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CC3E64E5-F376-42E0-8458-6F8BFC78BD19}" xr6:coauthVersionLast="47" xr6:coauthVersionMax="47" xr10:uidLastSave="{00000000-0000-0000-0000-000000000000}"/>
  <bookViews>
    <workbookView xWindow="-108" yWindow="-108" windowWidth="23256" windowHeight="12456" tabRatio="763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0" i="13" l="1"/>
  <c r="D31" i="13"/>
  <c r="E31" i="13"/>
  <c r="B6" i="13"/>
  <c r="B7" i="13"/>
  <c r="B8" i="13"/>
  <c r="B9" i="13"/>
  <c r="B10" i="13"/>
  <c r="B11" i="13"/>
  <c r="B12" i="13"/>
  <c r="B13" i="13"/>
  <c r="H18" i="13"/>
  <c r="H6" i="13"/>
  <c r="H7" i="13"/>
  <c r="H8" i="13"/>
  <c r="H9" i="13"/>
  <c r="H10" i="13"/>
  <c r="H11" i="13"/>
  <c r="H12" i="13"/>
  <c r="H13" i="13"/>
  <c r="H14" i="13"/>
  <c r="H15" i="13"/>
  <c r="H16" i="13"/>
  <c r="H17" i="13"/>
  <c r="B15" i="13"/>
  <c r="B16" i="13"/>
  <c r="B17" i="13"/>
  <c r="B18" i="13"/>
  <c r="B20" i="13"/>
  <c r="B21" i="13"/>
  <c r="B22" i="13"/>
  <c r="B23" i="13"/>
  <c r="B24" i="13"/>
  <c r="B25" i="13"/>
  <c r="B26" i="13"/>
  <c r="B27" i="13"/>
  <c r="B28" i="13"/>
  <c r="B29" i="13"/>
  <c r="B19" i="5"/>
  <c r="B20" i="5" s="1"/>
  <c r="F19" i="5"/>
  <c r="F20" i="5"/>
  <c r="F21" i="5"/>
  <c r="F22" i="5"/>
  <c r="C19" i="13"/>
  <c r="D19" i="13"/>
  <c r="E19" i="13"/>
  <c r="F19" i="13"/>
  <c r="G19" i="13"/>
  <c r="I19" i="13"/>
  <c r="J19" i="13"/>
  <c r="C20" i="13"/>
  <c r="D20" i="13"/>
  <c r="E20" i="13"/>
  <c r="F20" i="13"/>
  <c r="G20" i="13"/>
  <c r="I20" i="13"/>
  <c r="J20" i="13"/>
  <c r="C21" i="13"/>
  <c r="D21" i="13"/>
  <c r="E21" i="13"/>
  <c r="F21" i="13"/>
  <c r="G21" i="13"/>
  <c r="I21" i="13"/>
  <c r="J21" i="13"/>
  <c r="C22" i="13"/>
  <c r="D22" i="13"/>
  <c r="E22" i="13"/>
  <c r="F22" i="13"/>
  <c r="G22" i="13"/>
  <c r="I22" i="13"/>
  <c r="J22" i="13"/>
  <c r="E7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23" i="13"/>
  <c r="J24" i="13"/>
  <c r="J25" i="13"/>
  <c r="J26" i="13"/>
  <c r="J27" i="13"/>
  <c r="J28" i="13"/>
  <c r="J29" i="13"/>
  <c r="J32" i="13"/>
  <c r="J33" i="13"/>
  <c r="J34" i="13"/>
  <c r="J35" i="13"/>
  <c r="J36" i="13"/>
  <c r="J37" i="13"/>
  <c r="J38" i="13"/>
  <c r="J39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D6" i="13"/>
  <c r="E6" i="13"/>
  <c r="F6" i="13"/>
  <c r="G6" i="13"/>
  <c r="I6" i="13"/>
  <c r="D7" i="13"/>
  <c r="F7" i="13"/>
  <c r="G7" i="13"/>
  <c r="I7" i="13"/>
  <c r="D8" i="13"/>
  <c r="E8" i="13"/>
  <c r="F8" i="13"/>
  <c r="G8" i="13"/>
  <c r="I8" i="13"/>
  <c r="D9" i="13"/>
  <c r="F9" i="13"/>
  <c r="I9" i="13"/>
  <c r="D10" i="13"/>
  <c r="E10" i="13"/>
  <c r="F10" i="13"/>
  <c r="G10" i="13"/>
  <c r="I10" i="13"/>
  <c r="D11" i="13"/>
  <c r="E11" i="13"/>
  <c r="F11" i="13"/>
  <c r="G11" i="13"/>
  <c r="I11" i="13"/>
  <c r="D12" i="13"/>
  <c r="E12" i="13"/>
  <c r="F12" i="13"/>
  <c r="G12" i="13"/>
  <c r="I12" i="13"/>
  <c r="D13" i="13"/>
  <c r="E13" i="13"/>
  <c r="F13" i="13"/>
  <c r="G13" i="13"/>
  <c r="I13" i="13"/>
  <c r="D14" i="13"/>
  <c r="E14" i="13"/>
  <c r="F14" i="13"/>
  <c r="G14" i="13"/>
  <c r="I14" i="13"/>
  <c r="D15" i="13"/>
  <c r="E15" i="13"/>
  <c r="F15" i="13"/>
  <c r="G15" i="13"/>
  <c r="I15" i="13"/>
  <c r="D16" i="13"/>
  <c r="E16" i="13"/>
  <c r="F16" i="13"/>
  <c r="G16" i="13"/>
  <c r="I16" i="13"/>
  <c r="D17" i="13"/>
  <c r="E17" i="13"/>
  <c r="F17" i="13"/>
  <c r="G17" i="13"/>
  <c r="I17" i="13"/>
  <c r="D18" i="13"/>
  <c r="E18" i="13"/>
  <c r="F18" i="13"/>
  <c r="G18" i="13"/>
  <c r="I18" i="13"/>
  <c r="D23" i="13"/>
  <c r="E23" i="13"/>
  <c r="F23" i="13"/>
  <c r="G23" i="13"/>
  <c r="I23" i="13"/>
  <c r="D24" i="13"/>
  <c r="E24" i="13"/>
  <c r="F24" i="13"/>
  <c r="G24" i="13"/>
  <c r="I24" i="13"/>
  <c r="D25" i="13"/>
  <c r="E25" i="13"/>
  <c r="F25" i="13"/>
  <c r="G25" i="13"/>
  <c r="I25" i="13"/>
  <c r="D26" i="13"/>
  <c r="E26" i="13"/>
  <c r="F26" i="13"/>
  <c r="G26" i="13"/>
  <c r="I26" i="13"/>
  <c r="D27" i="13"/>
  <c r="E27" i="13"/>
  <c r="F27" i="13"/>
  <c r="G27" i="13"/>
  <c r="I27" i="13"/>
  <c r="D28" i="13"/>
  <c r="E28" i="13"/>
  <c r="F28" i="13"/>
  <c r="G28" i="13"/>
  <c r="I28" i="13"/>
  <c r="D29" i="13"/>
  <c r="E29" i="13"/>
  <c r="F29" i="13"/>
  <c r="G29" i="13"/>
  <c r="I29" i="13"/>
  <c r="D32" i="13"/>
  <c r="E32" i="13"/>
  <c r="F32" i="13"/>
  <c r="G32" i="13"/>
  <c r="I32" i="13"/>
  <c r="D33" i="13"/>
  <c r="E33" i="13"/>
  <c r="F33" i="13"/>
  <c r="G33" i="13"/>
  <c r="I33" i="13"/>
  <c r="D34" i="13"/>
  <c r="E34" i="13"/>
  <c r="F34" i="13"/>
  <c r="G34" i="13"/>
  <c r="I34" i="13"/>
  <c r="D35" i="13"/>
  <c r="E35" i="13"/>
  <c r="F35" i="13"/>
  <c r="G35" i="13"/>
  <c r="I35" i="13"/>
  <c r="D36" i="13"/>
  <c r="E36" i="13"/>
  <c r="F36" i="13"/>
  <c r="G36" i="13"/>
  <c r="I36" i="13"/>
  <c r="D37" i="13"/>
  <c r="E37" i="13"/>
  <c r="F37" i="13"/>
  <c r="G37" i="13"/>
  <c r="I37" i="13"/>
  <c r="D38" i="13"/>
  <c r="E38" i="13"/>
  <c r="F38" i="13"/>
  <c r="G38" i="13"/>
  <c r="I38" i="13"/>
  <c r="D39" i="13"/>
  <c r="E39" i="13"/>
  <c r="F39" i="13"/>
  <c r="G39" i="13"/>
  <c r="I39" i="13"/>
  <c r="D81" i="13"/>
  <c r="E81" i="13"/>
  <c r="F81" i="13"/>
  <c r="G81" i="13"/>
  <c r="H81" i="13"/>
  <c r="I81" i="13"/>
  <c r="D82" i="13"/>
  <c r="E82" i="13"/>
  <c r="F82" i="13"/>
  <c r="G82" i="13"/>
  <c r="H82" i="13"/>
  <c r="I82" i="13"/>
  <c r="D83" i="13"/>
  <c r="E83" i="13"/>
  <c r="F83" i="13"/>
  <c r="G83" i="13"/>
  <c r="H83" i="13"/>
  <c r="I83" i="13"/>
  <c r="D84" i="13"/>
  <c r="E84" i="13"/>
  <c r="F84" i="13"/>
  <c r="G84" i="13"/>
  <c r="H84" i="13"/>
  <c r="I84" i="13"/>
  <c r="D85" i="13"/>
  <c r="E85" i="13"/>
  <c r="F85" i="13"/>
  <c r="G85" i="13"/>
  <c r="H85" i="13"/>
  <c r="I85" i="13"/>
  <c r="D86" i="13"/>
  <c r="E86" i="13"/>
  <c r="F86" i="13"/>
  <c r="G86" i="13"/>
  <c r="H86" i="13"/>
  <c r="I86" i="13"/>
  <c r="D87" i="13"/>
  <c r="E87" i="13"/>
  <c r="F87" i="13"/>
  <c r="G87" i="13"/>
  <c r="H87" i="13"/>
  <c r="I87" i="13"/>
  <c r="D88" i="13"/>
  <c r="E88" i="13"/>
  <c r="F88" i="13"/>
  <c r="G88" i="13"/>
  <c r="H88" i="13"/>
  <c r="I88" i="13"/>
  <c r="D89" i="13"/>
  <c r="E89" i="13"/>
  <c r="F89" i="13"/>
  <c r="G89" i="13"/>
  <c r="H89" i="13"/>
  <c r="I89" i="13"/>
  <c r="D90" i="13"/>
  <c r="E90" i="13"/>
  <c r="F90" i="13"/>
  <c r="G90" i="13"/>
  <c r="H90" i="13"/>
  <c r="I90" i="13"/>
  <c r="D91" i="13"/>
  <c r="E91" i="13"/>
  <c r="F91" i="13"/>
  <c r="G91" i="13"/>
  <c r="H91" i="13"/>
  <c r="I91" i="13"/>
  <c r="D92" i="13"/>
  <c r="E92" i="13"/>
  <c r="F92" i="13"/>
  <c r="G92" i="13"/>
  <c r="H92" i="13"/>
  <c r="I92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23" i="13"/>
  <c r="C24" i="13"/>
  <c r="C25" i="13"/>
  <c r="C26" i="13"/>
  <c r="C27" i="13"/>
  <c r="C28" i="13"/>
  <c r="C29" i="13"/>
  <c r="C32" i="13"/>
  <c r="C33" i="13"/>
  <c r="C34" i="13"/>
  <c r="C35" i="13"/>
  <c r="C36" i="13"/>
  <c r="C37" i="13"/>
  <c r="C38" i="13"/>
  <c r="C39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B14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A16" i="12"/>
  <c r="B21" i="5" l="1"/>
  <c r="B22" i="5"/>
  <c r="AA10" i="5"/>
  <c r="AB10" i="5"/>
  <c r="AC10" i="5"/>
  <c r="AD10" i="5"/>
  <c r="AE10" i="5"/>
  <c r="AF10" i="5"/>
  <c r="AA11" i="5"/>
  <c r="AB11" i="5"/>
  <c r="AC11" i="5"/>
  <c r="AD11" i="5"/>
  <c r="AE11" i="5"/>
  <c r="AF11" i="5"/>
  <c r="AA12" i="5"/>
  <c r="AB12" i="5"/>
  <c r="AC12" i="5"/>
  <c r="AD12" i="5"/>
  <c r="AE12" i="5"/>
  <c r="AF12" i="5"/>
  <c r="AA13" i="5"/>
  <c r="AB13" i="5"/>
  <c r="AC13" i="5"/>
  <c r="AD13" i="5"/>
  <c r="AE13" i="5"/>
  <c r="AF13" i="5"/>
  <c r="AA15" i="5"/>
  <c r="AB15" i="5"/>
  <c r="AC15" i="5"/>
  <c r="AD15" i="5"/>
  <c r="AE15" i="5"/>
  <c r="AF15" i="5"/>
  <c r="AA16" i="5"/>
  <c r="AB16" i="5"/>
  <c r="AC16" i="5"/>
  <c r="AD16" i="5"/>
  <c r="AE16" i="5"/>
  <c r="AF16" i="5"/>
  <c r="AA17" i="5"/>
  <c r="AB17" i="5"/>
  <c r="AC17" i="5"/>
  <c r="AD17" i="5"/>
  <c r="AE17" i="5"/>
  <c r="AF17" i="5"/>
  <c r="AA18" i="5"/>
  <c r="AB18" i="5"/>
  <c r="AC18" i="5"/>
  <c r="AD18" i="5"/>
  <c r="AE18" i="5"/>
  <c r="AF18" i="5"/>
  <c r="AA19" i="5"/>
  <c r="AB19" i="5"/>
  <c r="AC19" i="5"/>
  <c r="AD19" i="5"/>
  <c r="AE19" i="5"/>
  <c r="AF19" i="5"/>
  <c r="AA20" i="5"/>
  <c r="AB20" i="5"/>
  <c r="AC20" i="5"/>
  <c r="AD20" i="5"/>
  <c r="AE20" i="5"/>
  <c r="AF20" i="5"/>
  <c r="AA21" i="5"/>
  <c r="AB21" i="5"/>
  <c r="AC21" i="5"/>
  <c r="AD21" i="5"/>
  <c r="AE21" i="5"/>
  <c r="AF21" i="5"/>
  <c r="AA22" i="5"/>
  <c r="AB22" i="5"/>
  <c r="AC22" i="5"/>
  <c r="AD22" i="5"/>
  <c r="AE22" i="5"/>
  <c r="AF22" i="5"/>
  <c r="AA23" i="5"/>
  <c r="AB23" i="5"/>
  <c r="AC23" i="5"/>
  <c r="AD23" i="5"/>
  <c r="AE23" i="5"/>
  <c r="AF23" i="5"/>
  <c r="AA24" i="5"/>
  <c r="AB24" i="5"/>
  <c r="AC24" i="5"/>
  <c r="AD24" i="5"/>
  <c r="AE24" i="5"/>
  <c r="AF24" i="5"/>
  <c r="AA25" i="5"/>
  <c r="AB25" i="5"/>
  <c r="AC25" i="5"/>
  <c r="AD25" i="5"/>
  <c r="AE25" i="5"/>
  <c r="AF25" i="5"/>
  <c r="AA26" i="5"/>
  <c r="AB26" i="5"/>
  <c r="AC26" i="5"/>
  <c r="AD26" i="5"/>
  <c r="AE26" i="5"/>
  <c r="AF26" i="5"/>
  <c r="F125" i="5"/>
  <c r="T125" i="5"/>
  <c r="U125" i="5" s="1"/>
  <c r="V125" i="5"/>
  <c r="AA125" i="5"/>
  <c r="AB125" i="5"/>
  <c r="AC125" i="5"/>
  <c r="AD125" i="5"/>
  <c r="AE125" i="5"/>
  <c r="AF125" i="5"/>
  <c r="F126" i="5"/>
  <c r="T126" i="5"/>
  <c r="Q126" i="5" s="1"/>
  <c r="V126" i="5"/>
  <c r="AA126" i="5"/>
  <c r="AB126" i="5"/>
  <c r="AC126" i="5"/>
  <c r="AD126" i="5"/>
  <c r="AE126" i="5"/>
  <c r="AF126" i="5"/>
  <c r="F127" i="5"/>
  <c r="T127" i="5"/>
  <c r="O127" i="5" s="1"/>
  <c r="V127" i="5"/>
  <c r="AA127" i="5"/>
  <c r="AB127" i="5"/>
  <c r="AC127" i="5"/>
  <c r="AD127" i="5"/>
  <c r="AE127" i="5"/>
  <c r="AF127" i="5"/>
  <c r="F128" i="5"/>
  <c r="T128" i="5"/>
  <c r="U128" i="5" s="1"/>
  <c r="V128" i="5"/>
  <c r="AA128" i="5"/>
  <c r="AB128" i="5"/>
  <c r="AC128" i="5"/>
  <c r="AD128" i="5"/>
  <c r="AE128" i="5"/>
  <c r="AF128" i="5"/>
  <c r="F129" i="5"/>
  <c r="T129" i="5"/>
  <c r="V129" i="5"/>
  <c r="AA129" i="5"/>
  <c r="AB129" i="5"/>
  <c r="AC129" i="5"/>
  <c r="AD129" i="5"/>
  <c r="AE129" i="5"/>
  <c r="AF129" i="5"/>
  <c r="F130" i="5"/>
  <c r="T130" i="5"/>
  <c r="Q130" i="5" s="1"/>
  <c r="V130" i="5"/>
  <c r="AA130" i="5"/>
  <c r="AB130" i="5"/>
  <c r="AC130" i="5"/>
  <c r="AD130" i="5"/>
  <c r="AE130" i="5"/>
  <c r="AF130" i="5"/>
  <c r="F131" i="5"/>
  <c r="T131" i="5"/>
  <c r="V131" i="5"/>
  <c r="AA131" i="5"/>
  <c r="AB131" i="5"/>
  <c r="AC131" i="5"/>
  <c r="AD131" i="5"/>
  <c r="AE131" i="5"/>
  <c r="AF131" i="5"/>
  <c r="F132" i="5"/>
  <c r="T132" i="5"/>
  <c r="U132" i="5" s="1"/>
  <c r="V132" i="5"/>
  <c r="AA132" i="5"/>
  <c r="AB132" i="5"/>
  <c r="AC132" i="5"/>
  <c r="AD132" i="5"/>
  <c r="AE132" i="5"/>
  <c r="AF132" i="5"/>
  <c r="F133" i="5"/>
  <c r="T133" i="5"/>
  <c r="U133" i="5" s="1"/>
  <c r="V133" i="5"/>
  <c r="AA133" i="5"/>
  <c r="AB133" i="5"/>
  <c r="AC133" i="5"/>
  <c r="AD133" i="5"/>
  <c r="AE133" i="5"/>
  <c r="AF133" i="5"/>
  <c r="F134" i="5"/>
  <c r="T134" i="5"/>
  <c r="O134" i="5" s="1"/>
  <c r="V134" i="5"/>
  <c r="AA134" i="5"/>
  <c r="AB134" i="5"/>
  <c r="AC134" i="5"/>
  <c r="AD134" i="5"/>
  <c r="AE134" i="5"/>
  <c r="AF134" i="5"/>
  <c r="F135" i="5"/>
  <c r="T135" i="5"/>
  <c r="O135" i="5" s="1"/>
  <c r="V135" i="5"/>
  <c r="AA135" i="5"/>
  <c r="AB135" i="5"/>
  <c r="AC135" i="5"/>
  <c r="AD135" i="5"/>
  <c r="AE135" i="5"/>
  <c r="AF135" i="5"/>
  <c r="F136" i="5"/>
  <c r="T136" i="5"/>
  <c r="U136" i="5" s="1"/>
  <c r="V136" i="5"/>
  <c r="AA136" i="5"/>
  <c r="AB136" i="5"/>
  <c r="AC136" i="5"/>
  <c r="AD136" i="5"/>
  <c r="AE136" i="5"/>
  <c r="AF136" i="5"/>
  <c r="F137" i="5"/>
  <c r="T137" i="5"/>
  <c r="V137" i="5"/>
  <c r="AA137" i="5"/>
  <c r="AB137" i="5"/>
  <c r="AC137" i="5"/>
  <c r="AD137" i="5"/>
  <c r="AE137" i="5"/>
  <c r="AF137" i="5"/>
  <c r="F138" i="5"/>
  <c r="T138" i="5"/>
  <c r="Q138" i="5" s="1"/>
  <c r="V138" i="5"/>
  <c r="AA138" i="5"/>
  <c r="AB138" i="5"/>
  <c r="AC138" i="5"/>
  <c r="AD138" i="5"/>
  <c r="AE138" i="5"/>
  <c r="AF138" i="5"/>
  <c r="F139" i="5"/>
  <c r="T139" i="5"/>
  <c r="V139" i="5"/>
  <c r="AA139" i="5"/>
  <c r="AB139" i="5"/>
  <c r="AC139" i="5"/>
  <c r="AD139" i="5"/>
  <c r="AE139" i="5"/>
  <c r="AF139" i="5"/>
  <c r="F140" i="5"/>
  <c r="T140" i="5"/>
  <c r="U140" i="5" s="1"/>
  <c r="V140" i="5"/>
  <c r="AA140" i="5"/>
  <c r="AB140" i="5"/>
  <c r="AC140" i="5"/>
  <c r="AD140" i="5"/>
  <c r="AE140" i="5"/>
  <c r="AF140" i="5"/>
  <c r="F141" i="5"/>
  <c r="T141" i="5"/>
  <c r="U141" i="5" s="1"/>
  <c r="V141" i="5"/>
  <c r="AA141" i="5"/>
  <c r="AB141" i="5"/>
  <c r="AC141" i="5"/>
  <c r="AD141" i="5"/>
  <c r="AE141" i="5"/>
  <c r="AF141" i="5"/>
  <c r="F142" i="5"/>
  <c r="T142" i="5"/>
  <c r="V142" i="5"/>
  <c r="AA142" i="5"/>
  <c r="AB142" i="5"/>
  <c r="AC142" i="5"/>
  <c r="AD142" i="5"/>
  <c r="AE142" i="5"/>
  <c r="AF142" i="5"/>
  <c r="F143" i="5"/>
  <c r="T143" i="5"/>
  <c r="O143" i="5" s="1"/>
  <c r="V143" i="5"/>
  <c r="AA143" i="5"/>
  <c r="AB143" i="5"/>
  <c r="AC143" i="5"/>
  <c r="AD143" i="5"/>
  <c r="AE143" i="5"/>
  <c r="AF143" i="5"/>
  <c r="F144" i="5"/>
  <c r="T144" i="5"/>
  <c r="U144" i="5" s="1"/>
  <c r="V144" i="5"/>
  <c r="AA144" i="5"/>
  <c r="AB144" i="5"/>
  <c r="AC144" i="5"/>
  <c r="AD144" i="5"/>
  <c r="AE144" i="5"/>
  <c r="AF144" i="5"/>
  <c r="F145" i="5"/>
  <c r="T145" i="5"/>
  <c r="Q145" i="5" s="1"/>
  <c r="V145" i="5"/>
  <c r="AA145" i="5"/>
  <c r="AB145" i="5"/>
  <c r="AC145" i="5"/>
  <c r="AD145" i="5"/>
  <c r="AE145" i="5"/>
  <c r="AF145" i="5"/>
  <c r="F146" i="5"/>
  <c r="T146" i="5"/>
  <c r="Q146" i="5" s="1"/>
  <c r="V146" i="5"/>
  <c r="AA146" i="5"/>
  <c r="AB146" i="5"/>
  <c r="AC146" i="5"/>
  <c r="AD146" i="5"/>
  <c r="AE146" i="5"/>
  <c r="AF146" i="5"/>
  <c r="F147" i="5"/>
  <c r="T147" i="5"/>
  <c r="O147" i="5" s="1"/>
  <c r="V147" i="5"/>
  <c r="AA147" i="5"/>
  <c r="AB147" i="5"/>
  <c r="AC147" i="5"/>
  <c r="AD147" i="5"/>
  <c r="AE147" i="5"/>
  <c r="AF147" i="5"/>
  <c r="F148" i="5"/>
  <c r="T148" i="5"/>
  <c r="U148" i="5" s="1"/>
  <c r="V148" i="5"/>
  <c r="AA148" i="5"/>
  <c r="AB148" i="5"/>
  <c r="AC148" i="5"/>
  <c r="AD148" i="5"/>
  <c r="AE148" i="5"/>
  <c r="AF148" i="5"/>
  <c r="F149" i="5"/>
  <c r="T149" i="5"/>
  <c r="U149" i="5" s="1"/>
  <c r="V149" i="5"/>
  <c r="AA149" i="5"/>
  <c r="AB149" i="5"/>
  <c r="AC149" i="5"/>
  <c r="AD149" i="5"/>
  <c r="AE149" i="5"/>
  <c r="AF149" i="5"/>
  <c r="F150" i="5"/>
  <c r="T150" i="5"/>
  <c r="U150" i="5" s="1"/>
  <c r="V150" i="5"/>
  <c r="AA150" i="5"/>
  <c r="AB150" i="5"/>
  <c r="AC150" i="5"/>
  <c r="AD150" i="5"/>
  <c r="AE150" i="5"/>
  <c r="AF150" i="5"/>
  <c r="F151" i="5"/>
  <c r="T151" i="5"/>
  <c r="O151" i="5" s="1"/>
  <c r="V151" i="5"/>
  <c r="AA151" i="5"/>
  <c r="AB151" i="5"/>
  <c r="AC151" i="5"/>
  <c r="AD151" i="5"/>
  <c r="AE151" i="5"/>
  <c r="AF151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C16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O24" i="1" s="1"/>
  <c r="C25" i="1"/>
  <c r="P25" i="1"/>
  <c r="F25" i="1" s="1"/>
  <c r="S25" i="1"/>
  <c r="O25" i="1" s="1"/>
  <c r="C26" i="1"/>
  <c r="P26" i="1"/>
  <c r="I26" i="1" s="1"/>
  <c r="L26" i="1" s="1"/>
  <c r="S26" i="1"/>
  <c r="O26" i="1" s="1"/>
  <c r="C27" i="1"/>
  <c r="P27" i="1"/>
  <c r="E27" i="1" s="1"/>
  <c r="S27" i="1"/>
  <c r="O27" i="1" s="1"/>
  <c r="U135" i="5" l="1"/>
  <c r="Q25" i="2"/>
  <c r="U126" i="5"/>
  <c r="U147" i="5"/>
  <c r="O130" i="5"/>
  <c r="U143" i="5"/>
  <c r="U138" i="5"/>
  <c r="Q141" i="5"/>
  <c r="U151" i="5"/>
  <c r="O146" i="5"/>
  <c r="O141" i="5"/>
  <c r="V35" i="2"/>
  <c r="U130" i="5"/>
  <c r="W17" i="1"/>
  <c r="T33" i="2"/>
  <c r="Q23" i="2"/>
  <c r="L35" i="2"/>
  <c r="I35" i="2"/>
  <c r="O149" i="5"/>
  <c r="U146" i="5"/>
  <c r="O138" i="5"/>
  <c r="Q133" i="5"/>
  <c r="O125" i="5"/>
  <c r="Q125" i="5"/>
  <c r="O133" i="5"/>
  <c r="U127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U142" i="5"/>
  <c r="Q142" i="5"/>
  <c r="O142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Q150" i="5"/>
  <c r="O150" i="5"/>
  <c r="O131" i="5"/>
  <c r="U131" i="5"/>
  <c r="U129" i="5"/>
  <c r="O129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O139" i="5"/>
  <c r="U139" i="5"/>
  <c r="U137" i="5"/>
  <c r="O137" i="5"/>
  <c r="Q129" i="5"/>
  <c r="O126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Q149" i="5"/>
  <c r="U145" i="5"/>
  <c r="O145" i="5"/>
  <c r="Q137" i="5"/>
  <c r="U134" i="5"/>
  <c r="Q134" i="5"/>
  <c r="G44" i="2"/>
  <c r="P44" i="2"/>
  <c r="J36" i="2"/>
  <c r="I36" i="2"/>
  <c r="P36" i="2"/>
  <c r="K23" i="2"/>
  <c r="P23" i="2"/>
  <c r="G23" i="2"/>
  <c r="M22" i="2"/>
  <c r="L21" i="2"/>
  <c r="Q21" i="2"/>
  <c r="D14" i="2"/>
  <c r="Q140" i="5"/>
  <c r="Q136" i="5"/>
  <c r="Q132" i="5"/>
  <c r="Q128" i="5"/>
  <c r="Q151" i="5"/>
  <c r="O148" i="5"/>
  <c r="Q147" i="5"/>
  <c r="O144" i="5"/>
  <c r="Q143" i="5"/>
  <c r="O140" i="5"/>
  <c r="Q139" i="5"/>
  <c r="O136" i="5"/>
  <c r="Q135" i="5"/>
  <c r="O132" i="5"/>
  <c r="Q131" i="5"/>
  <c r="O128" i="5"/>
  <c r="Q127" i="5"/>
  <c r="Q148" i="5"/>
  <c r="Q144" i="5"/>
  <c r="J43" i="2"/>
  <c r="N43" i="2"/>
  <c r="R43" i="2"/>
  <c r="I43" i="2"/>
  <c r="D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D44" i="2"/>
  <c r="Q43" i="2"/>
  <c r="L43" i="2"/>
  <c r="G43" i="2"/>
  <c r="V42" i="2"/>
  <c r="F42" i="2" s="1"/>
  <c r="J42" i="2"/>
  <c r="N42" i="2"/>
  <c r="R42" i="2"/>
  <c r="I42" i="2"/>
  <c r="D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F35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T10" i="5"/>
  <c r="U10" i="5" s="1"/>
  <c r="V10" i="5"/>
  <c r="T11" i="5"/>
  <c r="U11" i="5" s="1"/>
  <c r="V11" i="5"/>
  <c r="T12" i="5"/>
  <c r="U12" i="5" s="1"/>
  <c r="V12" i="5"/>
  <c r="T13" i="5"/>
  <c r="U13" i="5" s="1"/>
  <c r="V13" i="5"/>
  <c r="T15" i="5"/>
  <c r="U15" i="5" s="1"/>
  <c r="V15" i="5"/>
  <c r="T16" i="5"/>
  <c r="U16" i="5" s="1"/>
  <c r="V16" i="5"/>
  <c r="F10" i="5"/>
  <c r="F11" i="5"/>
  <c r="F12" i="5"/>
  <c r="F13" i="5"/>
  <c r="F15" i="5"/>
  <c r="F16" i="5"/>
  <c r="F17" i="5"/>
  <c r="F40" i="2" l="1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V5" i="5"/>
  <c r="P10" i="9" s="1"/>
  <c r="V6" i="5"/>
  <c r="P11" i="9" s="1"/>
  <c r="V7" i="5"/>
  <c r="P12" i="9" s="1"/>
  <c r="V8" i="5"/>
  <c r="P13" i="9" s="1"/>
  <c r="V9" i="5"/>
  <c r="P14" i="9" s="1"/>
  <c r="P17" i="9"/>
  <c r="P18" i="9"/>
  <c r="P19" i="9"/>
  <c r="P20" i="9"/>
  <c r="V17" i="5"/>
  <c r="P21" i="9" s="1"/>
  <c r="V18" i="5"/>
  <c r="P22" i="9" s="1"/>
  <c r="V19" i="5"/>
  <c r="P23" i="9" s="1"/>
  <c r="V20" i="5"/>
  <c r="P24" i="9" s="1"/>
  <c r="V21" i="5"/>
  <c r="P25" i="9" s="1"/>
  <c r="V22" i="5"/>
  <c r="P26" i="9" s="1"/>
  <c r="V23" i="5"/>
  <c r="P27" i="9" s="1"/>
  <c r="V24" i="5"/>
  <c r="P28" i="9" s="1"/>
  <c r="V25" i="5"/>
  <c r="P29" i="9" s="1"/>
  <c r="V26" i="5"/>
  <c r="P30" i="9" s="1"/>
  <c r="V27" i="5"/>
  <c r="P31" i="9" s="1"/>
  <c r="V28" i="5"/>
  <c r="P32" i="9" s="1"/>
  <c r="V29" i="5"/>
  <c r="P33" i="9" s="1"/>
  <c r="V30" i="5"/>
  <c r="P34" i="9" s="1"/>
  <c r="V31" i="5"/>
  <c r="P35" i="9" s="1"/>
  <c r="V32" i="5"/>
  <c r="P36" i="9" s="1"/>
  <c r="V33" i="5"/>
  <c r="P37" i="9" s="1"/>
  <c r="V34" i="5"/>
  <c r="P38" i="9" s="1"/>
  <c r="V35" i="5"/>
  <c r="P39" i="9" s="1"/>
  <c r="V36" i="5"/>
  <c r="P40" i="9" s="1"/>
  <c r="V37" i="5"/>
  <c r="P41" i="9" s="1"/>
  <c r="V38" i="5"/>
  <c r="P42" i="9" s="1"/>
  <c r="V39" i="5"/>
  <c r="P43" i="9" s="1"/>
  <c r="V40" i="5"/>
  <c r="P44" i="9" s="1"/>
  <c r="V41" i="5"/>
  <c r="P45" i="9" s="1"/>
  <c r="V42" i="5"/>
  <c r="P46" i="9" s="1"/>
  <c r="V43" i="5"/>
  <c r="P47" i="9" s="1"/>
  <c r="V44" i="5"/>
  <c r="P48" i="9" s="1"/>
  <c r="V45" i="5"/>
  <c r="P49" i="9" s="1"/>
  <c r="V46" i="5"/>
  <c r="P50" i="9" s="1"/>
  <c r="V47" i="5"/>
  <c r="P51" i="9" s="1"/>
  <c r="V48" i="5"/>
  <c r="P52" i="9" s="1"/>
  <c r="V49" i="5"/>
  <c r="P53" i="9" s="1"/>
  <c r="V50" i="5"/>
  <c r="P54" i="9" s="1"/>
  <c r="V51" i="5"/>
  <c r="P55" i="9" s="1"/>
  <c r="V52" i="5"/>
  <c r="P56" i="9" s="1"/>
  <c r="V53" i="5"/>
  <c r="P57" i="9" s="1"/>
  <c r="V54" i="5"/>
  <c r="P58" i="9" s="1"/>
  <c r="V55" i="5"/>
  <c r="P59" i="9" s="1"/>
  <c r="V56" i="5"/>
  <c r="P60" i="9" s="1"/>
  <c r="V57" i="5"/>
  <c r="P61" i="9" s="1"/>
  <c r="V58" i="5"/>
  <c r="P62" i="9" s="1"/>
  <c r="V59" i="5"/>
  <c r="P63" i="9" s="1"/>
  <c r="V60" i="5"/>
  <c r="P64" i="9" s="1"/>
  <c r="V61" i="5"/>
  <c r="P65" i="9" s="1"/>
  <c r="V62" i="5"/>
  <c r="P66" i="9" s="1"/>
  <c r="V63" i="5"/>
  <c r="P67" i="9" s="1"/>
  <c r="V64" i="5"/>
  <c r="P68" i="9" s="1"/>
  <c r="V65" i="5"/>
  <c r="P69" i="9" s="1"/>
  <c r="V66" i="5"/>
  <c r="P70" i="9" s="1"/>
  <c r="V67" i="5"/>
  <c r="P71" i="9" s="1"/>
  <c r="V68" i="5"/>
  <c r="P72" i="9" s="1"/>
  <c r="V69" i="5"/>
  <c r="P73" i="9" s="1"/>
  <c r="V70" i="5"/>
  <c r="P74" i="9" s="1"/>
  <c r="V71" i="5"/>
  <c r="P75" i="9" s="1"/>
  <c r="V72" i="5"/>
  <c r="P76" i="9" s="1"/>
  <c r="V73" i="5"/>
  <c r="P77" i="9" s="1"/>
  <c r="V74" i="5"/>
  <c r="P78" i="9" s="1"/>
  <c r="V75" i="5"/>
  <c r="P79" i="9" s="1"/>
  <c r="V76" i="5"/>
  <c r="P80" i="9" s="1"/>
  <c r="V77" i="5"/>
  <c r="P81" i="9" s="1"/>
  <c r="V78" i="5"/>
  <c r="P82" i="9" s="1"/>
  <c r="V79" i="5"/>
  <c r="P83" i="9" s="1"/>
  <c r="V80" i="5"/>
  <c r="P84" i="9" s="1"/>
  <c r="V81" i="5"/>
  <c r="P85" i="9" s="1"/>
  <c r="V82" i="5"/>
  <c r="P86" i="9" s="1"/>
  <c r="V83" i="5"/>
  <c r="P87" i="9" s="1"/>
  <c r="V84" i="5"/>
  <c r="P88" i="9" s="1"/>
  <c r="V85" i="5"/>
  <c r="P89" i="9" s="1"/>
  <c r="V86" i="5"/>
  <c r="P90" i="9" s="1"/>
  <c r="V87" i="5"/>
  <c r="P91" i="9" s="1"/>
  <c r="V88" i="5"/>
  <c r="P92" i="9" s="1"/>
  <c r="V89" i="5"/>
  <c r="P93" i="9" s="1"/>
  <c r="V90" i="5"/>
  <c r="P94" i="9" s="1"/>
  <c r="V91" i="5"/>
  <c r="P95" i="9" s="1"/>
  <c r="V92" i="5"/>
  <c r="P96" i="9" s="1"/>
  <c r="V93" i="5"/>
  <c r="P97" i="9" s="1"/>
  <c r="V94" i="5"/>
  <c r="P98" i="9" s="1"/>
  <c r="V95" i="5"/>
  <c r="P99" i="9" s="1"/>
  <c r="V96" i="5"/>
  <c r="P100" i="9" s="1"/>
  <c r="V97" i="5"/>
  <c r="P101" i="9" s="1"/>
  <c r="V98" i="5"/>
  <c r="P102" i="9" s="1"/>
  <c r="V99" i="5"/>
  <c r="P103" i="9" s="1"/>
  <c r="V100" i="5"/>
  <c r="P104" i="9" s="1"/>
  <c r="V101" i="5"/>
  <c r="P105" i="9" s="1"/>
  <c r="V102" i="5"/>
  <c r="P106" i="9" s="1"/>
  <c r="V103" i="5"/>
  <c r="P107" i="9" s="1"/>
  <c r="V104" i="5"/>
  <c r="P108" i="9" s="1"/>
  <c r="V105" i="5"/>
  <c r="P109" i="9" s="1"/>
  <c r="V106" i="5"/>
  <c r="P110" i="9" s="1"/>
  <c r="V107" i="5"/>
  <c r="P111" i="9" s="1"/>
  <c r="V108" i="5"/>
  <c r="P112" i="9" s="1"/>
  <c r="V109" i="5"/>
  <c r="P113" i="9" s="1"/>
  <c r="V110" i="5"/>
  <c r="P114" i="9" s="1"/>
  <c r="V111" i="5"/>
  <c r="P115" i="9" s="1"/>
  <c r="V112" i="5"/>
  <c r="P116" i="9" s="1"/>
  <c r="V113" i="5"/>
  <c r="P117" i="9" s="1"/>
  <c r="V114" i="5"/>
  <c r="P118" i="9" s="1"/>
  <c r="V115" i="5"/>
  <c r="P119" i="9" s="1"/>
  <c r="V116" i="5"/>
  <c r="P120" i="9" s="1"/>
  <c r="V117" i="5"/>
  <c r="P121" i="9" s="1"/>
  <c r="V118" i="5"/>
  <c r="P122" i="9" s="1"/>
  <c r="V119" i="5"/>
  <c r="P123" i="9" s="1"/>
  <c r="V120" i="5"/>
  <c r="P124" i="9" s="1"/>
  <c r="V121" i="5"/>
  <c r="P125" i="9" s="1"/>
  <c r="V122" i="5"/>
  <c r="P126" i="9" s="1"/>
  <c r="V123" i="5"/>
  <c r="P127" i="9" s="1"/>
  <c r="V124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V152" i="5"/>
  <c r="P156" i="9" s="1"/>
  <c r="V153" i="5"/>
  <c r="P157" i="9" s="1"/>
  <c r="V154" i="5"/>
  <c r="P158" i="9" s="1"/>
  <c r="V155" i="5"/>
  <c r="P159" i="9" s="1"/>
  <c r="V156" i="5"/>
  <c r="P160" i="9" s="1"/>
  <c r="V157" i="5"/>
  <c r="P161" i="9" s="1"/>
  <c r="V158" i="5"/>
  <c r="P162" i="9" s="1"/>
  <c r="V159" i="5"/>
  <c r="P163" i="9" s="1"/>
  <c r="V160" i="5"/>
  <c r="P164" i="9" s="1"/>
  <c r="V161" i="5"/>
  <c r="P165" i="9" s="1"/>
  <c r="V162" i="5"/>
  <c r="P166" i="9" s="1"/>
  <c r="V163" i="5"/>
  <c r="P167" i="9" s="1"/>
  <c r="V164" i="5"/>
  <c r="P168" i="9" s="1"/>
  <c r="V165" i="5"/>
  <c r="P169" i="9" s="1"/>
  <c r="V166" i="5"/>
  <c r="P170" i="9" s="1"/>
  <c r="V167" i="5"/>
  <c r="P171" i="9" s="1"/>
  <c r="V168" i="5"/>
  <c r="P172" i="9" s="1"/>
  <c r="V169" i="5"/>
  <c r="P173" i="9" s="1"/>
  <c r="V170" i="5"/>
  <c r="P174" i="9" s="1"/>
  <c r="V171" i="5"/>
  <c r="P175" i="9" s="1"/>
  <c r="V172" i="5"/>
  <c r="P176" i="9" s="1"/>
  <c r="V173" i="5"/>
  <c r="P177" i="9" s="1"/>
  <c r="V174" i="5"/>
  <c r="P178" i="9" s="1"/>
  <c r="V175" i="5"/>
  <c r="P179" i="9" s="1"/>
  <c r="V176" i="5"/>
  <c r="P180" i="9" s="1"/>
  <c r="V177" i="5"/>
  <c r="P181" i="9" s="1"/>
  <c r="V178" i="5"/>
  <c r="P182" i="9" s="1"/>
  <c r="V179" i="5"/>
  <c r="P183" i="9" s="1"/>
  <c r="V180" i="5"/>
  <c r="P184" i="9" s="1"/>
  <c r="V181" i="5"/>
  <c r="P185" i="9" s="1"/>
  <c r="V182" i="5"/>
  <c r="P186" i="9" s="1"/>
  <c r="V183" i="5"/>
  <c r="P187" i="9" s="1"/>
  <c r="V184" i="5"/>
  <c r="P188" i="9" s="1"/>
  <c r="V185" i="5"/>
  <c r="P189" i="9" s="1"/>
  <c r="V186" i="5"/>
  <c r="P190" i="9" s="1"/>
  <c r="V187" i="5"/>
  <c r="P191" i="9" s="1"/>
  <c r="V188" i="5"/>
  <c r="P192" i="9" s="1"/>
  <c r="V189" i="5"/>
  <c r="P193" i="9" s="1"/>
  <c r="V190" i="5"/>
  <c r="P194" i="9" s="1"/>
  <c r="V191" i="5"/>
  <c r="P195" i="9" s="1"/>
  <c r="V192" i="5"/>
  <c r="P196" i="9" s="1"/>
  <c r="V193" i="5"/>
  <c r="P197" i="9" s="1"/>
  <c r="V194" i="5"/>
  <c r="P198" i="9" s="1"/>
  <c r="V195" i="5"/>
  <c r="P199" i="9" s="1"/>
  <c r="V196" i="5"/>
  <c r="P200" i="9" s="1"/>
  <c r="V197" i="5"/>
  <c r="P201" i="9" s="1"/>
  <c r="V198" i="5"/>
  <c r="P202" i="9" s="1"/>
  <c r="V199" i="5"/>
  <c r="P203" i="9" s="1"/>
  <c r="V200" i="5"/>
  <c r="P204" i="9" s="1"/>
  <c r="V201" i="5"/>
  <c r="P205" i="9" s="1"/>
  <c r="V202" i="5"/>
  <c r="P206" i="9" s="1"/>
  <c r="V203" i="5"/>
  <c r="P207" i="9" s="1"/>
  <c r="V204" i="5"/>
  <c r="P208" i="9" s="1"/>
  <c r="V205" i="5"/>
  <c r="P209" i="9" s="1"/>
  <c r="V206" i="5"/>
  <c r="P210" i="9" s="1"/>
  <c r="V207" i="5"/>
  <c r="P211" i="9" s="1"/>
  <c r="V208" i="5"/>
  <c r="P212" i="9" s="1"/>
  <c r="V209" i="5"/>
  <c r="P213" i="9" s="1"/>
  <c r="V210" i="5"/>
  <c r="P214" i="9" s="1"/>
  <c r="V211" i="5"/>
  <c r="P215" i="9" s="1"/>
  <c r="V212" i="5"/>
  <c r="P216" i="9" s="1"/>
  <c r="V213" i="5"/>
  <c r="P217" i="9" s="1"/>
  <c r="V214" i="5"/>
  <c r="P218" i="9" s="1"/>
  <c r="V215" i="5"/>
  <c r="P219" i="9" s="1"/>
  <c r="V216" i="5"/>
  <c r="P220" i="9" s="1"/>
  <c r="V217" i="5"/>
  <c r="P221" i="9" s="1"/>
  <c r="V218" i="5"/>
  <c r="P222" i="9" s="1"/>
  <c r="V219" i="5"/>
  <c r="P223" i="9" s="1"/>
  <c r="V220" i="5"/>
  <c r="P224" i="9" s="1"/>
  <c r="V221" i="5"/>
  <c r="P225" i="9" s="1"/>
  <c r="V222" i="5"/>
  <c r="P226" i="9" s="1"/>
  <c r="V223" i="5"/>
  <c r="P227" i="9" s="1"/>
  <c r="V224" i="5"/>
  <c r="P228" i="9" s="1"/>
  <c r="V225" i="5"/>
  <c r="P229" i="9" s="1"/>
  <c r="V226" i="5"/>
  <c r="P230" i="9" s="1"/>
  <c r="V227" i="5"/>
  <c r="P231" i="9" s="1"/>
  <c r="V228" i="5"/>
  <c r="P232" i="9" s="1"/>
  <c r="V229" i="5"/>
  <c r="P233" i="9" s="1"/>
  <c r="V230" i="5"/>
  <c r="P234" i="9" s="1"/>
  <c r="V231" i="5"/>
  <c r="P235" i="9" s="1"/>
  <c r="V232" i="5"/>
  <c r="P236" i="9" s="1"/>
  <c r="V233" i="5"/>
  <c r="P237" i="9" s="1"/>
  <c r="V234" i="5"/>
  <c r="P238" i="9" s="1"/>
  <c r="V235" i="5"/>
  <c r="P239" i="9" s="1"/>
  <c r="V236" i="5"/>
  <c r="P240" i="9" s="1"/>
  <c r="V237" i="5"/>
  <c r="P241" i="9" s="1"/>
  <c r="V238" i="5"/>
  <c r="P242" i="9" s="1"/>
  <c r="V239" i="5"/>
  <c r="P243" i="9" s="1"/>
  <c r="V240" i="5"/>
  <c r="P244" i="9" s="1"/>
  <c r="V241" i="5"/>
  <c r="P245" i="9" s="1"/>
  <c r="V242" i="5"/>
  <c r="P246" i="9" s="1"/>
  <c r="V243" i="5"/>
  <c r="P247" i="9" s="1"/>
  <c r="V244" i="5"/>
  <c r="P248" i="9" s="1"/>
  <c r="V245" i="5"/>
  <c r="P249" i="9" s="1"/>
  <c r="V246" i="5"/>
  <c r="P250" i="9" s="1"/>
  <c r="V247" i="5"/>
  <c r="P251" i="9" s="1"/>
  <c r="V248" i="5"/>
  <c r="P252" i="9" s="1"/>
  <c r="V249" i="5"/>
  <c r="P253" i="9" s="1"/>
  <c r="V250" i="5"/>
  <c r="P254" i="9" s="1"/>
  <c r="V251" i="5"/>
  <c r="P255" i="9" s="1"/>
  <c r="V252" i="5"/>
  <c r="P256" i="9" s="1"/>
  <c r="V253" i="5"/>
  <c r="P257" i="9" s="1"/>
  <c r="V254" i="5"/>
  <c r="P258" i="9" s="1"/>
  <c r="V255" i="5"/>
  <c r="P259" i="9" s="1"/>
  <c r="V256" i="5"/>
  <c r="P260" i="9" s="1"/>
  <c r="V257" i="5"/>
  <c r="P261" i="9" s="1"/>
  <c r="V258" i="5"/>
  <c r="P262" i="9" s="1"/>
  <c r="V259" i="5"/>
  <c r="P263" i="9" s="1"/>
  <c r="V260" i="5"/>
  <c r="P264" i="9" s="1"/>
  <c r="V261" i="5"/>
  <c r="P265" i="9" s="1"/>
  <c r="V262" i="5"/>
  <c r="P266" i="9" s="1"/>
  <c r="V263" i="5"/>
  <c r="P267" i="9" s="1"/>
  <c r="V264" i="5"/>
  <c r="P268" i="9" s="1"/>
  <c r="V265" i="5"/>
  <c r="P269" i="9" s="1"/>
  <c r="V266" i="5"/>
  <c r="P270" i="9" s="1"/>
  <c r="V267" i="5"/>
  <c r="P271" i="9" s="1"/>
  <c r="V268" i="5"/>
  <c r="P272" i="9" s="1"/>
  <c r="V269" i="5"/>
  <c r="P273" i="9" s="1"/>
  <c r="V270" i="5"/>
  <c r="P274" i="9" s="1"/>
  <c r="V271" i="5"/>
  <c r="P275" i="9" s="1"/>
  <c r="V272" i="5"/>
  <c r="P276" i="9" s="1"/>
  <c r="V273" i="5"/>
  <c r="P277" i="9" s="1"/>
  <c r="V274" i="5"/>
  <c r="P278" i="9" s="1"/>
  <c r="V275" i="5"/>
  <c r="P279" i="9" s="1"/>
  <c r="V276" i="5"/>
  <c r="P280" i="9" s="1"/>
  <c r="V277" i="5"/>
  <c r="P281" i="9" s="1"/>
  <c r="V278" i="5"/>
  <c r="P282" i="9" s="1"/>
  <c r="V279" i="5"/>
  <c r="P283" i="9" s="1"/>
  <c r="V280" i="5"/>
  <c r="P284" i="9" s="1"/>
  <c r="V281" i="5"/>
  <c r="P285" i="9" s="1"/>
  <c r="V282" i="5"/>
  <c r="P286" i="9" s="1"/>
  <c r="V283" i="5"/>
  <c r="P287" i="9" s="1"/>
  <c r="V284" i="5"/>
  <c r="P288" i="9" s="1"/>
  <c r="V285" i="5"/>
  <c r="P289" i="9" s="1"/>
  <c r="V286" i="5"/>
  <c r="P290" i="9" s="1"/>
  <c r="V287" i="5"/>
  <c r="P291" i="9" s="1"/>
  <c r="V288" i="5"/>
  <c r="P292" i="9" s="1"/>
  <c r="V289" i="5"/>
  <c r="P293" i="9" s="1"/>
  <c r="V290" i="5"/>
  <c r="P294" i="9" s="1"/>
  <c r="V291" i="5"/>
  <c r="P295" i="9" s="1"/>
  <c r="V292" i="5"/>
  <c r="P296" i="9" s="1"/>
  <c r="V293" i="5"/>
  <c r="P297" i="9" s="1"/>
  <c r="V294" i="5"/>
  <c r="P298" i="9" s="1"/>
  <c r="V295" i="5"/>
  <c r="P299" i="9" s="1"/>
  <c r="V296" i="5"/>
  <c r="P300" i="9" s="1"/>
  <c r="V297" i="5"/>
  <c r="P301" i="9" s="1"/>
  <c r="V298" i="5"/>
  <c r="P302" i="9" s="1"/>
  <c r="V299" i="5"/>
  <c r="P303" i="9" s="1"/>
  <c r="V300" i="5"/>
  <c r="P304" i="9" s="1"/>
  <c r="V301" i="5"/>
  <c r="P305" i="9" s="1"/>
  <c r="V302" i="5"/>
  <c r="P306" i="9" s="1"/>
  <c r="V303" i="5"/>
  <c r="P307" i="9" s="1"/>
  <c r="V304" i="5"/>
  <c r="P308" i="9" s="1"/>
  <c r="V305" i="5"/>
  <c r="P309" i="9" s="1"/>
  <c r="V306" i="5"/>
  <c r="P310" i="9" s="1"/>
  <c r="V307" i="5"/>
  <c r="P311" i="9" s="1"/>
  <c r="V308" i="5"/>
  <c r="P312" i="9" s="1"/>
  <c r="V309" i="5"/>
  <c r="P313" i="9" s="1"/>
  <c r="V310" i="5"/>
  <c r="P314" i="9" s="1"/>
  <c r="V311" i="5"/>
  <c r="P315" i="9" s="1"/>
  <c r="V312" i="5"/>
  <c r="P316" i="9" s="1"/>
  <c r="V313" i="5"/>
  <c r="P317" i="9" s="1"/>
  <c r="V314" i="5"/>
  <c r="P318" i="9" s="1"/>
  <c r="V315" i="5"/>
  <c r="P319" i="9" s="1"/>
  <c r="V316" i="5"/>
  <c r="P320" i="9" s="1"/>
  <c r="V317" i="5"/>
  <c r="P321" i="9" s="1"/>
  <c r="V318" i="5"/>
  <c r="P322" i="9" s="1"/>
  <c r="V319" i="5"/>
  <c r="P323" i="9" s="1"/>
  <c r="V320" i="5"/>
  <c r="P324" i="9" s="1"/>
  <c r="V321" i="5"/>
  <c r="P325" i="9" s="1"/>
  <c r="V322" i="5"/>
  <c r="P326" i="9" s="1"/>
  <c r="V323" i="5"/>
  <c r="P327" i="9" s="1"/>
  <c r="V324" i="5"/>
  <c r="P328" i="9" s="1"/>
  <c r="V325" i="5"/>
  <c r="P329" i="9" s="1"/>
  <c r="V326" i="5"/>
  <c r="P330" i="9" s="1"/>
  <c r="V327" i="5"/>
  <c r="P331" i="9" s="1"/>
  <c r="V328" i="5"/>
  <c r="P332" i="9" s="1"/>
  <c r="V329" i="5"/>
  <c r="P333" i="9" s="1"/>
  <c r="V330" i="5"/>
  <c r="P334" i="9" s="1"/>
  <c r="V331" i="5"/>
  <c r="P335" i="9" s="1"/>
  <c r="V332" i="5"/>
  <c r="P336" i="9" s="1"/>
  <c r="V333" i="5"/>
  <c r="P337" i="9" s="1"/>
  <c r="V334" i="5"/>
  <c r="P338" i="9" s="1"/>
  <c r="V335" i="5"/>
  <c r="P339" i="9" s="1"/>
  <c r="V336" i="5"/>
  <c r="P340" i="9" s="1"/>
  <c r="V337" i="5"/>
  <c r="P341" i="9" s="1"/>
  <c r="V338" i="5"/>
  <c r="P342" i="9" s="1"/>
  <c r="V339" i="5"/>
  <c r="P343" i="9" s="1"/>
  <c r="V340" i="5"/>
  <c r="P344" i="9" s="1"/>
  <c r="V341" i="5"/>
  <c r="P345" i="9" s="1"/>
  <c r="V342" i="5"/>
  <c r="P346" i="9" s="1"/>
  <c r="V343" i="5"/>
  <c r="P347" i="9" s="1"/>
  <c r="V344" i="5"/>
  <c r="P348" i="9" s="1"/>
  <c r="V345" i="5"/>
  <c r="P349" i="9" s="1"/>
  <c r="V346" i="5"/>
  <c r="P350" i="9" s="1"/>
  <c r="V347" i="5"/>
  <c r="P351" i="9" s="1"/>
  <c r="V348" i="5"/>
  <c r="P352" i="9" s="1"/>
  <c r="V349" i="5"/>
  <c r="P353" i="9" s="1"/>
  <c r="V350" i="5"/>
  <c r="P354" i="9" s="1"/>
  <c r="V351" i="5"/>
  <c r="P355" i="9" s="1"/>
  <c r="V352" i="5"/>
  <c r="P356" i="9" s="1"/>
  <c r="V353" i="5"/>
  <c r="P357" i="9" s="1"/>
  <c r="V354" i="5"/>
  <c r="P358" i="9" s="1"/>
  <c r="V355" i="5"/>
  <c r="P359" i="9" s="1"/>
  <c r="V356" i="5"/>
  <c r="P360" i="9" s="1"/>
  <c r="V357" i="5"/>
  <c r="P361" i="9" s="1"/>
  <c r="V358" i="5"/>
  <c r="P362" i="9" s="1"/>
  <c r="V359" i="5"/>
  <c r="P363" i="9" s="1"/>
  <c r="V360" i="5"/>
  <c r="P364" i="9" s="1"/>
  <c r="V361" i="5"/>
  <c r="P365" i="9" s="1"/>
  <c r="V362" i="5"/>
  <c r="P366" i="9" s="1"/>
  <c r="V363" i="5"/>
  <c r="P367" i="9" s="1"/>
  <c r="V364" i="5"/>
  <c r="P368" i="9" s="1"/>
  <c r="V365" i="5"/>
  <c r="P369" i="9" s="1"/>
  <c r="V366" i="5"/>
  <c r="P370" i="9" s="1"/>
  <c r="V367" i="5"/>
  <c r="P371" i="9" s="1"/>
  <c r="V368" i="5"/>
  <c r="P372" i="9" s="1"/>
  <c r="V369" i="5"/>
  <c r="P373" i="9" s="1"/>
  <c r="V370" i="5"/>
  <c r="P374" i="9" s="1"/>
  <c r="V371" i="5"/>
  <c r="P375" i="9" s="1"/>
  <c r="V372" i="5"/>
  <c r="P376" i="9" s="1"/>
  <c r="V373" i="5"/>
  <c r="P377" i="9" s="1"/>
  <c r="V374" i="5"/>
  <c r="P378" i="9" s="1"/>
  <c r="V375" i="5"/>
  <c r="P379" i="9" s="1"/>
  <c r="V376" i="5"/>
  <c r="P380" i="9" s="1"/>
  <c r="V377" i="5"/>
  <c r="P381" i="9" s="1"/>
  <c r="V378" i="5"/>
  <c r="P382" i="9" s="1"/>
  <c r="V379" i="5"/>
  <c r="P383" i="9" s="1"/>
  <c r="V380" i="5"/>
  <c r="P384" i="9" s="1"/>
  <c r="V381" i="5"/>
  <c r="P385" i="9" s="1"/>
  <c r="V382" i="5"/>
  <c r="P386" i="9" s="1"/>
  <c r="V383" i="5"/>
  <c r="P387" i="9" s="1"/>
  <c r="V384" i="5"/>
  <c r="P388" i="9" s="1"/>
  <c r="V385" i="5"/>
  <c r="P389" i="9" s="1"/>
  <c r="V386" i="5"/>
  <c r="P390" i="9" s="1"/>
  <c r="V387" i="5"/>
  <c r="P391" i="9" s="1"/>
  <c r="V388" i="5"/>
  <c r="P392" i="9" s="1"/>
  <c r="V389" i="5"/>
  <c r="P393" i="9" s="1"/>
  <c r="V390" i="5"/>
  <c r="P394" i="9" s="1"/>
  <c r="V391" i="5"/>
  <c r="P395" i="9" s="1"/>
  <c r="V392" i="5"/>
  <c r="P396" i="9" s="1"/>
  <c r="V393" i="5"/>
  <c r="P397" i="9" s="1"/>
  <c r="V394" i="5"/>
  <c r="P398" i="9" s="1"/>
  <c r="V395" i="5"/>
  <c r="P399" i="9" s="1"/>
  <c r="V396" i="5"/>
  <c r="P400" i="9" s="1"/>
  <c r="V397" i="5"/>
  <c r="P401" i="9" s="1"/>
  <c r="V398" i="5"/>
  <c r="P402" i="9" s="1"/>
  <c r="V399" i="5"/>
  <c r="P403" i="9" s="1"/>
  <c r="V400" i="5"/>
  <c r="P404" i="9" s="1"/>
  <c r="V401" i="5"/>
  <c r="P405" i="9" s="1"/>
  <c r="V402" i="5"/>
  <c r="P406" i="9" s="1"/>
  <c r="V403" i="5"/>
  <c r="P407" i="9" s="1"/>
  <c r="V404" i="5"/>
  <c r="P408" i="9" s="1"/>
  <c r="V405" i="5"/>
  <c r="P409" i="9" s="1"/>
  <c r="V406" i="5"/>
  <c r="P410" i="9" s="1"/>
  <c r="V407" i="5"/>
  <c r="P411" i="9" s="1"/>
  <c r="V408" i="5"/>
  <c r="P412" i="9" s="1"/>
  <c r="V409" i="5"/>
  <c r="P413" i="9" s="1"/>
  <c r="V410" i="5"/>
  <c r="P414" i="9" s="1"/>
  <c r="V411" i="5"/>
  <c r="P415" i="9" s="1"/>
  <c r="V412" i="5"/>
  <c r="P416" i="9" s="1"/>
  <c r="V413" i="5"/>
  <c r="P417" i="9" s="1"/>
  <c r="V414" i="5"/>
  <c r="P418" i="9" s="1"/>
  <c r="V415" i="5"/>
  <c r="P419" i="9" s="1"/>
  <c r="V416" i="5"/>
  <c r="P420" i="9" s="1"/>
  <c r="V417" i="5"/>
  <c r="P421" i="9" s="1"/>
  <c r="V418" i="5"/>
  <c r="P422" i="9" s="1"/>
  <c r="V419" i="5"/>
  <c r="P423" i="9" s="1"/>
  <c r="V420" i="5"/>
  <c r="P424" i="9" s="1"/>
  <c r="V421" i="5"/>
  <c r="P425" i="9" s="1"/>
  <c r="V422" i="5"/>
  <c r="P426" i="9" s="1"/>
  <c r="V423" i="5"/>
  <c r="P427" i="9" s="1"/>
  <c r="V424" i="5"/>
  <c r="P428" i="9" s="1"/>
  <c r="V425" i="5"/>
  <c r="P429" i="9" s="1"/>
  <c r="V426" i="5"/>
  <c r="P430" i="9" s="1"/>
  <c r="V427" i="5"/>
  <c r="P431" i="9" s="1"/>
  <c r="V428" i="5"/>
  <c r="P432" i="9" s="1"/>
  <c r="V429" i="5"/>
  <c r="P433" i="9" s="1"/>
  <c r="V430" i="5"/>
  <c r="P434" i="9" s="1"/>
  <c r="V431" i="5"/>
  <c r="P435" i="9" s="1"/>
  <c r="V432" i="5"/>
  <c r="P436" i="9" s="1"/>
  <c r="V433" i="5"/>
  <c r="P437" i="9" s="1"/>
  <c r="V434" i="5"/>
  <c r="P438" i="9" s="1"/>
  <c r="V435" i="5"/>
  <c r="P439" i="9" s="1"/>
  <c r="V436" i="5"/>
  <c r="P440" i="9" s="1"/>
  <c r="V437" i="5"/>
  <c r="P441" i="9" s="1"/>
  <c r="V438" i="5"/>
  <c r="P442" i="9" s="1"/>
  <c r="V439" i="5"/>
  <c r="P443" i="9" s="1"/>
  <c r="V440" i="5"/>
  <c r="P444" i="9" s="1"/>
  <c r="V441" i="5"/>
  <c r="P445" i="9" s="1"/>
  <c r="V442" i="5"/>
  <c r="P446" i="9" s="1"/>
  <c r="V443" i="5"/>
  <c r="P447" i="9" s="1"/>
  <c r="V444" i="5"/>
  <c r="P448" i="9" s="1"/>
  <c r="V445" i="5"/>
  <c r="P449" i="9" s="1"/>
  <c r="V446" i="5"/>
  <c r="P450" i="9" s="1"/>
  <c r="V447" i="5"/>
  <c r="P451" i="9" s="1"/>
  <c r="V448" i="5"/>
  <c r="P452" i="9" s="1"/>
  <c r="V449" i="5"/>
  <c r="P453" i="9" s="1"/>
  <c r="V450" i="5"/>
  <c r="P454" i="9" s="1"/>
  <c r="V451" i="5"/>
  <c r="P455" i="9" s="1"/>
  <c r="V452" i="5"/>
  <c r="P456" i="9" s="1"/>
  <c r="V453" i="5"/>
  <c r="P457" i="9" s="1"/>
  <c r="V454" i="5"/>
  <c r="P458" i="9" s="1"/>
  <c r="V455" i="5"/>
  <c r="P459" i="9" s="1"/>
  <c r="V456" i="5"/>
  <c r="P460" i="9" s="1"/>
  <c r="V457" i="5"/>
  <c r="P461" i="9" s="1"/>
  <c r="V458" i="5"/>
  <c r="P462" i="9" s="1"/>
  <c r="V459" i="5"/>
  <c r="P463" i="9" s="1"/>
  <c r="V460" i="5"/>
  <c r="P464" i="9" s="1"/>
  <c r="V461" i="5"/>
  <c r="P465" i="9" s="1"/>
  <c r="V462" i="5"/>
  <c r="P466" i="9" s="1"/>
  <c r="V463" i="5"/>
  <c r="P467" i="9" s="1"/>
  <c r="V464" i="5"/>
  <c r="P468" i="9" s="1"/>
  <c r="V465" i="5"/>
  <c r="P469" i="9" s="1"/>
  <c r="V466" i="5"/>
  <c r="P470" i="9" s="1"/>
  <c r="V467" i="5"/>
  <c r="P471" i="9" s="1"/>
  <c r="V468" i="5"/>
  <c r="P472" i="9" s="1"/>
  <c r="V469" i="5"/>
  <c r="P473" i="9" s="1"/>
  <c r="V470" i="5"/>
  <c r="P474" i="9" s="1"/>
  <c r="V471" i="5"/>
  <c r="P475" i="9" s="1"/>
  <c r="V472" i="5"/>
  <c r="P476" i="9" s="1"/>
  <c r="V473" i="5"/>
  <c r="P477" i="9" s="1"/>
  <c r="V474" i="5"/>
  <c r="P478" i="9" s="1"/>
  <c r="V475" i="5"/>
  <c r="P479" i="9" s="1"/>
  <c r="V476" i="5"/>
  <c r="P480" i="9" s="1"/>
  <c r="V477" i="5"/>
  <c r="P481" i="9" s="1"/>
  <c r="V478" i="5"/>
  <c r="P482" i="9" s="1"/>
  <c r="V479" i="5"/>
  <c r="P483" i="9" s="1"/>
  <c r="V480" i="5"/>
  <c r="P484" i="9" s="1"/>
  <c r="V481" i="5"/>
  <c r="P485" i="9" s="1"/>
  <c r="V482" i="5"/>
  <c r="P486" i="9" s="1"/>
  <c r="V483" i="5"/>
  <c r="P487" i="9" s="1"/>
  <c r="V484" i="5"/>
  <c r="P488" i="9" s="1"/>
  <c r="V485" i="5"/>
  <c r="P489" i="9" s="1"/>
  <c r="V486" i="5"/>
  <c r="P490" i="9" s="1"/>
  <c r="V487" i="5"/>
  <c r="P491" i="9" s="1"/>
  <c r="V488" i="5"/>
  <c r="P492" i="9" s="1"/>
  <c r="V489" i="5"/>
  <c r="P493" i="9" s="1"/>
  <c r="V490" i="5"/>
  <c r="P494" i="9" s="1"/>
  <c r="V491" i="5"/>
  <c r="P495" i="9" s="1"/>
  <c r="V492" i="5"/>
  <c r="P496" i="9" s="1"/>
  <c r="V493" i="5"/>
  <c r="P497" i="9" s="1"/>
  <c r="V494" i="5"/>
  <c r="P498" i="9" s="1"/>
  <c r="V495" i="5"/>
  <c r="P499" i="9" s="1"/>
  <c r="V496" i="5"/>
  <c r="P500" i="9" s="1"/>
  <c r="V497" i="5"/>
  <c r="P501" i="9" s="1"/>
  <c r="V498" i="5"/>
  <c r="P502" i="9" s="1"/>
  <c r="V499" i="5"/>
  <c r="P503" i="9" s="1"/>
  <c r="V500" i="5"/>
  <c r="P504" i="9" s="1"/>
  <c r="V501" i="5"/>
  <c r="P505" i="9" s="1"/>
  <c r="V502" i="5"/>
  <c r="P506" i="9" s="1"/>
  <c r="V503" i="5"/>
  <c r="P507" i="9" s="1"/>
  <c r="V504" i="5"/>
  <c r="P508" i="9" s="1"/>
  <c r="V505" i="5"/>
  <c r="P509" i="9" s="1"/>
  <c r="V506" i="5"/>
  <c r="P510" i="9" s="1"/>
  <c r="V507" i="5"/>
  <c r="P511" i="9" s="1"/>
  <c r="V508" i="5"/>
  <c r="P512" i="9" s="1"/>
  <c r="V509" i="5"/>
  <c r="P513" i="9" s="1"/>
  <c r="V510" i="5"/>
  <c r="P514" i="9" s="1"/>
  <c r="V511" i="5"/>
  <c r="P515" i="9" s="1"/>
  <c r="V512" i="5"/>
  <c r="P516" i="9" s="1"/>
  <c r="V513" i="5"/>
  <c r="P517" i="9" s="1"/>
  <c r="V514" i="5"/>
  <c r="P518" i="9" s="1"/>
  <c r="V515" i="5"/>
  <c r="P519" i="9" s="1"/>
  <c r="V516" i="5"/>
  <c r="P520" i="9" s="1"/>
  <c r="V517" i="5"/>
  <c r="P521" i="9" s="1"/>
  <c r="V518" i="5"/>
  <c r="P522" i="9" s="1"/>
  <c r="V519" i="5"/>
  <c r="P523" i="9" s="1"/>
  <c r="V520" i="5"/>
  <c r="P524" i="9" s="1"/>
  <c r="V521" i="5"/>
  <c r="P525" i="9" s="1"/>
  <c r="V522" i="5"/>
  <c r="P526" i="9" s="1"/>
  <c r="V523" i="5"/>
  <c r="P527" i="9" s="1"/>
  <c r="V524" i="5"/>
  <c r="P528" i="9" s="1"/>
  <c r="V525" i="5"/>
  <c r="P529" i="9" s="1"/>
  <c r="V526" i="5"/>
  <c r="P530" i="9" s="1"/>
  <c r="V527" i="5"/>
  <c r="P531" i="9" s="1"/>
  <c r="V528" i="5"/>
  <c r="P532" i="9" s="1"/>
  <c r="V529" i="5"/>
  <c r="P533" i="9" s="1"/>
  <c r="V530" i="5"/>
  <c r="P534" i="9" s="1"/>
  <c r="V531" i="5"/>
  <c r="P535" i="9" s="1"/>
  <c r="V532" i="5"/>
  <c r="P536" i="9" s="1"/>
  <c r="V533" i="5"/>
  <c r="P537" i="9" s="1"/>
  <c r="V534" i="5"/>
  <c r="P538" i="9" s="1"/>
  <c r="V535" i="5"/>
  <c r="P539" i="9" s="1"/>
  <c r="V536" i="5"/>
  <c r="P540" i="9" s="1"/>
  <c r="V537" i="5"/>
  <c r="P541" i="9" s="1"/>
  <c r="V538" i="5"/>
  <c r="P542" i="9" s="1"/>
  <c r="V539" i="5"/>
  <c r="P543" i="9" s="1"/>
  <c r="V540" i="5"/>
  <c r="P544" i="9" s="1"/>
  <c r="V541" i="5"/>
  <c r="P545" i="9" s="1"/>
  <c r="V542" i="5"/>
  <c r="P546" i="9" s="1"/>
  <c r="V543" i="5"/>
  <c r="P547" i="9" s="1"/>
  <c r="V544" i="5"/>
  <c r="P548" i="9" s="1"/>
  <c r="V545" i="5"/>
  <c r="P549" i="9" s="1"/>
  <c r="V546" i="5"/>
  <c r="P550" i="9" s="1"/>
  <c r="V547" i="5"/>
  <c r="P551" i="9" s="1"/>
  <c r="V548" i="5"/>
  <c r="P552" i="9" s="1"/>
  <c r="V549" i="5"/>
  <c r="P553" i="9" s="1"/>
  <c r="V550" i="5"/>
  <c r="P554" i="9" s="1"/>
  <c r="V551" i="5"/>
  <c r="P555" i="9" s="1"/>
  <c r="V552" i="5"/>
  <c r="P556" i="9" s="1"/>
  <c r="V553" i="5"/>
  <c r="P557" i="9" s="1"/>
  <c r="V554" i="5"/>
  <c r="P558" i="9" s="1"/>
  <c r="V555" i="5"/>
  <c r="P559" i="9" s="1"/>
  <c r="V556" i="5"/>
  <c r="P560" i="9" s="1"/>
  <c r="V557" i="5"/>
  <c r="P561" i="9" s="1"/>
  <c r="V558" i="5"/>
  <c r="P562" i="9" s="1"/>
  <c r="V559" i="5"/>
  <c r="P563" i="9" s="1"/>
  <c r="V560" i="5"/>
  <c r="P564" i="9" s="1"/>
  <c r="V561" i="5"/>
  <c r="P565" i="9" s="1"/>
  <c r="V562" i="5"/>
  <c r="P566" i="9" s="1"/>
  <c r="V563" i="5"/>
  <c r="P567" i="9" s="1"/>
  <c r="V564" i="5"/>
  <c r="P568" i="9" s="1"/>
  <c r="V565" i="5"/>
  <c r="P569" i="9" s="1"/>
  <c r="V566" i="5"/>
  <c r="P570" i="9" s="1"/>
  <c r="V567" i="5"/>
  <c r="P571" i="9" s="1"/>
  <c r="V568" i="5"/>
  <c r="P572" i="9" s="1"/>
  <c r="V569" i="5"/>
  <c r="P573" i="9" s="1"/>
  <c r="V570" i="5"/>
  <c r="P574" i="9" s="1"/>
  <c r="V571" i="5"/>
  <c r="P575" i="9" s="1"/>
  <c r="V572" i="5"/>
  <c r="P576" i="9" s="1"/>
  <c r="V573" i="5"/>
  <c r="P577" i="9" s="1"/>
  <c r="V574" i="5"/>
  <c r="P578" i="9" s="1"/>
  <c r="V575" i="5"/>
  <c r="P579" i="9" s="1"/>
  <c r="V576" i="5"/>
  <c r="P580" i="9" s="1"/>
  <c r="V577" i="5"/>
  <c r="P581" i="9" s="1"/>
  <c r="V578" i="5"/>
  <c r="P582" i="9" s="1"/>
  <c r="V579" i="5"/>
  <c r="P583" i="9" s="1"/>
  <c r="V580" i="5"/>
  <c r="P584" i="9" s="1"/>
  <c r="V581" i="5"/>
  <c r="P585" i="9" s="1"/>
  <c r="V582" i="5"/>
  <c r="P586" i="9" s="1"/>
  <c r="V583" i="5"/>
  <c r="P587" i="9" s="1"/>
  <c r="V584" i="5"/>
  <c r="P588" i="9" s="1"/>
  <c r="V585" i="5"/>
  <c r="P589" i="9" s="1"/>
  <c r="V586" i="5"/>
  <c r="P590" i="9" s="1"/>
  <c r="V587" i="5"/>
  <c r="P591" i="9" s="1"/>
  <c r="V588" i="5"/>
  <c r="P592" i="9" s="1"/>
  <c r="V589" i="5"/>
  <c r="P593" i="9" s="1"/>
  <c r="V590" i="5"/>
  <c r="P594" i="9" s="1"/>
  <c r="V591" i="5"/>
  <c r="P595" i="9" s="1"/>
  <c r="V592" i="5"/>
  <c r="P596" i="9" s="1"/>
  <c r="V593" i="5"/>
  <c r="P597" i="9" s="1"/>
  <c r="V594" i="5"/>
  <c r="P598" i="9" s="1"/>
  <c r="V595" i="5"/>
  <c r="P599" i="9" s="1"/>
  <c r="V596" i="5"/>
  <c r="P600" i="9" s="1"/>
  <c r="V597" i="5"/>
  <c r="P601" i="9" s="1"/>
  <c r="V598" i="5"/>
  <c r="P602" i="9" s="1"/>
  <c r="V599" i="5"/>
  <c r="P603" i="9" s="1"/>
  <c r="V600" i="5"/>
  <c r="P604" i="9" s="1"/>
  <c r="V601" i="5"/>
  <c r="P605" i="9" s="1"/>
  <c r="V602" i="5"/>
  <c r="P606" i="9" s="1"/>
  <c r="V603" i="5"/>
  <c r="P607" i="9" s="1"/>
  <c r="V604" i="5"/>
  <c r="P608" i="9" s="1"/>
  <c r="V605" i="5"/>
  <c r="P609" i="9" s="1"/>
  <c r="V606" i="5"/>
  <c r="P610" i="9" s="1"/>
  <c r="V607" i="5"/>
  <c r="P611" i="9" s="1"/>
  <c r="V608" i="5"/>
  <c r="P612" i="9" s="1"/>
  <c r="V609" i="5"/>
  <c r="P613" i="9" s="1"/>
  <c r="V610" i="5"/>
  <c r="P614" i="9" s="1"/>
  <c r="V611" i="5"/>
  <c r="P615" i="9" s="1"/>
  <c r="V612" i="5"/>
  <c r="P616" i="9" s="1"/>
  <c r="V613" i="5"/>
  <c r="P617" i="9" s="1"/>
  <c r="V614" i="5"/>
  <c r="P618" i="9" s="1"/>
  <c r="V615" i="5"/>
  <c r="P619" i="9" s="1"/>
  <c r="V616" i="5"/>
  <c r="P620" i="9" s="1"/>
  <c r="V617" i="5"/>
  <c r="P621" i="9" s="1"/>
  <c r="V618" i="5"/>
  <c r="P622" i="9" s="1"/>
  <c r="V619" i="5"/>
  <c r="P623" i="9" s="1"/>
  <c r="V620" i="5"/>
  <c r="P624" i="9" s="1"/>
  <c r="V621" i="5"/>
  <c r="P625" i="9" s="1"/>
  <c r="V622" i="5"/>
  <c r="P626" i="9" s="1"/>
  <c r="V623" i="5"/>
  <c r="P627" i="9" s="1"/>
  <c r="V624" i="5"/>
  <c r="P628" i="9" s="1"/>
  <c r="V625" i="5"/>
  <c r="P629" i="9" s="1"/>
  <c r="V626" i="5"/>
  <c r="P630" i="9" s="1"/>
  <c r="V627" i="5"/>
  <c r="P631" i="9" s="1"/>
  <c r="V628" i="5"/>
  <c r="P632" i="9" s="1"/>
  <c r="V629" i="5"/>
  <c r="P633" i="9" s="1"/>
  <c r="V630" i="5"/>
  <c r="P634" i="9" s="1"/>
  <c r="V631" i="5"/>
  <c r="P635" i="9" s="1"/>
  <c r="V632" i="5"/>
  <c r="P636" i="9" s="1"/>
  <c r="V633" i="5"/>
  <c r="P637" i="9" s="1"/>
  <c r="V634" i="5"/>
  <c r="P638" i="9" s="1"/>
  <c r="V635" i="5"/>
  <c r="P639" i="9" s="1"/>
  <c r="V636" i="5"/>
  <c r="P640" i="9" s="1"/>
  <c r="V637" i="5"/>
  <c r="P641" i="9" s="1"/>
  <c r="V638" i="5"/>
  <c r="P642" i="9" s="1"/>
  <c r="V639" i="5"/>
  <c r="P643" i="9" s="1"/>
  <c r="V640" i="5"/>
  <c r="P644" i="9" s="1"/>
  <c r="V641" i="5"/>
  <c r="P645" i="9" s="1"/>
  <c r="V642" i="5"/>
  <c r="P646" i="9" s="1"/>
  <c r="V643" i="5"/>
  <c r="P647" i="9" s="1"/>
  <c r="V644" i="5"/>
  <c r="P648" i="9" s="1"/>
  <c r="V645" i="5"/>
  <c r="P649" i="9" s="1"/>
  <c r="V646" i="5"/>
  <c r="P650" i="9" s="1"/>
  <c r="V647" i="5"/>
  <c r="P651" i="9" s="1"/>
  <c r="V648" i="5"/>
  <c r="P652" i="9" s="1"/>
  <c r="V649" i="5"/>
  <c r="P653" i="9" s="1"/>
  <c r="V650" i="5"/>
  <c r="P654" i="9" s="1"/>
  <c r="V651" i="5"/>
  <c r="P655" i="9" s="1"/>
  <c r="V652" i="5"/>
  <c r="P656" i="9" s="1"/>
  <c r="V653" i="5"/>
  <c r="P657" i="9" s="1"/>
  <c r="V654" i="5"/>
  <c r="P658" i="9" s="1"/>
  <c r="V655" i="5"/>
  <c r="P659" i="9" s="1"/>
  <c r="V656" i="5"/>
  <c r="P660" i="9" s="1"/>
  <c r="V657" i="5"/>
  <c r="P661" i="9" s="1"/>
  <c r="V658" i="5"/>
  <c r="P662" i="9" s="1"/>
  <c r="V659" i="5"/>
  <c r="P663" i="9" s="1"/>
  <c r="V660" i="5"/>
  <c r="P664" i="9" s="1"/>
  <c r="V661" i="5"/>
  <c r="P665" i="9" s="1"/>
  <c r="V662" i="5"/>
  <c r="P666" i="9" s="1"/>
  <c r="V663" i="5"/>
  <c r="P667" i="9" s="1"/>
  <c r="V664" i="5"/>
  <c r="P668" i="9" s="1"/>
  <c r="V665" i="5"/>
  <c r="P669" i="9" s="1"/>
  <c r="V666" i="5"/>
  <c r="P670" i="9" s="1"/>
  <c r="V667" i="5"/>
  <c r="P671" i="9" s="1"/>
  <c r="V668" i="5"/>
  <c r="P672" i="9" s="1"/>
  <c r="V669" i="5"/>
  <c r="P673" i="9" s="1"/>
  <c r="V670" i="5"/>
  <c r="P674" i="9" s="1"/>
  <c r="V671" i="5"/>
  <c r="P675" i="9" s="1"/>
  <c r="V672" i="5"/>
  <c r="P676" i="9" s="1"/>
  <c r="V673" i="5"/>
  <c r="P677" i="9" s="1"/>
  <c r="V674" i="5"/>
  <c r="P678" i="9" s="1"/>
  <c r="V675" i="5"/>
  <c r="P679" i="9" s="1"/>
  <c r="V676" i="5"/>
  <c r="P680" i="9" s="1"/>
  <c r="V677" i="5"/>
  <c r="P681" i="9" s="1"/>
  <c r="V678" i="5"/>
  <c r="P682" i="9" s="1"/>
  <c r="V679" i="5"/>
  <c r="P683" i="9" s="1"/>
  <c r="V680" i="5"/>
  <c r="P684" i="9" s="1"/>
  <c r="V681" i="5"/>
  <c r="P685" i="9" s="1"/>
  <c r="V682" i="5"/>
  <c r="P686" i="9" s="1"/>
  <c r="V683" i="5"/>
  <c r="P687" i="9" s="1"/>
  <c r="V684" i="5"/>
  <c r="P688" i="9" s="1"/>
  <c r="V685" i="5"/>
  <c r="P689" i="9" s="1"/>
  <c r="V686" i="5"/>
  <c r="P690" i="9" s="1"/>
  <c r="V687" i="5"/>
  <c r="P691" i="9" s="1"/>
  <c r="V688" i="5"/>
  <c r="P692" i="9" s="1"/>
  <c r="V689" i="5"/>
  <c r="P693" i="9" s="1"/>
  <c r="V690" i="5"/>
  <c r="P694" i="9" s="1"/>
  <c r="V691" i="5"/>
  <c r="P695" i="9" s="1"/>
  <c r="V692" i="5"/>
  <c r="P696" i="9" s="1"/>
  <c r="V693" i="5"/>
  <c r="P697" i="9" s="1"/>
  <c r="V694" i="5"/>
  <c r="P698" i="9" s="1"/>
  <c r="V695" i="5"/>
  <c r="P699" i="9" s="1"/>
  <c r="V696" i="5"/>
  <c r="P700" i="9" s="1"/>
  <c r="V697" i="5"/>
  <c r="P701" i="9" s="1"/>
  <c r="V698" i="5"/>
  <c r="P702" i="9" s="1"/>
  <c r="V699" i="5"/>
  <c r="P703" i="9" s="1"/>
  <c r="V700" i="5"/>
  <c r="P704" i="9" s="1"/>
  <c r="V701" i="5"/>
  <c r="P705" i="9" s="1"/>
  <c r="V702" i="5"/>
  <c r="P706" i="9" s="1"/>
  <c r="V703" i="5"/>
  <c r="P707" i="9" s="1"/>
  <c r="V704" i="5"/>
  <c r="P708" i="9" s="1"/>
  <c r="V705" i="5"/>
  <c r="P709" i="9" s="1"/>
  <c r="V706" i="5"/>
  <c r="P710" i="9" s="1"/>
  <c r="V707" i="5"/>
  <c r="P711" i="9" s="1"/>
  <c r="V708" i="5"/>
  <c r="P712" i="9" s="1"/>
  <c r="V709" i="5"/>
  <c r="P713" i="9" s="1"/>
  <c r="V710" i="5"/>
  <c r="P714" i="9" s="1"/>
  <c r="V711" i="5"/>
  <c r="P715" i="9" s="1"/>
  <c r="V712" i="5"/>
  <c r="P716" i="9" s="1"/>
  <c r="V713" i="5"/>
  <c r="P717" i="9" s="1"/>
  <c r="V714" i="5"/>
  <c r="P718" i="9" s="1"/>
  <c r="V715" i="5"/>
  <c r="P719" i="9" s="1"/>
  <c r="V716" i="5"/>
  <c r="P720" i="9" s="1"/>
  <c r="V717" i="5"/>
  <c r="P721" i="9" s="1"/>
  <c r="V718" i="5"/>
  <c r="P722" i="9" s="1"/>
  <c r="V719" i="5"/>
  <c r="P723" i="9" s="1"/>
  <c r="V720" i="5"/>
  <c r="P724" i="9" s="1"/>
  <c r="V721" i="5"/>
  <c r="P725" i="9" s="1"/>
  <c r="V722" i="5"/>
  <c r="P726" i="9" s="1"/>
  <c r="V723" i="5"/>
  <c r="P727" i="9" s="1"/>
  <c r="V724" i="5"/>
  <c r="P728" i="9" s="1"/>
  <c r="V725" i="5"/>
  <c r="P729" i="9" s="1"/>
  <c r="V726" i="5"/>
  <c r="P730" i="9" s="1"/>
  <c r="V727" i="5"/>
  <c r="P731" i="9" s="1"/>
  <c r="V728" i="5"/>
  <c r="P732" i="9" s="1"/>
  <c r="V729" i="5"/>
  <c r="P733" i="9" s="1"/>
  <c r="V730" i="5"/>
  <c r="P734" i="9" s="1"/>
  <c r="V731" i="5"/>
  <c r="P735" i="9" s="1"/>
  <c r="V732" i="5"/>
  <c r="P736" i="9" s="1"/>
  <c r="V733" i="5"/>
  <c r="P737" i="9" s="1"/>
  <c r="V734" i="5"/>
  <c r="P738" i="9" s="1"/>
  <c r="V735" i="5"/>
  <c r="P739" i="9" s="1"/>
  <c r="V736" i="5"/>
  <c r="P740" i="9" s="1"/>
  <c r="V737" i="5"/>
  <c r="P741" i="9" s="1"/>
  <c r="V738" i="5"/>
  <c r="P742" i="9" s="1"/>
  <c r="V739" i="5"/>
  <c r="P743" i="9" s="1"/>
  <c r="V740" i="5"/>
  <c r="P744" i="9" s="1"/>
  <c r="V741" i="5"/>
  <c r="P745" i="9" s="1"/>
  <c r="V742" i="5"/>
  <c r="P746" i="9" s="1"/>
  <c r="V743" i="5"/>
  <c r="P747" i="9" s="1"/>
  <c r="V744" i="5"/>
  <c r="P748" i="9" s="1"/>
  <c r="V745" i="5"/>
  <c r="P749" i="9" s="1"/>
  <c r="V746" i="5"/>
  <c r="P750" i="9" s="1"/>
  <c r="V747" i="5"/>
  <c r="P751" i="9" s="1"/>
  <c r="V748" i="5"/>
  <c r="P752" i="9" s="1"/>
  <c r="V749" i="5"/>
  <c r="P753" i="9" s="1"/>
  <c r="V750" i="5"/>
  <c r="P754" i="9" s="1"/>
  <c r="V751" i="5"/>
  <c r="P755" i="9" s="1"/>
  <c r="V752" i="5"/>
  <c r="P756" i="9" s="1"/>
  <c r="V753" i="5"/>
  <c r="P757" i="9" s="1"/>
  <c r="V754" i="5"/>
  <c r="P758" i="9" s="1"/>
  <c r="V755" i="5"/>
  <c r="P759" i="9" s="1"/>
  <c r="V756" i="5"/>
  <c r="P760" i="9" s="1"/>
  <c r="V757" i="5"/>
  <c r="P761" i="9" s="1"/>
  <c r="V758" i="5"/>
  <c r="P762" i="9" s="1"/>
  <c r="V759" i="5"/>
  <c r="P763" i="9" s="1"/>
  <c r="V760" i="5"/>
  <c r="P764" i="9" s="1"/>
  <c r="V761" i="5"/>
  <c r="P765" i="9" s="1"/>
  <c r="V762" i="5"/>
  <c r="P766" i="9" s="1"/>
  <c r="V763" i="5"/>
  <c r="P767" i="9" s="1"/>
  <c r="V764" i="5"/>
  <c r="P768" i="9" s="1"/>
  <c r="V765" i="5"/>
  <c r="P769" i="9" s="1"/>
  <c r="V766" i="5"/>
  <c r="P770" i="9" s="1"/>
  <c r="V767" i="5"/>
  <c r="P771" i="9" s="1"/>
  <c r="V768" i="5"/>
  <c r="P772" i="9" s="1"/>
  <c r="V769" i="5"/>
  <c r="P773" i="9" s="1"/>
  <c r="V770" i="5"/>
  <c r="P774" i="9" s="1"/>
  <c r="V771" i="5"/>
  <c r="P775" i="9" s="1"/>
  <c r="V772" i="5"/>
  <c r="P776" i="9" s="1"/>
  <c r="V773" i="5"/>
  <c r="P777" i="9" s="1"/>
  <c r="V774" i="5"/>
  <c r="P778" i="9" s="1"/>
  <c r="V775" i="5"/>
  <c r="P779" i="9" s="1"/>
  <c r="V776" i="5"/>
  <c r="P780" i="9" s="1"/>
  <c r="V777" i="5"/>
  <c r="P781" i="9" s="1"/>
  <c r="V778" i="5"/>
  <c r="P782" i="9" s="1"/>
  <c r="V779" i="5"/>
  <c r="P783" i="9" s="1"/>
  <c r="V780" i="5"/>
  <c r="P784" i="9" s="1"/>
  <c r="V781" i="5"/>
  <c r="P785" i="9" s="1"/>
  <c r="V782" i="5"/>
  <c r="P786" i="9" s="1"/>
  <c r="V783" i="5"/>
  <c r="P787" i="9" s="1"/>
  <c r="V784" i="5"/>
  <c r="P788" i="9" s="1"/>
  <c r="V785" i="5"/>
  <c r="P789" i="9" s="1"/>
  <c r="V786" i="5"/>
  <c r="P790" i="9" s="1"/>
  <c r="V787" i="5"/>
  <c r="P791" i="9" s="1"/>
  <c r="V788" i="5"/>
  <c r="P792" i="9" s="1"/>
  <c r="V789" i="5"/>
  <c r="P793" i="9" s="1"/>
  <c r="V790" i="5"/>
  <c r="P794" i="9" s="1"/>
  <c r="V791" i="5"/>
  <c r="P795" i="9" s="1"/>
  <c r="V792" i="5"/>
  <c r="P796" i="9" s="1"/>
  <c r="V793" i="5"/>
  <c r="P797" i="9" s="1"/>
  <c r="V794" i="5"/>
  <c r="P798" i="9" s="1"/>
  <c r="V795" i="5"/>
  <c r="P799" i="9" s="1"/>
  <c r="V796" i="5"/>
  <c r="P800" i="9" s="1"/>
  <c r="V797" i="5"/>
  <c r="P801" i="9" s="1"/>
  <c r="V798" i="5"/>
  <c r="P802" i="9" s="1"/>
  <c r="V799" i="5"/>
  <c r="P803" i="9" s="1"/>
  <c r="V800" i="5"/>
  <c r="P804" i="9" s="1"/>
  <c r="V801" i="5"/>
  <c r="P805" i="9" s="1"/>
  <c r="V802" i="5"/>
  <c r="P806" i="9" s="1"/>
  <c r="V803" i="5"/>
  <c r="P807" i="9" s="1"/>
  <c r="V804" i="5"/>
  <c r="P808" i="9" s="1"/>
  <c r="V805" i="5"/>
  <c r="P809" i="9" s="1"/>
  <c r="V806" i="5"/>
  <c r="P810" i="9" s="1"/>
  <c r="V807" i="5"/>
  <c r="P811" i="9" s="1"/>
  <c r="V808" i="5"/>
  <c r="P812" i="9" s="1"/>
  <c r="V809" i="5"/>
  <c r="P813" i="9" s="1"/>
  <c r="V810" i="5"/>
  <c r="P814" i="9" s="1"/>
  <c r="V811" i="5"/>
  <c r="P815" i="9" s="1"/>
  <c r="V812" i="5"/>
  <c r="P816" i="9" s="1"/>
  <c r="V813" i="5"/>
  <c r="P817" i="9" s="1"/>
  <c r="V814" i="5"/>
  <c r="P818" i="9" s="1"/>
  <c r="V815" i="5"/>
  <c r="P819" i="9" s="1"/>
  <c r="V816" i="5"/>
  <c r="P820" i="9" s="1"/>
  <c r="V817" i="5"/>
  <c r="P821" i="9" s="1"/>
  <c r="V818" i="5"/>
  <c r="P822" i="9" s="1"/>
  <c r="V819" i="5"/>
  <c r="P823" i="9" s="1"/>
  <c r="V820" i="5"/>
  <c r="P824" i="9" s="1"/>
  <c r="V821" i="5"/>
  <c r="P825" i="9" s="1"/>
  <c r="V822" i="5"/>
  <c r="P826" i="9" s="1"/>
  <c r="V823" i="5"/>
  <c r="P827" i="9" s="1"/>
  <c r="V824" i="5"/>
  <c r="P828" i="9" s="1"/>
  <c r="V825" i="5"/>
  <c r="P829" i="9" s="1"/>
  <c r="V826" i="5"/>
  <c r="P830" i="9" s="1"/>
  <c r="V827" i="5"/>
  <c r="P831" i="9" s="1"/>
  <c r="V828" i="5"/>
  <c r="P832" i="9" s="1"/>
  <c r="V829" i="5"/>
  <c r="P833" i="9" s="1"/>
  <c r="V830" i="5"/>
  <c r="P834" i="9" s="1"/>
  <c r="V831" i="5"/>
  <c r="P835" i="9" s="1"/>
  <c r="V832" i="5"/>
  <c r="P836" i="9" s="1"/>
  <c r="V833" i="5"/>
  <c r="P837" i="9" s="1"/>
  <c r="V834" i="5"/>
  <c r="P838" i="9" s="1"/>
  <c r="V835" i="5"/>
  <c r="P839" i="9" s="1"/>
  <c r="V836" i="5"/>
  <c r="P840" i="9" s="1"/>
  <c r="V837" i="5"/>
  <c r="P841" i="9" s="1"/>
  <c r="V838" i="5"/>
  <c r="P842" i="9" s="1"/>
  <c r="V839" i="5"/>
  <c r="P843" i="9" s="1"/>
  <c r="V840" i="5"/>
  <c r="P844" i="9" s="1"/>
  <c r="V841" i="5"/>
  <c r="P845" i="9" s="1"/>
  <c r="V842" i="5"/>
  <c r="P846" i="9" s="1"/>
  <c r="V843" i="5"/>
  <c r="P847" i="9" s="1"/>
  <c r="V844" i="5"/>
  <c r="P848" i="9" s="1"/>
  <c r="V845" i="5"/>
  <c r="P849" i="9" s="1"/>
  <c r="V846" i="5"/>
  <c r="P850" i="9" s="1"/>
  <c r="V847" i="5"/>
  <c r="P851" i="9" s="1"/>
  <c r="V848" i="5"/>
  <c r="P852" i="9" s="1"/>
  <c r="V849" i="5"/>
  <c r="P853" i="9" s="1"/>
  <c r="V850" i="5"/>
  <c r="P854" i="9" s="1"/>
  <c r="V851" i="5"/>
  <c r="P855" i="9" s="1"/>
  <c r="V852" i="5"/>
  <c r="P856" i="9" s="1"/>
  <c r="V853" i="5"/>
  <c r="P857" i="9" s="1"/>
  <c r="V854" i="5"/>
  <c r="P858" i="9" s="1"/>
  <c r="V855" i="5"/>
  <c r="P859" i="9" s="1"/>
  <c r="V856" i="5"/>
  <c r="P860" i="9" s="1"/>
  <c r="V857" i="5"/>
  <c r="P861" i="9" s="1"/>
  <c r="V858" i="5"/>
  <c r="P862" i="9" s="1"/>
  <c r="V859" i="5"/>
  <c r="P863" i="9" s="1"/>
  <c r="V860" i="5"/>
  <c r="P864" i="9" s="1"/>
  <c r="V861" i="5"/>
  <c r="P865" i="9" s="1"/>
  <c r="V862" i="5"/>
  <c r="P866" i="9" s="1"/>
  <c r="V863" i="5"/>
  <c r="P867" i="9" s="1"/>
  <c r="V864" i="5"/>
  <c r="P868" i="9" s="1"/>
  <c r="V865" i="5"/>
  <c r="P869" i="9" s="1"/>
  <c r="V866" i="5"/>
  <c r="P870" i="9" s="1"/>
  <c r="V867" i="5"/>
  <c r="P871" i="9" s="1"/>
  <c r="V868" i="5"/>
  <c r="P872" i="9" s="1"/>
  <c r="V869" i="5"/>
  <c r="P873" i="9" s="1"/>
  <c r="V870" i="5"/>
  <c r="P874" i="9" s="1"/>
  <c r="V871" i="5"/>
  <c r="P875" i="9" s="1"/>
  <c r="V872" i="5"/>
  <c r="P876" i="9" s="1"/>
  <c r="V873" i="5"/>
  <c r="P877" i="9" s="1"/>
  <c r="V874" i="5"/>
  <c r="P878" i="9" s="1"/>
  <c r="V875" i="5"/>
  <c r="P879" i="9" s="1"/>
  <c r="V876" i="5"/>
  <c r="P880" i="9" s="1"/>
  <c r="V877" i="5"/>
  <c r="P881" i="9" s="1"/>
  <c r="V878" i="5"/>
  <c r="P882" i="9" s="1"/>
  <c r="V879" i="5"/>
  <c r="P883" i="9" s="1"/>
  <c r="V880" i="5"/>
  <c r="P884" i="9" s="1"/>
  <c r="V881" i="5"/>
  <c r="P885" i="9" s="1"/>
  <c r="V882" i="5"/>
  <c r="P886" i="9" s="1"/>
  <c r="V883" i="5"/>
  <c r="P887" i="9" s="1"/>
  <c r="V884" i="5"/>
  <c r="P888" i="9" s="1"/>
  <c r="V885" i="5"/>
  <c r="P889" i="9" s="1"/>
  <c r="V886" i="5"/>
  <c r="P890" i="9" s="1"/>
  <c r="V887" i="5"/>
  <c r="P891" i="9" s="1"/>
  <c r="V888" i="5"/>
  <c r="P892" i="9" s="1"/>
  <c r="V889" i="5"/>
  <c r="P893" i="9" s="1"/>
  <c r="V890" i="5"/>
  <c r="P894" i="9" s="1"/>
  <c r="V891" i="5"/>
  <c r="P895" i="9" s="1"/>
  <c r="V892" i="5"/>
  <c r="P896" i="9" s="1"/>
  <c r="V893" i="5"/>
  <c r="P897" i="9" s="1"/>
  <c r="V894" i="5"/>
  <c r="P898" i="9" s="1"/>
  <c r="V895" i="5"/>
  <c r="P899" i="9" s="1"/>
  <c r="V896" i="5"/>
  <c r="P900" i="9" s="1"/>
  <c r="V897" i="5"/>
  <c r="P901" i="9" s="1"/>
  <c r="V898" i="5"/>
  <c r="P902" i="9" s="1"/>
  <c r="V899" i="5"/>
  <c r="P903" i="9" s="1"/>
  <c r="V900" i="5"/>
  <c r="P904" i="9" s="1"/>
  <c r="V901" i="5"/>
  <c r="P905" i="9" s="1"/>
  <c r="V902" i="5"/>
  <c r="P906" i="9" s="1"/>
  <c r="V903" i="5"/>
  <c r="P907" i="9" s="1"/>
  <c r="V904" i="5"/>
  <c r="P908" i="9" s="1"/>
  <c r="V905" i="5"/>
  <c r="P909" i="9" s="1"/>
  <c r="V906" i="5"/>
  <c r="P910" i="9" s="1"/>
  <c r="V907" i="5"/>
  <c r="P911" i="9" s="1"/>
  <c r="V908" i="5"/>
  <c r="P912" i="9" s="1"/>
  <c r="V909" i="5"/>
  <c r="P913" i="9" s="1"/>
  <c r="V910" i="5"/>
  <c r="P914" i="9" s="1"/>
  <c r="V911" i="5"/>
  <c r="P915" i="9" s="1"/>
  <c r="V912" i="5"/>
  <c r="P916" i="9" s="1"/>
  <c r="V913" i="5"/>
  <c r="P917" i="9" s="1"/>
  <c r="V914" i="5"/>
  <c r="P918" i="9" s="1"/>
  <c r="V915" i="5"/>
  <c r="P919" i="9" s="1"/>
  <c r="V916" i="5"/>
  <c r="P920" i="9" s="1"/>
  <c r="V917" i="5"/>
  <c r="P921" i="9" s="1"/>
  <c r="V918" i="5"/>
  <c r="P922" i="9" s="1"/>
  <c r="V919" i="5"/>
  <c r="P923" i="9" s="1"/>
  <c r="V920" i="5"/>
  <c r="P924" i="9" s="1"/>
  <c r="V921" i="5"/>
  <c r="P925" i="9" s="1"/>
  <c r="V922" i="5"/>
  <c r="P926" i="9" s="1"/>
  <c r="V923" i="5"/>
  <c r="P927" i="9" s="1"/>
  <c r="V924" i="5"/>
  <c r="P928" i="9" s="1"/>
  <c r="V925" i="5"/>
  <c r="P929" i="9" s="1"/>
  <c r="V926" i="5"/>
  <c r="P930" i="9" s="1"/>
  <c r="V927" i="5"/>
  <c r="P931" i="9" s="1"/>
  <c r="V928" i="5"/>
  <c r="P932" i="9" s="1"/>
  <c r="V929" i="5"/>
  <c r="P933" i="9" s="1"/>
  <c r="V930" i="5"/>
  <c r="P934" i="9" s="1"/>
  <c r="V931" i="5"/>
  <c r="P935" i="9" s="1"/>
  <c r="V932" i="5"/>
  <c r="P936" i="9" s="1"/>
  <c r="V933" i="5"/>
  <c r="P937" i="9" s="1"/>
  <c r="V934" i="5"/>
  <c r="P938" i="9" s="1"/>
  <c r="V935" i="5"/>
  <c r="P939" i="9" s="1"/>
  <c r="V936" i="5"/>
  <c r="P940" i="9" s="1"/>
  <c r="V937" i="5"/>
  <c r="P941" i="9" s="1"/>
  <c r="V938" i="5"/>
  <c r="P942" i="9" s="1"/>
  <c r="V939" i="5"/>
  <c r="P943" i="9" s="1"/>
  <c r="V940" i="5"/>
  <c r="P944" i="9" s="1"/>
  <c r="V941" i="5"/>
  <c r="P945" i="9" s="1"/>
  <c r="V942" i="5"/>
  <c r="P946" i="9" s="1"/>
  <c r="V943" i="5"/>
  <c r="P947" i="9" s="1"/>
  <c r="V944" i="5"/>
  <c r="P948" i="9" s="1"/>
  <c r="V945" i="5"/>
  <c r="P949" i="9" s="1"/>
  <c r="V946" i="5"/>
  <c r="P950" i="9" s="1"/>
  <c r="V947" i="5"/>
  <c r="P951" i="9" s="1"/>
  <c r="V948" i="5"/>
  <c r="P952" i="9" s="1"/>
  <c r="V949" i="5"/>
  <c r="P953" i="9" s="1"/>
  <c r="V950" i="5"/>
  <c r="P954" i="9" s="1"/>
  <c r="V951" i="5"/>
  <c r="P955" i="9" s="1"/>
  <c r="V952" i="5"/>
  <c r="P956" i="9" s="1"/>
  <c r="V953" i="5"/>
  <c r="P957" i="9" s="1"/>
  <c r="V954" i="5"/>
  <c r="P958" i="9" s="1"/>
  <c r="V955" i="5"/>
  <c r="P959" i="9" s="1"/>
  <c r="V956" i="5"/>
  <c r="P960" i="9" s="1"/>
  <c r="V957" i="5"/>
  <c r="P961" i="9" s="1"/>
  <c r="V958" i="5"/>
  <c r="P962" i="9" s="1"/>
  <c r="V959" i="5"/>
  <c r="P963" i="9" s="1"/>
  <c r="V960" i="5"/>
  <c r="P964" i="9" s="1"/>
  <c r="V961" i="5"/>
  <c r="P965" i="9" s="1"/>
  <c r="V962" i="5"/>
  <c r="P966" i="9" s="1"/>
  <c r="V963" i="5"/>
  <c r="P967" i="9" s="1"/>
  <c r="V964" i="5"/>
  <c r="P968" i="9" s="1"/>
  <c r="V965" i="5"/>
  <c r="P969" i="9" s="1"/>
  <c r="V966" i="5"/>
  <c r="P970" i="9" s="1"/>
  <c r="V967" i="5"/>
  <c r="P971" i="9" s="1"/>
  <c r="V968" i="5"/>
  <c r="P972" i="9" s="1"/>
  <c r="V969" i="5"/>
  <c r="P973" i="9" s="1"/>
  <c r="V970" i="5"/>
  <c r="P974" i="9" s="1"/>
  <c r="V971" i="5"/>
  <c r="P975" i="9" s="1"/>
  <c r="V972" i="5"/>
  <c r="P976" i="9" s="1"/>
  <c r="V973" i="5"/>
  <c r="P977" i="9" s="1"/>
  <c r="V974" i="5"/>
  <c r="P978" i="9" s="1"/>
  <c r="V975" i="5"/>
  <c r="P979" i="9" s="1"/>
  <c r="V976" i="5"/>
  <c r="P980" i="9" s="1"/>
  <c r="V977" i="5"/>
  <c r="P981" i="9" s="1"/>
  <c r="V978" i="5"/>
  <c r="P982" i="9" s="1"/>
  <c r="V979" i="5"/>
  <c r="P983" i="9" s="1"/>
  <c r="V980" i="5"/>
  <c r="P984" i="9" s="1"/>
  <c r="V981" i="5"/>
  <c r="P985" i="9" s="1"/>
  <c r="V982" i="5"/>
  <c r="P986" i="9" s="1"/>
  <c r="V983" i="5"/>
  <c r="P987" i="9" s="1"/>
  <c r="V984" i="5"/>
  <c r="P988" i="9" s="1"/>
  <c r="V985" i="5"/>
  <c r="P989" i="9" s="1"/>
  <c r="V986" i="5"/>
  <c r="P990" i="9" s="1"/>
  <c r="V987" i="5"/>
  <c r="P991" i="9" s="1"/>
  <c r="V988" i="5"/>
  <c r="P992" i="9" s="1"/>
  <c r="V989" i="5"/>
  <c r="P993" i="9" s="1"/>
  <c r="V990" i="5"/>
  <c r="P994" i="9" s="1"/>
  <c r="V991" i="5"/>
  <c r="P995" i="9" s="1"/>
  <c r="V992" i="5"/>
  <c r="P996" i="9" s="1"/>
  <c r="V993" i="5"/>
  <c r="P997" i="9" s="1"/>
  <c r="V994" i="5"/>
  <c r="P998" i="9" s="1"/>
  <c r="V995" i="5"/>
  <c r="P999" i="9" s="1"/>
  <c r="V996" i="5"/>
  <c r="P1000" i="9" s="1"/>
  <c r="V997" i="5"/>
  <c r="P1001" i="9" s="1"/>
  <c r="V998" i="5"/>
  <c r="P1002" i="9" s="1"/>
  <c r="V999" i="5"/>
  <c r="P1003" i="9" s="1"/>
  <c r="V1000" i="5"/>
  <c r="P1004" i="9" s="1"/>
  <c r="V1001" i="5"/>
  <c r="P1005" i="9" s="1"/>
  <c r="V1002" i="5"/>
  <c r="P1006" i="9" s="1"/>
  <c r="V1003" i="5"/>
  <c r="P1007" i="9" s="1"/>
  <c r="V1004" i="5"/>
  <c r="P1008" i="9" s="1"/>
  <c r="V1005" i="5"/>
  <c r="P1009" i="9" s="1"/>
  <c r="V1006" i="5"/>
  <c r="P1010" i="9" s="1"/>
  <c r="V1007" i="5"/>
  <c r="P1011" i="9" s="1"/>
  <c r="V1008" i="5"/>
  <c r="P1012" i="9" s="1"/>
  <c r="V1009" i="5"/>
  <c r="P1013" i="9" s="1"/>
  <c r="V1010" i="5"/>
  <c r="P1014" i="9" s="1"/>
  <c r="V1011" i="5"/>
  <c r="P1015" i="9" s="1"/>
  <c r="V1012" i="5"/>
  <c r="P1016" i="9" s="1"/>
  <c r="V1013" i="5"/>
  <c r="P1017" i="9" s="1"/>
  <c r="V1014" i="5"/>
  <c r="P1018" i="9" s="1"/>
  <c r="V1015" i="5"/>
  <c r="P1019" i="9" s="1"/>
  <c r="V1016" i="5"/>
  <c r="P1020" i="9" s="1"/>
  <c r="V1017" i="5"/>
  <c r="P1021" i="9" s="1"/>
  <c r="V1018" i="5"/>
  <c r="P1022" i="9" s="1"/>
  <c r="V1019" i="5"/>
  <c r="P1023" i="9" s="1"/>
  <c r="V1020" i="5"/>
  <c r="P1024" i="9" s="1"/>
  <c r="V1021" i="5"/>
  <c r="P1025" i="9" s="1"/>
  <c r="V1022" i="5"/>
  <c r="P1026" i="9" s="1"/>
  <c r="V1023" i="5"/>
  <c r="P1027" i="9" s="1"/>
  <c r="V1024" i="5"/>
  <c r="P1028" i="9" s="1"/>
  <c r="V1025" i="5"/>
  <c r="P1029" i="9" s="1"/>
  <c r="V1026" i="5"/>
  <c r="P1030" i="9" s="1"/>
  <c r="V1027" i="5"/>
  <c r="P1031" i="9" s="1"/>
  <c r="V1028" i="5"/>
  <c r="P1032" i="9" s="1"/>
  <c r="V1029" i="5"/>
  <c r="P1033" i="9" s="1"/>
  <c r="V1030" i="5"/>
  <c r="P1034" i="9" s="1"/>
  <c r="V1031" i="5"/>
  <c r="P1035" i="9" s="1"/>
  <c r="V1032" i="5"/>
  <c r="P1036" i="9" s="1"/>
  <c r="V1033" i="5"/>
  <c r="P1037" i="9" s="1"/>
  <c r="V1034" i="5"/>
  <c r="P1038" i="9" s="1"/>
  <c r="V1035" i="5"/>
  <c r="P1039" i="9" s="1"/>
  <c r="V1036" i="5"/>
  <c r="P1040" i="9" s="1"/>
  <c r="V1037" i="5"/>
  <c r="P1041" i="9" s="1"/>
  <c r="V1038" i="5"/>
  <c r="P1042" i="9" s="1"/>
  <c r="V1039" i="5"/>
  <c r="P1043" i="9" s="1"/>
  <c r="V1040" i="5"/>
  <c r="P1044" i="9" s="1"/>
  <c r="V1041" i="5"/>
  <c r="P1045" i="9" s="1"/>
  <c r="V1042" i="5"/>
  <c r="P1046" i="9" s="1"/>
  <c r="V1043" i="5"/>
  <c r="P1047" i="9" s="1"/>
  <c r="V1044" i="5"/>
  <c r="P1048" i="9" s="1"/>
  <c r="V1045" i="5"/>
  <c r="P1049" i="9" s="1"/>
  <c r="V1046" i="5"/>
  <c r="P1050" i="9" s="1"/>
  <c r="V1047" i="5"/>
  <c r="P1051" i="9" s="1"/>
  <c r="V1048" i="5"/>
  <c r="P1052" i="9" s="1"/>
  <c r="V1049" i="5"/>
  <c r="P1053" i="9" s="1"/>
  <c r="V1050" i="5"/>
  <c r="P1054" i="9" s="1"/>
  <c r="V1051" i="5"/>
  <c r="P1055" i="9" s="1"/>
  <c r="V1052" i="5"/>
  <c r="P1056" i="9" s="1"/>
  <c r="V1053" i="5"/>
  <c r="P1057" i="9" s="1"/>
  <c r="V1054" i="5"/>
  <c r="P1058" i="9" s="1"/>
  <c r="V1055" i="5"/>
  <c r="P1059" i="9" s="1"/>
  <c r="V1056" i="5"/>
  <c r="P1060" i="9" s="1"/>
  <c r="V1057" i="5"/>
  <c r="P1061" i="9" s="1"/>
  <c r="V1058" i="5"/>
  <c r="P1062" i="9" s="1"/>
  <c r="V1059" i="5"/>
  <c r="P1063" i="9" s="1"/>
  <c r="V1060" i="5"/>
  <c r="P1064" i="9" s="1"/>
  <c r="V1061" i="5"/>
  <c r="P1065" i="9" s="1"/>
  <c r="V1062" i="5"/>
  <c r="P1066" i="9" s="1"/>
  <c r="V1063" i="5"/>
  <c r="P1067" i="9" s="1"/>
  <c r="V1064" i="5"/>
  <c r="P1068" i="9" s="1"/>
  <c r="V1065" i="5"/>
  <c r="P1069" i="9" s="1"/>
  <c r="V1066" i="5"/>
  <c r="P1070" i="9" s="1"/>
  <c r="V1067" i="5"/>
  <c r="P1071" i="9" s="1"/>
  <c r="V1068" i="5"/>
  <c r="P1072" i="9" s="1"/>
  <c r="V1069" i="5"/>
  <c r="P1073" i="9" s="1"/>
  <c r="V1070" i="5"/>
  <c r="P1074" i="9" s="1"/>
  <c r="V1071" i="5"/>
  <c r="P1075" i="9" s="1"/>
  <c r="V1072" i="5"/>
  <c r="P1076" i="9" s="1"/>
  <c r="V1073" i="5"/>
  <c r="P1077" i="9" s="1"/>
  <c r="V1074" i="5"/>
  <c r="P1078" i="9" s="1"/>
  <c r="V1075" i="5"/>
  <c r="P1079" i="9" s="1"/>
  <c r="V1076" i="5"/>
  <c r="P1080" i="9" s="1"/>
  <c r="V1077" i="5"/>
  <c r="P1081" i="9" s="1"/>
  <c r="V1078" i="5"/>
  <c r="P1082" i="9" s="1"/>
  <c r="V1079" i="5"/>
  <c r="P1083" i="9" s="1"/>
  <c r="V1080" i="5"/>
  <c r="P1084" i="9" s="1"/>
  <c r="V1081" i="5"/>
  <c r="P1085" i="9" s="1"/>
  <c r="V1082" i="5"/>
  <c r="P1086" i="9" s="1"/>
  <c r="V1083" i="5"/>
  <c r="P1087" i="9" s="1"/>
  <c r="V1084" i="5"/>
  <c r="P1088" i="9" s="1"/>
  <c r="V1085" i="5"/>
  <c r="P1089" i="9" s="1"/>
  <c r="V1086" i="5"/>
  <c r="P1090" i="9" s="1"/>
  <c r="V1087" i="5"/>
  <c r="P1091" i="9" s="1"/>
  <c r="V1088" i="5"/>
  <c r="P1092" i="9" s="1"/>
  <c r="V1089" i="5"/>
  <c r="P1093" i="9" s="1"/>
  <c r="V1090" i="5"/>
  <c r="P1094" i="9" s="1"/>
  <c r="V1091" i="5"/>
  <c r="P1095" i="9" s="1"/>
  <c r="V1092" i="5"/>
  <c r="P1096" i="9" s="1"/>
  <c r="V1093" i="5"/>
  <c r="P1097" i="9" s="1"/>
  <c r="V1094" i="5"/>
  <c r="P1098" i="9" s="1"/>
  <c r="V1095" i="5"/>
  <c r="P1099" i="9" s="1"/>
  <c r="V1096" i="5"/>
  <c r="P1100" i="9" s="1"/>
  <c r="V1097" i="5"/>
  <c r="P1101" i="9" s="1"/>
  <c r="V1098" i="5"/>
  <c r="P1102" i="9" s="1"/>
  <c r="V1099" i="5"/>
  <c r="P1103" i="9" s="1"/>
  <c r="V1100" i="5"/>
  <c r="P1104" i="9" s="1"/>
  <c r="V1101" i="5"/>
  <c r="P1105" i="9" s="1"/>
  <c r="V1102" i="5"/>
  <c r="P1106" i="9" s="1"/>
  <c r="V1103" i="5"/>
  <c r="P1107" i="9" s="1"/>
  <c r="V1104" i="5"/>
  <c r="P1108" i="9" s="1"/>
  <c r="V1105" i="5"/>
  <c r="P1109" i="9" s="1"/>
  <c r="V1106" i="5"/>
  <c r="P1110" i="9" s="1"/>
  <c r="V1107" i="5"/>
  <c r="P1111" i="9" s="1"/>
  <c r="V1108" i="5"/>
  <c r="P1112" i="9" s="1"/>
  <c r="V1109" i="5"/>
  <c r="P1113" i="9" s="1"/>
  <c r="V1110" i="5"/>
  <c r="P1114" i="9" s="1"/>
  <c r="V1111" i="5"/>
  <c r="P1115" i="9" s="1"/>
  <c r="V1112" i="5"/>
  <c r="P1116" i="9" s="1"/>
  <c r="V1113" i="5"/>
  <c r="P1117" i="9" s="1"/>
  <c r="V1114" i="5"/>
  <c r="P1118" i="9" s="1"/>
  <c r="V1115" i="5"/>
  <c r="P1119" i="9" s="1"/>
  <c r="V1116" i="5"/>
  <c r="P1120" i="9" s="1"/>
  <c r="V1117" i="5"/>
  <c r="P1121" i="9" s="1"/>
  <c r="V1118" i="5"/>
  <c r="P1122" i="9" s="1"/>
  <c r="V1119" i="5"/>
  <c r="P1123" i="9" s="1"/>
  <c r="V1120" i="5"/>
  <c r="P1124" i="9" s="1"/>
  <c r="V1121" i="5"/>
  <c r="P1125" i="9" s="1"/>
  <c r="V1122" i="5"/>
  <c r="P1126" i="9" s="1"/>
  <c r="V1123" i="5"/>
  <c r="P1127" i="9" s="1"/>
  <c r="V1124" i="5"/>
  <c r="P1128" i="9" s="1"/>
  <c r="V1125" i="5"/>
  <c r="P1129" i="9" s="1"/>
  <c r="V1126" i="5"/>
  <c r="P1130" i="9" s="1"/>
  <c r="V1127" i="5"/>
  <c r="P1131" i="9" s="1"/>
  <c r="V1128" i="5"/>
  <c r="P1132" i="9" s="1"/>
  <c r="V1129" i="5"/>
  <c r="P1133" i="9" s="1"/>
  <c r="V1130" i="5"/>
  <c r="P1134" i="9" s="1"/>
  <c r="V1131" i="5"/>
  <c r="P1135" i="9" s="1"/>
  <c r="V1132" i="5"/>
  <c r="P1136" i="9" s="1"/>
  <c r="V1133" i="5"/>
  <c r="P1137" i="9" s="1"/>
  <c r="V1134" i="5"/>
  <c r="P1138" i="9" s="1"/>
  <c r="V1135" i="5"/>
  <c r="P1139" i="9" s="1"/>
  <c r="V1136" i="5"/>
  <c r="P1140" i="9" s="1"/>
  <c r="V1137" i="5"/>
  <c r="P1141" i="9" s="1"/>
  <c r="V1138" i="5"/>
  <c r="P1142" i="9" s="1"/>
  <c r="V1139" i="5"/>
  <c r="P1143" i="9" s="1"/>
  <c r="V1140" i="5"/>
  <c r="P1144" i="9" s="1"/>
  <c r="V1141" i="5"/>
  <c r="P1145" i="9" s="1"/>
  <c r="V1142" i="5"/>
  <c r="P1146" i="9" s="1"/>
  <c r="V1143" i="5"/>
  <c r="P1147" i="9" s="1"/>
  <c r="V1144" i="5"/>
  <c r="P1148" i="9" s="1"/>
  <c r="V1145" i="5"/>
  <c r="P1149" i="9" s="1"/>
  <c r="V1146" i="5"/>
  <c r="P1150" i="9" s="1"/>
  <c r="V1147" i="5"/>
  <c r="P1151" i="9" s="1"/>
  <c r="V1148" i="5"/>
  <c r="P1152" i="9" s="1"/>
  <c r="V1149" i="5"/>
  <c r="P1153" i="9" s="1"/>
  <c r="V1150" i="5"/>
  <c r="P1154" i="9" s="1"/>
  <c r="V1151" i="5"/>
  <c r="P1155" i="9" s="1"/>
  <c r="V1152" i="5"/>
  <c r="P1156" i="9" s="1"/>
  <c r="V1153" i="5"/>
  <c r="P1157" i="9" s="1"/>
  <c r="V1154" i="5"/>
  <c r="P1158" i="9" s="1"/>
  <c r="V1155" i="5"/>
  <c r="P1159" i="9" s="1"/>
  <c r="V1156" i="5"/>
  <c r="P1160" i="9" s="1"/>
  <c r="V1157" i="5"/>
  <c r="P1161" i="9" s="1"/>
  <c r="V1158" i="5"/>
  <c r="P1162" i="9" s="1"/>
  <c r="V1159" i="5"/>
  <c r="P1163" i="9" s="1"/>
  <c r="V1160" i="5"/>
  <c r="P1164" i="9" s="1"/>
  <c r="V1161" i="5"/>
  <c r="P1165" i="9" s="1"/>
  <c r="V1162" i="5"/>
  <c r="P1166" i="9" s="1"/>
  <c r="V1163" i="5"/>
  <c r="P1167" i="9" s="1"/>
  <c r="V1164" i="5"/>
  <c r="P1168" i="9" s="1"/>
  <c r="V1165" i="5"/>
  <c r="P1169" i="9" s="1"/>
  <c r="V1166" i="5"/>
  <c r="P1170" i="9" s="1"/>
  <c r="V1167" i="5"/>
  <c r="P1171" i="9" s="1"/>
  <c r="V1168" i="5"/>
  <c r="P1172" i="9" s="1"/>
  <c r="V1169" i="5"/>
  <c r="P1173" i="9" s="1"/>
  <c r="V1170" i="5"/>
  <c r="P1174" i="9" s="1"/>
  <c r="V1171" i="5"/>
  <c r="P1175" i="9" s="1"/>
  <c r="V1172" i="5"/>
  <c r="P1176" i="9" s="1"/>
  <c r="V1173" i="5"/>
  <c r="P1177" i="9" s="1"/>
  <c r="V1174" i="5"/>
  <c r="P1178" i="9" s="1"/>
  <c r="V1175" i="5"/>
  <c r="P1179" i="9" s="1"/>
  <c r="V1176" i="5"/>
  <c r="P1180" i="9" s="1"/>
  <c r="V1177" i="5"/>
  <c r="P1181" i="9" s="1"/>
  <c r="V1178" i="5"/>
  <c r="P1182" i="9" s="1"/>
  <c r="V1179" i="5"/>
  <c r="P1183" i="9" s="1"/>
  <c r="V1180" i="5"/>
  <c r="P1184" i="9" s="1"/>
  <c r="V1181" i="5"/>
  <c r="P1185" i="9" s="1"/>
  <c r="V1182" i="5"/>
  <c r="P1186" i="9" s="1"/>
  <c r="V1183" i="5"/>
  <c r="P1187" i="9" s="1"/>
  <c r="V1184" i="5"/>
  <c r="P1188" i="9" s="1"/>
  <c r="V1185" i="5"/>
  <c r="P1189" i="9" s="1"/>
  <c r="V1186" i="5"/>
  <c r="P1190" i="9" s="1"/>
  <c r="V1187" i="5"/>
  <c r="P1191" i="9" s="1"/>
  <c r="V1188" i="5"/>
  <c r="P1192" i="9" s="1"/>
  <c r="V1189" i="5"/>
  <c r="P1193" i="9" s="1"/>
  <c r="V1190" i="5"/>
  <c r="P1194" i="9" s="1"/>
  <c r="V1191" i="5"/>
  <c r="P1195" i="9" s="1"/>
  <c r="V1192" i="5"/>
  <c r="P1196" i="9" s="1"/>
  <c r="V1193" i="5"/>
  <c r="P1197" i="9" s="1"/>
  <c r="V1194" i="5"/>
  <c r="P1198" i="9" s="1"/>
  <c r="V1195" i="5"/>
  <c r="P1199" i="9" s="1"/>
  <c r="V1196" i="5"/>
  <c r="P1200" i="9" s="1"/>
  <c r="V1197" i="5"/>
  <c r="P1201" i="9" s="1"/>
  <c r="V1198" i="5"/>
  <c r="P1202" i="9" s="1"/>
  <c r="V1199" i="5"/>
  <c r="P1203" i="9" s="1"/>
  <c r="V1200" i="5"/>
  <c r="P1204" i="9" s="1"/>
  <c r="V1201" i="5"/>
  <c r="P1205" i="9" s="1"/>
  <c r="V1202" i="5"/>
  <c r="P1206" i="9" s="1"/>
  <c r="V1203" i="5"/>
  <c r="P1207" i="9" s="1"/>
  <c r="V1204" i="5"/>
  <c r="P1208" i="9" s="1"/>
  <c r="V1205" i="5"/>
  <c r="P1209" i="9" s="1"/>
  <c r="V1206" i="5"/>
  <c r="P1210" i="9" s="1"/>
  <c r="V1207" i="5"/>
  <c r="P1211" i="9" s="1"/>
  <c r="V1208" i="5"/>
  <c r="P1212" i="9" s="1"/>
  <c r="V1209" i="5"/>
  <c r="P1213" i="9" s="1"/>
  <c r="V1210" i="5"/>
  <c r="P1214" i="9" s="1"/>
  <c r="V1211" i="5"/>
  <c r="P1215" i="9" s="1"/>
  <c r="V1212" i="5"/>
  <c r="P1216" i="9" s="1"/>
  <c r="V1213" i="5"/>
  <c r="P1217" i="9" s="1"/>
  <c r="V1214" i="5"/>
  <c r="P1218" i="9" s="1"/>
  <c r="V1215" i="5"/>
  <c r="P1219" i="9" s="1"/>
  <c r="V1216" i="5"/>
  <c r="P1220" i="9" s="1"/>
  <c r="V1217" i="5"/>
  <c r="P1221" i="9" s="1"/>
  <c r="V1218" i="5"/>
  <c r="P1222" i="9" s="1"/>
  <c r="V1219" i="5"/>
  <c r="P1223" i="9" s="1"/>
  <c r="V1220" i="5"/>
  <c r="P1224" i="9" s="1"/>
  <c r="V1221" i="5"/>
  <c r="P1225" i="9" s="1"/>
  <c r="V1222" i="5"/>
  <c r="P1226" i="9" s="1"/>
  <c r="V1223" i="5"/>
  <c r="P1227" i="9" s="1"/>
  <c r="V1224" i="5"/>
  <c r="P1228" i="9" s="1"/>
  <c r="V1225" i="5"/>
  <c r="P1229" i="9" s="1"/>
  <c r="V1226" i="5"/>
  <c r="P1230" i="9" s="1"/>
  <c r="V1227" i="5"/>
  <c r="P1231" i="9" s="1"/>
  <c r="V1228" i="5"/>
  <c r="P1232" i="9" s="1"/>
  <c r="V1229" i="5"/>
  <c r="P1233" i="9" s="1"/>
  <c r="V1230" i="5"/>
  <c r="P1234" i="9" s="1"/>
  <c r="V1231" i="5"/>
  <c r="P1235" i="9" s="1"/>
  <c r="V1232" i="5"/>
  <c r="P1236" i="9" s="1"/>
  <c r="V1233" i="5"/>
  <c r="P1237" i="9" s="1"/>
  <c r="V1234" i="5"/>
  <c r="P1238" i="9" s="1"/>
  <c r="V1235" i="5"/>
  <c r="P1239" i="9" s="1"/>
  <c r="V1236" i="5"/>
  <c r="P1240" i="9" s="1"/>
  <c r="V1237" i="5"/>
  <c r="P1241" i="9" s="1"/>
  <c r="V1238" i="5"/>
  <c r="P1242" i="9" s="1"/>
  <c r="V1239" i="5"/>
  <c r="P1243" i="9" s="1"/>
  <c r="V1240" i="5"/>
  <c r="P1244" i="9" s="1"/>
  <c r="V1241" i="5"/>
  <c r="P1245" i="9" s="1"/>
  <c r="V1242" i="5"/>
  <c r="P1246" i="9" s="1"/>
  <c r="V1243" i="5"/>
  <c r="P1247" i="9" s="1"/>
  <c r="V1244" i="5"/>
  <c r="P1248" i="9" s="1"/>
  <c r="V1245" i="5"/>
  <c r="P1249" i="9" s="1"/>
  <c r="V1246" i="5"/>
  <c r="P1250" i="9" s="1"/>
  <c r="V1247" i="5"/>
  <c r="P1251" i="9" s="1"/>
  <c r="V1248" i="5"/>
  <c r="P1252" i="9" s="1"/>
  <c r="V1249" i="5"/>
  <c r="P1253" i="9" s="1"/>
  <c r="V1250" i="5"/>
  <c r="P1254" i="9" s="1"/>
  <c r="V1251" i="5"/>
  <c r="P1255" i="9" s="1"/>
  <c r="V1252" i="5"/>
  <c r="P1256" i="9" s="1"/>
  <c r="V1253" i="5"/>
  <c r="P1257" i="9" s="1"/>
  <c r="V1254" i="5"/>
  <c r="P1258" i="9" s="1"/>
  <c r="V1255" i="5"/>
  <c r="P1259" i="9" s="1"/>
  <c r="V1256" i="5"/>
  <c r="P1260" i="9" s="1"/>
  <c r="V1257" i="5"/>
  <c r="P1261" i="9" s="1"/>
  <c r="V1258" i="5"/>
  <c r="P1262" i="9" s="1"/>
  <c r="V1259" i="5"/>
  <c r="P1263" i="9" s="1"/>
  <c r="V1260" i="5"/>
  <c r="P1264" i="9" s="1"/>
  <c r="V1261" i="5"/>
  <c r="P1265" i="9" s="1"/>
  <c r="V1262" i="5"/>
  <c r="P1266" i="9" s="1"/>
  <c r="V1263" i="5"/>
  <c r="P1267" i="9" s="1"/>
  <c r="V1264" i="5"/>
  <c r="P1268" i="9" s="1"/>
  <c r="V1265" i="5"/>
  <c r="P1269" i="9" s="1"/>
  <c r="V1266" i="5"/>
  <c r="P1270" i="9" s="1"/>
  <c r="V1267" i="5"/>
  <c r="P1271" i="9" s="1"/>
  <c r="V1268" i="5"/>
  <c r="P1272" i="9" s="1"/>
  <c r="V1269" i="5"/>
  <c r="P1273" i="9" s="1"/>
  <c r="V1270" i="5"/>
  <c r="P1274" i="9" s="1"/>
  <c r="V1271" i="5"/>
  <c r="P1275" i="9" s="1"/>
  <c r="V1272" i="5"/>
  <c r="P1276" i="9" s="1"/>
  <c r="V1273" i="5"/>
  <c r="P1277" i="9" s="1"/>
  <c r="V1274" i="5"/>
  <c r="P1278" i="9" s="1"/>
  <c r="V1275" i="5"/>
  <c r="P1279" i="9" s="1"/>
  <c r="V1276" i="5"/>
  <c r="P1280" i="9" s="1"/>
  <c r="V1277" i="5"/>
  <c r="P1281" i="9" s="1"/>
  <c r="V1278" i="5"/>
  <c r="P1282" i="9" s="1"/>
  <c r="V1279" i="5"/>
  <c r="P1283" i="9" s="1"/>
  <c r="V1280" i="5"/>
  <c r="P1284" i="9" s="1"/>
  <c r="V1281" i="5"/>
  <c r="P1285" i="9" s="1"/>
  <c r="V1282" i="5"/>
  <c r="P1286" i="9" s="1"/>
  <c r="V1283" i="5"/>
  <c r="P1287" i="9" s="1"/>
  <c r="V1284" i="5"/>
  <c r="P1288" i="9" s="1"/>
  <c r="V1285" i="5"/>
  <c r="P1289" i="9" s="1"/>
  <c r="V1286" i="5"/>
  <c r="P1290" i="9" s="1"/>
  <c r="V1287" i="5"/>
  <c r="P1291" i="9" s="1"/>
  <c r="V1288" i="5"/>
  <c r="P1292" i="9" s="1"/>
  <c r="V1289" i="5"/>
  <c r="P1293" i="9" s="1"/>
  <c r="V1290" i="5"/>
  <c r="P1294" i="9" s="1"/>
  <c r="V1291" i="5"/>
  <c r="P1295" i="9" s="1"/>
  <c r="V1292" i="5"/>
  <c r="P1296" i="9" s="1"/>
  <c r="V1293" i="5"/>
  <c r="P1297" i="9" s="1"/>
  <c r="V1294" i="5"/>
  <c r="P1298" i="9" s="1"/>
  <c r="V1295" i="5"/>
  <c r="P1299" i="9" s="1"/>
  <c r="V1296" i="5"/>
  <c r="P1300" i="9" s="1"/>
  <c r="V1297" i="5"/>
  <c r="P1301" i="9" s="1"/>
  <c r="V1298" i="5"/>
  <c r="P1302" i="9" s="1"/>
  <c r="V1299" i="5"/>
  <c r="P1303" i="9" s="1"/>
  <c r="V1300" i="5"/>
  <c r="P1304" i="9" s="1"/>
  <c r="V1301" i="5"/>
  <c r="P1305" i="9" s="1"/>
  <c r="V1302" i="5"/>
  <c r="P1306" i="9" s="1"/>
  <c r="V1303" i="5"/>
  <c r="P1307" i="9" s="1"/>
  <c r="V1304" i="5"/>
  <c r="P1308" i="9" s="1"/>
  <c r="V1305" i="5"/>
  <c r="P1309" i="9" s="1"/>
  <c r="V1306" i="5"/>
  <c r="P1310" i="9" s="1"/>
  <c r="V1307" i="5"/>
  <c r="P1311" i="9" s="1"/>
  <c r="V1308" i="5"/>
  <c r="P1312" i="9" s="1"/>
  <c r="V1309" i="5"/>
  <c r="P1313" i="9" s="1"/>
  <c r="V1310" i="5"/>
  <c r="P1314" i="9" s="1"/>
  <c r="V1311" i="5"/>
  <c r="P1315" i="9" s="1"/>
  <c r="V1312" i="5"/>
  <c r="P1316" i="9" s="1"/>
  <c r="V1313" i="5"/>
  <c r="P1317" i="9" s="1"/>
  <c r="V1314" i="5"/>
  <c r="P1318" i="9" s="1"/>
  <c r="V1315" i="5"/>
  <c r="P1319" i="9" s="1"/>
  <c r="V1316" i="5"/>
  <c r="P1320" i="9" s="1"/>
  <c r="V1317" i="5"/>
  <c r="P1321" i="9" s="1"/>
  <c r="V1318" i="5"/>
  <c r="P1322" i="9" s="1"/>
  <c r="V1319" i="5"/>
  <c r="P1323" i="9" s="1"/>
  <c r="V1320" i="5"/>
  <c r="P1324" i="9" s="1"/>
  <c r="V1321" i="5"/>
  <c r="P1325" i="9" s="1"/>
  <c r="V1322" i="5"/>
  <c r="P1326" i="9" s="1"/>
  <c r="V1323" i="5"/>
  <c r="P1327" i="9" s="1"/>
  <c r="V1324" i="5"/>
  <c r="P1328" i="9" s="1"/>
  <c r="V1325" i="5"/>
  <c r="P1329" i="9" s="1"/>
  <c r="V1326" i="5"/>
  <c r="P1330" i="9" s="1"/>
  <c r="V1327" i="5"/>
  <c r="P1331" i="9" s="1"/>
  <c r="V1328" i="5"/>
  <c r="P1332" i="9" s="1"/>
  <c r="V1329" i="5"/>
  <c r="P1333" i="9" s="1"/>
  <c r="V1330" i="5"/>
  <c r="P1334" i="9" s="1"/>
  <c r="V1331" i="5"/>
  <c r="P1335" i="9" s="1"/>
  <c r="V1332" i="5"/>
  <c r="P1336" i="9" s="1"/>
  <c r="V1333" i="5"/>
  <c r="P1337" i="9" s="1"/>
  <c r="V1334" i="5"/>
  <c r="P1338" i="9" s="1"/>
  <c r="V1335" i="5"/>
  <c r="P1339" i="9" s="1"/>
  <c r="V1336" i="5"/>
  <c r="P1340" i="9" s="1"/>
  <c r="V1337" i="5"/>
  <c r="P1341" i="9" s="1"/>
  <c r="V1338" i="5"/>
  <c r="P1342" i="9" s="1"/>
  <c r="V1339" i="5"/>
  <c r="P1343" i="9" s="1"/>
  <c r="V1340" i="5"/>
  <c r="P1344" i="9" s="1"/>
  <c r="V1341" i="5"/>
  <c r="P1345" i="9" s="1"/>
  <c r="V1342" i="5"/>
  <c r="P1346" i="9" s="1"/>
  <c r="V1343" i="5"/>
  <c r="P1347" i="9" s="1"/>
  <c r="V1344" i="5"/>
  <c r="P1348" i="9" s="1"/>
  <c r="V1345" i="5"/>
  <c r="P1349" i="9" s="1"/>
  <c r="V1346" i="5"/>
  <c r="P1350" i="9" s="1"/>
  <c r="V1347" i="5"/>
  <c r="P1351" i="9" s="1"/>
  <c r="V1348" i="5"/>
  <c r="P1352" i="9" s="1"/>
  <c r="V1349" i="5"/>
  <c r="P1353" i="9" s="1"/>
  <c r="V1350" i="5"/>
  <c r="P1354" i="9" s="1"/>
  <c r="V1351" i="5"/>
  <c r="P1355" i="9" s="1"/>
  <c r="V1352" i="5"/>
  <c r="P1356" i="9" s="1"/>
  <c r="V1353" i="5"/>
  <c r="P1357" i="9" s="1"/>
  <c r="V1354" i="5"/>
  <c r="P1358" i="9" s="1"/>
  <c r="V1355" i="5"/>
  <c r="P1359" i="9" s="1"/>
  <c r="V1356" i="5"/>
  <c r="P1360" i="9" s="1"/>
  <c r="V1357" i="5"/>
  <c r="P1361" i="9" s="1"/>
  <c r="V1358" i="5"/>
  <c r="P1362" i="9" s="1"/>
  <c r="V1359" i="5"/>
  <c r="P1363" i="9" s="1"/>
  <c r="V1360" i="5"/>
  <c r="P1364" i="9" s="1"/>
  <c r="V1361" i="5"/>
  <c r="P1365" i="9" s="1"/>
  <c r="V1362" i="5"/>
  <c r="P1366" i="9" s="1"/>
  <c r="V1363" i="5"/>
  <c r="P1367" i="9" s="1"/>
  <c r="V1364" i="5"/>
  <c r="P1368" i="9" s="1"/>
  <c r="V1365" i="5"/>
  <c r="P1369" i="9" s="1"/>
  <c r="V1366" i="5"/>
  <c r="P1370" i="9" s="1"/>
  <c r="V1367" i="5"/>
  <c r="P1371" i="9" s="1"/>
  <c r="V1368" i="5"/>
  <c r="P1372" i="9" s="1"/>
  <c r="V1369" i="5"/>
  <c r="P1373" i="9" s="1"/>
  <c r="V1370" i="5"/>
  <c r="P1374" i="9" s="1"/>
  <c r="V1371" i="5"/>
  <c r="P1375" i="9" s="1"/>
  <c r="V1372" i="5"/>
  <c r="P1376" i="9" s="1"/>
  <c r="V1373" i="5"/>
  <c r="P1377" i="9" s="1"/>
  <c r="V1374" i="5"/>
  <c r="P1378" i="9" s="1"/>
  <c r="V1375" i="5"/>
  <c r="P1379" i="9" s="1"/>
  <c r="V1376" i="5"/>
  <c r="P1380" i="9" s="1"/>
  <c r="V1377" i="5"/>
  <c r="P1381" i="9" s="1"/>
  <c r="V1378" i="5"/>
  <c r="P1382" i="9" s="1"/>
  <c r="V1379" i="5"/>
  <c r="P1383" i="9" s="1"/>
  <c r="V1380" i="5"/>
  <c r="P1384" i="9" s="1"/>
  <c r="V1381" i="5"/>
  <c r="P1385" i="9" s="1"/>
  <c r="V1382" i="5"/>
  <c r="P1386" i="9" s="1"/>
  <c r="V1383" i="5"/>
  <c r="P1387" i="9" s="1"/>
  <c r="V1384" i="5"/>
  <c r="P1388" i="9" s="1"/>
  <c r="V1385" i="5"/>
  <c r="P1389" i="9" s="1"/>
  <c r="V1386" i="5"/>
  <c r="P1390" i="9" s="1"/>
  <c r="V1387" i="5"/>
  <c r="P1391" i="9" s="1"/>
  <c r="V1388" i="5"/>
  <c r="P1392" i="9" s="1"/>
  <c r="V1389" i="5"/>
  <c r="P1393" i="9" s="1"/>
  <c r="V1390" i="5"/>
  <c r="P1394" i="9" s="1"/>
  <c r="V1391" i="5"/>
  <c r="P1395" i="9" s="1"/>
  <c r="V1392" i="5"/>
  <c r="P1396" i="9" s="1"/>
  <c r="V1393" i="5"/>
  <c r="P1397" i="9" s="1"/>
  <c r="V1394" i="5"/>
  <c r="P1398" i="9" s="1"/>
  <c r="V1395" i="5"/>
  <c r="P1399" i="9" s="1"/>
  <c r="V1396" i="5"/>
  <c r="P1400" i="9" s="1"/>
  <c r="V1397" i="5"/>
  <c r="P1401" i="9" s="1"/>
  <c r="V1398" i="5"/>
  <c r="P1402" i="9" s="1"/>
  <c r="V1399" i="5"/>
  <c r="P1403" i="9" s="1"/>
  <c r="V1400" i="5"/>
  <c r="P1404" i="9" s="1"/>
  <c r="V1401" i="5"/>
  <c r="P1405" i="9" s="1"/>
  <c r="V1402" i="5"/>
  <c r="P1406" i="9" s="1"/>
  <c r="V1403" i="5"/>
  <c r="P1407" i="9" s="1"/>
  <c r="V1404" i="5"/>
  <c r="P1408" i="9" s="1"/>
  <c r="V1405" i="5"/>
  <c r="P1409" i="9" s="1"/>
  <c r="V1406" i="5"/>
  <c r="P1410" i="9" s="1"/>
  <c r="V1407" i="5"/>
  <c r="P1411" i="9" s="1"/>
  <c r="V1408" i="5"/>
  <c r="P1412" i="9" s="1"/>
  <c r="V1409" i="5"/>
  <c r="P1413" i="9" s="1"/>
  <c r="V1410" i="5"/>
  <c r="P1414" i="9" s="1"/>
  <c r="V1411" i="5"/>
  <c r="P1415" i="9" s="1"/>
  <c r="V1412" i="5"/>
  <c r="P1416" i="9" s="1"/>
  <c r="V1413" i="5"/>
  <c r="P1417" i="9" s="1"/>
  <c r="V1414" i="5"/>
  <c r="P1418" i="9" s="1"/>
  <c r="V1415" i="5"/>
  <c r="P1419" i="9" s="1"/>
  <c r="V1416" i="5"/>
  <c r="P1420" i="9" s="1"/>
  <c r="V1417" i="5"/>
  <c r="P1421" i="9" s="1"/>
  <c r="V1418" i="5"/>
  <c r="P1422" i="9" s="1"/>
  <c r="V1419" i="5"/>
  <c r="P1423" i="9" s="1"/>
  <c r="V1420" i="5"/>
  <c r="P1424" i="9" s="1"/>
  <c r="V1421" i="5"/>
  <c r="P1425" i="9" s="1"/>
  <c r="V1422" i="5"/>
  <c r="P1426" i="9" s="1"/>
  <c r="V1423" i="5"/>
  <c r="P1427" i="9" s="1"/>
  <c r="V1424" i="5"/>
  <c r="P1428" i="9" s="1"/>
  <c r="V1425" i="5"/>
  <c r="P1429" i="9" s="1"/>
  <c r="V1426" i="5"/>
  <c r="P1430" i="9" s="1"/>
  <c r="V1427" i="5"/>
  <c r="P1431" i="9" s="1"/>
  <c r="V1428" i="5"/>
  <c r="P1432" i="9" s="1"/>
  <c r="V1429" i="5"/>
  <c r="P1433" i="9" s="1"/>
  <c r="V1430" i="5"/>
  <c r="P1434" i="9" s="1"/>
  <c r="V1431" i="5"/>
  <c r="P1435" i="9" s="1"/>
  <c r="V1432" i="5"/>
  <c r="P1436" i="9" s="1"/>
  <c r="V1433" i="5"/>
  <c r="P1437" i="9" s="1"/>
  <c r="V1434" i="5"/>
  <c r="P1438" i="9" s="1"/>
  <c r="V1435" i="5"/>
  <c r="P1439" i="9" s="1"/>
  <c r="V1436" i="5"/>
  <c r="P1440" i="9" s="1"/>
  <c r="V1437" i="5"/>
  <c r="P1441" i="9" s="1"/>
  <c r="V1438" i="5"/>
  <c r="P1442" i="9" s="1"/>
  <c r="V1439" i="5"/>
  <c r="P1443" i="9" s="1"/>
  <c r="V1440" i="5"/>
  <c r="P1444" i="9" s="1"/>
  <c r="V1441" i="5"/>
  <c r="P1445" i="9" s="1"/>
  <c r="V1442" i="5"/>
  <c r="P1446" i="9" s="1"/>
  <c r="V1443" i="5"/>
  <c r="P1447" i="9" s="1"/>
  <c r="V1444" i="5"/>
  <c r="P1448" i="9" s="1"/>
  <c r="V1445" i="5"/>
  <c r="P1449" i="9" s="1"/>
  <c r="V1446" i="5"/>
  <c r="P1450" i="9" s="1"/>
  <c r="V1447" i="5"/>
  <c r="P1451" i="9" s="1"/>
  <c r="V1448" i="5"/>
  <c r="P1452" i="9" s="1"/>
  <c r="V1449" i="5"/>
  <c r="P1453" i="9" s="1"/>
  <c r="V1450" i="5"/>
  <c r="P1454" i="9" s="1"/>
  <c r="V1451" i="5"/>
  <c r="P1455" i="9" s="1"/>
  <c r="V1452" i="5"/>
  <c r="P1456" i="9" s="1"/>
  <c r="V1453" i="5"/>
  <c r="P1457" i="9" s="1"/>
  <c r="V1454" i="5"/>
  <c r="P1458" i="9" s="1"/>
  <c r="V1455" i="5"/>
  <c r="P1459" i="9" s="1"/>
  <c r="V1456" i="5"/>
  <c r="P1460" i="9" s="1"/>
  <c r="V1457" i="5"/>
  <c r="P1461" i="9" s="1"/>
  <c r="V1458" i="5"/>
  <c r="P1462" i="9" s="1"/>
  <c r="V1459" i="5"/>
  <c r="P1463" i="9" s="1"/>
  <c r="V1460" i="5"/>
  <c r="P1464" i="9" s="1"/>
  <c r="V1461" i="5"/>
  <c r="P1465" i="9" s="1"/>
  <c r="V1462" i="5"/>
  <c r="P1466" i="9" s="1"/>
  <c r="V1463" i="5"/>
  <c r="P1467" i="9" s="1"/>
  <c r="V1464" i="5"/>
  <c r="P1468" i="9" s="1"/>
  <c r="V1465" i="5"/>
  <c r="P1469" i="9" s="1"/>
  <c r="V1466" i="5"/>
  <c r="P1470" i="9" s="1"/>
  <c r="V1467" i="5"/>
  <c r="P1471" i="9" s="1"/>
  <c r="V1468" i="5"/>
  <c r="P1472" i="9" s="1"/>
  <c r="V1469" i="5"/>
  <c r="P1473" i="9" s="1"/>
  <c r="V1470" i="5"/>
  <c r="P1474" i="9" s="1"/>
  <c r="V1471" i="5"/>
  <c r="P1475" i="9" s="1"/>
  <c r="V1472" i="5"/>
  <c r="P1476" i="9" s="1"/>
  <c r="V1473" i="5"/>
  <c r="P1477" i="9" s="1"/>
  <c r="V1474" i="5"/>
  <c r="P1478" i="9" s="1"/>
  <c r="V1475" i="5"/>
  <c r="P1479" i="9" s="1"/>
  <c r="V1476" i="5"/>
  <c r="P1480" i="9" s="1"/>
  <c r="V1477" i="5"/>
  <c r="P1481" i="9" s="1"/>
  <c r="V1478" i="5"/>
  <c r="P1482" i="9" s="1"/>
  <c r="V1479" i="5"/>
  <c r="P1483" i="9" s="1"/>
  <c r="V1480" i="5"/>
  <c r="P1484" i="9" s="1"/>
  <c r="V1481" i="5"/>
  <c r="P1485" i="9" s="1"/>
  <c r="V1482" i="5"/>
  <c r="P1486" i="9" s="1"/>
  <c r="V1483" i="5"/>
  <c r="P1487" i="9" s="1"/>
  <c r="V1484" i="5"/>
  <c r="P1488" i="9" s="1"/>
  <c r="V1485" i="5"/>
  <c r="P1489" i="9" s="1"/>
  <c r="V1486" i="5"/>
  <c r="P1490" i="9" s="1"/>
  <c r="V1487" i="5"/>
  <c r="P1491" i="9" s="1"/>
  <c r="V1488" i="5"/>
  <c r="P1492" i="9" s="1"/>
  <c r="V1489" i="5"/>
  <c r="P1493" i="9" s="1"/>
  <c r="V1490" i="5"/>
  <c r="P1494" i="9" s="1"/>
  <c r="V1491" i="5"/>
  <c r="P1495" i="9" s="1"/>
  <c r="V1492" i="5"/>
  <c r="P1496" i="9" s="1"/>
  <c r="V1493" i="5"/>
  <c r="P1497" i="9" s="1"/>
  <c r="V1494" i="5"/>
  <c r="P1498" i="9" s="1"/>
  <c r="V1495" i="5"/>
  <c r="P1499" i="9" s="1"/>
  <c r="V1496" i="5"/>
  <c r="P1500" i="9" s="1"/>
  <c r="V1497" i="5"/>
  <c r="P1501" i="9" s="1"/>
  <c r="V1498" i="5"/>
  <c r="P1502" i="9" s="1"/>
  <c r="V1499" i="5"/>
  <c r="V1500" i="5"/>
  <c r="V1501" i="5"/>
  <c r="V1502" i="5"/>
  <c r="V1503" i="5"/>
  <c r="V3" i="5"/>
  <c r="AC5" i="5"/>
  <c r="AD5" i="5"/>
  <c r="AC6" i="5"/>
  <c r="AD6" i="5"/>
  <c r="AC7" i="5"/>
  <c r="AD7" i="5"/>
  <c r="AC8" i="5"/>
  <c r="AD8" i="5"/>
  <c r="AC9" i="5"/>
  <c r="AD9" i="5"/>
  <c r="AD3" i="5"/>
  <c r="AC3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7" i="5"/>
  <c r="F5" i="5"/>
  <c r="B8" i="2" s="1"/>
  <c r="F6" i="5"/>
  <c r="F7" i="5"/>
  <c r="F8" i="5"/>
  <c r="F9" i="5"/>
  <c r="F18" i="5"/>
  <c r="F23" i="5"/>
  <c r="F24" i="5"/>
  <c r="F25" i="5"/>
  <c r="F26" i="5"/>
  <c r="F27" i="5"/>
  <c r="B29" i="2" s="1"/>
  <c r="F28" i="5"/>
  <c r="B30" i="2" s="1"/>
  <c r="F29" i="5"/>
  <c r="B31" i="2" s="1"/>
  <c r="F30" i="5"/>
  <c r="B32" i="2" s="1"/>
  <c r="F31" i="5"/>
  <c r="B33" i="2" s="1"/>
  <c r="F32" i="5"/>
  <c r="B34" i="2" s="1"/>
  <c r="F33" i="5"/>
  <c r="B35" i="2" s="1"/>
  <c r="F34" i="5"/>
  <c r="B36" i="2" s="1"/>
  <c r="F35" i="5"/>
  <c r="B37" i="2" s="1"/>
  <c r="F36" i="5"/>
  <c r="B38" i="2" s="1"/>
  <c r="F37" i="5"/>
  <c r="B39" i="2" s="1"/>
  <c r="F38" i="5"/>
  <c r="B40" i="2" s="1"/>
  <c r="F39" i="5"/>
  <c r="B41" i="2" s="1"/>
  <c r="F40" i="5"/>
  <c r="B42" i="2" s="1"/>
  <c r="F41" i="5"/>
  <c r="B43" i="2" s="1"/>
  <c r="F42" i="5"/>
  <c r="B44" i="2" s="1"/>
  <c r="F43" i="5"/>
  <c r="B45" i="2" s="1"/>
  <c r="F44" i="5"/>
  <c r="B46" i="2" s="1"/>
  <c r="F45" i="5"/>
  <c r="B47" i="2" s="1"/>
  <c r="F46" i="5"/>
  <c r="B48" i="2" s="1"/>
  <c r="F47" i="5"/>
  <c r="B49" i="2" s="1"/>
  <c r="F48" i="5"/>
  <c r="B50" i="2" s="1"/>
  <c r="F49" i="5"/>
  <c r="B51" i="2" s="1"/>
  <c r="F50" i="5"/>
  <c r="B52" i="2" s="1"/>
  <c r="F51" i="5"/>
  <c r="B53" i="2" s="1"/>
  <c r="F52" i="5"/>
  <c r="B54" i="2" s="1"/>
  <c r="F53" i="5"/>
  <c r="B55" i="2" s="1"/>
  <c r="F54" i="5"/>
  <c r="B56" i="2" s="1"/>
  <c r="F55" i="5"/>
  <c r="B57" i="2" s="1"/>
  <c r="F56" i="5"/>
  <c r="B58" i="2" s="1"/>
  <c r="F57" i="5"/>
  <c r="B59" i="2" s="1"/>
  <c r="F58" i="5"/>
  <c r="B60" i="2" s="1"/>
  <c r="F59" i="5"/>
  <c r="B61" i="2" s="1"/>
  <c r="F60" i="5"/>
  <c r="B62" i="2" s="1"/>
  <c r="F61" i="5"/>
  <c r="B63" i="2" s="1"/>
  <c r="F62" i="5"/>
  <c r="B64" i="2" s="1"/>
  <c r="F63" i="5"/>
  <c r="B65" i="2" s="1"/>
  <c r="F64" i="5"/>
  <c r="B66" i="2" s="1"/>
  <c r="F65" i="5"/>
  <c r="B67" i="2" s="1"/>
  <c r="F66" i="5"/>
  <c r="B68" i="2" s="1"/>
  <c r="F67" i="5"/>
  <c r="B69" i="2" s="1"/>
  <c r="F68" i="5"/>
  <c r="B70" i="2" s="1"/>
  <c r="F69" i="5"/>
  <c r="B71" i="2" s="1"/>
  <c r="F70" i="5"/>
  <c r="B72" i="2" s="1"/>
  <c r="F71" i="5"/>
  <c r="B73" i="2" s="1"/>
  <c r="F72" i="5"/>
  <c r="B74" i="2" s="1"/>
  <c r="F73" i="5"/>
  <c r="B75" i="2" s="1"/>
  <c r="F74" i="5"/>
  <c r="B76" i="2" s="1"/>
  <c r="F75" i="5"/>
  <c r="B77" i="2" s="1"/>
  <c r="F76" i="5"/>
  <c r="B78" i="2" s="1"/>
  <c r="F77" i="5"/>
  <c r="B79" i="2" s="1"/>
  <c r="F78" i="5"/>
  <c r="B80" i="2" s="1"/>
  <c r="F79" i="5"/>
  <c r="B81" i="2" s="1"/>
  <c r="F80" i="5"/>
  <c r="B82" i="2" s="1"/>
  <c r="F81" i="5"/>
  <c r="B83" i="2" s="1"/>
  <c r="F82" i="5"/>
  <c r="B84" i="2" s="1"/>
  <c r="F83" i="5"/>
  <c r="B85" i="2" s="1"/>
  <c r="F84" i="5"/>
  <c r="B86" i="2" s="1"/>
  <c r="F85" i="5"/>
  <c r="B87" i="2" s="1"/>
  <c r="F86" i="5"/>
  <c r="B88" i="2" s="1"/>
  <c r="F87" i="5"/>
  <c r="B89" i="2" s="1"/>
  <c r="F88" i="5"/>
  <c r="B90" i="2" s="1"/>
  <c r="F89" i="5"/>
  <c r="B91" i="2" s="1"/>
  <c r="F90" i="5"/>
  <c r="B92" i="2" s="1"/>
  <c r="F91" i="5"/>
  <c r="B93" i="2" s="1"/>
  <c r="F92" i="5"/>
  <c r="B94" i="2" s="1"/>
  <c r="F93" i="5"/>
  <c r="B95" i="2" s="1"/>
  <c r="F94" i="5"/>
  <c r="B96" i="2" s="1"/>
  <c r="F95" i="5"/>
  <c r="B97" i="2" s="1"/>
  <c r="F96" i="5"/>
  <c r="B98" i="2" s="1"/>
  <c r="F97" i="5"/>
  <c r="B99" i="2" s="1"/>
  <c r="F98" i="5"/>
  <c r="B100" i="2" s="1"/>
  <c r="F99" i="5"/>
  <c r="B101" i="2" s="1"/>
  <c r="F100" i="5"/>
  <c r="B102" i="2" s="1"/>
  <c r="F101" i="5"/>
  <c r="B103" i="2" s="1"/>
  <c r="F102" i="5"/>
  <c r="B104" i="2" s="1"/>
  <c r="F103" i="5"/>
  <c r="B105" i="2" s="1"/>
  <c r="F104" i="5"/>
  <c r="B106" i="2" s="1"/>
  <c r="F105" i="5"/>
  <c r="B107" i="2" s="1"/>
  <c r="F106" i="5"/>
  <c r="B108" i="2" s="1"/>
  <c r="F107" i="5"/>
  <c r="B109" i="2" s="1"/>
  <c r="F108" i="5"/>
  <c r="B110" i="2" s="1"/>
  <c r="F109" i="5"/>
  <c r="B111" i="2" s="1"/>
  <c r="F110" i="5"/>
  <c r="B112" i="2" s="1"/>
  <c r="F111" i="5"/>
  <c r="B113" i="2" s="1"/>
  <c r="F112" i="5"/>
  <c r="B114" i="2" s="1"/>
  <c r="F113" i="5"/>
  <c r="B115" i="2" s="1"/>
  <c r="F114" i="5"/>
  <c r="B116" i="2" s="1"/>
  <c r="F115" i="5"/>
  <c r="B117" i="2" s="1"/>
  <c r="F116" i="5"/>
  <c r="B118" i="2" s="1"/>
  <c r="F117" i="5"/>
  <c r="B119" i="2" s="1"/>
  <c r="F118" i="5"/>
  <c r="B120" i="2" s="1"/>
  <c r="F119" i="5"/>
  <c r="B121" i="2" s="1"/>
  <c r="F120" i="5"/>
  <c r="B122" i="2" s="1"/>
  <c r="F121" i="5"/>
  <c r="B123" i="2" s="1"/>
  <c r="F122" i="5"/>
  <c r="B124" i="2" s="1"/>
  <c r="F123" i="5"/>
  <c r="B125" i="2" s="1"/>
  <c r="F124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F152" i="5"/>
  <c r="B154" i="2" s="1"/>
  <c r="F153" i="5"/>
  <c r="B155" i="2" s="1"/>
  <c r="F154" i="5"/>
  <c r="B156" i="2" s="1"/>
  <c r="F155" i="5"/>
  <c r="B157" i="2" s="1"/>
  <c r="F156" i="5"/>
  <c r="B158" i="2" s="1"/>
  <c r="F157" i="5"/>
  <c r="B159" i="2" s="1"/>
  <c r="F158" i="5"/>
  <c r="B160" i="2" s="1"/>
  <c r="F159" i="5"/>
  <c r="B161" i="2" s="1"/>
  <c r="F160" i="5"/>
  <c r="B162" i="2" s="1"/>
  <c r="F161" i="5"/>
  <c r="B163" i="2" s="1"/>
  <c r="F162" i="5"/>
  <c r="B164" i="2" s="1"/>
  <c r="F163" i="5"/>
  <c r="B165" i="2" s="1"/>
  <c r="F164" i="5"/>
  <c r="B166" i="2" s="1"/>
  <c r="F165" i="5"/>
  <c r="B167" i="2" s="1"/>
  <c r="F166" i="5"/>
  <c r="B168" i="2" s="1"/>
  <c r="F167" i="5"/>
  <c r="B169" i="2" s="1"/>
  <c r="F168" i="5"/>
  <c r="B170" i="2" s="1"/>
  <c r="F169" i="5"/>
  <c r="B171" i="2" s="1"/>
  <c r="F170" i="5"/>
  <c r="B172" i="2" s="1"/>
  <c r="F171" i="5"/>
  <c r="B173" i="2" s="1"/>
  <c r="F172" i="5"/>
  <c r="B174" i="2" s="1"/>
  <c r="F173" i="5"/>
  <c r="B175" i="2" s="1"/>
  <c r="F174" i="5"/>
  <c r="B176" i="2" s="1"/>
  <c r="F175" i="5"/>
  <c r="B177" i="2" s="1"/>
  <c r="F176" i="5"/>
  <c r="B178" i="2" s="1"/>
  <c r="F177" i="5"/>
  <c r="B179" i="2" s="1"/>
  <c r="F178" i="5"/>
  <c r="B180" i="2" s="1"/>
  <c r="F179" i="5"/>
  <c r="B181" i="2" s="1"/>
  <c r="F180" i="5"/>
  <c r="B182" i="2" s="1"/>
  <c r="F181" i="5"/>
  <c r="B183" i="2" s="1"/>
  <c r="F182" i="5"/>
  <c r="B184" i="2" s="1"/>
  <c r="F183" i="5"/>
  <c r="B185" i="2" s="1"/>
  <c r="F184" i="5"/>
  <c r="B186" i="2" s="1"/>
  <c r="F185" i="5"/>
  <c r="B187" i="2" s="1"/>
  <c r="F186" i="5"/>
  <c r="B188" i="2" s="1"/>
  <c r="F187" i="5"/>
  <c r="B189" i="2" s="1"/>
  <c r="F188" i="5"/>
  <c r="B190" i="2" s="1"/>
  <c r="F189" i="5"/>
  <c r="B191" i="2" s="1"/>
  <c r="F190" i="5"/>
  <c r="B192" i="2" s="1"/>
  <c r="F191" i="5"/>
  <c r="B193" i="2" s="1"/>
  <c r="F192" i="5"/>
  <c r="B194" i="2" s="1"/>
  <c r="F193" i="5"/>
  <c r="B195" i="2" s="1"/>
  <c r="F194" i="5"/>
  <c r="B196" i="2" s="1"/>
  <c r="F195" i="5"/>
  <c r="B197" i="2" s="1"/>
  <c r="F196" i="5"/>
  <c r="B198" i="2" s="1"/>
  <c r="F197" i="5"/>
  <c r="B199" i="2" s="1"/>
  <c r="F198" i="5"/>
  <c r="B200" i="2" s="1"/>
  <c r="F199" i="5"/>
  <c r="B201" i="2" s="1"/>
  <c r="F200" i="5"/>
  <c r="B202" i="2" s="1"/>
  <c r="F201" i="5"/>
  <c r="B203" i="2" s="1"/>
  <c r="F202" i="5"/>
  <c r="B204" i="2" s="1"/>
  <c r="F203" i="5"/>
  <c r="B205" i="2" s="1"/>
  <c r="F204" i="5"/>
  <c r="B206" i="2" s="1"/>
  <c r="F205" i="5"/>
  <c r="B207" i="2" s="1"/>
  <c r="F206" i="5"/>
  <c r="B208" i="2" s="1"/>
  <c r="F207" i="5"/>
  <c r="B209" i="2" s="1"/>
  <c r="F208" i="5"/>
  <c r="B210" i="2" s="1"/>
  <c r="F209" i="5"/>
  <c r="B211" i="2" s="1"/>
  <c r="F210" i="5"/>
  <c r="B212" i="2" s="1"/>
  <c r="F211" i="5"/>
  <c r="B213" i="2" s="1"/>
  <c r="F212" i="5"/>
  <c r="B214" i="2" s="1"/>
  <c r="F213" i="5"/>
  <c r="B215" i="2" s="1"/>
  <c r="F214" i="5"/>
  <c r="B216" i="2" s="1"/>
  <c r="F215" i="5"/>
  <c r="B217" i="2" s="1"/>
  <c r="F216" i="5"/>
  <c r="B218" i="2" s="1"/>
  <c r="F217" i="5"/>
  <c r="B219" i="2" s="1"/>
  <c r="F218" i="5"/>
  <c r="B220" i="2" s="1"/>
  <c r="F219" i="5"/>
  <c r="B221" i="2" s="1"/>
  <c r="F220" i="5"/>
  <c r="B222" i="2" s="1"/>
  <c r="F221" i="5"/>
  <c r="B223" i="2" s="1"/>
  <c r="F222" i="5"/>
  <c r="B224" i="2" s="1"/>
  <c r="F223" i="5"/>
  <c r="B225" i="2" s="1"/>
  <c r="F224" i="5"/>
  <c r="B226" i="2" s="1"/>
  <c r="F225" i="5"/>
  <c r="B227" i="2" s="1"/>
  <c r="F226" i="5"/>
  <c r="B228" i="2" s="1"/>
  <c r="F227" i="5"/>
  <c r="B229" i="2" s="1"/>
  <c r="F228" i="5"/>
  <c r="B230" i="2" s="1"/>
  <c r="F229" i="5"/>
  <c r="B231" i="2" s="1"/>
  <c r="F230" i="5"/>
  <c r="B232" i="2" s="1"/>
  <c r="F231" i="5"/>
  <c r="B233" i="2" s="1"/>
  <c r="F232" i="5"/>
  <c r="B234" i="2" s="1"/>
  <c r="F233" i="5"/>
  <c r="B235" i="2" s="1"/>
  <c r="F234" i="5"/>
  <c r="B236" i="2" s="1"/>
  <c r="F235" i="5"/>
  <c r="B237" i="2" s="1"/>
  <c r="F236" i="5"/>
  <c r="B238" i="2" s="1"/>
  <c r="F237" i="5"/>
  <c r="B239" i="2" s="1"/>
  <c r="F238" i="5"/>
  <c r="B240" i="2" s="1"/>
  <c r="F239" i="5"/>
  <c r="B241" i="2" s="1"/>
  <c r="F240" i="5"/>
  <c r="B242" i="2" s="1"/>
  <c r="F241" i="5"/>
  <c r="B243" i="2" s="1"/>
  <c r="F242" i="5"/>
  <c r="B244" i="2" s="1"/>
  <c r="F243" i="5"/>
  <c r="B245" i="2" s="1"/>
  <c r="F244" i="5"/>
  <c r="B246" i="2" s="1"/>
  <c r="F245" i="5"/>
  <c r="B247" i="2" s="1"/>
  <c r="F246" i="5"/>
  <c r="B248" i="2" s="1"/>
  <c r="F247" i="5"/>
  <c r="B249" i="2" s="1"/>
  <c r="F248" i="5"/>
  <c r="B250" i="2" s="1"/>
  <c r="F249" i="5"/>
  <c r="B251" i="2" s="1"/>
  <c r="F250" i="5"/>
  <c r="B252" i="2" s="1"/>
  <c r="F251" i="5"/>
  <c r="B253" i="2" s="1"/>
  <c r="F252" i="5"/>
  <c r="B254" i="2" s="1"/>
  <c r="F253" i="5"/>
  <c r="B255" i="2" s="1"/>
  <c r="F254" i="5"/>
  <c r="B256" i="2" s="1"/>
  <c r="F255" i="5"/>
  <c r="B257" i="2" s="1"/>
  <c r="F256" i="5"/>
  <c r="B258" i="2" s="1"/>
  <c r="F257" i="5"/>
  <c r="B259" i="2" s="1"/>
  <c r="F258" i="5"/>
  <c r="B260" i="2" s="1"/>
  <c r="F259" i="5"/>
  <c r="B261" i="2" s="1"/>
  <c r="F260" i="5"/>
  <c r="B262" i="2" s="1"/>
  <c r="F261" i="5"/>
  <c r="B263" i="2" s="1"/>
  <c r="F262" i="5"/>
  <c r="B264" i="2" s="1"/>
  <c r="F263" i="5"/>
  <c r="B265" i="2" s="1"/>
  <c r="F264" i="5"/>
  <c r="B266" i="2" s="1"/>
  <c r="F265" i="5"/>
  <c r="B267" i="2" s="1"/>
  <c r="F266" i="5"/>
  <c r="B268" i="2" s="1"/>
  <c r="F267" i="5"/>
  <c r="B269" i="2" s="1"/>
  <c r="F268" i="5"/>
  <c r="B270" i="2" s="1"/>
  <c r="F269" i="5"/>
  <c r="B271" i="2" s="1"/>
  <c r="F270" i="5"/>
  <c r="B272" i="2" s="1"/>
  <c r="F271" i="5"/>
  <c r="B273" i="2" s="1"/>
  <c r="F272" i="5"/>
  <c r="B274" i="2" s="1"/>
  <c r="F273" i="5"/>
  <c r="B275" i="2" s="1"/>
  <c r="F274" i="5"/>
  <c r="B276" i="2" s="1"/>
  <c r="F275" i="5"/>
  <c r="B277" i="2" s="1"/>
  <c r="F276" i="5"/>
  <c r="B278" i="2" s="1"/>
  <c r="F277" i="5"/>
  <c r="B279" i="2" s="1"/>
  <c r="F278" i="5"/>
  <c r="B280" i="2" s="1"/>
  <c r="F279" i="5"/>
  <c r="B281" i="2" s="1"/>
  <c r="F280" i="5"/>
  <c r="B282" i="2" s="1"/>
  <c r="F281" i="5"/>
  <c r="B283" i="2" s="1"/>
  <c r="F282" i="5"/>
  <c r="B284" i="2" s="1"/>
  <c r="F283" i="5"/>
  <c r="B285" i="2" s="1"/>
  <c r="F284" i="5"/>
  <c r="B286" i="2" s="1"/>
  <c r="F285" i="5"/>
  <c r="B287" i="2" s="1"/>
  <c r="F286" i="5"/>
  <c r="B288" i="2" s="1"/>
  <c r="F287" i="5"/>
  <c r="B289" i="2" s="1"/>
  <c r="F288" i="5"/>
  <c r="B290" i="2" s="1"/>
  <c r="F289" i="5"/>
  <c r="B291" i="2" s="1"/>
  <c r="F290" i="5"/>
  <c r="B292" i="2" s="1"/>
  <c r="F291" i="5"/>
  <c r="B293" i="2" s="1"/>
  <c r="F292" i="5"/>
  <c r="B294" i="2" s="1"/>
  <c r="F293" i="5"/>
  <c r="B295" i="2" s="1"/>
  <c r="F294" i="5"/>
  <c r="B296" i="2" s="1"/>
  <c r="F295" i="5"/>
  <c r="B297" i="2" s="1"/>
  <c r="F296" i="5"/>
  <c r="B298" i="2" s="1"/>
  <c r="F297" i="5"/>
  <c r="B299" i="2" s="1"/>
  <c r="F298" i="5"/>
  <c r="B300" i="2" s="1"/>
  <c r="F299" i="5"/>
  <c r="B301" i="2" s="1"/>
  <c r="F300" i="5"/>
  <c r="B302" i="2" s="1"/>
  <c r="F301" i="5"/>
  <c r="B303" i="2" s="1"/>
  <c r="F302" i="5"/>
  <c r="B304" i="2" s="1"/>
  <c r="F303" i="5"/>
  <c r="B305" i="2" s="1"/>
  <c r="F304" i="5"/>
  <c r="B306" i="2" s="1"/>
  <c r="F305" i="5"/>
  <c r="B307" i="2" s="1"/>
  <c r="F306" i="5"/>
  <c r="B308" i="2" s="1"/>
  <c r="F307" i="5"/>
  <c r="B309" i="2" s="1"/>
  <c r="F308" i="5"/>
  <c r="B310" i="2" s="1"/>
  <c r="F309" i="5"/>
  <c r="B311" i="2" s="1"/>
  <c r="F310" i="5"/>
  <c r="B312" i="2" s="1"/>
  <c r="F311" i="5"/>
  <c r="B313" i="2" s="1"/>
  <c r="F312" i="5"/>
  <c r="B314" i="2" s="1"/>
  <c r="F313" i="5"/>
  <c r="B315" i="2" s="1"/>
  <c r="F314" i="5"/>
  <c r="B316" i="2" s="1"/>
  <c r="F315" i="5"/>
  <c r="B317" i="2" s="1"/>
  <c r="F316" i="5"/>
  <c r="B318" i="2" s="1"/>
  <c r="F317" i="5"/>
  <c r="B319" i="2" s="1"/>
  <c r="F318" i="5"/>
  <c r="B320" i="2" s="1"/>
  <c r="F319" i="5"/>
  <c r="B321" i="2" s="1"/>
  <c r="F320" i="5"/>
  <c r="B322" i="2" s="1"/>
  <c r="F321" i="5"/>
  <c r="B323" i="2" s="1"/>
  <c r="F322" i="5"/>
  <c r="B324" i="2" s="1"/>
  <c r="F323" i="5"/>
  <c r="B325" i="2" s="1"/>
  <c r="F324" i="5"/>
  <c r="B326" i="2" s="1"/>
  <c r="F325" i="5"/>
  <c r="B327" i="2" s="1"/>
  <c r="F326" i="5"/>
  <c r="B328" i="2" s="1"/>
  <c r="F327" i="5"/>
  <c r="B329" i="2" s="1"/>
  <c r="F328" i="5"/>
  <c r="B330" i="2" s="1"/>
  <c r="F329" i="5"/>
  <c r="B331" i="2" s="1"/>
  <c r="F330" i="5"/>
  <c r="B332" i="2" s="1"/>
  <c r="F331" i="5"/>
  <c r="B333" i="2" s="1"/>
  <c r="F332" i="5"/>
  <c r="B334" i="2" s="1"/>
  <c r="F333" i="5"/>
  <c r="B335" i="2" s="1"/>
  <c r="F334" i="5"/>
  <c r="B336" i="2" s="1"/>
  <c r="F335" i="5"/>
  <c r="B337" i="2" s="1"/>
  <c r="F336" i="5"/>
  <c r="B338" i="2" s="1"/>
  <c r="F337" i="5"/>
  <c r="B339" i="2" s="1"/>
  <c r="F338" i="5"/>
  <c r="B340" i="2" s="1"/>
  <c r="F339" i="5"/>
  <c r="B341" i="2" s="1"/>
  <c r="F340" i="5"/>
  <c r="B342" i="2" s="1"/>
  <c r="F341" i="5"/>
  <c r="B343" i="2" s="1"/>
  <c r="F342" i="5"/>
  <c r="B344" i="2" s="1"/>
  <c r="F343" i="5"/>
  <c r="B345" i="2" s="1"/>
  <c r="F344" i="5"/>
  <c r="B346" i="2" s="1"/>
  <c r="F345" i="5"/>
  <c r="B347" i="2" s="1"/>
  <c r="F346" i="5"/>
  <c r="B348" i="2" s="1"/>
  <c r="F347" i="5"/>
  <c r="B349" i="2" s="1"/>
  <c r="F348" i="5"/>
  <c r="B350" i="2" s="1"/>
  <c r="F349" i="5"/>
  <c r="B351" i="2" s="1"/>
  <c r="F350" i="5"/>
  <c r="B352" i="2" s="1"/>
  <c r="F351" i="5"/>
  <c r="B353" i="2" s="1"/>
  <c r="F352" i="5"/>
  <c r="B354" i="2" s="1"/>
  <c r="F353" i="5"/>
  <c r="B355" i="2" s="1"/>
  <c r="F354" i="5"/>
  <c r="B356" i="2" s="1"/>
  <c r="F355" i="5"/>
  <c r="B357" i="2" s="1"/>
  <c r="F356" i="5"/>
  <c r="B358" i="2" s="1"/>
  <c r="F357" i="5"/>
  <c r="B359" i="2" s="1"/>
  <c r="F358" i="5"/>
  <c r="B360" i="2" s="1"/>
  <c r="F359" i="5"/>
  <c r="B361" i="2" s="1"/>
  <c r="F360" i="5"/>
  <c r="B362" i="2" s="1"/>
  <c r="F361" i="5"/>
  <c r="B363" i="2" s="1"/>
  <c r="F362" i="5"/>
  <c r="B364" i="2" s="1"/>
  <c r="F363" i="5"/>
  <c r="B365" i="2" s="1"/>
  <c r="F364" i="5"/>
  <c r="B366" i="2" s="1"/>
  <c r="F365" i="5"/>
  <c r="B367" i="2" s="1"/>
  <c r="F366" i="5"/>
  <c r="B368" i="2" s="1"/>
  <c r="F367" i="5"/>
  <c r="B369" i="2" s="1"/>
  <c r="F368" i="5"/>
  <c r="B370" i="2" s="1"/>
  <c r="F369" i="5"/>
  <c r="B371" i="2" s="1"/>
  <c r="F370" i="5"/>
  <c r="B372" i="2" s="1"/>
  <c r="F371" i="5"/>
  <c r="B373" i="2" s="1"/>
  <c r="F372" i="5"/>
  <c r="B374" i="2" s="1"/>
  <c r="F373" i="5"/>
  <c r="B375" i="2" s="1"/>
  <c r="F374" i="5"/>
  <c r="B376" i="2" s="1"/>
  <c r="F375" i="5"/>
  <c r="B377" i="2" s="1"/>
  <c r="F376" i="5"/>
  <c r="B378" i="2" s="1"/>
  <c r="F377" i="5"/>
  <c r="B379" i="2" s="1"/>
  <c r="F378" i="5"/>
  <c r="B380" i="2" s="1"/>
  <c r="F379" i="5"/>
  <c r="B381" i="2" s="1"/>
  <c r="F380" i="5"/>
  <c r="B382" i="2" s="1"/>
  <c r="F381" i="5"/>
  <c r="B383" i="2" s="1"/>
  <c r="F382" i="5"/>
  <c r="B384" i="2" s="1"/>
  <c r="F383" i="5"/>
  <c r="B385" i="2" s="1"/>
  <c r="F384" i="5"/>
  <c r="B386" i="2" s="1"/>
  <c r="F385" i="5"/>
  <c r="B387" i="2" s="1"/>
  <c r="F386" i="5"/>
  <c r="B388" i="2" s="1"/>
  <c r="F387" i="5"/>
  <c r="B389" i="2" s="1"/>
  <c r="F388" i="5"/>
  <c r="B390" i="2" s="1"/>
  <c r="F389" i="5"/>
  <c r="B391" i="2" s="1"/>
  <c r="F390" i="5"/>
  <c r="B392" i="2" s="1"/>
  <c r="F391" i="5"/>
  <c r="B393" i="2" s="1"/>
  <c r="F392" i="5"/>
  <c r="B394" i="2" s="1"/>
  <c r="F393" i="5"/>
  <c r="B395" i="2" s="1"/>
  <c r="F394" i="5"/>
  <c r="B396" i="2" s="1"/>
  <c r="F395" i="5"/>
  <c r="B397" i="2" s="1"/>
  <c r="F396" i="5"/>
  <c r="B398" i="2" s="1"/>
  <c r="F397" i="5"/>
  <c r="B399" i="2" s="1"/>
  <c r="F398" i="5"/>
  <c r="B400" i="2" s="1"/>
  <c r="F399" i="5"/>
  <c r="B401" i="2" s="1"/>
  <c r="F400" i="5"/>
  <c r="B402" i="2" s="1"/>
  <c r="F401" i="5"/>
  <c r="B403" i="2" s="1"/>
  <c r="F402" i="5"/>
  <c r="B404" i="2" s="1"/>
  <c r="F403" i="5"/>
  <c r="B405" i="2" s="1"/>
  <c r="F404" i="5"/>
  <c r="B406" i="2" s="1"/>
  <c r="F405" i="5"/>
  <c r="B407" i="2" s="1"/>
  <c r="F406" i="5"/>
  <c r="B408" i="2" s="1"/>
  <c r="F407" i="5"/>
  <c r="B409" i="2" s="1"/>
  <c r="F408" i="5"/>
  <c r="B410" i="2" s="1"/>
  <c r="F409" i="5"/>
  <c r="B411" i="2" s="1"/>
  <c r="F410" i="5"/>
  <c r="B412" i="2" s="1"/>
  <c r="F411" i="5"/>
  <c r="B413" i="2" s="1"/>
  <c r="F412" i="5"/>
  <c r="B414" i="2" s="1"/>
  <c r="F413" i="5"/>
  <c r="B415" i="2" s="1"/>
  <c r="F414" i="5"/>
  <c r="B416" i="2" s="1"/>
  <c r="F415" i="5"/>
  <c r="B417" i="2" s="1"/>
  <c r="F416" i="5"/>
  <c r="B418" i="2" s="1"/>
  <c r="F417" i="5"/>
  <c r="B419" i="2" s="1"/>
  <c r="F418" i="5"/>
  <c r="B420" i="2" s="1"/>
  <c r="F419" i="5"/>
  <c r="B421" i="2" s="1"/>
  <c r="F420" i="5"/>
  <c r="B422" i="2" s="1"/>
  <c r="F421" i="5"/>
  <c r="B423" i="2" s="1"/>
  <c r="F422" i="5"/>
  <c r="B424" i="2" s="1"/>
  <c r="F423" i="5"/>
  <c r="B425" i="2" s="1"/>
  <c r="F424" i="5"/>
  <c r="B426" i="2" s="1"/>
  <c r="F425" i="5"/>
  <c r="B427" i="2" s="1"/>
  <c r="F426" i="5"/>
  <c r="B428" i="2" s="1"/>
  <c r="F427" i="5"/>
  <c r="B429" i="2" s="1"/>
  <c r="F428" i="5"/>
  <c r="B430" i="2" s="1"/>
  <c r="F429" i="5"/>
  <c r="B431" i="2" s="1"/>
  <c r="F430" i="5"/>
  <c r="B432" i="2" s="1"/>
  <c r="F431" i="5"/>
  <c r="B433" i="2" s="1"/>
  <c r="F432" i="5"/>
  <c r="B434" i="2" s="1"/>
  <c r="F433" i="5"/>
  <c r="B435" i="2" s="1"/>
  <c r="F434" i="5"/>
  <c r="B436" i="2" s="1"/>
  <c r="F435" i="5"/>
  <c r="B437" i="2" s="1"/>
  <c r="F436" i="5"/>
  <c r="B438" i="2" s="1"/>
  <c r="F437" i="5"/>
  <c r="B439" i="2" s="1"/>
  <c r="F438" i="5"/>
  <c r="B440" i="2" s="1"/>
  <c r="F439" i="5"/>
  <c r="B441" i="2" s="1"/>
  <c r="F440" i="5"/>
  <c r="B442" i="2" s="1"/>
  <c r="F441" i="5"/>
  <c r="B443" i="2" s="1"/>
  <c r="F442" i="5"/>
  <c r="B444" i="2" s="1"/>
  <c r="F443" i="5"/>
  <c r="B445" i="2" s="1"/>
  <c r="F444" i="5"/>
  <c r="B446" i="2" s="1"/>
  <c r="F445" i="5"/>
  <c r="B447" i="2" s="1"/>
  <c r="F446" i="5"/>
  <c r="B448" i="2" s="1"/>
  <c r="F447" i="5"/>
  <c r="B449" i="2" s="1"/>
  <c r="F448" i="5"/>
  <c r="B450" i="2" s="1"/>
  <c r="F449" i="5"/>
  <c r="B451" i="2" s="1"/>
  <c r="F450" i="5"/>
  <c r="B452" i="2" s="1"/>
  <c r="F451" i="5"/>
  <c r="B453" i="2" s="1"/>
  <c r="F452" i="5"/>
  <c r="B454" i="2" s="1"/>
  <c r="F453" i="5"/>
  <c r="B455" i="2" s="1"/>
  <c r="F454" i="5"/>
  <c r="B456" i="2" s="1"/>
  <c r="F455" i="5"/>
  <c r="B457" i="2" s="1"/>
  <c r="F456" i="5"/>
  <c r="B458" i="2" s="1"/>
  <c r="F457" i="5"/>
  <c r="B459" i="2" s="1"/>
  <c r="F458" i="5"/>
  <c r="B460" i="2" s="1"/>
  <c r="F459" i="5"/>
  <c r="B461" i="2" s="1"/>
  <c r="F460" i="5"/>
  <c r="B462" i="2" s="1"/>
  <c r="F461" i="5"/>
  <c r="B463" i="2" s="1"/>
  <c r="F462" i="5"/>
  <c r="B464" i="2" s="1"/>
  <c r="F463" i="5"/>
  <c r="B465" i="2" s="1"/>
  <c r="F464" i="5"/>
  <c r="F465" i="5"/>
  <c r="B467" i="2" s="1"/>
  <c r="F466" i="5"/>
  <c r="B468" i="2" s="1"/>
  <c r="F467" i="5"/>
  <c r="B469" i="2" s="1"/>
  <c r="F468" i="5"/>
  <c r="B470" i="2" s="1"/>
  <c r="F469" i="5"/>
  <c r="B471" i="2" s="1"/>
  <c r="F470" i="5"/>
  <c r="B472" i="2" s="1"/>
  <c r="F471" i="5"/>
  <c r="B473" i="2" s="1"/>
  <c r="F472" i="5"/>
  <c r="B474" i="2" s="1"/>
  <c r="F473" i="5"/>
  <c r="B475" i="2" s="1"/>
  <c r="F474" i="5"/>
  <c r="B476" i="2" s="1"/>
  <c r="F475" i="5"/>
  <c r="B477" i="2" s="1"/>
  <c r="F476" i="5"/>
  <c r="B478" i="2" s="1"/>
  <c r="F477" i="5"/>
  <c r="B479" i="2" s="1"/>
  <c r="F478" i="5"/>
  <c r="B480" i="2" s="1"/>
  <c r="F479" i="5"/>
  <c r="B481" i="2" s="1"/>
  <c r="F480" i="5"/>
  <c r="B482" i="2" s="1"/>
  <c r="F481" i="5"/>
  <c r="B483" i="2" s="1"/>
  <c r="F482" i="5"/>
  <c r="B484" i="2" s="1"/>
  <c r="F483" i="5"/>
  <c r="B485" i="2" s="1"/>
  <c r="F484" i="5"/>
  <c r="B486" i="2" s="1"/>
  <c r="F485" i="5"/>
  <c r="B487" i="2" s="1"/>
  <c r="F486" i="5"/>
  <c r="B488" i="2" s="1"/>
  <c r="F487" i="5"/>
  <c r="B489" i="2" s="1"/>
  <c r="F488" i="5"/>
  <c r="B490" i="2" s="1"/>
  <c r="F489" i="5"/>
  <c r="B491" i="2" s="1"/>
  <c r="F490" i="5"/>
  <c r="B492" i="2" s="1"/>
  <c r="F491" i="5"/>
  <c r="B493" i="2" s="1"/>
  <c r="F492" i="5"/>
  <c r="B494" i="2" s="1"/>
  <c r="F493" i="5"/>
  <c r="B495" i="2" s="1"/>
  <c r="F494" i="5"/>
  <c r="B496" i="2" s="1"/>
  <c r="F495" i="5"/>
  <c r="B497" i="2" s="1"/>
  <c r="F496" i="5"/>
  <c r="B498" i="2" s="1"/>
  <c r="F497" i="5"/>
  <c r="B499" i="2" s="1"/>
  <c r="F498" i="5"/>
  <c r="B500" i="2" s="1"/>
  <c r="F499" i="5"/>
  <c r="B501" i="2" s="1"/>
  <c r="F500" i="5"/>
  <c r="B502" i="2" s="1"/>
  <c r="F501" i="5"/>
  <c r="B503" i="2" s="1"/>
  <c r="F502" i="5"/>
  <c r="B504" i="2" s="1"/>
  <c r="F503" i="5"/>
  <c r="B505" i="2" s="1"/>
  <c r="F504" i="5"/>
  <c r="B506" i="2" s="1"/>
  <c r="F505" i="5"/>
  <c r="B507" i="2" s="1"/>
  <c r="F506" i="5"/>
  <c r="B508" i="2" s="1"/>
  <c r="F507" i="5"/>
  <c r="B509" i="2" s="1"/>
  <c r="F508" i="5"/>
  <c r="B510" i="2" s="1"/>
  <c r="F509" i="5"/>
  <c r="B511" i="2" s="1"/>
  <c r="F510" i="5"/>
  <c r="B512" i="2" s="1"/>
  <c r="F511" i="5"/>
  <c r="B513" i="2" s="1"/>
  <c r="F512" i="5"/>
  <c r="B514" i="2" s="1"/>
  <c r="F513" i="5"/>
  <c r="B515" i="2" s="1"/>
  <c r="F514" i="5"/>
  <c r="B516" i="2" s="1"/>
  <c r="F515" i="5"/>
  <c r="B517" i="2" s="1"/>
  <c r="F516" i="5"/>
  <c r="B518" i="2" s="1"/>
  <c r="F517" i="5"/>
  <c r="B519" i="2" s="1"/>
  <c r="F518" i="5"/>
  <c r="B520" i="2" s="1"/>
  <c r="F519" i="5"/>
  <c r="B521" i="2" s="1"/>
  <c r="F520" i="5"/>
  <c r="B522" i="2" s="1"/>
  <c r="F521" i="5"/>
  <c r="B523" i="2" s="1"/>
  <c r="F522" i="5"/>
  <c r="B524" i="2" s="1"/>
  <c r="F523" i="5"/>
  <c r="B525" i="2" s="1"/>
  <c r="F524" i="5"/>
  <c r="B526" i="2" s="1"/>
  <c r="F525" i="5"/>
  <c r="B527" i="2" s="1"/>
  <c r="F526" i="5"/>
  <c r="B528" i="2" s="1"/>
  <c r="F527" i="5"/>
  <c r="B529" i="2" s="1"/>
  <c r="F528" i="5"/>
  <c r="B530" i="2" s="1"/>
  <c r="F529" i="5"/>
  <c r="B531" i="2" s="1"/>
  <c r="F530" i="5"/>
  <c r="B532" i="2" s="1"/>
  <c r="F531" i="5"/>
  <c r="B533" i="2" s="1"/>
  <c r="F532" i="5"/>
  <c r="B534" i="2" s="1"/>
  <c r="F533" i="5"/>
  <c r="B535" i="2" s="1"/>
  <c r="F534" i="5"/>
  <c r="B536" i="2" s="1"/>
  <c r="F535" i="5"/>
  <c r="B537" i="2" s="1"/>
  <c r="F536" i="5"/>
  <c r="B538" i="2" s="1"/>
  <c r="F537" i="5"/>
  <c r="B539" i="2" s="1"/>
  <c r="F538" i="5"/>
  <c r="B540" i="2" s="1"/>
  <c r="F539" i="5"/>
  <c r="B541" i="2" s="1"/>
  <c r="F540" i="5"/>
  <c r="B542" i="2" s="1"/>
  <c r="F541" i="5"/>
  <c r="B543" i="2" s="1"/>
  <c r="F542" i="5"/>
  <c r="B544" i="2" s="1"/>
  <c r="F543" i="5"/>
  <c r="B545" i="2" s="1"/>
  <c r="F544" i="5"/>
  <c r="B546" i="2" s="1"/>
  <c r="F545" i="5"/>
  <c r="B547" i="2" s="1"/>
  <c r="F546" i="5"/>
  <c r="B548" i="2" s="1"/>
  <c r="F547" i="5"/>
  <c r="B549" i="2" s="1"/>
  <c r="F548" i="5"/>
  <c r="B550" i="2" s="1"/>
  <c r="F549" i="5"/>
  <c r="B551" i="2" s="1"/>
  <c r="F550" i="5"/>
  <c r="B552" i="2" s="1"/>
  <c r="F551" i="5"/>
  <c r="B553" i="2" s="1"/>
  <c r="F552" i="5"/>
  <c r="B554" i="2" s="1"/>
  <c r="F553" i="5"/>
  <c r="B555" i="2" s="1"/>
  <c r="F554" i="5"/>
  <c r="B556" i="2" s="1"/>
  <c r="F555" i="5"/>
  <c r="B557" i="2" s="1"/>
  <c r="F556" i="5"/>
  <c r="B558" i="2" s="1"/>
  <c r="F557" i="5"/>
  <c r="B559" i="2" s="1"/>
  <c r="F558" i="5"/>
  <c r="B560" i="2" s="1"/>
  <c r="F559" i="5"/>
  <c r="B561" i="2" s="1"/>
  <c r="F560" i="5"/>
  <c r="B562" i="2" s="1"/>
  <c r="F561" i="5"/>
  <c r="B563" i="2" s="1"/>
  <c r="F562" i="5"/>
  <c r="B564" i="2" s="1"/>
  <c r="F563" i="5"/>
  <c r="B565" i="2" s="1"/>
  <c r="F564" i="5"/>
  <c r="B566" i="2" s="1"/>
  <c r="F565" i="5"/>
  <c r="B567" i="2" s="1"/>
  <c r="F566" i="5"/>
  <c r="B568" i="2" s="1"/>
  <c r="F567" i="5"/>
  <c r="B569" i="2" s="1"/>
  <c r="F568" i="5"/>
  <c r="B570" i="2" s="1"/>
  <c r="F569" i="5"/>
  <c r="B571" i="2" s="1"/>
  <c r="F570" i="5"/>
  <c r="B572" i="2" s="1"/>
  <c r="F571" i="5"/>
  <c r="B573" i="2" s="1"/>
  <c r="F572" i="5"/>
  <c r="B574" i="2" s="1"/>
  <c r="F573" i="5"/>
  <c r="B575" i="2" s="1"/>
  <c r="F574" i="5"/>
  <c r="B576" i="2" s="1"/>
  <c r="F575" i="5"/>
  <c r="B577" i="2" s="1"/>
  <c r="F576" i="5"/>
  <c r="B578" i="2" s="1"/>
  <c r="F577" i="5"/>
  <c r="B579" i="2" s="1"/>
  <c r="F578" i="5"/>
  <c r="B580" i="2" s="1"/>
  <c r="F579" i="5"/>
  <c r="B581" i="2" s="1"/>
  <c r="F580" i="5"/>
  <c r="B582" i="2" s="1"/>
  <c r="F581" i="5"/>
  <c r="B583" i="2" s="1"/>
  <c r="F582" i="5"/>
  <c r="B584" i="2" s="1"/>
  <c r="F583" i="5"/>
  <c r="B585" i="2" s="1"/>
  <c r="F584" i="5"/>
  <c r="B586" i="2" s="1"/>
  <c r="F585" i="5"/>
  <c r="B587" i="2" s="1"/>
  <c r="F586" i="5"/>
  <c r="B588" i="2" s="1"/>
  <c r="F587" i="5"/>
  <c r="B589" i="2" s="1"/>
  <c r="F588" i="5"/>
  <c r="B590" i="2" s="1"/>
  <c r="F589" i="5"/>
  <c r="B591" i="2" s="1"/>
  <c r="F590" i="5"/>
  <c r="B592" i="2" s="1"/>
  <c r="F591" i="5"/>
  <c r="B593" i="2" s="1"/>
  <c r="F592" i="5"/>
  <c r="B594" i="2" s="1"/>
  <c r="F593" i="5"/>
  <c r="B595" i="2" s="1"/>
  <c r="F594" i="5"/>
  <c r="B596" i="2" s="1"/>
  <c r="F595" i="5"/>
  <c r="B597" i="2" s="1"/>
  <c r="F596" i="5"/>
  <c r="B598" i="2" s="1"/>
  <c r="F597" i="5"/>
  <c r="B599" i="2" s="1"/>
  <c r="F598" i="5"/>
  <c r="B600" i="2" s="1"/>
  <c r="F599" i="5"/>
  <c r="B601" i="2" s="1"/>
  <c r="F600" i="5"/>
  <c r="B602" i="2" s="1"/>
  <c r="F601" i="5"/>
  <c r="B603" i="2" s="1"/>
  <c r="F602" i="5"/>
  <c r="B604" i="2" s="1"/>
  <c r="F603" i="5"/>
  <c r="B605" i="2" s="1"/>
  <c r="F604" i="5"/>
  <c r="B606" i="2" s="1"/>
  <c r="F605" i="5"/>
  <c r="B607" i="2" s="1"/>
  <c r="F606" i="5"/>
  <c r="B608" i="2" s="1"/>
  <c r="F607" i="5"/>
  <c r="B609" i="2" s="1"/>
  <c r="F608" i="5"/>
  <c r="B610" i="2" s="1"/>
  <c r="F609" i="5"/>
  <c r="B611" i="2" s="1"/>
  <c r="F610" i="5"/>
  <c r="B612" i="2" s="1"/>
  <c r="F611" i="5"/>
  <c r="B613" i="2" s="1"/>
  <c r="F612" i="5"/>
  <c r="B614" i="2" s="1"/>
  <c r="F613" i="5"/>
  <c r="B615" i="2" s="1"/>
  <c r="F614" i="5"/>
  <c r="B616" i="2" s="1"/>
  <c r="F615" i="5"/>
  <c r="B617" i="2" s="1"/>
  <c r="F616" i="5"/>
  <c r="B618" i="2" s="1"/>
  <c r="F617" i="5"/>
  <c r="B619" i="2" s="1"/>
  <c r="F618" i="5"/>
  <c r="B620" i="2" s="1"/>
  <c r="F619" i="5"/>
  <c r="B621" i="2" s="1"/>
  <c r="F620" i="5"/>
  <c r="B622" i="2" s="1"/>
  <c r="F621" i="5"/>
  <c r="B623" i="2" s="1"/>
  <c r="F622" i="5"/>
  <c r="B624" i="2" s="1"/>
  <c r="F623" i="5"/>
  <c r="B625" i="2" s="1"/>
  <c r="F624" i="5"/>
  <c r="B626" i="2" s="1"/>
  <c r="F625" i="5"/>
  <c r="B627" i="2" s="1"/>
  <c r="F626" i="5"/>
  <c r="B628" i="2" s="1"/>
  <c r="F627" i="5"/>
  <c r="B629" i="2" s="1"/>
  <c r="F628" i="5"/>
  <c r="B630" i="2" s="1"/>
  <c r="F629" i="5"/>
  <c r="B631" i="2" s="1"/>
  <c r="F630" i="5"/>
  <c r="B632" i="2" s="1"/>
  <c r="F631" i="5"/>
  <c r="B633" i="2" s="1"/>
  <c r="F632" i="5"/>
  <c r="B634" i="2" s="1"/>
  <c r="F633" i="5"/>
  <c r="B635" i="2" s="1"/>
  <c r="F634" i="5"/>
  <c r="B636" i="2" s="1"/>
  <c r="F635" i="5"/>
  <c r="B637" i="2" s="1"/>
  <c r="F636" i="5"/>
  <c r="B638" i="2" s="1"/>
  <c r="F637" i="5"/>
  <c r="B639" i="2" s="1"/>
  <c r="F638" i="5"/>
  <c r="B640" i="2" s="1"/>
  <c r="F639" i="5"/>
  <c r="B641" i="2" s="1"/>
  <c r="F640" i="5"/>
  <c r="B642" i="2" s="1"/>
  <c r="F641" i="5"/>
  <c r="B643" i="2" s="1"/>
  <c r="F642" i="5"/>
  <c r="B644" i="2" s="1"/>
  <c r="F643" i="5"/>
  <c r="B645" i="2" s="1"/>
  <c r="F644" i="5"/>
  <c r="B646" i="2" s="1"/>
  <c r="F645" i="5"/>
  <c r="B647" i="2" s="1"/>
  <c r="F646" i="5"/>
  <c r="B648" i="2" s="1"/>
  <c r="F647" i="5"/>
  <c r="B649" i="2" s="1"/>
  <c r="F648" i="5"/>
  <c r="B650" i="2" s="1"/>
  <c r="F649" i="5"/>
  <c r="B651" i="2" s="1"/>
  <c r="F650" i="5"/>
  <c r="B652" i="2" s="1"/>
  <c r="F651" i="5"/>
  <c r="B653" i="2" s="1"/>
  <c r="F652" i="5"/>
  <c r="B654" i="2" s="1"/>
  <c r="F653" i="5"/>
  <c r="B655" i="2" s="1"/>
  <c r="F654" i="5"/>
  <c r="B656" i="2" s="1"/>
  <c r="F655" i="5"/>
  <c r="B657" i="2" s="1"/>
  <c r="F656" i="5"/>
  <c r="B658" i="2" s="1"/>
  <c r="F657" i="5"/>
  <c r="B659" i="2" s="1"/>
  <c r="F658" i="5"/>
  <c r="B660" i="2" s="1"/>
  <c r="F659" i="5"/>
  <c r="B661" i="2" s="1"/>
  <c r="F660" i="5"/>
  <c r="B662" i="2" s="1"/>
  <c r="F661" i="5"/>
  <c r="B663" i="2" s="1"/>
  <c r="F662" i="5"/>
  <c r="B664" i="2" s="1"/>
  <c r="F663" i="5"/>
  <c r="B665" i="2" s="1"/>
  <c r="F664" i="5"/>
  <c r="B666" i="2" s="1"/>
  <c r="F665" i="5"/>
  <c r="B667" i="2" s="1"/>
  <c r="F666" i="5"/>
  <c r="B668" i="2" s="1"/>
  <c r="F667" i="5"/>
  <c r="B669" i="2" s="1"/>
  <c r="F668" i="5"/>
  <c r="B670" i="2" s="1"/>
  <c r="F669" i="5"/>
  <c r="B671" i="2" s="1"/>
  <c r="F670" i="5"/>
  <c r="B672" i="2" s="1"/>
  <c r="F671" i="5"/>
  <c r="B673" i="2" s="1"/>
  <c r="F672" i="5"/>
  <c r="B674" i="2" s="1"/>
  <c r="F673" i="5"/>
  <c r="B675" i="2" s="1"/>
  <c r="F674" i="5"/>
  <c r="B676" i="2" s="1"/>
  <c r="F675" i="5"/>
  <c r="B677" i="2" s="1"/>
  <c r="F676" i="5"/>
  <c r="B678" i="2" s="1"/>
  <c r="F677" i="5"/>
  <c r="B679" i="2" s="1"/>
  <c r="F678" i="5"/>
  <c r="B680" i="2" s="1"/>
  <c r="F679" i="5"/>
  <c r="B681" i="2" s="1"/>
  <c r="F680" i="5"/>
  <c r="B682" i="2" s="1"/>
  <c r="F681" i="5"/>
  <c r="B683" i="2" s="1"/>
  <c r="F682" i="5"/>
  <c r="B684" i="2" s="1"/>
  <c r="F683" i="5"/>
  <c r="B685" i="2" s="1"/>
  <c r="F684" i="5"/>
  <c r="B686" i="2" s="1"/>
  <c r="F685" i="5"/>
  <c r="B687" i="2" s="1"/>
  <c r="F686" i="5"/>
  <c r="B688" i="2" s="1"/>
  <c r="F687" i="5"/>
  <c r="B689" i="2" s="1"/>
  <c r="F688" i="5"/>
  <c r="B690" i="2" s="1"/>
  <c r="F689" i="5"/>
  <c r="B691" i="2" s="1"/>
  <c r="F690" i="5"/>
  <c r="B692" i="2" s="1"/>
  <c r="F691" i="5"/>
  <c r="B693" i="2" s="1"/>
  <c r="F692" i="5"/>
  <c r="B694" i="2" s="1"/>
  <c r="F693" i="5"/>
  <c r="B695" i="2" s="1"/>
  <c r="F694" i="5"/>
  <c r="B696" i="2" s="1"/>
  <c r="F695" i="5"/>
  <c r="B697" i="2" s="1"/>
  <c r="F696" i="5"/>
  <c r="B698" i="2" s="1"/>
  <c r="F697" i="5"/>
  <c r="B699" i="2" s="1"/>
  <c r="F698" i="5"/>
  <c r="B700" i="2" s="1"/>
  <c r="F699" i="5"/>
  <c r="B701" i="2" s="1"/>
  <c r="F700" i="5"/>
  <c r="B702" i="2" s="1"/>
  <c r="F701" i="5"/>
  <c r="B703" i="2" s="1"/>
  <c r="F702" i="5"/>
  <c r="B704" i="2" s="1"/>
  <c r="F703" i="5"/>
  <c r="B705" i="2" s="1"/>
  <c r="F704" i="5"/>
  <c r="B706" i="2" s="1"/>
  <c r="F705" i="5"/>
  <c r="B707" i="2" s="1"/>
  <c r="F706" i="5"/>
  <c r="B708" i="2" s="1"/>
  <c r="F707" i="5"/>
  <c r="B709" i="2" s="1"/>
  <c r="F708" i="5"/>
  <c r="B710" i="2" s="1"/>
  <c r="F709" i="5"/>
  <c r="B711" i="2" s="1"/>
  <c r="F710" i="5"/>
  <c r="B712" i="2" s="1"/>
  <c r="F711" i="5"/>
  <c r="B713" i="2" s="1"/>
  <c r="F712" i="5"/>
  <c r="B714" i="2" s="1"/>
  <c r="F713" i="5"/>
  <c r="B715" i="2" s="1"/>
  <c r="F714" i="5"/>
  <c r="B716" i="2" s="1"/>
  <c r="F715" i="5"/>
  <c r="B717" i="2" s="1"/>
  <c r="F716" i="5"/>
  <c r="B718" i="2" s="1"/>
  <c r="F717" i="5"/>
  <c r="B719" i="2" s="1"/>
  <c r="F718" i="5"/>
  <c r="B720" i="2" s="1"/>
  <c r="F719" i="5"/>
  <c r="B721" i="2" s="1"/>
  <c r="F720" i="5"/>
  <c r="B722" i="2" s="1"/>
  <c r="F721" i="5"/>
  <c r="B723" i="2" s="1"/>
  <c r="F722" i="5"/>
  <c r="B724" i="2" s="1"/>
  <c r="F723" i="5"/>
  <c r="B725" i="2" s="1"/>
  <c r="F724" i="5"/>
  <c r="B726" i="2" s="1"/>
  <c r="F725" i="5"/>
  <c r="B727" i="2" s="1"/>
  <c r="F726" i="5"/>
  <c r="B728" i="2" s="1"/>
  <c r="F727" i="5"/>
  <c r="B729" i="2" s="1"/>
  <c r="F728" i="5"/>
  <c r="B730" i="2" s="1"/>
  <c r="F729" i="5"/>
  <c r="B731" i="2" s="1"/>
  <c r="F730" i="5"/>
  <c r="B732" i="2" s="1"/>
  <c r="F731" i="5"/>
  <c r="B733" i="2" s="1"/>
  <c r="F732" i="5"/>
  <c r="B734" i="2" s="1"/>
  <c r="F733" i="5"/>
  <c r="B735" i="2" s="1"/>
  <c r="F734" i="5"/>
  <c r="B736" i="2" s="1"/>
  <c r="F735" i="5"/>
  <c r="B737" i="2" s="1"/>
  <c r="F736" i="5"/>
  <c r="B738" i="2" s="1"/>
  <c r="F737" i="5"/>
  <c r="B739" i="2" s="1"/>
  <c r="F738" i="5"/>
  <c r="B740" i="2" s="1"/>
  <c r="F739" i="5"/>
  <c r="B741" i="2" s="1"/>
  <c r="F740" i="5"/>
  <c r="B742" i="2" s="1"/>
  <c r="F741" i="5"/>
  <c r="B743" i="2" s="1"/>
  <c r="F742" i="5"/>
  <c r="B744" i="2" s="1"/>
  <c r="F743" i="5"/>
  <c r="B745" i="2" s="1"/>
  <c r="F744" i="5"/>
  <c r="B746" i="2" s="1"/>
  <c r="F745" i="5"/>
  <c r="B747" i="2" s="1"/>
  <c r="F746" i="5"/>
  <c r="B748" i="2" s="1"/>
  <c r="F747" i="5"/>
  <c r="B749" i="2" s="1"/>
  <c r="F748" i="5"/>
  <c r="B750" i="2" s="1"/>
  <c r="F749" i="5"/>
  <c r="B751" i="2" s="1"/>
  <c r="F750" i="5"/>
  <c r="B752" i="2" s="1"/>
  <c r="F751" i="5"/>
  <c r="B753" i="2" s="1"/>
  <c r="F752" i="5"/>
  <c r="B754" i="2" s="1"/>
  <c r="F753" i="5"/>
  <c r="B755" i="2" s="1"/>
  <c r="F754" i="5"/>
  <c r="B756" i="2" s="1"/>
  <c r="F755" i="5"/>
  <c r="B757" i="2" s="1"/>
  <c r="F756" i="5"/>
  <c r="B758" i="2" s="1"/>
  <c r="F757" i="5"/>
  <c r="B759" i="2" s="1"/>
  <c r="F758" i="5"/>
  <c r="B760" i="2" s="1"/>
  <c r="F759" i="5"/>
  <c r="B761" i="2" s="1"/>
  <c r="F760" i="5"/>
  <c r="B762" i="2" s="1"/>
  <c r="F761" i="5"/>
  <c r="B763" i="2" s="1"/>
  <c r="F762" i="5"/>
  <c r="B764" i="2" s="1"/>
  <c r="F763" i="5"/>
  <c r="B765" i="2" s="1"/>
  <c r="F764" i="5"/>
  <c r="B766" i="2" s="1"/>
  <c r="F765" i="5"/>
  <c r="B767" i="2" s="1"/>
  <c r="F766" i="5"/>
  <c r="B768" i="2" s="1"/>
  <c r="F767" i="5"/>
  <c r="B769" i="2" s="1"/>
  <c r="F768" i="5"/>
  <c r="B770" i="2" s="1"/>
  <c r="F769" i="5"/>
  <c r="B771" i="2" s="1"/>
  <c r="F770" i="5"/>
  <c r="B772" i="2" s="1"/>
  <c r="F771" i="5"/>
  <c r="B773" i="2" s="1"/>
  <c r="F772" i="5"/>
  <c r="B774" i="2" s="1"/>
  <c r="F773" i="5"/>
  <c r="B775" i="2" s="1"/>
  <c r="F774" i="5"/>
  <c r="B776" i="2" s="1"/>
  <c r="F775" i="5"/>
  <c r="B777" i="2" s="1"/>
  <c r="F776" i="5"/>
  <c r="B778" i="2" s="1"/>
  <c r="F777" i="5"/>
  <c r="B779" i="2" s="1"/>
  <c r="F778" i="5"/>
  <c r="B780" i="2" s="1"/>
  <c r="F779" i="5"/>
  <c r="B781" i="2" s="1"/>
  <c r="F780" i="5"/>
  <c r="B782" i="2" s="1"/>
  <c r="F781" i="5"/>
  <c r="B783" i="2" s="1"/>
  <c r="F782" i="5"/>
  <c r="B784" i="2" s="1"/>
  <c r="F783" i="5"/>
  <c r="B785" i="2" s="1"/>
  <c r="F784" i="5"/>
  <c r="B786" i="2" s="1"/>
  <c r="F785" i="5"/>
  <c r="B787" i="2" s="1"/>
  <c r="F786" i="5"/>
  <c r="B788" i="2" s="1"/>
  <c r="F787" i="5"/>
  <c r="B789" i="2" s="1"/>
  <c r="F788" i="5"/>
  <c r="B790" i="2" s="1"/>
  <c r="F789" i="5"/>
  <c r="B791" i="2" s="1"/>
  <c r="F790" i="5"/>
  <c r="B792" i="2" s="1"/>
  <c r="F791" i="5"/>
  <c r="B793" i="2" s="1"/>
  <c r="F792" i="5"/>
  <c r="B794" i="2" s="1"/>
  <c r="F793" i="5"/>
  <c r="B795" i="2" s="1"/>
  <c r="F794" i="5"/>
  <c r="B796" i="2" s="1"/>
  <c r="F795" i="5"/>
  <c r="B797" i="2" s="1"/>
  <c r="F796" i="5"/>
  <c r="B798" i="2" s="1"/>
  <c r="F797" i="5"/>
  <c r="B799" i="2" s="1"/>
  <c r="F798" i="5"/>
  <c r="B800" i="2" s="1"/>
  <c r="F799" i="5"/>
  <c r="B801" i="2" s="1"/>
  <c r="F800" i="5"/>
  <c r="B802" i="2" s="1"/>
  <c r="F801" i="5"/>
  <c r="B803" i="2" s="1"/>
  <c r="F802" i="5"/>
  <c r="B804" i="2" s="1"/>
  <c r="F803" i="5"/>
  <c r="B805" i="2" s="1"/>
  <c r="F804" i="5"/>
  <c r="B806" i="2" s="1"/>
  <c r="F805" i="5"/>
  <c r="B807" i="2" s="1"/>
  <c r="F806" i="5"/>
  <c r="B808" i="2" s="1"/>
  <c r="F807" i="5"/>
  <c r="B809" i="2" s="1"/>
  <c r="F808" i="5"/>
  <c r="B810" i="2" s="1"/>
  <c r="F809" i="5"/>
  <c r="B811" i="2" s="1"/>
  <c r="F810" i="5"/>
  <c r="B812" i="2" s="1"/>
  <c r="F811" i="5"/>
  <c r="B813" i="2" s="1"/>
  <c r="F812" i="5"/>
  <c r="B814" i="2" s="1"/>
  <c r="F813" i="5"/>
  <c r="B815" i="2" s="1"/>
  <c r="F814" i="5"/>
  <c r="B816" i="2" s="1"/>
  <c r="F815" i="5"/>
  <c r="B817" i="2" s="1"/>
  <c r="F816" i="5"/>
  <c r="B818" i="2" s="1"/>
  <c r="F817" i="5"/>
  <c r="B819" i="2" s="1"/>
  <c r="F818" i="5"/>
  <c r="B820" i="2" s="1"/>
  <c r="F819" i="5"/>
  <c r="B821" i="2" s="1"/>
  <c r="F820" i="5"/>
  <c r="B822" i="2" s="1"/>
  <c r="F821" i="5"/>
  <c r="B823" i="2" s="1"/>
  <c r="F822" i="5"/>
  <c r="B824" i="2" s="1"/>
  <c r="F823" i="5"/>
  <c r="B825" i="2" s="1"/>
  <c r="F824" i="5"/>
  <c r="B826" i="2" s="1"/>
  <c r="F825" i="5"/>
  <c r="B827" i="2" s="1"/>
  <c r="F826" i="5"/>
  <c r="B828" i="2" s="1"/>
  <c r="F827" i="5"/>
  <c r="B829" i="2" s="1"/>
  <c r="F828" i="5"/>
  <c r="B830" i="2" s="1"/>
  <c r="F829" i="5"/>
  <c r="B831" i="2" s="1"/>
  <c r="F830" i="5"/>
  <c r="B832" i="2" s="1"/>
  <c r="F831" i="5"/>
  <c r="B833" i="2" s="1"/>
  <c r="F832" i="5"/>
  <c r="B834" i="2" s="1"/>
  <c r="F833" i="5"/>
  <c r="B835" i="2" s="1"/>
  <c r="F834" i="5"/>
  <c r="B836" i="2" s="1"/>
  <c r="F835" i="5"/>
  <c r="B837" i="2" s="1"/>
  <c r="F836" i="5"/>
  <c r="B838" i="2" s="1"/>
  <c r="F837" i="5"/>
  <c r="B839" i="2" s="1"/>
  <c r="F838" i="5"/>
  <c r="B840" i="2" s="1"/>
  <c r="F839" i="5"/>
  <c r="B841" i="2" s="1"/>
  <c r="F840" i="5"/>
  <c r="B842" i="2" s="1"/>
  <c r="F841" i="5"/>
  <c r="B843" i="2" s="1"/>
  <c r="F842" i="5"/>
  <c r="B844" i="2" s="1"/>
  <c r="F843" i="5"/>
  <c r="B845" i="2" s="1"/>
  <c r="F844" i="5"/>
  <c r="B846" i="2" s="1"/>
  <c r="F845" i="5"/>
  <c r="B847" i="2" s="1"/>
  <c r="F846" i="5"/>
  <c r="B848" i="2" s="1"/>
  <c r="F847" i="5"/>
  <c r="B849" i="2" s="1"/>
  <c r="F848" i="5"/>
  <c r="B850" i="2" s="1"/>
  <c r="F849" i="5"/>
  <c r="B851" i="2" s="1"/>
  <c r="F850" i="5"/>
  <c r="B852" i="2" s="1"/>
  <c r="F851" i="5"/>
  <c r="B853" i="2" s="1"/>
  <c r="F852" i="5"/>
  <c r="B854" i="2" s="1"/>
  <c r="F853" i="5"/>
  <c r="B855" i="2" s="1"/>
  <c r="F854" i="5"/>
  <c r="B856" i="2" s="1"/>
  <c r="F855" i="5"/>
  <c r="B857" i="2" s="1"/>
  <c r="F856" i="5"/>
  <c r="B858" i="2" s="1"/>
  <c r="F857" i="5"/>
  <c r="B859" i="2" s="1"/>
  <c r="F858" i="5"/>
  <c r="B860" i="2" s="1"/>
  <c r="F859" i="5"/>
  <c r="B861" i="2" s="1"/>
  <c r="F860" i="5"/>
  <c r="B862" i="2" s="1"/>
  <c r="F861" i="5"/>
  <c r="B863" i="2" s="1"/>
  <c r="F862" i="5"/>
  <c r="B864" i="2" s="1"/>
  <c r="F863" i="5"/>
  <c r="B865" i="2" s="1"/>
  <c r="F864" i="5"/>
  <c r="B866" i="2" s="1"/>
  <c r="F865" i="5"/>
  <c r="B867" i="2" s="1"/>
  <c r="F866" i="5"/>
  <c r="B868" i="2" s="1"/>
  <c r="F867" i="5"/>
  <c r="B869" i="2" s="1"/>
  <c r="F868" i="5"/>
  <c r="B870" i="2" s="1"/>
  <c r="F869" i="5"/>
  <c r="B871" i="2" s="1"/>
  <c r="F870" i="5"/>
  <c r="B872" i="2" s="1"/>
  <c r="F871" i="5"/>
  <c r="B873" i="2" s="1"/>
  <c r="F872" i="5"/>
  <c r="B874" i="2" s="1"/>
  <c r="F873" i="5"/>
  <c r="B875" i="2" s="1"/>
  <c r="F874" i="5"/>
  <c r="B876" i="2" s="1"/>
  <c r="F875" i="5"/>
  <c r="B877" i="2" s="1"/>
  <c r="F876" i="5"/>
  <c r="B878" i="2" s="1"/>
  <c r="F877" i="5"/>
  <c r="B879" i="2" s="1"/>
  <c r="F878" i="5"/>
  <c r="B880" i="2" s="1"/>
  <c r="F879" i="5"/>
  <c r="B881" i="2" s="1"/>
  <c r="F880" i="5"/>
  <c r="B882" i="2" s="1"/>
  <c r="F881" i="5"/>
  <c r="B883" i="2" s="1"/>
  <c r="F882" i="5"/>
  <c r="B884" i="2" s="1"/>
  <c r="F883" i="5"/>
  <c r="B885" i="2" s="1"/>
  <c r="F884" i="5"/>
  <c r="B886" i="2" s="1"/>
  <c r="F885" i="5"/>
  <c r="B887" i="2" s="1"/>
  <c r="F886" i="5"/>
  <c r="B888" i="2" s="1"/>
  <c r="F887" i="5"/>
  <c r="B889" i="2" s="1"/>
  <c r="F888" i="5"/>
  <c r="B890" i="2" s="1"/>
  <c r="F889" i="5"/>
  <c r="B891" i="2" s="1"/>
  <c r="F890" i="5"/>
  <c r="B892" i="2" s="1"/>
  <c r="F891" i="5"/>
  <c r="B893" i="2" s="1"/>
  <c r="F892" i="5"/>
  <c r="B894" i="2" s="1"/>
  <c r="F893" i="5"/>
  <c r="B895" i="2" s="1"/>
  <c r="F894" i="5"/>
  <c r="B896" i="2" s="1"/>
  <c r="F895" i="5"/>
  <c r="B897" i="2" s="1"/>
  <c r="F896" i="5"/>
  <c r="B898" i="2" s="1"/>
  <c r="F897" i="5"/>
  <c r="B899" i="2" s="1"/>
  <c r="F898" i="5"/>
  <c r="B900" i="2" s="1"/>
  <c r="F899" i="5"/>
  <c r="B901" i="2" s="1"/>
  <c r="F900" i="5"/>
  <c r="B902" i="2" s="1"/>
  <c r="F901" i="5"/>
  <c r="B903" i="2" s="1"/>
  <c r="F902" i="5"/>
  <c r="B904" i="2" s="1"/>
  <c r="F903" i="5"/>
  <c r="B905" i="2" s="1"/>
  <c r="F904" i="5"/>
  <c r="B906" i="2" s="1"/>
  <c r="F905" i="5"/>
  <c r="B907" i="2" s="1"/>
  <c r="F906" i="5"/>
  <c r="B908" i="2" s="1"/>
  <c r="F907" i="5"/>
  <c r="B909" i="2" s="1"/>
  <c r="F908" i="5"/>
  <c r="B910" i="2" s="1"/>
  <c r="F909" i="5"/>
  <c r="B911" i="2" s="1"/>
  <c r="F910" i="5"/>
  <c r="B912" i="2" s="1"/>
  <c r="F911" i="5"/>
  <c r="B913" i="2" s="1"/>
  <c r="F912" i="5"/>
  <c r="B914" i="2" s="1"/>
  <c r="F913" i="5"/>
  <c r="B915" i="2" s="1"/>
  <c r="F914" i="5"/>
  <c r="B916" i="2" s="1"/>
  <c r="F915" i="5"/>
  <c r="B917" i="2" s="1"/>
  <c r="F916" i="5"/>
  <c r="B918" i="2" s="1"/>
  <c r="F917" i="5"/>
  <c r="B919" i="2" s="1"/>
  <c r="F918" i="5"/>
  <c r="B920" i="2" s="1"/>
  <c r="F919" i="5"/>
  <c r="B921" i="2" s="1"/>
  <c r="F920" i="5"/>
  <c r="B922" i="2" s="1"/>
  <c r="F921" i="5"/>
  <c r="B923" i="2" s="1"/>
  <c r="F922" i="5"/>
  <c r="B924" i="2" s="1"/>
  <c r="F923" i="5"/>
  <c r="B925" i="2" s="1"/>
  <c r="F924" i="5"/>
  <c r="B926" i="2" s="1"/>
  <c r="F925" i="5"/>
  <c r="B927" i="2" s="1"/>
  <c r="F926" i="5"/>
  <c r="B928" i="2" s="1"/>
  <c r="F927" i="5"/>
  <c r="B929" i="2" s="1"/>
  <c r="F928" i="5"/>
  <c r="B930" i="2" s="1"/>
  <c r="F929" i="5"/>
  <c r="B931" i="2" s="1"/>
  <c r="F930" i="5"/>
  <c r="B932" i="2" s="1"/>
  <c r="F931" i="5"/>
  <c r="B933" i="2" s="1"/>
  <c r="F932" i="5"/>
  <c r="B934" i="2" s="1"/>
  <c r="F933" i="5"/>
  <c r="B935" i="2" s="1"/>
  <c r="F934" i="5"/>
  <c r="B936" i="2" s="1"/>
  <c r="F935" i="5"/>
  <c r="B937" i="2" s="1"/>
  <c r="F936" i="5"/>
  <c r="B938" i="2" s="1"/>
  <c r="F937" i="5"/>
  <c r="B939" i="2" s="1"/>
  <c r="F938" i="5"/>
  <c r="B940" i="2" s="1"/>
  <c r="F939" i="5"/>
  <c r="B941" i="2" s="1"/>
  <c r="F940" i="5"/>
  <c r="B942" i="2" s="1"/>
  <c r="F941" i="5"/>
  <c r="B943" i="2" s="1"/>
  <c r="F942" i="5"/>
  <c r="B944" i="2" s="1"/>
  <c r="F943" i="5"/>
  <c r="B945" i="2" s="1"/>
  <c r="F944" i="5"/>
  <c r="B946" i="2" s="1"/>
  <c r="F945" i="5"/>
  <c r="B947" i="2" s="1"/>
  <c r="F946" i="5"/>
  <c r="B948" i="2" s="1"/>
  <c r="F947" i="5"/>
  <c r="B949" i="2" s="1"/>
  <c r="F948" i="5"/>
  <c r="B950" i="2" s="1"/>
  <c r="F949" i="5"/>
  <c r="B951" i="2" s="1"/>
  <c r="F950" i="5"/>
  <c r="B952" i="2" s="1"/>
  <c r="F951" i="5"/>
  <c r="B953" i="2" s="1"/>
  <c r="F952" i="5"/>
  <c r="B954" i="2" s="1"/>
  <c r="F953" i="5"/>
  <c r="B955" i="2" s="1"/>
  <c r="F954" i="5"/>
  <c r="B956" i="2" s="1"/>
  <c r="F955" i="5"/>
  <c r="B957" i="2" s="1"/>
  <c r="F956" i="5"/>
  <c r="B958" i="2" s="1"/>
  <c r="F957" i="5"/>
  <c r="B959" i="2" s="1"/>
  <c r="F958" i="5"/>
  <c r="B960" i="2" s="1"/>
  <c r="F959" i="5"/>
  <c r="B961" i="2" s="1"/>
  <c r="F960" i="5"/>
  <c r="B962" i="2" s="1"/>
  <c r="F961" i="5"/>
  <c r="B963" i="2" s="1"/>
  <c r="F962" i="5"/>
  <c r="B964" i="2" s="1"/>
  <c r="F963" i="5"/>
  <c r="B965" i="2" s="1"/>
  <c r="F964" i="5"/>
  <c r="B966" i="2" s="1"/>
  <c r="F965" i="5"/>
  <c r="B967" i="2" s="1"/>
  <c r="F966" i="5"/>
  <c r="B968" i="2" s="1"/>
  <c r="F967" i="5"/>
  <c r="B969" i="2" s="1"/>
  <c r="F968" i="5"/>
  <c r="B970" i="2" s="1"/>
  <c r="F969" i="5"/>
  <c r="B971" i="2" s="1"/>
  <c r="F970" i="5"/>
  <c r="B972" i="2" s="1"/>
  <c r="F971" i="5"/>
  <c r="B973" i="2" s="1"/>
  <c r="F972" i="5"/>
  <c r="B974" i="2" s="1"/>
  <c r="F973" i="5"/>
  <c r="B975" i="2" s="1"/>
  <c r="F974" i="5"/>
  <c r="B976" i="2" s="1"/>
  <c r="F975" i="5"/>
  <c r="B977" i="2" s="1"/>
  <c r="F976" i="5"/>
  <c r="B978" i="2" s="1"/>
  <c r="F977" i="5"/>
  <c r="B979" i="2" s="1"/>
  <c r="F978" i="5"/>
  <c r="B980" i="2" s="1"/>
  <c r="F979" i="5"/>
  <c r="B981" i="2" s="1"/>
  <c r="F980" i="5"/>
  <c r="B982" i="2" s="1"/>
  <c r="F981" i="5"/>
  <c r="B983" i="2" s="1"/>
  <c r="F982" i="5"/>
  <c r="B984" i="2" s="1"/>
  <c r="F983" i="5"/>
  <c r="B985" i="2" s="1"/>
  <c r="F984" i="5"/>
  <c r="B986" i="2" s="1"/>
  <c r="F985" i="5"/>
  <c r="B987" i="2" s="1"/>
  <c r="F986" i="5"/>
  <c r="B988" i="2" s="1"/>
  <c r="F987" i="5"/>
  <c r="B989" i="2" s="1"/>
  <c r="F988" i="5"/>
  <c r="B990" i="2" s="1"/>
  <c r="F989" i="5"/>
  <c r="B991" i="2" s="1"/>
  <c r="F990" i="5"/>
  <c r="B992" i="2" s="1"/>
  <c r="F991" i="5"/>
  <c r="B993" i="2" s="1"/>
  <c r="F992" i="5"/>
  <c r="B994" i="2" s="1"/>
  <c r="F993" i="5"/>
  <c r="B995" i="2" s="1"/>
  <c r="F994" i="5"/>
  <c r="B996" i="2" s="1"/>
  <c r="F995" i="5"/>
  <c r="B997" i="2" s="1"/>
  <c r="F996" i="5"/>
  <c r="B998" i="2" s="1"/>
  <c r="F997" i="5"/>
  <c r="B999" i="2" s="1"/>
  <c r="F998" i="5"/>
  <c r="B1000" i="2" s="1"/>
  <c r="F999" i="5"/>
  <c r="B1001" i="2" s="1"/>
  <c r="F1000" i="5"/>
  <c r="B1002" i="2" s="1"/>
  <c r="F1001" i="5"/>
  <c r="B1003" i="2" s="1"/>
  <c r="F1002" i="5"/>
  <c r="B1004" i="2" s="1"/>
  <c r="F1003" i="5"/>
  <c r="B1005" i="2" s="1"/>
  <c r="F1004" i="5"/>
  <c r="B1006" i="2" s="1"/>
  <c r="F1005" i="5"/>
  <c r="B1007" i="2" s="1"/>
  <c r="F1006" i="5"/>
  <c r="B1008" i="2" s="1"/>
  <c r="F1007" i="5"/>
  <c r="B1009" i="2" s="1"/>
  <c r="F1008" i="5"/>
  <c r="B1010" i="2" s="1"/>
  <c r="F1009" i="5"/>
  <c r="B1011" i="2" s="1"/>
  <c r="F1010" i="5"/>
  <c r="B1012" i="2" s="1"/>
  <c r="F1011" i="5"/>
  <c r="B1013" i="2" s="1"/>
  <c r="F1012" i="5"/>
  <c r="B1014" i="2" s="1"/>
  <c r="F1013" i="5"/>
  <c r="B1015" i="2" s="1"/>
  <c r="F1014" i="5"/>
  <c r="B1016" i="2" s="1"/>
  <c r="F1015" i="5"/>
  <c r="B1017" i="2" s="1"/>
  <c r="F1016" i="5"/>
  <c r="B1018" i="2" s="1"/>
  <c r="F1017" i="5"/>
  <c r="B1019" i="2" s="1"/>
  <c r="F1018" i="5"/>
  <c r="B1020" i="2" s="1"/>
  <c r="F1019" i="5"/>
  <c r="B1021" i="2" s="1"/>
  <c r="F1020" i="5"/>
  <c r="B1022" i="2" s="1"/>
  <c r="F1021" i="5"/>
  <c r="B1023" i="2" s="1"/>
  <c r="F1022" i="5"/>
  <c r="B1024" i="2" s="1"/>
  <c r="F1023" i="5"/>
  <c r="B1025" i="2" s="1"/>
  <c r="F1024" i="5"/>
  <c r="B1026" i="2" s="1"/>
  <c r="F1025" i="5"/>
  <c r="B1027" i="2" s="1"/>
  <c r="F1026" i="5"/>
  <c r="B1028" i="2" s="1"/>
  <c r="F1027" i="5"/>
  <c r="B1029" i="2" s="1"/>
  <c r="F1028" i="5"/>
  <c r="B1030" i="2" s="1"/>
  <c r="F1029" i="5"/>
  <c r="B1031" i="2" s="1"/>
  <c r="F1030" i="5"/>
  <c r="B1032" i="2" s="1"/>
  <c r="F1031" i="5"/>
  <c r="B1033" i="2" s="1"/>
  <c r="F1032" i="5"/>
  <c r="B1034" i="2" s="1"/>
  <c r="F1033" i="5"/>
  <c r="B1035" i="2" s="1"/>
  <c r="F1034" i="5"/>
  <c r="B1036" i="2" s="1"/>
  <c r="F1035" i="5"/>
  <c r="B1037" i="2" s="1"/>
  <c r="F1036" i="5"/>
  <c r="B1038" i="2" s="1"/>
  <c r="F1037" i="5"/>
  <c r="B1039" i="2" s="1"/>
  <c r="F1038" i="5"/>
  <c r="B1040" i="2" s="1"/>
  <c r="F1039" i="5"/>
  <c r="B1041" i="2" s="1"/>
  <c r="F1040" i="5"/>
  <c r="B1042" i="2" s="1"/>
  <c r="F1041" i="5"/>
  <c r="B1043" i="2" s="1"/>
  <c r="F1042" i="5"/>
  <c r="B1044" i="2" s="1"/>
  <c r="F1043" i="5"/>
  <c r="B1045" i="2" s="1"/>
  <c r="F1044" i="5"/>
  <c r="B1046" i="2" s="1"/>
  <c r="F1045" i="5"/>
  <c r="B1047" i="2" s="1"/>
  <c r="F1046" i="5"/>
  <c r="B1048" i="2" s="1"/>
  <c r="F1047" i="5"/>
  <c r="B1049" i="2" s="1"/>
  <c r="F1048" i="5"/>
  <c r="B1050" i="2" s="1"/>
  <c r="F1049" i="5"/>
  <c r="B1051" i="2" s="1"/>
  <c r="F1050" i="5"/>
  <c r="B1052" i="2" s="1"/>
  <c r="F1051" i="5"/>
  <c r="B1053" i="2" s="1"/>
  <c r="F1052" i="5"/>
  <c r="B1054" i="2" s="1"/>
  <c r="F1053" i="5"/>
  <c r="B1055" i="2" s="1"/>
  <c r="F1054" i="5"/>
  <c r="B1056" i="2" s="1"/>
  <c r="F1055" i="5"/>
  <c r="B1057" i="2" s="1"/>
  <c r="F1056" i="5"/>
  <c r="B1058" i="2" s="1"/>
  <c r="F1057" i="5"/>
  <c r="B1059" i="2" s="1"/>
  <c r="F1058" i="5"/>
  <c r="B1060" i="2" s="1"/>
  <c r="F1059" i="5"/>
  <c r="B1061" i="2" s="1"/>
  <c r="F1060" i="5"/>
  <c r="B1062" i="2" s="1"/>
  <c r="F1061" i="5"/>
  <c r="B1063" i="2" s="1"/>
  <c r="F1062" i="5"/>
  <c r="B1064" i="2" s="1"/>
  <c r="F1063" i="5"/>
  <c r="B1065" i="2" s="1"/>
  <c r="F1064" i="5"/>
  <c r="B1066" i="2" s="1"/>
  <c r="F1065" i="5"/>
  <c r="B1067" i="2" s="1"/>
  <c r="F1066" i="5"/>
  <c r="B1068" i="2" s="1"/>
  <c r="F1067" i="5"/>
  <c r="B1069" i="2" s="1"/>
  <c r="F1068" i="5"/>
  <c r="B1070" i="2" s="1"/>
  <c r="F1069" i="5"/>
  <c r="B1071" i="2" s="1"/>
  <c r="F1070" i="5"/>
  <c r="B1072" i="2" s="1"/>
  <c r="F1071" i="5"/>
  <c r="B1073" i="2" s="1"/>
  <c r="F1072" i="5"/>
  <c r="B1074" i="2" s="1"/>
  <c r="F1073" i="5"/>
  <c r="B1075" i="2" s="1"/>
  <c r="F1074" i="5"/>
  <c r="B1076" i="2" s="1"/>
  <c r="F1075" i="5"/>
  <c r="B1077" i="2" s="1"/>
  <c r="F1076" i="5"/>
  <c r="B1078" i="2" s="1"/>
  <c r="F1077" i="5"/>
  <c r="B1079" i="2" s="1"/>
  <c r="F1078" i="5"/>
  <c r="B1080" i="2" s="1"/>
  <c r="F1079" i="5"/>
  <c r="B1081" i="2" s="1"/>
  <c r="F1080" i="5"/>
  <c r="B1082" i="2" s="1"/>
  <c r="F1081" i="5"/>
  <c r="B1083" i="2" s="1"/>
  <c r="F1082" i="5"/>
  <c r="B1084" i="2" s="1"/>
  <c r="F1083" i="5"/>
  <c r="B1085" i="2" s="1"/>
  <c r="F1084" i="5"/>
  <c r="B1086" i="2" s="1"/>
  <c r="F1085" i="5"/>
  <c r="B1087" i="2" s="1"/>
  <c r="F1086" i="5"/>
  <c r="B1088" i="2" s="1"/>
  <c r="F1087" i="5"/>
  <c r="B1089" i="2" s="1"/>
  <c r="F1088" i="5"/>
  <c r="B1090" i="2" s="1"/>
  <c r="F1089" i="5"/>
  <c r="B1091" i="2" s="1"/>
  <c r="F1090" i="5"/>
  <c r="B1092" i="2" s="1"/>
  <c r="F1091" i="5"/>
  <c r="B1093" i="2" s="1"/>
  <c r="F1092" i="5"/>
  <c r="B1094" i="2" s="1"/>
  <c r="F1093" i="5"/>
  <c r="B1095" i="2" s="1"/>
  <c r="F1094" i="5"/>
  <c r="B1096" i="2" s="1"/>
  <c r="F1095" i="5"/>
  <c r="B1097" i="2" s="1"/>
  <c r="F1096" i="5"/>
  <c r="B1098" i="2" s="1"/>
  <c r="F1097" i="5"/>
  <c r="B1099" i="2" s="1"/>
  <c r="F1098" i="5"/>
  <c r="B1100" i="2" s="1"/>
  <c r="F1099" i="5"/>
  <c r="B1101" i="2" s="1"/>
  <c r="F1100" i="5"/>
  <c r="B1102" i="2" s="1"/>
  <c r="F1101" i="5"/>
  <c r="B1103" i="2" s="1"/>
  <c r="F1102" i="5"/>
  <c r="B1104" i="2" s="1"/>
  <c r="F1103" i="5"/>
  <c r="B1105" i="2" s="1"/>
  <c r="F1104" i="5"/>
  <c r="B1106" i="2" s="1"/>
  <c r="F1105" i="5"/>
  <c r="B1107" i="2" s="1"/>
  <c r="F1106" i="5"/>
  <c r="B1108" i="2" s="1"/>
  <c r="F1107" i="5"/>
  <c r="B1109" i="2" s="1"/>
  <c r="F1108" i="5"/>
  <c r="B1110" i="2" s="1"/>
  <c r="F1109" i="5"/>
  <c r="B1111" i="2" s="1"/>
  <c r="F1110" i="5"/>
  <c r="B1112" i="2" s="1"/>
  <c r="F1111" i="5"/>
  <c r="B1113" i="2" s="1"/>
  <c r="F1112" i="5"/>
  <c r="B1114" i="2" s="1"/>
  <c r="F1113" i="5"/>
  <c r="B1115" i="2" s="1"/>
  <c r="F1114" i="5"/>
  <c r="B1116" i="2" s="1"/>
  <c r="F1115" i="5"/>
  <c r="B1117" i="2" s="1"/>
  <c r="F1116" i="5"/>
  <c r="B1118" i="2" s="1"/>
  <c r="F1117" i="5"/>
  <c r="B1119" i="2" s="1"/>
  <c r="F1118" i="5"/>
  <c r="B1120" i="2" s="1"/>
  <c r="F1119" i="5"/>
  <c r="B1121" i="2" s="1"/>
  <c r="F1120" i="5"/>
  <c r="B1122" i="2" s="1"/>
  <c r="F1121" i="5"/>
  <c r="B1123" i="2" s="1"/>
  <c r="F1122" i="5"/>
  <c r="B1124" i="2" s="1"/>
  <c r="F1123" i="5"/>
  <c r="B1125" i="2" s="1"/>
  <c r="F1124" i="5"/>
  <c r="B1126" i="2" s="1"/>
  <c r="F1125" i="5"/>
  <c r="B1127" i="2" s="1"/>
  <c r="F1126" i="5"/>
  <c r="B1128" i="2" s="1"/>
  <c r="F1127" i="5"/>
  <c r="B1129" i="2" s="1"/>
  <c r="F1128" i="5"/>
  <c r="B1130" i="2" s="1"/>
  <c r="F1129" i="5"/>
  <c r="B1131" i="2" s="1"/>
  <c r="F1130" i="5"/>
  <c r="B1132" i="2" s="1"/>
  <c r="F1131" i="5"/>
  <c r="B1133" i="2" s="1"/>
  <c r="F1132" i="5"/>
  <c r="B1134" i="2" s="1"/>
  <c r="F1133" i="5"/>
  <c r="B1135" i="2" s="1"/>
  <c r="F1134" i="5"/>
  <c r="B1136" i="2" s="1"/>
  <c r="F1135" i="5"/>
  <c r="B1137" i="2" s="1"/>
  <c r="F1136" i="5"/>
  <c r="B1138" i="2" s="1"/>
  <c r="F1137" i="5"/>
  <c r="B1139" i="2" s="1"/>
  <c r="F1138" i="5"/>
  <c r="B1140" i="2" s="1"/>
  <c r="F1139" i="5"/>
  <c r="B1141" i="2" s="1"/>
  <c r="F1140" i="5"/>
  <c r="B1142" i="2" s="1"/>
  <c r="F1141" i="5"/>
  <c r="B1143" i="2" s="1"/>
  <c r="F1142" i="5"/>
  <c r="B1144" i="2" s="1"/>
  <c r="F1143" i="5"/>
  <c r="B1145" i="2" s="1"/>
  <c r="F1144" i="5"/>
  <c r="B1146" i="2" s="1"/>
  <c r="F1145" i="5"/>
  <c r="B1147" i="2" s="1"/>
  <c r="F1146" i="5"/>
  <c r="B1148" i="2" s="1"/>
  <c r="F1147" i="5"/>
  <c r="B1149" i="2" s="1"/>
  <c r="F1148" i="5"/>
  <c r="B1150" i="2" s="1"/>
  <c r="F1149" i="5"/>
  <c r="B1151" i="2" s="1"/>
  <c r="F1150" i="5"/>
  <c r="B1152" i="2" s="1"/>
  <c r="F1151" i="5"/>
  <c r="B1153" i="2" s="1"/>
  <c r="F1152" i="5"/>
  <c r="B1154" i="2" s="1"/>
  <c r="F1153" i="5"/>
  <c r="B1155" i="2" s="1"/>
  <c r="F1154" i="5"/>
  <c r="B1156" i="2" s="1"/>
  <c r="F1155" i="5"/>
  <c r="B1157" i="2" s="1"/>
  <c r="F1156" i="5"/>
  <c r="B1158" i="2" s="1"/>
  <c r="F1157" i="5"/>
  <c r="B1159" i="2" s="1"/>
  <c r="F1158" i="5"/>
  <c r="B1160" i="2" s="1"/>
  <c r="F1159" i="5"/>
  <c r="B1161" i="2" s="1"/>
  <c r="F1160" i="5"/>
  <c r="B1162" i="2" s="1"/>
  <c r="F1161" i="5"/>
  <c r="B1163" i="2" s="1"/>
  <c r="F1162" i="5"/>
  <c r="B1164" i="2" s="1"/>
  <c r="F1163" i="5"/>
  <c r="B1165" i="2" s="1"/>
  <c r="F1164" i="5"/>
  <c r="B1166" i="2" s="1"/>
  <c r="F1165" i="5"/>
  <c r="B1167" i="2" s="1"/>
  <c r="F1166" i="5"/>
  <c r="B1168" i="2" s="1"/>
  <c r="F1167" i="5"/>
  <c r="B1169" i="2" s="1"/>
  <c r="F1168" i="5"/>
  <c r="B1170" i="2" s="1"/>
  <c r="F1169" i="5"/>
  <c r="B1171" i="2" s="1"/>
  <c r="F1170" i="5"/>
  <c r="B1172" i="2" s="1"/>
  <c r="F1171" i="5"/>
  <c r="B1173" i="2" s="1"/>
  <c r="F1172" i="5"/>
  <c r="B1174" i="2" s="1"/>
  <c r="F1173" i="5"/>
  <c r="B1175" i="2" s="1"/>
  <c r="F1174" i="5"/>
  <c r="B1176" i="2" s="1"/>
  <c r="F1175" i="5"/>
  <c r="B1177" i="2" s="1"/>
  <c r="F1176" i="5"/>
  <c r="B1178" i="2" s="1"/>
  <c r="F1177" i="5"/>
  <c r="B1179" i="2" s="1"/>
  <c r="F1178" i="5"/>
  <c r="B1180" i="2" s="1"/>
  <c r="F1179" i="5"/>
  <c r="B1181" i="2" s="1"/>
  <c r="F1180" i="5"/>
  <c r="B1182" i="2" s="1"/>
  <c r="F1181" i="5"/>
  <c r="B1183" i="2" s="1"/>
  <c r="F1182" i="5"/>
  <c r="B1184" i="2" s="1"/>
  <c r="F1183" i="5"/>
  <c r="B1185" i="2" s="1"/>
  <c r="F1184" i="5"/>
  <c r="B1186" i="2" s="1"/>
  <c r="F1185" i="5"/>
  <c r="B1187" i="2" s="1"/>
  <c r="F1186" i="5"/>
  <c r="B1188" i="2" s="1"/>
  <c r="F1187" i="5"/>
  <c r="B1189" i="2" s="1"/>
  <c r="F1188" i="5"/>
  <c r="B1190" i="2" s="1"/>
  <c r="F1189" i="5"/>
  <c r="B1191" i="2" s="1"/>
  <c r="F1190" i="5"/>
  <c r="B1192" i="2" s="1"/>
  <c r="F1191" i="5"/>
  <c r="B1193" i="2" s="1"/>
  <c r="F1192" i="5"/>
  <c r="B1194" i="2" s="1"/>
  <c r="F1193" i="5"/>
  <c r="B1195" i="2" s="1"/>
  <c r="F1194" i="5"/>
  <c r="B1196" i="2" s="1"/>
  <c r="F1195" i="5"/>
  <c r="B1197" i="2" s="1"/>
  <c r="F1196" i="5"/>
  <c r="B1198" i="2" s="1"/>
  <c r="F1197" i="5"/>
  <c r="B1199" i="2" s="1"/>
  <c r="F1198" i="5"/>
  <c r="B1200" i="2" s="1"/>
  <c r="F1199" i="5"/>
  <c r="B1201" i="2" s="1"/>
  <c r="F1200" i="5"/>
  <c r="B1202" i="2" s="1"/>
  <c r="F1201" i="5"/>
  <c r="B1203" i="2" s="1"/>
  <c r="F1202" i="5"/>
  <c r="B1204" i="2" s="1"/>
  <c r="F1203" i="5"/>
  <c r="B1205" i="2" s="1"/>
  <c r="F1204" i="5"/>
  <c r="B1206" i="2" s="1"/>
  <c r="F1205" i="5"/>
  <c r="B1207" i="2" s="1"/>
  <c r="F1206" i="5"/>
  <c r="B1208" i="2" s="1"/>
  <c r="F1207" i="5"/>
  <c r="B1209" i="2" s="1"/>
  <c r="F1208" i="5"/>
  <c r="B1210" i="2" s="1"/>
  <c r="F1209" i="5"/>
  <c r="B1211" i="2" s="1"/>
  <c r="F1210" i="5"/>
  <c r="B1212" i="2" s="1"/>
  <c r="F1211" i="5"/>
  <c r="B1213" i="2" s="1"/>
  <c r="F1212" i="5"/>
  <c r="B1214" i="2" s="1"/>
  <c r="F1213" i="5"/>
  <c r="B1215" i="2" s="1"/>
  <c r="F1214" i="5"/>
  <c r="B1216" i="2" s="1"/>
  <c r="F1215" i="5"/>
  <c r="B1217" i="2" s="1"/>
  <c r="F1216" i="5"/>
  <c r="B1218" i="2" s="1"/>
  <c r="F1217" i="5"/>
  <c r="B1219" i="2" s="1"/>
  <c r="F1218" i="5"/>
  <c r="B1220" i="2" s="1"/>
  <c r="F1219" i="5"/>
  <c r="B1221" i="2" s="1"/>
  <c r="F1220" i="5"/>
  <c r="B1222" i="2" s="1"/>
  <c r="F1221" i="5"/>
  <c r="B1223" i="2" s="1"/>
  <c r="F1222" i="5"/>
  <c r="B1224" i="2" s="1"/>
  <c r="F1223" i="5"/>
  <c r="B1225" i="2" s="1"/>
  <c r="F1224" i="5"/>
  <c r="B1226" i="2" s="1"/>
  <c r="F1225" i="5"/>
  <c r="B1227" i="2" s="1"/>
  <c r="F1226" i="5"/>
  <c r="B1228" i="2" s="1"/>
  <c r="F1227" i="5"/>
  <c r="B1229" i="2" s="1"/>
  <c r="F1228" i="5"/>
  <c r="B1230" i="2" s="1"/>
  <c r="F1229" i="5"/>
  <c r="B1231" i="2" s="1"/>
  <c r="F1230" i="5"/>
  <c r="B1232" i="2" s="1"/>
  <c r="F1231" i="5"/>
  <c r="B1233" i="2" s="1"/>
  <c r="F1232" i="5"/>
  <c r="B1234" i="2" s="1"/>
  <c r="F1233" i="5"/>
  <c r="B1235" i="2" s="1"/>
  <c r="F1234" i="5"/>
  <c r="B1236" i="2" s="1"/>
  <c r="F1235" i="5"/>
  <c r="B1237" i="2" s="1"/>
  <c r="F1236" i="5"/>
  <c r="B1238" i="2" s="1"/>
  <c r="F1237" i="5"/>
  <c r="B1239" i="2" s="1"/>
  <c r="F1238" i="5"/>
  <c r="B1240" i="2" s="1"/>
  <c r="F1239" i="5"/>
  <c r="B1241" i="2" s="1"/>
  <c r="F1240" i="5"/>
  <c r="B1242" i="2" s="1"/>
  <c r="F1241" i="5"/>
  <c r="B1243" i="2" s="1"/>
  <c r="F1242" i="5"/>
  <c r="B1244" i="2" s="1"/>
  <c r="F1243" i="5"/>
  <c r="B1245" i="2" s="1"/>
  <c r="F1244" i="5"/>
  <c r="B1246" i="2" s="1"/>
  <c r="F1245" i="5"/>
  <c r="B1247" i="2" s="1"/>
  <c r="F1246" i="5"/>
  <c r="B1248" i="2" s="1"/>
  <c r="F1247" i="5"/>
  <c r="B1249" i="2" s="1"/>
  <c r="F1248" i="5"/>
  <c r="B1250" i="2" s="1"/>
  <c r="F1249" i="5"/>
  <c r="B1251" i="2" s="1"/>
  <c r="F1250" i="5"/>
  <c r="B1252" i="2" s="1"/>
  <c r="F1251" i="5"/>
  <c r="B1253" i="2" s="1"/>
  <c r="F1252" i="5"/>
  <c r="B1254" i="2" s="1"/>
  <c r="F1253" i="5"/>
  <c r="B1255" i="2" s="1"/>
  <c r="F1254" i="5"/>
  <c r="B1256" i="2" s="1"/>
  <c r="F1255" i="5"/>
  <c r="B1257" i="2" s="1"/>
  <c r="F1256" i="5"/>
  <c r="B1258" i="2" s="1"/>
  <c r="F1257" i="5"/>
  <c r="B1259" i="2" s="1"/>
  <c r="F1258" i="5"/>
  <c r="B1260" i="2" s="1"/>
  <c r="F1259" i="5"/>
  <c r="B1261" i="2" s="1"/>
  <c r="F1260" i="5"/>
  <c r="B1262" i="2" s="1"/>
  <c r="F1261" i="5"/>
  <c r="B1263" i="2" s="1"/>
  <c r="F1262" i="5"/>
  <c r="B1264" i="2" s="1"/>
  <c r="F1263" i="5"/>
  <c r="B1265" i="2" s="1"/>
  <c r="F1264" i="5"/>
  <c r="B1266" i="2" s="1"/>
  <c r="F1265" i="5"/>
  <c r="B1267" i="2" s="1"/>
  <c r="F1266" i="5"/>
  <c r="B1268" i="2" s="1"/>
  <c r="F1267" i="5"/>
  <c r="B1269" i="2" s="1"/>
  <c r="F1268" i="5"/>
  <c r="B1270" i="2" s="1"/>
  <c r="F1269" i="5"/>
  <c r="B1271" i="2" s="1"/>
  <c r="F1270" i="5"/>
  <c r="B1272" i="2" s="1"/>
  <c r="F1271" i="5"/>
  <c r="B1273" i="2" s="1"/>
  <c r="F1272" i="5"/>
  <c r="B1274" i="2" s="1"/>
  <c r="F1273" i="5"/>
  <c r="B1275" i="2" s="1"/>
  <c r="F1274" i="5"/>
  <c r="B1276" i="2" s="1"/>
  <c r="F1275" i="5"/>
  <c r="B1277" i="2" s="1"/>
  <c r="F1276" i="5"/>
  <c r="B1278" i="2" s="1"/>
  <c r="F1277" i="5"/>
  <c r="B1279" i="2" s="1"/>
  <c r="F1278" i="5"/>
  <c r="B1280" i="2" s="1"/>
  <c r="F1279" i="5"/>
  <c r="B1281" i="2" s="1"/>
  <c r="F1280" i="5"/>
  <c r="B1282" i="2" s="1"/>
  <c r="F1281" i="5"/>
  <c r="B1283" i="2" s="1"/>
  <c r="F1282" i="5"/>
  <c r="B1284" i="2" s="1"/>
  <c r="F1283" i="5"/>
  <c r="B1285" i="2" s="1"/>
  <c r="F1284" i="5"/>
  <c r="B1286" i="2" s="1"/>
  <c r="F1285" i="5"/>
  <c r="B1287" i="2" s="1"/>
  <c r="F1286" i="5"/>
  <c r="B1288" i="2" s="1"/>
  <c r="F1287" i="5"/>
  <c r="B1289" i="2" s="1"/>
  <c r="F1288" i="5"/>
  <c r="B1290" i="2" s="1"/>
  <c r="F1289" i="5"/>
  <c r="B1291" i="2" s="1"/>
  <c r="F1290" i="5"/>
  <c r="B1292" i="2" s="1"/>
  <c r="F1291" i="5"/>
  <c r="B1293" i="2" s="1"/>
  <c r="F1292" i="5"/>
  <c r="B1294" i="2" s="1"/>
  <c r="F1293" i="5"/>
  <c r="B1295" i="2" s="1"/>
  <c r="F1294" i="5"/>
  <c r="B1296" i="2" s="1"/>
  <c r="F1295" i="5"/>
  <c r="B1297" i="2" s="1"/>
  <c r="F1296" i="5"/>
  <c r="B1298" i="2" s="1"/>
  <c r="F1297" i="5"/>
  <c r="B1299" i="2" s="1"/>
  <c r="F1298" i="5"/>
  <c r="B1300" i="2" s="1"/>
  <c r="F1299" i="5"/>
  <c r="B1301" i="2" s="1"/>
  <c r="F1300" i="5"/>
  <c r="B1302" i="2" s="1"/>
  <c r="F1301" i="5"/>
  <c r="B1303" i="2" s="1"/>
  <c r="F1302" i="5"/>
  <c r="B1304" i="2" s="1"/>
  <c r="F1303" i="5"/>
  <c r="B1305" i="2" s="1"/>
  <c r="F1304" i="5"/>
  <c r="B1306" i="2" s="1"/>
  <c r="F1305" i="5"/>
  <c r="B1307" i="2" s="1"/>
  <c r="F1306" i="5"/>
  <c r="B1308" i="2" s="1"/>
  <c r="F1307" i="5"/>
  <c r="B1309" i="2" s="1"/>
  <c r="F1308" i="5"/>
  <c r="B1310" i="2" s="1"/>
  <c r="F1309" i="5"/>
  <c r="B1311" i="2" s="1"/>
  <c r="F1310" i="5"/>
  <c r="B1312" i="2" s="1"/>
  <c r="F1311" i="5"/>
  <c r="B1313" i="2" s="1"/>
  <c r="F1312" i="5"/>
  <c r="B1314" i="2" s="1"/>
  <c r="F1313" i="5"/>
  <c r="B1315" i="2" s="1"/>
  <c r="F1314" i="5"/>
  <c r="B1316" i="2" s="1"/>
  <c r="F1315" i="5"/>
  <c r="B1317" i="2" s="1"/>
  <c r="F1316" i="5"/>
  <c r="B1318" i="2" s="1"/>
  <c r="F1317" i="5"/>
  <c r="B1319" i="2" s="1"/>
  <c r="F1318" i="5"/>
  <c r="B1320" i="2" s="1"/>
  <c r="F1319" i="5"/>
  <c r="B1321" i="2" s="1"/>
  <c r="F1320" i="5"/>
  <c r="B1322" i="2" s="1"/>
  <c r="F1321" i="5"/>
  <c r="B1323" i="2" s="1"/>
  <c r="F1322" i="5"/>
  <c r="B1324" i="2" s="1"/>
  <c r="F1323" i="5"/>
  <c r="B1325" i="2" s="1"/>
  <c r="F1324" i="5"/>
  <c r="B1326" i="2" s="1"/>
  <c r="F1325" i="5"/>
  <c r="B1327" i="2" s="1"/>
  <c r="F1326" i="5"/>
  <c r="B1328" i="2" s="1"/>
  <c r="F1327" i="5"/>
  <c r="B1329" i="2" s="1"/>
  <c r="F1328" i="5"/>
  <c r="B1330" i="2" s="1"/>
  <c r="F1329" i="5"/>
  <c r="B1331" i="2" s="1"/>
  <c r="F1330" i="5"/>
  <c r="B1332" i="2" s="1"/>
  <c r="F1331" i="5"/>
  <c r="B1333" i="2" s="1"/>
  <c r="F1332" i="5"/>
  <c r="B1334" i="2" s="1"/>
  <c r="F1333" i="5"/>
  <c r="B1335" i="2" s="1"/>
  <c r="F1334" i="5"/>
  <c r="B1336" i="2" s="1"/>
  <c r="F1335" i="5"/>
  <c r="B1337" i="2" s="1"/>
  <c r="F1336" i="5"/>
  <c r="B1338" i="2" s="1"/>
  <c r="F1337" i="5"/>
  <c r="B1339" i="2" s="1"/>
  <c r="F1338" i="5"/>
  <c r="B1340" i="2" s="1"/>
  <c r="F1339" i="5"/>
  <c r="B1341" i="2" s="1"/>
  <c r="F1340" i="5"/>
  <c r="B1342" i="2" s="1"/>
  <c r="F1341" i="5"/>
  <c r="B1343" i="2" s="1"/>
  <c r="F1342" i="5"/>
  <c r="B1344" i="2" s="1"/>
  <c r="F1343" i="5"/>
  <c r="B1345" i="2" s="1"/>
  <c r="F1344" i="5"/>
  <c r="B1346" i="2" s="1"/>
  <c r="F1345" i="5"/>
  <c r="B1347" i="2" s="1"/>
  <c r="F1346" i="5"/>
  <c r="B1348" i="2" s="1"/>
  <c r="F1347" i="5"/>
  <c r="B1349" i="2" s="1"/>
  <c r="F1348" i="5"/>
  <c r="B1350" i="2" s="1"/>
  <c r="F1349" i="5"/>
  <c r="B1351" i="2" s="1"/>
  <c r="F1350" i="5"/>
  <c r="B1352" i="2" s="1"/>
  <c r="F1351" i="5"/>
  <c r="B1353" i="2" s="1"/>
  <c r="F1352" i="5"/>
  <c r="B1354" i="2" s="1"/>
  <c r="F1353" i="5"/>
  <c r="B1355" i="2" s="1"/>
  <c r="F1354" i="5"/>
  <c r="B1356" i="2" s="1"/>
  <c r="F1355" i="5"/>
  <c r="B1357" i="2" s="1"/>
  <c r="F1356" i="5"/>
  <c r="B1358" i="2" s="1"/>
  <c r="F1357" i="5"/>
  <c r="B1359" i="2" s="1"/>
  <c r="F1358" i="5"/>
  <c r="B1360" i="2" s="1"/>
  <c r="F1359" i="5"/>
  <c r="B1361" i="2" s="1"/>
  <c r="F1360" i="5"/>
  <c r="B1362" i="2" s="1"/>
  <c r="F1361" i="5"/>
  <c r="B1363" i="2" s="1"/>
  <c r="F1362" i="5"/>
  <c r="B1364" i="2" s="1"/>
  <c r="F1363" i="5"/>
  <c r="B1365" i="2" s="1"/>
  <c r="F1364" i="5"/>
  <c r="B1366" i="2" s="1"/>
  <c r="F1365" i="5"/>
  <c r="B1367" i="2" s="1"/>
  <c r="F1366" i="5"/>
  <c r="B1368" i="2" s="1"/>
  <c r="F1367" i="5"/>
  <c r="B1369" i="2" s="1"/>
  <c r="F1368" i="5"/>
  <c r="B1370" i="2" s="1"/>
  <c r="F1369" i="5"/>
  <c r="B1371" i="2" s="1"/>
  <c r="F1370" i="5"/>
  <c r="B1372" i="2" s="1"/>
  <c r="F1371" i="5"/>
  <c r="B1373" i="2" s="1"/>
  <c r="F1372" i="5"/>
  <c r="B1374" i="2" s="1"/>
  <c r="F1373" i="5"/>
  <c r="B1375" i="2" s="1"/>
  <c r="F1374" i="5"/>
  <c r="B1376" i="2" s="1"/>
  <c r="F1375" i="5"/>
  <c r="B1377" i="2" s="1"/>
  <c r="F1376" i="5"/>
  <c r="B1378" i="2" s="1"/>
  <c r="F1377" i="5"/>
  <c r="B1379" i="2" s="1"/>
  <c r="F1378" i="5"/>
  <c r="B1380" i="2" s="1"/>
  <c r="F1379" i="5"/>
  <c r="B1381" i="2" s="1"/>
  <c r="F1380" i="5"/>
  <c r="B1382" i="2" s="1"/>
  <c r="F1381" i="5"/>
  <c r="B1383" i="2" s="1"/>
  <c r="F1382" i="5"/>
  <c r="B1384" i="2" s="1"/>
  <c r="F1383" i="5"/>
  <c r="B1385" i="2" s="1"/>
  <c r="F1384" i="5"/>
  <c r="B1386" i="2" s="1"/>
  <c r="F1385" i="5"/>
  <c r="B1387" i="2" s="1"/>
  <c r="F1386" i="5"/>
  <c r="B1388" i="2" s="1"/>
  <c r="F1387" i="5"/>
  <c r="B1389" i="2" s="1"/>
  <c r="F1388" i="5"/>
  <c r="B1390" i="2" s="1"/>
  <c r="F1389" i="5"/>
  <c r="B1391" i="2" s="1"/>
  <c r="F1390" i="5"/>
  <c r="B1392" i="2" s="1"/>
  <c r="F1391" i="5"/>
  <c r="B1393" i="2" s="1"/>
  <c r="F1392" i="5"/>
  <c r="B1394" i="2" s="1"/>
  <c r="F1393" i="5"/>
  <c r="B1395" i="2" s="1"/>
  <c r="F1394" i="5"/>
  <c r="B1396" i="2" s="1"/>
  <c r="F1395" i="5"/>
  <c r="B1397" i="2" s="1"/>
  <c r="F1396" i="5"/>
  <c r="B1398" i="2" s="1"/>
  <c r="F1397" i="5"/>
  <c r="B1399" i="2" s="1"/>
  <c r="F1398" i="5"/>
  <c r="B1400" i="2" s="1"/>
  <c r="F1399" i="5"/>
  <c r="B1401" i="2" s="1"/>
  <c r="F1400" i="5"/>
  <c r="B1402" i="2" s="1"/>
  <c r="F1401" i="5"/>
  <c r="B1403" i="2" s="1"/>
  <c r="F1402" i="5"/>
  <c r="B1404" i="2" s="1"/>
  <c r="F1403" i="5"/>
  <c r="B1405" i="2" s="1"/>
  <c r="F1404" i="5"/>
  <c r="B1406" i="2" s="1"/>
  <c r="F1405" i="5"/>
  <c r="B1407" i="2" s="1"/>
  <c r="F1406" i="5"/>
  <c r="B1408" i="2" s="1"/>
  <c r="F1407" i="5"/>
  <c r="B1409" i="2" s="1"/>
  <c r="F1408" i="5"/>
  <c r="B1410" i="2" s="1"/>
  <c r="F1409" i="5"/>
  <c r="B1411" i="2" s="1"/>
  <c r="F1410" i="5"/>
  <c r="B1412" i="2" s="1"/>
  <c r="F1411" i="5"/>
  <c r="B1413" i="2" s="1"/>
  <c r="F1412" i="5"/>
  <c r="B1414" i="2" s="1"/>
  <c r="F1413" i="5"/>
  <c r="B1415" i="2" s="1"/>
  <c r="F1414" i="5"/>
  <c r="B1416" i="2" s="1"/>
  <c r="F1415" i="5"/>
  <c r="B1417" i="2" s="1"/>
  <c r="F1416" i="5"/>
  <c r="B1418" i="2" s="1"/>
  <c r="F1417" i="5"/>
  <c r="B1419" i="2" s="1"/>
  <c r="F1418" i="5"/>
  <c r="B1420" i="2" s="1"/>
  <c r="F1419" i="5"/>
  <c r="B1421" i="2" s="1"/>
  <c r="F1420" i="5"/>
  <c r="B1422" i="2" s="1"/>
  <c r="F1421" i="5"/>
  <c r="B1423" i="2" s="1"/>
  <c r="F1422" i="5"/>
  <c r="B1424" i="2" s="1"/>
  <c r="F1423" i="5"/>
  <c r="B1425" i="2" s="1"/>
  <c r="F1424" i="5"/>
  <c r="B1426" i="2" s="1"/>
  <c r="F1425" i="5"/>
  <c r="B1427" i="2" s="1"/>
  <c r="F1426" i="5"/>
  <c r="B1428" i="2" s="1"/>
  <c r="F1427" i="5"/>
  <c r="B1429" i="2" s="1"/>
  <c r="F1428" i="5"/>
  <c r="B1430" i="2" s="1"/>
  <c r="F1429" i="5"/>
  <c r="B1431" i="2" s="1"/>
  <c r="F1430" i="5"/>
  <c r="B1432" i="2" s="1"/>
  <c r="F1431" i="5"/>
  <c r="B1433" i="2" s="1"/>
  <c r="F1432" i="5"/>
  <c r="B1434" i="2" s="1"/>
  <c r="F1433" i="5"/>
  <c r="B1435" i="2" s="1"/>
  <c r="F1434" i="5"/>
  <c r="B1436" i="2" s="1"/>
  <c r="F1435" i="5"/>
  <c r="B1437" i="2" s="1"/>
  <c r="F1436" i="5"/>
  <c r="B1438" i="2" s="1"/>
  <c r="F1437" i="5"/>
  <c r="B1439" i="2" s="1"/>
  <c r="F1438" i="5"/>
  <c r="B1440" i="2" s="1"/>
  <c r="F1439" i="5"/>
  <c r="B1441" i="2" s="1"/>
  <c r="F1440" i="5"/>
  <c r="B1442" i="2" s="1"/>
  <c r="F1441" i="5"/>
  <c r="B1443" i="2" s="1"/>
  <c r="F1442" i="5"/>
  <c r="B1444" i="2" s="1"/>
  <c r="F1443" i="5"/>
  <c r="B1445" i="2" s="1"/>
  <c r="F1444" i="5"/>
  <c r="B1446" i="2" s="1"/>
  <c r="F1445" i="5"/>
  <c r="B1447" i="2" s="1"/>
  <c r="F1446" i="5"/>
  <c r="B1448" i="2" s="1"/>
  <c r="F1447" i="5"/>
  <c r="B1449" i="2" s="1"/>
  <c r="F1448" i="5"/>
  <c r="B1450" i="2" s="1"/>
  <c r="F1449" i="5"/>
  <c r="B1451" i="2" s="1"/>
  <c r="F1450" i="5"/>
  <c r="B1452" i="2" s="1"/>
  <c r="F1451" i="5"/>
  <c r="B1453" i="2" s="1"/>
  <c r="F1452" i="5"/>
  <c r="B1454" i="2" s="1"/>
  <c r="F1453" i="5"/>
  <c r="B1455" i="2" s="1"/>
  <c r="F1454" i="5"/>
  <c r="B1456" i="2" s="1"/>
  <c r="F1455" i="5"/>
  <c r="B1457" i="2" s="1"/>
  <c r="F1456" i="5"/>
  <c r="B1458" i="2" s="1"/>
  <c r="F1457" i="5"/>
  <c r="B1459" i="2" s="1"/>
  <c r="F1458" i="5"/>
  <c r="B1460" i="2" s="1"/>
  <c r="F1459" i="5"/>
  <c r="B1461" i="2" s="1"/>
  <c r="F1460" i="5"/>
  <c r="B1462" i="2" s="1"/>
  <c r="F1461" i="5"/>
  <c r="B1463" i="2" s="1"/>
  <c r="F1462" i="5"/>
  <c r="B1464" i="2" s="1"/>
  <c r="F1463" i="5"/>
  <c r="B1465" i="2" s="1"/>
  <c r="F1464" i="5"/>
  <c r="B1466" i="2" s="1"/>
  <c r="F1465" i="5"/>
  <c r="B1467" i="2" s="1"/>
  <c r="F1466" i="5"/>
  <c r="B1468" i="2" s="1"/>
  <c r="F1467" i="5"/>
  <c r="B1469" i="2" s="1"/>
  <c r="F1468" i="5"/>
  <c r="B1470" i="2" s="1"/>
  <c r="F1469" i="5"/>
  <c r="B1471" i="2" s="1"/>
  <c r="F1470" i="5"/>
  <c r="B1472" i="2" s="1"/>
  <c r="F1471" i="5"/>
  <c r="B1473" i="2" s="1"/>
  <c r="F1472" i="5"/>
  <c r="B1474" i="2" s="1"/>
  <c r="F1473" i="5"/>
  <c r="B1475" i="2" s="1"/>
  <c r="F1474" i="5"/>
  <c r="B1476" i="2" s="1"/>
  <c r="F1475" i="5"/>
  <c r="B1477" i="2" s="1"/>
  <c r="F1476" i="5"/>
  <c r="B1478" i="2" s="1"/>
  <c r="F1477" i="5"/>
  <c r="B1479" i="2" s="1"/>
  <c r="F1478" i="5"/>
  <c r="B1480" i="2" s="1"/>
  <c r="F1479" i="5"/>
  <c r="B1481" i="2" s="1"/>
  <c r="F1480" i="5"/>
  <c r="B1482" i="2" s="1"/>
  <c r="F1481" i="5"/>
  <c r="B1483" i="2" s="1"/>
  <c r="F1482" i="5"/>
  <c r="B1484" i="2" s="1"/>
  <c r="F1483" i="5"/>
  <c r="B1485" i="2" s="1"/>
  <c r="F1484" i="5"/>
  <c r="B1486" i="2" s="1"/>
  <c r="F1485" i="5"/>
  <c r="B1487" i="2" s="1"/>
  <c r="F1486" i="5"/>
  <c r="B1488" i="2" s="1"/>
  <c r="F1487" i="5"/>
  <c r="B1489" i="2" s="1"/>
  <c r="F1488" i="5"/>
  <c r="B1490" i="2" s="1"/>
  <c r="F1489" i="5"/>
  <c r="B1491" i="2" s="1"/>
  <c r="F1490" i="5"/>
  <c r="B1492" i="2" s="1"/>
  <c r="F1491" i="5"/>
  <c r="B1493" i="2" s="1"/>
  <c r="F1492" i="5"/>
  <c r="B1494" i="2" s="1"/>
  <c r="F1493" i="5"/>
  <c r="B1495" i="2" s="1"/>
  <c r="F1494" i="5"/>
  <c r="B1496" i="2" s="1"/>
  <c r="F1495" i="5"/>
  <c r="B1497" i="2" s="1"/>
  <c r="F1496" i="5"/>
  <c r="B1498" i="2" s="1"/>
  <c r="F1497" i="5"/>
  <c r="B1499" i="2" s="1"/>
  <c r="F1498" i="5"/>
  <c r="B1500" i="2" s="1"/>
  <c r="F1499" i="5"/>
  <c r="B1501" i="2" s="1"/>
  <c r="F1500" i="5"/>
  <c r="B1502" i="2" s="1"/>
  <c r="F1501" i="5"/>
  <c r="B1503" i="2" s="1"/>
  <c r="F1502" i="5"/>
  <c r="B1504" i="2" s="1"/>
  <c r="F1503" i="5"/>
  <c r="B1505" i="2" s="1"/>
  <c r="F3" i="5"/>
  <c r="B132" i="1"/>
  <c r="AB5" i="5"/>
  <c r="AB6" i="5"/>
  <c r="AB7" i="5"/>
  <c r="AB8" i="5"/>
  <c r="AB9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3" i="5"/>
  <c r="T5" i="5"/>
  <c r="T6" i="5"/>
  <c r="O6" i="5" s="1"/>
  <c r="T7" i="5"/>
  <c r="T8" i="5"/>
  <c r="T9" i="5"/>
  <c r="O9" i="5" s="1"/>
  <c r="O10" i="5"/>
  <c r="T17" i="5"/>
  <c r="T18" i="5"/>
  <c r="T19" i="5"/>
  <c r="O19" i="5" s="1"/>
  <c r="T20" i="5"/>
  <c r="O20" i="5" s="1"/>
  <c r="T21" i="5"/>
  <c r="O21" i="5" s="1"/>
  <c r="T22" i="5"/>
  <c r="O22" i="5" s="1"/>
  <c r="T23" i="5"/>
  <c r="O23" i="5" s="1"/>
  <c r="T24" i="5"/>
  <c r="O24" i="5" s="1"/>
  <c r="T25" i="5"/>
  <c r="O25" i="5" s="1"/>
  <c r="T26" i="5"/>
  <c r="O26" i="5" s="1"/>
  <c r="T27" i="5"/>
  <c r="O27" i="5" s="1"/>
  <c r="T28" i="5"/>
  <c r="O28" i="5" s="1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B133" i="1"/>
  <c r="B135" i="1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3" i="5"/>
  <c r="AA57" i="5"/>
  <c r="AC57" i="5"/>
  <c r="AD57" i="5"/>
  <c r="AE57" i="5"/>
  <c r="AF57" i="5"/>
  <c r="T3" i="1"/>
  <c r="Y343" i="1" s="1"/>
  <c r="T2" i="1"/>
  <c r="P7" i="1"/>
  <c r="S7" i="1"/>
  <c r="Z7" i="1"/>
  <c r="P8" i="1"/>
  <c r="S8" i="1"/>
  <c r="P9" i="1"/>
  <c r="S9" i="1"/>
  <c r="P10" i="1"/>
  <c r="S10" i="1"/>
  <c r="P28" i="1"/>
  <c r="F28" i="1" s="1"/>
  <c r="S28" i="1"/>
  <c r="O28" i="1" s="1"/>
  <c r="P29" i="1"/>
  <c r="F29" i="1" s="1"/>
  <c r="S29" i="1"/>
  <c r="O29" i="1" s="1"/>
  <c r="P30" i="1"/>
  <c r="S30" i="1"/>
  <c r="O30" i="1" s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O41" i="1" s="1"/>
  <c r="P42" i="1"/>
  <c r="S42" i="1"/>
  <c r="O42" i="1" s="1"/>
  <c r="P43" i="1"/>
  <c r="G43" i="1" s="1"/>
  <c r="S43" i="1"/>
  <c r="O43" i="1" s="1"/>
  <c r="P44" i="1"/>
  <c r="S44" i="1"/>
  <c r="O44" i="1" s="1"/>
  <c r="P45" i="1"/>
  <c r="G45" i="1" s="1"/>
  <c r="S45" i="1"/>
  <c r="O45" i="1" s="1"/>
  <c r="P46" i="1"/>
  <c r="I46" i="1" s="1"/>
  <c r="L46" i="1" s="1"/>
  <c r="S46" i="1"/>
  <c r="O46" i="1" s="1"/>
  <c r="P47" i="1"/>
  <c r="S47" i="1"/>
  <c r="O47" i="1" s="1"/>
  <c r="P48" i="1"/>
  <c r="G48" i="1" s="1"/>
  <c r="S48" i="1"/>
  <c r="O48" i="1" s="1"/>
  <c r="P49" i="1"/>
  <c r="S49" i="1"/>
  <c r="O49" i="1" s="1"/>
  <c r="P50" i="1"/>
  <c r="S50" i="1"/>
  <c r="O50" i="1" s="1"/>
  <c r="P51" i="1"/>
  <c r="G51" i="1" s="1"/>
  <c r="S51" i="1"/>
  <c r="O51" i="1" s="1"/>
  <c r="P52" i="1"/>
  <c r="S52" i="1"/>
  <c r="O52" i="1" s="1"/>
  <c r="P53" i="1"/>
  <c r="S53" i="1"/>
  <c r="O53" i="1" s="1"/>
  <c r="P54" i="1"/>
  <c r="S54" i="1"/>
  <c r="O54" i="1" s="1"/>
  <c r="P55" i="1"/>
  <c r="S55" i="1"/>
  <c r="O55" i="1" s="1"/>
  <c r="P56" i="1"/>
  <c r="S56" i="1"/>
  <c r="O56" i="1" s="1"/>
  <c r="P57" i="1"/>
  <c r="S57" i="1"/>
  <c r="O57" i="1" s="1"/>
  <c r="P58" i="1"/>
  <c r="G58" i="1" s="1"/>
  <c r="S58" i="1"/>
  <c r="O58" i="1" s="1"/>
  <c r="P59" i="1"/>
  <c r="S59" i="1"/>
  <c r="O59" i="1" s="1"/>
  <c r="P60" i="1"/>
  <c r="S60" i="1"/>
  <c r="O60" i="1" s="1"/>
  <c r="P61" i="1"/>
  <c r="G61" i="1" s="1"/>
  <c r="S61" i="1"/>
  <c r="O61" i="1" s="1"/>
  <c r="P62" i="1"/>
  <c r="I62" i="1" s="1"/>
  <c r="L62" i="1" s="1"/>
  <c r="S62" i="1"/>
  <c r="O62" i="1" s="1"/>
  <c r="P63" i="1"/>
  <c r="S63" i="1"/>
  <c r="O63" i="1" s="1"/>
  <c r="P64" i="1"/>
  <c r="S64" i="1"/>
  <c r="O64" i="1" s="1"/>
  <c r="P65" i="1"/>
  <c r="S65" i="1"/>
  <c r="O65" i="1" s="1"/>
  <c r="Y65" i="1"/>
  <c r="P66" i="1"/>
  <c r="S66" i="1"/>
  <c r="O66" i="1" s="1"/>
  <c r="P67" i="1"/>
  <c r="J67" i="1" s="1"/>
  <c r="M67" i="1" s="1"/>
  <c r="S67" i="1"/>
  <c r="P68" i="1"/>
  <c r="S68" i="1"/>
  <c r="O68" i="1" s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P87" i="1"/>
  <c r="S87" i="1"/>
  <c r="O87" i="1" s="1"/>
  <c r="P88" i="1"/>
  <c r="S88" i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P119" i="1"/>
  <c r="S119" i="1"/>
  <c r="O119" i="1" s="1"/>
  <c r="P120" i="1"/>
  <c r="S120" i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Z199" i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S220" i="1"/>
  <c r="P221" i="1"/>
  <c r="G221" i="1" s="1"/>
  <c r="S221" i="1"/>
  <c r="P222" i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Y247" i="1"/>
  <c r="P248" i="1"/>
  <c r="S248" i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P257" i="1"/>
  <c r="F257" i="1" s="1"/>
  <c r="S257" i="1"/>
  <c r="O257" i="1" s="1"/>
  <c r="P258" i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S262" i="1"/>
  <c r="O262" i="1" s="1"/>
  <c r="P263" i="1"/>
  <c r="S263" i="1"/>
  <c r="O263" i="1" s="1"/>
  <c r="P264" i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S293" i="1"/>
  <c r="O293" i="1" s="1"/>
  <c r="P294" i="1"/>
  <c r="S294" i="1"/>
  <c r="O294" i="1" s="1"/>
  <c r="P295" i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S301" i="1"/>
  <c r="O301" i="1" s="1"/>
  <c r="P302" i="1"/>
  <c r="F302" i="1" s="1"/>
  <c r="S302" i="1"/>
  <c r="O302" i="1" s="1"/>
  <c r="P303" i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S309" i="1"/>
  <c r="O309" i="1" s="1"/>
  <c r="P310" i="1"/>
  <c r="F310" i="1" s="1"/>
  <c r="S310" i="1"/>
  <c r="O310" i="1" s="1"/>
  <c r="P311" i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S333" i="1"/>
  <c r="P334" i="1"/>
  <c r="J334" i="1" s="1"/>
  <c r="M334" i="1" s="1"/>
  <c r="S334" i="1"/>
  <c r="O334" i="1" s="1"/>
  <c r="P335" i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S341" i="1"/>
  <c r="P342" i="1"/>
  <c r="F342" i="1" s="1"/>
  <c r="S342" i="1"/>
  <c r="O342" i="1" s="1"/>
  <c r="P343" i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P365" i="1"/>
  <c r="S365" i="1"/>
  <c r="O365" i="1" s="1"/>
  <c r="P366" i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Y375" i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Z381" i="1"/>
  <c r="P382" i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S396" i="1"/>
  <c r="O396" i="1" s="1"/>
  <c r="P397" i="1"/>
  <c r="S397" i="1"/>
  <c r="O397" i="1" s="1"/>
  <c r="Z397" i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Y408" i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S427" i="1"/>
  <c r="P428" i="1"/>
  <c r="S428" i="1"/>
  <c r="P429" i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S448" i="1"/>
  <c r="P449" i="1"/>
  <c r="S449" i="1"/>
  <c r="O449" i="1" s="1"/>
  <c r="P450" i="1"/>
  <c r="G450" i="1" s="1"/>
  <c r="S450" i="1"/>
  <c r="P451" i="1"/>
  <c r="S451" i="1"/>
  <c r="P452" i="1"/>
  <c r="S452" i="1"/>
  <c r="P453" i="1"/>
  <c r="S453" i="1"/>
  <c r="P454" i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Z461" i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Y472" i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Z492" i="1"/>
  <c r="P493" i="1"/>
  <c r="F493" i="1" s="1"/>
  <c r="S493" i="1"/>
  <c r="O493" i="1" s="1"/>
  <c r="P494" i="1"/>
  <c r="S494" i="1"/>
  <c r="O494" i="1" s="1"/>
  <c r="P495" i="1"/>
  <c r="G495" i="1" s="1"/>
  <c r="S495" i="1"/>
  <c r="P496" i="1"/>
  <c r="S496" i="1"/>
  <c r="O496" i="1" s="1"/>
  <c r="P497" i="1"/>
  <c r="G497" i="1" s="1"/>
  <c r="S497" i="1"/>
  <c r="P498" i="1"/>
  <c r="F498" i="1" s="1"/>
  <c r="S498" i="1"/>
  <c r="O498" i="1" s="1"/>
  <c r="P499" i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S507" i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Y519" i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S544" i="1"/>
  <c r="O544" i="1" s="1"/>
  <c r="P545" i="1"/>
  <c r="G545" i="1" s="1"/>
  <c r="S545" i="1"/>
  <c r="O545" i="1" s="1"/>
  <c r="P546" i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Z548" i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Y551" i="1"/>
  <c r="P552" i="1"/>
  <c r="J552" i="1" s="1"/>
  <c r="M552" i="1" s="1"/>
  <c r="S552" i="1"/>
  <c r="O552" i="1" s="1"/>
  <c r="P553" i="1"/>
  <c r="S553" i="1"/>
  <c r="O553" i="1" s="1"/>
  <c r="P554" i="1"/>
  <c r="S554" i="1"/>
  <c r="O554" i="1" s="1"/>
  <c r="P555" i="1"/>
  <c r="S555" i="1"/>
  <c r="O555" i="1" s="1"/>
  <c r="P556" i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AA561" i="1"/>
  <c r="AB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S575" i="1"/>
  <c r="O575" i="1" s="1"/>
  <c r="Y575" i="1"/>
  <c r="P576" i="1"/>
  <c r="F576" i="1" s="1"/>
  <c r="S576" i="1"/>
  <c r="O576" i="1" s="1"/>
  <c r="P577" i="1"/>
  <c r="S577" i="1"/>
  <c r="O577" i="1" s="1"/>
  <c r="P578" i="1"/>
  <c r="S578" i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S598" i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Y607" i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S615" i="1"/>
  <c r="P616" i="1"/>
  <c r="J616" i="1" s="1"/>
  <c r="M616" i="1" s="1"/>
  <c r="S616" i="1"/>
  <c r="O616" i="1" s="1"/>
  <c r="P617" i="1"/>
  <c r="F617" i="1" s="1"/>
  <c r="S617" i="1"/>
  <c r="O617" i="1" s="1"/>
  <c r="AA617" i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P622" i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S627" i="1"/>
  <c r="O627" i="1" s="1"/>
  <c r="P628" i="1"/>
  <c r="F628" i="1" s="1"/>
  <c r="S628" i="1"/>
  <c r="O628" i="1" s="1"/>
  <c r="P629" i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S635" i="1"/>
  <c r="O635" i="1" s="1"/>
  <c r="P636" i="1"/>
  <c r="J636" i="1" s="1"/>
  <c r="M636" i="1" s="1"/>
  <c r="S636" i="1"/>
  <c r="O636" i="1" s="1"/>
  <c r="P637" i="1"/>
  <c r="S637" i="1"/>
  <c r="P638" i="1"/>
  <c r="F638" i="1" s="1"/>
  <c r="S638" i="1"/>
  <c r="O638" i="1" s="1"/>
  <c r="P639" i="1"/>
  <c r="F639" i="1" s="1"/>
  <c r="S639" i="1"/>
  <c r="O639" i="1" s="1"/>
  <c r="Y639" i="1"/>
  <c r="P640" i="1"/>
  <c r="F640" i="1" s="1"/>
  <c r="S640" i="1"/>
  <c r="O640" i="1" s="1"/>
  <c r="P641" i="1"/>
  <c r="S641" i="1"/>
  <c r="O641" i="1" s="1"/>
  <c r="P642" i="1"/>
  <c r="S642" i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AA649" i="1"/>
  <c r="AE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AA657" i="1"/>
  <c r="AE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S662" i="1"/>
  <c r="O662" i="1" s="1"/>
  <c r="P663" i="1"/>
  <c r="I663" i="1" s="1"/>
  <c r="L663" i="1" s="1"/>
  <c r="S663" i="1"/>
  <c r="O663" i="1" s="1"/>
  <c r="P664" i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Z676" i="1"/>
  <c r="P677" i="1"/>
  <c r="G677" i="1" s="1"/>
  <c r="S677" i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S684" i="1"/>
  <c r="O684" i="1" s="1"/>
  <c r="Z684" i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Z708" i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Y711" i="1"/>
  <c r="P712" i="1"/>
  <c r="G712" i="1" s="1"/>
  <c r="S712" i="1"/>
  <c r="O712" i="1" s="1"/>
  <c r="P713" i="1"/>
  <c r="G713" i="1" s="1"/>
  <c r="S713" i="1"/>
  <c r="P714" i="1"/>
  <c r="G714" i="1" s="1"/>
  <c r="S714" i="1"/>
  <c r="O714" i="1" s="1"/>
  <c r="P715" i="1"/>
  <c r="S715" i="1"/>
  <c r="O715" i="1" s="1"/>
  <c r="P716" i="1"/>
  <c r="G716" i="1" s="1"/>
  <c r="S716" i="1"/>
  <c r="O716" i="1" s="1"/>
  <c r="Z716" i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P727" i="1"/>
  <c r="S727" i="1"/>
  <c r="O727" i="1" s="1"/>
  <c r="P728" i="1"/>
  <c r="S728" i="1"/>
  <c r="O728" i="1" s="1"/>
  <c r="P729" i="1"/>
  <c r="S729" i="1"/>
  <c r="O729" i="1" s="1"/>
  <c r="P730" i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AA745" i="1"/>
  <c r="AC745" i="1" s="1"/>
  <c r="P746" i="1"/>
  <c r="S746" i="1"/>
  <c r="O746" i="1" s="1"/>
  <c r="P747" i="1"/>
  <c r="K747" i="1" s="1"/>
  <c r="N747" i="1" s="1"/>
  <c r="S747" i="1"/>
  <c r="O747" i="1" s="1"/>
  <c r="P748" i="1"/>
  <c r="S748" i="1"/>
  <c r="Z748" i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S757" i="1"/>
  <c r="O757" i="1" s="1"/>
  <c r="P758" i="1"/>
  <c r="G758" i="1" s="1"/>
  <c r="S758" i="1"/>
  <c r="O758" i="1" s="1"/>
  <c r="P759" i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S765" i="1"/>
  <c r="O765" i="1" s="1"/>
  <c r="P766" i="1"/>
  <c r="S766" i="1"/>
  <c r="O766" i="1" s="1"/>
  <c r="P767" i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P773" i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Z780" i="1"/>
  <c r="P781" i="1"/>
  <c r="S781" i="1"/>
  <c r="O781" i="1" s="1"/>
  <c r="P782" i="1"/>
  <c r="G782" i="1" s="1"/>
  <c r="S782" i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AA785" i="1"/>
  <c r="AB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P799" i="1"/>
  <c r="I799" i="1" s="1"/>
  <c r="L799" i="1" s="1"/>
  <c r="S799" i="1"/>
  <c r="O799" i="1" s="1"/>
  <c r="Y799" i="1"/>
  <c r="P800" i="1"/>
  <c r="S800" i="1"/>
  <c r="O800" i="1" s="1"/>
  <c r="P801" i="1"/>
  <c r="K801" i="1" s="1"/>
  <c r="N801" i="1" s="1"/>
  <c r="S801" i="1"/>
  <c r="O801" i="1" s="1"/>
  <c r="P802" i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Z804" i="1"/>
  <c r="P805" i="1"/>
  <c r="F805" i="1" s="1"/>
  <c r="S805" i="1"/>
  <c r="O805" i="1" s="1"/>
  <c r="P806" i="1"/>
  <c r="G806" i="1" s="1"/>
  <c r="S806" i="1"/>
  <c r="O806" i="1" s="1"/>
  <c r="P807" i="1"/>
  <c r="S807" i="1"/>
  <c r="Y807" i="1"/>
  <c r="P808" i="1"/>
  <c r="G808" i="1" s="1"/>
  <c r="S808" i="1"/>
  <c r="O808" i="1" s="1"/>
  <c r="P809" i="1"/>
  <c r="S809" i="1"/>
  <c r="O809" i="1" s="1"/>
  <c r="P810" i="1"/>
  <c r="S810" i="1"/>
  <c r="O810" i="1" s="1"/>
  <c r="P811" i="1"/>
  <c r="I811" i="1" s="1"/>
  <c r="L811" i="1" s="1"/>
  <c r="S811" i="1"/>
  <c r="O811" i="1" s="1"/>
  <c r="P812" i="1"/>
  <c r="S812" i="1"/>
  <c r="P813" i="1"/>
  <c r="S813" i="1"/>
  <c r="O813" i="1" s="1"/>
  <c r="P814" i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AA817" i="1"/>
  <c r="AB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P830" i="1"/>
  <c r="G830" i="1" s="1"/>
  <c r="S830" i="1"/>
  <c r="O830" i="1" s="1"/>
  <c r="P831" i="1"/>
  <c r="G831" i="1" s="1"/>
  <c r="S831" i="1"/>
  <c r="O831" i="1" s="1"/>
  <c r="Y831" i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P838" i="1"/>
  <c r="G838" i="1" s="1"/>
  <c r="S838" i="1"/>
  <c r="O838" i="1" s="1"/>
  <c r="Z838" i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AA847" i="1"/>
  <c r="AI847" i="1" s="1"/>
  <c r="P848" i="1"/>
  <c r="S848" i="1"/>
  <c r="O848" i="1" s="1"/>
  <c r="P849" i="1"/>
  <c r="S849" i="1"/>
  <c r="O849" i="1" s="1"/>
  <c r="P850" i="1"/>
  <c r="G850" i="1" s="1"/>
  <c r="S850" i="1"/>
  <c r="O850" i="1" s="1"/>
  <c r="Z850" i="1"/>
  <c r="P851" i="1"/>
  <c r="S851" i="1"/>
  <c r="O851" i="1" s="1"/>
  <c r="AA851" i="1"/>
  <c r="AI851" i="1" s="1"/>
  <c r="P852" i="1"/>
  <c r="S852" i="1"/>
  <c r="O852" i="1" s="1"/>
  <c r="P853" i="1"/>
  <c r="S853" i="1"/>
  <c r="O853" i="1" s="1"/>
  <c r="Y853" i="1"/>
  <c r="P854" i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P862" i="1"/>
  <c r="G862" i="1" s="1"/>
  <c r="S862" i="1"/>
  <c r="O862" i="1" s="1"/>
  <c r="P863" i="1"/>
  <c r="S863" i="1"/>
  <c r="O863" i="1" s="1"/>
  <c r="AA863" i="1"/>
  <c r="AI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Z866" i="1"/>
  <c r="P867" i="1"/>
  <c r="I867" i="1" s="1"/>
  <c r="L867" i="1" s="1"/>
  <c r="S867" i="1"/>
  <c r="O867" i="1" s="1"/>
  <c r="AA867" i="1"/>
  <c r="AB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Y873" i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S878" i="1"/>
  <c r="O878" i="1" s="1"/>
  <c r="P879" i="1"/>
  <c r="F879" i="1" s="1"/>
  <c r="S879" i="1"/>
  <c r="O879" i="1" s="1"/>
  <c r="AA879" i="1"/>
  <c r="AI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AA883" i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Z886" i="1"/>
  <c r="P887" i="1"/>
  <c r="I887" i="1" s="1"/>
  <c r="L887" i="1" s="1"/>
  <c r="S887" i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P902" i="1"/>
  <c r="G902" i="1" s="1"/>
  <c r="S902" i="1"/>
  <c r="O902" i="1" s="1"/>
  <c r="Z902" i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S915" i="1"/>
  <c r="O915" i="1" s="1"/>
  <c r="P916" i="1"/>
  <c r="S916" i="1"/>
  <c r="O916" i="1" s="1"/>
  <c r="P917" i="1"/>
  <c r="S917" i="1"/>
  <c r="O917" i="1" s="1"/>
  <c r="Y917" i="1"/>
  <c r="P918" i="1"/>
  <c r="G918" i="1" s="1"/>
  <c r="S918" i="1"/>
  <c r="O918" i="1" s="1"/>
  <c r="Z918" i="1"/>
  <c r="P919" i="1"/>
  <c r="F919" i="1" s="1"/>
  <c r="S919" i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AA927" i="1"/>
  <c r="AE927" i="1" s="1"/>
  <c r="P928" i="1"/>
  <c r="S928" i="1"/>
  <c r="O928" i="1" s="1"/>
  <c r="P929" i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Y933" i="1"/>
  <c r="P934" i="1"/>
  <c r="G934" i="1" s="1"/>
  <c r="S934" i="1"/>
  <c r="O934" i="1" s="1"/>
  <c r="Z934" i="1"/>
  <c r="P935" i="1"/>
  <c r="F935" i="1" s="1"/>
  <c r="S935" i="1"/>
  <c r="O935" i="1" s="1"/>
  <c r="P936" i="1"/>
  <c r="S936" i="1"/>
  <c r="O936" i="1" s="1"/>
  <c r="P937" i="1"/>
  <c r="S937" i="1"/>
  <c r="O937" i="1" s="1"/>
  <c r="Y937" i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AA943" i="1"/>
  <c r="AB943" i="1" s="1"/>
  <c r="P944" i="1"/>
  <c r="G944" i="1" s="1"/>
  <c r="S944" i="1"/>
  <c r="O944" i="1" s="1"/>
  <c r="P945" i="1"/>
  <c r="K945" i="1" s="1"/>
  <c r="N945" i="1" s="1"/>
  <c r="S945" i="1"/>
  <c r="O945" i="1" s="1"/>
  <c r="P946" i="1"/>
  <c r="S946" i="1"/>
  <c r="O946" i="1" s="1"/>
  <c r="P947" i="1"/>
  <c r="I947" i="1" s="1"/>
  <c r="L947" i="1" s="1"/>
  <c r="S947" i="1"/>
  <c r="O947" i="1" s="1"/>
  <c r="AA947" i="1"/>
  <c r="AB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Z950" i="1"/>
  <c r="P951" i="1"/>
  <c r="S951" i="1"/>
  <c r="P952" i="1"/>
  <c r="S952" i="1"/>
  <c r="O952" i="1" s="1"/>
  <c r="P953" i="1"/>
  <c r="S953" i="1"/>
  <c r="Y953" i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S959" i="1"/>
  <c r="O959" i="1" s="1"/>
  <c r="AA959" i="1"/>
  <c r="AB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AA963" i="1"/>
  <c r="AB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Z966" i="1"/>
  <c r="P967" i="1"/>
  <c r="F967" i="1" s="1"/>
  <c r="S967" i="1"/>
  <c r="O967" i="1" s="1"/>
  <c r="P968" i="1"/>
  <c r="S968" i="1"/>
  <c r="O968" i="1" s="1"/>
  <c r="P969" i="1"/>
  <c r="G969" i="1" s="1"/>
  <c r="S969" i="1"/>
  <c r="P970" i="1"/>
  <c r="S970" i="1"/>
  <c r="O970" i="1" s="1"/>
  <c r="P971" i="1"/>
  <c r="S971" i="1"/>
  <c r="O971" i="1" s="1"/>
  <c r="P972" i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AA975" i="1"/>
  <c r="AB975" i="1" s="1"/>
  <c r="P976" i="1"/>
  <c r="J976" i="1" s="1"/>
  <c r="M976" i="1" s="1"/>
  <c r="S976" i="1"/>
  <c r="O976" i="1" s="1"/>
  <c r="P977" i="1"/>
  <c r="S977" i="1"/>
  <c r="O977" i="1" s="1"/>
  <c r="P978" i="1"/>
  <c r="S978" i="1"/>
  <c r="O978" i="1" s="1"/>
  <c r="Z978" i="1"/>
  <c r="P979" i="1"/>
  <c r="K979" i="1" s="1"/>
  <c r="N979" i="1" s="1"/>
  <c r="S979" i="1"/>
  <c r="AA979" i="1"/>
  <c r="AB979" i="1" s="1"/>
  <c r="P980" i="1"/>
  <c r="S980" i="1"/>
  <c r="O980" i="1" s="1"/>
  <c r="P981" i="1"/>
  <c r="I981" i="1" s="1"/>
  <c r="L981" i="1" s="1"/>
  <c r="S981" i="1"/>
  <c r="O981" i="1" s="1"/>
  <c r="Y981" i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AA991" i="1"/>
  <c r="AB991" i="1" s="1"/>
  <c r="P992" i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AA995" i="1"/>
  <c r="AB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AA1011" i="1"/>
  <c r="AB1011" i="1" s="1"/>
  <c r="P1012" i="1"/>
  <c r="S1012" i="1"/>
  <c r="O1012" i="1" s="1"/>
  <c r="P1013" i="1"/>
  <c r="G1013" i="1" s="1"/>
  <c r="S1013" i="1"/>
  <c r="O1013" i="1" s="1"/>
  <c r="Y1013" i="1"/>
  <c r="P1014" i="1"/>
  <c r="J1014" i="1" s="1"/>
  <c r="M1014" i="1" s="1"/>
  <c r="S1014" i="1"/>
  <c r="O1014" i="1" s="1"/>
  <c r="Z1014" i="1"/>
  <c r="P1015" i="1"/>
  <c r="K1015" i="1" s="1"/>
  <c r="N1015" i="1" s="1"/>
  <c r="S1015" i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AA1027" i="1"/>
  <c r="P1028" i="1"/>
  <c r="S1028" i="1"/>
  <c r="O1028" i="1" s="1"/>
  <c r="P1029" i="1"/>
  <c r="S1029" i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Y1033" i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Z1042" i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Y1045" i="1"/>
  <c r="P1046" i="1"/>
  <c r="S1046" i="1"/>
  <c r="O1046" i="1" s="1"/>
  <c r="Z1046" i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P1054" i="1"/>
  <c r="F1054" i="1" s="1"/>
  <c r="S1054" i="1"/>
  <c r="O1054" i="1" s="1"/>
  <c r="P1055" i="1"/>
  <c r="I1055" i="1" s="1"/>
  <c r="L1055" i="1" s="1"/>
  <c r="S1055" i="1"/>
  <c r="O1055" i="1" s="1"/>
  <c r="AA1055" i="1"/>
  <c r="AB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Y1061" i="1"/>
  <c r="P1062" i="1"/>
  <c r="J1062" i="1" s="1"/>
  <c r="M1062" i="1" s="1"/>
  <c r="S1062" i="1"/>
  <c r="O1062" i="1" s="1"/>
  <c r="Z1062" i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P1067" i="1"/>
  <c r="F1067" i="1" s="1"/>
  <c r="S1067" i="1"/>
  <c r="O1067" i="1" s="1"/>
  <c r="Z1067" i="1"/>
  <c r="P1068" i="1"/>
  <c r="S1068" i="1"/>
  <c r="O1068" i="1" s="1"/>
  <c r="Y1068" i="1"/>
  <c r="AA1068" i="1"/>
  <c r="AB1068" i="1" s="1"/>
  <c r="P1069" i="1"/>
  <c r="S1069" i="1"/>
  <c r="O1069" i="1" s="1"/>
  <c r="P1070" i="1"/>
  <c r="S1070" i="1"/>
  <c r="AA1070" i="1"/>
  <c r="AB1070" i="1" s="1"/>
  <c r="P1071" i="1"/>
  <c r="F1071" i="1" s="1"/>
  <c r="S1071" i="1"/>
  <c r="P1072" i="1"/>
  <c r="S1072" i="1"/>
  <c r="O1072" i="1" s="1"/>
  <c r="P1073" i="1"/>
  <c r="F1073" i="1" s="1"/>
  <c r="S1073" i="1"/>
  <c r="O1073" i="1" s="1"/>
  <c r="P1074" i="1"/>
  <c r="S1074" i="1"/>
  <c r="O1074" i="1" s="1"/>
  <c r="Y1074" i="1"/>
  <c r="P1075" i="1"/>
  <c r="I1075" i="1" s="1"/>
  <c r="L1075" i="1" s="1"/>
  <c r="S1075" i="1"/>
  <c r="O1075" i="1" s="1"/>
  <c r="P1076" i="1"/>
  <c r="S1076" i="1"/>
  <c r="O1076" i="1" s="1"/>
  <c r="AA1076" i="1"/>
  <c r="AB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AA1078" i="1"/>
  <c r="AB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Y1084" i="1"/>
  <c r="AA1084" i="1"/>
  <c r="AB1084" i="1" s="1"/>
  <c r="P1085" i="1"/>
  <c r="I1085" i="1" s="1"/>
  <c r="L1085" i="1" s="1"/>
  <c r="S1085" i="1"/>
  <c r="O1085" i="1" s="1"/>
  <c r="Z1085" i="1"/>
  <c r="P1086" i="1"/>
  <c r="F1086" i="1" s="1"/>
  <c r="S1086" i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Y1090" i="1"/>
  <c r="P1091" i="1"/>
  <c r="K1091" i="1" s="1"/>
  <c r="N1091" i="1" s="1"/>
  <c r="S1091" i="1"/>
  <c r="O1091" i="1" s="1"/>
  <c r="Z1091" i="1"/>
  <c r="P1092" i="1"/>
  <c r="S1092" i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Y1100" i="1"/>
  <c r="P1101" i="1"/>
  <c r="S1101" i="1"/>
  <c r="O1101" i="1" s="1"/>
  <c r="Z1101" i="1"/>
  <c r="P1102" i="1"/>
  <c r="S1102" i="1"/>
  <c r="O1102" i="1" s="1"/>
  <c r="AA1102" i="1"/>
  <c r="AB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Y1106" i="1"/>
  <c r="P1107" i="1"/>
  <c r="K1107" i="1" s="1"/>
  <c r="N1107" i="1" s="1"/>
  <c r="S1107" i="1"/>
  <c r="O1107" i="1" s="1"/>
  <c r="Z1107" i="1"/>
  <c r="P1108" i="1"/>
  <c r="S1108" i="1"/>
  <c r="O1108" i="1" s="1"/>
  <c r="Y1108" i="1"/>
  <c r="AA1108" i="1"/>
  <c r="AB1108" i="1" s="1"/>
  <c r="P1109" i="1"/>
  <c r="I1109" i="1" s="1"/>
  <c r="L1109" i="1" s="1"/>
  <c r="S1109" i="1"/>
  <c r="O1109" i="1" s="1"/>
  <c r="Z1109" i="1"/>
  <c r="P1110" i="1"/>
  <c r="F1110" i="1" s="1"/>
  <c r="S1110" i="1"/>
  <c r="O1110" i="1" s="1"/>
  <c r="AA1110" i="1"/>
  <c r="AB1110" i="1" s="1"/>
  <c r="P1111" i="1"/>
  <c r="S1111" i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Y1114" i="1"/>
  <c r="P1115" i="1"/>
  <c r="K1115" i="1" s="1"/>
  <c r="N1115" i="1" s="1"/>
  <c r="S1115" i="1"/>
  <c r="O1115" i="1" s="1"/>
  <c r="Z1115" i="1"/>
  <c r="P1116" i="1"/>
  <c r="S1116" i="1"/>
  <c r="O1116" i="1" s="1"/>
  <c r="AA1116" i="1"/>
  <c r="AB1116" i="1" s="1"/>
  <c r="P1117" i="1"/>
  <c r="I1117" i="1" s="1"/>
  <c r="L1117" i="1" s="1"/>
  <c r="S1117" i="1"/>
  <c r="O1117" i="1" s="1"/>
  <c r="Z1117" i="1"/>
  <c r="P1118" i="1"/>
  <c r="S1118" i="1"/>
  <c r="O1118" i="1" s="1"/>
  <c r="AA1118" i="1"/>
  <c r="AB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Z1123" i="1"/>
  <c r="P1124" i="1"/>
  <c r="S1124" i="1"/>
  <c r="O1124" i="1" s="1"/>
  <c r="Y1124" i="1"/>
  <c r="AA1124" i="1"/>
  <c r="AB1124" i="1" s="1"/>
  <c r="P1125" i="1"/>
  <c r="I1125" i="1" s="1"/>
  <c r="L1125" i="1" s="1"/>
  <c r="S1125" i="1"/>
  <c r="O1125" i="1" s="1"/>
  <c r="Z1125" i="1"/>
  <c r="P1126" i="1"/>
  <c r="J1126" i="1" s="1"/>
  <c r="M1126" i="1" s="1"/>
  <c r="S1126" i="1"/>
  <c r="O1126" i="1" s="1"/>
  <c r="AA1126" i="1"/>
  <c r="AB1126" i="1" s="1"/>
  <c r="P1127" i="1"/>
  <c r="F1127" i="1" s="1"/>
  <c r="S1127" i="1"/>
  <c r="O1127" i="1" s="1"/>
  <c r="P1128" i="1"/>
  <c r="S1128" i="1"/>
  <c r="O1128" i="1" s="1"/>
  <c r="P1129" i="1"/>
  <c r="S1129" i="1"/>
  <c r="O1129" i="1" s="1"/>
  <c r="P1130" i="1"/>
  <c r="S1130" i="1"/>
  <c r="Y1130" i="1"/>
  <c r="P1131" i="1"/>
  <c r="F1131" i="1" s="1"/>
  <c r="S1131" i="1"/>
  <c r="O1131" i="1" s="1"/>
  <c r="Z1131" i="1"/>
  <c r="P1132" i="1"/>
  <c r="S1132" i="1"/>
  <c r="O1132" i="1" s="1"/>
  <c r="Y1132" i="1"/>
  <c r="AA1132" i="1"/>
  <c r="AB1132" i="1" s="1"/>
  <c r="P1133" i="1"/>
  <c r="S1133" i="1"/>
  <c r="O1133" i="1" s="1"/>
  <c r="P1134" i="1"/>
  <c r="S1134" i="1"/>
  <c r="O1134" i="1" s="1"/>
  <c r="AA1134" i="1"/>
  <c r="AB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Y1138" i="1"/>
  <c r="P1139" i="1"/>
  <c r="F1139" i="1" s="1"/>
  <c r="S1139" i="1"/>
  <c r="O1139" i="1" s="1"/>
  <c r="P1140" i="1"/>
  <c r="S1140" i="1"/>
  <c r="O1140" i="1" s="1"/>
  <c r="AA1140" i="1"/>
  <c r="AB1140" i="1" s="1"/>
  <c r="P1141" i="1"/>
  <c r="I1141" i="1" s="1"/>
  <c r="L1141" i="1" s="1"/>
  <c r="S1141" i="1"/>
  <c r="Z1141" i="1"/>
  <c r="P1142" i="1"/>
  <c r="J1142" i="1" s="1"/>
  <c r="M1142" i="1" s="1"/>
  <c r="S1142" i="1"/>
  <c r="O1142" i="1" s="1"/>
  <c r="AA1142" i="1"/>
  <c r="AB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AA1148" i="1"/>
  <c r="AB1148" i="1" s="1"/>
  <c r="P1149" i="1"/>
  <c r="I1149" i="1" s="1"/>
  <c r="L1149" i="1" s="1"/>
  <c r="S1149" i="1"/>
  <c r="O1149" i="1" s="1"/>
  <c r="Z1149" i="1"/>
  <c r="P1150" i="1"/>
  <c r="S1150" i="1"/>
  <c r="O1150" i="1" s="1"/>
  <c r="P1151" i="1"/>
  <c r="F1151" i="1" s="1"/>
  <c r="S1151" i="1"/>
  <c r="O1151" i="1" s="1"/>
  <c r="P1152" i="1"/>
  <c r="S1152" i="1"/>
  <c r="O1152" i="1" s="1"/>
  <c r="P1153" i="1"/>
  <c r="S1153" i="1"/>
  <c r="O1153" i="1" s="1"/>
  <c r="P1154" i="1"/>
  <c r="F1154" i="1" s="1"/>
  <c r="S1154" i="1"/>
  <c r="O1154" i="1" s="1"/>
  <c r="Y1154" i="1"/>
  <c r="P1155" i="1"/>
  <c r="K1155" i="1" s="1"/>
  <c r="N1155" i="1" s="1"/>
  <c r="S1155" i="1"/>
  <c r="Z1155" i="1"/>
  <c r="P1156" i="1"/>
  <c r="J1156" i="1" s="1"/>
  <c r="M1156" i="1" s="1"/>
  <c r="S1156" i="1"/>
  <c r="O1156" i="1" s="1"/>
  <c r="Y1156" i="1"/>
  <c r="P1157" i="1"/>
  <c r="I1157" i="1" s="1"/>
  <c r="L1157" i="1" s="1"/>
  <c r="S1157" i="1"/>
  <c r="O1157" i="1" s="1"/>
  <c r="P1158" i="1"/>
  <c r="S1158" i="1"/>
  <c r="O1158" i="1" s="1"/>
  <c r="AA1158" i="1"/>
  <c r="AB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Y1162" i="1"/>
  <c r="P1163" i="1"/>
  <c r="K1163" i="1" s="1"/>
  <c r="N1163" i="1" s="1"/>
  <c r="S1163" i="1"/>
  <c r="O1163" i="1" s="1"/>
  <c r="Z1163" i="1"/>
  <c r="P1164" i="1"/>
  <c r="J1164" i="1" s="1"/>
  <c r="M1164" i="1" s="1"/>
  <c r="S1164" i="1"/>
  <c r="O1164" i="1" s="1"/>
  <c r="Y1164" i="1"/>
  <c r="AA1164" i="1"/>
  <c r="AB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Y1170" i="1"/>
  <c r="P1171" i="1"/>
  <c r="S1171" i="1"/>
  <c r="O1171" i="1" s="1"/>
  <c r="Z1171" i="1"/>
  <c r="P1172" i="1"/>
  <c r="S1172" i="1"/>
  <c r="O1172" i="1" s="1"/>
  <c r="Y1172" i="1"/>
  <c r="AA1172" i="1"/>
  <c r="AB1172" i="1" s="1"/>
  <c r="P1173" i="1"/>
  <c r="I1173" i="1" s="1"/>
  <c r="L1173" i="1" s="1"/>
  <c r="S1173" i="1"/>
  <c r="O1173" i="1" s="1"/>
  <c r="Z1173" i="1"/>
  <c r="P1174" i="1"/>
  <c r="S1174" i="1"/>
  <c r="O1174" i="1" s="1"/>
  <c r="AA1174" i="1"/>
  <c r="AB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Y1178" i="1"/>
  <c r="P1179" i="1"/>
  <c r="K1179" i="1" s="1"/>
  <c r="N1179" i="1" s="1"/>
  <c r="S1179" i="1"/>
  <c r="O1179" i="1" s="1"/>
  <c r="Z1179" i="1"/>
  <c r="P1180" i="1"/>
  <c r="S1180" i="1"/>
  <c r="O1180" i="1" s="1"/>
  <c r="AA1180" i="1"/>
  <c r="AB1180" i="1" s="1"/>
  <c r="P1181" i="1"/>
  <c r="F1181" i="1" s="1"/>
  <c r="S1181" i="1"/>
  <c r="O1181" i="1" s="1"/>
  <c r="Z1181" i="1"/>
  <c r="P1182" i="1"/>
  <c r="S1182" i="1"/>
  <c r="O1182" i="1" s="1"/>
  <c r="AA1182" i="1"/>
  <c r="AB1182" i="1" s="1"/>
  <c r="P1183" i="1"/>
  <c r="F1183" i="1" s="1"/>
  <c r="S1183" i="1"/>
  <c r="P1184" i="1"/>
  <c r="S1184" i="1"/>
  <c r="O1184" i="1" s="1"/>
  <c r="P1185" i="1"/>
  <c r="G1185" i="1" s="1"/>
  <c r="S1185" i="1"/>
  <c r="P1186" i="1"/>
  <c r="S1186" i="1"/>
  <c r="O1186" i="1" s="1"/>
  <c r="P1187" i="1"/>
  <c r="S1187" i="1"/>
  <c r="O1187" i="1" s="1"/>
  <c r="Z1187" i="1"/>
  <c r="P1188" i="1"/>
  <c r="S1188" i="1"/>
  <c r="O1188" i="1" s="1"/>
  <c r="Y1188" i="1"/>
  <c r="AA1188" i="1"/>
  <c r="AB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P1192" i="1"/>
  <c r="S1192" i="1"/>
  <c r="O1192" i="1" s="1"/>
  <c r="P1193" i="1"/>
  <c r="G1193" i="1" s="1"/>
  <c r="S1193" i="1"/>
  <c r="O1193" i="1" s="1"/>
  <c r="P1194" i="1"/>
  <c r="S1194" i="1"/>
  <c r="Y1194" i="1"/>
  <c r="P1195" i="1"/>
  <c r="K1195" i="1" s="1"/>
  <c r="N1195" i="1" s="1"/>
  <c r="S1195" i="1"/>
  <c r="O1195" i="1" s="1"/>
  <c r="Z1195" i="1"/>
  <c r="P1196" i="1"/>
  <c r="S1196" i="1"/>
  <c r="O1196" i="1" s="1"/>
  <c r="Y1196" i="1"/>
  <c r="AA1196" i="1"/>
  <c r="AE1196" i="1" s="1"/>
  <c r="P1197" i="1"/>
  <c r="I1197" i="1" s="1"/>
  <c r="L1197" i="1" s="1"/>
  <c r="S1197" i="1"/>
  <c r="O1197" i="1" s="1"/>
  <c r="P1198" i="1"/>
  <c r="S1198" i="1"/>
  <c r="O1198" i="1" s="1"/>
  <c r="AA1198" i="1"/>
  <c r="AC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Y1202" i="1"/>
  <c r="P1203" i="1"/>
  <c r="K1203" i="1" s="1"/>
  <c r="N1203" i="1" s="1"/>
  <c r="S1203" i="1"/>
  <c r="P1204" i="1"/>
  <c r="S1204" i="1"/>
  <c r="O1204" i="1" s="1"/>
  <c r="AA1204" i="1"/>
  <c r="AE1204" i="1" s="1"/>
  <c r="P1205" i="1"/>
  <c r="S1205" i="1"/>
  <c r="O1205" i="1" s="1"/>
  <c r="Z1205" i="1"/>
  <c r="P1206" i="1"/>
  <c r="S1206" i="1"/>
  <c r="O1206" i="1" s="1"/>
  <c r="AA1206" i="1"/>
  <c r="AC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Z1211" i="1"/>
  <c r="P1212" i="1"/>
  <c r="S1212" i="1"/>
  <c r="O1212" i="1" s="1"/>
  <c r="Y1212" i="1"/>
  <c r="AA1212" i="1"/>
  <c r="AE1212" i="1" s="1"/>
  <c r="P1213" i="1"/>
  <c r="S1213" i="1"/>
  <c r="O1213" i="1" s="1"/>
  <c r="Z1213" i="1"/>
  <c r="P1214" i="1"/>
  <c r="S1214" i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Y1218" i="1"/>
  <c r="P1219" i="1"/>
  <c r="F1219" i="1" s="1"/>
  <c r="S1219" i="1"/>
  <c r="O1219" i="1" s="1"/>
  <c r="Z1219" i="1"/>
  <c r="P1220" i="1"/>
  <c r="S1220" i="1"/>
  <c r="O1220" i="1" s="1"/>
  <c r="Y1220" i="1"/>
  <c r="P1221" i="1"/>
  <c r="F1221" i="1" s="1"/>
  <c r="S1221" i="1"/>
  <c r="O1221" i="1" s="1"/>
  <c r="P1222" i="1"/>
  <c r="S1222" i="1"/>
  <c r="O1222" i="1" s="1"/>
  <c r="AA1222" i="1"/>
  <c r="AC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Y1226" i="1"/>
  <c r="P1227" i="1"/>
  <c r="K1227" i="1" s="1"/>
  <c r="N1227" i="1" s="1"/>
  <c r="S1227" i="1"/>
  <c r="O1227" i="1" s="1"/>
  <c r="Z1227" i="1"/>
  <c r="P1228" i="1"/>
  <c r="S1228" i="1"/>
  <c r="O1228" i="1" s="1"/>
  <c r="Y1228" i="1"/>
  <c r="AA1228" i="1"/>
  <c r="AE1228" i="1" s="1"/>
  <c r="P1229" i="1"/>
  <c r="S1229" i="1"/>
  <c r="O1229" i="1" s="1"/>
  <c r="Z1229" i="1"/>
  <c r="P1230" i="1"/>
  <c r="S1230" i="1"/>
  <c r="O1230" i="1" s="1"/>
  <c r="AA1230" i="1"/>
  <c r="AC1230" i="1" s="1"/>
  <c r="P1231" i="1"/>
  <c r="K1231" i="1" s="1"/>
  <c r="N1231" i="1" s="1"/>
  <c r="S1231" i="1"/>
  <c r="P1232" i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S1235" i="1"/>
  <c r="O1235" i="1" s="1"/>
  <c r="Z1235" i="1"/>
  <c r="P1236" i="1"/>
  <c r="J1236" i="1" s="1"/>
  <c r="M1236" i="1" s="1"/>
  <c r="S1236" i="1"/>
  <c r="O1236" i="1" s="1"/>
  <c r="Y1236" i="1"/>
  <c r="AA1236" i="1"/>
  <c r="AE1236" i="1" s="1"/>
  <c r="P1237" i="1"/>
  <c r="I1237" i="1" s="1"/>
  <c r="L1237" i="1" s="1"/>
  <c r="S1237" i="1"/>
  <c r="O1237" i="1" s="1"/>
  <c r="Z1237" i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Y1242" i="1"/>
  <c r="P1243" i="1"/>
  <c r="K1243" i="1" s="1"/>
  <c r="N1243" i="1" s="1"/>
  <c r="S1243" i="1"/>
  <c r="O1243" i="1" s="1"/>
  <c r="Z1243" i="1"/>
  <c r="P1244" i="1"/>
  <c r="J1244" i="1" s="1"/>
  <c r="M1244" i="1" s="1"/>
  <c r="S1244" i="1"/>
  <c r="O1244" i="1" s="1"/>
  <c r="AA1244" i="1"/>
  <c r="AE1244" i="1" s="1"/>
  <c r="P1245" i="1"/>
  <c r="S1245" i="1"/>
  <c r="O1245" i="1" s="1"/>
  <c r="Z1245" i="1"/>
  <c r="P1246" i="1"/>
  <c r="J1246" i="1" s="1"/>
  <c r="M1246" i="1" s="1"/>
  <c r="S1246" i="1"/>
  <c r="AA1246" i="1"/>
  <c r="AC1246" i="1" s="1"/>
  <c r="P1247" i="1"/>
  <c r="K1247" i="1" s="1"/>
  <c r="N1247" i="1" s="1"/>
  <c r="S1247" i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AA1252" i="1"/>
  <c r="AE1252" i="1" s="1"/>
  <c r="P1253" i="1"/>
  <c r="I1253" i="1" s="1"/>
  <c r="L1253" i="1" s="1"/>
  <c r="S1253" i="1"/>
  <c r="O1253" i="1" s="1"/>
  <c r="Z1253" i="1"/>
  <c r="P1254" i="1"/>
  <c r="J1254" i="1" s="1"/>
  <c r="M1254" i="1" s="1"/>
  <c r="S1254" i="1"/>
  <c r="O1254" i="1" s="1"/>
  <c r="AA1254" i="1"/>
  <c r="AC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Z1259" i="1"/>
  <c r="P1260" i="1"/>
  <c r="S1260" i="1"/>
  <c r="O1260" i="1" s="1"/>
  <c r="Y1260" i="1"/>
  <c r="AA1260" i="1"/>
  <c r="AK1260" i="1" s="1"/>
  <c r="P1261" i="1"/>
  <c r="S1261" i="1"/>
  <c r="O1261" i="1" s="1"/>
  <c r="P1262" i="1"/>
  <c r="S1262" i="1"/>
  <c r="O1262" i="1" s="1"/>
  <c r="AA1262" i="1"/>
  <c r="AB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Y1266" i="1"/>
  <c r="P1267" i="1"/>
  <c r="F1267" i="1" s="1"/>
  <c r="S1267" i="1"/>
  <c r="O1267" i="1" s="1"/>
  <c r="P1268" i="1"/>
  <c r="J1268" i="1" s="1"/>
  <c r="M1268" i="1" s="1"/>
  <c r="S1268" i="1"/>
  <c r="O1268" i="1" s="1"/>
  <c r="AA1268" i="1"/>
  <c r="AI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Z1275" i="1"/>
  <c r="P1276" i="1"/>
  <c r="J1276" i="1" s="1"/>
  <c r="M1276" i="1" s="1"/>
  <c r="S1276" i="1"/>
  <c r="O1276" i="1" s="1"/>
  <c r="Y1276" i="1"/>
  <c r="AA1276" i="1"/>
  <c r="AB1276" i="1" s="1"/>
  <c r="P1277" i="1"/>
  <c r="I1277" i="1" s="1"/>
  <c r="L1277" i="1" s="1"/>
  <c r="S1277" i="1"/>
  <c r="O1277" i="1" s="1"/>
  <c r="Z1277" i="1"/>
  <c r="P1278" i="1"/>
  <c r="S1278" i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Y1284" i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AA1286" i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Y1290" i="1"/>
  <c r="P1291" i="1"/>
  <c r="F1291" i="1" s="1"/>
  <c r="S1291" i="1"/>
  <c r="O1291" i="1" s="1"/>
  <c r="P1292" i="1"/>
  <c r="J1292" i="1" s="1"/>
  <c r="M1292" i="1" s="1"/>
  <c r="S1292" i="1"/>
  <c r="O1292" i="1" s="1"/>
  <c r="Y1292" i="1"/>
  <c r="AA1292" i="1"/>
  <c r="AB1292" i="1" s="1"/>
  <c r="P1293" i="1"/>
  <c r="I1293" i="1" s="1"/>
  <c r="L1293" i="1" s="1"/>
  <c r="S1293" i="1"/>
  <c r="O1293" i="1" s="1"/>
  <c r="Z1293" i="1"/>
  <c r="P1294" i="1"/>
  <c r="S1294" i="1"/>
  <c r="O1294" i="1" s="1"/>
  <c r="Y1294" i="1"/>
  <c r="AA1294" i="1"/>
  <c r="AE1294" i="1" s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Y1296" i="1"/>
  <c r="AA1296" i="1"/>
  <c r="AI1296" i="1" s="1"/>
  <c r="P1297" i="1"/>
  <c r="F1297" i="1" s="1"/>
  <c r="S1297" i="1"/>
  <c r="O1297" i="1" s="1"/>
  <c r="Z1297" i="1"/>
  <c r="P1298" i="1"/>
  <c r="J1298" i="1" s="1"/>
  <c r="M1298" i="1" s="1"/>
  <c r="S1298" i="1"/>
  <c r="O1298" i="1" s="1"/>
  <c r="Y1298" i="1"/>
  <c r="AA1298" i="1"/>
  <c r="P1299" i="1"/>
  <c r="K1299" i="1" s="1"/>
  <c r="N1299" i="1" s="1"/>
  <c r="S1299" i="1"/>
  <c r="Z1299" i="1"/>
  <c r="P1300" i="1"/>
  <c r="J1300" i="1" s="1"/>
  <c r="M1300" i="1" s="1"/>
  <c r="S1300" i="1"/>
  <c r="O1300" i="1" s="1"/>
  <c r="Y1300" i="1"/>
  <c r="P1301" i="1"/>
  <c r="I1301" i="1" s="1"/>
  <c r="L1301" i="1" s="1"/>
  <c r="S1301" i="1"/>
  <c r="O1301" i="1" s="1"/>
  <c r="Z1301" i="1"/>
  <c r="P1302" i="1"/>
  <c r="S1302" i="1"/>
  <c r="O1302" i="1" s="1"/>
  <c r="Y1302" i="1"/>
  <c r="AA1302" i="1"/>
  <c r="P1303" i="1"/>
  <c r="K1303" i="1" s="1"/>
  <c r="N1303" i="1" s="1"/>
  <c r="S1303" i="1"/>
  <c r="O1303" i="1" s="1"/>
  <c r="Z1303" i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Y1306" i="1"/>
  <c r="AA1306" i="1"/>
  <c r="AE1306" i="1" s="1"/>
  <c r="P1307" i="1"/>
  <c r="K1307" i="1" s="1"/>
  <c r="N1307" i="1" s="1"/>
  <c r="S1307" i="1"/>
  <c r="O1307" i="1" s="1"/>
  <c r="Z1307" i="1"/>
  <c r="P1308" i="1"/>
  <c r="J1308" i="1" s="1"/>
  <c r="M1308" i="1" s="1"/>
  <c r="S1308" i="1"/>
  <c r="O1308" i="1" s="1"/>
  <c r="Y1308" i="1"/>
  <c r="AA1308" i="1"/>
  <c r="AB1308" i="1" s="1"/>
  <c r="P1309" i="1"/>
  <c r="I1309" i="1" s="1"/>
  <c r="L1309" i="1" s="1"/>
  <c r="S1309" i="1"/>
  <c r="O1309" i="1" s="1"/>
  <c r="Z1309" i="1"/>
  <c r="P1310" i="1"/>
  <c r="S1310" i="1"/>
  <c r="O1310" i="1" s="1"/>
  <c r="Y1310" i="1"/>
  <c r="AA1310" i="1"/>
  <c r="P1311" i="1"/>
  <c r="K1311" i="1" s="1"/>
  <c r="N1311" i="1" s="1"/>
  <c r="S1311" i="1"/>
  <c r="O1311" i="1" s="1"/>
  <c r="Z1311" i="1"/>
  <c r="P1312" i="1"/>
  <c r="J1312" i="1" s="1"/>
  <c r="M1312" i="1" s="1"/>
  <c r="S1312" i="1"/>
  <c r="O1312" i="1" s="1"/>
  <c r="Y1312" i="1"/>
  <c r="AA1312" i="1"/>
  <c r="AI1312" i="1" s="1"/>
  <c r="P1313" i="1"/>
  <c r="F1313" i="1" s="1"/>
  <c r="S1313" i="1"/>
  <c r="O1313" i="1" s="1"/>
  <c r="P1314" i="1"/>
  <c r="F1314" i="1" s="1"/>
  <c r="S1314" i="1"/>
  <c r="O1314" i="1" s="1"/>
  <c r="AA1314" i="1"/>
  <c r="AE1314" i="1" s="1"/>
  <c r="P1315" i="1"/>
  <c r="K1315" i="1" s="1"/>
  <c r="N1315" i="1" s="1"/>
  <c r="S1315" i="1"/>
  <c r="Z1315" i="1"/>
  <c r="P1316" i="1"/>
  <c r="J1316" i="1" s="1"/>
  <c r="M1316" i="1" s="1"/>
  <c r="S1316" i="1"/>
  <c r="O1316" i="1" s="1"/>
  <c r="Y1316" i="1"/>
  <c r="AA1316" i="1"/>
  <c r="AB1316" i="1" s="1"/>
  <c r="P1317" i="1"/>
  <c r="I1317" i="1" s="1"/>
  <c r="L1317" i="1" s="1"/>
  <c r="S1317" i="1"/>
  <c r="O1317" i="1" s="1"/>
  <c r="Z1317" i="1"/>
  <c r="P1318" i="1"/>
  <c r="J1318" i="1" s="1"/>
  <c r="M1318" i="1" s="1"/>
  <c r="S1318" i="1"/>
  <c r="O1318" i="1" s="1"/>
  <c r="AA1318" i="1"/>
  <c r="P1319" i="1"/>
  <c r="K1319" i="1" s="1"/>
  <c r="N1319" i="1" s="1"/>
  <c r="S1319" i="1"/>
  <c r="O1319" i="1" s="1"/>
  <c r="Z1319" i="1"/>
  <c r="P1320" i="1"/>
  <c r="S1320" i="1"/>
  <c r="O1320" i="1" s="1"/>
  <c r="Y1320" i="1"/>
  <c r="AA1320" i="1"/>
  <c r="AI1320" i="1" s="1"/>
  <c r="P1321" i="1"/>
  <c r="K1321" i="1" s="1"/>
  <c r="N1321" i="1" s="1"/>
  <c r="S1321" i="1"/>
  <c r="O1321" i="1" s="1"/>
  <c r="Z1321" i="1"/>
  <c r="P1322" i="1"/>
  <c r="F1322" i="1" s="1"/>
  <c r="S1322" i="1"/>
  <c r="O1322" i="1" s="1"/>
  <c r="Y1322" i="1"/>
  <c r="P1323" i="1"/>
  <c r="S1323" i="1"/>
  <c r="O1323" i="1" s="1"/>
  <c r="P1324" i="1"/>
  <c r="J1324" i="1" s="1"/>
  <c r="M1324" i="1" s="1"/>
  <c r="S1324" i="1"/>
  <c r="O1324" i="1" s="1"/>
  <c r="Y1324" i="1"/>
  <c r="AA1324" i="1"/>
  <c r="AB1324" i="1" s="1"/>
  <c r="P1325" i="1"/>
  <c r="I1325" i="1" s="1"/>
  <c r="L1325" i="1" s="1"/>
  <c r="S1325" i="1"/>
  <c r="O1325" i="1" s="1"/>
  <c r="Z1325" i="1"/>
  <c r="P1326" i="1"/>
  <c r="S1326" i="1"/>
  <c r="O1326" i="1" s="1"/>
  <c r="Y1326" i="1"/>
  <c r="AA1326" i="1"/>
  <c r="P1327" i="1"/>
  <c r="S1327" i="1"/>
  <c r="O1327" i="1" s="1"/>
  <c r="P1328" i="1"/>
  <c r="S1328" i="1"/>
  <c r="O1328" i="1" s="1"/>
  <c r="Y1328" i="1"/>
  <c r="AA1328" i="1"/>
  <c r="AI1328" i="1" s="1"/>
  <c r="P1329" i="1"/>
  <c r="K1329" i="1" s="1"/>
  <c r="N1329" i="1" s="1"/>
  <c r="S1329" i="1"/>
  <c r="O1329" i="1" s="1"/>
  <c r="Z1329" i="1"/>
  <c r="P1330" i="1"/>
  <c r="S1330" i="1"/>
  <c r="Y1330" i="1"/>
  <c r="AA1330" i="1"/>
  <c r="AE1330" i="1" s="1"/>
  <c r="P1331" i="1"/>
  <c r="F1331" i="1" s="1"/>
  <c r="S1331" i="1"/>
  <c r="Z1331" i="1"/>
  <c r="P1332" i="1"/>
  <c r="J1332" i="1" s="1"/>
  <c r="M1332" i="1" s="1"/>
  <c r="S1332" i="1"/>
  <c r="O1332" i="1" s="1"/>
  <c r="Y1332" i="1"/>
  <c r="P1333" i="1"/>
  <c r="I1333" i="1" s="1"/>
  <c r="L1333" i="1" s="1"/>
  <c r="S1333" i="1"/>
  <c r="O1333" i="1" s="1"/>
  <c r="Z1333" i="1"/>
  <c r="P1334" i="1"/>
  <c r="J1334" i="1" s="1"/>
  <c r="M1334" i="1" s="1"/>
  <c r="S1334" i="1"/>
  <c r="O1334" i="1" s="1"/>
  <c r="Y1334" i="1"/>
  <c r="AA1334" i="1"/>
  <c r="P1335" i="1"/>
  <c r="S1335" i="1"/>
  <c r="O1335" i="1" s="1"/>
  <c r="Z1335" i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Z1337" i="1"/>
  <c r="P1338" i="1"/>
  <c r="J1338" i="1" s="1"/>
  <c r="M1338" i="1" s="1"/>
  <c r="S1338" i="1"/>
  <c r="O1338" i="1" s="1"/>
  <c r="Y1338" i="1"/>
  <c r="AA1338" i="1"/>
  <c r="AE1338" i="1" s="1"/>
  <c r="P1339" i="1"/>
  <c r="K1339" i="1" s="1"/>
  <c r="N1339" i="1" s="1"/>
  <c r="S1339" i="1"/>
  <c r="Z1339" i="1"/>
  <c r="P1340" i="1"/>
  <c r="J1340" i="1" s="1"/>
  <c r="M1340" i="1" s="1"/>
  <c r="S1340" i="1"/>
  <c r="O1340" i="1" s="1"/>
  <c r="Y1340" i="1"/>
  <c r="AA1340" i="1"/>
  <c r="AB1340" i="1" s="1"/>
  <c r="P1341" i="1"/>
  <c r="I1341" i="1" s="1"/>
  <c r="L1341" i="1" s="1"/>
  <c r="S1341" i="1"/>
  <c r="O1341" i="1" s="1"/>
  <c r="Z1341" i="1"/>
  <c r="P1342" i="1"/>
  <c r="S1342" i="1"/>
  <c r="O1342" i="1" s="1"/>
  <c r="Y1342" i="1"/>
  <c r="AA1342" i="1"/>
  <c r="P1343" i="1"/>
  <c r="K1343" i="1" s="1"/>
  <c r="N1343" i="1" s="1"/>
  <c r="S1343" i="1"/>
  <c r="O1343" i="1" s="1"/>
  <c r="Z1343" i="1"/>
  <c r="P1344" i="1"/>
  <c r="S1344" i="1"/>
  <c r="O1344" i="1" s="1"/>
  <c r="Y1344" i="1"/>
  <c r="AA1344" i="1"/>
  <c r="AI1344" i="1" s="1"/>
  <c r="P1345" i="1"/>
  <c r="F1345" i="1" s="1"/>
  <c r="S1345" i="1"/>
  <c r="O1345" i="1" s="1"/>
  <c r="P1346" i="1"/>
  <c r="F1346" i="1" s="1"/>
  <c r="S1346" i="1"/>
  <c r="O1346" i="1" s="1"/>
  <c r="AA1346" i="1"/>
  <c r="AE1346" i="1" s="1"/>
  <c r="P1347" i="1"/>
  <c r="K1347" i="1" s="1"/>
  <c r="N1347" i="1" s="1"/>
  <c r="S1347" i="1"/>
  <c r="O1347" i="1" s="1"/>
  <c r="Z1347" i="1"/>
  <c r="P1348" i="1"/>
  <c r="J1348" i="1" s="1"/>
  <c r="M1348" i="1" s="1"/>
  <c r="S1348" i="1"/>
  <c r="O1348" i="1" s="1"/>
  <c r="Y1348" i="1"/>
  <c r="AA1348" i="1"/>
  <c r="AB1348" i="1" s="1"/>
  <c r="P1349" i="1"/>
  <c r="I1349" i="1" s="1"/>
  <c r="L1349" i="1" s="1"/>
  <c r="S1349" i="1"/>
  <c r="O1349" i="1" s="1"/>
  <c r="Z1349" i="1"/>
  <c r="P1350" i="1"/>
  <c r="S1350" i="1"/>
  <c r="O1350" i="1" s="1"/>
  <c r="AA1350" i="1"/>
  <c r="P1351" i="1"/>
  <c r="K1351" i="1" s="1"/>
  <c r="N1351" i="1" s="1"/>
  <c r="S1351" i="1"/>
  <c r="O1351" i="1" s="1"/>
  <c r="Z1351" i="1"/>
  <c r="P1352" i="1"/>
  <c r="J1352" i="1" s="1"/>
  <c r="M1352" i="1" s="1"/>
  <c r="S1352" i="1"/>
  <c r="O1352" i="1" s="1"/>
  <c r="Y1352" i="1"/>
  <c r="AA1352" i="1"/>
  <c r="AI1352" i="1" s="1"/>
  <c r="P1353" i="1"/>
  <c r="K1353" i="1" s="1"/>
  <c r="N1353" i="1" s="1"/>
  <c r="S1353" i="1"/>
  <c r="O1353" i="1" s="1"/>
  <c r="Z1353" i="1"/>
  <c r="P1354" i="1"/>
  <c r="F1354" i="1" s="1"/>
  <c r="S1354" i="1"/>
  <c r="O1354" i="1" s="1"/>
  <c r="Y1354" i="1"/>
  <c r="P1355" i="1"/>
  <c r="S1355" i="1"/>
  <c r="O1355" i="1" s="1"/>
  <c r="P1356" i="1"/>
  <c r="J1356" i="1" s="1"/>
  <c r="M1356" i="1" s="1"/>
  <c r="S1356" i="1"/>
  <c r="O1356" i="1" s="1"/>
  <c r="Y1356" i="1"/>
  <c r="AA1356" i="1"/>
  <c r="AB1356" i="1" s="1"/>
  <c r="P1357" i="1"/>
  <c r="I1357" i="1" s="1"/>
  <c r="L1357" i="1" s="1"/>
  <c r="S1357" i="1"/>
  <c r="O1357" i="1" s="1"/>
  <c r="Z1357" i="1"/>
  <c r="P1358" i="1"/>
  <c r="S1358" i="1"/>
  <c r="O1358" i="1" s="1"/>
  <c r="Y1358" i="1"/>
  <c r="AA1358" i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Y1360" i="1"/>
  <c r="AA1360" i="1"/>
  <c r="AI1360" i="1" s="1"/>
  <c r="P1361" i="1"/>
  <c r="K1361" i="1" s="1"/>
  <c r="N1361" i="1" s="1"/>
  <c r="S1361" i="1"/>
  <c r="O1361" i="1" s="1"/>
  <c r="Z1361" i="1"/>
  <c r="P1362" i="1"/>
  <c r="S1362" i="1"/>
  <c r="O1362" i="1" s="1"/>
  <c r="Y1362" i="1"/>
  <c r="AA1362" i="1"/>
  <c r="AE1362" i="1" s="1"/>
  <c r="P1363" i="1"/>
  <c r="F1363" i="1" s="1"/>
  <c r="S1363" i="1"/>
  <c r="O1363" i="1" s="1"/>
  <c r="Z1363" i="1"/>
  <c r="P1364" i="1"/>
  <c r="J1364" i="1" s="1"/>
  <c r="M1364" i="1" s="1"/>
  <c r="S1364" i="1"/>
  <c r="O1364" i="1" s="1"/>
  <c r="Y1364" i="1"/>
  <c r="P1365" i="1"/>
  <c r="I1365" i="1" s="1"/>
  <c r="L1365" i="1" s="1"/>
  <c r="S1365" i="1"/>
  <c r="O1365" i="1" s="1"/>
  <c r="Z1365" i="1"/>
  <c r="P1366" i="1"/>
  <c r="S1366" i="1"/>
  <c r="O1366" i="1" s="1"/>
  <c r="Y1366" i="1"/>
  <c r="AA1366" i="1"/>
  <c r="P1367" i="1"/>
  <c r="K1367" i="1" s="1"/>
  <c r="N1367" i="1" s="1"/>
  <c r="S1367" i="1"/>
  <c r="O1367" i="1" s="1"/>
  <c r="Z1367" i="1"/>
  <c r="P1368" i="1"/>
  <c r="J1368" i="1" s="1"/>
  <c r="M1368" i="1" s="1"/>
  <c r="S1368" i="1"/>
  <c r="O1368" i="1" s="1"/>
  <c r="P1369" i="1"/>
  <c r="F1369" i="1" s="1"/>
  <c r="S1369" i="1"/>
  <c r="O1369" i="1" s="1"/>
  <c r="Z1369" i="1"/>
  <c r="P1370" i="1"/>
  <c r="J1370" i="1" s="1"/>
  <c r="M1370" i="1" s="1"/>
  <c r="S1370" i="1"/>
  <c r="O1370" i="1" s="1"/>
  <c r="Y1370" i="1"/>
  <c r="AA1370" i="1"/>
  <c r="AE1370" i="1" s="1"/>
  <c r="P1371" i="1"/>
  <c r="K1371" i="1" s="1"/>
  <c r="N1371" i="1" s="1"/>
  <c r="S1371" i="1"/>
  <c r="Z1371" i="1"/>
  <c r="P1372" i="1"/>
  <c r="J1372" i="1" s="1"/>
  <c r="M1372" i="1" s="1"/>
  <c r="S1372" i="1"/>
  <c r="O1372" i="1" s="1"/>
  <c r="Y1372" i="1"/>
  <c r="AA1372" i="1"/>
  <c r="AB1372" i="1" s="1"/>
  <c r="P1373" i="1"/>
  <c r="I1373" i="1" s="1"/>
  <c r="L1373" i="1" s="1"/>
  <c r="S1373" i="1"/>
  <c r="O1373" i="1" s="1"/>
  <c r="Z1373" i="1"/>
  <c r="P1374" i="1"/>
  <c r="S1374" i="1"/>
  <c r="O1374" i="1" s="1"/>
  <c r="Y1374" i="1"/>
  <c r="AA1374" i="1"/>
  <c r="P1375" i="1"/>
  <c r="K1375" i="1" s="1"/>
  <c r="N1375" i="1" s="1"/>
  <c r="S1375" i="1"/>
  <c r="O1375" i="1" s="1"/>
  <c r="Z1375" i="1"/>
  <c r="P1376" i="1"/>
  <c r="S1376" i="1"/>
  <c r="O1376" i="1" s="1"/>
  <c r="Y1376" i="1"/>
  <c r="AA1376" i="1"/>
  <c r="AI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AA1378" i="1"/>
  <c r="AE1378" i="1" s="1"/>
  <c r="P1379" i="1"/>
  <c r="K1379" i="1" s="1"/>
  <c r="N1379" i="1" s="1"/>
  <c r="S1379" i="1"/>
  <c r="O1379" i="1" s="1"/>
  <c r="Z1379" i="1"/>
  <c r="P1380" i="1"/>
  <c r="J1380" i="1" s="1"/>
  <c r="M1380" i="1" s="1"/>
  <c r="S1380" i="1"/>
  <c r="O1380" i="1" s="1"/>
  <c r="Y1380" i="1"/>
  <c r="AA1380" i="1"/>
  <c r="AB1380" i="1" s="1"/>
  <c r="P1381" i="1"/>
  <c r="I1381" i="1" s="1"/>
  <c r="L1381" i="1" s="1"/>
  <c r="S1381" i="1"/>
  <c r="O1381" i="1" s="1"/>
  <c r="Z1381" i="1"/>
  <c r="P1382" i="1"/>
  <c r="S1382" i="1"/>
  <c r="O1382" i="1" s="1"/>
  <c r="AA1382" i="1"/>
  <c r="AI1382" i="1" s="1"/>
  <c r="P1383" i="1"/>
  <c r="K1383" i="1" s="1"/>
  <c r="N1383" i="1" s="1"/>
  <c r="S1383" i="1"/>
  <c r="O1383" i="1" s="1"/>
  <c r="Z1383" i="1"/>
  <c r="P1384" i="1"/>
  <c r="S1384" i="1"/>
  <c r="O1384" i="1" s="1"/>
  <c r="Y1384" i="1"/>
  <c r="AA1384" i="1"/>
  <c r="AB1384" i="1" s="1"/>
  <c r="P1385" i="1"/>
  <c r="K1385" i="1" s="1"/>
  <c r="N1385" i="1" s="1"/>
  <c r="S1385" i="1"/>
  <c r="O1385" i="1" s="1"/>
  <c r="Z1385" i="1"/>
  <c r="P1386" i="1"/>
  <c r="J1386" i="1" s="1"/>
  <c r="M1386" i="1" s="1"/>
  <c r="S1386" i="1"/>
  <c r="O1386" i="1" s="1"/>
  <c r="Y1386" i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Y1388" i="1"/>
  <c r="AA1388" i="1"/>
  <c r="AB1388" i="1" s="1"/>
  <c r="P1389" i="1"/>
  <c r="S1389" i="1"/>
  <c r="O1389" i="1" s="1"/>
  <c r="Z1389" i="1"/>
  <c r="P1390" i="1"/>
  <c r="F1390" i="1" s="1"/>
  <c r="S1390" i="1"/>
  <c r="O1390" i="1" s="1"/>
  <c r="Y1390" i="1"/>
  <c r="AA1390" i="1"/>
  <c r="AI1390" i="1" s="1"/>
  <c r="P1391" i="1"/>
  <c r="F1391" i="1" s="1"/>
  <c r="S1391" i="1"/>
  <c r="O1391" i="1" s="1"/>
  <c r="P1392" i="1"/>
  <c r="K1392" i="1" s="1"/>
  <c r="N1392" i="1" s="1"/>
  <c r="S1392" i="1"/>
  <c r="O1392" i="1" s="1"/>
  <c r="Y1392" i="1"/>
  <c r="AA1392" i="1"/>
  <c r="AB1392" i="1" s="1"/>
  <c r="P1393" i="1"/>
  <c r="S1393" i="1"/>
  <c r="O1393" i="1" s="1"/>
  <c r="Z1393" i="1"/>
  <c r="P1394" i="1"/>
  <c r="G1394" i="1" s="1"/>
  <c r="S1394" i="1"/>
  <c r="O1394" i="1" s="1"/>
  <c r="Y1394" i="1"/>
  <c r="AA1394" i="1"/>
  <c r="AE1394" i="1" s="1"/>
  <c r="P1395" i="1"/>
  <c r="F1395" i="1" s="1"/>
  <c r="S1395" i="1"/>
  <c r="O1395" i="1" s="1"/>
  <c r="Z1395" i="1"/>
  <c r="P1396" i="1"/>
  <c r="K1396" i="1" s="1"/>
  <c r="N1396" i="1" s="1"/>
  <c r="S1396" i="1"/>
  <c r="O1396" i="1" s="1"/>
  <c r="Y1396" i="1"/>
  <c r="P1397" i="1"/>
  <c r="S1397" i="1"/>
  <c r="O1397" i="1" s="1"/>
  <c r="Z1397" i="1"/>
  <c r="P1398" i="1"/>
  <c r="F1398" i="1" s="1"/>
  <c r="S1398" i="1"/>
  <c r="O1398" i="1" s="1"/>
  <c r="Y1398" i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Z1401" i="1"/>
  <c r="P1402" i="1"/>
  <c r="S1402" i="1"/>
  <c r="O1402" i="1" s="1"/>
  <c r="Y1402" i="1"/>
  <c r="AA1402" i="1"/>
  <c r="AE1402" i="1" s="1"/>
  <c r="P1403" i="1"/>
  <c r="F1403" i="1" s="1"/>
  <c r="S1403" i="1"/>
  <c r="O1403" i="1" s="1"/>
  <c r="Z1403" i="1"/>
  <c r="P1404" i="1"/>
  <c r="F1404" i="1" s="1"/>
  <c r="S1404" i="1"/>
  <c r="O1404" i="1" s="1"/>
  <c r="Y1404" i="1"/>
  <c r="AA1404" i="1"/>
  <c r="AB1404" i="1" s="1"/>
  <c r="P1405" i="1"/>
  <c r="S1405" i="1"/>
  <c r="O1405" i="1" s="1"/>
  <c r="Z1405" i="1"/>
  <c r="P1406" i="1"/>
  <c r="I1406" i="1" s="1"/>
  <c r="L1406" i="1" s="1"/>
  <c r="S1406" i="1"/>
  <c r="O1406" i="1" s="1"/>
  <c r="Y1406" i="1"/>
  <c r="AA1406" i="1"/>
  <c r="AI1406" i="1" s="1"/>
  <c r="P1407" i="1"/>
  <c r="F1407" i="1" s="1"/>
  <c r="S1407" i="1"/>
  <c r="O1407" i="1" s="1"/>
  <c r="Z1407" i="1"/>
  <c r="P1408" i="1"/>
  <c r="F1408" i="1" s="1"/>
  <c r="S1408" i="1"/>
  <c r="O1408" i="1" s="1"/>
  <c r="Y1408" i="1"/>
  <c r="AA1408" i="1"/>
  <c r="AB1408" i="1" s="1"/>
  <c r="P1409" i="1"/>
  <c r="S1409" i="1"/>
  <c r="O1409" i="1" s="1"/>
  <c r="P1410" i="1"/>
  <c r="I1410" i="1" s="1"/>
  <c r="L1410" i="1" s="1"/>
  <c r="S1410" i="1"/>
  <c r="O1410" i="1" s="1"/>
  <c r="AA1410" i="1"/>
  <c r="AE1410" i="1" s="1"/>
  <c r="P1411" i="1"/>
  <c r="F1411" i="1" s="1"/>
  <c r="S1411" i="1"/>
  <c r="O1411" i="1" s="1"/>
  <c r="Z1411" i="1"/>
  <c r="P1412" i="1"/>
  <c r="S1412" i="1"/>
  <c r="O1412" i="1" s="1"/>
  <c r="Y1412" i="1"/>
  <c r="AA1412" i="1"/>
  <c r="AB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Z1415" i="1"/>
  <c r="P1416" i="1"/>
  <c r="I1416" i="1" s="1"/>
  <c r="L1416" i="1" s="1"/>
  <c r="S1416" i="1"/>
  <c r="O1416" i="1" s="1"/>
  <c r="Y1416" i="1"/>
  <c r="AA1416" i="1"/>
  <c r="AB1416" i="1" s="1"/>
  <c r="P1417" i="1"/>
  <c r="S1417" i="1"/>
  <c r="O1417" i="1" s="1"/>
  <c r="Z1417" i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Y1420" i="1"/>
  <c r="AA1420" i="1"/>
  <c r="AB1420" i="1" s="1"/>
  <c r="P1421" i="1"/>
  <c r="S1421" i="1"/>
  <c r="O1421" i="1" s="1"/>
  <c r="Z1421" i="1"/>
  <c r="P1422" i="1"/>
  <c r="K1422" i="1" s="1"/>
  <c r="N1422" i="1" s="1"/>
  <c r="S1422" i="1"/>
  <c r="O1422" i="1" s="1"/>
  <c r="Y1422" i="1"/>
  <c r="AA1422" i="1"/>
  <c r="AB1422" i="1" s="1"/>
  <c r="P1423" i="1"/>
  <c r="S1423" i="1"/>
  <c r="O1423" i="1" s="1"/>
  <c r="P1424" i="1"/>
  <c r="S1424" i="1"/>
  <c r="O1424" i="1" s="1"/>
  <c r="Y1424" i="1"/>
  <c r="AA1424" i="1"/>
  <c r="AB1424" i="1" s="1"/>
  <c r="P1425" i="1"/>
  <c r="S1425" i="1"/>
  <c r="O1425" i="1" s="1"/>
  <c r="Z1425" i="1"/>
  <c r="P1426" i="1"/>
  <c r="G1426" i="1" s="1"/>
  <c r="S1426" i="1"/>
  <c r="O1426" i="1" s="1"/>
  <c r="Y1426" i="1"/>
  <c r="AA1426" i="1"/>
  <c r="AB1426" i="1" s="1"/>
  <c r="P1427" i="1"/>
  <c r="F1427" i="1" s="1"/>
  <c r="S1427" i="1"/>
  <c r="O1427" i="1" s="1"/>
  <c r="Z1427" i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Y1430" i="1"/>
  <c r="AA1430" i="1"/>
  <c r="AB1430" i="1" s="1"/>
  <c r="P1431" i="1"/>
  <c r="F1431" i="1" s="1"/>
  <c r="S1431" i="1"/>
  <c r="O1431" i="1" s="1"/>
  <c r="Z1431" i="1"/>
  <c r="P1432" i="1"/>
  <c r="G1432" i="1" s="1"/>
  <c r="S1432" i="1"/>
  <c r="O1432" i="1" s="1"/>
  <c r="P1433" i="1"/>
  <c r="F1433" i="1" s="1"/>
  <c r="S1433" i="1"/>
  <c r="O1433" i="1" s="1"/>
  <c r="Z1433" i="1"/>
  <c r="P1434" i="1"/>
  <c r="I1434" i="1" s="1"/>
  <c r="L1434" i="1" s="1"/>
  <c r="S1434" i="1"/>
  <c r="O1434" i="1" s="1"/>
  <c r="Y1434" i="1"/>
  <c r="AA1434" i="1"/>
  <c r="AB1434" i="1" s="1"/>
  <c r="P1435" i="1"/>
  <c r="F1435" i="1" s="1"/>
  <c r="S1435" i="1"/>
  <c r="O1435" i="1" s="1"/>
  <c r="Z1435" i="1"/>
  <c r="P1436" i="1"/>
  <c r="G1436" i="1" s="1"/>
  <c r="S1436" i="1"/>
  <c r="O1436" i="1" s="1"/>
  <c r="Y1436" i="1"/>
  <c r="AA1436" i="1"/>
  <c r="AB1436" i="1" s="1"/>
  <c r="P1437" i="1"/>
  <c r="S1437" i="1"/>
  <c r="O1437" i="1" s="1"/>
  <c r="Z1437" i="1"/>
  <c r="P1438" i="1"/>
  <c r="I1438" i="1" s="1"/>
  <c r="L1438" i="1" s="1"/>
  <c r="S1438" i="1"/>
  <c r="O1438" i="1" s="1"/>
  <c r="Y1438" i="1"/>
  <c r="AA1438" i="1"/>
  <c r="AB1438" i="1" s="1"/>
  <c r="P1439" i="1"/>
  <c r="S1439" i="1"/>
  <c r="O1439" i="1" s="1"/>
  <c r="Z1439" i="1"/>
  <c r="P1440" i="1"/>
  <c r="F1440" i="1" s="1"/>
  <c r="S1440" i="1"/>
  <c r="O1440" i="1" s="1"/>
  <c r="Y1440" i="1"/>
  <c r="AA1440" i="1"/>
  <c r="AB1440" i="1" s="1"/>
  <c r="P1441" i="1"/>
  <c r="S1441" i="1"/>
  <c r="O1441" i="1" s="1"/>
  <c r="P1442" i="1"/>
  <c r="F1442" i="1" s="1"/>
  <c r="S1442" i="1"/>
  <c r="O1442" i="1" s="1"/>
  <c r="AA1442" i="1"/>
  <c r="AB1442" i="1" s="1"/>
  <c r="P1443" i="1"/>
  <c r="S1443" i="1"/>
  <c r="O1443" i="1" s="1"/>
  <c r="Z1443" i="1"/>
  <c r="P1444" i="1"/>
  <c r="G1444" i="1" s="1"/>
  <c r="S1444" i="1"/>
  <c r="O1444" i="1" s="1"/>
  <c r="Y1444" i="1"/>
  <c r="AA1444" i="1"/>
  <c r="AB1444" i="1" s="1"/>
  <c r="P1445" i="1"/>
  <c r="S1445" i="1"/>
  <c r="O1445" i="1" s="1"/>
  <c r="Z1445" i="1"/>
  <c r="P1446" i="1"/>
  <c r="I1446" i="1" s="1"/>
  <c r="L1446" i="1" s="1"/>
  <c r="S1446" i="1"/>
  <c r="O1446" i="1" s="1"/>
  <c r="AA1446" i="1"/>
  <c r="AB1446" i="1" s="1"/>
  <c r="P1447" i="1"/>
  <c r="S1447" i="1"/>
  <c r="O1447" i="1" s="1"/>
  <c r="Z1447" i="1"/>
  <c r="P1448" i="1"/>
  <c r="I1448" i="1" s="1"/>
  <c r="L1448" i="1" s="1"/>
  <c r="S1448" i="1"/>
  <c r="O1448" i="1" s="1"/>
  <c r="Y1448" i="1"/>
  <c r="AA1448" i="1"/>
  <c r="AB1448" i="1" s="1"/>
  <c r="P1449" i="1"/>
  <c r="F1449" i="1" s="1"/>
  <c r="S1449" i="1"/>
  <c r="O1449" i="1" s="1"/>
  <c r="Z1449" i="1"/>
  <c r="P1450" i="1"/>
  <c r="I1450" i="1" s="1"/>
  <c r="L1450" i="1" s="1"/>
  <c r="S1450" i="1"/>
  <c r="O1450" i="1" s="1"/>
  <c r="Y1450" i="1"/>
  <c r="P1451" i="1"/>
  <c r="S1451" i="1"/>
  <c r="O1451" i="1" s="1"/>
  <c r="P1452" i="1"/>
  <c r="I1452" i="1" s="1"/>
  <c r="L1452" i="1" s="1"/>
  <c r="S1452" i="1"/>
  <c r="O1452" i="1" s="1"/>
  <c r="Y1452" i="1"/>
  <c r="AA1452" i="1"/>
  <c r="AB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AA1454" i="1"/>
  <c r="AB1454" i="1" s="1"/>
  <c r="P1455" i="1"/>
  <c r="F1455" i="1" s="1"/>
  <c r="S1455" i="1"/>
  <c r="O1455" i="1" s="1"/>
  <c r="P1456" i="1"/>
  <c r="S1456" i="1"/>
  <c r="O1456" i="1" s="1"/>
  <c r="Y1456" i="1"/>
  <c r="AA1456" i="1"/>
  <c r="AB1456" i="1" s="1"/>
  <c r="P1457" i="1"/>
  <c r="S1457" i="1"/>
  <c r="O1457" i="1" s="1"/>
  <c r="Z1457" i="1"/>
  <c r="P1458" i="1"/>
  <c r="K1458" i="1" s="1"/>
  <c r="N1458" i="1" s="1"/>
  <c r="S1458" i="1"/>
  <c r="O1458" i="1" s="1"/>
  <c r="Y1458" i="1"/>
  <c r="AA1458" i="1"/>
  <c r="AB1458" i="1" s="1"/>
  <c r="P1459" i="1"/>
  <c r="F1459" i="1" s="1"/>
  <c r="S1459" i="1"/>
  <c r="Z1459" i="1"/>
  <c r="P1460" i="1"/>
  <c r="F1460" i="1" s="1"/>
  <c r="S1460" i="1"/>
  <c r="O1460" i="1" s="1"/>
  <c r="Y1460" i="1"/>
  <c r="P1461" i="1"/>
  <c r="S1461" i="1"/>
  <c r="O1461" i="1" s="1"/>
  <c r="Z1461" i="1"/>
  <c r="P1462" i="1"/>
  <c r="G1462" i="1" s="1"/>
  <c r="S1462" i="1"/>
  <c r="O1462" i="1" s="1"/>
  <c r="Y1462" i="1"/>
  <c r="AA1462" i="1"/>
  <c r="AB1462" i="1" s="1"/>
  <c r="P1463" i="1"/>
  <c r="F1463" i="1" s="1"/>
  <c r="S1463" i="1"/>
  <c r="O1463" i="1" s="1"/>
  <c r="Z1463" i="1"/>
  <c r="P1464" i="1"/>
  <c r="G1464" i="1" s="1"/>
  <c r="S1464" i="1"/>
  <c r="O1464" i="1" s="1"/>
  <c r="P1465" i="1"/>
  <c r="F1465" i="1" s="1"/>
  <c r="S1465" i="1"/>
  <c r="O1465" i="1" s="1"/>
  <c r="Z1465" i="1"/>
  <c r="P1466" i="1"/>
  <c r="K1466" i="1" s="1"/>
  <c r="N1466" i="1" s="1"/>
  <c r="S1466" i="1"/>
  <c r="O1466" i="1" s="1"/>
  <c r="Y1466" i="1"/>
  <c r="AA1466" i="1"/>
  <c r="AB1466" i="1" s="1"/>
  <c r="P1467" i="1"/>
  <c r="F1467" i="1" s="1"/>
  <c r="S1467" i="1"/>
  <c r="O1467" i="1" s="1"/>
  <c r="Z1467" i="1"/>
  <c r="P1468" i="1"/>
  <c r="G1468" i="1" s="1"/>
  <c r="S1468" i="1"/>
  <c r="O1468" i="1" s="1"/>
  <c r="Y1468" i="1"/>
  <c r="AA1468" i="1"/>
  <c r="AB1468" i="1" s="1"/>
  <c r="P1469" i="1"/>
  <c r="S1469" i="1"/>
  <c r="O1469" i="1" s="1"/>
  <c r="Z1469" i="1"/>
  <c r="P1470" i="1"/>
  <c r="I1470" i="1" s="1"/>
  <c r="L1470" i="1" s="1"/>
  <c r="S1470" i="1"/>
  <c r="O1470" i="1" s="1"/>
  <c r="Y1470" i="1"/>
  <c r="AA1470" i="1"/>
  <c r="AB1470" i="1" s="1"/>
  <c r="P1471" i="1"/>
  <c r="F1471" i="1" s="1"/>
  <c r="S1471" i="1"/>
  <c r="O1471" i="1" s="1"/>
  <c r="Z1471" i="1"/>
  <c r="P1472" i="1"/>
  <c r="K1472" i="1" s="1"/>
  <c r="N1472" i="1" s="1"/>
  <c r="S1472" i="1"/>
  <c r="O1472" i="1" s="1"/>
  <c r="Y1472" i="1"/>
  <c r="AA1472" i="1"/>
  <c r="AB1472" i="1" s="1"/>
  <c r="P1473" i="1"/>
  <c r="S1473" i="1"/>
  <c r="O1473" i="1" s="1"/>
  <c r="P1474" i="1"/>
  <c r="K1474" i="1" s="1"/>
  <c r="N1474" i="1" s="1"/>
  <c r="S1474" i="1"/>
  <c r="O1474" i="1" s="1"/>
  <c r="AA1474" i="1"/>
  <c r="AB1474" i="1" s="1"/>
  <c r="P1475" i="1"/>
  <c r="F1475" i="1" s="1"/>
  <c r="S1475" i="1"/>
  <c r="O1475" i="1" s="1"/>
  <c r="Z1475" i="1"/>
  <c r="P1476" i="1"/>
  <c r="I1476" i="1" s="1"/>
  <c r="L1476" i="1" s="1"/>
  <c r="S1476" i="1"/>
  <c r="O1476" i="1" s="1"/>
  <c r="Y1476" i="1"/>
  <c r="AA1476" i="1"/>
  <c r="AB1476" i="1" s="1"/>
  <c r="P1477" i="1"/>
  <c r="S1477" i="1"/>
  <c r="O1477" i="1" s="1"/>
  <c r="Z1477" i="1"/>
  <c r="P1478" i="1"/>
  <c r="G1478" i="1" s="1"/>
  <c r="S1478" i="1"/>
  <c r="O1478" i="1" s="1"/>
  <c r="AA1478" i="1"/>
  <c r="AB1478" i="1" s="1"/>
  <c r="P1479" i="1"/>
  <c r="F1479" i="1" s="1"/>
  <c r="S1479" i="1"/>
  <c r="O1479" i="1" s="1"/>
  <c r="Z1479" i="1"/>
  <c r="P1480" i="1"/>
  <c r="F1480" i="1" s="1"/>
  <c r="S1480" i="1"/>
  <c r="O1480" i="1" s="1"/>
  <c r="Y1480" i="1"/>
  <c r="AA1480" i="1"/>
  <c r="AB1480" i="1" s="1"/>
  <c r="P1481" i="1"/>
  <c r="S1481" i="1"/>
  <c r="O1481" i="1" s="1"/>
  <c r="Z1481" i="1"/>
  <c r="P1482" i="1"/>
  <c r="F1482" i="1" s="1"/>
  <c r="S1482" i="1"/>
  <c r="O1482" i="1" s="1"/>
  <c r="Y1482" i="1"/>
  <c r="P1483" i="1"/>
  <c r="F1483" i="1" s="1"/>
  <c r="S1483" i="1"/>
  <c r="O1483" i="1" s="1"/>
  <c r="P1484" i="1"/>
  <c r="I1484" i="1" s="1"/>
  <c r="L1484" i="1" s="1"/>
  <c r="S1484" i="1"/>
  <c r="O1484" i="1" s="1"/>
  <c r="Y1484" i="1"/>
  <c r="AA1484" i="1"/>
  <c r="AB1484" i="1" s="1"/>
  <c r="P1485" i="1"/>
  <c r="S1485" i="1"/>
  <c r="O1485" i="1" s="1"/>
  <c r="Z1485" i="1"/>
  <c r="P1486" i="1"/>
  <c r="G1486" i="1" s="1"/>
  <c r="S1486" i="1"/>
  <c r="O1486" i="1" s="1"/>
  <c r="Y1486" i="1"/>
  <c r="AA1486" i="1"/>
  <c r="AB1486" i="1" s="1"/>
  <c r="P1487" i="1"/>
  <c r="F1487" i="1" s="1"/>
  <c r="S1487" i="1"/>
  <c r="O1487" i="1" s="1"/>
  <c r="P1488" i="1"/>
  <c r="G1488" i="1" s="1"/>
  <c r="S1488" i="1"/>
  <c r="O1488" i="1" s="1"/>
  <c r="Y1488" i="1"/>
  <c r="AA1488" i="1"/>
  <c r="AB1488" i="1" s="1"/>
  <c r="P1489" i="1"/>
  <c r="S1489" i="1"/>
  <c r="O1489" i="1" s="1"/>
  <c r="Z1489" i="1"/>
  <c r="P1490" i="1"/>
  <c r="G1490" i="1" s="1"/>
  <c r="S1490" i="1"/>
  <c r="O1490" i="1" s="1"/>
  <c r="Y1490" i="1"/>
  <c r="AA1490" i="1"/>
  <c r="AB1490" i="1" s="1"/>
  <c r="P1491" i="1"/>
  <c r="F1491" i="1" s="1"/>
  <c r="S1491" i="1"/>
  <c r="O1491" i="1" s="1"/>
  <c r="Z1491" i="1"/>
  <c r="P1492" i="1"/>
  <c r="S1492" i="1"/>
  <c r="O1492" i="1" s="1"/>
  <c r="Y1492" i="1"/>
  <c r="P1493" i="1"/>
  <c r="S1493" i="1"/>
  <c r="O1493" i="1" s="1"/>
  <c r="Z1493" i="1"/>
  <c r="P1494" i="1"/>
  <c r="G1494" i="1" s="1"/>
  <c r="S1494" i="1"/>
  <c r="O1494" i="1" s="1"/>
  <c r="Y1494" i="1"/>
  <c r="AA1494" i="1"/>
  <c r="AB1494" i="1" s="1"/>
  <c r="P1495" i="1"/>
  <c r="S1495" i="1"/>
  <c r="O1495" i="1" s="1"/>
  <c r="Z1495" i="1"/>
  <c r="P1496" i="1"/>
  <c r="I1496" i="1" s="1"/>
  <c r="L1496" i="1" s="1"/>
  <c r="S1496" i="1"/>
  <c r="O1496" i="1" s="1"/>
  <c r="P1497" i="1"/>
  <c r="F1497" i="1" s="1"/>
  <c r="S1497" i="1"/>
  <c r="O1497" i="1" s="1"/>
  <c r="Z1497" i="1"/>
  <c r="P1498" i="1"/>
  <c r="K1498" i="1" s="1"/>
  <c r="N1498" i="1" s="1"/>
  <c r="S1498" i="1"/>
  <c r="O1498" i="1" s="1"/>
  <c r="Y1498" i="1"/>
  <c r="AA1498" i="1"/>
  <c r="AB1498" i="1" s="1"/>
  <c r="P1499" i="1"/>
  <c r="F1499" i="1" s="1"/>
  <c r="S1499" i="1"/>
  <c r="O1499" i="1" s="1"/>
  <c r="Z1499" i="1"/>
  <c r="P1500" i="1"/>
  <c r="S1500" i="1"/>
  <c r="O1500" i="1" s="1"/>
  <c r="Y1500" i="1"/>
  <c r="AA1500" i="1"/>
  <c r="AB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6" i="1"/>
  <c r="B57" i="1"/>
  <c r="B58" i="1"/>
  <c r="G59" i="1"/>
  <c r="B60" i="1"/>
  <c r="B61" i="1"/>
  <c r="B62" i="1"/>
  <c r="B64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O86" i="1"/>
  <c r="B87" i="1"/>
  <c r="B88" i="1"/>
  <c r="O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O102" i="1"/>
  <c r="B103" i="1"/>
  <c r="B104" i="1"/>
  <c r="B105" i="1"/>
  <c r="B106" i="1"/>
  <c r="B107" i="1"/>
  <c r="G107" i="1"/>
  <c r="B108" i="1"/>
  <c r="B109" i="1"/>
  <c r="B110" i="1"/>
  <c r="B111" i="1"/>
  <c r="B112" i="1"/>
  <c r="B113" i="1"/>
  <c r="B114" i="1"/>
  <c r="B115" i="1"/>
  <c r="B116" i="1"/>
  <c r="B117" i="1"/>
  <c r="B118" i="1"/>
  <c r="O118" i="1"/>
  <c r="B119" i="1"/>
  <c r="B120" i="1"/>
  <c r="O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O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G220" i="1"/>
  <c r="B221" i="1"/>
  <c r="B222" i="1"/>
  <c r="F222" i="1"/>
  <c r="B223" i="1"/>
  <c r="B224" i="1"/>
  <c r="B225" i="1"/>
  <c r="B226" i="1"/>
  <c r="B227" i="1"/>
  <c r="B228" i="1"/>
  <c r="B229" i="1"/>
  <c r="B230" i="1"/>
  <c r="B231" i="1"/>
  <c r="O231" i="1"/>
  <c r="B232" i="1"/>
  <c r="B233" i="1"/>
  <c r="B234" i="1"/>
  <c r="B235" i="1"/>
  <c r="O235" i="1"/>
  <c r="B236" i="1"/>
  <c r="B237" i="1"/>
  <c r="B238" i="1"/>
  <c r="B239" i="1"/>
  <c r="B240" i="1"/>
  <c r="B241" i="1"/>
  <c r="G241" i="1"/>
  <c r="B242" i="1"/>
  <c r="B243" i="1"/>
  <c r="G243" i="1"/>
  <c r="B244" i="1"/>
  <c r="B245" i="1"/>
  <c r="B246" i="1"/>
  <c r="B247" i="1"/>
  <c r="B248" i="1"/>
  <c r="O248" i="1"/>
  <c r="B249" i="1"/>
  <c r="B250" i="1"/>
  <c r="B251" i="1"/>
  <c r="B252" i="1"/>
  <c r="B253" i="1"/>
  <c r="B254" i="1"/>
  <c r="B255" i="1"/>
  <c r="B256" i="1"/>
  <c r="O256" i="1"/>
  <c r="B257" i="1"/>
  <c r="B258" i="1"/>
  <c r="F258" i="1"/>
  <c r="B259" i="1"/>
  <c r="B260" i="1"/>
  <c r="B261" i="1"/>
  <c r="B262" i="1"/>
  <c r="F262" i="1"/>
  <c r="B263" i="1"/>
  <c r="B264" i="1"/>
  <c r="F264" i="1"/>
  <c r="B265" i="1"/>
  <c r="B266" i="1"/>
  <c r="B267" i="1"/>
  <c r="B268" i="1"/>
  <c r="B269" i="1"/>
  <c r="O269" i="1"/>
  <c r="B270" i="1"/>
  <c r="B271" i="1"/>
  <c r="B272" i="1"/>
  <c r="B273" i="1"/>
  <c r="O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O285" i="1"/>
  <c r="B286" i="1"/>
  <c r="B287" i="1"/>
  <c r="B288" i="1"/>
  <c r="B289" i="1"/>
  <c r="B290" i="1"/>
  <c r="B291" i="1"/>
  <c r="B292" i="1"/>
  <c r="B293" i="1"/>
  <c r="G293" i="1"/>
  <c r="I293" i="1"/>
  <c r="L293" i="1" s="1"/>
  <c r="B294" i="1"/>
  <c r="B295" i="1"/>
  <c r="G295" i="1"/>
  <c r="F295" i="1"/>
  <c r="B296" i="1"/>
  <c r="B297" i="1"/>
  <c r="B298" i="1"/>
  <c r="B299" i="1"/>
  <c r="I299" i="1"/>
  <c r="L299" i="1" s="1"/>
  <c r="B300" i="1"/>
  <c r="B301" i="1"/>
  <c r="G301" i="1"/>
  <c r="B302" i="1"/>
  <c r="B303" i="1"/>
  <c r="G303" i="1"/>
  <c r="B304" i="1"/>
  <c r="B305" i="1"/>
  <c r="B306" i="1"/>
  <c r="B307" i="1"/>
  <c r="B308" i="1"/>
  <c r="B309" i="1"/>
  <c r="K309" i="1"/>
  <c r="N309" i="1" s="1"/>
  <c r="B310" i="1"/>
  <c r="B311" i="1"/>
  <c r="I311" i="1"/>
  <c r="L311" i="1" s="1"/>
  <c r="F311" i="1"/>
  <c r="B312" i="1"/>
  <c r="B313" i="1"/>
  <c r="B314" i="1"/>
  <c r="B315" i="1"/>
  <c r="B316" i="1"/>
  <c r="B317" i="1"/>
  <c r="O317" i="1"/>
  <c r="B318" i="1"/>
  <c r="B319" i="1"/>
  <c r="B320" i="1"/>
  <c r="B321" i="1"/>
  <c r="O321" i="1"/>
  <c r="B322" i="1"/>
  <c r="B323" i="1"/>
  <c r="B324" i="1"/>
  <c r="B325" i="1"/>
  <c r="B326" i="1"/>
  <c r="B327" i="1"/>
  <c r="B328" i="1"/>
  <c r="B329" i="1"/>
  <c r="B330" i="1"/>
  <c r="B331" i="1"/>
  <c r="K331" i="1"/>
  <c r="N331" i="1" s="1"/>
  <c r="B332" i="1"/>
  <c r="B333" i="1"/>
  <c r="G333" i="1"/>
  <c r="O333" i="1"/>
  <c r="B334" i="1"/>
  <c r="B335" i="1"/>
  <c r="G335" i="1"/>
  <c r="I335" i="1"/>
  <c r="L335" i="1" s="1"/>
  <c r="B336" i="1"/>
  <c r="B337" i="1"/>
  <c r="B338" i="1"/>
  <c r="B339" i="1"/>
  <c r="F339" i="1"/>
  <c r="B340" i="1"/>
  <c r="B341" i="1"/>
  <c r="I341" i="1"/>
  <c r="L341" i="1" s="1"/>
  <c r="O341" i="1"/>
  <c r="B342" i="1"/>
  <c r="B343" i="1"/>
  <c r="F343" i="1"/>
  <c r="B344" i="1"/>
  <c r="B345" i="1"/>
  <c r="B346" i="1"/>
  <c r="B347" i="1"/>
  <c r="B348" i="1"/>
  <c r="B349" i="1"/>
  <c r="B350" i="1"/>
  <c r="O350" i="1"/>
  <c r="B351" i="1"/>
  <c r="B352" i="1"/>
  <c r="B354" i="1"/>
  <c r="B355" i="1"/>
  <c r="B356" i="1"/>
  <c r="B357" i="1"/>
  <c r="B358" i="1"/>
  <c r="O358" i="1"/>
  <c r="B359" i="1"/>
  <c r="B360" i="1"/>
  <c r="B361" i="1"/>
  <c r="B362" i="1"/>
  <c r="B363" i="1"/>
  <c r="B364" i="1"/>
  <c r="O364" i="1"/>
  <c r="B365" i="1"/>
  <c r="B366" i="1"/>
  <c r="G366" i="1"/>
  <c r="I366" i="1"/>
  <c r="L366" i="1" s="1"/>
  <c r="F366" i="1"/>
  <c r="B367" i="1"/>
  <c r="B368" i="1"/>
  <c r="I368" i="1"/>
  <c r="L368" i="1" s="1"/>
  <c r="B370" i="1"/>
  <c r="B371" i="1"/>
  <c r="B372" i="1"/>
  <c r="B373" i="1"/>
  <c r="B374" i="1"/>
  <c r="B375" i="1"/>
  <c r="B376" i="1"/>
  <c r="B377" i="1"/>
  <c r="B378" i="1"/>
  <c r="B379" i="1"/>
  <c r="B380" i="1"/>
  <c r="B381" i="1"/>
  <c r="O381" i="1"/>
  <c r="B382" i="1"/>
  <c r="G382" i="1"/>
  <c r="B383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G396" i="1"/>
  <c r="F396" i="1"/>
  <c r="B397" i="1"/>
  <c r="B398" i="1"/>
  <c r="B399" i="1"/>
  <c r="B400" i="1"/>
  <c r="B401" i="1"/>
  <c r="O401" i="1"/>
  <c r="B402" i="1"/>
  <c r="B403" i="1"/>
  <c r="B404" i="1"/>
  <c r="B405" i="1"/>
  <c r="B406" i="1"/>
  <c r="B407" i="1"/>
  <c r="B408" i="1"/>
  <c r="B409" i="1"/>
  <c r="B411" i="1"/>
  <c r="B412" i="1"/>
  <c r="B413" i="1"/>
  <c r="B414" i="1"/>
  <c r="B415" i="1"/>
  <c r="B416" i="1"/>
  <c r="J417" i="1"/>
  <c r="M417" i="1" s="1"/>
  <c r="B418" i="1"/>
  <c r="B419" i="1"/>
  <c r="B420" i="1"/>
  <c r="B421" i="1"/>
  <c r="B422" i="1"/>
  <c r="B423" i="1"/>
  <c r="B424" i="1"/>
  <c r="B425" i="1"/>
  <c r="B427" i="1"/>
  <c r="F427" i="1"/>
  <c r="B428" i="1"/>
  <c r="B429" i="1"/>
  <c r="F429" i="1"/>
  <c r="B430" i="1"/>
  <c r="B431" i="1"/>
  <c r="B432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7" i="1"/>
  <c r="B448" i="1"/>
  <c r="F448" i="1"/>
  <c r="B450" i="1"/>
  <c r="F450" i="1"/>
  <c r="B451" i="1"/>
  <c r="B452" i="1"/>
  <c r="I452" i="1"/>
  <c r="L452" i="1" s="1"/>
  <c r="F452" i="1"/>
  <c r="B453" i="1"/>
  <c r="B454" i="1"/>
  <c r="G454" i="1"/>
  <c r="I454" i="1"/>
  <c r="L454" i="1" s="1"/>
  <c r="B455" i="1"/>
  <c r="B456" i="1"/>
  <c r="B457" i="1"/>
  <c r="B459" i="1"/>
  <c r="F459" i="1"/>
  <c r="B460" i="1"/>
  <c r="B461" i="1"/>
  <c r="B462" i="1"/>
  <c r="B463" i="1"/>
  <c r="B464" i="1"/>
  <c r="B466" i="1"/>
  <c r="O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F479" i="1"/>
  <c r="B480" i="1"/>
  <c r="B482" i="1"/>
  <c r="B483" i="1"/>
  <c r="B484" i="1"/>
  <c r="B485" i="1"/>
  <c r="B486" i="1"/>
  <c r="B487" i="1"/>
  <c r="B488" i="1"/>
  <c r="B489" i="1"/>
  <c r="B490" i="1"/>
  <c r="O495" i="1"/>
  <c r="O497" i="1"/>
  <c r="K499" i="1"/>
  <c r="N499" i="1" s="1"/>
  <c r="K503" i="1"/>
  <c r="N503" i="1" s="1"/>
  <c r="F503" i="1"/>
  <c r="K507" i="1"/>
  <c r="N507" i="1" s="1"/>
  <c r="O507" i="1"/>
  <c r="G511" i="1"/>
  <c r="K511" i="1"/>
  <c r="N511" i="1" s="1"/>
  <c r="F511" i="1"/>
  <c r="O514" i="1"/>
  <c r="G523" i="1"/>
  <c r="K523" i="1"/>
  <c r="N523" i="1" s="1"/>
  <c r="F523" i="1"/>
  <c r="O530" i="1"/>
  <c r="F534" i="1"/>
  <c r="J534" i="1"/>
  <c r="M534" i="1" s="1"/>
  <c r="J538" i="1"/>
  <c r="M538" i="1" s="1"/>
  <c r="F544" i="1"/>
  <c r="J544" i="1"/>
  <c r="M544" i="1" s="1"/>
  <c r="F546" i="1"/>
  <c r="J546" i="1"/>
  <c r="M546" i="1" s="1"/>
  <c r="F554" i="1"/>
  <c r="J554" i="1"/>
  <c r="M554" i="1" s="1"/>
  <c r="J556" i="1"/>
  <c r="M556" i="1" s="1"/>
  <c r="K563" i="1"/>
  <c r="N563" i="1" s="1"/>
  <c r="K567" i="1"/>
  <c r="N567" i="1" s="1"/>
  <c r="K575" i="1"/>
  <c r="N575" i="1" s="1"/>
  <c r="F575" i="1"/>
  <c r="O578" i="1"/>
  <c r="F582" i="1"/>
  <c r="J582" i="1"/>
  <c r="M582" i="1" s="1"/>
  <c r="O590" i="1"/>
  <c r="F598" i="1"/>
  <c r="J598" i="1"/>
  <c r="M598" i="1" s="1"/>
  <c r="O598" i="1"/>
  <c r="F604" i="1"/>
  <c r="F613" i="1"/>
  <c r="K615" i="1"/>
  <c r="N615" i="1" s="1"/>
  <c r="F615" i="1"/>
  <c r="O615" i="1"/>
  <c r="J618" i="1"/>
  <c r="M618" i="1" s="1"/>
  <c r="O621" i="1"/>
  <c r="F622" i="1"/>
  <c r="J622" i="1"/>
  <c r="M622" i="1" s="1"/>
  <c r="G627" i="1"/>
  <c r="K627" i="1"/>
  <c r="N627" i="1" s="1"/>
  <c r="G629" i="1"/>
  <c r="F629" i="1"/>
  <c r="F630" i="1"/>
  <c r="G635" i="1"/>
  <c r="K635" i="1"/>
  <c r="N635" i="1" s="1"/>
  <c r="O637" i="1"/>
  <c r="K639" i="1"/>
  <c r="N639" i="1" s="1"/>
  <c r="O642" i="1"/>
  <c r="J652" i="1"/>
  <c r="M652" i="1" s="1"/>
  <c r="I659" i="1"/>
  <c r="L659" i="1" s="1"/>
  <c r="F662" i="1"/>
  <c r="J662" i="1"/>
  <c r="M662" i="1" s="1"/>
  <c r="J664" i="1"/>
  <c r="M664" i="1" s="1"/>
  <c r="F666" i="1"/>
  <c r="O677" i="1"/>
  <c r="J684" i="1"/>
  <c r="M684" i="1" s="1"/>
  <c r="K691" i="1"/>
  <c r="N691" i="1" s="1"/>
  <c r="G693" i="1"/>
  <c r="K693" i="1"/>
  <c r="N693" i="1" s="1"/>
  <c r="I695" i="1"/>
  <c r="L695" i="1" s="1"/>
  <c r="K695" i="1"/>
  <c r="N695" i="1" s="1"/>
  <c r="O697" i="1"/>
  <c r="I699" i="1"/>
  <c r="L699" i="1" s="1"/>
  <c r="K699" i="1"/>
  <c r="N699" i="1" s="1"/>
  <c r="K703" i="1"/>
  <c r="N703" i="1" s="1"/>
  <c r="O713" i="1"/>
  <c r="I715" i="1"/>
  <c r="L715" i="1" s="1"/>
  <c r="K715" i="1"/>
  <c r="N715" i="1" s="1"/>
  <c r="F715" i="1"/>
  <c r="G721" i="1"/>
  <c r="I721" i="1"/>
  <c r="L721" i="1" s="1"/>
  <c r="O726" i="1"/>
  <c r="G730" i="1"/>
  <c r="O734" i="1"/>
  <c r="G746" i="1"/>
  <c r="O748" i="1"/>
  <c r="G757" i="1"/>
  <c r="K757" i="1"/>
  <c r="N757" i="1" s="1"/>
  <c r="G759" i="1"/>
  <c r="I759" i="1"/>
  <c r="L759" i="1" s="1"/>
  <c r="F759" i="1"/>
  <c r="K765" i="1"/>
  <c r="N765" i="1" s="1"/>
  <c r="F765" i="1"/>
  <c r="G767" i="1"/>
  <c r="I767" i="1"/>
  <c r="L767" i="1" s="1"/>
  <c r="F767" i="1"/>
  <c r="O772" i="1"/>
  <c r="F773" i="1"/>
  <c r="I779" i="1"/>
  <c r="L779" i="1" s="1"/>
  <c r="F779" i="1"/>
  <c r="O782" i="1"/>
  <c r="I785" i="1"/>
  <c r="L785" i="1" s="1"/>
  <c r="O790" i="1"/>
  <c r="F791" i="1"/>
  <c r="G794" i="1"/>
  <c r="K797" i="1"/>
  <c r="N797" i="1" s="1"/>
  <c r="O798" i="1"/>
  <c r="G802" i="1"/>
  <c r="O807" i="1"/>
  <c r="G809" i="1"/>
  <c r="G810" i="1"/>
  <c r="O812" i="1"/>
  <c r="G814" i="1"/>
  <c r="K819" i="1"/>
  <c r="N819" i="1" s="1"/>
  <c r="K821" i="1"/>
  <c r="N821" i="1" s="1"/>
  <c r="K827" i="1"/>
  <c r="N827" i="1" s="1"/>
  <c r="F827" i="1"/>
  <c r="O829" i="1"/>
  <c r="K835" i="1"/>
  <c r="N835" i="1" s="1"/>
  <c r="O837" i="1"/>
  <c r="G844" i="1"/>
  <c r="I851" i="1"/>
  <c r="L851" i="1" s="1"/>
  <c r="K851" i="1"/>
  <c r="N851" i="1" s="1"/>
  <c r="F851" i="1"/>
  <c r="G854" i="1"/>
  <c r="O857" i="1"/>
  <c r="I859" i="1"/>
  <c r="L859" i="1" s="1"/>
  <c r="F859" i="1"/>
  <c r="O861" i="1"/>
  <c r="O866" i="1"/>
  <c r="G878" i="1"/>
  <c r="O883" i="1"/>
  <c r="G885" i="1"/>
  <c r="O887" i="1"/>
  <c r="I895" i="1"/>
  <c r="L895" i="1" s="1"/>
  <c r="O898" i="1"/>
  <c r="O901" i="1"/>
  <c r="I915" i="1"/>
  <c r="L915" i="1" s="1"/>
  <c r="K915" i="1"/>
  <c r="N915" i="1" s="1"/>
  <c r="F915" i="1"/>
  <c r="G917" i="1"/>
  <c r="O919" i="1"/>
  <c r="G924" i="1"/>
  <c r="G927" i="1"/>
  <c r="K929" i="1"/>
  <c r="N929" i="1" s="1"/>
  <c r="G946" i="1"/>
  <c r="O951" i="1"/>
  <c r="O953" i="1"/>
  <c r="I955" i="1"/>
  <c r="L955" i="1" s="1"/>
  <c r="F955" i="1"/>
  <c r="G959" i="1"/>
  <c r="I959" i="1"/>
  <c r="L959" i="1" s="1"/>
  <c r="F959" i="1"/>
  <c r="F963" i="1"/>
  <c r="O969" i="1"/>
  <c r="J972" i="1"/>
  <c r="M972" i="1" s="1"/>
  <c r="F974" i="1"/>
  <c r="F978" i="1"/>
  <c r="J978" i="1"/>
  <c r="M978" i="1" s="1"/>
  <c r="G979" i="1"/>
  <c r="O979" i="1"/>
  <c r="K987" i="1"/>
  <c r="N987" i="1" s="1"/>
  <c r="J992" i="1"/>
  <c r="M992" i="1" s="1"/>
  <c r="K1001" i="1"/>
  <c r="N1001" i="1" s="1"/>
  <c r="F1006" i="1"/>
  <c r="J1006" i="1"/>
  <c r="M1006" i="1" s="1"/>
  <c r="J1010" i="1"/>
  <c r="M1010" i="1" s="1"/>
  <c r="O1015" i="1"/>
  <c r="K1023" i="1"/>
  <c r="N1023" i="1" s="1"/>
  <c r="O1029" i="1"/>
  <c r="J1030" i="1"/>
  <c r="M1030" i="1" s="1"/>
  <c r="G1039" i="1"/>
  <c r="F1046" i="1"/>
  <c r="J1046" i="1"/>
  <c r="M1046" i="1" s="1"/>
  <c r="O1053" i="1"/>
  <c r="O1066" i="1"/>
  <c r="I1069" i="1"/>
  <c r="L1069" i="1" s="1"/>
  <c r="O1070" i="1"/>
  <c r="O1071" i="1"/>
  <c r="F1072" i="1"/>
  <c r="O1086" i="1"/>
  <c r="O1092" i="1"/>
  <c r="I1101" i="1"/>
  <c r="L1101" i="1" s="1"/>
  <c r="F1106" i="1"/>
  <c r="O1111" i="1"/>
  <c r="O1123" i="1"/>
  <c r="K1129" i="1"/>
  <c r="N1129" i="1" s="1"/>
  <c r="F1129" i="1"/>
  <c r="O1130" i="1"/>
  <c r="I1133" i="1"/>
  <c r="L1133" i="1" s="1"/>
  <c r="K1139" i="1"/>
  <c r="N1139" i="1" s="1"/>
  <c r="O1141" i="1"/>
  <c r="J1152" i="1"/>
  <c r="M1152" i="1" s="1"/>
  <c r="J1154" i="1"/>
  <c r="M1154" i="1" s="1"/>
  <c r="F1155" i="1"/>
  <c r="O1155" i="1"/>
  <c r="O1162" i="1"/>
  <c r="F1163" i="1"/>
  <c r="O1167" i="1"/>
  <c r="K1171" i="1"/>
  <c r="N1171" i="1" s="1"/>
  <c r="F1171" i="1"/>
  <c r="O1178" i="1"/>
  <c r="O1183" i="1"/>
  <c r="O1185" i="1"/>
  <c r="O1191" i="1"/>
  <c r="O1194" i="1"/>
  <c r="F1197" i="1"/>
  <c r="F1203" i="1"/>
  <c r="O1203" i="1"/>
  <c r="F1211" i="1"/>
  <c r="O1214" i="1"/>
  <c r="J1228" i="1"/>
  <c r="M1228" i="1" s="1"/>
  <c r="I1229" i="1"/>
  <c r="L1229" i="1" s="1"/>
  <c r="O1231" i="1"/>
  <c r="J1232" i="1"/>
  <c r="M1232" i="1" s="1"/>
  <c r="K1235" i="1"/>
  <c r="N1235" i="1" s="1"/>
  <c r="F1235" i="1"/>
  <c r="I1245" i="1"/>
  <c r="L1245" i="1" s="1"/>
  <c r="O1246" i="1"/>
  <c r="O1247" i="1"/>
  <c r="F1251" i="1"/>
  <c r="J1260" i="1"/>
  <c r="M1260" i="1" s="1"/>
  <c r="I1261" i="1"/>
  <c r="L1261" i="1" s="1"/>
  <c r="F1275" i="1"/>
  <c r="O1278" i="1"/>
  <c r="O1284" i="1"/>
  <c r="O1290" i="1"/>
  <c r="K1291" i="1"/>
  <c r="N1291" i="1" s="1"/>
  <c r="O1299" i="1"/>
  <c r="O1315" i="1"/>
  <c r="J1320" i="1"/>
  <c r="M1320" i="1" s="1"/>
  <c r="J1328" i="1"/>
  <c r="M1328" i="1" s="1"/>
  <c r="O1330" i="1"/>
  <c r="O1331" i="1"/>
  <c r="O1339" i="1"/>
  <c r="J1344" i="1"/>
  <c r="M1344" i="1" s="1"/>
  <c r="K1345" i="1"/>
  <c r="N1345" i="1" s="1"/>
  <c r="O1371" i="1"/>
  <c r="J1376" i="1"/>
  <c r="M1376" i="1" s="1"/>
  <c r="F1377" i="1"/>
  <c r="J1384" i="1"/>
  <c r="M1384" i="1" s="1"/>
  <c r="G1400" i="1"/>
  <c r="K1400" i="1"/>
  <c r="N1400" i="1" s="1"/>
  <c r="O1415" i="1"/>
  <c r="F1416" i="1"/>
  <c r="G1440" i="1"/>
  <c r="I1440" i="1"/>
  <c r="L1440" i="1" s="1"/>
  <c r="O1459" i="1"/>
  <c r="I1480" i="1"/>
  <c r="L1480" i="1" s="1"/>
  <c r="K1480" i="1"/>
  <c r="N1480" i="1" s="1"/>
  <c r="O36" i="5" l="1"/>
  <c r="D38" i="2" s="1"/>
  <c r="Q36" i="5"/>
  <c r="O35" i="5"/>
  <c r="D37" i="2" s="1"/>
  <c r="Q35" i="5"/>
  <c r="O34" i="5"/>
  <c r="Q34" i="5"/>
  <c r="O33" i="5"/>
  <c r="D35" i="2" s="1"/>
  <c r="Q33" i="5"/>
  <c r="O32" i="5"/>
  <c r="D34" i="2" s="1"/>
  <c r="Q32" i="5"/>
  <c r="O31" i="5"/>
  <c r="D33" i="2" s="1"/>
  <c r="Q31" i="5"/>
  <c r="O30" i="5"/>
  <c r="D32" i="2" s="1"/>
  <c r="Q30" i="5"/>
  <c r="O29" i="5"/>
  <c r="D31" i="2" s="1"/>
  <c r="Q29" i="5"/>
  <c r="O39" i="5"/>
  <c r="D41" i="2" s="1"/>
  <c r="Q39" i="5"/>
  <c r="O38" i="5"/>
  <c r="D40" i="2" s="1"/>
  <c r="Q38" i="5"/>
  <c r="O37" i="5"/>
  <c r="D39" i="2" s="1"/>
  <c r="Q37" i="5"/>
  <c r="Q20" i="5"/>
  <c r="Q19" i="5"/>
  <c r="Q22" i="5"/>
  <c r="Q21" i="5"/>
  <c r="D22" i="2"/>
  <c r="D21" i="2"/>
  <c r="D24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Q18" i="5"/>
  <c r="O18" i="5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K75" i="9"/>
  <c r="F75" i="9"/>
  <c r="J75" i="9"/>
  <c r="N75" i="9"/>
  <c r="Q75" i="9"/>
  <c r="D75" i="9"/>
  <c r="L75" i="9"/>
  <c r="M75" i="9"/>
  <c r="G71" i="9"/>
  <c r="K71" i="9"/>
  <c r="F71" i="9"/>
  <c r="J71" i="9"/>
  <c r="N71" i="9"/>
  <c r="Q71" i="9"/>
  <c r="D71" i="9"/>
  <c r="L71" i="9"/>
  <c r="M71" i="9"/>
  <c r="G67" i="9"/>
  <c r="K67" i="9"/>
  <c r="D67" i="9"/>
  <c r="L67" i="9"/>
  <c r="F67" i="9"/>
  <c r="J67" i="9"/>
  <c r="N67" i="9"/>
  <c r="Q67" i="9"/>
  <c r="M67" i="9"/>
  <c r="G63" i="9"/>
  <c r="K63" i="9"/>
  <c r="D63" i="9"/>
  <c r="L63" i="9"/>
  <c r="F63" i="9"/>
  <c r="J63" i="9"/>
  <c r="N63" i="9"/>
  <c r="Q63" i="9"/>
  <c r="M63" i="9"/>
  <c r="G59" i="9"/>
  <c r="K59" i="9"/>
  <c r="L59" i="9"/>
  <c r="F59" i="9"/>
  <c r="J59" i="9"/>
  <c r="N59" i="9"/>
  <c r="Q59" i="9"/>
  <c r="D59" i="9"/>
  <c r="M59" i="9"/>
  <c r="M55" i="9"/>
  <c r="Q55" i="9"/>
  <c r="F55" i="9"/>
  <c r="J55" i="9"/>
  <c r="N55" i="9"/>
  <c r="D55" i="9"/>
  <c r="L55" i="9"/>
  <c r="G55" i="9"/>
  <c r="K55" i="9"/>
  <c r="M51" i="9"/>
  <c r="Q51" i="9"/>
  <c r="F51" i="9"/>
  <c r="J51" i="9"/>
  <c r="N51" i="9"/>
  <c r="D51" i="9"/>
  <c r="L51" i="9"/>
  <c r="G51" i="9"/>
  <c r="K51" i="9"/>
  <c r="D47" i="9"/>
  <c r="L47" i="9"/>
  <c r="F47" i="9"/>
  <c r="K47" i="9"/>
  <c r="Q47" i="9"/>
  <c r="G47" i="9"/>
  <c r="M47" i="9"/>
  <c r="N47" i="9"/>
  <c r="J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K31" i="9"/>
  <c r="D31" i="9"/>
  <c r="L31" i="9"/>
  <c r="J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K19" i="9"/>
  <c r="D19" i="9"/>
  <c r="L19" i="9"/>
  <c r="J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K70" i="9"/>
  <c r="D70" i="9"/>
  <c r="L70" i="9"/>
  <c r="F70" i="9"/>
  <c r="J70" i="9"/>
  <c r="N70" i="9"/>
  <c r="M70" i="9"/>
  <c r="Q70" i="9"/>
  <c r="G62" i="9"/>
  <c r="K62" i="9"/>
  <c r="D62" i="9"/>
  <c r="L62" i="9"/>
  <c r="F62" i="9"/>
  <c r="J62" i="9"/>
  <c r="N62" i="9"/>
  <c r="M62" i="9"/>
  <c r="Q62" i="9"/>
  <c r="M54" i="9"/>
  <c r="Q54" i="9"/>
  <c r="F54" i="9"/>
  <c r="J54" i="9"/>
  <c r="N54" i="9"/>
  <c r="G54" i="9"/>
  <c r="D54" i="9"/>
  <c r="L54" i="9"/>
  <c r="K54" i="9"/>
  <c r="D46" i="9"/>
  <c r="L46" i="9"/>
  <c r="F46" i="9"/>
  <c r="K46" i="9"/>
  <c r="Q46" i="9"/>
  <c r="G46" i="9"/>
  <c r="M46" i="9"/>
  <c r="N46" i="9"/>
  <c r="J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K73" i="9"/>
  <c r="F73" i="9"/>
  <c r="J73" i="9"/>
  <c r="N73" i="9"/>
  <c r="Q73" i="9"/>
  <c r="D73" i="9"/>
  <c r="L73" i="9"/>
  <c r="M73" i="9"/>
  <c r="G69" i="9"/>
  <c r="K69" i="9"/>
  <c r="D69" i="9"/>
  <c r="L69" i="9"/>
  <c r="F69" i="9"/>
  <c r="J69" i="9"/>
  <c r="N69" i="9"/>
  <c r="Q69" i="9"/>
  <c r="M69" i="9"/>
  <c r="G65" i="9"/>
  <c r="K65" i="9"/>
  <c r="D65" i="9"/>
  <c r="L65" i="9"/>
  <c r="F65" i="9"/>
  <c r="J65" i="9"/>
  <c r="N65" i="9"/>
  <c r="Q65" i="9"/>
  <c r="M65" i="9"/>
  <c r="G61" i="9"/>
  <c r="K61" i="9"/>
  <c r="D61" i="9"/>
  <c r="L61" i="9"/>
  <c r="F61" i="9"/>
  <c r="J61" i="9"/>
  <c r="N61" i="9"/>
  <c r="Q61" i="9"/>
  <c r="M61" i="9"/>
  <c r="M57" i="9"/>
  <c r="Q57" i="9"/>
  <c r="G57" i="9"/>
  <c r="L57" i="9"/>
  <c r="N57" i="9"/>
  <c r="F57" i="9"/>
  <c r="K57" i="9"/>
  <c r="J57" i="9"/>
  <c r="D57" i="9"/>
  <c r="M53" i="9"/>
  <c r="Q53" i="9"/>
  <c r="F53" i="9"/>
  <c r="J53" i="9"/>
  <c r="N53" i="9"/>
  <c r="K53" i="9"/>
  <c r="G53" i="9"/>
  <c r="D53" i="9"/>
  <c r="L53" i="9"/>
  <c r="D49" i="9"/>
  <c r="L49" i="9"/>
  <c r="F49" i="9"/>
  <c r="K49" i="9"/>
  <c r="Q49" i="9"/>
  <c r="G49" i="9"/>
  <c r="M49" i="9"/>
  <c r="J49" i="9"/>
  <c r="N49" i="9"/>
  <c r="D45" i="9"/>
  <c r="L45" i="9"/>
  <c r="F45" i="9"/>
  <c r="K45" i="9"/>
  <c r="Q45" i="9"/>
  <c r="G45" i="9"/>
  <c r="M45" i="9"/>
  <c r="J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K25" i="9"/>
  <c r="D25" i="9"/>
  <c r="L25" i="9"/>
  <c r="F25" i="9"/>
  <c r="N25" i="9"/>
  <c r="J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AF3" i="5"/>
  <c r="O3" i="5"/>
  <c r="K9" i="9"/>
  <c r="AE3" i="5"/>
  <c r="G9" i="9"/>
  <c r="M9" i="9"/>
  <c r="N9" i="9"/>
  <c r="F9" i="9"/>
  <c r="Q3" i="5"/>
  <c r="E9" i="9" s="1"/>
  <c r="U3" i="5"/>
  <c r="O9" i="9" s="1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K74" i="9"/>
  <c r="F74" i="9"/>
  <c r="J74" i="9"/>
  <c r="N74" i="9"/>
  <c r="D74" i="9"/>
  <c r="L74" i="9"/>
  <c r="M74" i="9"/>
  <c r="Q74" i="9"/>
  <c r="G66" i="9"/>
  <c r="K66" i="9"/>
  <c r="D66" i="9"/>
  <c r="L66" i="9"/>
  <c r="F66" i="9"/>
  <c r="J66" i="9"/>
  <c r="N66" i="9"/>
  <c r="M66" i="9"/>
  <c r="Q66" i="9"/>
  <c r="M58" i="9"/>
  <c r="Q58" i="9"/>
  <c r="G58" i="9"/>
  <c r="L58" i="9"/>
  <c r="N58" i="9"/>
  <c r="F58" i="9"/>
  <c r="K58" i="9"/>
  <c r="D58" i="9"/>
  <c r="J58" i="9"/>
  <c r="D50" i="9"/>
  <c r="L50" i="9"/>
  <c r="F50" i="9"/>
  <c r="K50" i="9"/>
  <c r="Q50" i="9"/>
  <c r="G50" i="9"/>
  <c r="M50" i="9"/>
  <c r="N50" i="9"/>
  <c r="J50" i="9"/>
  <c r="D42" i="9"/>
  <c r="L42" i="9"/>
  <c r="F42" i="9"/>
  <c r="Q42" i="9"/>
  <c r="G42" i="9"/>
  <c r="J42" i="9" s="1"/>
  <c r="M42" i="9"/>
  <c r="N42" i="9"/>
  <c r="G34" i="9"/>
  <c r="D34" i="9"/>
  <c r="L34" i="9"/>
  <c r="Q34" i="9"/>
  <c r="N34" i="9"/>
  <c r="M34" i="9"/>
  <c r="J34" i="9"/>
  <c r="F34" i="9"/>
  <c r="G30" i="9"/>
  <c r="J30" i="9" s="1"/>
  <c r="K30" i="9"/>
  <c r="D30" i="9"/>
  <c r="L30" i="9"/>
  <c r="M30" i="9"/>
  <c r="Q30" i="9"/>
  <c r="F30" i="9"/>
  <c r="N30" i="9"/>
  <c r="G26" i="9"/>
  <c r="K26" i="9"/>
  <c r="D26" i="9"/>
  <c r="L26" i="9"/>
  <c r="M26" i="9"/>
  <c r="Q26" i="9"/>
  <c r="N26" i="9"/>
  <c r="F26" i="9"/>
  <c r="J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K76" i="9"/>
  <c r="F76" i="9"/>
  <c r="J76" i="9"/>
  <c r="N76" i="9"/>
  <c r="D76" i="9"/>
  <c r="L76" i="9"/>
  <c r="M76" i="9"/>
  <c r="Q76" i="9"/>
  <c r="G72" i="9"/>
  <c r="K72" i="9"/>
  <c r="F72" i="9"/>
  <c r="J72" i="9"/>
  <c r="N72" i="9"/>
  <c r="D72" i="9"/>
  <c r="L72" i="9"/>
  <c r="M72" i="9"/>
  <c r="Q72" i="9"/>
  <c r="G68" i="9"/>
  <c r="K68" i="9"/>
  <c r="D68" i="9"/>
  <c r="L68" i="9"/>
  <c r="F68" i="9"/>
  <c r="J68" i="9"/>
  <c r="N68" i="9"/>
  <c r="M68" i="9"/>
  <c r="Q68" i="9"/>
  <c r="G64" i="9"/>
  <c r="K64" i="9"/>
  <c r="D64" i="9"/>
  <c r="L64" i="9"/>
  <c r="F64" i="9"/>
  <c r="J64" i="9"/>
  <c r="N64" i="9"/>
  <c r="M64" i="9"/>
  <c r="Q64" i="9"/>
  <c r="G60" i="9"/>
  <c r="K60" i="9"/>
  <c r="D60" i="9"/>
  <c r="L60" i="9"/>
  <c r="F60" i="9"/>
  <c r="J60" i="9"/>
  <c r="N60" i="9"/>
  <c r="M60" i="9"/>
  <c r="Q60" i="9"/>
  <c r="M56" i="9"/>
  <c r="Q56" i="9"/>
  <c r="F56" i="9"/>
  <c r="J56" i="9"/>
  <c r="N56" i="9"/>
  <c r="K56" i="9"/>
  <c r="D56" i="9"/>
  <c r="L56" i="9"/>
  <c r="G56" i="9"/>
  <c r="M52" i="9"/>
  <c r="Q52" i="9"/>
  <c r="F52" i="9"/>
  <c r="J52" i="9"/>
  <c r="N52" i="9"/>
  <c r="K52" i="9"/>
  <c r="D52" i="9"/>
  <c r="L52" i="9"/>
  <c r="G52" i="9"/>
  <c r="D48" i="9"/>
  <c r="L48" i="9"/>
  <c r="F48" i="9"/>
  <c r="K48" i="9"/>
  <c r="Q48" i="9"/>
  <c r="G48" i="9"/>
  <c r="M48" i="9"/>
  <c r="J48" i="9"/>
  <c r="N48" i="9"/>
  <c r="D44" i="9"/>
  <c r="L44" i="9"/>
  <c r="F44" i="9"/>
  <c r="K44" i="9"/>
  <c r="Q44" i="9"/>
  <c r="G44" i="9"/>
  <c r="M44" i="9"/>
  <c r="J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K32" i="9"/>
  <c r="D32" i="9"/>
  <c r="L32" i="9"/>
  <c r="Q32" i="9"/>
  <c r="M32" i="9"/>
  <c r="J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8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Q1047" i="5"/>
  <c r="E1051" i="9" s="1"/>
  <c r="U1047" i="5"/>
  <c r="O1051" i="9" s="1"/>
  <c r="O1047" i="5"/>
  <c r="Q1045" i="5"/>
  <c r="E1049" i="9" s="1"/>
  <c r="U1045" i="5"/>
  <c r="O1049" i="9" s="1"/>
  <c r="O1045" i="5"/>
  <c r="O1043" i="5"/>
  <c r="U1043" i="5"/>
  <c r="O1047" i="9" s="1"/>
  <c r="Q1043" i="5"/>
  <c r="E1047" i="9" s="1"/>
  <c r="O1041" i="5"/>
  <c r="U1041" i="5"/>
  <c r="O1045" i="9" s="1"/>
  <c r="Q1041" i="5"/>
  <c r="E1045" i="9" s="1"/>
  <c r="O1039" i="5"/>
  <c r="Q1039" i="5"/>
  <c r="E1043" i="9" s="1"/>
  <c r="U1039" i="5"/>
  <c r="O1043" i="9" s="1"/>
  <c r="Q1037" i="5"/>
  <c r="E1041" i="9" s="1"/>
  <c r="O1037" i="5"/>
  <c r="U1037" i="5"/>
  <c r="O1041" i="9" s="1"/>
  <c r="O1035" i="5"/>
  <c r="Q1035" i="5"/>
  <c r="E1039" i="9" s="1"/>
  <c r="U1035" i="5"/>
  <c r="O1039" i="9" s="1"/>
  <c r="Q1033" i="5"/>
  <c r="E1037" i="9" s="1"/>
  <c r="U1033" i="5"/>
  <c r="O1037" i="9" s="1"/>
  <c r="O1033" i="5"/>
  <c r="O1031" i="5"/>
  <c r="Q1031" i="5"/>
  <c r="E1035" i="9" s="1"/>
  <c r="U1031" i="5"/>
  <c r="O1035" i="9" s="1"/>
  <c r="Q1029" i="5"/>
  <c r="E1033" i="9" s="1"/>
  <c r="U1029" i="5"/>
  <c r="O1033" i="9" s="1"/>
  <c r="O1029" i="5"/>
  <c r="O1027" i="5"/>
  <c r="Q1027" i="5"/>
  <c r="E1031" i="9" s="1"/>
  <c r="U1027" i="5"/>
  <c r="O1031" i="9" s="1"/>
  <c r="U1025" i="5"/>
  <c r="O1029" i="9" s="1"/>
  <c r="O1025" i="5"/>
  <c r="Q1025" i="5"/>
  <c r="E1029" i="9" s="1"/>
  <c r="O1023" i="5"/>
  <c r="Q1023" i="5"/>
  <c r="E1027" i="9" s="1"/>
  <c r="U1023" i="5"/>
  <c r="O1027" i="9" s="1"/>
  <c r="Q1021" i="5"/>
  <c r="E1025" i="9" s="1"/>
  <c r="U1021" i="5"/>
  <c r="O1025" i="9" s="1"/>
  <c r="O1021" i="5"/>
  <c r="O1019" i="5"/>
  <c r="Q1019" i="5"/>
  <c r="E1023" i="9" s="1"/>
  <c r="U1019" i="5"/>
  <c r="O1023" i="9" s="1"/>
  <c r="U1017" i="5"/>
  <c r="O1021" i="9" s="1"/>
  <c r="O1017" i="5"/>
  <c r="Q1017" i="5"/>
  <c r="E1021" i="9" s="1"/>
  <c r="Q1015" i="5"/>
  <c r="E1019" i="9" s="1"/>
  <c r="U1015" i="5"/>
  <c r="O1019" i="9" s="1"/>
  <c r="O1015" i="5"/>
  <c r="O1011" i="5"/>
  <c r="Q1011" i="5"/>
  <c r="E1015" i="9" s="1"/>
  <c r="U1011" i="5"/>
  <c r="O1015" i="9" s="1"/>
  <c r="O1009" i="5"/>
  <c r="U1009" i="5"/>
  <c r="O1013" i="9" s="1"/>
  <c r="Q1009" i="5"/>
  <c r="E1013" i="9" s="1"/>
  <c r="Q1005" i="5"/>
  <c r="E1009" i="9" s="1"/>
  <c r="O1005" i="5"/>
  <c r="U1005" i="5"/>
  <c r="O1009" i="9" s="1"/>
  <c r="Q1001" i="5"/>
  <c r="E1005" i="9" s="1"/>
  <c r="U1001" i="5"/>
  <c r="O1005" i="9" s="1"/>
  <c r="O1001" i="5"/>
  <c r="Q997" i="5"/>
  <c r="E1001" i="9" s="1"/>
  <c r="U997" i="5"/>
  <c r="O1001" i="9" s="1"/>
  <c r="O997" i="5"/>
  <c r="U993" i="5"/>
  <c r="O997" i="9" s="1"/>
  <c r="O993" i="5"/>
  <c r="Q993" i="5"/>
  <c r="E997" i="9" s="1"/>
  <c r="Q989" i="5"/>
  <c r="E993" i="9" s="1"/>
  <c r="U989" i="5"/>
  <c r="O993" i="9" s="1"/>
  <c r="O989" i="5"/>
  <c r="Q983" i="5"/>
  <c r="E987" i="9" s="1"/>
  <c r="U983" i="5"/>
  <c r="O987" i="9" s="1"/>
  <c r="O983" i="5"/>
  <c r="O979" i="5"/>
  <c r="U979" i="5"/>
  <c r="O983" i="9" s="1"/>
  <c r="Q979" i="5"/>
  <c r="E983" i="9" s="1"/>
  <c r="O975" i="5"/>
  <c r="Q975" i="5"/>
  <c r="E979" i="9" s="1"/>
  <c r="U975" i="5"/>
  <c r="O979" i="9" s="1"/>
  <c r="Q973" i="5"/>
  <c r="E977" i="9" s="1"/>
  <c r="O973" i="5"/>
  <c r="U973" i="5"/>
  <c r="O977" i="9" s="1"/>
  <c r="Q969" i="5"/>
  <c r="E973" i="9" s="1"/>
  <c r="U969" i="5"/>
  <c r="O973" i="9" s="1"/>
  <c r="O969" i="5"/>
  <c r="Q965" i="5"/>
  <c r="E969" i="9" s="1"/>
  <c r="U965" i="5"/>
  <c r="O969" i="9" s="1"/>
  <c r="O965" i="5"/>
  <c r="U961" i="5"/>
  <c r="O965" i="9" s="1"/>
  <c r="O961" i="5"/>
  <c r="Q961" i="5"/>
  <c r="E965" i="9" s="1"/>
  <c r="Q957" i="5"/>
  <c r="E961" i="9" s="1"/>
  <c r="U957" i="5"/>
  <c r="O961" i="9" s="1"/>
  <c r="O957" i="5"/>
  <c r="U953" i="5"/>
  <c r="O957" i="9" s="1"/>
  <c r="O953" i="5"/>
  <c r="Q953" i="5"/>
  <c r="E957" i="9" s="1"/>
  <c r="Q949" i="5"/>
  <c r="E953" i="9" s="1"/>
  <c r="U949" i="5"/>
  <c r="O953" i="9" s="1"/>
  <c r="O949" i="5"/>
  <c r="O945" i="5"/>
  <c r="U945" i="5"/>
  <c r="O949" i="9" s="1"/>
  <c r="Q945" i="5"/>
  <c r="E949" i="9" s="1"/>
  <c r="O939" i="5"/>
  <c r="Q939" i="5"/>
  <c r="E943" i="9" s="1"/>
  <c r="U939" i="5"/>
  <c r="O943" i="9" s="1"/>
  <c r="O935" i="5"/>
  <c r="U935" i="5"/>
  <c r="O939" i="9" s="1"/>
  <c r="Q935" i="5"/>
  <c r="E939" i="9" s="1"/>
  <c r="Q933" i="5"/>
  <c r="E937" i="9" s="1"/>
  <c r="U933" i="5"/>
  <c r="O937" i="9" s="1"/>
  <c r="O933" i="5"/>
  <c r="U929" i="5"/>
  <c r="O933" i="9" s="1"/>
  <c r="O929" i="5"/>
  <c r="Q929" i="5"/>
  <c r="E933" i="9" s="1"/>
  <c r="O923" i="5"/>
  <c r="Q923" i="5"/>
  <c r="E927" i="9" s="1"/>
  <c r="U923" i="5"/>
  <c r="O927" i="9" s="1"/>
  <c r="Q919" i="5"/>
  <c r="E923" i="9" s="1"/>
  <c r="U919" i="5"/>
  <c r="O923" i="9" s="1"/>
  <c r="O919" i="5"/>
  <c r="Q917" i="5"/>
  <c r="E921" i="9" s="1"/>
  <c r="U917" i="5"/>
  <c r="O921" i="9" s="1"/>
  <c r="O917" i="5"/>
  <c r="O913" i="5"/>
  <c r="U913" i="5"/>
  <c r="O917" i="9" s="1"/>
  <c r="Q913" i="5"/>
  <c r="E917" i="9" s="1"/>
  <c r="Q909" i="5"/>
  <c r="E913" i="9" s="1"/>
  <c r="O909" i="5"/>
  <c r="U909" i="5"/>
  <c r="O913" i="9" s="1"/>
  <c r="Q905" i="5"/>
  <c r="E909" i="9" s="1"/>
  <c r="U905" i="5"/>
  <c r="O909" i="9" s="1"/>
  <c r="O905" i="5"/>
  <c r="Q901" i="5"/>
  <c r="E905" i="9" s="1"/>
  <c r="U901" i="5"/>
  <c r="O905" i="9" s="1"/>
  <c r="O901" i="5"/>
  <c r="U897" i="5"/>
  <c r="O901" i="9" s="1"/>
  <c r="O897" i="5"/>
  <c r="Q897" i="5"/>
  <c r="E901" i="9" s="1"/>
  <c r="Q893" i="5"/>
  <c r="E897" i="9" s="1"/>
  <c r="U893" i="5"/>
  <c r="O897" i="9" s="1"/>
  <c r="O893" i="5"/>
  <c r="U889" i="5"/>
  <c r="O893" i="9" s="1"/>
  <c r="O889" i="5"/>
  <c r="Q889" i="5"/>
  <c r="E893" i="9" s="1"/>
  <c r="Q885" i="5"/>
  <c r="E889" i="9" s="1"/>
  <c r="U885" i="5"/>
  <c r="O889" i="9" s="1"/>
  <c r="O885" i="5"/>
  <c r="O879" i="5"/>
  <c r="U879" i="5"/>
  <c r="O883" i="9" s="1"/>
  <c r="Q879" i="5"/>
  <c r="E883" i="9" s="1"/>
  <c r="Q877" i="5"/>
  <c r="E881" i="9" s="1"/>
  <c r="O877" i="5"/>
  <c r="U877" i="5"/>
  <c r="O881" i="9" s="1"/>
  <c r="Q873" i="5"/>
  <c r="E877" i="9" s="1"/>
  <c r="U873" i="5"/>
  <c r="O877" i="9" s="1"/>
  <c r="O873" i="5"/>
  <c r="Q869" i="5"/>
  <c r="E873" i="9" s="1"/>
  <c r="U869" i="5"/>
  <c r="O873" i="9" s="1"/>
  <c r="O869" i="5"/>
  <c r="U865" i="5"/>
  <c r="O869" i="9" s="1"/>
  <c r="O865" i="5"/>
  <c r="Q865" i="5"/>
  <c r="E869" i="9" s="1"/>
  <c r="O859" i="5"/>
  <c r="Q859" i="5"/>
  <c r="E863" i="9" s="1"/>
  <c r="U859" i="5"/>
  <c r="O863" i="9" s="1"/>
  <c r="Q855" i="5"/>
  <c r="E859" i="9" s="1"/>
  <c r="U855" i="5"/>
  <c r="O859" i="9" s="1"/>
  <c r="O855" i="5"/>
  <c r="Q853" i="5"/>
  <c r="E857" i="9" s="1"/>
  <c r="U853" i="5"/>
  <c r="O857" i="9" s="1"/>
  <c r="O853" i="5"/>
  <c r="O849" i="5"/>
  <c r="U849" i="5"/>
  <c r="O853" i="9" s="1"/>
  <c r="Q849" i="5"/>
  <c r="E853" i="9" s="1"/>
  <c r="Q845" i="5"/>
  <c r="E849" i="9" s="1"/>
  <c r="O845" i="5"/>
  <c r="U845" i="5"/>
  <c r="O849" i="9" s="1"/>
  <c r="Q841" i="5"/>
  <c r="E845" i="9" s="1"/>
  <c r="U841" i="5"/>
  <c r="O845" i="9" s="1"/>
  <c r="O841" i="5"/>
  <c r="Q837" i="5"/>
  <c r="E841" i="9" s="1"/>
  <c r="U837" i="5"/>
  <c r="O841" i="9" s="1"/>
  <c r="O837" i="5"/>
  <c r="U833" i="5"/>
  <c r="O837" i="9" s="1"/>
  <c r="O833" i="5"/>
  <c r="Q833" i="5"/>
  <c r="E837" i="9" s="1"/>
  <c r="Q829" i="5"/>
  <c r="E833" i="9" s="1"/>
  <c r="U829" i="5"/>
  <c r="O833" i="9" s="1"/>
  <c r="O829" i="5"/>
  <c r="U825" i="5"/>
  <c r="O829" i="9" s="1"/>
  <c r="O825" i="5"/>
  <c r="Q825" i="5"/>
  <c r="E829" i="9" s="1"/>
  <c r="Q821" i="5"/>
  <c r="E825" i="9" s="1"/>
  <c r="U821" i="5"/>
  <c r="O825" i="9" s="1"/>
  <c r="O821" i="5"/>
  <c r="O815" i="5"/>
  <c r="U815" i="5"/>
  <c r="O819" i="9" s="1"/>
  <c r="Q815" i="5"/>
  <c r="E819" i="9" s="1"/>
  <c r="Q811" i="5"/>
  <c r="E815" i="9" s="1"/>
  <c r="O811" i="5"/>
  <c r="U811" i="5"/>
  <c r="O815" i="9" s="1"/>
  <c r="Q807" i="5"/>
  <c r="E811" i="9" s="1"/>
  <c r="U807" i="5"/>
  <c r="O811" i="9" s="1"/>
  <c r="O807" i="5"/>
  <c r="Q803" i="5"/>
  <c r="E807" i="9" s="1"/>
  <c r="O803" i="5"/>
  <c r="U803" i="5"/>
  <c r="O807" i="9" s="1"/>
  <c r="Q801" i="5"/>
  <c r="E805" i="9" s="1"/>
  <c r="U801" i="5"/>
  <c r="O805" i="9" s="1"/>
  <c r="O801" i="5"/>
  <c r="Q797" i="5"/>
  <c r="E801" i="9" s="1"/>
  <c r="U797" i="5"/>
  <c r="O801" i="9" s="1"/>
  <c r="O797" i="5"/>
  <c r="Q793" i="5"/>
  <c r="E797" i="9" s="1"/>
  <c r="U793" i="5"/>
  <c r="O797" i="9" s="1"/>
  <c r="O793" i="5"/>
  <c r="Q789" i="5"/>
  <c r="E793" i="9" s="1"/>
  <c r="O789" i="5"/>
  <c r="U789" i="5"/>
  <c r="O793" i="9" s="1"/>
  <c r="Q783" i="5"/>
  <c r="E787" i="9" s="1"/>
  <c r="O783" i="5"/>
  <c r="U783" i="5"/>
  <c r="O787" i="9" s="1"/>
  <c r="Q779" i="5"/>
  <c r="E783" i="9" s="1"/>
  <c r="O779" i="5"/>
  <c r="U779" i="5"/>
  <c r="O783" i="9" s="1"/>
  <c r="Q775" i="5"/>
  <c r="E779" i="9" s="1"/>
  <c r="O775" i="5"/>
  <c r="U775" i="5"/>
  <c r="O779" i="9" s="1"/>
  <c r="Q771" i="5"/>
  <c r="E775" i="9" s="1"/>
  <c r="O771" i="5"/>
  <c r="U771" i="5"/>
  <c r="O775" i="9" s="1"/>
  <c r="Q767" i="5"/>
  <c r="E771" i="9" s="1"/>
  <c r="O767" i="5"/>
  <c r="U767" i="5"/>
  <c r="O771" i="9" s="1"/>
  <c r="Q765" i="5"/>
  <c r="E769" i="9" s="1"/>
  <c r="O765" i="5"/>
  <c r="U765" i="5"/>
  <c r="O769" i="9" s="1"/>
  <c r="Q761" i="5"/>
  <c r="E765" i="9" s="1"/>
  <c r="O761" i="5"/>
  <c r="U761" i="5"/>
  <c r="O765" i="9" s="1"/>
  <c r="Q757" i="5"/>
  <c r="E761" i="9" s="1"/>
  <c r="U757" i="5"/>
  <c r="O761" i="9" s="1"/>
  <c r="O757" i="5"/>
  <c r="Q753" i="5"/>
  <c r="E757" i="9" s="1"/>
  <c r="O753" i="5"/>
  <c r="U753" i="5"/>
  <c r="O757" i="9" s="1"/>
  <c r="Q749" i="5"/>
  <c r="E753" i="9" s="1"/>
  <c r="O749" i="5"/>
  <c r="U749" i="5"/>
  <c r="O753" i="9" s="1"/>
  <c r="Q745" i="5"/>
  <c r="E749" i="9" s="1"/>
  <c r="U745" i="5"/>
  <c r="O749" i="9" s="1"/>
  <c r="O745" i="5"/>
  <c r="Q741" i="5"/>
  <c r="E745" i="9" s="1"/>
  <c r="O741" i="5"/>
  <c r="U741" i="5"/>
  <c r="O745" i="9" s="1"/>
  <c r="Q737" i="5"/>
  <c r="E741" i="9" s="1"/>
  <c r="O737" i="5"/>
  <c r="U737" i="5"/>
  <c r="O741" i="9" s="1"/>
  <c r="Q733" i="5"/>
  <c r="E737" i="9" s="1"/>
  <c r="U733" i="5"/>
  <c r="O737" i="9" s="1"/>
  <c r="O733" i="5"/>
  <c r="Q729" i="5"/>
  <c r="E733" i="9" s="1"/>
  <c r="U729" i="5"/>
  <c r="O733" i="9" s="1"/>
  <c r="O729" i="5"/>
  <c r="Q725" i="5"/>
  <c r="E729" i="9" s="1"/>
  <c r="U725" i="5"/>
  <c r="O729" i="9" s="1"/>
  <c r="O725" i="5"/>
  <c r="Q721" i="5"/>
  <c r="E725" i="9" s="1"/>
  <c r="O721" i="5"/>
  <c r="U721" i="5"/>
  <c r="O725" i="9" s="1"/>
  <c r="Q717" i="5"/>
  <c r="E721" i="9" s="1"/>
  <c r="O717" i="5"/>
  <c r="U717" i="5"/>
  <c r="O721" i="9" s="1"/>
  <c r="Q713" i="5"/>
  <c r="E717" i="9" s="1"/>
  <c r="O713" i="5"/>
  <c r="U713" i="5"/>
  <c r="O717" i="9" s="1"/>
  <c r="Q709" i="5"/>
  <c r="E713" i="9" s="1"/>
  <c r="U709" i="5"/>
  <c r="O713" i="9" s="1"/>
  <c r="O709" i="5"/>
  <c r="Q705" i="5"/>
  <c r="E709" i="9" s="1"/>
  <c r="U705" i="5"/>
  <c r="O709" i="9" s="1"/>
  <c r="O705" i="5"/>
  <c r="Q701" i="5"/>
  <c r="E705" i="9" s="1"/>
  <c r="U701" i="5"/>
  <c r="O705" i="9" s="1"/>
  <c r="O701" i="5"/>
  <c r="Q697" i="5"/>
  <c r="E701" i="9" s="1"/>
  <c r="U697" i="5"/>
  <c r="O701" i="9" s="1"/>
  <c r="O697" i="5"/>
  <c r="Q693" i="5"/>
  <c r="E697" i="9" s="1"/>
  <c r="U693" i="5"/>
  <c r="O697" i="9" s="1"/>
  <c r="O693" i="5"/>
  <c r="Q689" i="5"/>
  <c r="E693" i="9" s="1"/>
  <c r="O689" i="5"/>
  <c r="U689" i="5"/>
  <c r="O693" i="9" s="1"/>
  <c r="Q685" i="5"/>
  <c r="E689" i="9" s="1"/>
  <c r="O685" i="5"/>
  <c r="U685" i="5"/>
  <c r="O689" i="9" s="1"/>
  <c r="Q681" i="5"/>
  <c r="E685" i="9" s="1"/>
  <c r="U681" i="5"/>
  <c r="O685" i="9" s="1"/>
  <c r="O681" i="5"/>
  <c r="Q677" i="5"/>
  <c r="E681" i="9" s="1"/>
  <c r="U677" i="5"/>
  <c r="O681" i="9" s="1"/>
  <c r="O677" i="5"/>
  <c r="Q673" i="5"/>
  <c r="E677" i="9" s="1"/>
  <c r="U673" i="5"/>
  <c r="O677" i="9" s="1"/>
  <c r="O673" i="5"/>
  <c r="Q669" i="5"/>
  <c r="E673" i="9" s="1"/>
  <c r="U669" i="5"/>
  <c r="O673" i="9" s="1"/>
  <c r="O669" i="5"/>
  <c r="Q665" i="5"/>
  <c r="E669" i="9" s="1"/>
  <c r="U665" i="5"/>
  <c r="O669" i="9" s="1"/>
  <c r="O665" i="5"/>
  <c r="Q659" i="5"/>
  <c r="E663" i="9" s="1"/>
  <c r="O659" i="5"/>
  <c r="U659" i="5"/>
  <c r="O663" i="9" s="1"/>
  <c r="Q655" i="5"/>
  <c r="E659" i="9" s="1"/>
  <c r="U655" i="5"/>
  <c r="O659" i="9" s="1"/>
  <c r="O655" i="5"/>
  <c r="Q653" i="5"/>
  <c r="E657" i="9" s="1"/>
  <c r="O653" i="5"/>
  <c r="U653" i="5"/>
  <c r="O657" i="9" s="1"/>
  <c r="Q647" i="5"/>
  <c r="E651" i="9" s="1"/>
  <c r="O647" i="5"/>
  <c r="U647" i="5"/>
  <c r="O651" i="9" s="1"/>
  <c r="Q645" i="5"/>
  <c r="E649" i="9" s="1"/>
  <c r="U645" i="5"/>
  <c r="O649" i="9" s="1"/>
  <c r="O645" i="5"/>
  <c r="Q641" i="5"/>
  <c r="E645" i="9" s="1"/>
  <c r="U641" i="5"/>
  <c r="O645" i="9" s="1"/>
  <c r="O641" i="5"/>
  <c r="Q635" i="5"/>
  <c r="E639" i="9" s="1"/>
  <c r="O635" i="5"/>
  <c r="U635" i="5"/>
  <c r="O639" i="9" s="1"/>
  <c r="Q631" i="5"/>
  <c r="E635" i="9" s="1"/>
  <c r="U631" i="5"/>
  <c r="O635" i="9" s="1"/>
  <c r="O631" i="5"/>
  <c r="Q629" i="5"/>
  <c r="E633" i="9" s="1"/>
  <c r="U629" i="5"/>
  <c r="O633" i="9" s="1"/>
  <c r="O629" i="5"/>
  <c r="Q625" i="5"/>
  <c r="E629" i="9" s="1"/>
  <c r="O625" i="5"/>
  <c r="U625" i="5"/>
  <c r="O629" i="9" s="1"/>
  <c r="Q623" i="5"/>
  <c r="E627" i="9" s="1"/>
  <c r="O623" i="5"/>
  <c r="U623" i="5"/>
  <c r="O627" i="9" s="1"/>
  <c r="Q617" i="5"/>
  <c r="E621" i="9" s="1"/>
  <c r="U617" i="5"/>
  <c r="O621" i="9" s="1"/>
  <c r="O617" i="5"/>
  <c r="Q611" i="5"/>
  <c r="E615" i="9" s="1"/>
  <c r="O611" i="5"/>
  <c r="U611" i="5"/>
  <c r="O615" i="9" s="1"/>
  <c r="Q609" i="5"/>
  <c r="E613" i="9" s="1"/>
  <c r="O609" i="5"/>
  <c r="U609" i="5"/>
  <c r="O613" i="9" s="1"/>
  <c r="Q605" i="5"/>
  <c r="E609" i="9" s="1"/>
  <c r="U605" i="5"/>
  <c r="O609" i="9" s="1"/>
  <c r="O605" i="5"/>
  <c r="Q601" i="5"/>
  <c r="E605" i="9" s="1"/>
  <c r="U601" i="5"/>
  <c r="O605" i="9" s="1"/>
  <c r="O601" i="5"/>
  <c r="Q597" i="5"/>
  <c r="E601" i="9" s="1"/>
  <c r="U597" i="5"/>
  <c r="O601" i="9" s="1"/>
  <c r="O597" i="5"/>
  <c r="Q593" i="5"/>
  <c r="E597" i="9" s="1"/>
  <c r="O593" i="5"/>
  <c r="U593" i="5"/>
  <c r="O597" i="9" s="1"/>
  <c r="Q589" i="5"/>
  <c r="E593" i="9" s="1"/>
  <c r="O589" i="5"/>
  <c r="U589" i="5"/>
  <c r="O593" i="9" s="1"/>
  <c r="Q585" i="5"/>
  <c r="E589" i="9" s="1"/>
  <c r="O585" i="5"/>
  <c r="U585" i="5"/>
  <c r="O589" i="9" s="1"/>
  <c r="Q581" i="5"/>
  <c r="E585" i="9" s="1"/>
  <c r="U581" i="5"/>
  <c r="O585" i="9" s="1"/>
  <c r="O581" i="5"/>
  <c r="Q577" i="5"/>
  <c r="E581" i="9" s="1"/>
  <c r="U577" i="5"/>
  <c r="O581" i="9" s="1"/>
  <c r="O577" i="5"/>
  <c r="Q573" i="5"/>
  <c r="E577" i="9" s="1"/>
  <c r="U573" i="5"/>
  <c r="O577" i="9" s="1"/>
  <c r="O573" i="5"/>
  <c r="Q569" i="5"/>
  <c r="E573" i="9" s="1"/>
  <c r="U569" i="5"/>
  <c r="O573" i="9" s="1"/>
  <c r="O569" i="5"/>
  <c r="Q565" i="5"/>
  <c r="E569" i="9" s="1"/>
  <c r="U565" i="5"/>
  <c r="O569" i="9" s="1"/>
  <c r="O565" i="5"/>
  <c r="Q561" i="5"/>
  <c r="E565" i="9" s="1"/>
  <c r="O561" i="5"/>
  <c r="U561" i="5"/>
  <c r="O565" i="9" s="1"/>
  <c r="Q557" i="5"/>
  <c r="E561" i="9" s="1"/>
  <c r="O557" i="5"/>
  <c r="U557" i="5"/>
  <c r="O561" i="9" s="1"/>
  <c r="Q553" i="5"/>
  <c r="E557" i="9" s="1"/>
  <c r="U553" i="5"/>
  <c r="O557" i="9" s="1"/>
  <c r="O553" i="5"/>
  <c r="Q549" i="5"/>
  <c r="E553" i="9" s="1"/>
  <c r="U549" i="5"/>
  <c r="O553" i="9" s="1"/>
  <c r="O549" i="5"/>
  <c r="Q545" i="5"/>
  <c r="E549" i="9" s="1"/>
  <c r="U545" i="5"/>
  <c r="O549" i="9" s="1"/>
  <c r="O545" i="5"/>
  <c r="Q541" i="5"/>
  <c r="E545" i="9" s="1"/>
  <c r="U541" i="5"/>
  <c r="O545" i="9" s="1"/>
  <c r="O541" i="5"/>
  <c r="Q537" i="5"/>
  <c r="E541" i="9" s="1"/>
  <c r="U537" i="5"/>
  <c r="O541" i="9" s="1"/>
  <c r="O537" i="5"/>
  <c r="Q531" i="5"/>
  <c r="E535" i="9" s="1"/>
  <c r="O531" i="5"/>
  <c r="U531" i="5"/>
  <c r="O535" i="9" s="1"/>
  <c r="Q527" i="5"/>
  <c r="E531" i="9" s="1"/>
  <c r="O527" i="5"/>
  <c r="U527" i="5"/>
  <c r="O531" i="9" s="1"/>
  <c r="Q523" i="5"/>
  <c r="E527" i="9" s="1"/>
  <c r="O523" i="5"/>
  <c r="U523" i="5"/>
  <c r="O527" i="9" s="1"/>
  <c r="Q519" i="5"/>
  <c r="E523" i="9" s="1"/>
  <c r="O519" i="5"/>
  <c r="U519" i="5"/>
  <c r="O523" i="9" s="1"/>
  <c r="Q513" i="5"/>
  <c r="E517" i="9" s="1"/>
  <c r="U513" i="5"/>
  <c r="O517" i="9" s="1"/>
  <c r="O513" i="5"/>
  <c r="Q509" i="5"/>
  <c r="E513" i="9" s="1"/>
  <c r="O509" i="5"/>
  <c r="U509" i="5"/>
  <c r="O513" i="9" s="1"/>
  <c r="Q505" i="5"/>
  <c r="E509" i="9" s="1"/>
  <c r="O505" i="5"/>
  <c r="U505" i="5"/>
  <c r="O509" i="9" s="1"/>
  <c r="Q501" i="5"/>
  <c r="E505" i="9" s="1"/>
  <c r="U501" i="5"/>
  <c r="O505" i="9" s="1"/>
  <c r="O501" i="5"/>
  <c r="Q497" i="5"/>
  <c r="E501" i="9" s="1"/>
  <c r="O497" i="5"/>
  <c r="U497" i="5"/>
  <c r="O501" i="9" s="1"/>
  <c r="Q493" i="5"/>
  <c r="E497" i="9" s="1"/>
  <c r="O493" i="5"/>
  <c r="U493" i="5"/>
  <c r="O497" i="9" s="1"/>
  <c r="Q489" i="5"/>
  <c r="E493" i="9" s="1"/>
  <c r="U489" i="5"/>
  <c r="O493" i="9" s="1"/>
  <c r="O489" i="5"/>
  <c r="Q485" i="5"/>
  <c r="E489" i="9" s="1"/>
  <c r="O485" i="5"/>
  <c r="U485" i="5"/>
  <c r="O489" i="9" s="1"/>
  <c r="Q481" i="5"/>
  <c r="E485" i="9" s="1"/>
  <c r="O481" i="5"/>
  <c r="U481" i="5"/>
  <c r="O485" i="9" s="1"/>
  <c r="Q477" i="5"/>
  <c r="E481" i="9" s="1"/>
  <c r="U477" i="5"/>
  <c r="O481" i="9" s="1"/>
  <c r="O477" i="5"/>
  <c r="Q473" i="5"/>
  <c r="E477" i="9" s="1"/>
  <c r="U473" i="5"/>
  <c r="O477" i="9" s="1"/>
  <c r="O473" i="5"/>
  <c r="Q469" i="5"/>
  <c r="E473" i="9" s="1"/>
  <c r="U469" i="5"/>
  <c r="O473" i="9" s="1"/>
  <c r="O469" i="5"/>
  <c r="Q465" i="5"/>
  <c r="E469" i="9" s="1"/>
  <c r="O465" i="5"/>
  <c r="U465" i="5"/>
  <c r="O469" i="9" s="1"/>
  <c r="Q461" i="5"/>
  <c r="E465" i="9" s="1"/>
  <c r="O461" i="5"/>
  <c r="U461" i="5"/>
  <c r="O465" i="9" s="1"/>
  <c r="Q457" i="5"/>
  <c r="E461" i="9" s="1"/>
  <c r="O457" i="5"/>
  <c r="U457" i="5"/>
  <c r="O461" i="9" s="1"/>
  <c r="Q453" i="5"/>
  <c r="E457" i="9" s="1"/>
  <c r="U453" i="5"/>
  <c r="O457" i="9" s="1"/>
  <c r="O453" i="5"/>
  <c r="Q449" i="5"/>
  <c r="E453" i="9" s="1"/>
  <c r="U449" i="5"/>
  <c r="O453" i="9" s="1"/>
  <c r="O449" i="5"/>
  <c r="Q445" i="5"/>
  <c r="E449" i="9" s="1"/>
  <c r="U445" i="5"/>
  <c r="O449" i="9" s="1"/>
  <c r="O445" i="5"/>
  <c r="Q441" i="5"/>
  <c r="E445" i="9" s="1"/>
  <c r="U441" i="5"/>
  <c r="O445" i="9" s="1"/>
  <c r="O441" i="5"/>
  <c r="Q437" i="5"/>
  <c r="E441" i="9" s="1"/>
  <c r="U437" i="5"/>
  <c r="O441" i="9" s="1"/>
  <c r="O437" i="5"/>
  <c r="Q431" i="5"/>
  <c r="E435" i="9" s="1"/>
  <c r="O431" i="5"/>
  <c r="U431" i="5"/>
  <c r="O435" i="9" s="1"/>
  <c r="Q427" i="5"/>
  <c r="E431" i="9" s="1"/>
  <c r="O427" i="5"/>
  <c r="U427" i="5"/>
  <c r="O431" i="9" s="1"/>
  <c r="Q425" i="5"/>
  <c r="E429" i="9" s="1"/>
  <c r="U425" i="5"/>
  <c r="O429" i="9" s="1"/>
  <c r="O425" i="5"/>
  <c r="Q421" i="5"/>
  <c r="E425" i="9" s="1"/>
  <c r="U421" i="5"/>
  <c r="O425" i="9" s="1"/>
  <c r="O421" i="5"/>
  <c r="Q417" i="5"/>
  <c r="E421" i="9" s="1"/>
  <c r="U417" i="5"/>
  <c r="O421" i="9" s="1"/>
  <c r="O417" i="5"/>
  <c r="Q413" i="5"/>
  <c r="E417" i="9" s="1"/>
  <c r="U413" i="5"/>
  <c r="O417" i="9" s="1"/>
  <c r="O413" i="5"/>
  <c r="Q409" i="5"/>
  <c r="E413" i="9" s="1"/>
  <c r="U409" i="5"/>
  <c r="O413" i="9" s="1"/>
  <c r="O409" i="5"/>
  <c r="Q405" i="5"/>
  <c r="E409" i="9" s="1"/>
  <c r="O405" i="5"/>
  <c r="U405" i="5"/>
  <c r="O409" i="9" s="1"/>
  <c r="Q399" i="5"/>
  <c r="E403" i="9" s="1"/>
  <c r="U399" i="5"/>
  <c r="O403" i="9" s="1"/>
  <c r="O399" i="5"/>
  <c r="Q397" i="5"/>
  <c r="E401" i="9" s="1"/>
  <c r="O397" i="5"/>
  <c r="U397" i="5"/>
  <c r="O401" i="9" s="1"/>
  <c r="Q393" i="5"/>
  <c r="E397" i="9" s="1"/>
  <c r="U393" i="5"/>
  <c r="O397" i="9" s="1"/>
  <c r="O393" i="5"/>
  <c r="Q389" i="5"/>
  <c r="E393" i="9" s="1"/>
  <c r="U389" i="5"/>
  <c r="O393" i="9" s="1"/>
  <c r="O389" i="5"/>
  <c r="Q383" i="5"/>
  <c r="E387" i="9" s="1"/>
  <c r="O383" i="5"/>
  <c r="U383" i="5"/>
  <c r="O387" i="9" s="1"/>
  <c r="Q379" i="5"/>
  <c r="E383" i="9" s="1"/>
  <c r="O379" i="5"/>
  <c r="U379" i="5"/>
  <c r="O383" i="9" s="1"/>
  <c r="O375" i="5"/>
  <c r="U375" i="5"/>
  <c r="O379" i="9" s="1"/>
  <c r="Q375" i="5"/>
  <c r="E379" i="9" s="1"/>
  <c r="Q371" i="5"/>
  <c r="E375" i="9" s="1"/>
  <c r="O371" i="5"/>
  <c r="U371" i="5"/>
  <c r="O375" i="9" s="1"/>
  <c r="Q367" i="5"/>
  <c r="E371" i="9" s="1"/>
  <c r="O367" i="5"/>
  <c r="U367" i="5"/>
  <c r="O371" i="9" s="1"/>
  <c r="Q363" i="5"/>
  <c r="E367" i="9" s="1"/>
  <c r="O363" i="5"/>
  <c r="U363" i="5"/>
  <c r="O367" i="9" s="1"/>
  <c r="O359" i="5"/>
  <c r="U359" i="5"/>
  <c r="O363" i="9" s="1"/>
  <c r="Q359" i="5"/>
  <c r="E363" i="9" s="1"/>
  <c r="Q357" i="5"/>
  <c r="E361" i="9" s="1"/>
  <c r="U357" i="5"/>
  <c r="O361" i="9" s="1"/>
  <c r="O357" i="5"/>
  <c r="O353" i="5"/>
  <c r="Q353" i="5"/>
  <c r="E357" i="9" s="1"/>
  <c r="U353" i="5"/>
  <c r="O357" i="9" s="1"/>
  <c r="Q347" i="5"/>
  <c r="E351" i="9" s="1"/>
  <c r="O347" i="5"/>
  <c r="U347" i="5"/>
  <c r="O351" i="9" s="1"/>
  <c r="Q343" i="5"/>
  <c r="E347" i="9" s="1"/>
  <c r="O343" i="5"/>
  <c r="U343" i="5"/>
  <c r="O347" i="9" s="1"/>
  <c r="O341" i="5"/>
  <c r="Q341" i="5"/>
  <c r="E345" i="9" s="1"/>
  <c r="U341" i="5"/>
  <c r="O345" i="9" s="1"/>
  <c r="O337" i="5"/>
  <c r="Q337" i="5"/>
  <c r="E341" i="9" s="1"/>
  <c r="U337" i="5"/>
  <c r="O341" i="9" s="1"/>
  <c r="Q333" i="5"/>
  <c r="E337" i="9" s="1"/>
  <c r="U333" i="5"/>
  <c r="O337" i="9" s="1"/>
  <c r="O333" i="5"/>
  <c r="O329" i="5"/>
  <c r="Q329" i="5"/>
  <c r="E333" i="9" s="1"/>
  <c r="U329" i="5"/>
  <c r="O333" i="9" s="1"/>
  <c r="Q323" i="5"/>
  <c r="E327" i="9" s="1"/>
  <c r="O323" i="5"/>
  <c r="U323" i="5"/>
  <c r="O327" i="9" s="1"/>
  <c r="O321" i="5"/>
  <c r="U321" i="5"/>
  <c r="O325" i="9" s="1"/>
  <c r="Q321" i="5"/>
  <c r="E325" i="9" s="1"/>
  <c r="O317" i="5"/>
  <c r="U317" i="5"/>
  <c r="O321" i="9" s="1"/>
  <c r="Q317" i="5"/>
  <c r="E321" i="9" s="1"/>
  <c r="O313" i="5"/>
  <c r="U313" i="5"/>
  <c r="O317" i="9" s="1"/>
  <c r="Q313" i="5"/>
  <c r="E317" i="9" s="1"/>
  <c r="O309" i="5"/>
  <c r="Q309" i="5"/>
  <c r="E313" i="9" s="1"/>
  <c r="U309" i="5"/>
  <c r="O313" i="9" s="1"/>
  <c r="O305" i="5"/>
  <c r="Q305" i="5"/>
  <c r="E309" i="9" s="1"/>
  <c r="U305" i="5"/>
  <c r="O309" i="9" s="1"/>
  <c r="Q301" i="5"/>
  <c r="E305" i="9" s="1"/>
  <c r="O301" i="5"/>
  <c r="U301" i="5"/>
  <c r="O305" i="9" s="1"/>
  <c r="O297" i="5"/>
  <c r="Q297" i="5"/>
  <c r="E301" i="9" s="1"/>
  <c r="U297" i="5"/>
  <c r="O301" i="9" s="1"/>
  <c r="Q291" i="5"/>
  <c r="E295" i="9" s="1"/>
  <c r="O291" i="5"/>
  <c r="U291" i="5"/>
  <c r="O295" i="9" s="1"/>
  <c r="Q287" i="5"/>
  <c r="E291" i="9" s="1"/>
  <c r="O287" i="5"/>
  <c r="U287" i="5"/>
  <c r="O291" i="9" s="1"/>
  <c r="O285" i="5"/>
  <c r="U285" i="5"/>
  <c r="O289" i="9" s="1"/>
  <c r="Q285" i="5"/>
  <c r="E289" i="9" s="1"/>
  <c r="O281" i="5"/>
  <c r="U281" i="5"/>
  <c r="O285" i="9" s="1"/>
  <c r="Q281" i="5"/>
  <c r="E285" i="9" s="1"/>
  <c r="O277" i="5"/>
  <c r="Q277" i="5"/>
  <c r="E281" i="9" s="1"/>
  <c r="U277" i="5"/>
  <c r="O281" i="9" s="1"/>
  <c r="O273" i="5"/>
  <c r="Q273" i="5"/>
  <c r="E277" i="9" s="1"/>
  <c r="U273" i="5"/>
  <c r="O277" i="9" s="1"/>
  <c r="Q269" i="5"/>
  <c r="E273" i="9" s="1"/>
  <c r="U269" i="5"/>
  <c r="O273" i="9" s="1"/>
  <c r="O269" i="5"/>
  <c r="O265" i="5"/>
  <c r="Q265" i="5"/>
  <c r="E269" i="9" s="1"/>
  <c r="U265" i="5"/>
  <c r="O269" i="9" s="1"/>
  <c r="U261" i="5"/>
  <c r="O265" i="9" s="1"/>
  <c r="O261" i="5"/>
  <c r="Q261" i="5"/>
  <c r="E265" i="9" s="1"/>
  <c r="O257" i="5"/>
  <c r="U257" i="5"/>
  <c r="O261" i="9" s="1"/>
  <c r="Q257" i="5"/>
  <c r="E261" i="9" s="1"/>
  <c r="Q253" i="5"/>
  <c r="E257" i="9" s="1"/>
  <c r="O253" i="5"/>
  <c r="U253" i="5"/>
  <c r="O257" i="9" s="1"/>
  <c r="O249" i="5"/>
  <c r="Q249" i="5"/>
  <c r="E253" i="9" s="1"/>
  <c r="U249" i="5"/>
  <c r="O253" i="9" s="1"/>
  <c r="O245" i="5"/>
  <c r="U245" i="5"/>
  <c r="O249" i="9" s="1"/>
  <c r="Q245" i="5"/>
  <c r="E249" i="9" s="1"/>
  <c r="O241" i="5"/>
  <c r="Q241" i="5"/>
  <c r="E245" i="9" s="1"/>
  <c r="U241" i="5"/>
  <c r="O245" i="9" s="1"/>
  <c r="Q237" i="5"/>
  <c r="E241" i="9" s="1"/>
  <c r="U237" i="5"/>
  <c r="O241" i="9" s="1"/>
  <c r="O237" i="5"/>
  <c r="O233" i="5"/>
  <c r="Q233" i="5"/>
  <c r="E237" i="9" s="1"/>
  <c r="U233" i="5"/>
  <c r="O237" i="9" s="1"/>
  <c r="Q229" i="5"/>
  <c r="E233" i="9" s="1"/>
  <c r="U229" i="5"/>
  <c r="O233" i="9" s="1"/>
  <c r="O229" i="5"/>
  <c r="O225" i="5"/>
  <c r="Q225" i="5"/>
  <c r="E229" i="9" s="1"/>
  <c r="U225" i="5"/>
  <c r="O229" i="9" s="1"/>
  <c r="O221" i="5"/>
  <c r="Q221" i="5"/>
  <c r="E225" i="9" s="1"/>
  <c r="U221" i="5"/>
  <c r="O225" i="9" s="1"/>
  <c r="O217" i="5"/>
  <c r="U217" i="5"/>
  <c r="O221" i="9" s="1"/>
  <c r="Q217" i="5"/>
  <c r="E221" i="9" s="1"/>
  <c r="O213" i="5"/>
  <c r="U213" i="5"/>
  <c r="O217" i="9" s="1"/>
  <c r="Q213" i="5"/>
  <c r="E217" i="9" s="1"/>
  <c r="O209" i="5"/>
  <c r="Q209" i="5"/>
  <c r="E213" i="9" s="1"/>
  <c r="U209" i="5"/>
  <c r="O213" i="9" s="1"/>
  <c r="Q203" i="5"/>
  <c r="E207" i="9" s="1"/>
  <c r="O203" i="5"/>
  <c r="U203" i="5"/>
  <c r="O207" i="9" s="1"/>
  <c r="O199" i="5"/>
  <c r="U199" i="5"/>
  <c r="O203" i="9" s="1"/>
  <c r="Q199" i="5"/>
  <c r="E203" i="9" s="1"/>
  <c r="Q195" i="5"/>
  <c r="E199" i="9" s="1"/>
  <c r="O195" i="5"/>
  <c r="U195" i="5"/>
  <c r="O199" i="9" s="1"/>
  <c r="O193" i="5"/>
  <c r="U193" i="5"/>
  <c r="O197" i="9" s="1"/>
  <c r="Q193" i="5"/>
  <c r="E197" i="9" s="1"/>
  <c r="Q189" i="5"/>
  <c r="E193" i="9" s="1"/>
  <c r="U189" i="5"/>
  <c r="O193" i="9" s="1"/>
  <c r="O189" i="5"/>
  <c r="O185" i="5"/>
  <c r="U185" i="5"/>
  <c r="O189" i="9" s="1"/>
  <c r="Q185" i="5"/>
  <c r="E189" i="9" s="1"/>
  <c r="O181" i="5"/>
  <c r="U181" i="5"/>
  <c r="O185" i="9" s="1"/>
  <c r="Q181" i="5"/>
  <c r="E185" i="9" s="1"/>
  <c r="O177" i="5"/>
  <c r="Q177" i="5"/>
  <c r="E181" i="9" s="1"/>
  <c r="U177" i="5"/>
  <c r="O181" i="9" s="1"/>
  <c r="Q173" i="5"/>
  <c r="E177" i="9" s="1"/>
  <c r="O173" i="5"/>
  <c r="U173" i="5"/>
  <c r="O177" i="9" s="1"/>
  <c r="O169" i="5"/>
  <c r="Q169" i="5"/>
  <c r="E173" i="9" s="1"/>
  <c r="U169" i="5"/>
  <c r="O173" i="9" s="1"/>
  <c r="Q165" i="5"/>
  <c r="E169" i="9" s="1"/>
  <c r="U165" i="5"/>
  <c r="O169" i="9" s="1"/>
  <c r="O165" i="5"/>
  <c r="O161" i="5"/>
  <c r="Q161" i="5"/>
  <c r="E165" i="9" s="1"/>
  <c r="U161" i="5"/>
  <c r="O165" i="9" s="1"/>
  <c r="U157" i="5"/>
  <c r="O161" i="9" s="1"/>
  <c r="O157" i="5"/>
  <c r="Q157" i="5"/>
  <c r="E161" i="9" s="1"/>
  <c r="O153" i="5"/>
  <c r="Q153" i="5"/>
  <c r="E157" i="9" s="1"/>
  <c r="U153" i="5"/>
  <c r="O157" i="9" s="1"/>
  <c r="E153" i="9"/>
  <c r="O153" i="9"/>
  <c r="E149" i="9"/>
  <c r="O149" i="9"/>
  <c r="E143" i="9"/>
  <c r="O143" i="9"/>
  <c r="E132" i="9"/>
  <c r="O132" i="9"/>
  <c r="O124" i="5"/>
  <c r="Q124" i="5"/>
  <c r="E128" i="9" s="1"/>
  <c r="U124" i="5"/>
  <c r="O128" i="9" s="1"/>
  <c r="O120" i="5"/>
  <c r="Q120" i="5"/>
  <c r="E124" i="9" s="1"/>
  <c r="U120" i="5"/>
  <c r="O124" i="9" s="1"/>
  <c r="O116" i="5"/>
  <c r="Q116" i="5"/>
  <c r="E120" i="9" s="1"/>
  <c r="U116" i="5"/>
  <c r="O120" i="9" s="1"/>
  <c r="O112" i="5"/>
  <c r="Q112" i="5"/>
  <c r="E116" i="9" s="1"/>
  <c r="U112" i="5"/>
  <c r="O116" i="9" s="1"/>
  <c r="O108" i="5"/>
  <c r="U108" i="5"/>
  <c r="O112" i="9" s="1"/>
  <c r="Q108" i="5"/>
  <c r="E112" i="9" s="1"/>
  <c r="O104" i="5"/>
  <c r="Q104" i="5"/>
  <c r="E108" i="9" s="1"/>
  <c r="U104" i="5"/>
  <c r="O108" i="9" s="1"/>
  <c r="O100" i="5"/>
  <c r="Q100" i="5"/>
  <c r="E104" i="9" s="1"/>
  <c r="U100" i="5"/>
  <c r="O104" i="9" s="1"/>
  <c r="O96" i="5"/>
  <c r="Q96" i="5"/>
  <c r="E100" i="9" s="1"/>
  <c r="U96" i="5"/>
  <c r="O100" i="9" s="1"/>
  <c r="O92" i="5"/>
  <c r="Q92" i="5"/>
  <c r="E96" i="9" s="1"/>
  <c r="U92" i="5"/>
  <c r="O96" i="9" s="1"/>
  <c r="O88" i="5"/>
  <c r="Q88" i="5"/>
  <c r="E92" i="9" s="1"/>
  <c r="U88" i="5"/>
  <c r="O92" i="9" s="1"/>
  <c r="O84" i="5"/>
  <c r="Q84" i="5"/>
  <c r="E88" i="9" s="1"/>
  <c r="U84" i="5"/>
  <c r="O88" i="9" s="1"/>
  <c r="O78" i="5"/>
  <c r="Q78" i="5"/>
  <c r="E82" i="9" s="1"/>
  <c r="U78" i="5"/>
  <c r="O82" i="9" s="1"/>
  <c r="O74" i="5"/>
  <c r="Q74" i="5"/>
  <c r="E78" i="9" s="1"/>
  <c r="U74" i="5"/>
  <c r="O78" i="9" s="1"/>
  <c r="O70" i="5"/>
  <c r="Q70" i="5"/>
  <c r="E74" i="9" s="1"/>
  <c r="U70" i="5"/>
  <c r="O74" i="9" s="1"/>
  <c r="O66" i="5"/>
  <c r="U66" i="5"/>
  <c r="O70" i="9" s="1"/>
  <c r="Q66" i="5"/>
  <c r="E70" i="9" s="1"/>
  <c r="O60" i="5"/>
  <c r="Q60" i="5"/>
  <c r="E64" i="9" s="1"/>
  <c r="U60" i="5"/>
  <c r="O64" i="9" s="1"/>
  <c r="O56" i="5"/>
  <c r="Q56" i="5"/>
  <c r="E60" i="9" s="1"/>
  <c r="U56" i="5"/>
  <c r="O60" i="9" s="1"/>
  <c r="O52" i="5"/>
  <c r="Q52" i="5"/>
  <c r="E56" i="9" s="1"/>
  <c r="U52" i="5"/>
  <c r="O56" i="9" s="1"/>
  <c r="O48" i="5"/>
  <c r="Q48" i="5"/>
  <c r="E52" i="9" s="1"/>
  <c r="U48" i="5"/>
  <c r="O52" i="9" s="1"/>
  <c r="O44" i="5"/>
  <c r="Q44" i="5"/>
  <c r="E48" i="9" s="1"/>
  <c r="U44" i="5"/>
  <c r="O48" i="9" s="1"/>
  <c r="O40" i="5"/>
  <c r="Q40" i="5"/>
  <c r="E44" i="9" s="1"/>
  <c r="U40" i="5"/>
  <c r="O44" i="9" s="1"/>
  <c r="E40" i="9"/>
  <c r="U36" i="5"/>
  <c r="O40" i="9" s="1"/>
  <c r="E36" i="9"/>
  <c r="U32" i="5"/>
  <c r="O36" i="9" s="1"/>
  <c r="Q28" i="5"/>
  <c r="E32" i="9" s="1"/>
  <c r="U28" i="5"/>
  <c r="O32" i="9" s="1"/>
  <c r="Q24" i="5"/>
  <c r="E28" i="9" s="1"/>
  <c r="U24" i="5"/>
  <c r="O28" i="9" s="1"/>
  <c r="E24" i="9"/>
  <c r="U20" i="5"/>
  <c r="O24" i="9" s="1"/>
  <c r="E22" i="9"/>
  <c r="U18" i="5"/>
  <c r="O22" i="9" s="1"/>
  <c r="O5" i="5"/>
  <c r="Q5" i="5"/>
  <c r="E10" i="9" s="1"/>
  <c r="U5" i="5"/>
  <c r="Q621" i="5"/>
  <c r="E625" i="9" s="1"/>
  <c r="O621" i="5"/>
  <c r="U621" i="5"/>
  <c r="O625" i="9" s="1"/>
  <c r="Q1013" i="5"/>
  <c r="E1017" i="9" s="1"/>
  <c r="U1013" i="5"/>
  <c r="O1017" i="9" s="1"/>
  <c r="O1013" i="5"/>
  <c r="O1007" i="5"/>
  <c r="U1007" i="5"/>
  <c r="O1011" i="9" s="1"/>
  <c r="Q1007" i="5"/>
  <c r="E1011" i="9" s="1"/>
  <c r="O1003" i="5"/>
  <c r="Q1003" i="5"/>
  <c r="E1007" i="9" s="1"/>
  <c r="U1003" i="5"/>
  <c r="O1007" i="9" s="1"/>
  <c r="O999" i="5"/>
  <c r="U999" i="5"/>
  <c r="O1003" i="9" s="1"/>
  <c r="Q999" i="5"/>
  <c r="E1003" i="9" s="1"/>
  <c r="O995" i="5"/>
  <c r="Q995" i="5"/>
  <c r="E999" i="9" s="1"/>
  <c r="U995" i="5"/>
  <c r="O999" i="9" s="1"/>
  <c r="O991" i="5"/>
  <c r="Q991" i="5"/>
  <c r="E995" i="9" s="1"/>
  <c r="U991" i="5"/>
  <c r="O995" i="9" s="1"/>
  <c r="O987" i="5"/>
  <c r="Q987" i="5"/>
  <c r="E991" i="9" s="1"/>
  <c r="U987" i="5"/>
  <c r="O991" i="9" s="1"/>
  <c r="U985" i="5"/>
  <c r="O989" i="9" s="1"/>
  <c r="O985" i="5"/>
  <c r="Q985" i="5"/>
  <c r="E989" i="9" s="1"/>
  <c r="Q981" i="5"/>
  <c r="E985" i="9" s="1"/>
  <c r="U981" i="5"/>
  <c r="O985" i="9" s="1"/>
  <c r="O981" i="5"/>
  <c r="O977" i="5"/>
  <c r="U977" i="5"/>
  <c r="O981" i="9" s="1"/>
  <c r="Q977" i="5"/>
  <c r="E981" i="9" s="1"/>
  <c r="O971" i="5"/>
  <c r="Q971" i="5"/>
  <c r="E975" i="9" s="1"/>
  <c r="U971" i="5"/>
  <c r="O975" i="9" s="1"/>
  <c r="O967" i="5"/>
  <c r="Q967" i="5"/>
  <c r="E971" i="9" s="1"/>
  <c r="U967" i="5"/>
  <c r="O971" i="9" s="1"/>
  <c r="O963" i="5"/>
  <c r="Q963" i="5"/>
  <c r="E967" i="9" s="1"/>
  <c r="U963" i="5"/>
  <c r="O967" i="9" s="1"/>
  <c r="O959" i="5"/>
  <c r="Q959" i="5"/>
  <c r="E963" i="9" s="1"/>
  <c r="U959" i="5"/>
  <c r="O963" i="9" s="1"/>
  <c r="O955" i="5"/>
  <c r="Q955" i="5"/>
  <c r="E959" i="9" s="1"/>
  <c r="U955" i="5"/>
  <c r="O959" i="9" s="1"/>
  <c r="Q951" i="5"/>
  <c r="E955" i="9" s="1"/>
  <c r="U951" i="5"/>
  <c r="O955" i="9" s="1"/>
  <c r="O951" i="5"/>
  <c r="O947" i="5"/>
  <c r="Q947" i="5"/>
  <c r="E951" i="9" s="1"/>
  <c r="U947" i="5"/>
  <c r="O951" i="9" s="1"/>
  <c r="O943" i="5"/>
  <c r="U943" i="5"/>
  <c r="O947" i="9" s="1"/>
  <c r="Q943" i="5"/>
  <c r="E947" i="9" s="1"/>
  <c r="Q941" i="5"/>
  <c r="E945" i="9" s="1"/>
  <c r="O941" i="5"/>
  <c r="U941" i="5"/>
  <c r="O945" i="9" s="1"/>
  <c r="Q937" i="5"/>
  <c r="E941" i="9" s="1"/>
  <c r="U937" i="5"/>
  <c r="O941" i="9" s="1"/>
  <c r="O937" i="5"/>
  <c r="O931" i="5"/>
  <c r="Q931" i="5"/>
  <c r="E935" i="9" s="1"/>
  <c r="U931" i="5"/>
  <c r="O935" i="9" s="1"/>
  <c r="O927" i="5"/>
  <c r="Q927" i="5"/>
  <c r="E931" i="9" s="1"/>
  <c r="U927" i="5"/>
  <c r="O931" i="9" s="1"/>
  <c r="Q925" i="5"/>
  <c r="E929" i="9" s="1"/>
  <c r="U925" i="5"/>
  <c r="O929" i="9" s="1"/>
  <c r="O925" i="5"/>
  <c r="U921" i="5"/>
  <c r="O925" i="9" s="1"/>
  <c r="O921" i="5"/>
  <c r="Q921" i="5"/>
  <c r="E925" i="9" s="1"/>
  <c r="O915" i="5"/>
  <c r="U915" i="5"/>
  <c r="O919" i="9" s="1"/>
  <c r="Q915" i="5"/>
  <c r="E919" i="9" s="1"/>
  <c r="O911" i="5"/>
  <c r="Q911" i="5"/>
  <c r="E915" i="9" s="1"/>
  <c r="U911" i="5"/>
  <c r="O915" i="9" s="1"/>
  <c r="O907" i="5"/>
  <c r="Q907" i="5"/>
  <c r="E911" i="9" s="1"/>
  <c r="U907" i="5"/>
  <c r="O911" i="9" s="1"/>
  <c r="O903" i="5"/>
  <c r="Q903" i="5"/>
  <c r="E907" i="9" s="1"/>
  <c r="U903" i="5"/>
  <c r="O907" i="9" s="1"/>
  <c r="O899" i="5"/>
  <c r="Q899" i="5"/>
  <c r="E903" i="9" s="1"/>
  <c r="U899" i="5"/>
  <c r="O903" i="9" s="1"/>
  <c r="O895" i="5"/>
  <c r="Q895" i="5"/>
  <c r="E899" i="9" s="1"/>
  <c r="U895" i="5"/>
  <c r="O899" i="9" s="1"/>
  <c r="O891" i="5"/>
  <c r="Q891" i="5"/>
  <c r="E895" i="9" s="1"/>
  <c r="U891" i="5"/>
  <c r="O895" i="9" s="1"/>
  <c r="Q887" i="5"/>
  <c r="E891" i="9" s="1"/>
  <c r="U887" i="5"/>
  <c r="O891" i="9" s="1"/>
  <c r="O887" i="5"/>
  <c r="O883" i="5"/>
  <c r="Q883" i="5"/>
  <c r="E887" i="9" s="1"/>
  <c r="U883" i="5"/>
  <c r="O887" i="9" s="1"/>
  <c r="O881" i="5"/>
  <c r="U881" i="5"/>
  <c r="O885" i="9" s="1"/>
  <c r="Q881" i="5"/>
  <c r="E885" i="9" s="1"/>
  <c r="O875" i="5"/>
  <c r="Q875" i="5"/>
  <c r="E879" i="9" s="1"/>
  <c r="U875" i="5"/>
  <c r="O879" i="9" s="1"/>
  <c r="O871" i="5"/>
  <c r="U871" i="5"/>
  <c r="O875" i="9" s="1"/>
  <c r="Q871" i="5"/>
  <c r="E875" i="9" s="1"/>
  <c r="O867" i="5"/>
  <c r="Q867" i="5"/>
  <c r="E871" i="9" s="1"/>
  <c r="U867" i="5"/>
  <c r="O871" i="9" s="1"/>
  <c r="O863" i="5"/>
  <c r="Q863" i="5"/>
  <c r="E867" i="9" s="1"/>
  <c r="U863" i="5"/>
  <c r="O867" i="9" s="1"/>
  <c r="Q861" i="5"/>
  <c r="E865" i="9" s="1"/>
  <c r="U861" i="5"/>
  <c r="O865" i="9" s="1"/>
  <c r="O861" i="5"/>
  <c r="U857" i="5"/>
  <c r="O861" i="9" s="1"/>
  <c r="O857" i="5"/>
  <c r="Q857" i="5"/>
  <c r="E861" i="9" s="1"/>
  <c r="O851" i="5"/>
  <c r="U851" i="5"/>
  <c r="O855" i="9" s="1"/>
  <c r="Q851" i="5"/>
  <c r="E855" i="9" s="1"/>
  <c r="O847" i="5"/>
  <c r="Q847" i="5"/>
  <c r="E851" i="9" s="1"/>
  <c r="U847" i="5"/>
  <c r="O851" i="9" s="1"/>
  <c r="O843" i="5"/>
  <c r="Q843" i="5"/>
  <c r="E847" i="9" s="1"/>
  <c r="U843" i="5"/>
  <c r="O847" i="9" s="1"/>
  <c r="O839" i="5"/>
  <c r="Q839" i="5"/>
  <c r="E843" i="9" s="1"/>
  <c r="U839" i="5"/>
  <c r="O843" i="9" s="1"/>
  <c r="O835" i="5"/>
  <c r="Q835" i="5"/>
  <c r="E839" i="9" s="1"/>
  <c r="U835" i="5"/>
  <c r="O839" i="9" s="1"/>
  <c r="O831" i="5"/>
  <c r="Q831" i="5"/>
  <c r="E835" i="9" s="1"/>
  <c r="U831" i="5"/>
  <c r="O835" i="9" s="1"/>
  <c r="O827" i="5"/>
  <c r="Q827" i="5"/>
  <c r="E831" i="9" s="1"/>
  <c r="U827" i="5"/>
  <c r="O831" i="9" s="1"/>
  <c r="Q823" i="5"/>
  <c r="E827" i="9" s="1"/>
  <c r="U823" i="5"/>
  <c r="O827" i="9" s="1"/>
  <c r="O823" i="5"/>
  <c r="O819" i="5"/>
  <c r="Q819" i="5"/>
  <c r="E823" i="9" s="1"/>
  <c r="U819" i="5"/>
  <c r="O823" i="9" s="1"/>
  <c r="O817" i="5"/>
  <c r="U817" i="5"/>
  <c r="O821" i="9" s="1"/>
  <c r="Q817" i="5"/>
  <c r="E821" i="9" s="1"/>
  <c r="Q813" i="5"/>
  <c r="E817" i="9" s="1"/>
  <c r="O813" i="5"/>
  <c r="U813" i="5"/>
  <c r="O817" i="9" s="1"/>
  <c r="Q809" i="5"/>
  <c r="E813" i="9" s="1"/>
  <c r="U809" i="5"/>
  <c r="O813" i="9" s="1"/>
  <c r="O809" i="5"/>
  <c r="Q805" i="5"/>
  <c r="E809" i="9" s="1"/>
  <c r="U805" i="5"/>
  <c r="O809" i="9" s="1"/>
  <c r="O805" i="5"/>
  <c r="Q799" i="5"/>
  <c r="E803" i="9" s="1"/>
  <c r="O799" i="5"/>
  <c r="U799" i="5"/>
  <c r="O803" i="9" s="1"/>
  <c r="Q795" i="5"/>
  <c r="E799" i="9" s="1"/>
  <c r="O795" i="5"/>
  <c r="U795" i="5"/>
  <c r="O799" i="9" s="1"/>
  <c r="Q791" i="5"/>
  <c r="E795" i="9" s="1"/>
  <c r="O791" i="5"/>
  <c r="U791" i="5"/>
  <c r="O795" i="9" s="1"/>
  <c r="Q787" i="5"/>
  <c r="E791" i="9" s="1"/>
  <c r="O787" i="5"/>
  <c r="U787" i="5"/>
  <c r="O791" i="9" s="1"/>
  <c r="Q785" i="5"/>
  <c r="E789" i="9" s="1"/>
  <c r="O785" i="5"/>
  <c r="U785" i="5"/>
  <c r="O789" i="9" s="1"/>
  <c r="Q781" i="5"/>
  <c r="E785" i="9" s="1"/>
  <c r="O781" i="5"/>
  <c r="U781" i="5"/>
  <c r="O785" i="9" s="1"/>
  <c r="Q777" i="5"/>
  <c r="E781" i="9" s="1"/>
  <c r="U777" i="5"/>
  <c r="O781" i="9" s="1"/>
  <c r="O777" i="5"/>
  <c r="Q773" i="5"/>
  <c r="E777" i="9" s="1"/>
  <c r="U773" i="5"/>
  <c r="O777" i="9" s="1"/>
  <c r="O773" i="5"/>
  <c r="Q769" i="5"/>
  <c r="E773" i="9" s="1"/>
  <c r="U769" i="5"/>
  <c r="O773" i="9" s="1"/>
  <c r="O769" i="5"/>
  <c r="Q763" i="5"/>
  <c r="E767" i="9" s="1"/>
  <c r="O763" i="5"/>
  <c r="U763" i="5"/>
  <c r="O767" i="9" s="1"/>
  <c r="Q759" i="5"/>
  <c r="E763" i="9" s="1"/>
  <c r="U759" i="5"/>
  <c r="O763" i="9" s="1"/>
  <c r="O759" i="5"/>
  <c r="Q755" i="5"/>
  <c r="E759" i="9" s="1"/>
  <c r="O755" i="5"/>
  <c r="U755" i="5"/>
  <c r="O759" i="9" s="1"/>
  <c r="Q751" i="5"/>
  <c r="E755" i="9" s="1"/>
  <c r="O751" i="5"/>
  <c r="U751" i="5"/>
  <c r="O755" i="9" s="1"/>
  <c r="Q747" i="5"/>
  <c r="E751" i="9" s="1"/>
  <c r="O747" i="5"/>
  <c r="U747" i="5"/>
  <c r="O751" i="9" s="1"/>
  <c r="Q743" i="5"/>
  <c r="E747" i="9" s="1"/>
  <c r="O743" i="5"/>
  <c r="U743" i="5"/>
  <c r="O747" i="9" s="1"/>
  <c r="Q739" i="5"/>
  <c r="E743" i="9" s="1"/>
  <c r="O739" i="5"/>
  <c r="U739" i="5"/>
  <c r="O743" i="9" s="1"/>
  <c r="Q735" i="5"/>
  <c r="E739" i="9" s="1"/>
  <c r="O735" i="5"/>
  <c r="U735" i="5"/>
  <c r="O739" i="9" s="1"/>
  <c r="Q731" i="5"/>
  <c r="E735" i="9" s="1"/>
  <c r="O731" i="5"/>
  <c r="U731" i="5"/>
  <c r="O735" i="9" s="1"/>
  <c r="Q727" i="5"/>
  <c r="E731" i="9" s="1"/>
  <c r="O727" i="5"/>
  <c r="U727" i="5"/>
  <c r="O731" i="9" s="1"/>
  <c r="Q723" i="5"/>
  <c r="E727" i="9" s="1"/>
  <c r="O723" i="5"/>
  <c r="U723" i="5"/>
  <c r="O727" i="9" s="1"/>
  <c r="Q719" i="5"/>
  <c r="E723" i="9" s="1"/>
  <c r="O719" i="5"/>
  <c r="U719" i="5"/>
  <c r="O723" i="9" s="1"/>
  <c r="Q715" i="5"/>
  <c r="E719" i="9" s="1"/>
  <c r="O715" i="5"/>
  <c r="U715" i="5"/>
  <c r="O719" i="9" s="1"/>
  <c r="Q711" i="5"/>
  <c r="E715" i="9" s="1"/>
  <c r="U711" i="5"/>
  <c r="O715" i="9" s="1"/>
  <c r="O711" i="5"/>
  <c r="Q707" i="5"/>
  <c r="E711" i="9" s="1"/>
  <c r="O707" i="5"/>
  <c r="U707" i="5"/>
  <c r="O711" i="9" s="1"/>
  <c r="Q703" i="5"/>
  <c r="E707" i="9" s="1"/>
  <c r="O703" i="5"/>
  <c r="U703" i="5"/>
  <c r="O707" i="9" s="1"/>
  <c r="Q699" i="5"/>
  <c r="E703" i="9" s="1"/>
  <c r="O699" i="5"/>
  <c r="U699" i="5"/>
  <c r="O703" i="9" s="1"/>
  <c r="Q695" i="5"/>
  <c r="E699" i="9" s="1"/>
  <c r="O695" i="5"/>
  <c r="U695" i="5"/>
  <c r="O699" i="9" s="1"/>
  <c r="Q691" i="5"/>
  <c r="E695" i="9" s="1"/>
  <c r="O691" i="5"/>
  <c r="U691" i="5"/>
  <c r="O695" i="9" s="1"/>
  <c r="Q687" i="5"/>
  <c r="E691" i="9" s="1"/>
  <c r="O687" i="5"/>
  <c r="U687" i="5"/>
  <c r="O691" i="9" s="1"/>
  <c r="Q683" i="5"/>
  <c r="E687" i="9" s="1"/>
  <c r="O683" i="5"/>
  <c r="U683" i="5"/>
  <c r="O687" i="9" s="1"/>
  <c r="Q679" i="5"/>
  <c r="E683" i="9" s="1"/>
  <c r="U679" i="5"/>
  <c r="O683" i="9" s="1"/>
  <c r="O679" i="5"/>
  <c r="Q675" i="5"/>
  <c r="E679" i="9" s="1"/>
  <c r="O675" i="5"/>
  <c r="U675" i="5"/>
  <c r="O679" i="9" s="1"/>
  <c r="Q671" i="5"/>
  <c r="E675" i="9" s="1"/>
  <c r="O671" i="5"/>
  <c r="U671" i="5"/>
  <c r="O675" i="9" s="1"/>
  <c r="Q667" i="5"/>
  <c r="E671" i="9" s="1"/>
  <c r="O667" i="5"/>
  <c r="U667" i="5"/>
  <c r="O671" i="9" s="1"/>
  <c r="Q663" i="5"/>
  <c r="E667" i="9" s="1"/>
  <c r="U663" i="5"/>
  <c r="O667" i="9" s="1"/>
  <c r="O663" i="5"/>
  <c r="Q661" i="5"/>
  <c r="E665" i="9" s="1"/>
  <c r="O661" i="5"/>
  <c r="U661" i="5"/>
  <c r="O665" i="9" s="1"/>
  <c r="Q657" i="5"/>
  <c r="E661" i="9" s="1"/>
  <c r="O657" i="5"/>
  <c r="U657" i="5"/>
  <c r="O661" i="9" s="1"/>
  <c r="Q651" i="5"/>
  <c r="E655" i="9" s="1"/>
  <c r="O651" i="5"/>
  <c r="U651" i="5"/>
  <c r="O655" i="9" s="1"/>
  <c r="Q649" i="5"/>
  <c r="E653" i="9" s="1"/>
  <c r="U649" i="5"/>
  <c r="O653" i="9" s="1"/>
  <c r="O649" i="5"/>
  <c r="Q643" i="5"/>
  <c r="E647" i="9" s="1"/>
  <c r="O643" i="5"/>
  <c r="U643" i="5"/>
  <c r="O647" i="9" s="1"/>
  <c r="Q639" i="5"/>
  <c r="E643" i="9" s="1"/>
  <c r="O639" i="5"/>
  <c r="U639" i="5"/>
  <c r="O643" i="9" s="1"/>
  <c r="Q637" i="5"/>
  <c r="E641" i="9" s="1"/>
  <c r="O637" i="5"/>
  <c r="U637" i="5"/>
  <c r="O641" i="9" s="1"/>
  <c r="Q633" i="5"/>
  <c r="E637" i="9" s="1"/>
  <c r="O633" i="5"/>
  <c r="U633" i="5"/>
  <c r="O637" i="9" s="1"/>
  <c r="Q627" i="5"/>
  <c r="E631" i="9" s="1"/>
  <c r="O627" i="5"/>
  <c r="U627" i="5"/>
  <c r="O631" i="9" s="1"/>
  <c r="Q619" i="5"/>
  <c r="E623" i="9" s="1"/>
  <c r="O619" i="5"/>
  <c r="U619" i="5"/>
  <c r="O623" i="9" s="1"/>
  <c r="Q615" i="5"/>
  <c r="E619" i="9" s="1"/>
  <c r="O615" i="5"/>
  <c r="U615" i="5"/>
  <c r="O619" i="9" s="1"/>
  <c r="Q613" i="5"/>
  <c r="E617" i="9" s="1"/>
  <c r="O613" i="5"/>
  <c r="U613" i="5"/>
  <c r="O617" i="9" s="1"/>
  <c r="Q607" i="5"/>
  <c r="E611" i="9" s="1"/>
  <c r="O607" i="5"/>
  <c r="U607" i="5"/>
  <c r="O611" i="9" s="1"/>
  <c r="Q603" i="5"/>
  <c r="E607" i="9" s="1"/>
  <c r="O603" i="5"/>
  <c r="U603" i="5"/>
  <c r="O607" i="9" s="1"/>
  <c r="Q599" i="5"/>
  <c r="E603" i="9" s="1"/>
  <c r="O599" i="5"/>
  <c r="U599" i="5"/>
  <c r="O603" i="9" s="1"/>
  <c r="Q595" i="5"/>
  <c r="E599" i="9" s="1"/>
  <c r="O595" i="5"/>
  <c r="U595" i="5"/>
  <c r="O599" i="9" s="1"/>
  <c r="Q591" i="5"/>
  <c r="E595" i="9" s="1"/>
  <c r="O591" i="5"/>
  <c r="U591" i="5"/>
  <c r="O595" i="9" s="1"/>
  <c r="Q587" i="5"/>
  <c r="E591" i="9" s="1"/>
  <c r="O587" i="5"/>
  <c r="U587" i="5"/>
  <c r="O591" i="9" s="1"/>
  <c r="Q583" i="5"/>
  <c r="E587" i="9" s="1"/>
  <c r="O583" i="5"/>
  <c r="U583" i="5"/>
  <c r="O587" i="9" s="1"/>
  <c r="Q579" i="5"/>
  <c r="E583" i="9" s="1"/>
  <c r="O579" i="5"/>
  <c r="U579" i="5"/>
  <c r="O583" i="9" s="1"/>
  <c r="Q575" i="5"/>
  <c r="E579" i="9" s="1"/>
  <c r="O575" i="5"/>
  <c r="U575" i="5"/>
  <c r="O579" i="9" s="1"/>
  <c r="Q571" i="5"/>
  <c r="E575" i="9" s="1"/>
  <c r="O571" i="5"/>
  <c r="U571" i="5"/>
  <c r="O575" i="9" s="1"/>
  <c r="Q567" i="5"/>
  <c r="E571" i="9" s="1"/>
  <c r="O567" i="5"/>
  <c r="U567" i="5"/>
  <c r="O571" i="9" s="1"/>
  <c r="Q563" i="5"/>
  <c r="E567" i="9" s="1"/>
  <c r="O563" i="5"/>
  <c r="U563" i="5"/>
  <c r="O567" i="9" s="1"/>
  <c r="Q559" i="5"/>
  <c r="E563" i="9" s="1"/>
  <c r="O559" i="5"/>
  <c r="U559" i="5"/>
  <c r="O563" i="9" s="1"/>
  <c r="Q555" i="5"/>
  <c r="E559" i="9" s="1"/>
  <c r="O555" i="5"/>
  <c r="U555" i="5"/>
  <c r="O559" i="9" s="1"/>
  <c r="Q551" i="5"/>
  <c r="E555" i="9" s="1"/>
  <c r="U551" i="5"/>
  <c r="O555" i="9" s="1"/>
  <c r="O551" i="5"/>
  <c r="Q547" i="5"/>
  <c r="E551" i="9" s="1"/>
  <c r="O547" i="5"/>
  <c r="U547" i="5"/>
  <c r="O551" i="9" s="1"/>
  <c r="Q543" i="5"/>
  <c r="E547" i="9" s="1"/>
  <c r="O543" i="5"/>
  <c r="U543" i="5"/>
  <c r="O547" i="9" s="1"/>
  <c r="Q539" i="5"/>
  <c r="E543" i="9" s="1"/>
  <c r="O539" i="5"/>
  <c r="U539" i="5"/>
  <c r="O543" i="9" s="1"/>
  <c r="Q535" i="5"/>
  <c r="E539" i="9" s="1"/>
  <c r="O535" i="5"/>
  <c r="U535" i="5"/>
  <c r="O539" i="9" s="1"/>
  <c r="Q533" i="5"/>
  <c r="E537" i="9" s="1"/>
  <c r="O533" i="5"/>
  <c r="U533" i="5"/>
  <c r="O537" i="9" s="1"/>
  <c r="Q529" i="5"/>
  <c r="E533" i="9" s="1"/>
  <c r="O529" i="5"/>
  <c r="U529" i="5"/>
  <c r="O533" i="9" s="1"/>
  <c r="Q525" i="5"/>
  <c r="E529" i="9" s="1"/>
  <c r="O525" i="5"/>
  <c r="U525" i="5"/>
  <c r="O529" i="9" s="1"/>
  <c r="Q521" i="5"/>
  <c r="E525" i="9" s="1"/>
  <c r="U521" i="5"/>
  <c r="O525" i="9" s="1"/>
  <c r="O521" i="5"/>
  <c r="Q517" i="5"/>
  <c r="E521" i="9" s="1"/>
  <c r="U517" i="5"/>
  <c r="O521" i="9" s="1"/>
  <c r="O517" i="5"/>
  <c r="Q515" i="5"/>
  <c r="E519" i="9" s="1"/>
  <c r="O515" i="5"/>
  <c r="U515" i="5"/>
  <c r="O519" i="9" s="1"/>
  <c r="Q511" i="5"/>
  <c r="E515" i="9" s="1"/>
  <c r="O511" i="5"/>
  <c r="U511" i="5"/>
  <c r="O515" i="9" s="1"/>
  <c r="Q507" i="5"/>
  <c r="E511" i="9" s="1"/>
  <c r="O507" i="5"/>
  <c r="U507" i="5"/>
  <c r="O511" i="9" s="1"/>
  <c r="Q503" i="5"/>
  <c r="E507" i="9" s="1"/>
  <c r="U503" i="5"/>
  <c r="O507" i="9" s="1"/>
  <c r="O503" i="5"/>
  <c r="Q499" i="5"/>
  <c r="E503" i="9" s="1"/>
  <c r="O499" i="5"/>
  <c r="U499" i="5"/>
  <c r="O503" i="9" s="1"/>
  <c r="Q495" i="5"/>
  <c r="E499" i="9" s="1"/>
  <c r="O495" i="5"/>
  <c r="U495" i="5"/>
  <c r="O499" i="9" s="1"/>
  <c r="Q491" i="5"/>
  <c r="E495" i="9" s="1"/>
  <c r="O491" i="5"/>
  <c r="U491" i="5"/>
  <c r="O495" i="9" s="1"/>
  <c r="Q487" i="5"/>
  <c r="E491" i="9" s="1"/>
  <c r="O487" i="5"/>
  <c r="U487" i="5"/>
  <c r="O491" i="9" s="1"/>
  <c r="Q483" i="5"/>
  <c r="E487" i="9" s="1"/>
  <c r="O483" i="5"/>
  <c r="U483" i="5"/>
  <c r="O487" i="9" s="1"/>
  <c r="Q479" i="5"/>
  <c r="E483" i="9" s="1"/>
  <c r="O479" i="5"/>
  <c r="U479" i="5"/>
  <c r="O483" i="9" s="1"/>
  <c r="Q475" i="5"/>
  <c r="E479" i="9" s="1"/>
  <c r="O475" i="5"/>
  <c r="U475" i="5"/>
  <c r="O479" i="9" s="1"/>
  <c r="Q471" i="5"/>
  <c r="E475" i="9" s="1"/>
  <c r="O471" i="5"/>
  <c r="U471" i="5"/>
  <c r="O475" i="9" s="1"/>
  <c r="Q467" i="5"/>
  <c r="E471" i="9" s="1"/>
  <c r="O467" i="5"/>
  <c r="U467" i="5"/>
  <c r="O471" i="9" s="1"/>
  <c r="Q463" i="5"/>
  <c r="E467" i="9" s="1"/>
  <c r="O463" i="5"/>
  <c r="U463" i="5"/>
  <c r="O467" i="9" s="1"/>
  <c r="Q459" i="5"/>
  <c r="E463" i="9" s="1"/>
  <c r="O459" i="5"/>
  <c r="U459" i="5"/>
  <c r="O463" i="9" s="1"/>
  <c r="Q455" i="5"/>
  <c r="E459" i="9" s="1"/>
  <c r="U455" i="5"/>
  <c r="O459" i="9" s="1"/>
  <c r="O455" i="5"/>
  <c r="Q451" i="5"/>
  <c r="E455" i="9" s="1"/>
  <c r="O451" i="5"/>
  <c r="U451" i="5"/>
  <c r="O455" i="9" s="1"/>
  <c r="Q447" i="5"/>
  <c r="E451" i="9" s="1"/>
  <c r="O447" i="5"/>
  <c r="U447" i="5"/>
  <c r="O451" i="9" s="1"/>
  <c r="Q443" i="5"/>
  <c r="E447" i="9" s="1"/>
  <c r="O443" i="5"/>
  <c r="U443" i="5"/>
  <c r="O447" i="9" s="1"/>
  <c r="Q439" i="5"/>
  <c r="E443" i="9" s="1"/>
  <c r="O439" i="5"/>
  <c r="U439" i="5"/>
  <c r="O443" i="9" s="1"/>
  <c r="Q435" i="5"/>
  <c r="E439" i="9" s="1"/>
  <c r="O435" i="5"/>
  <c r="U435" i="5"/>
  <c r="O439" i="9" s="1"/>
  <c r="Q433" i="5"/>
  <c r="E437" i="9" s="1"/>
  <c r="O433" i="5"/>
  <c r="U433" i="5"/>
  <c r="O437" i="9" s="1"/>
  <c r="Q429" i="5"/>
  <c r="E433" i="9" s="1"/>
  <c r="O429" i="5"/>
  <c r="U429" i="5"/>
  <c r="O433" i="9" s="1"/>
  <c r="Q423" i="5"/>
  <c r="E427" i="9" s="1"/>
  <c r="U423" i="5"/>
  <c r="O427" i="9" s="1"/>
  <c r="O423" i="5"/>
  <c r="Q419" i="5"/>
  <c r="E423" i="9" s="1"/>
  <c r="O419" i="5"/>
  <c r="U419" i="5"/>
  <c r="O423" i="9" s="1"/>
  <c r="Q415" i="5"/>
  <c r="E419" i="9" s="1"/>
  <c r="O415" i="5"/>
  <c r="U415" i="5"/>
  <c r="O419" i="9" s="1"/>
  <c r="Q411" i="5"/>
  <c r="E415" i="9" s="1"/>
  <c r="O411" i="5"/>
  <c r="U411" i="5"/>
  <c r="O415" i="9" s="1"/>
  <c r="Q407" i="5"/>
  <c r="E411" i="9" s="1"/>
  <c r="U407" i="5"/>
  <c r="O411" i="9" s="1"/>
  <c r="O407" i="5"/>
  <c r="Q403" i="5"/>
  <c r="E407" i="9" s="1"/>
  <c r="O403" i="5"/>
  <c r="U403" i="5"/>
  <c r="O407" i="9" s="1"/>
  <c r="Q401" i="5"/>
  <c r="E405" i="9" s="1"/>
  <c r="O401" i="5"/>
  <c r="U401" i="5"/>
  <c r="O405" i="9" s="1"/>
  <c r="Q395" i="5"/>
  <c r="E399" i="9" s="1"/>
  <c r="O395" i="5"/>
  <c r="U395" i="5"/>
  <c r="O399" i="9" s="1"/>
  <c r="Q391" i="5"/>
  <c r="E395" i="9" s="1"/>
  <c r="O391" i="5"/>
  <c r="U391" i="5"/>
  <c r="O395" i="9" s="1"/>
  <c r="Q387" i="5"/>
  <c r="E391" i="9" s="1"/>
  <c r="O387" i="5"/>
  <c r="U387" i="5"/>
  <c r="O391" i="9" s="1"/>
  <c r="O385" i="5"/>
  <c r="Q385" i="5"/>
  <c r="E389" i="9" s="1"/>
  <c r="U385" i="5"/>
  <c r="O389" i="9" s="1"/>
  <c r="Q381" i="5"/>
  <c r="E385" i="9" s="1"/>
  <c r="U381" i="5"/>
  <c r="O385" i="9" s="1"/>
  <c r="O381" i="5"/>
  <c r="O377" i="5"/>
  <c r="Q377" i="5"/>
  <c r="E381" i="9" s="1"/>
  <c r="U377" i="5"/>
  <c r="O381" i="9" s="1"/>
  <c r="O373" i="5"/>
  <c r="Q373" i="5"/>
  <c r="E377" i="9" s="1"/>
  <c r="U373" i="5"/>
  <c r="O377" i="9" s="1"/>
  <c r="O369" i="5"/>
  <c r="Q369" i="5"/>
  <c r="E373" i="9" s="1"/>
  <c r="U369" i="5"/>
  <c r="O373" i="9" s="1"/>
  <c r="Q365" i="5"/>
  <c r="E369" i="9" s="1"/>
  <c r="U365" i="5"/>
  <c r="O369" i="9" s="1"/>
  <c r="O365" i="5"/>
  <c r="O361" i="5"/>
  <c r="U361" i="5"/>
  <c r="O365" i="9" s="1"/>
  <c r="Q361" i="5"/>
  <c r="E365" i="9" s="1"/>
  <c r="Q355" i="5"/>
  <c r="E359" i="9" s="1"/>
  <c r="O355" i="5"/>
  <c r="U355" i="5"/>
  <c r="O359" i="9" s="1"/>
  <c r="Q351" i="5"/>
  <c r="E355" i="9" s="1"/>
  <c r="O351" i="5"/>
  <c r="U351" i="5"/>
  <c r="O355" i="9" s="1"/>
  <c r="O349" i="5"/>
  <c r="U349" i="5"/>
  <c r="O353" i="9" s="1"/>
  <c r="Q349" i="5"/>
  <c r="E353" i="9" s="1"/>
  <c r="O345" i="5"/>
  <c r="U345" i="5"/>
  <c r="O349" i="9" s="1"/>
  <c r="Q345" i="5"/>
  <c r="E349" i="9" s="1"/>
  <c r="Q339" i="5"/>
  <c r="E343" i="9" s="1"/>
  <c r="O339" i="5"/>
  <c r="U339" i="5"/>
  <c r="O343" i="9" s="1"/>
  <c r="O335" i="5"/>
  <c r="Q335" i="5"/>
  <c r="E339" i="9" s="1"/>
  <c r="U335" i="5"/>
  <c r="O339" i="9" s="1"/>
  <c r="Q331" i="5"/>
  <c r="E335" i="9" s="1"/>
  <c r="O331" i="5"/>
  <c r="U331" i="5"/>
  <c r="O335" i="9" s="1"/>
  <c r="O327" i="5"/>
  <c r="U327" i="5"/>
  <c r="O331" i="9" s="1"/>
  <c r="Q327" i="5"/>
  <c r="E331" i="9" s="1"/>
  <c r="O325" i="5"/>
  <c r="U325" i="5"/>
  <c r="O329" i="9" s="1"/>
  <c r="Q325" i="5"/>
  <c r="E329" i="9" s="1"/>
  <c r="Q319" i="5"/>
  <c r="E323" i="9" s="1"/>
  <c r="O319" i="5"/>
  <c r="U319" i="5"/>
  <c r="O323" i="9" s="1"/>
  <c r="Q315" i="5"/>
  <c r="E319" i="9" s="1"/>
  <c r="O315" i="5"/>
  <c r="U315" i="5"/>
  <c r="O319" i="9" s="1"/>
  <c r="O311" i="5"/>
  <c r="Q311" i="5"/>
  <c r="E315" i="9" s="1"/>
  <c r="U311" i="5"/>
  <c r="O315" i="9" s="1"/>
  <c r="Q307" i="5"/>
  <c r="E311" i="9" s="1"/>
  <c r="O307" i="5"/>
  <c r="U307" i="5"/>
  <c r="O311" i="9" s="1"/>
  <c r="Q303" i="5"/>
  <c r="E307" i="9" s="1"/>
  <c r="U303" i="5"/>
  <c r="O307" i="9" s="1"/>
  <c r="O303" i="5"/>
  <c r="Q299" i="5"/>
  <c r="E303" i="9" s="1"/>
  <c r="O299" i="5"/>
  <c r="U299" i="5"/>
  <c r="O303" i="9" s="1"/>
  <c r="O295" i="5"/>
  <c r="U295" i="5"/>
  <c r="O299" i="9" s="1"/>
  <c r="Q295" i="5"/>
  <c r="E299" i="9" s="1"/>
  <c r="U293" i="5"/>
  <c r="O297" i="9" s="1"/>
  <c r="O293" i="5"/>
  <c r="Q293" i="5"/>
  <c r="E297" i="9" s="1"/>
  <c r="O289" i="5"/>
  <c r="U289" i="5"/>
  <c r="O293" i="9" s="1"/>
  <c r="Q289" i="5"/>
  <c r="E293" i="9" s="1"/>
  <c r="Q283" i="5"/>
  <c r="E287" i="9" s="1"/>
  <c r="O283" i="5"/>
  <c r="U283" i="5"/>
  <c r="O287" i="9" s="1"/>
  <c r="O279" i="5"/>
  <c r="Q279" i="5"/>
  <c r="E283" i="9" s="1"/>
  <c r="U279" i="5"/>
  <c r="O283" i="9" s="1"/>
  <c r="Q275" i="5"/>
  <c r="E279" i="9" s="1"/>
  <c r="U275" i="5"/>
  <c r="O279" i="9" s="1"/>
  <c r="O275" i="5"/>
  <c r="Q271" i="5"/>
  <c r="E275" i="9" s="1"/>
  <c r="O271" i="5"/>
  <c r="U271" i="5"/>
  <c r="O275" i="9" s="1"/>
  <c r="Q267" i="5"/>
  <c r="E271" i="9" s="1"/>
  <c r="O267" i="5"/>
  <c r="U267" i="5"/>
  <c r="O271" i="9" s="1"/>
  <c r="O263" i="5"/>
  <c r="Q263" i="5"/>
  <c r="E267" i="9" s="1"/>
  <c r="U263" i="5"/>
  <c r="O267" i="9" s="1"/>
  <c r="Q259" i="5"/>
  <c r="E263" i="9" s="1"/>
  <c r="O259" i="5"/>
  <c r="U259" i="5"/>
  <c r="O263" i="9" s="1"/>
  <c r="Q255" i="5"/>
  <c r="E259" i="9" s="1"/>
  <c r="O255" i="5"/>
  <c r="U255" i="5"/>
  <c r="O259" i="9" s="1"/>
  <c r="Q251" i="5"/>
  <c r="E255" i="9" s="1"/>
  <c r="O251" i="5"/>
  <c r="U251" i="5"/>
  <c r="O255" i="9" s="1"/>
  <c r="O247" i="5"/>
  <c r="Q247" i="5"/>
  <c r="E251" i="9" s="1"/>
  <c r="U247" i="5"/>
  <c r="O251" i="9" s="1"/>
  <c r="Q243" i="5"/>
  <c r="E247" i="9" s="1"/>
  <c r="O243" i="5"/>
  <c r="U243" i="5"/>
  <c r="O247" i="9" s="1"/>
  <c r="Q239" i="5"/>
  <c r="E243" i="9" s="1"/>
  <c r="U239" i="5"/>
  <c r="O243" i="9" s="1"/>
  <c r="O239" i="5"/>
  <c r="Q235" i="5"/>
  <c r="E239" i="9" s="1"/>
  <c r="O235" i="5"/>
  <c r="U235" i="5"/>
  <c r="O239" i="9" s="1"/>
  <c r="O231" i="5"/>
  <c r="Q231" i="5"/>
  <c r="E235" i="9" s="1"/>
  <c r="U231" i="5"/>
  <c r="O235" i="9" s="1"/>
  <c r="Q227" i="5"/>
  <c r="E231" i="9" s="1"/>
  <c r="O227" i="5"/>
  <c r="U227" i="5"/>
  <c r="O231" i="9" s="1"/>
  <c r="Q223" i="5"/>
  <c r="E227" i="9" s="1"/>
  <c r="O223" i="5"/>
  <c r="U223" i="5"/>
  <c r="O227" i="9" s="1"/>
  <c r="Q219" i="5"/>
  <c r="E223" i="9" s="1"/>
  <c r="O219" i="5"/>
  <c r="U219" i="5"/>
  <c r="O223" i="9" s="1"/>
  <c r="Q215" i="5"/>
  <c r="E219" i="9" s="1"/>
  <c r="O215" i="5"/>
  <c r="U215" i="5"/>
  <c r="O219" i="9" s="1"/>
  <c r="Q211" i="5"/>
  <c r="E215" i="9" s="1"/>
  <c r="O211" i="5"/>
  <c r="U211" i="5"/>
  <c r="O215" i="9" s="1"/>
  <c r="O207" i="5"/>
  <c r="Q207" i="5"/>
  <c r="E211" i="9" s="1"/>
  <c r="U207" i="5"/>
  <c r="O211" i="9" s="1"/>
  <c r="Q205" i="5"/>
  <c r="E209" i="9" s="1"/>
  <c r="U205" i="5"/>
  <c r="O209" i="9" s="1"/>
  <c r="O205" i="5"/>
  <c r="O201" i="5"/>
  <c r="Q201" i="5"/>
  <c r="E205" i="9" s="1"/>
  <c r="U201" i="5"/>
  <c r="O205" i="9" s="1"/>
  <c r="O197" i="5"/>
  <c r="U197" i="5"/>
  <c r="O201" i="9" s="1"/>
  <c r="Q197" i="5"/>
  <c r="E201" i="9" s="1"/>
  <c r="Q191" i="5"/>
  <c r="E195" i="9" s="1"/>
  <c r="O191" i="5"/>
  <c r="U191" i="5"/>
  <c r="O195" i="9" s="1"/>
  <c r="Q187" i="5"/>
  <c r="E191" i="9" s="1"/>
  <c r="O187" i="5"/>
  <c r="U187" i="5"/>
  <c r="O191" i="9" s="1"/>
  <c r="O183" i="5"/>
  <c r="Q183" i="5"/>
  <c r="E187" i="9" s="1"/>
  <c r="U183" i="5"/>
  <c r="O187" i="9" s="1"/>
  <c r="Q179" i="5"/>
  <c r="E183" i="9" s="1"/>
  <c r="O179" i="5"/>
  <c r="U179" i="5"/>
  <c r="O183" i="9" s="1"/>
  <c r="O175" i="5"/>
  <c r="U175" i="5"/>
  <c r="O179" i="9" s="1"/>
  <c r="Q175" i="5"/>
  <c r="E179" i="9" s="1"/>
  <c r="Q171" i="5"/>
  <c r="E175" i="9" s="1"/>
  <c r="O171" i="5"/>
  <c r="U171" i="5"/>
  <c r="O175" i="9" s="1"/>
  <c r="O167" i="5"/>
  <c r="U167" i="5"/>
  <c r="O171" i="9" s="1"/>
  <c r="Q167" i="5"/>
  <c r="E171" i="9" s="1"/>
  <c r="Q163" i="5"/>
  <c r="E167" i="9" s="1"/>
  <c r="O163" i="5"/>
  <c r="U163" i="5"/>
  <c r="O167" i="9" s="1"/>
  <c r="Q159" i="5"/>
  <c r="E163" i="9" s="1"/>
  <c r="O159" i="5"/>
  <c r="U159" i="5"/>
  <c r="O163" i="9" s="1"/>
  <c r="Q155" i="5"/>
  <c r="E159" i="9" s="1"/>
  <c r="O155" i="5"/>
  <c r="U155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O122" i="5"/>
  <c r="Q122" i="5"/>
  <c r="E126" i="9" s="1"/>
  <c r="U122" i="5"/>
  <c r="O126" i="9" s="1"/>
  <c r="O118" i="5"/>
  <c r="Q118" i="5"/>
  <c r="E122" i="9" s="1"/>
  <c r="U118" i="5"/>
  <c r="O122" i="9" s="1"/>
  <c r="O114" i="5"/>
  <c r="Q114" i="5"/>
  <c r="E118" i="9" s="1"/>
  <c r="U114" i="5"/>
  <c r="O118" i="9" s="1"/>
  <c r="O110" i="5"/>
  <c r="Q110" i="5"/>
  <c r="E114" i="9" s="1"/>
  <c r="U110" i="5"/>
  <c r="O114" i="9" s="1"/>
  <c r="O106" i="5"/>
  <c r="Q106" i="5"/>
  <c r="E110" i="9" s="1"/>
  <c r="U106" i="5"/>
  <c r="O110" i="9" s="1"/>
  <c r="O102" i="5"/>
  <c r="Q102" i="5"/>
  <c r="E106" i="9" s="1"/>
  <c r="U102" i="5"/>
  <c r="O106" i="9" s="1"/>
  <c r="O98" i="5"/>
  <c r="Q98" i="5"/>
  <c r="E102" i="9" s="1"/>
  <c r="U98" i="5"/>
  <c r="O102" i="9" s="1"/>
  <c r="O94" i="5"/>
  <c r="Q94" i="5"/>
  <c r="E98" i="9" s="1"/>
  <c r="U94" i="5"/>
  <c r="O98" i="9" s="1"/>
  <c r="O90" i="5"/>
  <c r="Q90" i="5"/>
  <c r="E94" i="9" s="1"/>
  <c r="U90" i="5"/>
  <c r="O94" i="9" s="1"/>
  <c r="O86" i="5"/>
  <c r="Q86" i="5"/>
  <c r="E90" i="9" s="1"/>
  <c r="U86" i="5"/>
  <c r="O90" i="9" s="1"/>
  <c r="O82" i="5"/>
  <c r="U82" i="5"/>
  <c r="O86" i="9" s="1"/>
  <c r="Q82" i="5"/>
  <c r="E86" i="9" s="1"/>
  <c r="O80" i="5"/>
  <c r="Q80" i="5"/>
  <c r="E84" i="9" s="1"/>
  <c r="U80" i="5"/>
  <c r="O84" i="9" s="1"/>
  <c r="O76" i="5"/>
  <c r="Q76" i="5"/>
  <c r="E80" i="9" s="1"/>
  <c r="U76" i="5"/>
  <c r="O80" i="9" s="1"/>
  <c r="O72" i="5"/>
  <c r="U72" i="5"/>
  <c r="O76" i="9" s="1"/>
  <c r="Q72" i="5"/>
  <c r="E76" i="9" s="1"/>
  <c r="O68" i="5"/>
  <c r="Q68" i="5"/>
  <c r="E72" i="9" s="1"/>
  <c r="U68" i="5"/>
  <c r="O72" i="9" s="1"/>
  <c r="O64" i="5"/>
  <c r="Q64" i="5"/>
  <c r="E68" i="9" s="1"/>
  <c r="U64" i="5"/>
  <c r="O68" i="9" s="1"/>
  <c r="O62" i="5"/>
  <c r="Q62" i="5"/>
  <c r="E66" i="9" s="1"/>
  <c r="U62" i="5"/>
  <c r="O66" i="9" s="1"/>
  <c r="O58" i="5"/>
  <c r="Q58" i="5"/>
  <c r="E62" i="9" s="1"/>
  <c r="U58" i="5"/>
  <c r="O62" i="9" s="1"/>
  <c r="O54" i="5"/>
  <c r="Q54" i="5"/>
  <c r="E58" i="9" s="1"/>
  <c r="U54" i="5"/>
  <c r="O58" i="9" s="1"/>
  <c r="O50" i="5"/>
  <c r="Q50" i="5"/>
  <c r="E54" i="9" s="1"/>
  <c r="U50" i="5"/>
  <c r="O54" i="9" s="1"/>
  <c r="O46" i="5"/>
  <c r="Q46" i="5"/>
  <c r="E50" i="9" s="1"/>
  <c r="U46" i="5"/>
  <c r="O50" i="9" s="1"/>
  <c r="O42" i="5"/>
  <c r="Q42" i="5"/>
  <c r="E46" i="9" s="1"/>
  <c r="U42" i="5"/>
  <c r="O46" i="9" s="1"/>
  <c r="E42" i="9"/>
  <c r="U38" i="5"/>
  <c r="O42" i="9" s="1"/>
  <c r="E38" i="9"/>
  <c r="U34" i="5"/>
  <c r="O38" i="9" s="1"/>
  <c r="E34" i="9"/>
  <c r="U30" i="5"/>
  <c r="O34" i="9" s="1"/>
  <c r="Q26" i="5"/>
  <c r="E30" i="9" s="1"/>
  <c r="U26" i="5"/>
  <c r="O30" i="9" s="1"/>
  <c r="E26" i="9"/>
  <c r="U22" i="5"/>
  <c r="O26" i="9" s="1"/>
  <c r="O16" i="5"/>
  <c r="Q16" i="5"/>
  <c r="E20" i="9" s="1"/>
  <c r="O20" i="9"/>
  <c r="O13" i="5"/>
  <c r="Q13" i="5"/>
  <c r="E18" i="9" s="1"/>
  <c r="Q9" i="5"/>
  <c r="E14" i="9" s="1"/>
  <c r="U9" i="5"/>
  <c r="O7" i="5"/>
  <c r="Q7" i="5"/>
  <c r="E12" i="9" s="1"/>
  <c r="U7" i="5"/>
  <c r="E137" i="9"/>
  <c r="O137" i="9"/>
  <c r="O1046" i="5"/>
  <c r="Q1046" i="5"/>
  <c r="E1050" i="9" s="1"/>
  <c r="U1046" i="5"/>
  <c r="O1050" i="9" s="1"/>
  <c r="O1044" i="5"/>
  <c r="Q1044" i="5"/>
  <c r="E1048" i="9" s="1"/>
  <c r="U1044" i="5"/>
  <c r="O1048" i="9" s="1"/>
  <c r="O1042" i="5"/>
  <c r="U1042" i="5"/>
  <c r="O1046" i="9" s="1"/>
  <c r="Q1042" i="5"/>
  <c r="E1046" i="9" s="1"/>
  <c r="O1040" i="5"/>
  <c r="Q1040" i="5"/>
  <c r="E1044" i="9" s="1"/>
  <c r="U1040" i="5"/>
  <c r="O1044" i="9" s="1"/>
  <c r="O1038" i="5"/>
  <c r="Q1038" i="5"/>
  <c r="E1042" i="9" s="1"/>
  <c r="U1038" i="5"/>
  <c r="O1042" i="9" s="1"/>
  <c r="O1036" i="5"/>
  <c r="U1036" i="5"/>
  <c r="O1040" i="9" s="1"/>
  <c r="Q1036" i="5"/>
  <c r="E1040" i="9" s="1"/>
  <c r="O1034" i="5"/>
  <c r="Q1034" i="5"/>
  <c r="E1038" i="9" s="1"/>
  <c r="U1034" i="5"/>
  <c r="O1038" i="9" s="1"/>
  <c r="O1032" i="5"/>
  <c r="Q1032" i="5"/>
  <c r="E1036" i="9" s="1"/>
  <c r="U1032" i="5"/>
  <c r="O1036" i="9" s="1"/>
  <c r="O1030" i="5"/>
  <c r="Q1030" i="5"/>
  <c r="E1034" i="9" s="1"/>
  <c r="U1030" i="5"/>
  <c r="O1034" i="9" s="1"/>
  <c r="O1028" i="5"/>
  <c r="Q1028" i="5"/>
  <c r="E1032" i="9" s="1"/>
  <c r="U1028" i="5"/>
  <c r="O1032" i="9" s="1"/>
  <c r="O1026" i="5"/>
  <c r="Q1026" i="5"/>
  <c r="E1030" i="9" s="1"/>
  <c r="U1026" i="5"/>
  <c r="O1030" i="9" s="1"/>
  <c r="O1024" i="5"/>
  <c r="Q1024" i="5"/>
  <c r="E1028" i="9" s="1"/>
  <c r="U1024" i="5"/>
  <c r="O1028" i="9" s="1"/>
  <c r="O1022" i="5"/>
  <c r="U1022" i="5"/>
  <c r="O1026" i="9" s="1"/>
  <c r="Q1022" i="5"/>
  <c r="E1026" i="9" s="1"/>
  <c r="O1020" i="5"/>
  <c r="Q1020" i="5"/>
  <c r="E1024" i="9" s="1"/>
  <c r="U1020" i="5"/>
  <c r="O1024" i="9" s="1"/>
  <c r="O1018" i="5"/>
  <c r="Q1018" i="5"/>
  <c r="E1022" i="9" s="1"/>
  <c r="U1018" i="5"/>
  <c r="O1022" i="9" s="1"/>
  <c r="O1016" i="5"/>
  <c r="Q1016" i="5"/>
  <c r="E1020" i="9" s="1"/>
  <c r="U1016" i="5"/>
  <c r="O1020" i="9" s="1"/>
  <c r="O1014" i="5"/>
  <c r="Q1014" i="5"/>
  <c r="E1018" i="9" s="1"/>
  <c r="U1014" i="5"/>
  <c r="O1018" i="9" s="1"/>
  <c r="O1012" i="5"/>
  <c r="Q1012" i="5"/>
  <c r="E1016" i="9" s="1"/>
  <c r="U1012" i="5"/>
  <c r="O1016" i="9" s="1"/>
  <c r="O1010" i="5"/>
  <c r="Q1010" i="5"/>
  <c r="E1014" i="9" s="1"/>
  <c r="U1010" i="5"/>
  <c r="O1014" i="9" s="1"/>
  <c r="O1008" i="5"/>
  <c r="Q1008" i="5"/>
  <c r="E1012" i="9" s="1"/>
  <c r="U1008" i="5"/>
  <c r="O1012" i="9" s="1"/>
  <c r="O1006" i="5"/>
  <c r="Q1006" i="5"/>
  <c r="E1010" i="9" s="1"/>
  <c r="U1006" i="5"/>
  <c r="O1010" i="9" s="1"/>
  <c r="O1004" i="5"/>
  <c r="U1004" i="5"/>
  <c r="O1008" i="9" s="1"/>
  <c r="Q1004" i="5"/>
  <c r="E1008" i="9" s="1"/>
  <c r="O1002" i="5"/>
  <c r="Q1002" i="5"/>
  <c r="E1006" i="9" s="1"/>
  <c r="U1002" i="5"/>
  <c r="O1006" i="9" s="1"/>
  <c r="O1000" i="5"/>
  <c r="Q1000" i="5"/>
  <c r="E1004" i="9" s="1"/>
  <c r="U1000" i="5"/>
  <c r="O1004" i="9" s="1"/>
  <c r="O998" i="5"/>
  <c r="Q998" i="5"/>
  <c r="E1002" i="9" s="1"/>
  <c r="U998" i="5"/>
  <c r="O1002" i="9" s="1"/>
  <c r="O996" i="5"/>
  <c r="Q996" i="5"/>
  <c r="E1000" i="9" s="1"/>
  <c r="U996" i="5"/>
  <c r="O1000" i="9" s="1"/>
  <c r="O994" i="5"/>
  <c r="Q994" i="5"/>
  <c r="E998" i="9" s="1"/>
  <c r="U994" i="5"/>
  <c r="O998" i="9" s="1"/>
  <c r="O992" i="5"/>
  <c r="Q992" i="5"/>
  <c r="E996" i="9" s="1"/>
  <c r="U992" i="5"/>
  <c r="O996" i="9" s="1"/>
  <c r="O990" i="5"/>
  <c r="Q990" i="5"/>
  <c r="E994" i="9" s="1"/>
  <c r="U990" i="5"/>
  <c r="O994" i="9" s="1"/>
  <c r="O988" i="5"/>
  <c r="Q988" i="5"/>
  <c r="E992" i="9" s="1"/>
  <c r="U988" i="5"/>
  <c r="O992" i="9" s="1"/>
  <c r="O986" i="5"/>
  <c r="U986" i="5"/>
  <c r="O990" i="9" s="1"/>
  <c r="Q986" i="5"/>
  <c r="E990" i="9" s="1"/>
  <c r="O984" i="5"/>
  <c r="Q984" i="5"/>
  <c r="E988" i="9" s="1"/>
  <c r="U984" i="5"/>
  <c r="O988" i="9" s="1"/>
  <c r="O982" i="5"/>
  <c r="Q982" i="5"/>
  <c r="E986" i="9" s="1"/>
  <c r="U982" i="5"/>
  <c r="O986" i="9" s="1"/>
  <c r="O980" i="5"/>
  <c r="Q980" i="5"/>
  <c r="E984" i="9" s="1"/>
  <c r="U980" i="5"/>
  <c r="O984" i="9" s="1"/>
  <c r="O978" i="5"/>
  <c r="U978" i="5"/>
  <c r="O982" i="9" s="1"/>
  <c r="Q978" i="5"/>
  <c r="E982" i="9" s="1"/>
  <c r="O976" i="5"/>
  <c r="Q976" i="5"/>
  <c r="E980" i="9" s="1"/>
  <c r="U976" i="5"/>
  <c r="O980" i="9" s="1"/>
  <c r="O974" i="5"/>
  <c r="Q974" i="5"/>
  <c r="E978" i="9" s="1"/>
  <c r="U974" i="5"/>
  <c r="O978" i="9" s="1"/>
  <c r="O972" i="5"/>
  <c r="U972" i="5"/>
  <c r="O976" i="9" s="1"/>
  <c r="Q972" i="5"/>
  <c r="E976" i="9" s="1"/>
  <c r="O970" i="5"/>
  <c r="Q970" i="5"/>
  <c r="E974" i="9" s="1"/>
  <c r="U970" i="5"/>
  <c r="O974" i="9" s="1"/>
  <c r="O968" i="5"/>
  <c r="Q968" i="5"/>
  <c r="E972" i="9" s="1"/>
  <c r="U968" i="5"/>
  <c r="O972" i="9" s="1"/>
  <c r="O966" i="5"/>
  <c r="Q966" i="5"/>
  <c r="E970" i="9" s="1"/>
  <c r="U966" i="5"/>
  <c r="O970" i="9" s="1"/>
  <c r="O964" i="5"/>
  <c r="Q964" i="5"/>
  <c r="E968" i="9" s="1"/>
  <c r="U964" i="5"/>
  <c r="O968" i="9" s="1"/>
  <c r="O962" i="5"/>
  <c r="Q962" i="5"/>
  <c r="E966" i="9" s="1"/>
  <c r="U962" i="5"/>
  <c r="O966" i="9" s="1"/>
  <c r="O960" i="5"/>
  <c r="Q960" i="5"/>
  <c r="E964" i="9" s="1"/>
  <c r="U960" i="5"/>
  <c r="O964" i="9" s="1"/>
  <c r="O958" i="5"/>
  <c r="U958" i="5"/>
  <c r="O962" i="9" s="1"/>
  <c r="Q958" i="5"/>
  <c r="E962" i="9" s="1"/>
  <c r="O956" i="5"/>
  <c r="Q956" i="5"/>
  <c r="E960" i="9" s="1"/>
  <c r="U956" i="5"/>
  <c r="O960" i="9" s="1"/>
  <c r="O954" i="5"/>
  <c r="Q954" i="5"/>
  <c r="E958" i="9" s="1"/>
  <c r="U954" i="5"/>
  <c r="O958" i="9" s="1"/>
  <c r="O952" i="5"/>
  <c r="Q952" i="5"/>
  <c r="E956" i="9" s="1"/>
  <c r="U952" i="5"/>
  <c r="O956" i="9" s="1"/>
  <c r="O950" i="5"/>
  <c r="Q950" i="5"/>
  <c r="E954" i="9" s="1"/>
  <c r="U950" i="5"/>
  <c r="O954" i="9" s="1"/>
  <c r="O948" i="5"/>
  <c r="Q948" i="5"/>
  <c r="E952" i="9" s="1"/>
  <c r="U948" i="5"/>
  <c r="O952" i="9" s="1"/>
  <c r="O946" i="5"/>
  <c r="Q946" i="5"/>
  <c r="E950" i="9" s="1"/>
  <c r="U946" i="5"/>
  <c r="O950" i="9" s="1"/>
  <c r="O944" i="5"/>
  <c r="Q944" i="5"/>
  <c r="E948" i="9" s="1"/>
  <c r="U944" i="5"/>
  <c r="O948" i="9" s="1"/>
  <c r="O942" i="5"/>
  <c r="Q942" i="5"/>
  <c r="E946" i="9" s="1"/>
  <c r="U942" i="5"/>
  <c r="O946" i="9" s="1"/>
  <c r="O940" i="5"/>
  <c r="U940" i="5"/>
  <c r="O944" i="9" s="1"/>
  <c r="Q940" i="5"/>
  <c r="E944" i="9" s="1"/>
  <c r="O938" i="5"/>
  <c r="Q938" i="5"/>
  <c r="E942" i="9" s="1"/>
  <c r="U938" i="5"/>
  <c r="O942" i="9" s="1"/>
  <c r="O936" i="5"/>
  <c r="Q936" i="5"/>
  <c r="E940" i="9" s="1"/>
  <c r="U936" i="5"/>
  <c r="O940" i="9" s="1"/>
  <c r="O934" i="5"/>
  <c r="Q934" i="5"/>
  <c r="E938" i="9" s="1"/>
  <c r="U934" i="5"/>
  <c r="O938" i="9" s="1"/>
  <c r="O932" i="5"/>
  <c r="Q932" i="5"/>
  <c r="E936" i="9" s="1"/>
  <c r="U932" i="5"/>
  <c r="O936" i="9" s="1"/>
  <c r="O930" i="5"/>
  <c r="Q930" i="5"/>
  <c r="E934" i="9" s="1"/>
  <c r="U930" i="5"/>
  <c r="O934" i="9" s="1"/>
  <c r="O928" i="5"/>
  <c r="Q928" i="5"/>
  <c r="E932" i="9" s="1"/>
  <c r="U928" i="5"/>
  <c r="O932" i="9" s="1"/>
  <c r="O926" i="5"/>
  <c r="Q926" i="5"/>
  <c r="E930" i="9" s="1"/>
  <c r="U926" i="5"/>
  <c r="O930" i="9" s="1"/>
  <c r="O924" i="5"/>
  <c r="Q924" i="5"/>
  <c r="E928" i="9" s="1"/>
  <c r="U924" i="5"/>
  <c r="O928" i="9" s="1"/>
  <c r="O922" i="5"/>
  <c r="U922" i="5"/>
  <c r="O926" i="9" s="1"/>
  <c r="Q922" i="5"/>
  <c r="E926" i="9" s="1"/>
  <c r="O920" i="5"/>
  <c r="Q920" i="5"/>
  <c r="E924" i="9" s="1"/>
  <c r="U920" i="5"/>
  <c r="O924" i="9" s="1"/>
  <c r="O918" i="5"/>
  <c r="Q918" i="5"/>
  <c r="E922" i="9" s="1"/>
  <c r="U918" i="5"/>
  <c r="O922" i="9" s="1"/>
  <c r="O916" i="5"/>
  <c r="Q916" i="5"/>
  <c r="E920" i="9" s="1"/>
  <c r="U916" i="5"/>
  <c r="O920" i="9" s="1"/>
  <c r="O914" i="5"/>
  <c r="U914" i="5"/>
  <c r="O918" i="9" s="1"/>
  <c r="Q914" i="5"/>
  <c r="E918" i="9" s="1"/>
  <c r="O912" i="5"/>
  <c r="Q912" i="5"/>
  <c r="E916" i="9" s="1"/>
  <c r="U912" i="5"/>
  <c r="O916" i="9" s="1"/>
  <c r="O910" i="5"/>
  <c r="Q910" i="5"/>
  <c r="E914" i="9" s="1"/>
  <c r="U910" i="5"/>
  <c r="O914" i="9" s="1"/>
  <c r="O908" i="5"/>
  <c r="U908" i="5"/>
  <c r="O912" i="9" s="1"/>
  <c r="Q908" i="5"/>
  <c r="E912" i="9" s="1"/>
  <c r="O906" i="5"/>
  <c r="Q906" i="5"/>
  <c r="E910" i="9" s="1"/>
  <c r="U906" i="5"/>
  <c r="O910" i="9" s="1"/>
  <c r="O904" i="5"/>
  <c r="Q904" i="5"/>
  <c r="E908" i="9" s="1"/>
  <c r="U904" i="5"/>
  <c r="O908" i="9" s="1"/>
  <c r="O902" i="5"/>
  <c r="Q902" i="5"/>
  <c r="E906" i="9" s="1"/>
  <c r="U902" i="5"/>
  <c r="O906" i="9" s="1"/>
  <c r="O900" i="5"/>
  <c r="Q900" i="5"/>
  <c r="E904" i="9" s="1"/>
  <c r="U900" i="5"/>
  <c r="O904" i="9" s="1"/>
  <c r="O898" i="5"/>
  <c r="Q898" i="5"/>
  <c r="E902" i="9" s="1"/>
  <c r="U898" i="5"/>
  <c r="O902" i="9" s="1"/>
  <c r="O896" i="5"/>
  <c r="Q896" i="5"/>
  <c r="E900" i="9" s="1"/>
  <c r="U896" i="5"/>
  <c r="O900" i="9" s="1"/>
  <c r="O894" i="5"/>
  <c r="U894" i="5"/>
  <c r="O898" i="9" s="1"/>
  <c r="Q894" i="5"/>
  <c r="E898" i="9" s="1"/>
  <c r="O892" i="5"/>
  <c r="Q892" i="5"/>
  <c r="E896" i="9" s="1"/>
  <c r="U892" i="5"/>
  <c r="O896" i="9" s="1"/>
  <c r="O890" i="5"/>
  <c r="Q890" i="5"/>
  <c r="E894" i="9" s="1"/>
  <c r="U890" i="5"/>
  <c r="O894" i="9" s="1"/>
  <c r="O888" i="5"/>
  <c r="Q888" i="5"/>
  <c r="E892" i="9" s="1"/>
  <c r="U888" i="5"/>
  <c r="O892" i="9" s="1"/>
  <c r="O886" i="5"/>
  <c r="Q886" i="5"/>
  <c r="E890" i="9" s="1"/>
  <c r="U886" i="5"/>
  <c r="O890" i="9" s="1"/>
  <c r="O884" i="5"/>
  <c r="Q884" i="5"/>
  <c r="E888" i="9" s="1"/>
  <c r="U884" i="5"/>
  <c r="O888" i="9" s="1"/>
  <c r="O882" i="5"/>
  <c r="Q882" i="5"/>
  <c r="E886" i="9" s="1"/>
  <c r="U882" i="5"/>
  <c r="O886" i="9" s="1"/>
  <c r="O880" i="5"/>
  <c r="Q880" i="5"/>
  <c r="E884" i="9" s="1"/>
  <c r="U880" i="5"/>
  <c r="O884" i="9" s="1"/>
  <c r="O878" i="5"/>
  <c r="Q878" i="5"/>
  <c r="E882" i="9" s="1"/>
  <c r="U878" i="5"/>
  <c r="O882" i="9" s="1"/>
  <c r="O876" i="5"/>
  <c r="U876" i="5"/>
  <c r="O880" i="9" s="1"/>
  <c r="Q876" i="5"/>
  <c r="E880" i="9" s="1"/>
  <c r="O874" i="5"/>
  <c r="Q874" i="5"/>
  <c r="E878" i="9" s="1"/>
  <c r="U874" i="5"/>
  <c r="O878" i="9" s="1"/>
  <c r="O872" i="5"/>
  <c r="Q872" i="5"/>
  <c r="E876" i="9" s="1"/>
  <c r="U872" i="5"/>
  <c r="O876" i="9" s="1"/>
  <c r="O870" i="5"/>
  <c r="Q870" i="5"/>
  <c r="E874" i="9" s="1"/>
  <c r="U870" i="5"/>
  <c r="O874" i="9" s="1"/>
  <c r="O868" i="5"/>
  <c r="Q868" i="5"/>
  <c r="E872" i="9" s="1"/>
  <c r="U868" i="5"/>
  <c r="O872" i="9" s="1"/>
  <c r="O866" i="5"/>
  <c r="Q866" i="5"/>
  <c r="E870" i="9" s="1"/>
  <c r="U866" i="5"/>
  <c r="O870" i="9" s="1"/>
  <c r="O864" i="5"/>
  <c r="Q864" i="5"/>
  <c r="E868" i="9" s="1"/>
  <c r="U864" i="5"/>
  <c r="O868" i="9" s="1"/>
  <c r="O862" i="5"/>
  <c r="Q862" i="5"/>
  <c r="E866" i="9" s="1"/>
  <c r="U862" i="5"/>
  <c r="O866" i="9" s="1"/>
  <c r="O860" i="5"/>
  <c r="Q860" i="5"/>
  <c r="E864" i="9" s="1"/>
  <c r="U860" i="5"/>
  <c r="O864" i="9" s="1"/>
  <c r="O858" i="5"/>
  <c r="U858" i="5"/>
  <c r="O862" i="9" s="1"/>
  <c r="Q858" i="5"/>
  <c r="E862" i="9" s="1"/>
  <c r="O856" i="5"/>
  <c r="Q856" i="5"/>
  <c r="E860" i="9" s="1"/>
  <c r="U856" i="5"/>
  <c r="O860" i="9" s="1"/>
  <c r="O854" i="5"/>
  <c r="Q854" i="5"/>
  <c r="E858" i="9" s="1"/>
  <c r="U854" i="5"/>
  <c r="O858" i="9" s="1"/>
  <c r="O852" i="5"/>
  <c r="Q852" i="5"/>
  <c r="E856" i="9" s="1"/>
  <c r="U852" i="5"/>
  <c r="O856" i="9" s="1"/>
  <c r="O850" i="5"/>
  <c r="U850" i="5"/>
  <c r="O854" i="9" s="1"/>
  <c r="Q850" i="5"/>
  <c r="E854" i="9" s="1"/>
  <c r="O848" i="5"/>
  <c r="Q848" i="5"/>
  <c r="E852" i="9" s="1"/>
  <c r="U848" i="5"/>
  <c r="O852" i="9" s="1"/>
  <c r="O846" i="5"/>
  <c r="Q846" i="5"/>
  <c r="E850" i="9" s="1"/>
  <c r="U846" i="5"/>
  <c r="O850" i="9" s="1"/>
  <c r="O844" i="5"/>
  <c r="U844" i="5"/>
  <c r="O848" i="9" s="1"/>
  <c r="Q844" i="5"/>
  <c r="E848" i="9" s="1"/>
  <c r="O842" i="5"/>
  <c r="Q842" i="5"/>
  <c r="E846" i="9" s="1"/>
  <c r="U842" i="5"/>
  <c r="O846" i="9" s="1"/>
  <c r="O840" i="5"/>
  <c r="Q840" i="5"/>
  <c r="E844" i="9" s="1"/>
  <c r="U840" i="5"/>
  <c r="O844" i="9" s="1"/>
  <c r="O838" i="5"/>
  <c r="Q838" i="5"/>
  <c r="E842" i="9" s="1"/>
  <c r="U838" i="5"/>
  <c r="O842" i="9" s="1"/>
  <c r="O836" i="5"/>
  <c r="Q836" i="5"/>
  <c r="E840" i="9" s="1"/>
  <c r="U836" i="5"/>
  <c r="O840" i="9" s="1"/>
  <c r="O834" i="5"/>
  <c r="Q834" i="5"/>
  <c r="E838" i="9" s="1"/>
  <c r="U834" i="5"/>
  <c r="O838" i="9" s="1"/>
  <c r="O832" i="5"/>
  <c r="Q832" i="5"/>
  <c r="E836" i="9" s="1"/>
  <c r="U832" i="5"/>
  <c r="O836" i="9" s="1"/>
  <c r="O830" i="5"/>
  <c r="U830" i="5"/>
  <c r="O834" i="9" s="1"/>
  <c r="Q830" i="5"/>
  <c r="E834" i="9" s="1"/>
  <c r="O828" i="5"/>
  <c r="Q828" i="5"/>
  <c r="E832" i="9" s="1"/>
  <c r="U828" i="5"/>
  <c r="O832" i="9" s="1"/>
  <c r="O826" i="5"/>
  <c r="Q826" i="5"/>
  <c r="E830" i="9" s="1"/>
  <c r="U826" i="5"/>
  <c r="O830" i="9" s="1"/>
  <c r="O824" i="5"/>
  <c r="Q824" i="5"/>
  <c r="E828" i="9" s="1"/>
  <c r="U824" i="5"/>
  <c r="O828" i="9" s="1"/>
  <c r="O822" i="5"/>
  <c r="Q822" i="5"/>
  <c r="E826" i="9" s="1"/>
  <c r="U822" i="5"/>
  <c r="O826" i="9" s="1"/>
  <c r="O820" i="5"/>
  <c r="Q820" i="5"/>
  <c r="E824" i="9" s="1"/>
  <c r="U820" i="5"/>
  <c r="O824" i="9" s="1"/>
  <c r="O818" i="5"/>
  <c r="Q818" i="5"/>
  <c r="E822" i="9" s="1"/>
  <c r="U818" i="5"/>
  <c r="O822" i="9" s="1"/>
  <c r="O816" i="5"/>
  <c r="Q816" i="5"/>
  <c r="E820" i="9" s="1"/>
  <c r="U816" i="5"/>
  <c r="O820" i="9" s="1"/>
  <c r="O814" i="5"/>
  <c r="Q814" i="5"/>
  <c r="E818" i="9" s="1"/>
  <c r="U814" i="5"/>
  <c r="O818" i="9" s="1"/>
  <c r="Q812" i="5"/>
  <c r="E816" i="9" s="1"/>
  <c r="U812" i="5"/>
  <c r="O816" i="9" s="1"/>
  <c r="O812" i="5"/>
  <c r="O810" i="5"/>
  <c r="Q810" i="5"/>
  <c r="E814" i="9" s="1"/>
  <c r="U810" i="5"/>
  <c r="O814" i="9" s="1"/>
  <c r="Q808" i="5"/>
  <c r="E812" i="9" s="1"/>
  <c r="O808" i="5"/>
  <c r="U808" i="5"/>
  <c r="O812" i="9" s="1"/>
  <c r="O806" i="5"/>
  <c r="Q806" i="5"/>
  <c r="E810" i="9" s="1"/>
  <c r="U806" i="5"/>
  <c r="O810" i="9" s="1"/>
  <c r="O804" i="5"/>
  <c r="Q804" i="5"/>
  <c r="E808" i="9" s="1"/>
  <c r="U804" i="5"/>
  <c r="O808" i="9" s="1"/>
  <c r="Q802" i="5"/>
  <c r="E806" i="9" s="1"/>
  <c r="U802" i="5"/>
  <c r="O806" i="9" s="1"/>
  <c r="O802" i="5"/>
  <c r="Q800" i="5"/>
  <c r="E804" i="9" s="1"/>
  <c r="O800" i="5"/>
  <c r="U800" i="5"/>
  <c r="O804" i="9" s="1"/>
  <c r="O798" i="5"/>
  <c r="Q798" i="5"/>
  <c r="E802" i="9" s="1"/>
  <c r="U798" i="5"/>
  <c r="O802" i="9" s="1"/>
  <c r="O796" i="5"/>
  <c r="U796" i="5"/>
  <c r="O800" i="9" s="1"/>
  <c r="Q796" i="5"/>
  <c r="E800" i="9" s="1"/>
  <c r="O794" i="5"/>
  <c r="Q794" i="5"/>
  <c r="E798" i="9" s="1"/>
  <c r="U794" i="5"/>
  <c r="O798" i="9" s="1"/>
  <c r="Q792" i="5"/>
  <c r="E796" i="9" s="1"/>
  <c r="O792" i="5"/>
  <c r="U792" i="5"/>
  <c r="O796" i="9" s="1"/>
  <c r="O790" i="5"/>
  <c r="Q790" i="5"/>
  <c r="E794" i="9" s="1"/>
  <c r="U790" i="5"/>
  <c r="O794" i="9" s="1"/>
  <c r="Q788" i="5"/>
  <c r="E792" i="9" s="1"/>
  <c r="U788" i="5"/>
  <c r="O792" i="9" s="1"/>
  <c r="O788" i="5"/>
  <c r="O786" i="5"/>
  <c r="U786" i="5"/>
  <c r="O790" i="9" s="1"/>
  <c r="Q786" i="5"/>
  <c r="E790" i="9" s="1"/>
  <c r="Q784" i="5"/>
  <c r="E788" i="9" s="1"/>
  <c r="O784" i="5"/>
  <c r="U784" i="5"/>
  <c r="O788" i="9" s="1"/>
  <c r="O782" i="5"/>
  <c r="Q782" i="5"/>
  <c r="E786" i="9" s="1"/>
  <c r="U782" i="5"/>
  <c r="O786" i="9" s="1"/>
  <c r="O780" i="5"/>
  <c r="Q780" i="5"/>
  <c r="E784" i="9" s="1"/>
  <c r="U780" i="5"/>
  <c r="O784" i="9" s="1"/>
  <c r="O778" i="5"/>
  <c r="U778" i="5"/>
  <c r="O782" i="9" s="1"/>
  <c r="Q778" i="5"/>
  <c r="E782" i="9" s="1"/>
  <c r="Q776" i="5"/>
  <c r="E780" i="9" s="1"/>
  <c r="O776" i="5"/>
  <c r="U776" i="5"/>
  <c r="O780" i="9" s="1"/>
  <c r="O774" i="5"/>
  <c r="Q774" i="5"/>
  <c r="E778" i="9" s="1"/>
  <c r="U774" i="5"/>
  <c r="O778" i="9" s="1"/>
  <c r="O772" i="5"/>
  <c r="Q772" i="5"/>
  <c r="E776" i="9" s="1"/>
  <c r="U772" i="5"/>
  <c r="O776" i="9" s="1"/>
  <c r="Q770" i="5"/>
  <c r="E774" i="9" s="1"/>
  <c r="O770" i="5"/>
  <c r="U770" i="5"/>
  <c r="O774" i="9" s="1"/>
  <c r="Q768" i="5"/>
  <c r="E772" i="9" s="1"/>
  <c r="O768" i="5"/>
  <c r="U768" i="5"/>
  <c r="O772" i="9" s="1"/>
  <c r="O766" i="5"/>
  <c r="Q766" i="5"/>
  <c r="E770" i="9" s="1"/>
  <c r="U766" i="5"/>
  <c r="O770" i="9" s="1"/>
  <c r="O764" i="5"/>
  <c r="U764" i="5"/>
  <c r="O768" i="9" s="1"/>
  <c r="Q764" i="5"/>
  <c r="E768" i="9" s="1"/>
  <c r="O762" i="5"/>
  <c r="Q762" i="5"/>
  <c r="E766" i="9" s="1"/>
  <c r="U762" i="5"/>
  <c r="O766" i="9" s="1"/>
  <c r="Q760" i="5"/>
  <c r="E764" i="9" s="1"/>
  <c r="O760" i="5"/>
  <c r="U760" i="5"/>
  <c r="O764" i="9" s="1"/>
  <c r="O758" i="5"/>
  <c r="Q758" i="5"/>
  <c r="E762" i="9" s="1"/>
  <c r="U758" i="5"/>
  <c r="O762" i="9" s="1"/>
  <c r="Q756" i="5"/>
  <c r="E760" i="9" s="1"/>
  <c r="O756" i="5"/>
  <c r="U756" i="5"/>
  <c r="O760" i="9" s="1"/>
  <c r="O754" i="5"/>
  <c r="U754" i="5"/>
  <c r="O758" i="9" s="1"/>
  <c r="Q754" i="5"/>
  <c r="E758" i="9" s="1"/>
  <c r="Q752" i="5"/>
  <c r="E756" i="9" s="1"/>
  <c r="O752" i="5"/>
  <c r="U752" i="5"/>
  <c r="O756" i="9" s="1"/>
  <c r="O750" i="5"/>
  <c r="U750" i="5"/>
  <c r="O754" i="9" s="1"/>
  <c r="Q750" i="5"/>
  <c r="E754" i="9" s="1"/>
  <c r="O748" i="5"/>
  <c r="U748" i="5"/>
  <c r="O752" i="9" s="1"/>
  <c r="Q748" i="5"/>
  <c r="E752" i="9" s="1"/>
  <c r="O746" i="5"/>
  <c r="Q746" i="5"/>
  <c r="E750" i="9" s="1"/>
  <c r="U746" i="5"/>
  <c r="O750" i="9" s="1"/>
  <c r="Q744" i="5"/>
  <c r="E748" i="9" s="1"/>
  <c r="O744" i="5"/>
  <c r="U744" i="5"/>
  <c r="O748" i="9" s="1"/>
  <c r="O742" i="5"/>
  <c r="Q742" i="5"/>
  <c r="E746" i="9" s="1"/>
  <c r="U742" i="5"/>
  <c r="O746" i="9" s="1"/>
  <c r="O740" i="5"/>
  <c r="U740" i="5"/>
  <c r="O744" i="9" s="1"/>
  <c r="Q740" i="5"/>
  <c r="E744" i="9" s="1"/>
  <c r="Q738" i="5"/>
  <c r="E742" i="9" s="1"/>
  <c r="O738" i="5"/>
  <c r="U738" i="5"/>
  <c r="O742" i="9" s="1"/>
  <c r="Q736" i="5"/>
  <c r="E740" i="9" s="1"/>
  <c r="O736" i="5"/>
  <c r="U736" i="5"/>
  <c r="O740" i="9" s="1"/>
  <c r="O734" i="5"/>
  <c r="Q734" i="5"/>
  <c r="E738" i="9" s="1"/>
  <c r="U734" i="5"/>
  <c r="O738" i="9" s="1"/>
  <c r="O732" i="5"/>
  <c r="Q732" i="5"/>
  <c r="E736" i="9" s="1"/>
  <c r="U732" i="5"/>
  <c r="O736" i="9" s="1"/>
  <c r="O730" i="5"/>
  <c r="U730" i="5"/>
  <c r="O734" i="9" s="1"/>
  <c r="Q730" i="5"/>
  <c r="E734" i="9" s="1"/>
  <c r="Q728" i="5"/>
  <c r="E732" i="9" s="1"/>
  <c r="O728" i="5"/>
  <c r="U728" i="5"/>
  <c r="O732" i="9" s="1"/>
  <c r="O726" i="5"/>
  <c r="Q726" i="5"/>
  <c r="E730" i="9" s="1"/>
  <c r="U726" i="5"/>
  <c r="O730" i="9" s="1"/>
  <c r="Q724" i="5"/>
  <c r="E728" i="9" s="1"/>
  <c r="O724" i="5"/>
  <c r="U724" i="5"/>
  <c r="O728" i="9" s="1"/>
  <c r="Q722" i="5"/>
  <c r="E726" i="9" s="1"/>
  <c r="U722" i="5"/>
  <c r="O726" i="9" s="1"/>
  <c r="O722" i="5"/>
  <c r="Q720" i="5"/>
  <c r="E724" i="9" s="1"/>
  <c r="O720" i="5"/>
  <c r="U720" i="5"/>
  <c r="O724" i="9" s="1"/>
  <c r="O718" i="5"/>
  <c r="Q718" i="5"/>
  <c r="E722" i="9" s="1"/>
  <c r="U718" i="5"/>
  <c r="O722" i="9" s="1"/>
  <c r="O716" i="5"/>
  <c r="U716" i="5"/>
  <c r="O720" i="9" s="1"/>
  <c r="Q716" i="5"/>
  <c r="E720" i="9" s="1"/>
  <c r="O714" i="5"/>
  <c r="Q714" i="5"/>
  <c r="E718" i="9" s="1"/>
  <c r="U714" i="5"/>
  <c r="O718" i="9" s="1"/>
  <c r="Q712" i="5"/>
  <c r="E716" i="9" s="1"/>
  <c r="U712" i="5"/>
  <c r="O716" i="9" s="1"/>
  <c r="O712" i="5"/>
  <c r="O710" i="5"/>
  <c r="Q710" i="5"/>
  <c r="E714" i="9" s="1"/>
  <c r="U710" i="5"/>
  <c r="O714" i="9" s="1"/>
  <c r="Q708" i="5"/>
  <c r="E712" i="9" s="1"/>
  <c r="O708" i="5"/>
  <c r="U708" i="5"/>
  <c r="O712" i="9" s="1"/>
  <c r="Q706" i="5"/>
  <c r="E710" i="9" s="1"/>
  <c r="O706" i="5"/>
  <c r="U706" i="5"/>
  <c r="O710" i="9" s="1"/>
  <c r="Q704" i="5"/>
  <c r="E708" i="9" s="1"/>
  <c r="O704" i="5"/>
  <c r="U704" i="5"/>
  <c r="O708" i="9" s="1"/>
  <c r="O702" i="5"/>
  <c r="U702" i="5"/>
  <c r="O706" i="9" s="1"/>
  <c r="Q702" i="5"/>
  <c r="E706" i="9" s="1"/>
  <c r="O700" i="5"/>
  <c r="Q700" i="5"/>
  <c r="E704" i="9" s="1"/>
  <c r="U700" i="5"/>
  <c r="O704" i="9" s="1"/>
  <c r="Q698" i="5"/>
  <c r="E702" i="9" s="1"/>
  <c r="O698" i="5"/>
  <c r="U698" i="5"/>
  <c r="O702" i="9" s="1"/>
  <c r="Q696" i="5"/>
  <c r="E700" i="9" s="1"/>
  <c r="O696" i="5"/>
  <c r="U696" i="5"/>
  <c r="O700" i="9" s="1"/>
  <c r="O694" i="5"/>
  <c r="Q694" i="5"/>
  <c r="E698" i="9" s="1"/>
  <c r="U694" i="5"/>
  <c r="O698" i="9" s="1"/>
  <c r="Q692" i="5"/>
  <c r="E696" i="9" s="1"/>
  <c r="O692" i="5"/>
  <c r="U692" i="5"/>
  <c r="O696" i="9" s="1"/>
  <c r="O690" i="5"/>
  <c r="Q690" i="5"/>
  <c r="E694" i="9" s="1"/>
  <c r="U690" i="5"/>
  <c r="O694" i="9" s="1"/>
  <c r="Q688" i="5"/>
  <c r="E692" i="9" s="1"/>
  <c r="O688" i="5"/>
  <c r="U688" i="5"/>
  <c r="O692" i="9" s="1"/>
  <c r="O686" i="5"/>
  <c r="Q686" i="5"/>
  <c r="E690" i="9" s="1"/>
  <c r="U686" i="5"/>
  <c r="O690" i="9" s="1"/>
  <c r="Q684" i="5"/>
  <c r="E688" i="9" s="1"/>
  <c r="U684" i="5"/>
  <c r="O688" i="9" s="1"/>
  <c r="O684" i="5"/>
  <c r="O682" i="5"/>
  <c r="Q682" i="5"/>
  <c r="E686" i="9" s="1"/>
  <c r="U682" i="5"/>
  <c r="O686" i="9" s="1"/>
  <c r="Q680" i="5"/>
  <c r="E684" i="9" s="1"/>
  <c r="O680" i="5"/>
  <c r="U680" i="5"/>
  <c r="O684" i="9" s="1"/>
  <c r="O678" i="5"/>
  <c r="Q678" i="5"/>
  <c r="E682" i="9" s="1"/>
  <c r="U678" i="5"/>
  <c r="O682" i="9" s="1"/>
  <c r="O676" i="5"/>
  <c r="Q676" i="5"/>
  <c r="E680" i="9" s="1"/>
  <c r="U676" i="5"/>
  <c r="O680" i="9" s="1"/>
  <c r="Q674" i="5"/>
  <c r="E678" i="9" s="1"/>
  <c r="U674" i="5"/>
  <c r="O678" i="9" s="1"/>
  <c r="O674" i="5"/>
  <c r="Q672" i="5"/>
  <c r="E676" i="9" s="1"/>
  <c r="O672" i="5"/>
  <c r="U672" i="5"/>
  <c r="O676" i="9" s="1"/>
  <c r="O670" i="5"/>
  <c r="Q670" i="5"/>
  <c r="E674" i="9" s="1"/>
  <c r="U670" i="5"/>
  <c r="O674" i="9" s="1"/>
  <c r="O668" i="5"/>
  <c r="Q668" i="5"/>
  <c r="E672" i="9" s="1"/>
  <c r="U668" i="5"/>
  <c r="O672" i="9" s="1"/>
  <c r="O666" i="5"/>
  <c r="Q666" i="5"/>
  <c r="E670" i="9" s="1"/>
  <c r="U666" i="5"/>
  <c r="O670" i="9" s="1"/>
  <c r="Q664" i="5"/>
  <c r="E668" i="9" s="1"/>
  <c r="O664" i="5"/>
  <c r="U664" i="5"/>
  <c r="O668" i="9" s="1"/>
  <c r="O662" i="5"/>
  <c r="Q662" i="5"/>
  <c r="E666" i="9" s="1"/>
  <c r="U662" i="5"/>
  <c r="O666" i="9" s="1"/>
  <c r="Q660" i="5"/>
  <c r="E664" i="9" s="1"/>
  <c r="O660" i="5"/>
  <c r="U660" i="5"/>
  <c r="O664" i="9" s="1"/>
  <c r="O658" i="5"/>
  <c r="Q658" i="5"/>
  <c r="E662" i="9" s="1"/>
  <c r="U658" i="5"/>
  <c r="O662" i="9" s="1"/>
  <c r="Q656" i="5"/>
  <c r="E660" i="9" s="1"/>
  <c r="O656" i="5"/>
  <c r="U656" i="5"/>
  <c r="O660" i="9" s="1"/>
  <c r="O654" i="5"/>
  <c r="U654" i="5"/>
  <c r="O658" i="9" s="1"/>
  <c r="Q654" i="5"/>
  <c r="E658" i="9" s="1"/>
  <c r="O652" i="5"/>
  <c r="Q652" i="5"/>
  <c r="E656" i="9" s="1"/>
  <c r="U652" i="5"/>
  <c r="O656" i="9" s="1"/>
  <c r="O650" i="5"/>
  <c r="Q650" i="5"/>
  <c r="E654" i="9" s="1"/>
  <c r="U650" i="5"/>
  <c r="O654" i="9" s="1"/>
  <c r="Q648" i="5"/>
  <c r="E652" i="9" s="1"/>
  <c r="O648" i="5"/>
  <c r="U648" i="5"/>
  <c r="O652" i="9" s="1"/>
  <c r="O646" i="5"/>
  <c r="Q646" i="5"/>
  <c r="E650" i="9" s="1"/>
  <c r="U646" i="5"/>
  <c r="O650" i="9" s="1"/>
  <c r="O644" i="5"/>
  <c r="Q644" i="5"/>
  <c r="E648" i="9" s="1"/>
  <c r="U644" i="5"/>
  <c r="O648" i="9" s="1"/>
  <c r="Q642" i="5"/>
  <c r="E646" i="9" s="1"/>
  <c r="O642" i="5"/>
  <c r="U642" i="5"/>
  <c r="O646" i="9" s="1"/>
  <c r="Q640" i="5"/>
  <c r="E644" i="9" s="1"/>
  <c r="O640" i="5"/>
  <c r="U640" i="5"/>
  <c r="O644" i="9" s="1"/>
  <c r="O638" i="5"/>
  <c r="Q638" i="5"/>
  <c r="E642" i="9" s="1"/>
  <c r="U638" i="5"/>
  <c r="O642" i="9" s="1"/>
  <c r="O636" i="5"/>
  <c r="U636" i="5"/>
  <c r="O640" i="9" s="1"/>
  <c r="Q636" i="5"/>
  <c r="E640" i="9" s="1"/>
  <c r="O634" i="5"/>
  <c r="Q634" i="5"/>
  <c r="E638" i="9" s="1"/>
  <c r="U634" i="5"/>
  <c r="O638" i="9" s="1"/>
  <c r="Q632" i="5"/>
  <c r="E636" i="9" s="1"/>
  <c r="O632" i="5"/>
  <c r="U632" i="5"/>
  <c r="O636" i="9" s="1"/>
  <c r="O630" i="5"/>
  <c r="Q630" i="5"/>
  <c r="E634" i="9" s="1"/>
  <c r="U630" i="5"/>
  <c r="O634" i="9" s="1"/>
  <c r="Q628" i="5"/>
  <c r="E632" i="9" s="1"/>
  <c r="O628" i="5"/>
  <c r="U628" i="5"/>
  <c r="O632" i="9" s="1"/>
  <c r="U626" i="5"/>
  <c r="O630" i="9" s="1"/>
  <c r="O626" i="5"/>
  <c r="Q626" i="5"/>
  <c r="E630" i="9" s="1"/>
  <c r="Q624" i="5"/>
  <c r="E628" i="9" s="1"/>
  <c r="O624" i="5"/>
  <c r="U624" i="5"/>
  <c r="O628" i="9" s="1"/>
  <c r="O622" i="5"/>
  <c r="Q622" i="5"/>
  <c r="E626" i="9" s="1"/>
  <c r="U622" i="5"/>
  <c r="O626" i="9" s="1"/>
  <c r="O620" i="5"/>
  <c r="Q620" i="5"/>
  <c r="E624" i="9" s="1"/>
  <c r="U620" i="5"/>
  <c r="O624" i="9" s="1"/>
  <c r="O618" i="5"/>
  <c r="Q618" i="5"/>
  <c r="E622" i="9" s="1"/>
  <c r="U618" i="5"/>
  <c r="O622" i="9" s="1"/>
  <c r="Q616" i="5"/>
  <c r="E620" i="9" s="1"/>
  <c r="U616" i="5"/>
  <c r="O620" i="9" s="1"/>
  <c r="O616" i="5"/>
  <c r="O614" i="5"/>
  <c r="Q614" i="5"/>
  <c r="E618" i="9" s="1"/>
  <c r="U614" i="5"/>
  <c r="O618" i="9" s="1"/>
  <c r="O612" i="5"/>
  <c r="Q612" i="5"/>
  <c r="E616" i="9" s="1"/>
  <c r="U612" i="5"/>
  <c r="O616" i="9" s="1"/>
  <c r="Q610" i="5"/>
  <c r="E614" i="9" s="1"/>
  <c r="O610" i="5"/>
  <c r="U610" i="5"/>
  <c r="O614" i="9" s="1"/>
  <c r="Q608" i="5"/>
  <c r="E612" i="9" s="1"/>
  <c r="O608" i="5"/>
  <c r="U608" i="5"/>
  <c r="O612" i="9" s="1"/>
  <c r="O606" i="5"/>
  <c r="U606" i="5"/>
  <c r="O610" i="9" s="1"/>
  <c r="Q606" i="5"/>
  <c r="E610" i="9" s="1"/>
  <c r="O604" i="5"/>
  <c r="Q604" i="5"/>
  <c r="E608" i="9" s="1"/>
  <c r="U604" i="5"/>
  <c r="O608" i="9" s="1"/>
  <c r="O602" i="5"/>
  <c r="Q602" i="5"/>
  <c r="E606" i="9" s="1"/>
  <c r="U602" i="5"/>
  <c r="O606" i="9" s="1"/>
  <c r="Q600" i="5"/>
  <c r="E604" i="9" s="1"/>
  <c r="O600" i="5"/>
  <c r="U600" i="5"/>
  <c r="O604" i="9" s="1"/>
  <c r="O598" i="5"/>
  <c r="Q598" i="5"/>
  <c r="E602" i="9" s="1"/>
  <c r="U598" i="5"/>
  <c r="O602" i="9" s="1"/>
  <c r="Q596" i="5"/>
  <c r="E600" i="9" s="1"/>
  <c r="O596" i="5"/>
  <c r="U596" i="5"/>
  <c r="O600" i="9" s="1"/>
  <c r="Q594" i="5"/>
  <c r="E598" i="9" s="1"/>
  <c r="U594" i="5"/>
  <c r="O598" i="9" s="1"/>
  <c r="O594" i="5"/>
  <c r="Q592" i="5"/>
  <c r="E596" i="9" s="1"/>
  <c r="O592" i="5"/>
  <c r="U592" i="5"/>
  <c r="O596" i="9" s="1"/>
  <c r="O590" i="5"/>
  <c r="Q590" i="5"/>
  <c r="E594" i="9" s="1"/>
  <c r="U590" i="5"/>
  <c r="O594" i="9" s="1"/>
  <c r="U588" i="5"/>
  <c r="O592" i="9" s="1"/>
  <c r="O588" i="5"/>
  <c r="Q588" i="5"/>
  <c r="E592" i="9" s="1"/>
  <c r="O586" i="5"/>
  <c r="Q586" i="5"/>
  <c r="E590" i="9" s="1"/>
  <c r="U586" i="5"/>
  <c r="O590" i="9" s="1"/>
  <c r="Q584" i="5"/>
  <c r="E588" i="9" s="1"/>
  <c r="O584" i="5"/>
  <c r="U584" i="5"/>
  <c r="O588" i="9" s="1"/>
  <c r="O582" i="5"/>
  <c r="Q582" i="5"/>
  <c r="E586" i="9" s="1"/>
  <c r="U582" i="5"/>
  <c r="O586" i="9" s="1"/>
  <c r="Q580" i="5"/>
  <c r="E584" i="9" s="1"/>
  <c r="U580" i="5"/>
  <c r="O584" i="9" s="1"/>
  <c r="O580" i="5"/>
  <c r="Q578" i="5"/>
  <c r="E582" i="9" s="1"/>
  <c r="U578" i="5"/>
  <c r="O582" i="9" s="1"/>
  <c r="O578" i="5"/>
  <c r="Q576" i="5"/>
  <c r="E580" i="9" s="1"/>
  <c r="O576" i="5"/>
  <c r="U576" i="5"/>
  <c r="O580" i="9" s="1"/>
  <c r="O574" i="5"/>
  <c r="Q574" i="5"/>
  <c r="E578" i="9" s="1"/>
  <c r="U574" i="5"/>
  <c r="O578" i="9" s="1"/>
  <c r="O572" i="5"/>
  <c r="Q572" i="5"/>
  <c r="E576" i="9" s="1"/>
  <c r="U572" i="5"/>
  <c r="O576" i="9" s="1"/>
  <c r="Q570" i="5"/>
  <c r="E574" i="9" s="1"/>
  <c r="U570" i="5"/>
  <c r="O574" i="9" s="1"/>
  <c r="O570" i="5"/>
  <c r="Q568" i="5"/>
  <c r="E572" i="9" s="1"/>
  <c r="O568" i="5"/>
  <c r="U568" i="5"/>
  <c r="O572" i="9" s="1"/>
  <c r="O566" i="5"/>
  <c r="Q566" i="5"/>
  <c r="E570" i="9" s="1"/>
  <c r="U566" i="5"/>
  <c r="O570" i="9" s="1"/>
  <c r="Q564" i="5"/>
  <c r="E568" i="9" s="1"/>
  <c r="O564" i="5"/>
  <c r="U564" i="5"/>
  <c r="O568" i="9" s="1"/>
  <c r="O562" i="5"/>
  <c r="Q562" i="5"/>
  <c r="E566" i="9" s="1"/>
  <c r="U562" i="5"/>
  <c r="O566" i="9" s="1"/>
  <c r="Q560" i="5"/>
  <c r="E564" i="9" s="1"/>
  <c r="O560" i="5"/>
  <c r="U560" i="5"/>
  <c r="O564" i="9" s="1"/>
  <c r="O558" i="5"/>
  <c r="Q558" i="5"/>
  <c r="E562" i="9" s="1"/>
  <c r="U558" i="5"/>
  <c r="O562" i="9" s="1"/>
  <c r="Q556" i="5"/>
  <c r="E560" i="9" s="1"/>
  <c r="U556" i="5"/>
  <c r="O560" i="9" s="1"/>
  <c r="O556" i="5"/>
  <c r="O554" i="5"/>
  <c r="Q554" i="5"/>
  <c r="E558" i="9" s="1"/>
  <c r="U554" i="5"/>
  <c r="O558" i="9" s="1"/>
  <c r="Q552" i="5"/>
  <c r="E556" i="9" s="1"/>
  <c r="O552" i="5"/>
  <c r="U552" i="5"/>
  <c r="O556" i="9" s="1"/>
  <c r="O550" i="5"/>
  <c r="Q550" i="5"/>
  <c r="E554" i="9" s="1"/>
  <c r="U550" i="5"/>
  <c r="O554" i="9" s="1"/>
  <c r="O548" i="5"/>
  <c r="Q548" i="5"/>
  <c r="E552" i="9" s="1"/>
  <c r="U548" i="5"/>
  <c r="O552" i="9" s="1"/>
  <c r="Q546" i="5"/>
  <c r="E550" i="9" s="1"/>
  <c r="U546" i="5"/>
  <c r="O550" i="9" s="1"/>
  <c r="O546" i="5"/>
  <c r="Q544" i="5"/>
  <c r="E548" i="9" s="1"/>
  <c r="O544" i="5"/>
  <c r="U544" i="5"/>
  <c r="O548" i="9" s="1"/>
  <c r="O542" i="5"/>
  <c r="Q542" i="5"/>
  <c r="E546" i="9" s="1"/>
  <c r="U542" i="5"/>
  <c r="O546" i="9" s="1"/>
  <c r="O540" i="5"/>
  <c r="U540" i="5"/>
  <c r="O544" i="9" s="1"/>
  <c r="Q540" i="5"/>
  <c r="E544" i="9" s="1"/>
  <c r="O538" i="5"/>
  <c r="Q538" i="5"/>
  <c r="E542" i="9" s="1"/>
  <c r="U538" i="5"/>
  <c r="O542" i="9" s="1"/>
  <c r="Q536" i="5"/>
  <c r="E540" i="9" s="1"/>
  <c r="O536" i="5"/>
  <c r="U536" i="5"/>
  <c r="O540" i="9" s="1"/>
  <c r="O534" i="5"/>
  <c r="Q534" i="5"/>
  <c r="E538" i="9" s="1"/>
  <c r="U534" i="5"/>
  <c r="O538" i="9" s="1"/>
  <c r="Q532" i="5"/>
  <c r="E536" i="9" s="1"/>
  <c r="U532" i="5"/>
  <c r="O536" i="9" s="1"/>
  <c r="O532" i="5"/>
  <c r="O530" i="5"/>
  <c r="U530" i="5"/>
  <c r="O534" i="9" s="1"/>
  <c r="Q530" i="5"/>
  <c r="E534" i="9" s="1"/>
  <c r="Q528" i="5"/>
  <c r="E532" i="9" s="1"/>
  <c r="O528" i="5"/>
  <c r="U528" i="5"/>
  <c r="O532" i="9" s="1"/>
  <c r="O526" i="5"/>
  <c r="Q526" i="5"/>
  <c r="E530" i="9" s="1"/>
  <c r="U526" i="5"/>
  <c r="O530" i="9" s="1"/>
  <c r="O524" i="5"/>
  <c r="Q524" i="5"/>
  <c r="E528" i="9" s="1"/>
  <c r="U524" i="5"/>
  <c r="O528" i="9" s="1"/>
  <c r="O522" i="5"/>
  <c r="U522" i="5"/>
  <c r="O526" i="9" s="1"/>
  <c r="Q522" i="5"/>
  <c r="E526" i="9" s="1"/>
  <c r="Q520" i="5"/>
  <c r="E524" i="9" s="1"/>
  <c r="O520" i="5"/>
  <c r="U520" i="5"/>
  <c r="O524" i="9" s="1"/>
  <c r="O518" i="5"/>
  <c r="Q518" i="5"/>
  <c r="E522" i="9" s="1"/>
  <c r="U518" i="5"/>
  <c r="O522" i="9" s="1"/>
  <c r="O516" i="5"/>
  <c r="Q516" i="5"/>
  <c r="E520" i="9" s="1"/>
  <c r="U516" i="5"/>
  <c r="O520" i="9" s="1"/>
  <c r="Q514" i="5"/>
  <c r="E518" i="9" s="1"/>
  <c r="O514" i="5"/>
  <c r="U514" i="5"/>
  <c r="O518" i="9" s="1"/>
  <c r="Q512" i="5"/>
  <c r="E516" i="9" s="1"/>
  <c r="O512" i="5"/>
  <c r="U512" i="5"/>
  <c r="O516" i="9" s="1"/>
  <c r="O510" i="5"/>
  <c r="Q510" i="5"/>
  <c r="E514" i="9" s="1"/>
  <c r="U510" i="5"/>
  <c r="O514" i="9" s="1"/>
  <c r="O508" i="5"/>
  <c r="U508" i="5"/>
  <c r="O512" i="9" s="1"/>
  <c r="Q508" i="5"/>
  <c r="E512" i="9" s="1"/>
  <c r="O506" i="5"/>
  <c r="Q506" i="5"/>
  <c r="E510" i="9" s="1"/>
  <c r="U506" i="5"/>
  <c r="O510" i="9" s="1"/>
  <c r="Q504" i="5"/>
  <c r="E508" i="9" s="1"/>
  <c r="O504" i="5"/>
  <c r="U504" i="5"/>
  <c r="O508" i="9" s="1"/>
  <c r="O502" i="5"/>
  <c r="Q502" i="5"/>
  <c r="E506" i="9" s="1"/>
  <c r="U502" i="5"/>
  <c r="O506" i="9" s="1"/>
  <c r="Q500" i="5"/>
  <c r="E504" i="9" s="1"/>
  <c r="O500" i="5"/>
  <c r="U500" i="5"/>
  <c r="O504" i="9" s="1"/>
  <c r="O498" i="5"/>
  <c r="U498" i="5"/>
  <c r="O502" i="9" s="1"/>
  <c r="Q498" i="5"/>
  <c r="E502" i="9" s="1"/>
  <c r="Q496" i="5"/>
  <c r="E500" i="9" s="1"/>
  <c r="O496" i="5"/>
  <c r="U496" i="5"/>
  <c r="O500" i="9" s="1"/>
  <c r="O494" i="5"/>
  <c r="U494" i="5"/>
  <c r="O498" i="9" s="1"/>
  <c r="Q494" i="5"/>
  <c r="E498" i="9" s="1"/>
  <c r="O492" i="5"/>
  <c r="U492" i="5"/>
  <c r="O496" i="9" s="1"/>
  <c r="Q492" i="5"/>
  <c r="E496" i="9" s="1"/>
  <c r="O490" i="5"/>
  <c r="Q490" i="5"/>
  <c r="E494" i="9" s="1"/>
  <c r="U490" i="5"/>
  <c r="O494" i="9" s="1"/>
  <c r="Q488" i="5"/>
  <c r="E492" i="9" s="1"/>
  <c r="O488" i="5"/>
  <c r="U488" i="5"/>
  <c r="O492" i="9" s="1"/>
  <c r="O486" i="5"/>
  <c r="Q486" i="5"/>
  <c r="E490" i="9" s="1"/>
  <c r="U486" i="5"/>
  <c r="O490" i="9" s="1"/>
  <c r="O484" i="5"/>
  <c r="U484" i="5"/>
  <c r="O488" i="9" s="1"/>
  <c r="Q484" i="5"/>
  <c r="E488" i="9" s="1"/>
  <c r="Q482" i="5"/>
  <c r="E486" i="9" s="1"/>
  <c r="O482" i="5"/>
  <c r="U482" i="5"/>
  <c r="O486" i="9" s="1"/>
  <c r="Q480" i="5"/>
  <c r="E484" i="9" s="1"/>
  <c r="O480" i="5"/>
  <c r="U480" i="5"/>
  <c r="O484" i="9" s="1"/>
  <c r="O478" i="5"/>
  <c r="Q478" i="5"/>
  <c r="E482" i="9" s="1"/>
  <c r="U478" i="5"/>
  <c r="O482" i="9" s="1"/>
  <c r="O476" i="5"/>
  <c r="Q476" i="5"/>
  <c r="E480" i="9" s="1"/>
  <c r="U476" i="5"/>
  <c r="O480" i="9" s="1"/>
  <c r="O474" i="5"/>
  <c r="U474" i="5"/>
  <c r="O478" i="9" s="1"/>
  <c r="Q474" i="5"/>
  <c r="E478" i="9" s="1"/>
  <c r="Q472" i="5"/>
  <c r="E476" i="9" s="1"/>
  <c r="O472" i="5"/>
  <c r="U472" i="5"/>
  <c r="O476" i="9" s="1"/>
  <c r="O470" i="5"/>
  <c r="Q470" i="5"/>
  <c r="E474" i="9" s="1"/>
  <c r="U470" i="5"/>
  <c r="O474" i="9" s="1"/>
  <c r="Q468" i="5"/>
  <c r="E472" i="9" s="1"/>
  <c r="O468" i="5"/>
  <c r="U468" i="5"/>
  <c r="O472" i="9" s="1"/>
  <c r="Q466" i="5"/>
  <c r="E470" i="9" s="1"/>
  <c r="U466" i="5"/>
  <c r="O470" i="9" s="1"/>
  <c r="O466" i="5"/>
  <c r="Q464" i="5"/>
  <c r="E468" i="9" s="1"/>
  <c r="O464" i="5"/>
  <c r="U464" i="5"/>
  <c r="O468" i="9" s="1"/>
  <c r="O462" i="5"/>
  <c r="Q462" i="5"/>
  <c r="E466" i="9" s="1"/>
  <c r="U462" i="5"/>
  <c r="O466" i="9" s="1"/>
  <c r="O460" i="5"/>
  <c r="U460" i="5"/>
  <c r="O464" i="9" s="1"/>
  <c r="Q460" i="5"/>
  <c r="E464" i="9" s="1"/>
  <c r="O458" i="5"/>
  <c r="Q458" i="5"/>
  <c r="E462" i="9" s="1"/>
  <c r="U458" i="5"/>
  <c r="O462" i="9" s="1"/>
  <c r="Q456" i="5"/>
  <c r="E460" i="9" s="1"/>
  <c r="U456" i="5"/>
  <c r="O460" i="9" s="1"/>
  <c r="O456" i="5"/>
  <c r="O454" i="5"/>
  <c r="Q454" i="5"/>
  <c r="E458" i="9" s="1"/>
  <c r="U454" i="5"/>
  <c r="O458" i="9" s="1"/>
  <c r="Q452" i="5"/>
  <c r="E456" i="9" s="1"/>
  <c r="O452" i="5"/>
  <c r="U452" i="5"/>
  <c r="O456" i="9" s="1"/>
  <c r="Q450" i="5"/>
  <c r="E454" i="9" s="1"/>
  <c r="O450" i="5"/>
  <c r="U450" i="5"/>
  <c r="O454" i="9" s="1"/>
  <c r="Q448" i="5"/>
  <c r="E452" i="9" s="1"/>
  <c r="O448" i="5"/>
  <c r="U448" i="5"/>
  <c r="O452" i="9" s="1"/>
  <c r="O446" i="5"/>
  <c r="U446" i="5"/>
  <c r="O450" i="9" s="1"/>
  <c r="Q446" i="5"/>
  <c r="E450" i="9" s="1"/>
  <c r="O444" i="5"/>
  <c r="Q444" i="5"/>
  <c r="E448" i="9" s="1"/>
  <c r="U444" i="5"/>
  <c r="O448" i="9" s="1"/>
  <c r="Q442" i="5"/>
  <c r="E446" i="9" s="1"/>
  <c r="O442" i="5"/>
  <c r="U442" i="5"/>
  <c r="O446" i="9" s="1"/>
  <c r="Q440" i="5"/>
  <c r="E444" i="9" s="1"/>
  <c r="O440" i="5"/>
  <c r="U440" i="5"/>
  <c r="O444" i="9" s="1"/>
  <c r="O438" i="5"/>
  <c r="Q438" i="5"/>
  <c r="E442" i="9" s="1"/>
  <c r="U438" i="5"/>
  <c r="O442" i="9" s="1"/>
  <c r="Q436" i="5"/>
  <c r="E440" i="9" s="1"/>
  <c r="O436" i="5"/>
  <c r="U436" i="5"/>
  <c r="O440" i="9" s="1"/>
  <c r="O434" i="5"/>
  <c r="Q434" i="5"/>
  <c r="E438" i="9" s="1"/>
  <c r="U434" i="5"/>
  <c r="O438" i="9" s="1"/>
  <c r="Q432" i="5"/>
  <c r="E436" i="9" s="1"/>
  <c r="O432" i="5"/>
  <c r="U432" i="5"/>
  <c r="O436" i="9" s="1"/>
  <c r="O430" i="5"/>
  <c r="Q430" i="5"/>
  <c r="E434" i="9" s="1"/>
  <c r="U430" i="5"/>
  <c r="O434" i="9" s="1"/>
  <c r="Q428" i="5"/>
  <c r="E432" i="9" s="1"/>
  <c r="U428" i="5"/>
  <c r="O432" i="9" s="1"/>
  <c r="O428" i="5"/>
  <c r="O426" i="5"/>
  <c r="Q426" i="5"/>
  <c r="E430" i="9" s="1"/>
  <c r="U426" i="5"/>
  <c r="O430" i="9" s="1"/>
  <c r="Q424" i="5"/>
  <c r="E428" i="9" s="1"/>
  <c r="O424" i="5"/>
  <c r="U424" i="5"/>
  <c r="O428" i="9" s="1"/>
  <c r="O422" i="5"/>
  <c r="Q422" i="5"/>
  <c r="E426" i="9" s="1"/>
  <c r="U422" i="5"/>
  <c r="O426" i="9" s="1"/>
  <c r="O420" i="5"/>
  <c r="Q420" i="5"/>
  <c r="E424" i="9" s="1"/>
  <c r="U420" i="5"/>
  <c r="O424" i="9" s="1"/>
  <c r="Q418" i="5"/>
  <c r="E422" i="9" s="1"/>
  <c r="U418" i="5"/>
  <c r="O422" i="9" s="1"/>
  <c r="O418" i="5"/>
  <c r="Q416" i="5"/>
  <c r="E420" i="9" s="1"/>
  <c r="O416" i="5"/>
  <c r="U416" i="5"/>
  <c r="O420" i="9" s="1"/>
  <c r="O414" i="5"/>
  <c r="Q414" i="5"/>
  <c r="E418" i="9" s="1"/>
  <c r="U414" i="5"/>
  <c r="O418" i="9" s="1"/>
  <c r="O412" i="5"/>
  <c r="Q412" i="5"/>
  <c r="E416" i="9" s="1"/>
  <c r="U412" i="5"/>
  <c r="O416" i="9" s="1"/>
  <c r="O410" i="5"/>
  <c r="Q410" i="5"/>
  <c r="E414" i="9" s="1"/>
  <c r="U410" i="5"/>
  <c r="O414" i="9" s="1"/>
  <c r="Q408" i="5"/>
  <c r="E412" i="9" s="1"/>
  <c r="O408" i="5"/>
  <c r="U408" i="5"/>
  <c r="O412" i="9" s="1"/>
  <c r="O406" i="5"/>
  <c r="Q406" i="5"/>
  <c r="E410" i="9" s="1"/>
  <c r="U406" i="5"/>
  <c r="O410" i="9" s="1"/>
  <c r="Q404" i="5"/>
  <c r="E408" i="9" s="1"/>
  <c r="O404" i="5"/>
  <c r="U404" i="5"/>
  <c r="O408" i="9" s="1"/>
  <c r="O402" i="5"/>
  <c r="Q402" i="5"/>
  <c r="E406" i="9" s="1"/>
  <c r="U402" i="5"/>
  <c r="O406" i="9" s="1"/>
  <c r="Q400" i="5"/>
  <c r="E404" i="9" s="1"/>
  <c r="O400" i="5"/>
  <c r="U400" i="5"/>
  <c r="O404" i="9" s="1"/>
  <c r="O398" i="5"/>
  <c r="U398" i="5"/>
  <c r="O402" i="9" s="1"/>
  <c r="Q398" i="5"/>
  <c r="E402" i="9" s="1"/>
  <c r="O396" i="5"/>
  <c r="Q396" i="5"/>
  <c r="E400" i="9" s="1"/>
  <c r="U396" i="5"/>
  <c r="O400" i="9" s="1"/>
  <c r="O394" i="5"/>
  <c r="Q394" i="5"/>
  <c r="E398" i="9" s="1"/>
  <c r="U394" i="5"/>
  <c r="O398" i="9" s="1"/>
  <c r="Q392" i="5"/>
  <c r="E396" i="9" s="1"/>
  <c r="O392" i="5"/>
  <c r="U392" i="5"/>
  <c r="O396" i="9" s="1"/>
  <c r="O390" i="5"/>
  <c r="Q390" i="5"/>
  <c r="E394" i="9" s="1"/>
  <c r="U390" i="5"/>
  <c r="O394" i="9" s="1"/>
  <c r="O388" i="5"/>
  <c r="Q388" i="5"/>
  <c r="E392" i="9" s="1"/>
  <c r="U388" i="5"/>
  <c r="O392" i="9" s="1"/>
  <c r="Q386" i="5"/>
  <c r="E390" i="9" s="1"/>
  <c r="O386" i="5"/>
  <c r="U386" i="5"/>
  <c r="O390" i="9" s="1"/>
  <c r="Q384" i="5"/>
  <c r="E388" i="9" s="1"/>
  <c r="O384" i="5"/>
  <c r="U384" i="5"/>
  <c r="O388" i="9" s="1"/>
  <c r="Q382" i="5"/>
  <c r="E386" i="9" s="1"/>
  <c r="O382" i="5"/>
  <c r="U382" i="5"/>
  <c r="O386" i="9" s="1"/>
  <c r="Q380" i="5"/>
  <c r="E384" i="9" s="1"/>
  <c r="O380" i="5"/>
  <c r="U380" i="5"/>
  <c r="O384" i="9" s="1"/>
  <c r="Q378" i="5"/>
  <c r="E382" i="9" s="1"/>
  <c r="U378" i="5"/>
  <c r="O382" i="9" s="1"/>
  <c r="O378" i="5"/>
  <c r="Q376" i="5"/>
  <c r="E380" i="9" s="1"/>
  <c r="O376" i="5"/>
  <c r="U376" i="5"/>
  <c r="O380" i="9" s="1"/>
  <c r="Q374" i="5"/>
  <c r="E378" i="9" s="1"/>
  <c r="O374" i="5"/>
  <c r="U374" i="5"/>
  <c r="O378" i="9" s="1"/>
  <c r="Q372" i="5"/>
  <c r="E376" i="9" s="1"/>
  <c r="O372" i="5"/>
  <c r="U372" i="5"/>
  <c r="O376" i="9" s="1"/>
  <c r="Q370" i="5"/>
  <c r="E374" i="9" s="1"/>
  <c r="O370" i="5"/>
  <c r="U370" i="5"/>
  <c r="O374" i="9" s="1"/>
  <c r="Q368" i="5"/>
  <c r="E372" i="9" s="1"/>
  <c r="O368" i="5"/>
  <c r="U368" i="5"/>
  <c r="O372" i="9" s="1"/>
  <c r="Q366" i="5"/>
  <c r="E370" i="9" s="1"/>
  <c r="O366" i="5"/>
  <c r="U366" i="5"/>
  <c r="O370" i="9" s="1"/>
  <c r="Q364" i="5"/>
  <c r="E368" i="9" s="1"/>
  <c r="U364" i="5"/>
  <c r="O368" i="9" s="1"/>
  <c r="O364" i="5"/>
  <c r="Q362" i="5"/>
  <c r="E366" i="9" s="1"/>
  <c r="O362" i="5"/>
  <c r="U362" i="5"/>
  <c r="O366" i="9" s="1"/>
  <c r="Q360" i="5"/>
  <c r="E364" i="9" s="1"/>
  <c r="O360" i="5"/>
  <c r="U360" i="5"/>
  <c r="O364" i="9" s="1"/>
  <c r="Q358" i="5"/>
  <c r="E362" i="9" s="1"/>
  <c r="O358" i="5"/>
  <c r="U358" i="5"/>
  <c r="O362" i="9" s="1"/>
  <c r="Q356" i="5"/>
  <c r="E360" i="9" s="1"/>
  <c r="O356" i="5"/>
  <c r="U356" i="5"/>
  <c r="O360" i="9" s="1"/>
  <c r="Q354" i="5"/>
  <c r="E358" i="9" s="1"/>
  <c r="O354" i="5"/>
  <c r="U354" i="5"/>
  <c r="O358" i="9" s="1"/>
  <c r="Q352" i="5"/>
  <c r="E356" i="9" s="1"/>
  <c r="O352" i="5"/>
  <c r="U352" i="5"/>
  <c r="O356" i="9" s="1"/>
  <c r="Q350" i="5"/>
  <c r="E354" i="9" s="1"/>
  <c r="O350" i="5"/>
  <c r="U350" i="5"/>
  <c r="O354" i="9" s="1"/>
  <c r="Q348" i="5"/>
  <c r="E352" i="9" s="1"/>
  <c r="O348" i="5"/>
  <c r="U348" i="5"/>
  <c r="O352" i="9" s="1"/>
  <c r="Q346" i="5"/>
  <c r="E350" i="9" s="1"/>
  <c r="O346" i="5"/>
  <c r="U346" i="5"/>
  <c r="O350" i="9" s="1"/>
  <c r="Q344" i="5"/>
  <c r="E348" i="9" s="1"/>
  <c r="O344" i="5"/>
  <c r="U344" i="5"/>
  <c r="O348" i="9" s="1"/>
  <c r="Q342" i="5"/>
  <c r="E346" i="9" s="1"/>
  <c r="O342" i="5"/>
  <c r="U342" i="5"/>
  <c r="O346" i="9" s="1"/>
  <c r="Q340" i="5"/>
  <c r="E344" i="9" s="1"/>
  <c r="U340" i="5"/>
  <c r="O344" i="9" s="1"/>
  <c r="O340" i="5"/>
  <c r="Q338" i="5"/>
  <c r="E342" i="9" s="1"/>
  <c r="U338" i="5"/>
  <c r="O342" i="9" s="1"/>
  <c r="O338" i="5"/>
  <c r="Q336" i="5"/>
  <c r="E340" i="9" s="1"/>
  <c r="O336" i="5"/>
  <c r="U336" i="5"/>
  <c r="O340" i="9" s="1"/>
  <c r="Q334" i="5"/>
  <c r="E338" i="9" s="1"/>
  <c r="O334" i="5"/>
  <c r="U334" i="5"/>
  <c r="O338" i="9" s="1"/>
  <c r="Q332" i="5"/>
  <c r="E336" i="9" s="1"/>
  <c r="O332" i="5"/>
  <c r="U332" i="5"/>
  <c r="O336" i="9" s="1"/>
  <c r="Q330" i="5"/>
  <c r="E334" i="9" s="1"/>
  <c r="O330" i="5"/>
  <c r="U330" i="5"/>
  <c r="O334" i="9" s="1"/>
  <c r="Q328" i="5"/>
  <c r="E332" i="9" s="1"/>
  <c r="O328" i="5"/>
  <c r="U328" i="5"/>
  <c r="O332" i="9" s="1"/>
  <c r="Q326" i="5"/>
  <c r="E330" i="9" s="1"/>
  <c r="O326" i="5"/>
  <c r="U326" i="5"/>
  <c r="O330" i="9" s="1"/>
  <c r="Q324" i="5"/>
  <c r="E328" i="9" s="1"/>
  <c r="O324" i="5"/>
  <c r="U324" i="5"/>
  <c r="O328" i="9" s="1"/>
  <c r="Q322" i="5"/>
  <c r="E326" i="9" s="1"/>
  <c r="O322" i="5"/>
  <c r="U322" i="5"/>
  <c r="O326" i="9" s="1"/>
  <c r="Q320" i="5"/>
  <c r="E324" i="9" s="1"/>
  <c r="O320" i="5"/>
  <c r="U320" i="5"/>
  <c r="O324" i="9" s="1"/>
  <c r="Q318" i="5"/>
  <c r="E322" i="9" s="1"/>
  <c r="O318" i="5"/>
  <c r="U318" i="5"/>
  <c r="O322" i="9" s="1"/>
  <c r="Q316" i="5"/>
  <c r="E320" i="9" s="1"/>
  <c r="O316" i="5"/>
  <c r="U316" i="5"/>
  <c r="O320" i="9" s="1"/>
  <c r="Q314" i="5"/>
  <c r="E318" i="9" s="1"/>
  <c r="U314" i="5"/>
  <c r="O318" i="9" s="1"/>
  <c r="O314" i="5"/>
  <c r="Q312" i="5"/>
  <c r="E316" i="9" s="1"/>
  <c r="O312" i="5"/>
  <c r="U312" i="5"/>
  <c r="O316" i="9" s="1"/>
  <c r="Q310" i="5"/>
  <c r="E314" i="9" s="1"/>
  <c r="O310" i="5"/>
  <c r="U310" i="5"/>
  <c r="O314" i="9" s="1"/>
  <c r="Q308" i="5"/>
  <c r="E312" i="9" s="1"/>
  <c r="O308" i="5"/>
  <c r="U308" i="5"/>
  <c r="O312" i="9" s="1"/>
  <c r="Q306" i="5"/>
  <c r="E310" i="9" s="1"/>
  <c r="O306" i="5"/>
  <c r="U306" i="5"/>
  <c r="O310" i="9" s="1"/>
  <c r="Q304" i="5"/>
  <c r="E308" i="9" s="1"/>
  <c r="O304" i="5"/>
  <c r="U304" i="5"/>
  <c r="O308" i="9" s="1"/>
  <c r="Q302" i="5"/>
  <c r="E306" i="9" s="1"/>
  <c r="O302" i="5"/>
  <c r="U302" i="5"/>
  <c r="O306" i="9" s="1"/>
  <c r="Q300" i="5"/>
  <c r="E304" i="9" s="1"/>
  <c r="U300" i="5"/>
  <c r="O304" i="9" s="1"/>
  <c r="O300" i="5"/>
  <c r="Q298" i="5"/>
  <c r="E302" i="9" s="1"/>
  <c r="O298" i="5"/>
  <c r="U298" i="5"/>
  <c r="O302" i="9" s="1"/>
  <c r="Q296" i="5"/>
  <c r="E300" i="9" s="1"/>
  <c r="O296" i="5"/>
  <c r="U296" i="5"/>
  <c r="O300" i="9" s="1"/>
  <c r="Q294" i="5"/>
  <c r="E298" i="9" s="1"/>
  <c r="O294" i="5"/>
  <c r="U294" i="5"/>
  <c r="O298" i="9" s="1"/>
  <c r="Q292" i="5"/>
  <c r="E296" i="9" s="1"/>
  <c r="O292" i="5"/>
  <c r="U292" i="5"/>
  <c r="O296" i="9" s="1"/>
  <c r="Q290" i="5"/>
  <c r="E294" i="9" s="1"/>
  <c r="O290" i="5"/>
  <c r="U290" i="5"/>
  <c r="O294" i="9" s="1"/>
  <c r="Q288" i="5"/>
  <c r="E292" i="9" s="1"/>
  <c r="O288" i="5"/>
  <c r="U288" i="5"/>
  <c r="O292" i="9" s="1"/>
  <c r="Q286" i="5"/>
  <c r="E290" i="9" s="1"/>
  <c r="O286" i="5"/>
  <c r="U286" i="5"/>
  <c r="O290" i="9" s="1"/>
  <c r="Q284" i="5"/>
  <c r="E288" i="9" s="1"/>
  <c r="O284" i="5"/>
  <c r="U284" i="5"/>
  <c r="O288" i="9" s="1"/>
  <c r="Q282" i="5"/>
  <c r="E286" i="9" s="1"/>
  <c r="O282" i="5"/>
  <c r="U282" i="5"/>
  <c r="O286" i="9" s="1"/>
  <c r="Q280" i="5"/>
  <c r="E284" i="9" s="1"/>
  <c r="O280" i="5"/>
  <c r="U280" i="5"/>
  <c r="O284" i="9" s="1"/>
  <c r="Q278" i="5"/>
  <c r="E282" i="9" s="1"/>
  <c r="O278" i="5"/>
  <c r="U278" i="5"/>
  <c r="O282" i="9" s="1"/>
  <c r="Q276" i="5"/>
  <c r="E280" i="9" s="1"/>
  <c r="U276" i="5"/>
  <c r="O280" i="9" s="1"/>
  <c r="O276" i="5"/>
  <c r="Q274" i="5"/>
  <c r="E278" i="9" s="1"/>
  <c r="O274" i="5"/>
  <c r="U274" i="5"/>
  <c r="O278" i="9" s="1"/>
  <c r="Q272" i="5"/>
  <c r="E276" i="9" s="1"/>
  <c r="O272" i="5"/>
  <c r="U272" i="5"/>
  <c r="O276" i="9" s="1"/>
  <c r="Q270" i="5"/>
  <c r="E274" i="9" s="1"/>
  <c r="O270" i="5"/>
  <c r="U270" i="5"/>
  <c r="O274" i="9" s="1"/>
  <c r="Q268" i="5"/>
  <c r="E272" i="9" s="1"/>
  <c r="O268" i="5"/>
  <c r="U268" i="5"/>
  <c r="O272" i="9" s="1"/>
  <c r="Q266" i="5"/>
  <c r="E270" i="9" s="1"/>
  <c r="O266" i="5"/>
  <c r="U266" i="5"/>
  <c r="O270" i="9" s="1"/>
  <c r="Q264" i="5"/>
  <c r="E268" i="9" s="1"/>
  <c r="U264" i="5"/>
  <c r="O268" i="9" s="1"/>
  <c r="O264" i="5"/>
  <c r="Q262" i="5"/>
  <c r="E266" i="9" s="1"/>
  <c r="O262" i="5"/>
  <c r="U262" i="5"/>
  <c r="O266" i="9" s="1"/>
  <c r="Q260" i="5"/>
  <c r="E264" i="9" s="1"/>
  <c r="O260" i="5"/>
  <c r="U260" i="5"/>
  <c r="O264" i="9" s="1"/>
  <c r="Q258" i="5"/>
  <c r="E262" i="9" s="1"/>
  <c r="O258" i="5"/>
  <c r="U258" i="5"/>
  <c r="O262" i="9" s="1"/>
  <c r="Q256" i="5"/>
  <c r="E260" i="9" s="1"/>
  <c r="O256" i="5"/>
  <c r="U256" i="5"/>
  <c r="O260" i="9" s="1"/>
  <c r="Q254" i="5"/>
  <c r="E258" i="9" s="1"/>
  <c r="O254" i="5"/>
  <c r="U254" i="5"/>
  <c r="O258" i="9" s="1"/>
  <c r="Q252" i="5"/>
  <c r="E256" i="9" s="1"/>
  <c r="O252" i="5"/>
  <c r="U252" i="5"/>
  <c r="O256" i="9" s="1"/>
  <c r="Q250" i="5"/>
  <c r="E254" i="9" s="1"/>
  <c r="O250" i="5"/>
  <c r="U250" i="5"/>
  <c r="O254" i="9" s="1"/>
  <c r="Q248" i="5"/>
  <c r="E252" i="9" s="1"/>
  <c r="O248" i="5"/>
  <c r="U248" i="5"/>
  <c r="O252" i="9" s="1"/>
  <c r="Q246" i="5"/>
  <c r="E250" i="9" s="1"/>
  <c r="O246" i="5"/>
  <c r="U246" i="5"/>
  <c r="O250" i="9" s="1"/>
  <c r="Q244" i="5"/>
  <c r="E248" i="9" s="1"/>
  <c r="O244" i="5"/>
  <c r="U244" i="5"/>
  <c r="O248" i="9" s="1"/>
  <c r="Q242" i="5"/>
  <c r="E246" i="9" s="1"/>
  <c r="O242" i="5"/>
  <c r="U242" i="5"/>
  <c r="O246" i="9" s="1"/>
  <c r="Q240" i="5"/>
  <c r="E244" i="9" s="1"/>
  <c r="O240" i="5"/>
  <c r="U240" i="5"/>
  <c r="O244" i="9" s="1"/>
  <c r="Q238" i="5"/>
  <c r="E242" i="9" s="1"/>
  <c r="O238" i="5"/>
  <c r="U238" i="5"/>
  <c r="O242" i="9" s="1"/>
  <c r="Q236" i="5"/>
  <c r="E240" i="9" s="1"/>
  <c r="O236" i="5"/>
  <c r="U236" i="5"/>
  <c r="O240" i="9" s="1"/>
  <c r="Q234" i="5"/>
  <c r="E238" i="9" s="1"/>
  <c r="O234" i="5"/>
  <c r="U234" i="5"/>
  <c r="O238" i="9" s="1"/>
  <c r="Q232" i="5"/>
  <c r="E236" i="9" s="1"/>
  <c r="O232" i="5"/>
  <c r="U232" i="5"/>
  <c r="O236" i="9" s="1"/>
  <c r="Q230" i="5"/>
  <c r="E234" i="9" s="1"/>
  <c r="O230" i="5"/>
  <c r="U230" i="5"/>
  <c r="O234" i="9" s="1"/>
  <c r="Q228" i="5"/>
  <c r="E232" i="9" s="1"/>
  <c r="O228" i="5"/>
  <c r="U228" i="5"/>
  <c r="O232" i="9" s="1"/>
  <c r="Q226" i="5"/>
  <c r="E230" i="9" s="1"/>
  <c r="U226" i="5"/>
  <c r="O230" i="9" s="1"/>
  <c r="O226" i="5"/>
  <c r="Q224" i="5"/>
  <c r="E228" i="9" s="1"/>
  <c r="O224" i="5"/>
  <c r="U224" i="5"/>
  <c r="O228" i="9" s="1"/>
  <c r="Q222" i="5"/>
  <c r="E226" i="9" s="1"/>
  <c r="O222" i="5"/>
  <c r="U222" i="5"/>
  <c r="O226" i="9" s="1"/>
  <c r="Q220" i="5"/>
  <c r="E224" i="9" s="1"/>
  <c r="O220" i="5"/>
  <c r="U220" i="5"/>
  <c r="O224" i="9" s="1"/>
  <c r="Q218" i="5"/>
  <c r="E222" i="9" s="1"/>
  <c r="O218" i="5"/>
  <c r="U218" i="5"/>
  <c r="O222" i="9" s="1"/>
  <c r="Q216" i="5"/>
  <c r="E220" i="9" s="1"/>
  <c r="O216" i="5"/>
  <c r="U216" i="5"/>
  <c r="O220" i="9" s="1"/>
  <c r="Q214" i="5"/>
  <c r="E218" i="9" s="1"/>
  <c r="O214" i="5"/>
  <c r="U214" i="5"/>
  <c r="O218" i="9" s="1"/>
  <c r="Q212" i="5"/>
  <c r="E216" i="9" s="1"/>
  <c r="O212" i="5"/>
  <c r="U212" i="5"/>
  <c r="O216" i="9" s="1"/>
  <c r="Q210" i="5"/>
  <c r="E214" i="9" s="1"/>
  <c r="O210" i="5"/>
  <c r="U210" i="5"/>
  <c r="O214" i="9" s="1"/>
  <c r="Q208" i="5"/>
  <c r="E212" i="9" s="1"/>
  <c r="O208" i="5"/>
  <c r="U208" i="5"/>
  <c r="O212" i="9" s="1"/>
  <c r="Q206" i="5"/>
  <c r="E210" i="9" s="1"/>
  <c r="O206" i="5"/>
  <c r="U206" i="5"/>
  <c r="O210" i="9" s="1"/>
  <c r="Q204" i="5"/>
  <c r="E208" i="9" s="1"/>
  <c r="O204" i="5"/>
  <c r="U204" i="5"/>
  <c r="O208" i="9" s="1"/>
  <c r="Q202" i="5"/>
  <c r="E206" i="9" s="1"/>
  <c r="O202" i="5"/>
  <c r="U202" i="5"/>
  <c r="O206" i="9" s="1"/>
  <c r="Q200" i="5"/>
  <c r="E204" i="9" s="1"/>
  <c r="U200" i="5"/>
  <c r="O204" i="9" s="1"/>
  <c r="O200" i="5"/>
  <c r="Q198" i="5"/>
  <c r="E202" i="9" s="1"/>
  <c r="O198" i="5"/>
  <c r="U198" i="5"/>
  <c r="O202" i="9" s="1"/>
  <c r="Q196" i="5"/>
  <c r="E200" i="9" s="1"/>
  <c r="O196" i="5"/>
  <c r="U196" i="5"/>
  <c r="O200" i="9" s="1"/>
  <c r="Q194" i="5"/>
  <c r="E198" i="9" s="1"/>
  <c r="U194" i="5"/>
  <c r="O198" i="9" s="1"/>
  <c r="O194" i="5"/>
  <c r="Q192" i="5"/>
  <c r="E196" i="9" s="1"/>
  <c r="O192" i="5"/>
  <c r="U192" i="5"/>
  <c r="O196" i="9" s="1"/>
  <c r="Q190" i="5"/>
  <c r="E194" i="9" s="1"/>
  <c r="O190" i="5"/>
  <c r="U190" i="5"/>
  <c r="O194" i="9" s="1"/>
  <c r="Q188" i="5"/>
  <c r="E192" i="9" s="1"/>
  <c r="O188" i="5"/>
  <c r="U188" i="5"/>
  <c r="O192" i="9" s="1"/>
  <c r="Q186" i="5"/>
  <c r="E190" i="9" s="1"/>
  <c r="O186" i="5"/>
  <c r="U186" i="5"/>
  <c r="O190" i="9" s="1"/>
  <c r="Q184" i="5"/>
  <c r="E188" i="9" s="1"/>
  <c r="O184" i="5"/>
  <c r="U184" i="5"/>
  <c r="O188" i="9" s="1"/>
  <c r="Q182" i="5"/>
  <c r="E186" i="9" s="1"/>
  <c r="O182" i="5"/>
  <c r="U182" i="5"/>
  <c r="O186" i="9" s="1"/>
  <c r="Q180" i="5"/>
  <c r="E184" i="9" s="1"/>
  <c r="O180" i="5"/>
  <c r="U180" i="5"/>
  <c r="O184" i="9" s="1"/>
  <c r="Q178" i="5"/>
  <c r="E182" i="9" s="1"/>
  <c r="O178" i="5"/>
  <c r="U178" i="5"/>
  <c r="O182" i="9" s="1"/>
  <c r="Q176" i="5"/>
  <c r="E180" i="9" s="1"/>
  <c r="O176" i="5"/>
  <c r="U176" i="5"/>
  <c r="O180" i="9" s="1"/>
  <c r="O174" i="5"/>
  <c r="Q174" i="5"/>
  <c r="E178" i="9" s="1"/>
  <c r="U174" i="5"/>
  <c r="O178" i="9" s="1"/>
  <c r="O172" i="5"/>
  <c r="Q172" i="5"/>
  <c r="E176" i="9" s="1"/>
  <c r="U172" i="5"/>
  <c r="O176" i="9" s="1"/>
  <c r="O170" i="5"/>
  <c r="Q170" i="5"/>
  <c r="E174" i="9" s="1"/>
  <c r="U170" i="5"/>
  <c r="O174" i="9" s="1"/>
  <c r="O168" i="5"/>
  <c r="Q168" i="5"/>
  <c r="E172" i="9" s="1"/>
  <c r="U168" i="5"/>
  <c r="O172" i="9" s="1"/>
  <c r="O166" i="5"/>
  <c r="Q166" i="5"/>
  <c r="E170" i="9" s="1"/>
  <c r="U166" i="5"/>
  <c r="O170" i="9" s="1"/>
  <c r="O164" i="5"/>
  <c r="Q164" i="5"/>
  <c r="E168" i="9" s="1"/>
  <c r="U164" i="5"/>
  <c r="O168" i="9" s="1"/>
  <c r="O162" i="5"/>
  <c r="Q162" i="5"/>
  <c r="E166" i="9" s="1"/>
  <c r="U162" i="5"/>
  <c r="O166" i="9" s="1"/>
  <c r="O160" i="5"/>
  <c r="Q160" i="5"/>
  <c r="E164" i="9" s="1"/>
  <c r="U160" i="5"/>
  <c r="O164" i="9" s="1"/>
  <c r="O158" i="5"/>
  <c r="Q158" i="5"/>
  <c r="E162" i="9" s="1"/>
  <c r="U158" i="5"/>
  <c r="O162" i="9" s="1"/>
  <c r="O156" i="5"/>
  <c r="Q156" i="5"/>
  <c r="E160" i="9" s="1"/>
  <c r="U156" i="5"/>
  <c r="O160" i="9" s="1"/>
  <c r="O154" i="5"/>
  <c r="Q154" i="5"/>
  <c r="E158" i="9" s="1"/>
  <c r="U154" i="5"/>
  <c r="O158" i="9" s="1"/>
  <c r="O152" i="5"/>
  <c r="Q152" i="5"/>
  <c r="E156" i="9" s="1"/>
  <c r="U152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Q123" i="5"/>
  <c r="E127" i="9" s="1"/>
  <c r="O123" i="5"/>
  <c r="U123" i="5"/>
  <c r="O127" i="9" s="1"/>
  <c r="O121" i="5"/>
  <c r="Q121" i="5"/>
  <c r="E125" i="9" s="1"/>
  <c r="U121" i="5"/>
  <c r="O125" i="9" s="1"/>
  <c r="O119" i="5"/>
  <c r="Q119" i="5"/>
  <c r="E123" i="9" s="1"/>
  <c r="U119" i="5"/>
  <c r="O123" i="9" s="1"/>
  <c r="O117" i="5"/>
  <c r="U117" i="5"/>
  <c r="O121" i="9" s="1"/>
  <c r="Q117" i="5"/>
  <c r="E121" i="9" s="1"/>
  <c r="Q115" i="5"/>
  <c r="E119" i="9" s="1"/>
  <c r="O115" i="5"/>
  <c r="U115" i="5"/>
  <c r="O119" i="9" s="1"/>
  <c r="O113" i="5"/>
  <c r="Q113" i="5"/>
  <c r="E117" i="9" s="1"/>
  <c r="U113" i="5"/>
  <c r="O117" i="9" s="1"/>
  <c r="Q111" i="5"/>
  <c r="E115" i="9" s="1"/>
  <c r="O111" i="5"/>
  <c r="U111" i="5"/>
  <c r="O115" i="9" s="1"/>
  <c r="Q109" i="5"/>
  <c r="E113" i="9" s="1"/>
  <c r="O109" i="5"/>
  <c r="U109" i="5"/>
  <c r="O113" i="9" s="1"/>
  <c r="Q107" i="5"/>
  <c r="E111" i="9" s="1"/>
  <c r="O107" i="5"/>
  <c r="U107" i="5"/>
  <c r="O111" i="9" s="1"/>
  <c r="O105" i="5"/>
  <c r="U105" i="5"/>
  <c r="O109" i="9" s="1"/>
  <c r="Q105" i="5"/>
  <c r="E109" i="9" s="1"/>
  <c r="O103" i="5"/>
  <c r="Q103" i="5"/>
  <c r="E107" i="9" s="1"/>
  <c r="U103" i="5"/>
  <c r="O107" i="9" s="1"/>
  <c r="Q101" i="5"/>
  <c r="E105" i="9" s="1"/>
  <c r="O101" i="5"/>
  <c r="U101" i="5"/>
  <c r="O105" i="9" s="1"/>
  <c r="Q99" i="5"/>
  <c r="E103" i="9" s="1"/>
  <c r="O99" i="5"/>
  <c r="U99" i="5"/>
  <c r="O103" i="9" s="1"/>
  <c r="O97" i="5"/>
  <c r="Q97" i="5"/>
  <c r="E101" i="9" s="1"/>
  <c r="U97" i="5"/>
  <c r="O101" i="9" s="1"/>
  <c r="Q95" i="5"/>
  <c r="E99" i="9" s="1"/>
  <c r="O95" i="5"/>
  <c r="U95" i="5"/>
  <c r="O99" i="9" s="1"/>
  <c r="O93" i="5"/>
  <c r="Q93" i="5"/>
  <c r="E97" i="9" s="1"/>
  <c r="U93" i="5"/>
  <c r="O97" i="9" s="1"/>
  <c r="Q91" i="5"/>
  <c r="E95" i="9" s="1"/>
  <c r="O91" i="5"/>
  <c r="U91" i="5"/>
  <c r="O95" i="9" s="1"/>
  <c r="O89" i="5"/>
  <c r="U89" i="5"/>
  <c r="O93" i="9" s="1"/>
  <c r="Q89" i="5"/>
  <c r="E93" i="9" s="1"/>
  <c r="Q87" i="5"/>
  <c r="E91" i="9" s="1"/>
  <c r="O87" i="5"/>
  <c r="U87" i="5"/>
  <c r="O91" i="9" s="1"/>
  <c r="O85" i="5"/>
  <c r="Q85" i="5"/>
  <c r="E89" i="9" s="1"/>
  <c r="U85" i="5"/>
  <c r="O89" i="9" s="1"/>
  <c r="Q83" i="5"/>
  <c r="E87" i="9" s="1"/>
  <c r="O83" i="5"/>
  <c r="U83" i="5"/>
  <c r="O87" i="9" s="1"/>
  <c r="O81" i="5"/>
  <c r="Q81" i="5"/>
  <c r="E85" i="9" s="1"/>
  <c r="U81" i="5"/>
  <c r="O85" i="9" s="1"/>
  <c r="O79" i="5"/>
  <c r="Q79" i="5"/>
  <c r="E83" i="9" s="1"/>
  <c r="U79" i="5"/>
  <c r="O83" i="9" s="1"/>
  <c r="Q77" i="5"/>
  <c r="E81" i="9" s="1"/>
  <c r="O77" i="5"/>
  <c r="U77" i="5"/>
  <c r="O81" i="9" s="1"/>
  <c r="Q75" i="5"/>
  <c r="E79" i="9" s="1"/>
  <c r="O75" i="5"/>
  <c r="U75" i="5"/>
  <c r="O79" i="9" s="1"/>
  <c r="O73" i="5"/>
  <c r="Q73" i="5"/>
  <c r="E77" i="9" s="1"/>
  <c r="U73" i="5"/>
  <c r="O77" i="9" s="1"/>
  <c r="O71" i="5"/>
  <c r="Q71" i="5"/>
  <c r="E75" i="9" s="1"/>
  <c r="U71" i="5"/>
  <c r="O75" i="9" s="1"/>
  <c r="O69" i="5"/>
  <c r="U69" i="5"/>
  <c r="O73" i="9" s="1"/>
  <c r="Q69" i="5"/>
  <c r="E73" i="9" s="1"/>
  <c r="Q67" i="5"/>
  <c r="E71" i="9" s="1"/>
  <c r="O67" i="5"/>
  <c r="U67" i="5"/>
  <c r="O71" i="9" s="1"/>
  <c r="O65" i="5"/>
  <c r="Q65" i="5"/>
  <c r="E69" i="9" s="1"/>
  <c r="U65" i="5"/>
  <c r="O69" i="9" s="1"/>
  <c r="Q63" i="5"/>
  <c r="E67" i="9" s="1"/>
  <c r="O63" i="5"/>
  <c r="U63" i="5"/>
  <c r="O67" i="9" s="1"/>
  <c r="O61" i="5"/>
  <c r="U61" i="5"/>
  <c r="O65" i="9" s="1"/>
  <c r="Q61" i="5"/>
  <c r="E65" i="9" s="1"/>
  <c r="Q59" i="5"/>
  <c r="E63" i="9" s="1"/>
  <c r="O59" i="5"/>
  <c r="U59" i="5"/>
  <c r="O63" i="9" s="1"/>
  <c r="O57" i="5"/>
  <c r="U57" i="5"/>
  <c r="O61" i="9" s="1"/>
  <c r="Q57" i="5"/>
  <c r="E61" i="9" s="1"/>
  <c r="O55" i="5"/>
  <c r="U55" i="5"/>
  <c r="O59" i="9" s="1"/>
  <c r="Q55" i="5"/>
  <c r="E59" i="9" s="1"/>
  <c r="O53" i="5"/>
  <c r="U53" i="5"/>
  <c r="O57" i="9" s="1"/>
  <c r="Q53" i="5"/>
  <c r="E57" i="9" s="1"/>
  <c r="Q51" i="5"/>
  <c r="E55" i="9" s="1"/>
  <c r="O51" i="5"/>
  <c r="U51" i="5"/>
  <c r="O55" i="9" s="1"/>
  <c r="O49" i="5"/>
  <c r="Q49" i="5"/>
  <c r="E53" i="9" s="1"/>
  <c r="U49" i="5"/>
  <c r="O53" i="9" s="1"/>
  <c r="O47" i="5"/>
  <c r="Q47" i="5"/>
  <c r="E51" i="9" s="1"/>
  <c r="U47" i="5"/>
  <c r="O51" i="9" s="1"/>
  <c r="Q45" i="5"/>
  <c r="E49" i="9" s="1"/>
  <c r="O45" i="5"/>
  <c r="U45" i="5"/>
  <c r="O49" i="9" s="1"/>
  <c r="Q43" i="5"/>
  <c r="E47" i="9" s="1"/>
  <c r="O43" i="5"/>
  <c r="U43" i="5"/>
  <c r="O47" i="9" s="1"/>
  <c r="O41" i="5"/>
  <c r="U41" i="5"/>
  <c r="O45" i="9" s="1"/>
  <c r="Q41" i="5"/>
  <c r="E45" i="9" s="1"/>
  <c r="E43" i="9"/>
  <c r="U39" i="5"/>
  <c r="O43" i="9" s="1"/>
  <c r="U37" i="5"/>
  <c r="O41" i="9" s="1"/>
  <c r="E41" i="9"/>
  <c r="E39" i="9"/>
  <c r="U35" i="5"/>
  <c r="O39" i="9" s="1"/>
  <c r="E37" i="9"/>
  <c r="U33" i="5"/>
  <c r="O37" i="9" s="1"/>
  <c r="E35" i="9"/>
  <c r="U31" i="5"/>
  <c r="O35" i="9" s="1"/>
  <c r="U29" i="5"/>
  <c r="O33" i="9" s="1"/>
  <c r="E33" i="9"/>
  <c r="Q27" i="5"/>
  <c r="E31" i="9" s="1"/>
  <c r="U27" i="5"/>
  <c r="O31" i="9" s="1"/>
  <c r="Q25" i="5"/>
  <c r="E29" i="9" s="1"/>
  <c r="U25" i="5"/>
  <c r="O29" i="9" s="1"/>
  <c r="U23" i="5"/>
  <c r="O27" i="9" s="1"/>
  <c r="Q23" i="5"/>
  <c r="E27" i="9" s="1"/>
  <c r="E25" i="9"/>
  <c r="U21" i="5"/>
  <c r="O25" i="9" s="1"/>
  <c r="E23" i="9"/>
  <c r="U19" i="5"/>
  <c r="O23" i="9" s="1"/>
  <c r="O17" i="5"/>
  <c r="Q17" i="5"/>
  <c r="E21" i="9" s="1"/>
  <c r="U17" i="5"/>
  <c r="O21" i="9" s="1"/>
  <c r="O15" i="5"/>
  <c r="Q15" i="5"/>
  <c r="E19" i="9" s="1"/>
  <c r="Q12" i="5"/>
  <c r="E17" i="9" s="1"/>
  <c r="O12" i="5"/>
  <c r="Q10" i="5"/>
  <c r="E15" i="9" s="1"/>
  <c r="O8" i="5"/>
  <c r="Q8" i="5"/>
  <c r="E13" i="9" s="1"/>
  <c r="U8" i="5"/>
  <c r="Q6" i="5"/>
  <c r="E11" i="9" s="1"/>
  <c r="U6" i="5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40" i="1"/>
  <c r="AI963" i="1"/>
  <c r="AI947" i="1"/>
  <c r="AI1494" i="1"/>
  <c r="AI1392" i="1"/>
  <c r="AE963" i="1"/>
  <c r="AI959" i="1"/>
  <c r="AE947" i="1"/>
  <c r="AI943" i="1"/>
  <c r="AI1276" i="1"/>
  <c r="AI1478" i="1"/>
  <c r="AI1348" i="1"/>
  <c r="AE1340" i="1"/>
  <c r="AI867" i="1"/>
  <c r="AI1430" i="1"/>
  <c r="AI1356" i="1"/>
  <c r="AE1348" i="1"/>
  <c r="AI1324" i="1"/>
  <c r="AI1055" i="1"/>
  <c r="AE867" i="1"/>
  <c r="AI817" i="1"/>
  <c r="AI1462" i="1"/>
  <c r="AI1446" i="1"/>
  <c r="AI1388" i="1"/>
  <c r="AI1384" i="1"/>
  <c r="AI1292" i="1"/>
  <c r="AI1372" i="1"/>
  <c r="AE1276" i="1"/>
  <c r="AI1262" i="1"/>
  <c r="AI1480" i="1"/>
  <c r="AI1448" i="1"/>
  <c r="AI1416" i="1"/>
  <c r="AI1402" i="1"/>
  <c r="AI1394" i="1"/>
  <c r="AE1392" i="1"/>
  <c r="AE1324" i="1"/>
  <c r="AI1316" i="1"/>
  <c r="AI1308" i="1"/>
  <c r="AI1140" i="1"/>
  <c r="AI1172" i="1"/>
  <c r="AI1084" i="1"/>
  <c r="AI1076" i="1"/>
  <c r="AI1068" i="1"/>
  <c r="AE1055" i="1"/>
  <c r="AE959" i="1"/>
  <c r="AE943" i="1"/>
  <c r="AI785" i="1"/>
  <c r="AI1488" i="1"/>
  <c r="AI1486" i="1"/>
  <c r="AI1472" i="1"/>
  <c r="AI1470" i="1"/>
  <c r="AI1456" i="1"/>
  <c r="AI1454" i="1"/>
  <c r="AI1440" i="1"/>
  <c r="AI1438" i="1"/>
  <c r="AI1424" i="1"/>
  <c r="AI1422" i="1"/>
  <c r="AI1408" i="1"/>
  <c r="AE1372" i="1"/>
  <c r="AE1356" i="1"/>
  <c r="AE1316" i="1"/>
  <c r="AE1308" i="1"/>
  <c r="AE1292" i="1"/>
  <c r="AK1276" i="1"/>
  <c r="AG1276" i="1"/>
  <c r="AC1276" i="1"/>
  <c r="AE1262" i="1"/>
  <c r="AI1148" i="1"/>
  <c r="AI1132" i="1"/>
  <c r="AI1124" i="1"/>
  <c r="AI1116" i="1"/>
  <c r="AI649" i="1"/>
  <c r="AI1188" i="1"/>
  <c r="AI1180" i="1"/>
  <c r="AI1164" i="1"/>
  <c r="AI1108" i="1"/>
  <c r="AB1043" i="1"/>
  <c r="AI1043" i="1"/>
  <c r="AB1027" i="1"/>
  <c r="AI1027" i="1"/>
  <c r="AI1500" i="1"/>
  <c r="AE1494" i="1"/>
  <c r="AI1492" i="1"/>
  <c r="AE1486" i="1"/>
  <c r="AI1484" i="1"/>
  <c r="AE1478" i="1"/>
  <c r="AI1476" i="1"/>
  <c r="AE1470" i="1"/>
  <c r="AI1468" i="1"/>
  <c r="AE1462" i="1"/>
  <c r="AE1454" i="1"/>
  <c r="AI1452" i="1"/>
  <c r="AE1446" i="1"/>
  <c r="AI1444" i="1"/>
  <c r="AE1438" i="1"/>
  <c r="AI1436" i="1"/>
  <c r="AE1430" i="1"/>
  <c r="AE1422" i="1"/>
  <c r="AI1420" i="1"/>
  <c r="AI1410" i="1"/>
  <c r="AE1408" i="1"/>
  <c r="AI1404" i="1"/>
  <c r="AK1378" i="1"/>
  <c r="AK1356" i="1"/>
  <c r="AG1356" i="1"/>
  <c r="AC1356" i="1"/>
  <c r="AK1324" i="1"/>
  <c r="AG1324" i="1"/>
  <c r="AC1324" i="1"/>
  <c r="AI1322" i="1"/>
  <c r="AK1292" i="1"/>
  <c r="AG1292" i="1"/>
  <c r="AC1292" i="1"/>
  <c r="AI1270" i="1"/>
  <c r="AI1011" i="1"/>
  <c r="AI1007" i="1"/>
  <c r="AI995" i="1"/>
  <c r="AI991" i="1"/>
  <c r="AI979" i="1"/>
  <c r="AI975" i="1"/>
  <c r="AI927" i="1"/>
  <c r="AK809" i="1"/>
  <c r="AE785" i="1"/>
  <c r="AI450" i="1"/>
  <c r="AE883" i="1"/>
  <c r="AI883" i="1"/>
  <c r="AE1500" i="1"/>
  <c r="AI1498" i="1"/>
  <c r="AE1492" i="1"/>
  <c r="AI1490" i="1"/>
  <c r="AE1484" i="1"/>
  <c r="AE1476" i="1"/>
  <c r="AI1474" i="1"/>
  <c r="AE1468" i="1"/>
  <c r="AI1466" i="1"/>
  <c r="AI1458" i="1"/>
  <c r="AE1452" i="1"/>
  <c r="AE1444" i="1"/>
  <c r="AI1442" i="1"/>
  <c r="AE1436" i="1"/>
  <c r="AI1434" i="1"/>
  <c r="AI1426" i="1"/>
  <c r="AE1420" i="1"/>
  <c r="AI1412" i="1"/>
  <c r="AE1404" i="1"/>
  <c r="AE1388" i="1"/>
  <c r="AI1380" i="1"/>
  <c r="AK1372" i="1"/>
  <c r="AG1372" i="1"/>
  <c r="AC1372" i="1"/>
  <c r="AI1370" i="1"/>
  <c r="AK1340" i="1"/>
  <c r="AG1340" i="1"/>
  <c r="AC1340" i="1"/>
  <c r="AI1338" i="1"/>
  <c r="AK1308" i="1"/>
  <c r="AG1308" i="1"/>
  <c r="AC1308" i="1"/>
  <c r="AI1306" i="1"/>
  <c r="AE1270" i="1"/>
  <c r="AI1254" i="1"/>
  <c r="AI1246" i="1"/>
  <c r="AI1238" i="1"/>
  <c r="AI1230" i="1"/>
  <c r="AI1222" i="1"/>
  <c r="AI1206" i="1"/>
  <c r="AI1198" i="1"/>
  <c r="AI1190" i="1"/>
  <c r="AI1182" i="1"/>
  <c r="AI1174" i="1"/>
  <c r="AI1166" i="1"/>
  <c r="AI1158" i="1"/>
  <c r="AI1142" i="1"/>
  <c r="AI1134" i="1"/>
  <c r="AI1126" i="1"/>
  <c r="AI1118" i="1"/>
  <c r="AI1110" i="1"/>
  <c r="AI1102" i="1"/>
  <c r="AI1094" i="1"/>
  <c r="AI1078" i="1"/>
  <c r="AI1070" i="1"/>
  <c r="AK1055" i="1"/>
  <c r="AG1055" i="1"/>
  <c r="AC1055" i="1"/>
  <c r="AE1007" i="1"/>
  <c r="AE991" i="1"/>
  <c r="AE975" i="1"/>
  <c r="AK959" i="1"/>
  <c r="AG959" i="1"/>
  <c r="AC959" i="1"/>
  <c r="AK943" i="1"/>
  <c r="AG943" i="1"/>
  <c r="AC943" i="1"/>
  <c r="AK927" i="1"/>
  <c r="AI899" i="1"/>
  <c r="AK785" i="1"/>
  <c r="AG785" i="1"/>
  <c r="AC785" i="1"/>
  <c r="AI657" i="1"/>
  <c r="AE450" i="1"/>
  <c r="I450" i="1" s="1"/>
  <c r="AE1298" i="1"/>
  <c r="AI1298" i="1"/>
  <c r="AE1498" i="1"/>
  <c r="AE1490" i="1"/>
  <c r="AE1488" i="1"/>
  <c r="AE1480" i="1"/>
  <c r="AE1474" i="1"/>
  <c r="AE1472" i="1"/>
  <c r="AE1466" i="1"/>
  <c r="AE1458" i="1"/>
  <c r="AE1456" i="1"/>
  <c r="AE1448" i="1"/>
  <c r="AE1442" i="1"/>
  <c r="AE1440" i="1"/>
  <c r="AE1434" i="1"/>
  <c r="AE1426" i="1"/>
  <c r="AE1424" i="1"/>
  <c r="AE1418" i="1"/>
  <c r="AE1416" i="1"/>
  <c r="AE1412" i="1"/>
  <c r="AE1384" i="1"/>
  <c r="AE1380" i="1"/>
  <c r="AG1378" i="1"/>
  <c r="AI1362" i="1"/>
  <c r="AK1348" i="1"/>
  <c r="AG1348" i="1"/>
  <c r="AC1348" i="1"/>
  <c r="AI1346" i="1"/>
  <c r="AI1330" i="1"/>
  <c r="AK1316" i="1"/>
  <c r="AG1316" i="1"/>
  <c r="AC1316" i="1"/>
  <c r="AI1314" i="1"/>
  <c r="AB1296" i="1"/>
  <c r="AE1296" i="1"/>
  <c r="AE1286" i="1"/>
  <c r="AI1286" i="1"/>
  <c r="AB1268" i="1"/>
  <c r="AE1268" i="1"/>
  <c r="AE1260" i="1"/>
  <c r="AG1260" i="1"/>
  <c r="AE617" i="1"/>
  <c r="AI617" i="1"/>
  <c r="AI1252" i="1"/>
  <c r="AI1244" i="1"/>
  <c r="AI1236" i="1"/>
  <c r="AI1228" i="1"/>
  <c r="AI1212" i="1"/>
  <c r="AI1204" i="1"/>
  <c r="AI1196" i="1"/>
  <c r="AE1190" i="1"/>
  <c r="AE1188" i="1"/>
  <c r="AE1182" i="1"/>
  <c r="AE1180" i="1"/>
  <c r="AE1174" i="1"/>
  <c r="AE1172" i="1"/>
  <c r="AE1166" i="1"/>
  <c r="AE1164" i="1"/>
  <c r="AE1158" i="1"/>
  <c r="AE1148" i="1"/>
  <c r="AE1142" i="1"/>
  <c r="AE1140" i="1"/>
  <c r="AE1134" i="1"/>
  <c r="AE1132" i="1"/>
  <c r="AE1126" i="1"/>
  <c r="AE1124" i="1"/>
  <c r="AE1118" i="1"/>
  <c r="AE1116" i="1"/>
  <c r="AE1110" i="1"/>
  <c r="AE1108" i="1"/>
  <c r="AE1102" i="1"/>
  <c r="AE1094" i="1"/>
  <c r="AE1084" i="1"/>
  <c r="AE1078" i="1"/>
  <c r="AE1076" i="1"/>
  <c r="AE1070" i="1"/>
  <c r="AE1068" i="1"/>
  <c r="AE1043" i="1"/>
  <c r="AE1027" i="1"/>
  <c r="AE1011" i="1"/>
  <c r="AE995" i="1"/>
  <c r="AE979" i="1"/>
  <c r="AK963" i="1"/>
  <c r="AG963" i="1"/>
  <c r="AC963" i="1"/>
  <c r="AK947" i="1"/>
  <c r="AG947" i="1"/>
  <c r="AC947" i="1"/>
  <c r="AE817" i="1"/>
  <c r="AI745" i="1"/>
  <c r="AI561" i="1"/>
  <c r="AB1414" i="1"/>
  <c r="AC1414" i="1"/>
  <c r="AG1414" i="1"/>
  <c r="AK1414" i="1"/>
  <c r="AB1406" i="1"/>
  <c r="AC1406" i="1"/>
  <c r="AG1406" i="1"/>
  <c r="AK1406" i="1"/>
  <c r="AB1398" i="1"/>
  <c r="AC1398" i="1"/>
  <c r="AG1398" i="1"/>
  <c r="AK1398" i="1"/>
  <c r="AB1390" i="1"/>
  <c r="AC1390" i="1"/>
  <c r="AG1390" i="1"/>
  <c r="AK1390" i="1"/>
  <c r="AB1382" i="1"/>
  <c r="AC1382" i="1"/>
  <c r="AG1382" i="1"/>
  <c r="AK1382" i="1"/>
  <c r="AB1376" i="1"/>
  <c r="AC1376" i="1"/>
  <c r="AG1376" i="1"/>
  <c r="AK1376" i="1"/>
  <c r="AE1374" i="1"/>
  <c r="AI1374" i="1"/>
  <c r="AG1368" i="1"/>
  <c r="AE1366" i="1"/>
  <c r="AI1366" i="1"/>
  <c r="AB1360" i="1"/>
  <c r="AC1360" i="1"/>
  <c r="AG1360" i="1"/>
  <c r="AK1360" i="1"/>
  <c r="AE1358" i="1"/>
  <c r="AI1358" i="1"/>
  <c r="AB1352" i="1"/>
  <c r="AC1352" i="1"/>
  <c r="AG1352" i="1"/>
  <c r="AK1352" i="1"/>
  <c r="AE1350" i="1"/>
  <c r="AI1350" i="1"/>
  <c r="AB1344" i="1"/>
  <c r="AC1344" i="1"/>
  <c r="AG1344" i="1"/>
  <c r="AK1344" i="1"/>
  <c r="AE1342" i="1"/>
  <c r="AI1342" i="1"/>
  <c r="AE1334" i="1"/>
  <c r="AI1334" i="1"/>
  <c r="AB1328" i="1"/>
  <c r="AC1328" i="1"/>
  <c r="AG1328" i="1"/>
  <c r="AK1328" i="1"/>
  <c r="AE1326" i="1"/>
  <c r="AI1326" i="1"/>
  <c r="AB1320" i="1"/>
  <c r="AC1320" i="1"/>
  <c r="AG1320" i="1"/>
  <c r="AK1320" i="1"/>
  <c r="AE1318" i="1"/>
  <c r="AI1318" i="1"/>
  <c r="AB1312" i="1"/>
  <c r="AC1312" i="1"/>
  <c r="AG1312" i="1"/>
  <c r="AK1312" i="1"/>
  <c r="AE1310" i="1"/>
  <c r="AI1310" i="1"/>
  <c r="AE1302" i="1"/>
  <c r="AI1302" i="1"/>
  <c r="AB1410" i="1"/>
  <c r="AC1410" i="1"/>
  <c r="AG1410" i="1"/>
  <c r="AK1410" i="1"/>
  <c r="AB1402" i="1"/>
  <c r="AC1402" i="1"/>
  <c r="AG1402" i="1"/>
  <c r="AK1402" i="1"/>
  <c r="AB1394" i="1"/>
  <c r="AC1394" i="1"/>
  <c r="AG1394" i="1"/>
  <c r="AK1394" i="1"/>
  <c r="AB1386" i="1"/>
  <c r="AK1498" i="1"/>
  <c r="AG1498" i="1"/>
  <c r="AC1498" i="1"/>
  <c r="AK1494" i="1"/>
  <c r="AG1494" i="1"/>
  <c r="AC1494" i="1"/>
  <c r="AK1490" i="1"/>
  <c r="AG1490" i="1"/>
  <c r="AC1490" i="1"/>
  <c r="AK1486" i="1"/>
  <c r="AG1486" i="1"/>
  <c r="AC1486" i="1"/>
  <c r="AK1478" i="1"/>
  <c r="AG1478" i="1"/>
  <c r="AC1478" i="1"/>
  <c r="AK1474" i="1"/>
  <c r="AG1474" i="1"/>
  <c r="AC1474" i="1"/>
  <c r="AK1470" i="1"/>
  <c r="AG1470" i="1"/>
  <c r="AC1470" i="1"/>
  <c r="AK1466" i="1"/>
  <c r="AG1466" i="1"/>
  <c r="AC1466" i="1"/>
  <c r="AK1462" i="1"/>
  <c r="AG1462" i="1"/>
  <c r="AC1462" i="1"/>
  <c r="AK1458" i="1"/>
  <c r="AG1458" i="1"/>
  <c r="AC1458" i="1"/>
  <c r="AK1454" i="1"/>
  <c r="AG1454" i="1"/>
  <c r="AC1454" i="1"/>
  <c r="AK1446" i="1"/>
  <c r="AG1446" i="1"/>
  <c r="AC1446" i="1"/>
  <c r="AK1442" i="1"/>
  <c r="AG1442" i="1"/>
  <c r="AC1442" i="1"/>
  <c r="AK1438" i="1"/>
  <c r="AG1438" i="1"/>
  <c r="AC1438" i="1"/>
  <c r="AK1434" i="1"/>
  <c r="AG1434" i="1"/>
  <c r="AC1434" i="1"/>
  <c r="AK1430" i="1"/>
  <c r="AG1430" i="1"/>
  <c r="AC1430" i="1"/>
  <c r="AK1426" i="1"/>
  <c r="AG1426" i="1"/>
  <c r="AC1426" i="1"/>
  <c r="AK1422" i="1"/>
  <c r="AG1422" i="1"/>
  <c r="AC1422" i="1"/>
  <c r="AE1414" i="1"/>
  <c r="AE1406" i="1"/>
  <c r="AE1398" i="1"/>
  <c r="AE1390" i="1"/>
  <c r="AE1382" i="1"/>
  <c r="AE1376" i="1"/>
  <c r="AE1360" i="1"/>
  <c r="AE1352" i="1"/>
  <c r="AE1344" i="1"/>
  <c r="AE1328" i="1"/>
  <c r="AE1320" i="1"/>
  <c r="AE1312" i="1"/>
  <c r="AB927" i="1"/>
  <c r="AC927" i="1"/>
  <c r="AG927" i="1"/>
  <c r="AB879" i="1"/>
  <c r="AC879" i="1"/>
  <c r="AG879" i="1"/>
  <c r="AK879" i="1"/>
  <c r="AB899" i="1"/>
  <c r="AC899" i="1"/>
  <c r="AG899" i="1"/>
  <c r="AK899" i="1"/>
  <c r="AB883" i="1"/>
  <c r="AC883" i="1"/>
  <c r="AG883" i="1"/>
  <c r="AK883" i="1"/>
  <c r="AK1296" i="1"/>
  <c r="AG1296" i="1"/>
  <c r="AC1296" i="1"/>
  <c r="AI1294" i="1"/>
  <c r="AK1268" i="1"/>
  <c r="AG1268" i="1"/>
  <c r="AC1268" i="1"/>
  <c r="AE1254" i="1"/>
  <c r="AE1246" i="1"/>
  <c r="AE1238" i="1"/>
  <c r="AE1230" i="1"/>
  <c r="AE1222" i="1"/>
  <c r="AE1206" i="1"/>
  <c r="AE1198" i="1"/>
  <c r="AK1190" i="1"/>
  <c r="AG1190" i="1"/>
  <c r="AC1190" i="1"/>
  <c r="AK1182" i="1"/>
  <c r="AG1182" i="1"/>
  <c r="AC1182" i="1"/>
  <c r="AK1174" i="1"/>
  <c r="AG1174" i="1"/>
  <c r="AC1174" i="1"/>
  <c r="AK1166" i="1"/>
  <c r="AG1166" i="1"/>
  <c r="AC1166" i="1"/>
  <c r="AK1158" i="1"/>
  <c r="AG1158" i="1"/>
  <c r="AC1158" i="1"/>
  <c r="AK1142" i="1"/>
  <c r="AG1142" i="1"/>
  <c r="AC1142" i="1"/>
  <c r="AK1134" i="1"/>
  <c r="AG1134" i="1"/>
  <c r="AC1134" i="1"/>
  <c r="AK1126" i="1"/>
  <c r="AG1126" i="1"/>
  <c r="AC1126" i="1"/>
  <c r="AK1118" i="1"/>
  <c r="AG1118" i="1"/>
  <c r="AC1118" i="1"/>
  <c r="AK1110" i="1"/>
  <c r="AG1110" i="1"/>
  <c r="AC1110" i="1"/>
  <c r="AK1102" i="1"/>
  <c r="AG1102" i="1"/>
  <c r="AC1102" i="1"/>
  <c r="AK1094" i="1"/>
  <c r="AG1094" i="1"/>
  <c r="AC1094" i="1"/>
  <c r="AK1078" i="1"/>
  <c r="AG1078" i="1"/>
  <c r="AC1078" i="1"/>
  <c r="AK1070" i="1"/>
  <c r="AG1070" i="1"/>
  <c r="AC1070" i="1"/>
  <c r="AJ1055" i="1"/>
  <c r="AH1055" i="1"/>
  <c r="AF1055" i="1"/>
  <c r="AD1055" i="1"/>
  <c r="AK1043" i="1"/>
  <c r="AG1043" i="1"/>
  <c r="AC1043" i="1"/>
  <c r="AK1027" i="1"/>
  <c r="AG1027" i="1"/>
  <c r="AC1027" i="1"/>
  <c r="AK1011" i="1"/>
  <c r="AG1011" i="1"/>
  <c r="AC1011" i="1"/>
  <c r="AK1007" i="1"/>
  <c r="AG1007" i="1"/>
  <c r="AC1007" i="1"/>
  <c r="AK995" i="1"/>
  <c r="AG995" i="1"/>
  <c r="AC995" i="1"/>
  <c r="AK991" i="1"/>
  <c r="AG991" i="1"/>
  <c r="AC991" i="1"/>
  <c r="AK979" i="1"/>
  <c r="AG979" i="1"/>
  <c r="AC979" i="1"/>
  <c r="AK975" i="1"/>
  <c r="AG975" i="1"/>
  <c r="AC975" i="1"/>
  <c r="AE879" i="1"/>
  <c r="AI529" i="1"/>
  <c r="AK450" i="1"/>
  <c r="O450" i="1" s="1"/>
  <c r="AG450" i="1"/>
  <c r="AC450" i="1"/>
  <c r="AK867" i="1"/>
  <c r="AG867" i="1"/>
  <c r="AC867" i="1"/>
  <c r="AK817" i="1"/>
  <c r="AG817" i="1"/>
  <c r="AC817" i="1"/>
  <c r="AJ785" i="1"/>
  <c r="AH785" i="1"/>
  <c r="AF785" i="1"/>
  <c r="AD785" i="1"/>
  <c r="AE745" i="1"/>
  <c r="AK1500" i="1"/>
  <c r="AG1500" i="1"/>
  <c r="AC1500" i="1"/>
  <c r="AK1492" i="1"/>
  <c r="AG1492" i="1"/>
  <c r="AC1492" i="1"/>
  <c r="AK1488" i="1"/>
  <c r="AG1488" i="1"/>
  <c r="AC1488" i="1"/>
  <c r="AK1484" i="1"/>
  <c r="AG1484" i="1"/>
  <c r="AC1484" i="1"/>
  <c r="AK1480" i="1"/>
  <c r="AG1480" i="1"/>
  <c r="AC1480" i="1"/>
  <c r="AK1476" i="1"/>
  <c r="AG1476" i="1"/>
  <c r="AC1476" i="1"/>
  <c r="AK1472" i="1"/>
  <c r="AG1472" i="1"/>
  <c r="AC1472" i="1"/>
  <c r="AK1468" i="1"/>
  <c r="AG1468" i="1"/>
  <c r="AC1468" i="1"/>
  <c r="AK1456" i="1"/>
  <c r="AG1456" i="1"/>
  <c r="AC1456" i="1"/>
  <c r="AK1452" i="1"/>
  <c r="AG1452" i="1"/>
  <c r="AC1452" i="1"/>
  <c r="AK1448" i="1"/>
  <c r="AG1448" i="1"/>
  <c r="AC1448" i="1"/>
  <c r="AK1444" i="1"/>
  <c r="AG1444" i="1"/>
  <c r="AC1444" i="1"/>
  <c r="AK1440" i="1"/>
  <c r="AG1440" i="1"/>
  <c r="AC1440" i="1"/>
  <c r="AK1436" i="1"/>
  <c r="AG1436" i="1"/>
  <c r="AC1436" i="1"/>
  <c r="AK1424" i="1"/>
  <c r="AG1424" i="1"/>
  <c r="AC1424" i="1"/>
  <c r="AK1420" i="1"/>
  <c r="AG1420" i="1"/>
  <c r="AC1420" i="1"/>
  <c r="AK1416" i="1"/>
  <c r="AG1416" i="1"/>
  <c r="AC1416" i="1"/>
  <c r="AK1412" i="1"/>
  <c r="AG1412" i="1"/>
  <c r="AC1412" i="1"/>
  <c r="AK1408" i="1"/>
  <c r="AG1408" i="1"/>
  <c r="AC1408" i="1"/>
  <c r="AK1404" i="1"/>
  <c r="AG1404" i="1"/>
  <c r="AC1404" i="1"/>
  <c r="AK1392" i="1"/>
  <c r="AG1392" i="1"/>
  <c r="AC1392" i="1"/>
  <c r="AK1388" i="1"/>
  <c r="AG1388" i="1"/>
  <c r="AC1388" i="1"/>
  <c r="AK1384" i="1"/>
  <c r="AG1384" i="1"/>
  <c r="AC1384" i="1"/>
  <c r="AK1380" i="1"/>
  <c r="AG1380" i="1"/>
  <c r="AC1380" i="1"/>
  <c r="AI1378" i="1"/>
  <c r="AB1378" i="1"/>
  <c r="AC1378" i="1"/>
  <c r="AB1374" i="1"/>
  <c r="AC1374" i="1"/>
  <c r="AG1374" i="1"/>
  <c r="AK1374" i="1"/>
  <c r="AB1370" i="1"/>
  <c r="AC1370" i="1"/>
  <c r="AG1370" i="1"/>
  <c r="AK1370" i="1"/>
  <c r="AB1366" i="1"/>
  <c r="AC1366" i="1"/>
  <c r="AG1366" i="1"/>
  <c r="AK1366" i="1"/>
  <c r="AB1362" i="1"/>
  <c r="AC1362" i="1"/>
  <c r="AG1362" i="1"/>
  <c r="AK1362" i="1"/>
  <c r="AB1358" i="1"/>
  <c r="AC1358" i="1"/>
  <c r="AG1358" i="1"/>
  <c r="AK1358" i="1"/>
  <c r="AB1350" i="1"/>
  <c r="AC1350" i="1"/>
  <c r="AG1350" i="1"/>
  <c r="AK1350" i="1"/>
  <c r="AB1346" i="1"/>
  <c r="AC1346" i="1"/>
  <c r="AG1346" i="1"/>
  <c r="AK1346" i="1"/>
  <c r="AB1342" i="1"/>
  <c r="AC1342" i="1"/>
  <c r="AG1342" i="1"/>
  <c r="AK1342" i="1"/>
  <c r="AB1338" i="1"/>
  <c r="AC1338" i="1"/>
  <c r="AG1338" i="1"/>
  <c r="AK1338" i="1"/>
  <c r="AB1334" i="1"/>
  <c r="AC1334" i="1"/>
  <c r="AG1334" i="1"/>
  <c r="AK1334" i="1"/>
  <c r="AB1330" i="1"/>
  <c r="AC1330" i="1"/>
  <c r="AG1330" i="1"/>
  <c r="AK1330" i="1"/>
  <c r="AB1326" i="1"/>
  <c r="AC1326" i="1"/>
  <c r="AG1326" i="1"/>
  <c r="AK1326" i="1"/>
  <c r="AB1322" i="1"/>
  <c r="AC1322" i="1"/>
  <c r="AG1322" i="1"/>
  <c r="AK1322" i="1"/>
  <c r="AB1318" i="1"/>
  <c r="AC1318" i="1"/>
  <c r="AG1318" i="1"/>
  <c r="AK1318" i="1"/>
  <c r="AB1314" i="1"/>
  <c r="AC1314" i="1"/>
  <c r="AG1314" i="1"/>
  <c r="AK1314" i="1"/>
  <c r="AB1310" i="1"/>
  <c r="AC1310" i="1"/>
  <c r="AG1310" i="1"/>
  <c r="AK1310" i="1"/>
  <c r="AB1306" i="1"/>
  <c r="AC1306" i="1"/>
  <c r="AG1306" i="1"/>
  <c r="AK1306" i="1"/>
  <c r="AB1302" i="1"/>
  <c r="AC1302" i="1"/>
  <c r="AG1302" i="1"/>
  <c r="AK1302" i="1"/>
  <c r="AB1298" i="1"/>
  <c r="AC1298" i="1"/>
  <c r="AG1298" i="1"/>
  <c r="AK1298" i="1"/>
  <c r="AB1294" i="1"/>
  <c r="AC1294" i="1"/>
  <c r="AG1294" i="1"/>
  <c r="AK1294" i="1"/>
  <c r="AB1286" i="1"/>
  <c r="AC1286" i="1"/>
  <c r="AG1286" i="1"/>
  <c r="AK1286" i="1"/>
  <c r="AB863" i="1"/>
  <c r="AC863" i="1"/>
  <c r="AG863" i="1"/>
  <c r="AK863" i="1"/>
  <c r="AB851" i="1"/>
  <c r="AC851" i="1"/>
  <c r="AG851" i="1"/>
  <c r="AK851" i="1"/>
  <c r="AB847" i="1"/>
  <c r="AC847" i="1"/>
  <c r="AG847" i="1"/>
  <c r="AK847" i="1"/>
  <c r="AB835" i="1"/>
  <c r="AC835" i="1"/>
  <c r="AG835" i="1"/>
  <c r="AK835" i="1"/>
  <c r="AK1270" i="1"/>
  <c r="AG1270" i="1"/>
  <c r="AC1270" i="1"/>
  <c r="AK1262" i="1"/>
  <c r="AG1262" i="1"/>
  <c r="AC1262" i="1"/>
  <c r="AI1260" i="1"/>
  <c r="AK1254" i="1"/>
  <c r="AG1254" i="1"/>
  <c r="AK1246" i="1"/>
  <c r="AG1246" i="1"/>
  <c r="AK1238" i="1"/>
  <c r="AG1238" i="1"/>
  <c r="AK1230" i="1"/>
  <c r="AG1230" i="1"/>
  <c r="AK1222" i="1"/>
  <c r="AG1222" i="1"/>
  <c r="AK1206" i="1"/>
  <c r="AG1206" i="1"/>
  <c r="AK1198" i="1"/>
  <c r="AG1198" i="1"/>
  <c r="AK1188" i="1"/>
  <c r="AG1188" i="1"/>
  <c r="AC1188" i="1"/>
  <c r="AK1180" i="1"/>
  <c r="AG1180" i="1"/>
  <c r="AC1180" i="1"/>
  <c r="AK1172" i="1"/>
  <c r="AG1172" i="1"/>
  <c r="AC1172" i="1"/>
  <c r="AK1164" i="1"/>
  <c r="AG1164" i="1"/>
  <c r="AC1164" i="1"/>
  <c r="AK1148" i="1"/>
  <c r="AG1148" i="1"/>
  <c r="AC1148" i="1"/>
  <c r="AK1140" i="1"/>
  <c r="AG1140" i="1"/>
  <c r="AC1140" i="1"/>
  <c r="AK1132" i="1"/>
  <c r="AG1132" i="1"/>
  <c r="AC1132" i="1"/>
  <c r="AK1124" i="1"/>
  <c r="AG1124" i="1"/>
  <c r="AC1124" i="1"/>
  <c r="AK1116" i="1"/>
  <c r="AG1116" i="1"/>
  <c r="AC1116" i="1"/>
  <c r="AK1108" i="1"/>
  <c r="AG1108" i="1"/>
  <c r="AC1108" i="1"/>
  <c r="AK1084" i="1"/>
  <c r="AG1084" i="1"/>
  <c r="AC1084" i="1"/>
  <c r="AK1076" i="1"/>
  <c r="AG1076" i="1"/>
  <c r="AC1076" i="1"/>
  <c r="AK1068" i="1"/>
  <c r="AG1068" i="1"/>
  <c r="AC1068" i="1"/>
  <c r="AE863" i="1"/>
  <c r="AE851" i="1"/>
  <c r="AE847" i="1"/>
  <c r="AE835" i="1"/>
  <c r="AK745" i="1"/>
  <c r="AG745" i="1"/>
  <c r="AE561" i="1"/>
  <c r="AE529" i="1"/>
  <c r="AB1260" i="1"/>
  <c r="AD1260" i="1"/>
  <c r="AB1252" i="1"/>
  <c r="AD1252" i="1"/>
  <c r="AF1252" i="1"/>
  <c r="AH1252" i="1"/>
  <c r="AJ1252" i="1"/>
  <c r="AB1244" i="1"/>
  <c r="AD1244" i="1"/>
  <c r="AF1244" i="1"/>
  <c r="AH1244" i="1"/>
  <c r="AJ1244" i="1"/>
  <c r="AB1236" i="1"/>
  <c r="AD1236" i="1"/>
  <c r="AF1236" i="1"/>
  <c r="AH1236" i="1"/>
  <c r="AJ1236" i="1"/>
  <c r="AB1228" i="1"/>
  <c r="AD1228" i="1"/>
  <c r="AF1228" i="1"/>
  <c r="AH1228" i="1"/>
  <c r="AJ1228" i="1"/>
  <c r="AB1212" i="1"/>
  <c r="AD1212" i="1"/>
  <c r="AF1212" i="1"/>
  <c r="AH1212" i="1"/>
  <c r="AJ1212" i="1"/>
  <c r="AB1204" i="1"/>
  <c r="AD1204" i="1"/>
  <c r="AF1204" i="1"/>
  <c r="AH1204" i="1"/>
  <c r="AJ1204" i="1"/>
  <c r="AB1196" i="1"/>
  <c r="AD1196" i="1"/>
  <c r="AF1196" i="1"/>
  <c r="AH1196" i="1"/>
  <c r="AJ1196" i="1"/>
  <c r="AB1254" i="1"/>
  <c r="AD1254" i="1"/>
  <c r="AF1254" i="1"/>
  <c r="AH1254" i="1"/>
  <c r="AJ1254" i="1"/>
  <c r="AB1246" i="1"/>
  <c r="AD1246" i="1"/>
  <c r="AF1246" i="1"/>
  <c r="AH1246" i="1"/>
  <c r="AJ1246" i="1"/>
  <c r="AB1238" i="1"/>
  <c r="AD1238" i="1"/>
  <c r="AF1238" i="1"/>
  <c r="AH1238" i="1"/>
  <c r="AJ1238" i="1"/>
  <c r="AB1230" i="1"/>
  <c r="AD1230" i="1"/>
  <c r="AF1230" i="1"/>
  <c r="AH1230" i="1"/>
  <c r="AJ1230" i="1"/>
  <c r="AB1222" i="1"/>
  <c r="AD1222" i="1"/>
  <c r="AF1222" i="1"/>
  <c r="AH1222" i="1"/>
  <c r="AJ1222" i="1"/>
  <c r="AB1206" i="1"/>
  <c r="AD1206" i="1"/>
  <c r="AF1206" i="1"/>
  <c r="AH1206" i="1"/>
  <c r="AJ1206" i="1"/>
  <c r="AB1198" i="1"/>
  <c r="AD1198" i="1"/>
  <c r="AF1198" i="1"/>
  <c r="AH1198" i="1"/>
  <c r="AJ1198" i="1"/>
  <c r="AJ1500" i="1"/>
  <c r="AH1500" i="1"/>
  <c r="AF1500" i="1"/>
  <c r="AD1500" i="1"/>
  <c r="AJ1498" i="1"/>
  <c r="AH1498" i="1"/>
  <c r="AF1498" i="1"/>
  <c r="AD1498" i="1"/>
  <c r="AJ1494" i="1"/>
  <c r="AH1494" i="1"/>
  <c r="AF1494" i="1"/>
  <c r="AD1494" i="1"/>
  <c r="AJ1492" i="1"/>
  <c r="AH1492" i="1"/>
  <c r="AF1492" i="1"/>
  <c r="AD1492" i="1"/>
  <c r="AJ1490" i="1"/>
  <c r="AH1490" i="1"/>
  <c r="AF1490" i="1"/>
  <c r="AD1490" i="1"/>
  <c r="AJ1488" i="1"/>
  <c r="AH1488" i="1"/>
  <c r="AF1488" i="1"/>
  <c r="AD1488" i="1"/>
  <c r="AJ1486" i="1"/>
  <c r="AH1486" i="1"/>
  <c r="AF1486" i="1"/>
  <c r="AD1486" i="1"/>
  <c r="AJ1484" i="1"/>
  <c r="AH1484" i="1"/>
  <c r="AF1484" i="1"/>
  <c r="AD1484" i="1"/>
  <c r="AJ1480" i="1"/>
  <c r="AH1480" i="1"/>
  <c r="AF1480" i="1"/>
  <c r="AD1480" i="1"/>
  <c r="AJ1478" i="1"/>
  <c r="AH1478" i="1"/>
  <c r="AF1478" i="1"/>
  <c r="AD1478" i="1"/>
  <c r="AJ1476" i="1"/>
  <c r="AH1476" i="1"/>
  <c r="AF1476" i="1"/>
  <c r="AD1476" i="1"/>
  <c r="AJ1474" i="1"/>
  <c r="AH1474" i="1"/>
  <c r="AF1474" i="1"/>
  <c r="AD1474" i="1"/>
  <c r="AJ1472" i="1"/>
  <c r="AH1472" i="1"/>
  <c r="AF1472" i="1"/>
  <c r="AD1472" i="1"/>
  <c r="AJ1470" i="1"/>
  <c r="AH1470" i="1"/>
  <c r="AF1470" i="1"/>
  <c r="AD1470" i="1"/>
  <c r="AJ1468" i="1"/>
  <c r="AH1468" i="1"/>
  <c r="AF1468" i="1"/>
  <c r="AD1468" i="1"/>
  <c r="AJ1466" i="1"/>
  <c r="AH1466" i="1"/>
  <c r="AF1466" i="1"/>
  <c r="AD1466" i="1"/>
  <c r="AJ1462" i="1"/>
  <c r="AH1462" i="1"/>
  <c r="AF1462" i="1"/>
  <c r="AD1462" i="1"/>
  <c r="AJ1458" i="1"/>
  <c r="AH1458" i="1"/>
  <c r="AF1458" i="1"/>
  <c r="AD1458" i="1"/>
  <c r="AJ1456" i="1"/>
  <c r="AH1456" i="1"/>
  <c r="AF1456" i="1"/>
  <c r="AD1456" i="1"/>
  <c r="AJ1454" i="1"/>
  <c r="AH1454" i="1"/>
  <c r="AF1454" i="1"/>
  <c r="AD1454" i="1"/>
  <c r="AJ1452" i="1"/>
  <c r="AH1452" i="1"/>
  <c r="AF1452" i="1"/>
  <c r="AD1452" i="1"/>
  <c r="AJ1448" i="1"/>
  <c r="AH1448" i="1"/>
  <c r="AF1448" i="1"/>
  <c r="AD1448" i="1"/>
  <c r="AJ1446" i="1"/>
  <c r="AH1446" i="1"/>
  <c r="AF1446" i="1"/>
  <c r="AD1446" i="1"/>
  <c r="AJ1444" i="1"/>
  <c r="AH1444" i="1"/>
  <c r="AF1444" i="1"/>
  <c r="AD1444" i="1"/>
  <c r="AJ1442" i="1"/>
  <c r="AH1442" i="1"/>
  <c r="AF1442" i="1"/>
  <c r="AD1442" i="1"/>
  <c r="AJ1440" i="1"/>
  <c r="AH1440" i="1"/>
  <c r="AF1440" i="1"/>
  <c r="AD1440" i="1"/>
  <c r="AJ1438" i="1"/>
  <c r="AH1438" i="1"/>
  <c r="AF1438" i="1"/>
  <c r="AD1438" i="1"/>
  <c r="AJ1436" i="1"/>
  <c r="AH1436" i="1"/>
  <c r="AF1436" i="1"/>
  <c r="AD1436" i="1"/>
  <c r="AJ1434" i="1"/>
  <c r="AH1434" i="1"/>
  <c r="AF1434" i="1"/>
  <c r="AD1434" i="1"/>
  <c r="AJ1430" i="1"/>
  <c r="AH1430" i="1"/>
  <c r="AF1430" i="1"/>
  <c r="AD1430" i="1"/>
  <c r="AJ1426" i="1"/>
  <c r="AH1426" i="1"/>
  <c r="AF1426" i="1"/>
  <c r="AD1426" i="1"/>
  <c r="AJ1424" i="1"/>
  <c r="AH1424" i="1"/>
  <c r="AF1424" i="1"/>
  <c r="AD1424" i="1"/>
  <c r="AJ1422" i="1"/>
  <c r="AH1422" i="1"/>
  <c r="AF1422" i="1"/>
  <c r="AD1422" i="1"/>
  <c r="AJ1420" i="1"/>
  <c r="AH1420" i="1"/>
  <c r="AF1420" i="1"/>
  <c r="AD1420" i="1"/>
  <c r="AJ1416" i="1"/>
  <c r="AH1416" i="1"/>
  <c r="AF1416" i="1"/>
  <c r="AD1416" i="1"/>
  <c r="AJ1414" i="1"/>
  <c r="AH1414" i="1"/>
  <c r="AF1414" i="1"/>
  <c r="AD1414" i="1"/>
  <c r="AJ1412" i="1"/>
  <c r="AH1412" i="1"/>
  <c r="AF1412" i="1"/>
  <c r="AD1412" i="1"/>
  <c r="AJ1410" i="1"/>
  <c r="AH1410" i="1"/>
  <c r="AF1410" i="1"/>
  <c r="AD1410" i="1"/>
  <c r="AJ1408" i="1"/>
  <c r="AH1408" i="1"/>
  <c r="AF1408" i="1"/>
  <c r="AD1408" i="1"/>
  <c r="AJ1406" i="1"/>
  <c r="AH1406" i="1"/>
  <c r="AF1406" i="1"/>
  <c r="AD1406" i="1"/>
  <c r="AJ1404" i="1"/>
  <c r="AH1404" i="1"/>
  <c r="AF1404" i="1"/>
  <c r="AD1404" i="1"/>
  <c r="AJ1402" i="1"/>
  <c r="AH1402" i="1"/>
  <c r="AF1402" i="1"/>
  <c r="AD1402" i="1"/>
  <c r="AJ1398" i="1"/>
  <c r="AH1398" i="1"/>
  <c r="AF1398" i="1"/>
  <c r="AD1398" i="1"/>
  <c r="AJ1394" i="1"/>
  <c r="AH1394" i="1"/>
  <c r="AF1394" i="1"/>
  <c r="AD1394" i="1"/>
  <c r="AJ1392" i="1"/>
  <c r="AH1392" i="1"/>
  <c r="AF1392" i="1"/>
  <c r="AD1392" i="1"/>
  <c r="AJ1390" i="1"/>
  <c r="AH1390" i="1"/>
  <c r="AF1390" i="1"/>
  <c r="AD1390" i="1"/>
  <c r="AJ1388" i="1"/>
  <c r="AH1388" i="1"/>
  <c r="AF1388" i="1"/>
  <c r="AD1388" i="1"/>
  <c r="AJ1384" i="1"/>
  <c r="AH1384" i="1"/>
  <c r="AF1384" i="1"/>
  <c r="AD1384" i="1"/>
  <c r="AJ1382" i="1"/>
  <c r="AH1382" i="1"/>
  <c r="AF1382" i="1"/>
  <c r="AD1382" i="1"/>
  <c r="AJ1380" i="1"/>
  <c r="AH1380" i="1"/>
  <c r="AF1380" i="1"/>
  <c r="AD1380" i="1"/>
  <c r="AJ1378" i="1"/>
  <c r="AH1378" i="1"/>
  <c r="AF1378" i="1"/>
  <c r="AD1378" i="1"/>
  <c r="AJ1376" i="1"/>
  <c r="AH1376" i="1"/>
  <c r="AF1376" i="1"/>
  <c r="AD1376" i="1"/>
  <c r="AJ1374" i="1"/>
  <c r="AH1374" i="1"/>
  <c r="AF1374" i="1"/>
  <c r="AD1374" i="1"/>
  <c r="AJ1372" i="1"/>
  <c r="AH1372" i="1"/>
  <c r="AF1372" i="1"/>
  <c r="AD1372" i="1"/>
  <c r="AJ1370" i="1"/>
  <c r="AH1370" i="1"/>
  <c r="AF1370" i="1"/>
  <c r="AD1370" i="1"/>
  <c r="AJ1366" i="1"/>
  <c r="AH1366" i="1"/>
  <c r="AF1366" i="1"/>
  <c r="AD1366" i="1"/>
  <c r="AJ1362" i="1"/>
  <c r="AH1362" i="1"/>
  <c r="AF1362" i="1"/>
  <c r="AD1362" i="1"/>
  <c r="AJ1360" i="1"/>
  <c r="AH1360" i="1"/>
  <c r="AF1360" i="1"/>
  <c r="AD1360" i="1"/>
  <c r="AJ1358" i="1"/>
  <c r="AH1358" i="1"/>
  <c r="AF1358" i="1"/>
  <c r="AD1358" i="1"/>
  <c r="AJ1356" i="1"/>
  <c r="AH1356" i="1"/>
  <c r="AF1356" i="1"/>
  <c r="AD1356" i="1"/>
  <c r="AJ1352" i="1"/>
  <c r="AH1352" i="1"/>
  <c r="AF1352" i="1"/>
  <c r="AD1352" i="1"/>
  <c r="AJ1350" i="1"/>
  <c r="AH1350" i="1"/>
  <c r="AF1350" i="1"/>
  <c r="AD1350" i="1"/>
  <c r="AJ1348" i="1"/>
  <c r="AH1348" i="1"/>
  <c r="AF1348" i="1"/>
  <c r="AD1348" i="1"/>
  <c r="AJ1346" i="1"/>
  <c r="AH1346" i="1"/>
  <c r="AF1346" i="1"/>
  <c r="AD1346" i="1"/>
  <c r="AJ1344" i="1"/>
  <c r="AH1344" i="1"/>
  <c r="AF1344" i="1"/>
  <c r="AD1344" i="1"/>
  <c r="AJ1342" i="1"/>
  <c r="AH1342" i="1"/>
  <c r="AF1342" i="1"/>
  <c r="AD1342" i="1"/>
  <c r="AJ1340" i="1"/>
  <c r="AH1340" i="1"/>
  <c r="AF1340" i="1"/>
  <c r="AD1340" i="1"/>
  <c r="AJ1338" i="1"/>
  <c r="AH1338" i="1"/>
  <c r="AF1338" i="1"/>
  <c r="AD1338" i="1"/>
  <c r="AJ1334" i="1"/>
  <c r="AH1334" i="1"/>
  <c r="AF1334" i="1"/>
  <c r="AD1334" i="1"/>
  <c r="AJ1330" i="1"/>
  <c r="AH1330" i="1"/>
  <c r="AF1330" i="1"/>
  <c r="AD1330" i="1"/>
  <c r="AJ1328" i="1"/>
  <c r="AH1328" i="1"/>
  <c r="AF1328" i="1"/>
  <c r="AD1328" i="1"/>
  <c r="AJ1326" i="1"/>
  <c r="AH1326" i="1"/>
  <c r="AF1326" i="1"/>
  <c r="AD1326" i="1"/>
  <c r="AJ1324" i="1"/>
  <c r="AH1324" i="1"/>
  <c r="AF1324" i="1"/>
  <c r="AD1324" i="1"/>
  <c r="AJ1322" i="1"/>
  <c r="AH1322" i="1"/>
  <c r="AF1322" i="1"/>
  <c r="AD1322" i="1"/>
  <c r="AJ1320" i="1"/>
  <c r="AH1320" i="1"/>
  <c r="AF1320" i="1"/>
  <c r="AD1320" i="1"/>
  <c r="AJ1318" i="1"/>
  <c r="AH1318" i="1"/>
  <c r="AF1318" i="1"/>
  <c r="AD1318" i="1"/>
  <c r="AJ1316" i="1"/>
  <c r="AH1316" i="1"/>
  <c r="AF1316" i="1"/>
  <c r="AD1316" i="1"/>
  <c r="AJ1314" i="1"/>
  <c r="AH1314" i="1"/>
  <c r="AF1314" i="1"/>
  <c r="AD1314" i="1"/>
  <c r="AJ1312" i="1"/>
  <c r="AH1312" i="1"/>
  <c r="AF1312" i="1"/>
  <c r="AD1312" i="1"/>
  <c r="AJ1310" i="1"/>
  <c r="AH1310" i="1"/>
  <c r="AF1310" i="1"/>
  <c r="AD1310" i="1"/>
  <c r="AJ1308" i="1"/>
  <c r="AH1308" i="1"/>
  <c r="AF1308" i="1"/>
  <c r="AD1308" i="1"/>
  <c r="AJ1306" i="1"/>
  <c r="AH1306" i="1"/>
  <c r="AF1306" i="1"/>
  <c r="AD1306" i="1"/>
  <c r="AJ1302" i="1"/>
  <c r="AH1302" i="1"/>
  <c r="AF1302" i="1"/>
  <c r="AD1302" i="1"/>
  <c r="AJ1298" i="1"/>
  <c r="AH1298" i="1"/>
  <c r="AF1298" i="1"/>
  <c r="AD1298" i="1"/>
  <c r="AJ1296" i="1"/>
  <c r="AH1296" i="1"/>
  <c r="AF1296" i="1"/>
  <c r="AD1296" i="1"/>
  <c r="AJ1294" i="1"/>
  <c r="AH1294" i="1"/>
  <c r="AF1294" i="1"/>
  <c r="AD1294" i="1"/>
  <c r="AJ1292" i="1"/>
  <c r="AH1292" i="1"/>
  <c r="AF1292" i="1"/>
  <c r="AD1292" i="1"/>
  <c r="AJ1286" i="1"/>
  <c r="AH1286" i="1"/>
  <c r="AF1286" i="1"/>
  <c r="AD1286" i="1"/>
  <c r="AJ1276" i="1"/>
  <c r="AH1276" i="1"/>
  <c r="AF1276" i="1"/>
  <c r="AD1276" i="1"/>
  <c r="AJ1270" i="1"/>
  <c r="AH1270" i="1"/>
  <c r="AF1270" i="1"/>
  <c r="AD1270" i="1"/>
  <c r="AJ1268" i="1"/>
  <c r="AH1268" i="1"/>
  <c r="AF1268" i="1"/>
  <c r="AD1268" i="1"/>
  <c r="AJ1262" i="1"/>
  <c r="AH1262" i="1"/>
  <c r="AF1262" i="1"/>
  <c r="AD1262" i="1"/>
  <c r="AJ1260" i="1"/>
  <c r="AH1260" i="1"/>
  <c r="AF1260" i="1"/>
  <c r="AC1260" i="1"/>
  <c r="AK1252" i="1"/>
  <c r="AG1252" i="1"/>
  <c r="AC1252" i="1"/>
  <c r="AK1244" i="1"/>
  <c r="AG1244" i="1"/>
  <c r="AC1244" i="1"/>
  <c r="AK1236" i="1"/>
  <c r="AG1236" i="1"/>
  <c r="AC1236" i="1"/>
  <c r="AK1228" i="1"/>
  <c r="AG1228" i="1"/>
  <c r="AC1228" i="1"/>
  <c r="AK1220" i="1"/>
  <c r="AK1212" i="1"/>
  <c r="AG1212" i="1"/>
  <c r="AC1212" i="1"/>
  <c r="AK1204" i="1"/>
  <c r="AG1204" i="1"/>
  <c r="AC1204" i="1"/>
  <c r="AK1196" i="1"/>
  <c r="AG1196" i="1"/>
  <c r="AC1196" i="1"/>
  <c r="AJ1190" i="1"/>
  <c r="AH1190" i="1"/>
  <c r="AF1190" i="1"/>
  <c r="AD1190" i="1"/>
  <c r="AJ1188" i="1"/>
  <c r="AH1188" i="1"/>
  <c r="AF1188" i="1"/>
  <c r="AD1188" i="1"/>
  <c r="AJ1182" i="1"/>
  <c r="AH1182" i="1"/>
  <c r="AF1182" i="1"/>
  <c r="AD1182" i="1"/>
  <c r="AJ1180" i="1"/>
  <c r="AH1180" i="1"/>
  <c r="AF1180" i="1"/>
  <c r="AD1180" i="1"/>
  <c r="AJ1174" i="1"/>
  <c r="AH1174" i="1"/>
  <c r="AF1174" i="1"/>
  <c r="AD1174" i="1"/>
  <c r="AJ1172" i="1"/>
  <c r="AH1172" i="1"/>
  <c r="AF1172" i="1"/>
  <c r="AD1172" i="1"/>
  <c r="AJ1166" i="1"/>
  <c r="AH1166" i="1"/>
  <c r="AF1166" i="1"/>
  <c r="AD1166" i="1"/>
  <c r="AJ1164" i="1"/>
  <c r="AH1164" i="1"/>
  <c r="AF1164" i="1"/>
  <c r="AD1164" i="1"/>
  <c r="AJ1158" i="1"/>
  <c r="AH1158" i="1"/>
  <c r="AF1158" i="1"/>
  <c r="AD1158" i="1"/>
  <c r="AD1156" i="1"/>
  <c r="AJ1148" i="1"/>
  <c r="AH1148" i="1"/>
  <c r="AF1148" i="1"/>
  <c r="AD1148" i="1"/>
  <c r="AJ1142" i="1"/>
  <c r="AH1142" i="1"/>
  <c r="AF1142" i="1"/>
  <c r="AD1142" i="1"/>
  <c r="AJ1140" i="1"/>
  <c r="AH1140" i="1"/>
  <c r="AF1140" i="1"/>
  <c r="AD1140" i="1"/>
  <c r="AJ1134" i="1"/>
  <c r="AH1134" i="1"/>
  <c r="AF1134" i="1"/>
  <c r="AD1134" i="1"/>
  <c r="AJ1132" i="1"/>
  <c r="AH1132" i="1"/>
  <c r="AF1132" i="1"/>
  <c r="AD1132" i="1"/>
  <c r="AJ1126" i="1"/>
  <c r="AH1126" i="1"/>
  <c r="AF1126" i="1"/>
  <c r="AD1126" i="1"/>
  <c r="AJ1124" i="1"/>
  <c r="AH1124" i="1"/>
  <c r="AF1124" i="1"/>
  <c r="AD1124" i="1"/>
  <c r="AJ1118" i="1"/>
  <c r="AH1118" i="1"/>
  <c r="AF1118" i="1"/>
  <c r="AD1118" i="1"/>
  <c r="AJ1116" i="1"/>
  <c r="AH1116" i="1"/>
  <c r="AF1116" i="1"/>
  <c r="AD1116" i="1"/>
  <c r="AJ1110" i="1"/>
  <c r="AH1110" i="1"/>
  <c r="AF1110" i="1"/>
  <c r="AD1110" i="1"/>
  <c r="AJ1108" i="1"/>
  <c r="AH1108" i="1"/>
  <c r="AF1108" i="1"/>
  <c r="AD1108" i="1"/>
  <c r="AJ1102" i="1"/>
  <c r="AH1102" i="1"/>
  <c r="AF1102" i="1"/>
  <c r="AD1102" i="1"/>
  <c r="AJ1094" i="1"/>
  <c r="AH1094" i="1"/>
  <c r="AF1094" i="1"/>
  <c r="AD1094" i="1"/>
  <c r="AJ1084" i="1"/>
  <c r="AH1084" i="1"/>
  <c r="AF1084" i="1"/>
  <c r="AD1084" i="1"/>
  <c r="AJ1078" i="1"/>
  <c r="AH1078" i="1"/>
  <c r="AF1078" i="1"/>
  <c r="AD1078" i="1"/>
  <c r="AJ1076" i="1"/>
  <c r="AH1076" i="1"/>
  <c r="AF1076" i="1"/>
  <c r="AD1076" i="1"/>
  <c r="AJ1070" i="1"/>
  <c r="AH1070" i="1"/>
  <c r="AF1070" i="1"/>
  <c r="AD1070" i="1"/>
  <c r="AJ1068" i="1"/>
  <c r="AH1068" i="1"/>
  <c r="AF1068" i="1"/>
  <c r="AD1068" i="1"/>
  <c r="AB745" i="1"/>
  <c r="AD745" i="1"/>
  <c r="AF745" i="1"/>
  <c r="AH745" i="1"/>
  <c r="AJ745" i="1"/>
  <c r="AJ1043" i="1"/>
  <c r="AH1043" i="1"/>
  <c r="AF1043" i="1"/>
  <c r="AD1043" i="1"/>
  <c r="AJ1027" i="1"/>
  <c r="AH1027" i="1"/>
  <c r="AF1027" i="1"/>
  <c r="AD1027" i="1"/>
  <c r="AJ1011" i="1"/>
  <c r="AH1011" i="1"/>
  <c r="AF1011" i="1"/>
  <c r="AD1011" i="1"/>
  <c r="AJ1007" i="1"/>
  <c r="AH1007" i="1"/>
  <c r="AF1007" i="1"/>
  <c r="AD1007" i="1"/>
  <c r="AJ995" i="1"/>
  <c r="AH995" i="1"/>
  <c r="AF995" i="1"/>
  <c r="AD995" i="1"/>
  <c r="AJ991" i="1"/>
  <c r="AH991" i="1"/>
  <c r="AF991" i="1"/>
  <c r="AD991" i="1"/>
  <c r="AJ979" i="1"/>
  <c r="AH979" i="1"/>
  <c r="AF979" i="1"/>
  <c r="AD979" i="1"/>
  <c r="AJ975" i="1"/>
  <c r="AH975" i="1"/>
  <c r="AF975" i="1"/>
  <c r="AD975" i="1"/>
  <c r="AJ963" i="1"/>
  <c r="AH963" i="1"/>
  <c r="AF963" i="1"/>
  <c r="AD963" i="1"/>
  <c r="AJ959" i="1"/>
  <c r="AH959" i="1"/>
  <c r="AF959" i="1"/>
  <c r="AD959" i="1"/>
  <c r="AJ947" i="1"/>
  <c r="AH947" i="1"/>
  <c r="AF947" i="1"/>
  <c r="AD947" i="1"/>
  <c r="AJ943" i="1"/>
  <c r="AH943" i="1"/>
  <c r="AF943" i="1"/>
  <c r="AD943" i="1"/>
  <c r="AJ927" i="1"/>
  <c r="AH927" i="1"/>
  <c r="AF927" i="1"/>
  <c r="AD927" i="1"/>
  <c r="AJ899" i="1"/>
  <c r="AH899" i="1"/>
  <c r="AF899" i="1"/>
  <c r="AD899" i="1"/>
  <c r="AJ883" i="1"/>
  <c r="AH883" i="1"/>
  <c r="AF883" i="1"/>
  <c r="AD883" i="1"/>
  <c r="AJ879" i="1"/>
  <c r="AH879" i="1"/>
  <c r="AF879" i="1"/>
  <c r="AD879" i="1"/>
  <c r="AJ867" i="1"/>
  <c r="AH867" i="1"/>
  <c r="AF867" i="1"/>
  <c r="AD867" i="1"/>
  <c r="AJ863" i="1"/>
  <c r="AH863" i="1"/>
  <c r="AF863" i="1"/>
  <c r="AD863" i="1"/>
  <c r="AJ851" i="1"/>
  <c r="AH851" i="1"/>
  <c r="AF851" i="1"/>
  <c r="AD851" i="1"/>
  <c r="AJ847" i="1"/>
  <c r="AH847" i="1"/>
  <c r="AF847" i="1"/>
  <c r="AD847" i="1"/>
  <c r="AJ835" i="1"/>
  <c r="AH835" i="1"/>
  <c r="AF835" i="1"/>
  <c r="AD835" i="1"/>
  <c r="AJ817" i="1"/>
  <c r="AH817" i="1"/>
  <c r="AF817" i="1"/>
  <c r="AD817" i="1"/>
  <c r="AG593" i="1"/>
  <c r="AC593" i="1"/>
  <c r="AK561" i="1"/>
  <c r="AG561" i="1"/>
  <c r="AC561" i="1"/>
  <c r="AK529" i="1"/>
  <c r="AG529" i="1"/>
  <c r="AC529" i="1"/>
  <c r="AB657" i="1"/>
  <c r="AD657" i="1"/>
  <c r="AF657" i="1"/>
  <c r="AH657" i="1"/>
  <c r="AJ657" i="1"/>
  <c r="AB649" i="1"/>
  <c r="AD649" i="1"/>
  <c r="AF649" i="1"/>
  <c r="AH649" i="1"/>
  <c r="AJ649" i="1"/>
  <c r="AB617" i="1"/>
  <c r="AD617" i="1"/>
  <c r="AF617" i="1"/>
  <c r="AH617" i="1"/>
  <c r="AJ617" i="1"/>
  <c r="AG689" i="1"/>
  <c r="AC689" i="1"/>
  <c r="AK657" i="1"/>
  <c r="AG657" i="1"/>
  <c r="AC657" i="1"/>
  <c r="AK649" i="1"/>
  <c r="AG649" i="1"/>
  <c r="AC649" i="1"/>
  <c r="AK617" i="1"/>
  <c r="AG617" i="1"/>
  <c r="AC617" i="1"/>
  <c r="AJ593" i="1"/>
  <c r="AJ561" i="1"/>
  <c r="AH561" i="1"/>
  <c r="AF561" i="1"/>
  <c r="AD561" i="1"/>
  <c r="AJ529" i="1"/>
  <c r="AH529" i="1"/>
  <c r="AF529" i="1"/>
  <c r="AD529" i="1"/>
  <c r="AJ450" i="1"/>
  <c r="AH450" i="1"/>
  <c r="AF450" i="1"/>
  <c r="AD450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C1368" i="1" l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AG26" i="1"/>
  <c r="AB26" i="1"/>
  <c r="AJ26" i="1"/>
  <c r="AC27" i="1"/>
  <c r="AJ27" i="1"/>
  <c r="AI27" i="1"/>
  <c r="AD27" i="1"/>
  <c r="AK27" i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9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AF62" i="1"/>
  <c r="AD78" i="1"/>
  <c r="AF82" i="1"/>
  <c r="AH94" i="1"/>
  <c r="AF110" i="1"/>
  <c r="AC30" i="1"/>
  <c r="G30" i="1" s="1"/>
  <c r="AK62" i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AK66" i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225" i="1"/>
  <c r="N420" i="1"/>
  <c r="N444" i="1"/>
  <c r="L81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10" i="5"/>
  <c r="A15" i="9" s="1"/>
  <c r="L12" i="1"/>
  <c r="M13" i="1"/>
  <c r="N11" i="1"/>
  <c r="N14" i="1"/>
  <c r="M16" i="1"/>
  <c r="N17" i="1"/>
  <c r="A13" i="2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B11" i="5" l="1"/>
  <c r="B12" i="5" s="1"/>
  <c r="A15" i="2" s="1"/>
  <c r="A17" i="10"/>
  <c r="A12" i="1"/>
  <c r="F7" i="2"/>
  <c r="B6" i="1"/>
  <c r="AA5" i="5"/>
  <c r="K10" i="9" s="1"/>
  <c r="AA6" i="5"/>
  <c r="K11" i="9" s="1"/>
  <c r="AA7" i="5"/>
  <c r="K12" i="9" s="1"/>
  <c r="AA8" i="5"/>
  <c r="K13" i="9" s="1"/>
  <c r="AA9" i="5"/>
  <c r="K14" i="9" s="1"/>
  <c r="K15" i="9"/>
  <c r="AA27" i="5"/>
  <c r="AA28" i="5"/>
  <c r="AA29" i="5"/>
  <c r="K33" i="9" s="1"/>
  <c r="AA30" i="5"/>
  <c r="K34" i="9" s="1"/>
  <c r="AA31" i="5"/>
  <c r="K35" i="9" s="1"/>
  <c r="AA32" i="5"/>
  <c r="K36" i="9" s="1"/>
  <c r="AA33" i="5"/>
  <c r="K37" i="9" s="1"/>
  <c r="AA34" i="5"/>
  <c r="K38" i="9" s="1"/>
  <c r="AA35" i="5"/>
  <c r="K39" i="9" s="1"/>
  <c r="AA36" i="5"/>
  <c r="K40" i="9" s="1"/>
  <c r="AA37" i="5"/>
  <c r="K41" i="9" s="1"/>
  <c r="AA38" i="5"/>
  <c r="K42" i="9" s="1"/>
  <c r="AA39" i="5"/>
  <c r="K43" i="9" s="1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3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F1503" i="5"/>
  <c r="AE1503" i="5"/>
  <c r="AF1502" i="5"/>
  <c r="AE1502" i="5"/>
  <c r="AF1501" i="5"/>
  <c r="AE1501" i="5"/>
  <c r="AF1500" i="5"/>
  <c r="AE1500" i="5"/>
  <c r="AF1499" i="5"/>
  <c r="AE1499" i="5"/>
  <c r="AF1498" i="5"/>
  <c r="AE1498" i="5"/>
  <c r="AF1497" i="5"/>
  <c r="AE1497" i="5"/>
  <c r="AF1496" i="5"/>
  <c r="AE1496" i="5"/>
  <c r="AF1495" i="5"/>
  <c r="AE1495" i="5"/>
  <c r="AF1494" i="5"/>
  <c r="AE1494" i="5"/>
  <c r="AF1493" i="5"/>
  <c r="AE1493" i="5"/>
  <c r="AF1492" i="5"/>
  <c r="AE1492" i="5"/>
  <c r="AF1491" i="5"/>
  <c r="AE1491" i="5"/>
  <c r="AF1490" i="5"/>
  <c r="AE1490" i="5"/>
  <c r="AF1489" i="5"/>
  <c r="AE1489" i="5"/>
  <c r="AF1488" i="5"/>
  <c r="AE1488" i="5"/>
  <c r="AF1487" i="5"/>
  <c r="AE1487" i="5"/>
  <c r="AF1486" i="5"/>
  <c r="AE1486" i="5"/>
  <c r="AF1485" i="5"/>
  <c r="AE1485" i="5"/>
  <c r="AF1484" i="5"/>
  <c r="AE1484" i="5"/>
  <c r="AF1483" i="5"/>
  <c r="AE1483" i="5"/>
  <c r="AF1482" i="5"/>
  <c r="AE1482" i="5"/>
  <c r="AF1481" i="5"/>
  <c r="AE1481" i="5"/>
  <c r="AF1480" i="5"/>
  <c r="AE1480" i="5"/>
  <c r="AF1479" i="5"/>
  <c r="AE1479" i="5"/>
  <c r="AF1478" i="5"/>
  <c r="AE1478" i="5"/>
  <c r="AF1477" i="5"/>
  <c r="AE1477" i="5"/>
  <c r="AF1476" i="5"/>
  <c r="AE1476" i="5"/>
  <c r="AF1475" i="5"/>
  <c r="AE1475" i="5"/>
  <c r="AF1474" i="5"/>
  <c r="AE1474" i="5"/>
  <c r="AF1473" i="5"/>
  <c r="AE1473" i="5"/>
  <c r="AF1472" i="5"/>
  <c r="AE1472" i="5"/>
  <c r="AF1471" i="5"/>
  <c r="AE1471" i="5"/>
  <c r="AF1470" i="5"/>
  <c r="AE1470" i="5"/>
  <c r="AF1469" i="5"/>
  <c r="AE1469" i="5"/>
  <c r="AF1468" i="5"/>
  <c r="AE1468" i="5"/>
  <c r="AF1467" i="5"/>
  <c r="AE1467" i="5"/>
  <c r="AF1466" i="5"/>
  <c r="AE1466" i="5"/>
  <c r="AF1465" i="5"/>
  <c r="AE1465" i="5"/>
  <c r="AF1464" i="5"/>
  <c r="AE1464" i="5"/>
  <c r="AF1463" i="5"/>
  <c r="AE1463" i="5"/>
  <c r="AF1462" i="5"/>
  <c r="AE1462" i="5"/>
  <c r="AF1461" i="5"/>
  <c r="AE1461" i="5"/>
  <c r="AF1460" i="5"/>
  <c r="AE1460" i="5"/>
  <c r="AF1459" i="5"/>
  <c r="AE1459" i="5"/>
  <c r="AF1458" i="5"/>
  <c r="AE1458" i="5"/>
  <c r="AF1457" i="5"/>
  <c r="AE1457" i="5"/>
  <c r="AF1456" i="5"/>
  <c r="AE1456" i="5"/>
  <c r="AF1455" i="5"/>
  <c r="AE1455" i="5"/>
  <c r="AF1454" i="5"/>
  <c r="AE1454" i="5"/>
  <c r="AF1453" i="5"/>
  <c r="AE1453" i="5"/>
  <c r="AF1452" i="5"/>
  <c r="AE1452" i="5"/>
  <c r="AF1451" i="5"/>
  <c r="AE1451" i="5"/>
  <c r="AF1450" i="5"/>
  <c r="AE1450" i="5"/>
  <c r="AF1449" i="5"/>
  <c r="AE1449" i="5"/>
  <c r="AF1448" i="5"/>
  <c r="AE1448" i="5"/>
  <c r="AF1447" i="5"/>
  <c r="AE1447" i="5"/>
  <c r="AF1446" i="5"/>
  <c r="AE1446" i="5"/>
  <c r="AF1445" i="5"/>
  <c r="AE1445" i="5"/>
  <c r="AF1444" i="5"/>
  <c r="AE1444" i="5"/>
  <c r="AF1443" i="5"/>
  <c r="AE1443" i="5"/>
  <c r="AF1442" i="5"/>
  <c r="AE1442" i="5"/>
  <c r="AF1441" i="5"/>
  <c r="AE1441" i="5"/>
  <c r="AF1440" i="5"/>
  <c r="AE1440" i="5"/>
  <c r="AF1439" i="5"/>
  <c r="AE1439" i="5"/>
  <c r="AF1438" i="5"/>
  <c r="AE1438" i="5"/>
  <c r="AF1437" i="5"/>
  <c r="AE1437" i="5"/>
  <c r="AF1436" i="5"/>
  <c r="AE1436" i="5"/>
  <c r="AF1435" i="5"/>
  <c r="AE1435" i="5"/>
  <c r="AF1434" i="5"/>
  <c r="AE1434" i="5"/>
  <c r="AF1433" i="5"/>
  <c r="AE1433" i="5"/>
  <c r="AF1432" i="5"/>
  <c r="AE1432" i="5"/>
  <c r="AF1431" i="5"/>
  <c r="AE1431" i="5"/>
  <c r="AF1430" i="5"/>
  <c r="AE1430" i="5"/>
  <c r="AF1429" i="5"/>
  <c r="AE1429" i="5"/>
  <c r="AF1428" i="5"/>
  <c r="AE1428" i="5"/>
  <c r="AF1427" i="5"/>
  <c r="AE1427" i="5"/>
  <c r="AF1426" i="5"/>
  <c r="AE1426" i="5"/>
  <c r="AF1425" i="5"/>
  <c r="AE1425" i="5"/>
  <c r="AF1424" i="5"/>
  <c r="AE1424" i="5"/>
  <c r="AF1423" i="5"/>
  <c r="AE1423" i="5"/>
  <c r="AF1422" i="5"/>
  <c r="AE1422" i="5"/>
  <c r="AF1421" i="5"/>
  <c r="AE1421" i="5"/>
  <c r="AF1420" i="5"/>
  <c r="AE1420" i="5"/>
  <c r="AF1419" i="5"/>
  <c r="AE1419" i="5"/>
  <c r="AF1418" i="5"/>
  <c r="AE1418" i="5"/>
  <c r="AF1417" i="5"/>
  <c r="AE1417" i="5"/>
  <c r="AF1416" i="5"/>
  <c r="AE1416" i="5"/>
  <c r="AF1415" i="5"/>
  <c r="AE1415" i="5"/>
  <c r="AF1414" i="5"/>
  <c r="AE1414" i="5"/>
  <c r="AF1413" i="5"/>
  <c r="AE1413" i="5"/>
  <c r="AF1412" i="5"/>
  <c r="AE1412" i="5"/>
  <c r="AF1411" i="5"/>
  <c r="AE1411" i="5"/>
  <c r="AF1410" i="5"/>
  <c r="AE1410" i="5"/>
  <c r="AF1409" i="5"/>
  <c r="AE1409" i="5"/>
  <c r="AF1408" i="5"/>
  <c r="AE1408" i="5"/>
  <c r="AF1407" i="5"/>
  <c r="AE1407" i="5"/>
  <c r="AF1406" i="5"/>
  <c r="AE1406" i="5"/>
  <c r="AF1405" i="5"/>
  <c r="AE1405" i="5"/>
  <c r="AF1404" i="5"/>
  <c r="AE1404" i="5"/>
  <c r="AF1403" i="5"/>
  <c r="AE1403" i="5"/>
  <c r="AF1402" i="5"/>
  <c r="AE1402" i="5"/>
  <c r="AF1401" i="5"/>
  <c r="AE1401" i="5"/>
  <c r="AF1400" i="5"/>
  <c r="AE1400" i="5"/>
  <c r="AF1399" i="5"/>
  <c r="AE1399" i="5"/>
  <c r="AF1398" i="5"/>
  <c r="AE1398" i="5"/>
  <c r="AF1397" i="5"/>
  <c r="AE1397" i="5"/>
  <c r="AF1396" i="5"/>
  <c r="AE1396" i="5"/>
  <c r="AF1395" i="5"/>
  <c r="AE1395" i="5"/>
  <c r="AF1394" i="5"/>
  <c r="AE1394" i="5"/>
  <c r="AF1393" i="5"/>
  <c r="AE1393" i="5"/>
  <c r="AF1392" i="5"/>
  <c r="AE1392" i="5"/>
  <c r="AF1391" i="5"/>
  <c r="AE1391" i="5"/>
  <c r="AF1390" i="5"/>
  <c r="AE1390" i="5"/>
  <c r="AF1389" i="5"/>
  <c r="AE1389" i="5"/>
  <c r="AF1388" i="5"/>
  <c r="AE1388" i="5"/>
  <c r="AF1387" i="5"/>
  <c r="AE1387" i="5"/>
  <c r="AF1386" i="5"/>
  <c r="AE1386" i="5"/>
  <c r="AF1385" i="5"/>
  <c r="AE1385" i="5"/>
  <c r="AF1384" i="5"/>
  <c r="AE1384" i="5"/>
  <c r="AF1383" i="5"/>
  <c r="AE1383" i="5"/>
  <c r="AF1382" i="5"/>
  <c r="AE1382" i="5"/>
  <c r="AF1381" i="5"/>
  <c r="AE1381" i="5"/>
  <c r="AF1380" i="5"/>
  <c r="AE1380" i="5"/>
  <c r="AF1379" i="5"/>
  <c r="AE1379" i="5"/>
  <c r="AF1378" i="5"/>
  <c r="AE1378" i="5"/>
  <c r="AF1377" i="5"/>
  <c r="AE1377" i="5"/>
  <c r="AF1376" i="5"/>
  <c r="AE1376" i="5"/>
  <c r="AF1375" i="5"/>
  <c r="AE1375" i="5"/>
  <c r="AF1374" i="5"/>
  <c r="AE1374" i="5"/>
  <c r="AF1373" i="5"/>
  <c r="AE1373" i="5"/>
  <c r="AF1372" i="5"/>
  <c r="AE1372" i="5"/>
  <c r="AF1371" i="5"/>
  <c r="AE1371" i="5"/>
  <c r="AF1370" i="5"/>
  <c r="AE1370" i="5"/>
  <c r="AF1369" i="5"/>
  <c r="AE1369" i="5"/>
  <c r="AF1368" i="5"/>
  <c r="AE1368" i="5"/>
  <c r="AF1367" i="5"/>
  <c r="AE1367" i="5"/>
  <c r="AF1366" i="5"/>
  <c r="AE1366" i="5"/>
  <c r="AF1365" i="5"/>
  <c r="AE1365" i="5"/>
  <c r="AF1364" i="5"/>
  <c r="AE1364" i="5"/>
  <c r="AF1363" i="5"/>
  <c r="AE1363" i="5"/>
  <c r="AF1362" i="5"/>
  <c r="AE1362" i="5"/>
  <c r="AF1361" i="5"/>
  <c r="AE1361" i="5"/>
  <c r="AF1360" i="5"/>
  <c r="AE1360" i="5"/>
  <c r="AF1359" i="5"/>
  <c r="AE1359" i="5"/>
  <c r="AF1358" i="5"/>
  <c r="AE1358" i="5"/>
  <c r="AF1357" i="5"/>
  <c r="AE1357" i="5"/>
  <c r="AF1356" i="5"/>
  <c r="AE1356" i="5"/>
  <c r="AF1355" i="5"/>
  <c r="AE1355" i="5"/>
  <c r="AF1354" i="5"/>
  <c r="AE1354" i="5"/>
  <c r="AF1353" i="5"/>
  <c r="AE1353" i="5"/>
  <c r="AF1352" i="5"/>
  <c r="AE1352" i="5"/>
  <c r="AF1351" i="5"/>
  <c r="AE1351" i="5"/>
  <c r="AF1350" i="5"/>
  <c r="AE1350" i="5"/>
  <c r="AF1349" i="5"/>
  <c r="AE1349" i="5"/>
  <c r="AF1348" i="5"/>
  <c r="AE1348" i="5"/>
  <c r="AF1347" i="5"/>
  <c r="AE1347" i="5"/>
  <c r="AF1346" i="5"/>
  <c r="AE1346" i="5"/>
  <c r="AF1345" i="5"/>
  <c r="AE1345" i="5"/>
  <c r="AF1344" i="5"/>
  <c r="AE1344" i="5"/>
  <c r="AF1343" i="5"/>
  <c r="AE1343" i="5"/>
  <c r="AF1342" i="5"/>
  <c r="AE1342" i="5"/>
  <c r="AF1341" i="5"/>
  <c r="AE1341" i="5"/>
  <c r="AF1340" i="5"/>
  <c r="AE1340" i="5"/>
  <c r="AF1339" i="5"/>
  <c r="AE1339" i="5"/>
  <c r="AF1338" i="5"/>
  <c r="AE1338" i="5"/>
  <c r="AF1337" i="5"/>
  <c r="AE1337" i="5"/>
  <c r="AF1336" i="5"/>
  <c r="AE1336" i="5"/>
  <c r="AF1335" i="5"/>
  <c r="AE1335" i="5"/>
  <c r="AF1334" i="5"/>
  <c r="AE1334" i="5"/>
  <c r="AF1333" i="5"/>
  <c r="AE1333" i="5"/>
  <c r="AF1332" i="5"/>
  <c r="AE1332" i="5"/>
  <c r="AF1331" i="5"/>
  <c r="AE1331" i="5"/>
  <c r="AF1330" i="5"/>
  <c r="AE1330" i="5"/>
  <c r="AF1329" i="5"/>
  <c r="AE1329" i="5"/>
  <c r="AF1328" i="5"/>
  <c r="AE1328" i="5"/>
  <c r="AF1327" i="5"/>
  <c r="AE1327" i="5"/>
  <c r="AF1326" i="5"/>
  <c r="AE1326" i="5"/>
  <c r="AF1325" i="5"/>
  <c r="AE1325" i="5"/>
  <c r="AF1324" i="5"/>
  <c r="AE1324" i="5"/>
  <c r="AF1323" i="5"/>
  <c r="AE1323" i="5"/>
  <c r="AF1322" i="5"/>
  <c r="AE1322" i="5"/>
  <c r="AF1321" i="5"/>
  <c r="AE1321" i="5"/>
  <c r="AF1320" i="5"/>
  <c r="AE1320" i="5"/>
  <c r="AF1319" i="5"/>
  <c r="AE1319" i="5"/>
  <c r="AF1318" i="5"/>
  <c r="AE1318" i="5"/>
  <c r="AF1317" i="5"/>
  <c r="AE1317" i="5"/>
  <c r="AF1316" i="5"/>
  <c r="AE1316" i="5"/>
  <c r="AF1315" i="5"/>
  <c r="AE1315" i="5"/>
  <c r="AF1314" i="5"/>
  <c r="AE1314" i="5"/>
  <c r="AF1313" i="5"/>
  <c r="AE1313" i="5"/>
  <c r="AF1312" i="5"/>
  <c r="AE1312" i="5"/>
  <c r="AF1311" i="5"/>
  <c r="AE1311" i="5"/>
  <c r="AF1310" i="5"/>
  <c r="AE1310" i="5"/>
  <c r="AF1309" i="5"/>
  <c r="AE1309" i="5"/>
  <c r="AF1308" i="5"/>
  <c r="AE1308" i="5"/>
  <c r="AF1307" i="5"/>
  <c r="AE1307" i="5"/>
  <c r="AF1306" i="5"/>
  <c r="AE1306" i="5"/>
  <c r="AF1305" i="5"/>
  <c r="AE1305" i="5"/>
  <c r="AF1304" i="5"/>
  <c r="AE1304" i="5"/>
  <c r="AF1303" i="5"/>
  <c r="AE1303" i="5"/>
  <c r="AF1302" i="5"/>
  <c r="AE1302" i="5"/>
  <c r="AF1301" i="5"/>
  <c r="AE1301" i="5"/>
  <c r="AF1300" i="5"/>
  <c r="AE1300" i="5"/>
  <c r="AF1299" i="5"/>
  <c r="AE1299" i="5"/>
  <c r="AF1298" i="5"/>
  <c r="AE1298" i="5"/>
  <c r="AF1297" i="5"/>
  <c r="AE1297" i="5"/>
  <c r="AF1296" i="5"/>
  <c r="AE1296" i="5"/>
  <c r="AF1295" i="5"/>
  <c r="AE1295" i="5"/>
  <c r="AF1294" i="5"/>
  <c r="AE1294" i="5"/>
  <c r="AF1293" i="5"/>
  <c r="AE1293" i="5"/>
  <c r="AF1292" i="5"/>
  <c r="AE1292" i="5"/>
  <c r="AF1291" i="5"/>
  <c r="AE1291" i="5"/>
  <c r="AF1290" i="5"/>
  <c r="AE1290" i="5"/>
  <c r="AF1289" i="5"/>
  <c r="AE1289" i="5"/>
  <c r="AF1288" i="5"/>
  <c r="AE1288" i="5"/>
  <c r="AF1287" i="5"/>
  <c r="AE1287" i="5"/>
  <c r="AF1286" i="5"/>
  <c r="AE1286" i="5"/>
  <c r="AF1285" i="5"/>
  <c r="AE1285" i="5"/>
  <c r="AF1284" i="5"/>
  <c r="AE1284" i="5"/>
  <c r="AF1283" i="5"/>
  <c r="AE1283" i="5"/>
  <c r="AF1282" i="5"/>
  <c r="AE1282" i="5"/>
  <c r="AF1281" i="5"/>
  <c r="AE1281" i="5"/>
  <c r="AF1280" i="5"/>
  <c r="AE1280" i="5"/>
  <c r="AF1279" i="5"/>
  <c r="AE1279" i="5"/>
  <c r="AF1278" i="5"/>
  <c r="AE1278" i="5"/>
  <c r="AF1277" i="5"/>
  <c r="AE1277" i="5"/>
  <c r="AF1276" i="5"/>
  <c r="AE1276" i="5"/>
  <c r="AF1275" i="5"/>
  <c r="AE1275" i="5"/>
  <c r="AF1274" i="5"/>
  <c r="AE1274" i="5"/>
  <c r="AF1273" i="5"/>
  <c r="AE1273" i="5"/>
  <c r="AF1272" i="5"/>
  <c r="AE1272" i="5"/>
  <c r="AF1271" i="5"/>
  <c r="AE1271" i="5"/>
  <c r="AF1270" i="5"/>
  <c r="AE1270" i="5"/>
  <c r="AF1269" i="5"/>
  <c r="AE1269" i="5"/>
  <c r="AF1268" i="5"/>
  <c r="AE1268" i="5"/>
  <c r="AF1267" i="5"/>
  <c r="AE1267" i="5"/>
  <c r="AF1266" i="5"/>
  <c r="AE1266" i="5"/>
  <c r="AF1265" i="5"/>
  <c r="AE1265" i="5"/>
  <c r="AF1264" i="5"/>
  <c r="AE1264" i="5"/>
  <c r="AF1263" i="5"/>
  <c r="AE1263" i="5"/>
  <c r="AF1262" i="5"/>
  <c r="AE1262" i="5"/>
  <c r="AF1261" i="5"/>
  <c r="AE1261" i="5"/>
  <c r="AF1260" i="5"/>
  <c r="AE1260" i="5"/>
  <c r="AF1259" i="5"/>
  <c r="AE1259" i="5"/>
  <c r="AF1258" i="5"/>
  <c r="AE1258" i="5"/>
  <c r="AF1257" i="5"/>
  <c r="AE1257" i="5"/>
  <c r="AF1256" i="5"/>
  <c r="AE1256" i="5"/>
  <c r="AF1255" i="5"/>
  <c r="AE1255" i="5"/>
  <c r="AF1254" i="5"/>
  <c r="AE1254" i="5"/>
  <c r="AF1253" i="5"/>
  <c r="AE1253" i="5"/>
  <c r="AF1252" i="5"/>
  <c r="AE1252" i="5"/>
  <c r="AF1251" i="5"/>
  <c r="AE1251" i="5"/>
  <c r="AF1250" i="5"/>
  <c r="AE1250" i="5"/>
  <c r="AF1249" i="5"/>
  <c r="AE1249" i="5"/>
  <c r="AF1248" i="5"/>
  <c r="AE1248" i="5"/>
  <c r="AF1247" i="5"/>
  <c r="AE1247" i="5"/>
  <c r="AF1246" i="5"/>
  <c r="AE1246" i="5"/>
  <c r="AF1245" i="5"/>
  <c r="AE1245" i="5"/>
  <c r="AF1244" i="5"/>
  <c r="AE1244" i="5"/>
  <c r="AF1243" i="5"/>
  <c r="AE1243" i="5"/>
  <c r="AF1242" i="5"/>
  <c r="AE1242" i="5"/>
  <c r="AF1241" i="5"/>
  <c r="AE1241" i="5"/>
  <c r="AF1240" i="5"/>
  <c r="AE1240" i="5"/>
  <c r="AF1239" i="5"/>
  <c r="AE1239" i="5"/>
  <c r="AF1238" i="5"/>
  <c r="AE1238" i="5"/>
  <c r="AF1237" i="5"/>
  <c r="AE1237" i="5"/>
  <c r="AF1236" i="5"/>
  <c r="AE1236" i="5"/>
  <c r="AF1235" i="5"/>
  <c r="AE1235" i="5"/>
  <c r="AF1234" i="5"/>
  <c r="AE1234" i="5"/>
  <c r="AF1233" i="5"/>
  <c r="AE1233" i="5"/>
  <c r="AF1232" i="5"/>
  <c r="AE1232" i="5"/>
  <c r="AF1231" i="5"/>
  <c r="AE1231" i="5"/>
  <c r="AF1230" i="5"/>
  <c r="AE1230" i="5"/>
  <c r="AF1229" i="5"/>
  <c r="AE1229" i="5"/>
  <c r="AF1228" i="5"/>
  <c r="AE1228" i="5"/>
  <c r="AF1227" i="5"/>
  <c r="AE1227" i="5"/>
  <c r="AF1226" i="5"/>
  <c r="AE1226" i="5"/>
  <c r="AF1225" i="5"/>
  <c r="AE1225" i="5"/>
  <c r="AF1224" i="5"/>
  <c r="AE1224" i="5"/>
  <c r="AF1223" i="5"/>
  <c r="AE1223" i="5"/>
  <c r="AF1222" i="5"/>
  <c r="AE1222" i="5"/>
  <c r="AF1221" i="5"/>
  <c r="AE1221" i="5"/>
  <c r="AF1220" i="5"/>
  <c r="AE1220" i="5"/>
  <c r="AF1219" i="5"/>
  <c r="AE1219" i="5"/>
  <c r="AF1218" i="5"/>
  <c r="AE1218" i="5"/>
  <c r="AF1217" i="5"/>
  <c r="AE1217" i="5"/>
  <c r="AF1216" i="5"/>
  <c r="AE1216" i="5"/>
  <c r="AF1215" i="5"/>
  <c r="AE1215" i="5"/>
  <c r="AF1214" i="5"/>
  <c r="AE1214" i="5"/>
  <c r="AF1213" i="5"/>
  <c r="AE1213" i="5"/>
  <c r="AF1212" i="5"/>
  <c r="AE1212" i="5"/>
  <c r="AF1211" i="5"/>
  <c r="AE1211" i="5"/>
  <c r="AF1210" i="5"/>
  <c r="AE1210" i="5"/>
  <c r="AF1209" i="5"/>
  <c r="AE1209" i="5"/>
  <c r="AF1208" i="5"/>
  <c r="AE1208" i="5"/>
  <c r="AF1207" i="5"/>
  <c r="AE1207" i="5"/>
  <c r="AF1206" i="5"/>
  <c r="AE1206" i="5"/>
  <c r="AF1205" i="5"/>
  <c r="AE1205" i="5"/>
  <c r="AF1204" i="5"/>
  <c r="AE1204" i="5"/>
  <c r="AF1203" i="5"/>
  <c r="AE1203" i="5"/>
  <c r="AF1202" i="5"/>
  <c r="AE1202" i="5"/>
  <c r="AF1201" i="5"/>
  <c r="AE1201" i="5"/>
  <c r="AF1200" i="5"/>
  <c r="AE1200" i="5"/>
  <c r="AF1199" i="5"/>
  <c r="AE1199" i="5"/>
  <c r="AF1198" i="5"/>
  <c r="AE1198" i="5"/>
  <c r="AF1197" i="5"/>
  <c r="AE1197" i="5"/>
  <c r="AF1196" i="5"/>
  <c r="AE1196" i="5"/>
  <c r="AF1195" i="5"/>
  <c r="AE1195" i="5"/>
  <c r="AF1194" i="5"/>
  <c r="AE1194" i="5"/>
  <c r="AF1193" i="5"/>
  <c r="AE1193" i="5"/>
  <c r="AF1192" i="5"/>
  <c r="AE1192" i="5"/>
  <c r="AF1191" i="5"/>
  <c r="AE1191" i="5"/>
  <c r="AF1190" i="5"/>
  <c r="AE1190" i="5"/>
  <c r="AF1189" i="5"/>
  <c r="AE1189" i="5"/>
  <c r="AF1188" i="5"/>
  <c r="AE1188" i="5"/>
  <c r="AF1187" i="5"/>
  <c r="AE1187" i="5"/>
  <c r="AF1186" i="5"/>
  <c r="AE1186" i="5"/>
  <c r="AF1185" i="5"/>
  <c r="AE1185" i="5"/>
  <c r="AF1184" i="5"/>
  <c r="AE1184" i="5"/>
  <c r="AF1183" i="5"/>
  <c r="AE1183" i="5"/>
  <c r="AF1182" i="5"/>
  <c r="AE1182" i="5"/>
  <c r="AF1181" i="5"/>
  <c r="AE1181" i="5"/>
  <c r="AF1180" i="5"/>
  <c r="AE1180" i="5"/>
  <c r="AF1179" i="5"/>
  <c r="AE1179" i="5"/>
  <c r="AF1178" i="5"/>
  <c r="AE1178" i="5"/>
  <c r="AF1177" i="5"/>
  <c r="AE1177" i="5"/>
  <c r="AF1176" i="5"/>
  <c r="AE1176" i="5"/>
  <c r="AF1175" i="5"/>
  <c r="AE1175" i="5"/>
  <c r="AF1174" i="5"/>
  <c r="AE1174" i="5"/>
  <c r="AF1173" i="5"/>
  <c r="AE1173" i="5"/>
  <c r="AF1172" i="5"/>
  <c r="AE1172" i="5"/>
  <c r="AF1171" i="5"/>
  <c r="AE1171" i="5"/>
  <c r="AF1170" i="5"/>
  <c r="AE1170" i="5"/>
  <c r="AF1169" i="5"/>
  <c r="AE1169" i="5"/>
  <c r="AF1168" i="5"/>
  <c r="AE1168" i="5"/>
  <c r="AF1167" i="5"/>
  <c r="AE1167" i="5"/>
  <c r="AF1166" i="5"/>
  <c r="AE1166" i="5"/>
  <c r="AF1165" i="5"/>
  <c r="AE1165" i="5"/>
  <c r="AF1164" i="5"/>
  <c r="AE1164" i="5"/>
  <c r="AF1163" i="5"/>
  <c r="AE1163" i="5"/>
  <c r="AF1162" i="5"/>
  <c r="AE1162" i="5"/>
  <c r="AF1161" i="5"/>
  <c r="AE1161" i="5"/>
  <c r="AF1160" i="5"/>
  <c r="AE1160" i="5"/>
  <c r="AF1159" i="5"/>
  <c r="AE1159" i="5"/>
  <c r="AF1158" i="5"/>
  <c r="AE1158" i="5"/>
  <c r="AF1157" i="5"/>
  <c r="AE1157" i="5"/>
  <c r="AF1156" i="5"/>
  <c r="AE1156" i="5"/>
  <c r="AF1155" i="5"/>
  <c r="AE1155" i="5"/>
  <c r="AF1154" i="5"/>
  <c r="AE1154" i="5"/>
  <c r="AF1153" i="5"/>
  <c r="AE1153" i="5"/>
  <c r="AF1152" i="5"/>
  <c r="AE1152" i="5"/>
  <c r="AF1151" i="5"/>
  <c r="AE1151" i="5"/>
  <c r="AF1150" i="5"/>
  <c r="AE1150" i="5"/>
  <c r="AF1149" i="5"/>
  <c r="AE1149" i="5"/>
  <c r="AF1148" i="5"/>
  <c r="AE1148" i="5"/>
  <c r="AF1147" i="5"/>
  <c r="AE1147" i="5"/>
  <c r="AF1146" i="5"/>
  <c r="AE1146" i="5"/>
  <c r="AF1145" i="5"/>
  <c r="AE1145" i="5"/>
  <c r="AF1144" i="5"/>
  <c r="AE1144" i="5"/>
  <c r="AF1143" i="5"/>
  <c r="AE1143" i="5"/>
  <c r="AF1142" i="5"/>
  <c r="AE1142" i="5"/>
  <c r="AF1141" i="5"/>
  <c r="AE1141" i="5"/>
  <c r="AF1140" i="5"/>
  <c r="AE1140" i="5"/>
  <c r="AF1139" i="5"/>
  <c r="AE1139" i="5"/>
  <c r="AF1138" i="5"/>
  <c r="AE1138" i="5"/>
  <c r="AF1137" i="5"/>
  <c r="AE1137" i="5"/>
  <c r="AF1136" i="5"/>
  <c r="AE1136" i="5"/>
  <c r="AF1135" i="5"/>
  <c r="AE1135" i="5"/>
  <c r="AF1134" i="5"/>
  <c r="AE1134" i="5"/>
  <c r="AF1133" i="5"/>
  <c r="AE1133" i="5"/>
  <c r="AF1132" i="5"/>
  <c r="AE1132" i="5"/>
  <c r="AF1131" i="5"/>
  <c r="AE1131" i="5"/>
  <c r="AF1130" i="5"/>
  <c r="AE1130" i="5"/>
  <c r="AF1129" i="5"/>
  <c r="AE1129" i="5"/>
  <c r="AF1128" i="5"/>
  <c r="AE1128" i="5"/>
  <c r="AF1127" i="5"/>
  <c r="AE1127" i="5"/>
  <c r="AF1126" i="5"/>
  <c r="AE1126" i="5"/>
  <c r="AF1125" i="5"/>
  <c r="AE1125" i="5"/>
  <c r="AF1124" i="5"/>
  <c r="AE1124" i="5"/>
  <c r="AF1123" i="5"/>
  <c r="AE1123" i="5"/>
  <c r="AF1122" i="5"/>
  <c r="AE1122" i="5"/>
  <c r="AF1121" i="5"/>
  <c r="AE1121" i="5"/>
  <c r="AF1120" i="5"/>
  <c r="AE1120" i="5"/>
  <c r="AF1119" i="5"/>
  <c r="AE1119" i="5"/>
  <c r="AF1118" i="5"/>
  <c r="AE1118" i="5"/>
  <c r="AF1117" i="5"/>
  <c r="AE1117" i="5"/>
  <c r="AF1116" i="5"/>
  <c r="AE1116" i="5"/>
  <c r="AF1115" i="5"/>
  <c r="AE1115" i="5"/>
  <c r="AF1114" i="5"/>
  <c r="AE1114" i="5"/>
  <c r="AF1113" i="5"/>
  <c r="AE1113" i="5"/>
  <c r="AF1112" i="5"/>
  <c r="AE1112" i="5"/>
  <c r="AF1111" i="5"/>
  <c r="AE1111" i="5"/>
  <c r="AF1110" i="5"/>
  <c r="AE1110" i="5"/>
  <c r="AF1109" i="5"/>
  <c r="AE1109" i="5"/>
  <c r="AF1108" i="5"/>
  <c r="AE1108" i="5"/>
  <c r="AF1107" i="5"/>
  <c r="AE1107" i="5"/>
  <c r="AF1106" i="5"/>
  <c r="AE1106" i="5"/>
  <c r="AF1105" i="5"/>
  <c r="AE1105" i="5"/>
  <c r="AF1104" i="5"/>
  <c r="AE1104" i="5"/>
  <c r="AF1103" i="5"/>
  <c r="AE1103" i="5"/>
  <c r="AF1102" i="5"/>
  <c r="AE1102" i="5"/>
  <c r="AF1101" i="5"/>
  <c r="AE1101" i="5"/>
  <c r="AF1100" i="5"/>
  <c r="AE1100" i="5"/>
  <c r="AF1099" i="5"/>
  <c r="AE1099" i="5"/>
  <c r="AF1098" i="5"/>
  <c r="AE1098" i="5"/>
  <c r="AF1097" i="5"/>
  <c r="AE1097" i="5"/>
  <c r="AF1096" i="5"/>
  <c r="AE1096" i="5"/>
  <c r="AF1095" i="5"/>
  <c r="AE1095" i="5"/>
  <c r="AF1094" i="5"/>
  <c r="AE1094" i="5"/>
  <c r="AF1093" i="5"/>
  <c r="AE1093" i="5"/>
  <c r="AF1092" i="5"/>
  <c r="AE1092" i="5"/>
  <c r="AF1091" i="5"/>
  <c r="AE1091" i="5"/>
  <c r="AF1090" i="5"/>
  <c r="AE1090" i="5"/>
  <c r="AF1089" i="5"/>
  <c r="AE1089" i="5"/>
  <c r="AF1088" i="5"/>
  <c r="AE1088" i="5"/>
  <c r="AF1087" i="5"/>
  <c r="AE1087" i="5"/>
  <c r="AF1086" i="5"/>
  <c r="AE1086" i="5"/>
  <c r="AF1085" i="5"/>
  <c r="AE1085" i="5"/>
  <c r="AF1084" i="5"/>
  <c r="AE1084" i="5"/>
  <c r="AF1083" i="5"/>
  <c r="AE1083" i="5"/>
  <c r="AF1082" i="5"/>
  <c r="AE1082" i="5"/>
  <c r="AF1081" i="5"/>
  <c r="AE1081" i="5"/>
  <c r="AF1080" i="5"/>
  <c r="AE1080" i="5"/>
  <c r="AF1079" i="5"/>
  <c r="AE1079" i="5"/>
  <c r="AF1078" i="5"/>
  <c r="AE1078" i="5"/>
  <c r="AF1077" i="5"/>
  <c r="AE1077" i="5"/>
  <c r="AF1076" i="5"/>
  <c r="AE1076" i="5"/>
  <c r="AF1075" i="5"/>
  <c r="AE1075" i="5"/>
  <c r="AF1074" i="5"/>
  <c r="AE1074" i="5"/>
  <c r="AF1073" i="5"/>
  <c r="AE1073" i="5"/>
  <c r="AF1072" i="5"/>
  <c r="AE1072" i="5"/>
  <c r="AF1071" i="5"/>
  <c r="AE1071" i="5"/>
  <c r="AF1070" i="5"/>
  <c r="AE1070" i="5"/>
  <c r="AF1069" i="5"/>
  <c r="AE1069" i="5"/>
  <c r="AF1068" i="5"/>
  <c r="AE1068" i="5"/>
  <c r="AF1067" i="5"/>
  <c r="AE1067" i="5"/>
  <c r="AF1066" i="5"/>
  <c r="AE1066" i="5"/>
  <c r="AF1065" i="5"/>
  <c r="AE1065" i="5"/>
  <c r="AF1064" i="5"/>
  <c r="AE1064" i="5"/>
  <c r="AF1063" i="5"/>
  <c r="AE1063" i="5"/>
  <c r="AF1062" i="5"/>
  <c r="AE1062" i="5"/>
  <c r="AF1061" i="5"/>
  <c r="AE1061" i="5"/>
  <c r="AF1060" i="5"/>
  <c r="AE1060" i="5"/>
  <c r="AF1059" i="5"/>
  <c r="AE1059" i="5"/>
  <c r="AF1058" i="5"/>
  <c r="AE1058" i="5"/>
  <c r="AF1057" i="5"/>
  <c r="AE1057" i="5"/>
  <c r="AF1056" i="5"/>
  <c r="AE1056" i="5"/>
  <c r="AF1055" i="5"/>
  <c r="AE1055" i="5"/>
  <c r="AF1054" i="5"/>
  <c r="AE1054" i="5"/>
  <c r="AF1053" i="5"/>
  <c r="AE1053" i="5"/>
  <c r="AF1052" i="5"/>
  <c r="AE1052" i="5"/>
  <c r="AF1051" i="5"/>
  <c r="AE1051" i="5"/>
  <c r="AF1050" i="5"/>
  <c r="AE1050" i="5"/>
  <c r="AF1049" i="5"/>
  <c r="AE1049" i="5"/>
  <c r="AF1048" i="5"/>
  <c r="AE1048" i="5"/>
  <c r="AF1047" i="5"/>
  <c r="AE1047" i="5"/>
  <c r="AF1046" i="5"/>
  <c r="AE1046" i="5"/>
  <c r="AF1045" i="5"/>
  <c r="AE1045" i="5"/>
  <c r="AF1044" i="5"/>
  <c r="AE1044" i="5"/>
  <c r="AF1043" i="5"/>
  <c r="AE1043" i="5"/>
  <c r="AF1042" i="5"/>
  <c r="AE1042" i="5"/>
  <c r="AF1041" i="5"/>
  <c r="AE1041" i="5"/>
  <c r="AF1040" i="5"/>
  <c r="AE1040" i="5"/>
  <c r="AF1039" i="5"/>
  <c r="AE1039" i="5"/>
  <c r="AF1038" i="5"/>
  <c r="AE1038" i="5"/>
  <c r="AF1037" i="5"/>
  <c r="AE1037" i="5"/>
  <c r="AF1036" i="5"/>
  <c r="AE1036" i="5"/>
  <c r="AF1035" i="5"/>
  <c r="AE1035" i="5"/>
  <c r="AF1034" i="5"/>
  <c r="AE1034" i="5"/>
  <c r="AF1033" i="5"/>
  <c r="AE1033" i="5"/>
  <c r="AF1032" i="5"/>
  <c r="AE1032" i="5"/>
  <c r="AF1031" i="5"/>
  <c r="AE1031" i="5"/>
  <c r="AF1030" i="5"/>
  <c r="AE1030" i="5"/>
  <c r="AF1029" i="5"/>
  <c r="AE1029" i="5"/>
  <c r="AF1028" i="5"/>
  <c r="AE1028" i="5"/>
  <c r="AF1027" i="5"/>
  <c r="AE1027" i="5"/>
  <c r="AF1026" i="5"/>
  <c r="AE1026" i="5"/>
  <c r="AF1025" i="5"/>
  <c r="AE1025" i="5"/>
  <c r="AF1024" i="5"/>
  <c r="AE1024" i="5"/>
  <c r="AF1023" i="5"/>
  <c r="AE1023" i="5"/>
  <c r="AF1022" i="5"/>
  <c r="AE1022" i="5"/>
  <c r="AF1021" i="5"/>
  <c r="AE1021" i="5"/>
  <c r="AF1020" i="5"/>
  <c r="AE1020" i="5"/>
  <c r="AF1019" i="5"/>
  <c r="AE1019" i="5"/>
  <c r="AF1018" i="5"/>
  <c r="AE1018" i="5"/>
  <c r="AF1017" i="5"/>
  <c r="AE1017" i="5"/>
  <c r="AF1016" i="5"/>
  <c r="AE1016" i="5"/>
  <c r="AF1015" i="5"/>
  <c r="AE1015" i="5"/>
  <c r="AF1014" i="5"/>
  <c r="AE1014" i="5"/>
  <c r="AF1013" i="5"/>
  <c r="AE1013" i="5"/>
  <c r="AF1012" i="5"/>
  <c r="AE1012" i="5"/>
  <c r="AF1011" i="5"/>
  <c r="AE1011" i="5"/>
  <c r="AF1010" i="5"/>
  <c r="AE1010" i="5"/>
  <c r="AF1009" i="5"/>
  <c r="AE1009" i="5"/>
  <c r="AF1008" i="5"/>
  <c r="AE1008" i="5"/>
  <c r="AF1007" i="5"/>
  <c r="AE1007" i="5"/>
  <c r="AF1006" i="5"/>
  <c r="AE1006" i="5"/>
  <c r="AF1005" i="5"/>
  <c r="AE1005" i="5"/>
  <c r="AF1004" i="5"/>
  <c r="AE1004" i="5"/>
  <c r="AF1003" i="5"/>
  <c r="AE1003" i="5"/>
  <c r="AF1002" i="5"/>
  <c r="AE1002" i="5"/>
  <c r="AF1001" i="5"/>
  <c r="AE1001" i="5"/>
  <c r="AF1000" i="5"/>
  <c r="AE1000" i="5"/>
  <c r="AF999" i="5"/>
  <c r="AE999" i="5"/>
  <c r="AF998" i="5"/>
  <c r="AE998" i="5"/>
  <c r="AF997" i="5"/>
  <c r="AE997" i="5"/>
  <c r="AF996" i="5"/>
  <c r="AE996" i="5"/>
  <c r="AF995" i="5"/>
  <c r="AE995" i="5"/>
  <c r="AF994" i="5"/>
  <c r="AE994" i="5"/>
  <c r="AF993" i="5"/>
  <c r="AE993" i="5"/>
  <c r="AF992" i="5"/>
  <c r="AE992" i="5"/>
  <c r="AF991" i="5"/>
  <c r="AE991" i="5"/>
  <c r="AF990" i="5"/>
  <c r="AE990" i="5"/>
  <c r="AF989" i="5"/>
  <c r="AE989" i="5"/>
  <c r="AF988" i="5"/>
  <c r="AE988" i="5"/>
  <c r="AF987" i="5"/>
  <c r="AE987" i="5"/>
  <c r="AF986" i="5"/>
  <c r="AE986" i="5"/>
  <c r="AF985" i="5"/>
  <c r="AE985" i="5"/>
  <c r="AF984" i="5"/>
  <c r="AE984" i="5"/>
  <c r="AF983" i="5"/>
  <c r="AE983" i="5"/>
  <c r="AF982" i="5"/>
  <c r="AE982" i="5"/>
  <c r="AF981" i="5"/>
  <c r="AE981" i="5"/>
  <c r="AF980" i="5"/>
  <c r="AE980" i="5"/>
  <c r="AF979" i="5"/>
  <c r="AE979" i="5"/>
  <c r="AF978" i="5"/>
  <c r="AE978" i="5"/>
  <c r="AF977" i="5"/>
  <c r="AE977" i="5"/>
  <c r="AF976" i="5"/>
  <c r="AE976" i="5"/>
  <c r="AF975" i="5"/>
  <c r="AE975" i="5"/>
  <c r="AF974" i="5"/>
  <c r="AE974" i="5"/>
  <c r="AF973" i="5"/>
  <c r="AE973" i="5"/>
  <c r="AF972" i="5"/>
  <c r="AE972" i="5"/>
  <c r="AF971" i="5"/>
  <c r="AE971" i="5"/>
  <c r="AF970" i="5"/>
  <c r="AE970" i="5"/>
  <c r="AF969" i="5"/>
  <c r="AE969" i="5"/>
  <c r="AF968" i="5"/>
  <c r="AE968" i="5"/>
  <c r="AF967" i="5"/>
  <c r="AE967" i="5"/>
  <c r="AF966" i="5"/>
  <c r="AE966" i="5"/>
  <c r="AF965" i="5"/>
  <c r="AE965" i="5"/>
  <c r="AF964" i="5"/>
  <c r="AE964" i="5"/>
  <c r="AF963" i="5"/>
  <c r="AE963" i="5"/>
  <c r="AF962" i="5"/>
  <c r="AE962" i="5"/>
  <c r="AF961" i="5"/>
  <c r="AE961" i="5"/>
  <c r="AF960" i="5"/>
  <c r="AE960" i="5"/>
  <c r="AF959" i="5"/>
  <c r="AE959" i="5"/>
  <c r="AF958" i="5"/>
  <c r="AE958" i="5"/>
  <c r="AF957" i="5"/>
  <c r="AE957" i="5"/>
  <c r="AF956" i="5"/>
  <c r="AE956" i="5"/>
  <c r="AF955" i="5"/>
  <c r="AE955" i="5"/>
  <c r="AF954" i="5"/>
  <c r="AE954" i="5"/>
  <c r="AF953" i="5"/>
  <c r="AE953" i="5"/>
  <c r="AF952" i="5"/>
  <c r="AE952" i="5"/>
  <c r="AF951" i="5"/>
  <c r="AE951" i="5"/>
  <c r="AF950" i="5"/>
  <c r="AE950" i="5"/>
  <c r="AF949" i="5"/>
  <c r="AE949" i="5"/>
  <c r="AF948" i="5"/>
  <c r="AE948" i="5"/>
  <c r="AF947" i="5"/>
  <c r="AE947" i="5"/>
  <c r="AF946" i="5"/>
  <c r="AE946" i="5"/>
  <c r="AF945" i="5"/>
  <c r="AE945" i="5"/>
  <c r="AF944" i="5"/>
  <c r="AE944" i="5"/>
  <c r="AF943" i="5"/>
  <c r="AE943" i="5"/>
  <c r="AF942" i="5"/>
  <c r="AE942" i="5"/>
  <c r="AF941" i="5"/>
  <c r="AE941" i="5"/>
  <c r="AF940" i="5"/>
  <c r="AE940" i="5"/>
  <c r="AF939" i="5"/>
  <c r="AE939" i="5"/>
  <c r="AF938" i="5"/>
  <c r="AE938" i="5"/>
  <c r="AF937" i="5"/>
  <c r="AE937" i="5"/>
  <c r="AF936" i="5"/>
  <c r="AE936" i="5"/>
  <c r="AF935" i="5"/>
  <c r="AE935" i="5"/>
  <c r="AF934" i="5"/>
  <c r="AE934" i="5"/>
  <c r="AF933" i="5"/>
  <c r="AE933" i="5"/>
  <c r="AF932" i="5"/>
  <c r="AE932" i="5"/>
  <c r="AF931" i="5"/>
  <c r="AE931" i="5"/>
  <c r="AF930" i="5"/>
  <c r="AE930" i="5"/>
  <c r="AF929" i="5"/>
  <c r="AE929" i="5"/>
  <c r="AF928" i="5"/>
  <c r="AE928" i="5"/>
  <c r="AF927" i="5"/>
  <c r="AE927" i="5"/>
  <c r="AF926" i="5"/>
  <c r="AE926" i="5"/>
  <c r="AF925" i="5"/>
  <c r="AE925" i="5"/>
  <c r="AF924" i="5"/>
  <c r="AE924" i="5"/>
  <c r="AF923" i="5"/>
  <c r="AE923" i="5"/>
  <c r="AF922" i="5"/>
  <c r="AE922" i="5"/>
  <c r="AF921" i="5"/>
  <c r="AE921" i="5"/>
  <c r="AF920" i="5"/>
  <c r="AE920" i="5"/>
  <c r="AF919" i="5"/>
  <c r="AE919" i="5"/>
  <c r="AF918" i="5"/>
  <c r="AE918" i="5"/>
  <c r="AF917" i="5"/>
  <c r="AE917" i="5"/>
  <c r="AF916" i="5"/>
  <c r="AE916" i="5"/>
  <c r="AF915" i="5"/>
  <c r="AE915" i="5"/>
  <c r="AF914" i="5"/>
  <c r="AE914" i="5"/>
  <c r="AF913" i="5"/>
  <c r="AE913" i="5"/>
  <c r="AF912" i="5"/>
  <c r="AE912" i="5"/>
  <c r="AF911" i="5"/>
  <c r="AE911" i="5"/>
  <c r="AF910" i="5"/>
  <c r="AE910" i="5"/>
  <c r="AF909" i="5"/>
  <c r="AE909" i="5"/>
  <c r="AF908" i="5"/>
  <c r="AE908" i="5"/>
  <c r="AF907" i="5"/>
  <c r="AE907" i="5"/>
  <c r="AF906" i="5"/>
  <c r="AE906" i="5"/>
  <c r="AF905" i="5"/>
  <c r="AE905" i="5"/>
  <c r="AF904" i="5"/>
  <c r="AE904" i="5"/>
  <c r="AF903" i="5"/>
  <c r="AE903" i="5"/>
  <c r="AF902" i="5"/>
  <c r="AE902" i="5"/>
  <c r="AF901" i="5"/>
  <c r="AE901" i="5"/>
  <c r="AF900" i="5"/>
  <c r="AE900" i="5"/>
  <c r="AF899" i="5"/>
  <c r="AE899" i="5"/>
  <c r="AF898" i="5"/>
  <c r="AE898" i="5"/>
  <c r="AF897" i="5"/>
  <c r="AE897" i="5"/>
  <c r="AF896" i="5"/>
  <c r="AE896" i="5"/>
  <c r="AF895" i="5"/>
  <c r="AE895" i="5"/>
  <c r="AF894" i="5"/>
  <c r="AE894" i="5"/>
  <c r="AF893" i="5"/>
  <c r="AE893" i="5"/>
  <c r="AF892" i="5"/>
  <c r="AE892" i="5"/>
  <c r="AF891" i="5"/>
  <c r="AE891" i="5"/>
  <c r="AF890" i="5"/>
  <c r="AE890" i="5"/>
  <c r="AF889" i="5"/>
  <c r="AE889" i="5"/>
  <c r="AF888" i="5"/>
  <c r="AE888" i="5"/>
  <c r="AF887" i="5"/>
  <c r="AE887" i="5"/>
  <c r="AF886" i="5"/>
  <c r="AE886" i="5"/>
  <c r="AF885" i="5"/>
  <c r="AE885" i="5"/>
  <c r="AF884" i="5"/>
  <c r="AE884" i="5"/>
  <c r="AF883" i="5"/>
  <c r="AE883" i="5"/>
  <c r="AF882" i="5"/>
  <c r="AE882" i="5"/>
  <c r="AF881" i="5"/>
  <c r="AE881" i="5"/>
  <c r="AF880" i="5"/>
  <c r="AE880" i="5"/>
  <c r="AF879" i="5"/>
  <c r="AE879" i="5"/>
  <c r="AF878" i="5"/>
  <c r="AE878" i="5"/>
  <c r="AF877" i="5"/>
  <c r="AE877" i="5"/>
  <c r="AF876" i="5"/>
  <c r="AE876" i="5"/>
  <c r="AF875" i="5"/>
  <c r="AE875" i="5"/>
  <c r="AF874" i="5"/>
  <c r="AE874" i="5"/>
  <c r="AF873" i="5"/>
  <c r="AE873" i="5"/>
  <c r="AF872" i="5"/>
  <c r="AE872" i="5"/>
  <c r="AF871" i="5"/>
  <c r="AE871" i="5"/>
  <c r="AF870" i="5"/>
  <c r="AE870" i="5"/>
  <c r="AF869" i="5"/>
  <c r="AE869" i="5"/>
  <c r="AF868" i="5"/>
  <c r="AE868" i="5"/>
  <c r="AF867" i="5"/>
  <c r="AE867" i="5"/>
  <c r="AF866" i="5"/>
  <c r="AE866" i="5"/>
  <c r="AF865" i="5"/>
  <c r="AE865" i="5"/>
  <c r="AF864" i="5"/>
  <c r="AE864" i="5"/>
  <c r="AF863" i="5"/>
  <c r="AE863" i="5"/>
  <c r="AF862" i="5"/>
  <c r="AE862" i="5"/>
  <c r="AF861" i="5"/>
  <c r="AE861" i="5"/>
  <c r="AF860" i="5"/>
  <c r="AE860" i="5"/>
  <c r="AF859" i="5"/>
  <c r="AE859" i="5"/>
  <c r="AF858" i="5"/>
  <c r="AE858" i="5"/>
  <c r="AF857" i="5"/>
  <c r="AE857" i="5"/>
  <c r="AF856" i="5"/>
  <c r="AE856" i="5"/>
  <c r="AF855" i="5"/>
  <c r="AE855" i="5"/>
  <c r="AF854" i="5"/>
  <c r="AE854" i="5"/>
  <c r="AF853" i="5"/>
  <c r="AE853" i="5"/>
  <c r="AF852" i="5"/>
  <c r="AE852" i="5"/>
  <c r="AF851" i="5"/>
  <c r="AE851" i="5"/>
  <c r="AF850" i="5"/>
  <c r="AE850" i="5"/>
  <c r="AF849" i="5"/>
  <c r="AE849" i="5"/>
  <c r="AF848" i="5"/>
  <c r="AE848" i="5"/>
  <c r="AF847" i="5"/>
  <c r="AE847" i="5"/>
  <c r="AF846" i="5"/>
  <c r="AE846" i="5"/>
  <c r="AF845" i="5"/>
  <c r="AE845" i="5"/>
  <c r="AF844" i="5"/>
  <c r="AE844" i="5"/>
  <c r="AF843" i="5"/>
  <c r="AE843" i="5"/>
  <c r="AF842" i="5"/>
  <c r="AE842" i="5"/>
  <c r="AF841" i="5"/>
  <c r="AE841" i="5"/>
  <c r="AF840" i="5"/>
  <c r="AE840" i="5"/>
  <c r="AF839" i="5"/>
  <c r="AE839" i="5"/>
  <c r="AF838" i="5"/>
  <c r="AE838" i="5"/>
  <c r="AF837" i="5"/>
  <c r="AE837" i="5"/>
  <c r="AF836" i="5"/>
  <c r="AE836" i="5"/>
  <c r="AF835" i="5"/>
  <c r="AE835" i="5"/>
  <c r="AF834" i="5"/>
  <c r="AE834" i="5"/>
  <c r="AF833" i="5"/>
  <c r="AE833" i="5"/>
  <c r="AF832" i="5"/>
  <c r="AE832" i="5"/>
  <c r="AF831" i="5"/>
  <c r="AE831" i="5"/>
  <c r="AF830" i="5"/>
  <c r="AE830" i="5"/>
  <c r="AF829" i="5"/>
  <c r="AE829" i="5"/>
  <c r="AF828" i="5"/>
  <c r="AE828" i="5"/>
  <c r="AF827" i="5"/>
  <c r="AE827" i="5"/>
  <c r="AF826" i="5"/>
  <c r="AE826" i="5"/>
  <c r="AF825" i="5"/>
  <c r="AE825" i="5"/>
  <c r="AF824" i="5"/>
  <c r="AE824" i="5"/>
  <c r="AF823" i="5"/>
  <c r="AE823" i="5"/>
  <c r="AF822" i="5"/>
  <c r="AE822" i="5"/>
  <c r="AF821" i="5"/>
  <c r="AE821" i="5"/>
  <c r="AF820" i="5"/>
  <c r="AE820" i="5"/>
  <c r="AF819" i="5"/>
  <c r="AE819" i="5"/>
  <c r="AF818" i="5"/>
  <c r="AE818" i="5"/>
  <c r="AF817" i="5"/>
  <c r="AE817" i="5"/>
  <c r="AF816" i="5"/>
  <c r="AE816" i="5"/>
  <c r="AF815" i="5"/>
  <c r="AE815" i="5"/>
  <c r="AF814" i="5"/>
  <c r="AE814" i="5"/>
  <c r="AF813" i="5"/>
  <c r="AE813" i="5"/>
  <c r="AF812" i="5"/>
  <c r="AE812" i="5"/>
  <c r="AF811" i="5"/>
  <c r="AE811" i="5"/>
  <c r="AF810" i="5"/>
  <c r="AE810" i="5"/>
  <c r="AF809" i="5"/>
  <c r="AE809" i="5"/>
  <c r="AF808" i="5"/>
  <c r="AE808" i="5"/>
  <c r="AF807" i="5"/>
  <c r="AE807" i="5"/>
  <c r="AF806" i="5"/>
  <c r="AE806" i="5"/>
  <c r="AF805" i="5"/>
  <c r="AE805" i="5"/>
  <c r="AF804" i="5"/>
  <c r="AE804" i="5"/>
  <c r="AF803" i="5"/>
  <c r="AE803" i="5"/>
  <c r="AF802" i="5"/>
  <c r="AE802" i="5"/>
  <c r="AF801" i="5"/>
  <c r="AE801" i="5"/>
  <c r="AF800" i="5"/>
  <c r="AE800" i="5"/>
  <c r="AF799" i="5"/>
  <c r="AE799" i="5"/>
  <c r="AF798" i="5"/>
  <c r="AE798" i="5"/>
  <c r="AF797" i="5"/>
  <c r="AE797" i="5"/>
  <c r="AF796" i="5"/>
  <c r="AE796" i="5"/>
  <c r="AF795" i="5"/>
  <c r="AE795" i="5"/>
  <c r="AF794" i="5"/>
  <c r="AE794" i="5"/>
  <c r="AF793" i="5"/>
  <c r="AE793" i="5"/>
  <c r="AF792" i="5"/>
  <c r="AE792" i="5"/>
  <c r="AF791" i="5"/>
  <c r="AE791" i="5"/>
  <c r="AF790" i="5"/>
  <c r="AE790" i="5"/>
  <c r="AF789" i="5"/>
  <c r="AE789" i="5"/>
  <c r="AF788" i="5"/>
  <c r="AE788" i="5"/>
  <c r="AF787" i="5"/>
  <c r="AE787" i="5"/>
  <c r="AF786" i="5"/>
  <c r="AE786" i="5"/>
  <c r="AF785" i="5"/>
  <c r="AE785" i="5"/>
  <c r="AF784" i="5"/>
  <c r="AE784" i="5"/>
  <c r="AF783" i="5"/>
  <c r="AE783" i="5"/>
  <c r="AF782" i="5"/>
  <c r="AE782" i="5"/>
  <c r="AF781" i="5"/>
  <c r="AE781" i="5"/>
  <c r="AF780" i="5"/>
  <c r="AE780" i="5"/>
  <c r="AF779" i="5"/>
  <c r="AE779" i="5"/>
  <c r="AF778" i="5"/>
  <c r="AE778" i="5"/>
  <c r="AF777" i="5"/>
  <c r="AE777" i="5"/>
  <c r="AF776" i="5"/>
  <c r="AE776" i="5"/>
  <c r="AF775" i="5"/>
  <c r="AE775" i="5"/>
  <c r="AF774" i="5"/>
  <c r="AE774" i="5"/>
  <c r="AF773" i="5"/>
  <c r="AE773" i="5"/>
  <c r="AF772" i="5"/>
  <c r="AE772" i="5"/>
  <c r="AF771" i="5"/>
  <c r="AE771" i="5"/>
  <c r="AF770" i="5"/>
  <c r="AE770" i="5"/>
  <c r="AF769" i="5"/>
  <c r="AE769" i="5"/>
  <c r="AF768" i="5"/>
  <c r="AE768" i="5"/>
  <c r="AF767" i="5"/>
  <c r="AE767" i="5"/>
  <c r="AF766" i="5"/>
  <c r="AE766" i="5"/>
  <c r="AF765" i="5"/>
  <c r="AE765" i="5"/>
  <c r="AF764" i="5"/>
  <c r="AE764" i="5"/>
  <c r="AF763" i="5"/>
  <c r="AE763" i="5"/>
  <c r="AF762" i="5"/>
  <c r="AE762" i="5"/>
  <c r="AF761" i="5"/>
  <c r="AE761" i="5"/>
  <c r="AF760" i="5"/>
  <c r="AE760" i="5"/>
  <c r="AF759" i="5"/>
  <c r="AE759" i="5"/>
  <c r="AF758" i="5"/>
  <c r="AE758" i="5"/>
  <c r="AF757" i="5"/>
  <c r="AE757" i="5"/>
  <c r="AF756" i="5"/>
  <c r="AE756" i="5"/>
  <c r="AF755" i="5"/>
  <c r="AE755" i="5"/>
  <c r="AF754" i="5"/>
  <c r="AE754" i="5"/>
  <c r="AF753" i="5"/>
  <c r="AE753" i="5"/>
  <c r="AF752" i="5"/>
  <c r="AE752" i="5"/>
  <c r="AF751" i="5"/>
  <c r="AE751" i="5"/>
  <c r="AF750" i="5"/>
  <c r="AE750" i="5"/>
  <c r="AF749" i="5"/>
  <c r="AE749" i="5"/>
  <c r="AF748" i="5"/>
  <c r="AE748" i="5"/>
  <c r="AF747" i="5"/>
  <c r="AE747" i="5"/>
  <c r="AF746" i="5"/>
  <c r="AE746" i="5"/>
  <c r="AF745" i="5"/>
  <c r="AE745" i="5"/>
  <c r="AF744" i="5"/>
  <c r="AE744" i="5"/>
  <c r="AF743" i="5"/>
  <c r="AE743" i="5"/>
  <c r="AF742" i="5"/>
  <c r="AE742" i="5"/>
  <c r="AF741" i="5"/>
  <c r="AE741" i="5"/>
  <c r="AF740" i="5"/>
  <c r="AE740" i="5"/>
  <c r="AF739" i="5"/>
  <c r="AE739" i="5"/>
  <c r="AF738" i="5"/>
  <c r="AE738" i="5"/>
  <c r="AF737" i="5"/>
  <c r="AE737" i="5"/>
  <c r="AF736" i="5"/>
  <c r="AE736" i="5"/>
  <c r="AF735" i="5"/>
  <c r="AE735" i="5"/>
  <c r="AF734" i="5"/>
  <c r="AE734" i="5"/>
  <c r="AF733" i="5"/>
  <c r="AE733" i="5"/>
  <c r="AF732" i="5"/>
  <c r="AE732" i="5"/>
  <c r="AF731" i="5"/>
  <c r="AE731" i="5"/>
  <c r="AF730" i="5"/>
  <c r="AE730" i="5"/>
  <c r="AF729" i="5"/>
  <c r="AE729" i="5"/>
  <c r="AF728" i="5"/>
  <c r="AE728" i="5"/>
  <c r="AF727" i="5"/>
  <c r="AE727" i="5"/>
  <c r="AF726" i="5"/>
  <c r="AE726" i="5"/>
  <c r="AF725" i="5"/>
  <c r="AE725" i="5"/>
  <c r="AF724" i="5"/>
  <c r="AE724" i="5"/>
  <c r="AF723" i="5"/>
  <c r="AE723" i="5"/>
  <c r="AF722" i="5"/>
  <c r="AE722" i="5"/>
  <c r="AF721" i="5"/>
  <c r="AE721" i="5"/>
  <c r="AF720" i="5"/>
  <c r="AE720" i="5"/>
  <c r="AF719" i="5"/>
  <c r="AE719" i="5"/>
  <c r="AF718" i="5"/>
  <c r="AE718" i="5"/>
  <c r="AF717" i="5"/>
  <c r="AE717" i="5"/>
  <c r="AF716" i="5"/>
  <c r="AE716" i="5"/>
  <c r="AF715" i="5"/>
  <c r="AE715" i="5"/>
  <c r="AF714" i="5"/>
  <c r="AE714" i="5"/>
  <c r="AF713" i="5"/>
  <c r="AE713" i="5"/>
  <c r="AF712" i="5"/>
  <c r="AE712" i="5"/>
  <c r="AF711" i="5"/>
  <c r="AE711" i="5"/>
  <c r="AF710" i="5"/>
  <c r="AE710" i="5"/>
  <c r="AF709" i="5"/>
  <c r="AE709" i="5"/>
  <c r="AF708" i="5"/>
  <c r="AE708" i="5"/>
  <c r="AF707" i="5"/>
  <c r="AE707" i="5"/>
  <c r="AF706" i="5"/>
  <c r="AE706" i="5"/>
  <c r="AF705" i="5"/>
  <c r="AE705" i="5"/>
  <c r="AF704" i="5"/>
  <c r="AE704" i="5"/>
  <c r="AF703" i="5"/>
  <c r="AE703" i="5"/>
  <c r="AF702" i="5"/>
  <c r="AE702" i="5"/>
  <c r="AF701" i="5"/>
  <c r="AE701" i="5"/>
  <c r="AF700" i="5"/>
  <c r="AE700" i="5"/>
  <c r="AF699" i="5"/>
  <c r="AE699" i="5"/>
  <c r="AF698" i="5"/>
  <c r="AE698" i="5"/>
  <c r="AF697" i="5"/>
  <c r="AE697" i="5"/>
  <c r="AF696" i="5"/>
  <c r="AE696" i="5"/>
  <c r="AF695" i="5"/>
  <c r="AE695" i="5"/>
  <c r="AF694" i="5"/>
  <c r="AE694" i="5"/>
  <c r="AF693" i="5"/>
  <c r="AE693" i="5"/>
  <c r="AF692" i="5"/>
  <c r="AE692" i="5"/>
  <c r="AF691" i="5"/>
  <c r="AE691" i="5"/>
  <c r="AF690" i="5"/>
  <c r="AE690" i="5"/>
  <c r="AF689" i="5"/>
  <c r="AE689" i="5"/>
  <c r="AF688" i="5"/>
  <c r="AE688" i="5"/>
  <c r="AF687" i="5"/>
  <c r="AE687" i="5"/>
  <c r="AF686" i="5"/>
  <c r="AE686" i="5"/>
  <c r="AF685" i="5"/>
  <c r="AE685" i="5"/>
  <c r="AF684" i="5"/>
  <c r="AE684" i="5"/>
  <c r="AF683" i="5"/>
  <c r="AE683" i="5"/>
  <c r="AF682" i="5"/>
  <c r="AE682" i="5"/>
  <c r="AF681" i="5"/>
  <c r="AE681" i="5"/>
  <c r="AF680" i="5"/>
  <c r="AE680" i="5"/>
  <c r="AF679" i="5"/>
  <c r="AE679" i="5"/>
  <c r="AF678" i="5"/>
  <c r="AE678" i="5"/>
  <c r="AF677" i="5"/>
  <c r="AE677" i="5"/>
  <c r="AF676" i="5"/>
  <c r="AE676" i="5"/>
  <c r="AF675" i="5"/>
  <c r="AE675" i="5"/>
  <c r="AF674" i="5"/>
  <c r="AE674" i="5"/>
  <c r="AF673" i="5"/>
  <c r="AE673" i="5"/>
  <c r="AF672" i="5"/>
  <c r="AE672" i="5"/>
  <c r="AF671" i="5"/>
  <c r="AE671" i="5"/>
  <c r="AF670" i="5"/>
  <c r="AE670" i="5"/>
  <c r="AF669" i="5"/>
  <c r="AE669" i="5"/>
  <c r="AF668" i="5"/>
  <c r="AE668" i="5"/>
  <c r="AF667" i="5"/>
  <c r="AE667" i="5"/>
  <c r="AF666" i="5"/>
  <c r="AE666" i="5"/>
  <c r="AF665" i="5"/>
  <c r="AE665" i="5"/>
  <c r="AF664" i="5"/>
  <c r="AE664" i="5"/>
  <c r="AF663" i="5"/>
  <c r="AE663" i="5"/>
  <c r="AF662" i="5"/>
  <c r="AE662" i="5"/>
  <c r="AF661" i="5"/>
  <c r="AE661" i="5"/>
  <c r="AF660" i="5"/>
  <c r="AE660" i="5"/>
  <c r="AF659" i="5"/>
  <c r="AE659" i="5"/>
  <c r="AF658" i="5"/>
  <c r="AE658" i="5"/>
  <c r="AF657" i="5"/>
  <c r="AE657" i="5"/>
  <c r="AF656" i="5"/>
  <c r="AE656" i="5"/>
  <c r="AF655" i="5"/>
  <c r="AE655" i="5"/>
  <c r="AF654" i="5"/>
  <c r="AE654" i="5"/>
  <c r="AF653" i="5"/>
  <c r="AE653" i="5"/>
  <c r="AF652" i="5"/>
  <c r="AE652" i="5"/>
  <c r="AF651" i="5"/>
  <c r="AE651" i="5"/>
  <c r="AF650" i="5"/>
  <c r="AE650" i="5"/>
  <c r="AF649" i="5"/>
  <c r="AE649" i="5"/>
  <c r="AF648" i="5"/>
  <c r="AE648" i="5"/>
  <c r="AF647" i="5"/>
  <c r="AE647" i="5"/>
  <c r="AF646" i="5"/>
  <c r="AE646" i="5"/>
  <c r="AF645" i="5"/>
  <c r="AE645" i="5"/>
  <c r="AF644" i="5"/>
  <c r="AE644" i="5"/>
  <c r="AF643" i="5"/>
  <c r="AE643" i="5"/>
  <c r="AF642" i="5"/>
  <c r="AE642" i="5"/>
  <c r="AF641" i="5"/>
  <c r="AE641" i="5"/>
  <c r="AF640" i="5"/>
  <c r="AE640" i="5"/>
  <c r="AF639" i="5"/>
  <c r="AE639" i="5"/>
  <c r="AF638" i="5"/>
  <c r="AE638" i="5"/>
  <c r="AF637" i="5"/>
  <c r="AE637" i="5"/>
  <c r="AF636" i="5"/>
  <c r="AE636" i="5"/>
  <c r="AF635" i="5"/>
  <c r="AE635" i="5"/>
  <c r="AF634" i="5"/>
  <c r="AE634" i="5"/>
  <c r="AF633" i="5"/>
  <c r="AE633" i="5"/>
  <c r="AF632" i="5"/>
  <c r="AE632" i="5"/>
  <c r="AF631" i="5"/>
  <c r="AE631" i="5"/>
  <c r="AF630" i="5"/>
  <c r="AE630" i="5"/>
  <c r="AF629" i="5"/>
  <c r="AE629" i="5"/>
  <c r="AF628" i="5"/>
  <c r="AE628" i="5"/>
  <c r="AF627" i="5"/>
  <c r="AE627" i="5"/>
  <c r="AF626" i="5"/>
  <c r="AE626" i="5"/>
  <c r="H630" i="9" s="1"/>
  <c r="AF625" i="5"/>
  <c r="AE625" i="5"/>
  <c r="AF624" i="5"/>
  <c r="AE624" i="5"/>
  <c r="AF623" i="5"/>
  <c r="AE623" i="5"/>
  <c r="AF622" i="5"/>
  <c r="AE622" i="5"/>
  <c r="AF621" i="5"/>
  <c r="AE621" i="5"/>
  <c r="AF620" i="5"/>
  <c r="AE620" i="5"/>
  <c r="AF619" i="5"/>
  <c r="AE619" i="5"/>
  <c r="AF618" i="5"/>
  <c r="AE618" i="5"/>
  <c r="H622" i="9" s="1"/>
  <c r="AF617" i="5"/>
  <c r="AE617" i="5"/>
  <c r="AF616" i="5"/>
  <c r="AE616" i="5"/>
  <c r="AF615" i="5"/>
  <c r="AE615" i="5"/>
  <c r="AF614" i="5"/>
  <c r="AE614" i="5"/>
  <c r="AF613" i="5"/>
  <c r="AE613" i="5"/>
  <c r="AF612" i="5"/>
  <c r="AE612" i="5"/>
  <c r="AF611" i="5"/>
  <c r="AE611" i="5"/>
  <c r="AF610" i="5"/>
  <c r="AE610" i="5"/>
  <c r="H614" i="9" s="1"/>
  <c r="AF609" i="5"/>
  <c r="AE609" i="5"/>
  <c r="AF608" i="5"/>
  <c r="AE608" i="5"/>
  <c r="AF607" i="5"/>
  <c r="AE607" i="5"/>
  <c r="AF606" i="5"/>
  <c r="AE606" i="5"/>
  <c r="AF605" i="5"/>
  <c r="AE605" i="5"/>
  <c r="AF604" i="5"/>
  <c r="AE604" i="5"/>
  <c r="AF603" i="5"/>
  <c r="AE603" i="5"/>
  <c r="AF602" i="5"/>
  <c r="AE602" i="5"/>
  <c r="H606" i="9" s="1"/>
  <c r="AF601" i="5"/>
  <c r="AE601" i="5"/>
  <c r="AF600" i="5"/>
  <c r="AE600" i="5"/>
  <c r="AF599" i="5"/>
  <c r="AE599" i="5"/>
  <c r="AF598" i="5"/>
  <c r="AE598" i="5"/>
  <c r="AF597" i="5"/>
  <c r="AE597" i="5"/>
  <c r="AF596" i="5"/>
  <c r="AE596" i="5"/>
  <c r="AF595" i="5"/>
  <c r="AE595" i="5"/>
  <c r="AF594" i="5"/>
  <c r="AE594" i="5"/>
  <c r="H598" i="9" s="1"/>
  <c r="AF593" i="5"/>
  <c r="AE593" i="5"/>
  <c r="AF592" i="5"/>
  <c r="AE592" i="5"/>
  <c r="AF591" i="5"/>
  <c r="AE591" i="5"/>
  <c r="AF590" i="5"/>
  <c r="AE590" i="5"/>
  <c r="AF589" i="5"/>
  <c r="AE589" i="5"/>
  <c r="AF588" i="5"/>
  <c r="AE588" i="5"/>
  <c r="AF587" i="5"/>
  <c r="AE587" i="5"/>
  <c r="AF586" i="5"/>
  <c r="AE586" i="5"/>
  <c r="H590" i="9" s="1"/>
  <c r="AF585" i="5"/>
  <c r="AE585" i="5"/>
  <c r="AF584" i="5"/>
  <c r="AE584" i="5"/>
  <c r="AF583" i="5"/>
  <c r="AE583" i="5"/>
  <c r="AF582" i="5"/>
  <c r="AE582" i="5"/>
  <c r="AF581" i="5"/>
  <c r="AE581" i="5"/>
  <c r="AF580" i="5"/>
  <c r="AE580" i="5"/>
  <c r="AF579" i="5"/>
  <c r="AE579" i="5"/>
  <c r="AF578" i="5"/>
  <c r="AE578" i="5"/>
  <c r="H582" i="9" s="1"/>
  <c r="AF577" i="5"/>
  <c r="AE577" i="5"/>
  <c r="AF576" i="5"/>
  <c r="AE576" i="5"/>
  <c r="AF575" i="5"/>
  <c r="AE575" i="5"/>
  <c r="AF574" i="5"/>
  <c r="AE574" i="5"/>
  <c r="AF573" i="5"/>
  <c r="AE573" i="5"/>
  <c r="AF572" i="5"/>
  <c r="AE572" i="5"/>
  <c r="AF571" i="5"/>
  <c r="AE571" i="5"/>
  <c r="AF570" i="5"/>
  <c r="AE570" i="5"/>
  <c r="H574" i="9" s="1"/>
  <c r="AF569" i="5"/>
  <c r="AE569" i="5"/>
  <c r="AF568" i="5"/>
  <c r="AE568" i="5"/>
  <c r="AF567" i="5"/>
  <c r="AE567" i="5"/>
  <c r="AF566" i="5"/>
  <c r="AE566" i="5"/>
  <c r="AF565" i="5"/>
  <c r="AE565" i="5"/>
  <c r="AF564" i="5"/>
  <c r="AE564" i="5"/>
  <c r="AF563" i="5"/>
  <c r="AE563" i="5"/>
  <c r="AF562" i="5"/>
  <c r="AE562" i="5"/>
  <c r="H566" i="9" s="1"/>
  <c r="AF561" i="5"/>
  <c r="AE561" i="5"/>
  <c r="AF560" i="5"/>
  <c r="AE560" i="5"/>
  <c r="AF559" i="5"/>
  <c r="AE559" i="5"/>
  <c r="AF558" i="5"/>
  <c r="AE558" i="5"/>
  <c r="AF557" i="5"/>
  <c r="AE557" i="5"/>
  <c r="AF556" i="5"/>
  <c r="AE556" i="5"/>
  <c r="AF555" i="5"/>
  <c r="AE555" i="5"/>
  <c r="AF554" i="5"/>
  <c r="AE554" i="5"/>
  <c r="H558" i="9" s="1"/>
  <c r="AF553" i="5"/>
  <c r="AE553" i="5"/>
  <c r="AF552" i="5"/>
  <c r="AE552" i="5"/>
  <c r="AF551" i="5"/>
  <c r="AE551" i="5"/>
  <c r="AF550" i="5"/>
  <c r="AE550" i="5"/>
  <c r="AF549" i="5"/>
  <c r="AE549" i="5"/>
  <c r="AF548" i="5"/>
  <c r="AE548" i="5"/>
  <c r="AF547" i="5"/>
  <c r="AE547" i="5"/>
  <c r="AF546" i="5"/>
  <c r="AE546" i="5"/>
  <c r="H550" i="9" s="1"/>
  <c r="AF545" i="5"/>
  <c r="AE545" i="5"/>
  <c r="AF544" i="5"/>
  <c r="AE544" i="5"/>
  <c r="AF543" i="5"/>
  <c r="AE543" i="5"/>
  <c r="AF542" i="5"/>
  <c r="AE542" i="5"/>
  <c r="AF541" i="5"/>
  <c r="AE541" i="5"/>
  <c r="AF540" i="5"/>
  <c r="AE540" i="5"/>
  <c r="AF539" i="5"/>
  <c r="AE539" i="5"/>
  <c r="AF538" i="5"/>
  <c r="AE538" i="5"/>
  <c r="H542" i="9" s="1"/>
  <c r="AF537" i="5"/>
  <c r="AE537" i="5"/>
  <c r="AF536" i="5"/>
  <c r="AE536" i="5"/>
  <c r="AF535" i="5"/>
  <c r="AE535" i="5"/>
  <c r="AF534" i="5"/>
  <c r="AE534" i="5"/>
  <c r="AF533" i="5"/>
  <c r="AE533" i="5"/>
  <c r="AF532" i="5"/>
  <c r="AE532" i="5"/>
  <c r="AF531" i="5"/>
  <c r="AE531" i="5"/>
  <c r="AF530" i="5"/>
  <c r="AE530" i="5"/>
  <c r="H534" i="9" s="1"/>
  <c r="AF529" i="5"/>
  <c r="AE529" i="5"/>
  <c r="AF528" i="5"/>
  <c r="AE528" i="5"/>
  <c r="AF527" i="5"/>
  <c r="AE527" i="5"/>
  <c r="AF526" i="5"/>
  <c r="AE526" i="5"/>
  <c r="AF525" i="5"/>
  <c r="AE525" i="5"/>
  <c r="AF524" i="5"/>
  <c r="AE524" i="5"/>
  <c r="AF523" i="5"/>
  <c r="AE523" i="5"/>
  <c r="AF522" i="5"/>
  <c r="AE522" i="5"/>
  <c r="H526" i="9" s="1"/>
  <c r="AF521" i="5"/>
  <c r="AE521" i="5"/>
  <c r="AF520" i="5"/>
  <c r="AE520" i="5"/>
  <c r="AF519" i="5"/>
  <c r="AE519" i="5"/>
  <c r="AF518" i="5"/>
  <c r="AE518" i="5"/>
  <c r="AF517" i="5"/>
  <c r="AE517" i="5"/>
  <c r="AF516" i="5"/>
  <c r="AE516" i="5"/>
  <c r="AF515" i="5"/>
  <c r="AE515" i="5"/>
  <c r="AF514" i="5"/>
  <c r="AE514" i="5"/>
  <c r="H518" i="9" s="1"/>
  <c r="AF513" i="5"/>
  <c r="AE513" i="5"/>
  <c r="AF512" i="5"/>
  <c r="AE512" i="5"/>
  <c r="AF511" i="5"/>
  <c r="AE511" i="5"/>
  <c r="AF510" i="5"/>
  <c r="AE510" i="5"/>
  <c r="AF509" i="5"/>
  <c r="AE509" i="5"/>
  <c r="AF508" i="5"/>
  <c r="AE508" i="5"/>
  <c r="AF507" i="5"/>
  <c r="AE507" i="5"/>
  <c r="AF506" i="5"/>
  <c r="AE506" i="5"/>
  <c r="H510" i="9" s="1"/>
  <c r="AF505" i="5"/>
  <c r="AE505" i="5"/>
  <c r="AF504" i="5"/>
  <c r="AE504" i="5"/>
  <c r="AF503" i="5"/>
  <c r="AE503" i="5"/>
  <c r="AF502" i="5"/>
  <c r="AE502" i="5"/>
  <c r="AF501" i="5"/>
  <c r="AE501" i="5"/>
  <c r="AF500" i="5"/>
  <c r="AE500" i="5"/>
  <c r="AF499" i="5"/>
  <c r="AE499" i="5"/>
  <c r="AF498" i="5"/>
  <c r="AE498" i="5"/>
  <c r="H502" i="9" s="1"/>
  <c r="AF497" i="5"/>
  <c r="AE497" i="5"/>
  <c r="AF496" i="5"/>
  <c r="AE496" i="5"/>
  <c r="AF495" i="5"/>
  <c r="AE495" i="5"/>
  <c r="AF494" i="5"/>
  <c r="AE494" i="5"/>
  <c r="AF493" i="5"/>
  <c r="AE493" i="5"/>
  <c r="AF492" i="5"/>
  <c r="AE492" i="5"/>
  <c r="AF491" i="5"/>
  <c r="AE491" i="5"/>
  <c r="AF490" i="5"/>
  <c r="AE490" i="5"/>
  <c r="H494" i="9" s="1"/>
  <c r="AF489" i="5"/>
  <c r="AE489" i="5"/>
  <c r="AF488" i="5"/>
  <c r="AE488" i="5"/>
  <c r="AF487" i="5"/>
  <c r="AE487" i="5"/>
  <c r="AF486" i="5"/>
  <c r="AE486" i="5"/>
  <c r="AF485" i="5"/>
  <c r="AE485" i="5"/>
  <c r="AF484" i="5"/>
  <c r="AE484" i="5"/>
  <c r="AF483" i="5"/>
  <c r="AE483" i="5"/>
  <c r="AF482" i="5"/>
  <c r="AE482" i="5"/>
  <c r="H486" i="9" s="1"/>
  <c r="AF481" i="5"/>
  <c r="AE481" i="5"/>
  <c r="AF480" i="5"/>
  <c r="AE480" i="5"/>
  <c r="AF479" i="5"/>
  <c r="AE479" i="5"/>
  <c r="AF478" i="5"/>
  <c r="AE478" i="5"/>
  <c r="AF477" i="5"/>
  <c r="AE477" i="5"/>
  <c r="AF476" i="5"/>
  <c r="AE476" i="5"/>
  <c r="AF475" i="5"/>
  <c r="AE475" i="5"/>
  <c r="AF474" i="5"/>
  <c r="AE474" i="5"/>
  <c r="H478" i="9" s="1"/>
  <c r="AF473" i="5"/>
  <c r="AE473" i="5"/>
  <c r="AF472" i="5"/>
  <c r="AE472" i="5"/>
  <c r="AF471" i="5"/>
  <c r="AE471" i="5"/>
  <c r="AF470" i="5"/>
  <c r="AE470" i="5"/>
  <c r="AF469" i="5"/>
  <c r="AE469" i="5"/>
  <c r="AF468" i="5"/>
  <c r="AE468" i="5"/>
  <c r="AF467" i="5"/>
  <c r="AE467" i="5"/>
  <c r="AF466" i="5"/>
  <c r="AE466" i="5"/>
  <c r="H470" i="9" s="1"/>
  <c r="AF465" i="5"/>
  <c r="AE465" i="5"/>
  <c r="AF464" i="5"/>
  <c r="AE464" i="5"/>
  <c r="AF463" i="5"/>
  <c r="AE463" i="5"/>
  <c r="AF462" i="5"/>
  <c r="AE462" i="5"/>
  <c r="AF461" i="5"/>
  <c r="AE461" i="5"/>
  <c r="AF460" i="5"/>
  <c r="AE460" i="5"/>
  <c r="AF459" i="5"/>
  <c r="AE459" i="5"/>
  <c r="AF458" i="5"/>
  <c r="AE458" i="5"/>
  <c r="H462" i="9" s="1"/>
  <c r="AF457" i="5"/>
  <c r="AE457" i="5"/>
  <c r="AF456" i="5"/>
  <c r="AE456" i="5"/>
  <c r="AF455" i="5"/>
  <c r="AE455" i="5"/>
  <c r="AF454" i="5"/>
  <c r="AE454" i="5"/>
  <c r="AF453" i="5"/>
  <c r="AE453" i="5"/>
  <c r="AF452" i="5"/>
  <c r="AE452" i="5"/>
  <c r="AF451" i="5"/>
  <c r="AE451" i="5"/>
  <c r="AF450" i="5"/>
  <c r="AE450" i="5"/>
  <c r="H454" i="9" s="1"/>
  <c r="AF449" i="5"/>
  <c r="AE449" i="5"/>
  <c r="AF448" i="5"/>
  <c r="AE448" i="5"/>
  <c r="AF447" i="5"/>
  <c r="AE447" i="5"/>
  <c r="AF446" i="5"/>
  <c r="AE446" i="5"/>
  <c r="AF445" i="5"/>
  <c r="AE445" i="5"/>
  <c r="AF444" i="5"/>
  <c r="AE444" i="5"/>
  <c r="AF443" i="5"/>
  <c r="AE443" i="5"/>
  <c r="AF442" i="5"/>
  <c r="AE442" i="5"/>
  <c r="H446" i="9" s="1"/>
  <c r="AF441" i="5"/>
  <c r="AE441" i="5"/>
  <c r="AF440" i="5"/>
  <c r="AE440" i="5"/>
  <c r="AF439" i="5"/>
  <c r="AE439" i="5"/>
  <c r="AF438" i="5"/>
  <c r="AE438" i="5"/>
  <c r="AF437" i="5"/>
  <c r="AE437" i="5"/>
  <c r="AF436" i="5"/>
  <c r="AE436" i="5"/>
  <c r="AF435" i="5"/>
  <c r="AE435" i="5"/>
  <c r="AF434" i="5"/>
  <c r="AE434" i="5"/>
  <c r="H438" i="9" s="1"/>
  <c r="AF433" i="5"/>
  <c r="AE433" i="5"/>
  <c r="AF432" i="5"/>
  <c r="AE432" i="5"/>
  <c r="AF431" i="5"/>
  <c r="AE431" i="5"/>
  <c r="AF430" i="5"/>
  <c r="AE430" i="5"/>
  <c r="AF429" i="5"/>
  <c r="AE429" i="5"/>
  <c r="AF428" i="5"/>
  <c r="AE428" i="5"/>
  <c r="AF427" i="5"/>
  <c r="AE427" i="5"/>
  <c r="AF426" i="5"/>
  <c r="AE426" i="5"/>
  <c r="H430" i="9" s="1"/>
  <c r="AF425" i="5"/>
  <c r="AE425" i="5"/>
  <c r="AF424" i="5"/>
  <c r="AE424" i="5"/>
  <c r="AF423" i="5"/>
  <c r="AE423" i="5"/>
  <c r="AF422" i="5"/>
  <c r="AE422" i="5"/>
  <c r="AF421" i="5"/>
  <c r="AE421" i="5"/>
  <c r="AF420" i="5"/>
  <c r="AE420" i="5"/>
  <c r="AF419" i="5"/>
  <c r="AE419" i="5"/>
  <c r="AF418" i="5"/>
  <c r="AE418" i="5"/>
  <c r="H422" i="9" s="1"/>
  <c r="AF417" i="5"/>
  <c r="AE417" i="5"/>
  <c r="AF416" i="5"/>
  <c r="AE416" i="5"/>
  <c r="AF415" i="5"/>
  <c r="AE415" i="5"/>
  <c r="AF414" i="5"/>
  <c r="AE414" i="5"/>
  <c r="AF413" i="5"/>
  <c r="AE413" i="5"/>
  <c r="AF412" i="5"/>
  <c r="AE412" i="5"/>
  <c r="AF411" i="5"/>
  <c r="AE411" i="5"/>
  <c r="AF410" i="5"/>
  <c r="AE410" i="5"/>
  <c r="H414" i="9" s="1"/>
  <c r="AF409" i="5"/>
  <c r="AE409" i="5"/>
  <c r="AF408" i="5"/>
  <c r="AE408" i="5"/>
  <c r="AF407" i="5"/>
  <c r="AE407" i="5"/>
  <c r="AF406" i="5"/>
  <c r="AE406" i="5"/>
  <c r="AF405" i="5"/>
  <c r="AE405" i="5"/>
  <c r="AF404" i="5"/>
  <c r="AE404" i="5"/>
  <c r="AF403" i="5"/>
  <c r="AE403" i="5"/>
  <c r="AF402" i="5"/>
  <c r="AE402" i="5"/>
  <c r="H406" i="9" s="1"/>
  <c r="AF401" i="5"/>
  <c r="AE401" i="5"/>
  <c r="AF400" i="5"/>
  <c r="AE400" i="5"/>
  <c r="AF399" i="5"/>
  <c r="AE399" i="5"/>
  <c r="AF398" i="5"/>
  <c r="AE398" i="5"/>
  <c r="AF397" i="5"/>
  <c r="AE397" i="5"/>
  <c r="AF396" i="5"/>
  <c r="AE396" i="5"/>
  <c r="AF395" i="5"/>
  <c r="AE395" i="5"/>
  <c r="AF394" i="5"/>
  <c r="AE394" i="5"/>
  <c r="H398" i="9" s="1"/>
  <c r="AF393" i="5"/>
  <c r="AE393" i="5"/>
  <c r="AF392" i="5"/>
  <c r="AE392" i="5"/>
  <c r="AF391" i="5"/>
  <c r="AE391" i="5"/>
  <c r="AF390" i="5"/>
  <c r="AE390" i="5"/>
  <c r="AF389" i="5"/>
  <c r="AE389" i="5"/>
  <c r="AF388" i="5"/>
  <c r="AE388" i="5"/>
  <c r="AF387" i="5"/>
  <c r="AE387" i="5"/>
  <c r="AF386" i="5"/>
  <c r="AE386" i="5"/>
  <c r="H390" i="9" s="1"/>
  <c r="AF385" i="5"/>
  <c r="AE385" i="5"/>
  <c r="AF384" i="5"/>
  <c r="AE384" i="5"/>
  <c r="AF383" i="5"/>
  <c r="AE383" i="5"/>
  <c r="AF382" i="5"/>
  <c r="AE382" i="5"/>
  <c r="AF381" i="5"/>
  <c r="AE381" i="5"/>
  <c r="AF380" i="5"/>
  <c r="AE380" i="5"/>
  <c r="AF379" i="5"/>
  <c r="AE379" i="5"/>
  <c r="AF378" i="5"/>
  <c r="AE378" i="5"/>
  <c r="H382" i="9" s="1"/>
  <c r="AF377" i="5"/>
  <c r="AE377" i="5"/>
  <c r="AF376" i="5"/>
  <c r="AE376" i="5"/>
  <c r="AF375" i="5"/>
  <c r="AE375" i="5"/>
  <c r="AF374" i="5"/>
  <c r="AE374" i="5"/>
  <c r="AF373" i="5"/>
  <c r="AE373" i="5"/>
  <c r="AF372" i="5"/>
  <c r="AE372" i="5"/>
  <c r="AF371" i="5"/>
  <c r="AE371" i="5"/>
  <c r="AF370" i="5"/>
  <c r="AE370" i="5"/>
  <c r="H374" i="9" s="1"/>
  <c r="AF369" i="5"/>
  <c r="AE369" i="5"/>
  <c r="AF368" i="5"/>
  <c r="AE368" i="5"/>
  <c r="AF367" i="5"/>
  <c r="AE367" i="5"/>
  <c r="AF366" i="5"/>
  <c r="AE366" i="5"/>
  <c r="AF365" i="5"/>
  <c r="AE365" i="5"/>
  <c r="AF364" i="5"/>
  <c r="AE364" i="5"/>
  <c r="AF363" i="5"/>
  <c r="AE363" i="5"/>
  <c r="AF362" i="5"/>
  <c r="AE362" i="5"/>
  <c r="H366" i="9" s="1"/>
  <c r="AF361" i="5"/>
  <c r="AE361" i="5"/>
  <c r="AF360" i="5"/>
  <c r="AE360" i="5"/>
  <c r="AF359" i="5"/>
  <c r="AE359" i="5"/>
  <c r="AF358" i="5"/>
  <c r="AE358" i="5"/>
  <c r="AF357" i="5"/>
  <c r="AE357" i="5"/>
  <c r="AF356" i="5"/>
  <c r="AE356" i="5"/>
  <c r="AF355" i="5"/>
  <c r="AE355" i="5"/>
  <c r="AF354" i="5"/>
  <c r="AE354" i="5"/>
  <c r="H358" i="9" s="1"/>
  <c r="AF353" i="5"/>
  <c r="AE353" i="5"/>
  <c r="AF352" i="5"/>
  <c r="AE352" i="5"/>
  <c r="AF351" i="5"/>
  <c r="AE351" i="5"/>
  <c r="AF350" i="5"/>
  <c r="AE350" i="5"/>
  <c r="AF349" i="5"/>
  <c r="AE349" i="5"/>
  <c r="AF348" i="5"/>
  <c r="AE348" i="5"/>
  <c r="AF347" i="5"/>
  <c r="AE347" i="5"/>
  <c r="AF346" i="5"/>
  <c r="AE346" i="5"/>
  <c r="H350" i="9" s="1"/>
  <c r="AF345" i="5"/>
  <c r="AE345" i="5"/>
  <c r="AF344" i="5"/>
  <c r="AE344" i="5"/>
  <c r="AF343" i="5"/>
  <c r="AE343" i="5"/>
  <c r="AF342" i="5"/>
  <c r="AE342" i="5"/>
  <c r="AF341" i="5"/>
  <c r="AE341" i="5"/>
  <c r="AF340" i="5"/>
  <c r="AE340" i="5"/>
  <c r="AF339" i="5"/>
  <c r="AE339" i="5"/>
  <c r="AF338" i="5"/>
  <c r="AE338" i="5"/>
  <c r="H342" i="9" s="1"/>
  <c r="AF337" i="5"/>
  <c r="AE337" i="5"/>
  <c r="AF336" i="5"/>
  <c r="AE336" i="5"/>
  <c r="AF335" i="5"/>
  <c r="AE335" i="5"/>
  <c r="AF334" i="5"/>
  <c r="AE334" i="5"/>
  <c r="AF333" i="5"/>
  <c r="AE333" i="5"/>
  <c r="AF332" i="5"/>
  <c r="AE332" i="5"/>
  <c r="AF331" i="5"/>
  <c r="AE331" i="5"/>
  <c r="AF330" i="5"/>
  <c r="AE330" i="5"/>
  <c r="H334" i="9" s="1"/>
  <c r="AF329" i="5"/>
  <c r="AE329" i="5"/>
  <c r="AF328" i="5"/>
  <c r="AE328" i="5"/>
  <c r="AF327" i="5"/>
  <c r="AE327" i="5"/>
  <c r="AF326" i="5"/>
  <c r="AE326" i="5"/>
  <c r="AF325" i="5"/>
  <c r="AE325" i="5"/>
  <c r="AF324" i="5"/>
  <c r="AE324" i="5"/>
  <c r="AF323" i="5"/>
  <c r="AE323" i="5"/>
  <c r="AF322" i="5"/>
  <c r="AE322" i="5"/>
  <c r="H326" i="9" s="1"/>
  <c r="AF321" i="5"/>
  <c r="AE321" i="5"/>
  <c r="AF320" i="5"/>
  <c r="AE320" i="5"/>
  <c r="AF319" i="5"/>
  <c r="AE319" i="5"/>
  <c r="AF318" i="5"/>
  <c r="AE318" i="5"/>
  <c r="AF317" i="5"/>
  <c r="AE317" i="5"/>
  <c r="AF316" i="5"/>
  <c r="AE316" i="5"/>
  <c r="AF315" i="5"/>
  <c r="AE315" i="5"/>
  <c r="AF314" i="5"/>
  <c r="AE314" i="5"/>
  <c r="H318" i="9" s="1"/>
  <c r="AF313" i="5"/>
  <c r="AE313" i="5"/>
  <c r="AF312" i="5"/>
  <c r="AE312" i="5"/>
  <c r="AF311" i="5"/>
  <c r="AE311" i="5"/>
  <c r="AF310" i="5"/>
  <c r="AE310" i="5"/>
  <c r="AF309" i="5"/>
  <c r="AE309" i="5"/>
  <c r="AF308" i="5"/>
  <c r="AE308" i="5"/>
  <c r="AF307" i="5"/>
  <c r="AE307" i="5"/>
  <c r="AF306" i="5"/>
  <c r="AE306" i="5"/>
  <c r="H310" i="9" s="1"/>
  <c r="AF305" i="5"/>
  <c r="AE305" i="5"/>
  <c r="AF304" i="5"/>
  <c r="AE304" i="5"/>
  <c r="AF303" i="5"/>
  <c r="AE303" i="5"/>
  <c r="AF302" i="5"/>
  <c r="AE302" i="5"/>
  <c r="AF301" i="5"/>
  <c r="AE301" i="5"/>
  <c r="AF300" i="5"/>
  <c r="AE300" i="5"/>
  <c r="AF299" i="5"/>
  <c r="AE299" i="5"/>
  <c r="AF298" i="5"/>
  <c r="AE298" i="5"/>
  <c r="H302" i="9" s="1"/>
  <c r="AF297" i="5"/>
  <c r="AE297" i="5"/>
  <c r="AF296" i="5"/>
  <c r="AE296" i="5"/>
  <c r="AF295" i="5"/>
  <c r="AE295" i="5"/>
  <c r="AF294" i="5"/>
  <c r="AE294" i="5"/>
  <c r="AF293" i="5"/>
  <c r="AE293" i="5"/>
  <c r="AF292" i="5"/>
  <c r="AE292" i="5"/>
  <c r="AF291" i="5"/>
  <c r="AE291" i="5"/>
  <c r="AF290" i="5"/>
  <c r="AE290" i="5"/>
  <c r="H294" i="9" s="1"/>
  <c r="AF289" i="5"/>
  <c r="AE289" i="5"/>
  <c r="AF288" i="5"/>
  <c r="AE288" i="5"/>
  <c r="AF287" i="5"/>
  <c r="AE287" i="5"/>
  <c r="AF286" i="5"/>
  <c r="AE286" i="5"/>
  <c r="AF285" i="5"/>
  <c r="AE285" i="5"/>
  <c r="AF284" i="5"/>
  <c r="AE284" i="5"/>
  <c r="AF283" i="5"/>
  <c r="AE283" i="5"/>
  <c r="AF282" i="5"/>
  <c r="AE282" i="5"/>
  <c r="H286" i="9" s="1"/>
  <c r="AF281" i="5"/>
  <c r="AE281" i="5"/>
  <c r="AF280" i="5"/>
  <c r="AE280" i="5"/>
  <c r="AF279" i="5"/>
  <c r="AE279" i="5"/>
  <c r="AF278" i="5"/>
  <c r="AE278" i="5"/>
  <c r="AF277" i="5"/>
  <c r="AE277" i="5"/>
  <c r="AF276" i="5"/>
  <c r="AE276" i="5"/>
  <c r="AF275" i="5"/>
  <c r="AE275" i="5"/>
  <c r="AF274" i="5"/>
  <c r="AE274" i="5"/>
  <c r="H278" i="9" s="1"/>
  <c r="AF273" i="5"/>
  <c r="AE273" i="5"/>
  <c r="AF272" i="5"/>
  <c r="AE272" i="5"/>
  <c r="AF271" i="5"/>
  <c r="AE271" i="5"/>
  <c r="AF270" i="5"/>
  <c r="AE270" i="5"/>
  <c r="AF269" i="5"/>
  <c r="AE269" i="5"/>
  <c r="AF268" i="5"/>
  <c r="AE268" i="5"/>
  <c r="AF267" i="5"/>
  <c r="AE267" i="5"/>
  <c r="AF266" i="5"/>
  <c r="AE266" i="5"/>
  <c r="H270" i="9" s="1"/>
  <c r="AF265" i="5"/>
  <c r="AE265" i="5"/>
  <c r="AF264" i="5"/>
  <c r="AE264" i="5"/>
  <c r="H268" i="9" s="1"/>
  <c r="AF263" i="5"/>
  <c r="AE263" i="5"/>
  <c r="AF262" i="5"/>
  <c r="AE262" i="5"/>
  <c r="AF261" i="5"/>
  <c r="AE261" i="5"/>
  <c r="AF260" i="5"/>
  <c r="AE260" i="5"/>
  <c r="AF259" i="5"/>
  <c r="AE259" i="5"/>
  <c r="AF258" i="5"/>
  <c r="AE258" i="5"/>
  <c r="H262" i="9" s="1"/>
  <c r="AF257" i="5"/>
  <c r="AE257" i="5"/>
  <c r="AF256" i="5"/>
  <c r="AE256" i="5"/>
  <c r="H260" i="9" s="1"/>
  <c r="AF255" i="5"/>
  <c r="AE255" i="5"/>
  <c r="AF254" i="5"/>
  <c r="AE254" i="5"/>
  <c r="AF253" i="5"/>
  <c r="AE253" i="5"/>
  <c r="AF252" i="5"/>
  <c r="AE252" i="5"/>
  <c r="AF251" i="5"/>
  <c r="AE251" i="5"/>
  <c r="AF250" i="5"/>
  <c r="AE250" i="5"/>
  <c r="H254" i="9" s="1"/>
  <c r="AF249" i="5"/>
  <c r="AE249" i="5"/>
  <c r="AF248" i="5"/>
  <c r="AE248" i="5"/>
  <c r="H252" i="9" s="1"/>
  <c r="AF247" i="5"/>
  <c r="AE247" i="5"/>
  <c r="AF246" i="5"/>
  <c r="AE246" i="5"/>
  <c r="AF245" i="5"/>
  <c r="AE245" i="5"/>
  <c r="AF244" i="5"/>
  <c r="AE244" i="5"/>
  <c r="AF243" i="5"/>
  <c r="AE243" i="5"/>
  <c r="AF242" i="5"/>
  <c r="AE242" i="5"/>
  <c r="H246" i="9" s="1"/>
  <c r="AF241" i="5"/>
  <c r="AE241" i="5"/>
  <c r="AF240" i="5"/>
  <c r="AE240" i="5"/>
  <c r="H244" i="9" s="1"/>
  <c r="AF239" i="5"/>
  <c r="AE239" i="5"/>
  <c r="AF238" i="5"/>
  <c r="AE238" i="5"/>
  <c r="AF237" i="5"/>
  <c r="AE237" i="5"/>
  <c r="AF236" i="5"/>
  <c r="AE236" i="5"/>
  <c r="AF235" i="5"/>
  <c r="AE235" i="5"/>
  <c r="AF234" i="5"/>
  <c r="AE234" i="5"/>
  <c r="H238" i="9" s="1"/>
  <c r="AF233" i="5"/>
  <c r="AE233" i="5"/>
  <c r="AF232" i="5"/>
  <c r="AE232" i="5"/>
  <c r="H236" i="9" s="1"/>
  <c r="AF231" i="5"/>
  <c r="AE231" i="5"/>
  <c r="AF230" i="5"/>
  <c r="AE230" i="5"/>
  <c r="AF229" i="5"/>
  <c r="AE229" i="5"/>
  <c r="AF228" i="5"/>
  <c r="AE228" i="5"/>
  <c r="AF227" i="5"/>
  <c r="AE227" i="5"/>
  <c r="AF226" i="5"/>
  <c r="AE226" i="5"/>
  <c r="H230" i="9" s="1"/>
  <c r="AF225" i="5"/>
  <c r="AE225" i="5"/>
  <c r="AF224" i="5"/>
  <c r="AE224" i="5"/>
  <c r="H228" i="9" s="1"/>
  <c r="AF223" i="5"/>
  <c r="AE223" i="5"/>
  <c r="AF222" i="5"/>
  <c r="AE222" i="5"/>
  <c r="AF221" i="5"/>
  <c r="AE221" i="5"/>
  <c r="AF220" i="5"/>
  <c r="AE220" i="5"/>
  <c r="AF219" i="5"/>
  <c r="AE219" i="5"/>
  <c r="AF218" i="5"/>
  <c r="AE218" i="5"/>
  <c r="H222" i="9" s="1"/>
  <c r="AF217" i="5"/>
  <c r="AE217" i="5"/>
  <c r="AF216" i="5"/>
  <c r="AE216" i="5"/>
  <c r="H220" i="9" s="1"/>
  <c r="AF215" i="5"/>
  <c r="AE215" i="5"/>
  <c r="AF214" i="5"/>
  <c r="AE214" i="5"/>
  <c r="AF213" i="5"/>
  <c r="AE213" i="5"/>
  <c r="AF212" i="5"/>
  <c r="AE212" i="5"/>
  <c r="AF211" i="5"/>
  <c r="AE211" i="5"/>
  <c r="AF210" i="5"/>
  <c r="AE210" i="5"/>
  <c r="H214" i="9" s="1"/>
  <c r="AF209" i="5"/>
  <c r="AE209" i="5"/>
  <c r="AF208" i="5"/>
  <c r="AE208" i="5"/>
  <c r="H212" i="9" s="1"/>
  <c r="AF207" i="5"/>
  <c r="AE207" i="5"/>
  <c r="AF206" i="5"/>
  <c r="AE206" i="5"/>
  <c r="AF205" i="5"/>
  <c r="AE205" i="5"/>
  <c r="AF204" i="5"/>
  <c r="AE204" i="5"/>
  <c r="AF203" i="5"/>
  <c r="AE203" i="5"/>
  <c r="AF202" i="5"/>
  <c r="AE202" i="5"/>
  <c r="H206" i="9" s="1"/>
  <c r="AF201" i="5"/>
  <c r="AE201" i="5"/>
  <c r="AF200" i="5"/>
  <c r="AE200" i="5"/>
  <c r="H204" i="9" s="1"/>
  <c r="AF199" i="5"/>
  <c r="AE199" i="5"/>
  <c r="AF198" i="5"/>
  <c r="AE198" i="5"/>
  <c r="AF197" i="5"/>
  <c r="AE197" i="5"/>
  <c r="AF196" i="5"/>
  <c r="AE196" i="5"/>
  <c r="AF195" i="5"/>
  <c r="AE195" i="5"/>
  <c r="AF194" i="5"/>
  <c r="AE194" i="5"/>
  <c r="H198" i="9" s="1"/>
  <c r="AF193" i="5"/>
  <c r="AE193" i="5"/>
  <c r="AF192" i="5"/>
  <c r="AE192" i="5"/>
  <c r="H196" i="9" s="1"/>
  <c r="AF191" i="5"/>
  <c r="AE191" i="5"/>
  <c r="AF190" i="5"/>
  <c r="AE190" i="5"/>
  <c r="AF189" i="5"/>
  <c r="AE189" i="5"/>
  <c r="AF188" i="5"/>
  <c r="AE188" i="5"/>
  <c r="AF187" i="5"/>
  <c r="AE187" i="5"/>
  <c r="AF186" i="5"/>
  <c r="AE186" i="5"/>
  <c r="H190" i="9" s="1"/>
  <c r="AF185" i="5"/>
  <c r="AE185" i="5"/>
  <c r="AF184" i="5"/>
  <c r="AE184" i="5"/>
  <c r="H188" i="9" s="1"/>
  <c r="AF183" i="5"/>
  <c r="AE183" i="5"/>
  <c r="AF182" i="5"/>
  <c r="AE182" i="5"/>
  <c r="AF181" i="5"/>
  <c r="AE181" i="5"/>
  <c r="AF180" i="5"/>
  <c r="AE180" i="5"/>
  <c r="AF179" i="5"/>
  <c r="AE179" i="5"/>
  <c r="AF178" i="5"/>
  <c r="AE178" i="5"/>
  <c r="H182" i="9" s="1"/>
  <c r="AF177" i="5"/>
  <c r="AE177" i="5"/>
  <c r="AF176" i="5"/>
  <c r="AE176" i="5"/>
  <c r="H180" i="9" s="1"/>
  <c r="AF175" i="5"/>
  <c r="AE175" i="5"/>
  <c r="AF174" i="5"/>
  <c r="AE174" i="5"/>
  <c r="AF173" i="5"/>
  <c r="AE173" i="5"/>
  <c r="AF172" i="5"/>
  <c r="AE172" i="5"/>
  <c r="AF171" i="5"/>
  <c r="AE171" i="5"/>
  <c r="AF170" i="5"/>
  <c r="AE170" i="5"/>
  <c r="H174" i="9" s="1"/>
  <c r="AF169" i="5"/>
  <c r="AE169" i="5"/>
  <c r="AF168" i="5"/>
  <c r="AE168" i="5"/>
  <c r="H172" i="9" s="1"/>
  <c r="AF167" i="5"/>
  <c r="AE167" i="5"/>
  <c r="AF166" i="5"/>
  <c r="AE166" i="5"/>
  <c r="AF165" i="5"/>
  <c r="AE165" i="5"/>
  <c r="AF164" i="5"/>
  <c r="AE164" i="5"/>
  <c r="AF163" i="5"/>
  <c r="AE163" i="5"/>
  <c r="AF162" i="5"/>
  <c r="AE162" i="5"/>
  <c r="H166" i="9" s="1"/>
  <c r="AF161" i="5"/>
  <c r="AE161" i="5"/>
  <c r="AF160" i="5"/>
  <c r="AE160" i="5"/>
  <c r="H164" i="9" s="1"/>
  <c r="AF159" i="5"/>
  <c r="AE159" i="5"/>
  <c r="AF158" i="5"/>
  <c r="AE158" i="5"/>
  <c r="AF157" i="5"/>
  <c r="AE157" i="5"/>
  <c r="AF156" i="5"/>
  <c r="AE156" i="5"/>
  <c r="AF155" i="5"/>
  <c r="AE155" i="5"/>
  <c r="AF154" i="5"/>
  <c r="AE154" i="5"/>
  <c r="H158" i="9" s="1"/>
  <c r="AF153" i="5"/>
  <c r="AE153" i="5"/>
  <c r="AF152" i="5"/>
  <c r="AE152" i="5"/>
  <c r="H156" i="9" s="1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F124" i="5"/>
  <c r="AE124" i="5"/>
  <c r="AF123" i="5"/>
  <c r="AE123" i="5"/>
  <c r="AF122" i="5"/>
  <c r="AE122" i="5"/>
  <c r="AF121" i="5"/>
  <c r="AE121" i="5"/>
  <c r="AF120" i="5"/>
  <c r="AE120" i="5"/>
  <c r="AF119" i="5"/>
  <c r="AE119" i="5"/>
  <c r="AF118" i="5"/>
  <c r="AE118" i="5"/>
  <c r="AF117" i="5"/>
  <c r="AE117" i="5"/>
  <c r="AF116" i="5"/>
  <c r="AE116" i="5"/>
  <c r="AF115" i="5"/>
  <c r="AE115" i="5"/>
  <c r="AF114" i="5"/>
  <c r="AE114" i="5"/>
  <c r="AF113" i="5"/>
  <c r="AE113" i="5"/>
  <c r="AF112" i="5"/>
  <c r="AE112" i="5"/>
  <c r="AF111" i="5"/>
  <c r="AE111" i="5"/>
  <c r="AF110" i="5"/>
  <c r="AE110" i="5"/>
  <c r="AF109" i="5"/>
  <c r="AE109" i="5"/>
  <c r="AF108" i="5"/>
  <c r="AE108" i="5"/>
  <c r="AF107" i="5"/>
  <c r="AE107" i="5"/>
  <c r="AF106" i="5"/>
  <c r="AE106" i="5"/>
  <c r="AF105" i="5"/>
  <c r="AE105" i="5"/>
  <c r="AF104" i="5"/>
  <c r="AE104" i="5"/>
  <c r="AF103" i="5"/>
  <c r="AE103" i="5"/>
  <c r="AF102" i="5"/>
  <c r="AE102" i="5"/>
  <c r="AF101" i="5"/>
  <c r="AE101" i="5"/>
  <c r="AF100" i="5"/>
  <c r="AE100" i="5"/>
  <c r="AF99" i="5"/>
  <c r="AE99" i="5"/>
  <c r="AF98" i="5"/>
  <c r="AE98" i="5"/>
  <c r="AF97" i="5"/>
  <c r="AE97" i="5"/>
  <c r="AF96" i="5"/>
  <c r="AE96" i="5"/>
  <c r="AF95" i="5"/>
  <c r="AE95" i="5"/>
  <c r="AF94" i="5"/>
  <c r="AE94" i="5"/>
  <c r="AF93" i="5"/>
  <c r="AE93" i="5"/>
  <c r="AF92" i="5"/>
  <c r="AE92" i="5"/>
  <c r="AF91" i="5"/>
  <c r="AE91" i="5"/>
  <c r="AF90" i="5"/>
  <c r="AE90" i="5"/>
  <c r="AF89" i="5"/>
  <c r="AE89" i="5"/>
  <c r="AF88" i="5"/>
  <c r="AE88" i="5"/>
  <c r="AF87" i="5"/>
  <c r="AE87" i="5"/>
  <c r="AF86" i="5"/>
  <c r="AE86" i="5"/>
  <c r="AF85" i="5"/>
  <c r="AE85" i="5"/>
  <c r="AF84" i="5"/>
  <c r="AE84" i="5"/>
  <c r="AF83" i="5"/>
  <c r="AE83" i="5"/>
  <c r="AF82" i="5"/>
  <c r="AE82" i="5"/>
  <c r="AF81" i="5"/>
  <c r="AE81" i="5"/>
  <c r="AF80" i="5"/>
  <c r="AE80" i="5"/>
  <c r="AF79" i="5"/>
  <c r="AE79" i="5"/>
  <c r="AF78" i="5"/>
  <c r="AE78" i="5"/>
  <c r="AF77" i="5"/>
  <c r="AE77" i="5"/>
  <c r="AF76" i="5"/>
  <c r="AE76" i="5"/>
  <c r="AF75" i="5"/>
  <c r="AE75" i="5"/>
  <c r="AF74" i="5"/>
  <c r="AE74" i="5"/>
  <c r="AF73" i="5"/>
  <c r="AE73" i="5"/>
  <c r="AF72" i="5"/>
  <c r="AE72" i="5"/>
  <c r="AF71" i="5"/>
  <c r="AE71" i="5"/>
  <c r="AF70" i="5"/>
  <c r="AE70" i="5"/>
  <c r="AF69" i="5"/>
  <c r="AE69" i="5"/>
  <c r="AF68" i="5"/>
  <c r="AE68" i="5"/>
  <c r="AF67" i="5"/>
  <c r="AE67" i="5"/>
  <c r="AF66" i="5"/>
  <c r="AE66" i="5"/>
  <c r="AF65" i="5"/>
  <c r="AE65" i="5"/>
  <c r="AF64" i="5"/>
  <c r="AE64" i="5"/>
  <c r="AF63" i="5"/>
  <c r="AE63" i="5"/>
  <c r="AF62" i="5"/>
  <c r="AE62" i="5"/>
  <c r="AF61" i="5"/>
  <c r="AE61" i="5"/>
  <c r="AF60" i="5"/>
  <c r="AE60" i="5"/>
  <c r="AF59" i="5"/>
  <c r="AE59" i="5"/>
  <c r="AF58" i="5"/>
  <c r="AE58" i="5"/>
  <c r="AF56" i="5"/>
  <c r="AE56" i="5"/>
  <c r="AF55" i="5"/>
  <c r="AE55" i="5"/>
  <c r="AF54" i="5"/>
  <c r="AE54" i="5"/>
  <c r="AF53" i="5"/>
  <c r="AE53" i="5"/>
  <c r="AF52" i="5"/>
  <c r="AE52" i="5"/>
  <c r="AF51" i="5"/>
  <c r="AE51" i="5"/>
  <c r="AF50" i="5"/>
  <c r="AE50" i="5"/>
  <c r="AF49" i="5"/>
  <c r="AE49" i="5"/>
  <c r="AF48" i="5"/>
  <c r="AE48" i="5"/>
  <c r="AF47" i="5"/>
  <c r="AE47" i="5"/>
  <c r="AF46" i="5"/>
  <c r="AE46" i="5"/>
  <c r="AF45" i="5"/>
  <c r="AE45" i="5"/>
  <c r="AF44" i="5"/>
  <c r="AE44" i="5"/>
  <c r="AF43" i="5"/>
  <c r="AE43" i="5"/>
  <c r="AF42" i="5"/>
  <c r="AE42" i="5"/>
  <c r="AF41" i="5"/>
  <c r="AE41" i="5"/>
  <c r="AF40" i="5"/>
  <c r="AE40" i="5"/>
  <c r="AF39" i="5"/>
  <c r="AE39" i="5"/>
  <c r="AF38" i="5"/>
  <c r="AE38" i="5"/>
  <c r="AF37" i="5"/>
  <c r="AE37" i="5"/>
  <c r="AF36" i="5"/>
  <c r="AE36" i="5"/>
  <c r="AF35" i="5"/>
  <c r="AE35" i="5"/>
  <c r="AF34" i="5"/>
  <c r="AE34" i="5"/>
  <c r="AF33" i="5"/>
  <c r="AE33" i="5"/>
  <c r="AF32" i="5"/>
  <c r="AE32" i="5"/>
  <c r="AF31" i="5"/>
  <c r="AE31" i="5"/>
  <c r="AF30" i="5"/>
  <c r="AE30" i="5"/>
  <c r="AF29" i="5"/>
  <c r="AE29" i="5"/>
  <c r="AF28" i="5"/>
  <c r="AE28" i="5"/>
  <c r="AF27" i="5"/>
  <c r="AE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F9" i="5"/>
  <c r="AE9" i="5"/>
  <c r="AF8" i="5"/>
  <c r="AE8" i="5"/>
  <c r="H13" i="9" s="1"/>
  <c r="AF7" i="5"/>
  <c r="AE7" i="5"/>
  <c r="AF6" i="5"/>
  <c r="AE6" i="5"/>
  <c r="AF5" i="5"/>
  <c r="AE5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D1503" i="5"/>
  <c r="AC1503" i="5"/>
  <c r="AD1502" i="5"/>
  <c r="AC1502" i="5"/>
  <c r="AD1501" i="5"/>
  <c r="AC1501" i="5"/>
  <c r="AD1500" i="5"/>
  <c r="AC1500" i="5"/>
  <c r="AD1499" i="5"/>
  <c r="AC1499" i="5"/>
  <c r="AD1498" i="5"/>
  <c r="AC1498" i="5"/>
  <c r="AD1497" i="5"/>
  <c r="AC1497" i="5"/>
  <c r="AD1496" i="5"/>
  <c r="AC1496" i="5"/>
  <c r="AD1495" i="5"/>
  <c r="AC1495" i="5"/>
  <c r="AD1494" i="5"/>
  <c r="AC1494" i="5"/>
  <c r="AD1493" i="5"/>
  <c r="AC1493" i="5"/>
  <c r="AD1492" i="5"/>
  <c r="AC1492" i="5"/>
  <c r="AD1491" i="5"/>
  <c r="AC1491" i="5"/>
  <c r="AD1490" i="5"/>
  <c r="AC1490" i="5"/>
  <c r="AD1489" i="5"/>
  <c r="AC1489" i="5"/>
  <c r="AD1488" i="5"/>
  <c r="AC1488" i="5"/>
  <c r="AD1487" i="5"/>
  <c r="AC1487" i="5"/>
  <c r="AD1486" i="5"/>
  <c r="AC1486" i="5"/>
  <c r="AD1485" i="5"/>
  <c r="AC1485" i="5"/>
  <c r="AD1484" i="5"/>
  <c r="AC1484" i="5"/>
  <c r="AD1483" i="5"/>
  <c r="AC1483" i="5"/>
  <c r="AD1482" i="5"/>
  <c r="AC1482" i="5"/>
  <c r="AD1481" i="5"/>
  <c r="AC1481" i="5"/>
  <c r="AD1480" i="5"/>
  <c r="AC1480" i="5"/>
  <c r="AD1479" i="5"/>
  <c r="AC1479" i="5"/>
  <c r="AD1478" i="5"/>
  <c r="AC1478" i="5"/>
  <c r="AD1477" i="5"/>
  <c r="AC1477" i="5"/>
  <c r="AD1476" i="5"/>
  <c r="AC1476" i="5"/>
  <c r="AD1475" i="5"/>
  <c r="AC1475" i="5"/>
  <c r="AD1474" i="5"/>
  <c r="AC1474" i="5"/>
  <c r="AD1473" i="5"/>
  <c r="AC1473" i="5"/>
  <c r="AD1472" i="5"/>
  <c r="AC1472" i="5"/>
  <c r="AD1471" i="5"/>
  <c r="AC1471" i="5"/>
  <c r="AD1470" i="5"/>
  <c r="AC1470" i="5"/>
  <c r="AD1469" i="5"/>
  <c r="AC1469" i="5"/>
  <c r="AD1468" i="5"/>
  <c r="AC1468" i="5"/>
  <c r="AD1467" i="5"/>
  <c r="AC1467" i="5"/>
  <c r="AD1466" i="5"/>
  <c r="AC1466" i="5"/>
  <c r="AD1465" i="5"/>
  <c r="AC1465" i="5"/>
  <c r="AD1464" i="5"/>
  <c r="AC1464" i="5"/>
  <c r="AD1463" i="5"/>
  <c r="AC1463" i="5"/>
  <c r="AD1462" i="5"/>
  <c r="AC1462" i="5"/>
  <c r="AD1461" i="5"/>
  <c r="AC1461" i="5"/>
  <c r="AD1460" i="5"/>
  <c r="AC1460" i="5"/>
  <c r="AD1459" i="5"/>
  <c r="AC1459" i="5"/>
  <c r="AD1458" i="5"/>
  <c r="AC1458" i="5"/>
  <c r="AD1457" i="5"/>
  <c r="AC1457" i="5"/>
  <c r="AD1456" i="5"/>
  <c r="AC1456" i="5"/>
  <c r="AD1455" i="5"/>
  <c r="AC1455" i="5"/>
  <c r="AD1454" i="5"/>
  <c r="AC1454" i="5"/>
  <c r="AD1453" i="5"/>
  <c r="AC1453" i="5"/>
  <c r="AD1452" i="5"/>
  <c r="AC1452" i="5"/>
  <c r="AD1451" i="5"/>
  <c r="AC1451" i="5"/>
  <c r="AD1450" i="5"/>
  <c r="AC1450" i="5"/>
  <c r="AD1449" i="5"/>
  <c r="AC1449" i="5"/>
  <c r="AD1448" i="5"/>
  <c r="AC1448" i="5"/>
  <c r="AD1447" i="5"/>
  <c r="AC1447" i="5"/>
  <c r="AD1446" i="5"/>
  <c r="AC1446" i="5"/>
  <c r="AD1445" i="5"/>
  <c r="AC1445" i="5"/>
  <c r="AD1444" i="5"/>
  <c r="AC1444" i="5"/>
  <c r="AD1443" i="5"/>
  <c r="AC1443" i="5"/>
  <c r="AD1442" i="5"/>
  <c r="AC1442" i="5"/>
  <c r="AD1441" i="5"/>
  <c r="AC1441" i="5"/>
  <c r="AD1440" i="5"/>
  <c r="AC1440" i="5"/>
  <c r="AD1439" i="5"/>
  <c r="AC1439" i="5"/>
  <c r="AD1438" i="5"/>
  <c r="AC1438" i="5"/>
  <c r="AD1437" i="5"/>
  <c r="AC1437" i="5"/>
  <c r="AD1436" i="5"/>
  <c r="AC1436" i="5"/>
  <c r="AD1435" i="5"/>
  <c r="AC1435" i="5"/>
  <c r="AD1434" i="5"/>
  <c r="AC1434" i="5"/>
  <c r="AD1433" i="5"/>
  <c r="AC1433" i="5"/>
  <c r="AD1432" i="5"/>
  <c r="AC1432" i="5"/>
  <c r="AD1431" i="5"/>
  <c r="AC1431" i="5"/>
  <c r="AD1430" i="5"/>
  <c r="AC1430" i="5"/>
  <c r="AD1429" i="5"/>
  <c r="AC1429" i="5"/>
  <c r="AD1428" i="5"/>
  <c r="AC1428" i="5"/>
  <c r="AD1427" i="5"/>
  <c r="AC1427" i="5"/>
  <c r="AD1426" i="5"/>
  <c r="AC1426" i="5"/>
  <c r="AD1425" i="5"/>
  <c r="AC1425" i="5"/>
  <c r="AD1424" i="5"/>
  <c r="AC1424" i="5"/>
  <c r="AD1423" i="5"/>
  <c r="AC1423" i="5"/>
  <c r="AD1422" i="5"/>
  <c r="AC1422" i="5"/>
  <c r="AD1421" i="5"/>
  <c r="AC1421" i="5"/>
  <c r="AD1420" i="5"/>
  <c r="AC1420" i="5"/>
  <c r="AD1419" i="5"/>
  <c r="AC1419" i="5"/>
  <c r="AD1418" i="5"/>
  <c r="AC1418" i="5"/>
  <c r="AD1417" i="5"/>
  <c r="AC1417" i="5"/>
  <c r="AD1416" i="5"/>
  <c r="AC1416" i="5"/>
  <c r="AD1415" i="5"/>
  <c r="AC1415" i="5"/>
  <c r="AD1414" i="5"/>
  <c r="AC1414" i="5"/>
  <c r="AD1413" i="5"/>
  <c r="AC1413" i="5"/>
  <c r="AD1412" i="5"/>
  <c r="AC1412" i="5"/>
  <c r="AD1411" i="5"/>
  <c r="AC1411" i="5"/>
  <c r="AD1410" i="5"/>
  <c r="AC1410" i="5"/>
  <c r="AD1409" i="5"/>
  <c r="AC1409" i="5"/>
  <c r="AD1408" i="5"/>
  <c r="AC1408" i="5"/>
  <c r="AD1407" i="5"/>
  <c r="AC1407" i="5"/>
  <c r="AD1406" i="5"/>
  <c r="AC1406" i="5"/>
  <c r="AD1405" i="5"/>
  <c r="AC1405" i="5"/>
  <c r="AD1404" i="5"/>
  <c r="AC1404" i="5"/>
  <c r="AD1403" i="5"/>
  <c r="AC1403" i="5"/>
  <c r="AD1402" i="5"/>
  <c r="AC1402" i="5"/>
  <c r="AD1401" i="5"/>
  <c r="AC1401" i="5"/>
  <c r="AD1400" i="5"/>
  <c r="AC1400" i="5"/>
  <c r="AD1399" i="5"/>
  <c r="AC1399" i="5"/>
  <c r="AD1398" i="5"/>
  <c r="AC1398" i="5"/>
  <c r="AD1397" i="5"/>
  <c r="AC1397" i="5"/>
  <c r="AD1396" i="5"/>
  <c r="AC1396" i="5"/>
  <c r="AD1395" i="5"/>
  <c r="AC1395" i="5"/>
  <c r="AD1394" i="5"/>
  <c r="AC1394" i="5"/>
  <c r="AD1393" i="5"/>
  <c r="AC1393" i="5"/>
  <c r="AD1392" i="5"/>
  <c r="AC1392" i="5"/>
  <c r="AD1391" i="5"/>
  <c r="AC1391" i="5"/>
  <c r="AD1390" i="5"/>
  <c r="AC1390" i="5"/>
  <c r="AD1389" i="5"/>
  <c r="AC1389" i="5"/>
  <c r="AD1388" i="5"/>
  <c r="AC1388" i="5"/>
  <c r="AD1387" i="5"/>
  <c r="AC1387" i="5"/>
  <c r="AD1386" i="5"/>
  <c r="AC1386" i="5"/>
  <c r="AD1385" i="5"/>
  <c r="AC1385" i="5"/>
  <c r="AD1384" i="5"/>
  <c r="AC1384" i="5"/>
  <c r="AD1383" i="5"/>
  <c r="AC1383" i="5"/>
  <c r="AD1382" i="5"/>
  <c r="AC1382" i="5"/>
  <c r="AD1381" i="5"/>
  <c r="AC1381" i="5"/>
  <c r="AD1380" i="5"/>
  <c r="AC1380" i="5"/>
  <c r="AD1379" i="5"/>
  <c r="AC1379" i="5"/>
  <c r="AD1378" i="5"/>
  <c r="AC1378" i="5"/>
  <c r="AD1377" i="5"/>
  <c r="AC1377" i="5"/>
  <c r="AD1376" i="5"/>
  <c r="AC1376" i="5"/>
  <c r="AD1375" i="5"/>
  <c r="AC1375" i="5"/>
  <c r="AD1374" i="5"/>
  <c r="AC1374" i="5"/>
  <c r="AD1373" i="5"/>
  <c r="AC1373" i="5"/>
  <c r="AD1372" i="5"/>
  <c r="AC1372" i="5"/>
  <c r="AD1371" i="5"/>
  <c r="AC1371" i="5"/>
  <c r="AD1370" i="5"/>
  <c r="AC1370" i="5"/>
  <c r="AD1369" i="5"/>
  <c r="AC1369" i="5"/>
  <c r="AD1368" i="5"/>
  <c r="AC1368" i="5"/>
  <c r="AD1367" i="5"/>
  <c r="AC1367" i="5"/>
  <c r="AD1366" i="5"/>
  <c r="AC1366" i="5"/>
  <c r="AD1365" i="5"/>
  <c r="AC1365" i="5"/>
  <c r="AD1364" i="5"/>
  <c r="AC1364" i="5"/>
  <c r="AD1363" i="5"/>
  <c r="AC1363" i="5"/>
  <c r="AD1362" i="5"/>
  <c r="AC1362" i="5"/>
  <c r="AD1361" i="5"/>
  <c r="AC1361" i="5"/>
  <c r="AD1360" i="5"/>
  <c r="AC1360" i="5"/>
  <c r="AD1359" i="5"/>
  <c r="AC1359" i="5"/>
  <c r="AD1358" i="5"/>
  <c r="AC1358" i="5"/>
  <c r="AD1357" i="5"/>
  <c r="AC1357" i="5"/>
  <c r="AD1356" i="5"/>
  <c r="AC1356" i="5"/>
  <c r="AD1355" i="5"/>
  <c r="AC1355" i="5"/>
  <c r="AD1354" i="5"/>
  <c r="AC1354" i="5"/>
  <c r="AD1353" i="5"/>
  <c r="AC1353" i="5"/>
  <c r="AD1352" i="5"/>
  <c r="AC1352" i="5"/>
  <c r="AD1351" i="5"/>
  <c r="AC1351" i="5"/>
  <c r="AD1350" i="5"/>
  <c r="AC1350" i="5"/>
  <c r="AD1349" i="5"/>
  <c r="AC1349" i="5"/>
  <c r="AD1348" i="5"/>
  <c r="AC1348" i="5"/>
  <c r="AD1347" i="5"/>
  <c r="AC1347" i="5"/>
  <c r="AD1346" i="5"/>
  <c r="AC1346" i="5"/>
  <c r="AD1345" i="5"/>
  <c r="AC1345" i="5"/>
  <c r="AD1344" i="5"/>
  <c r="AC1344" i="5"/>
  <c r="AD1343" i="5"/>
  <c r="AC1343" i="5"/>
  <c r="AD1342" i="5"/>
  <c r="AC1342" i="5"/>
  <c r="AD1341" i="5"/>
  <c r="AC1341" i="5"/>
  <c r="AD1340" i="5"/>
  <c r="AC1340" i="5"/>
  <c r="AD1339" i="5"/>
  <c r="AC1339" i="5"/>
  <c r="AD1338" i="5"/>
  <c r="AC1338" i="5"/>
  <c r="AD1337" i="5"/>
  <c r="AC1337" i="5"/>
  <c r="AD1336" i="5"/>
  <c r="AC1336" i="5"/>
  <c r="AD1335" i="5"/>
  <c r="AC1335" i="5"/>
  <c r="AD1334" i="5"/>
  <c r="AC1334" i="5"/>
  <c r="AD1333" i="5"/>
  <c r="AC1333" i="5"/>
  <c r="AD1332" i="5"/>
  <c r="AC1332" i="5"/>
  <c r="AD1331" i="5"/>
  <c r="AC1331" i="5"/>
  <c r="AD1330" i="5"/>
  <c r="AC1330" i="5"/>
  <c r="AD1329" i="5"/>
  <c r="AC1329" i="5"/>
  <c r="AD1328" i="5"/>
  <c r="AC1328" i="5"/>
  <c r="AD1327" i="5"/>
  <c r="AC1327" i="5"/>
  <c r="AD1326" i="5"/>
  <c r="AC1326" i="5"/>
  <c r="AD1325" i="5"/>
  <c r="AC1325" i="5"/>
  <c r="AD1324" i="5"/>
  <c r="AC1324" i="5"/>
  <c r="AD1323" i="5"/>
  <c r="AC1323" i="5"/>
  <c r="AD1322" i="5"/>
  <c r="AC1322" i="5"/>
  <c r="AD1321" i="5"/>
  <c r="AC1321" i="5"/>
  <c r="AD1320" i="5"/>
  <c r="AC1320" i="5"/>
  <c r="AD1319" i="5"/>
  <c r="AC1319" i="5"/>
  <c r="AD1318" i="5"/>
  <c r="AC1318" i="5"/>
  <c r="AD1317" i="5"/>
  <c r="AC1317" i="5"/>
  <c r="AD1316" i="5"/>
  <c r="AC1316" i="5"/>
  <c r="AD1315" i="5"/>
  <c r="AC1315" i="5"/>
  <c r="AD1314" i="5"/>
  <c r="AC1314" i="5"/>
  <c r="AD1313" i="5"/>
  <c r="AC1313" i="5"/>
  <c r="AD1312" i="5"/>
  <c r="AC1312" i="5"/>
  <c r="AD1311" i="5"/>
  <c r="AC1311" i="5"/>
  <c r="AD1310" i="5"/>
  <c r="AC1310" i="5"/>
  <c r="AD1309" i="5"/>
  <c r="AC1309" i="5"/>
  <c r="AD1308" i="5"/>
  <c r="AC1308" i="5"/>
  <c r="AD1307" i="5"/>
  <c r="AC1307" i="5"/>
  <c r="AD1306" i="5"/>
  <c r="AC1306" i="5"/>
  <c r="AD1305" i="5"/>
  <c r="AC1305" i="5"/>
  <c r="AD1304" i="5"/>
  <c r="AC1304" i="5"/>
  <c r="AD1303" i="5"/>
  <c r="AC1303" i="5"/>
  <c r="AD1302" i="5"/>
  <c r="AC1302" i="5"/>
  <c r="AD1301" i="5"/>
  <c r="AC1301" i="5"/>
  <c r="AD1300" i="5"/>
  <c r="AC1300" i="5"/>
  <c r="AD1299" i="5"/>
  <c r="AC1299" i="5"/>
  <c r="AD1298" i="5"/>
  <c r="AC1298" i="5"/>
  <c r="AD1297" i="5"/>
  <c r="AC1297" i="5"/>
  <c r="AD1296" i="5"/>
  <c r="AC1296" i="5"/>
  <c r="AD1295" i="5"/>
  <c r="AC1295" i="5"/>
  <c r="AD1294" i="5"/>
  <c r="AC1294" i="5"/>
  <c r="AD1293" i="5"/>
  <c r="AC1293" i="5"/>
  <c r="AD1292" i="5"/>
  <c r="AC1292" i="5"/>
  <c r="AD1291" i="5"/>
  <c r="AC1291" i="5"/>
  <c r="AD1290" i="5"/>
  <c r="AC1290" i="5"/>
  <c r="AD1289" i="5"/>
  <c r="AC1289" i="5"/>
  <c r="AD1288" i="5"/>
  <c r="AC1288" i="5"/>
  <c r="AD1287" i="5"/>
  <c r="AC1287" i="5"/>
  <c r="AD1286" i="5"/>
  <c r="AC1286" i="5"/>
  <c r="AD1285" i="5"/>
  <c r="AC1285" i="5"/>
  <c r="AD1284" i="5"/>
  <c r="AC1284" i="5"/>
  <c r="AD1283" i="5"/>
  <c r="AC1283" i="5"/>
  <c r="AD1282" i="5"/>
  <c r="AC1282" i="5"/>
  <c r="AD1281" i="5"/>
  <c r="AC1281" i="5"/>
  <c r="AD1280" i="5"/>
  <c r="AC1280" i="5"/>
  <c r="AD1279" i="5"/>
  <c r="AC1279" i="5"/>
  <c r="AD1278" i="5"/>
  <c r="AC1278" i="5"/>
  <c r="AD1277" i="5"/>
  <c r="AC1277" i="5"/>
  <c r="AD1276" i="5"/>
  <c r="AC1276" i="5"/>
  <c r="AD1275" i="5"/>
  <c r="AC1275" i="5"/>
  <c r="AD1274" i="5"/>
  <c r="AC1274" i="5"/>
  <c r="AD1273" i="5"/>
  <c r="AC1273" i="5"/>
  <c r="AD1272" i="5"/>
  <c r="AC1272" i="5"/>
  <c r="AD1271" i="5"/>
  <c r="AC1271" i="5"/>
  <c r="AD1270" i="5"/>
  <c r="AC1270" i="5"/>
  <c r="AD1269" i="5"/>
  <c r="AC1269" i="5"/>
  <c r="AD1268" i="5"/>
  <c r="AC1268" i="5"/>
  <c r="AD1267" i="5"/>
  <c r="AC1267" i="5"/>
  <c r="AD1266" i="5"/>
  <c r="AC1266" i="5"/>
  <c r="AD1265" i="5"/>
  <c r="AC1265" i="5"/>
  <c r="AD1264" i="5"/>
  <c r="AC1264" i="5"/>
  <c r="AD1263" i="5"/>
  <c r="AC1263" i="5"/>
  <c r="AD1262" i="5"/>
  <c r="AC1262" i="5"/>
  <c r="AD1261" i="5"/>
  <c r="AC1261" i="5"/>
  <c r="AD1260" i="5"/>
  <c r="AC1260" i="5"/>
  <c r="AD1259" i="5"/>
  <c r="AC1259" i="5"/>
  <c r="AD1258" i="5"/>
  <c r="AC1258" i="5"/>
  <c r="AD1257" i="5"/>
  <c r="AC1257" i="5"/>
  <c r="AD1256" i="5"/>
  <c r="AC1256" i="5"/>
  <c r="AD1255" i="5"/>
  <c r="AC1255" i="5"/>
  <c r="AD1254" i="5"/>
  <c r="AC1254" i="5"/>
  <c r="AD1253" i="5"/>
  <c r="AC1253" i="5"/>
  <c r="AD1252" i="5"/>
  <c r="AC1252" i="5"/>
  <c r="AD1251" i="5"/>
  <c r="AC1251" i="5"/>
  <c r="AD1250" i="5"/>
  <c r="AC1250" i="5"/>
  <c r="AD1249" i="5"/>
  <c r="AC1249" i="5"/>
  <c r="AD1248" i="5"/>
  <c r="AC1248" i="5"/>
  <c r="AD1247" i="5"/>
  <c r="AC1247" i="5"/>
  <c r="AD1246" i="5"/>
  <c r="AC1246" i="5"/>
  <c r="AD1245" i="5"/>
  <c r="AC1245" i="5"/>
  <c r="AD1244" i="5"/>
  <c r="AC1244" i="5"/>
  <c r="AD1243" i="5"/>
  <c r="AC1243" i="5"/>
  <c r="AD1242" i="5"/>
  <c r="AC1242" i="5"/>
  <c r="AD1241" i="5"/>
  <c r="AC1241" i="5"/>
  <c r="AD1240" i="5"/>
  <c r="AC1240" i="5"/>
  <c r="AD1239" i="5"/>
  <c r="AC1239" i="5"/>
  <c r="AD1238" i="5"/>
  <c r="AC1238" i="5"/>
  <c r="AD1237" i="5"/>
  <c r="AC1237" i="5"/>
  <c r="AD1236" i="5"/>
  <c r="AC1236" i="5"/>
  <c r="AD1235" i="5"/>
  <c r="AC1235" i="5"/>
  <c r="AD1234" i="5"/>
  <c r="AC1234" i="5"/>
  <c r="AD1233" i="5"/>
  <c r="AC1233" i="5"/>
  <c r="AD1232" i="5"/>
  <c r="AC1232" i="5"/>
  <c r="AD1231" i="5"/>
  <c r="AC1231" i="5"/>
  <c r="AD1230" i="5"/>
  <c r="AC1230" i="5"/>
  <c r="AD1229" i="5"/>
  <c r="AC1229" i="5"/>
  <c r="AD1228" i="5"/>
  <c r="AC1228" i="5"/>
  <c r="AD1227" i="5"/>
  <c r="AC1227" i="5"/>
  <c r="AD1226" i="5"/>
  <c r="AC1226" i="5"/>
  <c r="AD1225" i="5"/>
  <c r="AC1225" i="5"/>
  <c r="AD1224" i="5"/>
  <c r="AC1224" i="5"/>
  <c r="AD1223" i="5"/>
  <c r="AC1223" i="5"/>
  <c r="AD1222" i="5"/>
  <c r="AC1222" i="5"/>
  <c r="AD1221" i="5"/>
  <c r="AC1221" i="5"/>
  <c r="AD1220" i="5"/>
  <c r="AC1220" i="5"/>
  <c r="AD1219" i="5"/>
  <c r="AC1219" i="5"/>
  <c r="AD1218" i="5"/>
  <c r="AC1218" i="5"/>
  <c r="AD1217" i="5"/>
  <c r="AC1217" i="5"/>
  <c r="AD1216" i="5"/>
  <c r="AC1216" i="5"/>
  <c r="AD1215" i="5"/>
  <c r="AC1215" i="5"/>
  <c r="AD1214" i="5"/>
  <c r="AC1214" i="5"/>
  <c r="AD1213" i="5"/>
  <c r="AC1213" i="5"/>
  <c r="AD1212" i="5"/>
  <c r="AC1212" i="5"/>
  <c r="AD1211" i="5"/>
  <c r="AC1211" i="5"/>
  <c r="AD1210" i="5"/>
  <c r="AC1210" i="5"/>
  <c r="AD1209" i="5"/>
  <c r="AC1209" i="5"/>
  <c r="AD1208" i="5"/>
  <c r="AC1208" i="5"/>
  <c r="AD1207" i="5"/>
  <c r="AC1207" i="5"/>
  <c r="AD1206" i="5"/>
  <c r="AC1206" i="5"/>
  <c r="AD1205" i="5"/>
  <c r="AC1205" i="5"/>
  <c r="AD1204" i="5"/>
  <c r="AC1204" i="5"/>
  <c r="AD1203" i="5"/>
  <c r="AC1203" i="5"/>
  <c r="AD1202" i="5"/>
  <c r="AC1202" i="5"/>
  <c r="AD1201" i="5"/>
  <c r="AC1201" i="5"/>
  <c r="AD1200" i="5"/>
  <c r="AC1200" i="5"/>
  <c r="AD1199" i="5"/>
  <c r="AC1199" i="5"/>
  <c r="AD1198" i="5"/>
  <c r="AC1198" i="5"/>
  <c r="AD1197" i="5"/>
  <c r="AC1197" i="5"/>
  <c r="AD1196" i="5"/>
  <c r="AC1196" i="5"/>
  <c r="AD1195" i="5"/>
  <c r="AC1195" i="5"/>
  <c r="AD1194" i="5"/>
  <c r="AC1194" i="5"/>
  <c r="AD1193" i="5"/>
  <c r="AC1193" i="5"/>
  <c r="AD1192" i="5"/>
  <c r="AC1192" i="5"/>
  <c r="AD1191" i="5"/>
  <c r="AC1191" i="5"/>
  <c r="AD1190" i="5"/>
  <c r="AC1190" i="5"/>
  <c r="AD1189" i="5"/>
  <c r="AC1189" i="5"/>
  <c r="AD1188" i="5"/>
  <c r="AC1188" i="5"/>
  <c r="AD1187" i="5"/>
  <c r="AC1187" i="5"/>
  <c r="AD1186" i="5"/>
  <c r="AC1186" i="5"/>
  <c r="AD1185" i="5"/>
  <c r="AC1185" i="5"/>
  <c r="AD1184" i="5"/>
  <c r="AC1184" i="5"/>
  <c r="AD1183" i="5"/>
  <c r="AC1183" i="5"/>
  <c r="AD1182" i="5"/>
  <c r="AC1182" i="5"/>
  <c r="AD1181" i="5"/>
  <c r="AC1181" i="5"/>
  <c r="AD1180" i="5"/>
  <c r="AC1180" i="5"/>
  <c r="AD1179" i="5"/>
  <c r="AC1179" i="5"/>
  <c r="AD1178" i="5"/>
  <c r="AC1178" i="5"/>
  <c r="AD1177" i="5"/>
  <c r="AC1177" i="5"/>
  <c r="AD1176" i="5"/>
  <c r="AC1176" i="5"/>
  <c r="AD1175" i="5"/>
  <c r="AC1175" i="5"/>
  <c r="AD1174" i="5"/>
  <c r="AC1174" i="5"/>
  <c r="AD1173" i="5"/>
  <c r="AC1173" i="5"/>
  <c r="AD1172" i="5"/>
  <c r="AC1172" i="5"/>
  <c r="AD1171" i="5"/>
  <c r="AC1171" i="5"/>
  <c r="AD1170" i="5"/>
  <c r="AC1170" i="5"/>
  <c r="AD1169" i="5"/>
  <c r="AC1169" i="5"/>
  <c r="AD1168" i="5"/>
  <c r="AC1168" i="5"/>
  <c r="AD1167" i="5"/>
  <c r="AC1167" i="5"/>
  <c r="AD1166" i="5"/>
  <c r="AC1166" i="5"/>
  <c r="AD1165" i="5"/>
  <c r="AC1165" i="5"/>
  <c r="AD1164" i="5"/>
  <c r="AC1164" i="5"/>
  <c r="AD1163" i="5"/>
  <c r="AC1163" i="5"/>
  <c r="AD1162" i="5"/>
  <c r="AC1162" i="5"/>
  <c r="AD1161" i="5"/>
  <c r="AC1161" i="5"/>
  <c r="AD1160" i="5"/>
  <c r="AC1160" i="5"/>
  <c r="AD1159" i="5"/>
  <c r="AC1159" i="5"/>
  <c r="AD1158" i="5"/>
  <c r="AC1158" i="5"/>
  <c r="AD1157" i="5"/>
  <c r="AC1157" i="5"/>
  <c r="AD1156" i="5"/>
  <c r="AC1156" i="5"/>
  <c r="AD1155" i="5"/>
  <c r="AC1155" i="5"/>
  <c r="AD1154" i="5"/>
  <c r="AC1154" i="5"/>
  <c r="AD1153" i="5"/>
  <c r="AC1153" i="5"/>
  <c r="AD1152" i="5"/>
  <c r="AC1152" i="5"/>
  <c r="AD1151" i="5"/>
  <c r="AC1151" i="5"/>
  <c r="AD1150" i="5"/>
  <c r="AC1150" i="5"/>
  <c r="AD1149" i="5"/>
  <c r="AC1149" i="5"/>
  <c r="AD1148" i="5"/>
  <c r="AC1148" i="5"/>
  <c r="AD1147" i="5"/>
  <c r="AC1147" i="5"/>
  <c r="AD1146" i="5"/>
  <c r="AC1146" i="5"/>
  <c r="AD1145" i="5"/>
  <c r="AC1145" i="5"/>
  <c r="AD1144" i="5"/>
  <c r="AC1144" i="5"/>
  <c r="AD1143" i="5"/>
  <c r="AC1143" i="5"/>
  <c r="AD1142" i="5"/>
  <c r="AC1142" i="5"/>
  <c r="AD1141" i="5"/>
  <c r="AC1141" i="5"/>
  <c r="AD1140" i="5"/>
  <c r="AC1140" i="5"/>
  <c r="AD1139" i="5"/>
  <c r="AC1139" i="5"/>
  <c r="AD1138" i="5"/>
  <c r="AC1138" i="5"/>
  <c r="AD1137" i="5"/>
  <c r="AC1137" i="5"/>
  <c r="AD1136" i="5"/>
  <c r="AC1136" i="5"/>
  <c r="AD1135" i="5"/>
  <c r="AC1135" i="5"/>
  <c r="AD1134" i="5"/>
  <c r="AC1134" i="5"/>
  <c r="AD1133" i="5"/>
  <c r="AC1133" i="5"/>
  <c r="AD1132" i="5"/>
  <c r="AC1132" i="5"/>
  <c r="AD1131" i="5"/>
  <c r="AC1131" i="5"/>
  <c r="AD1130" i="5"/>
  <c r="AC1130" i="5"/>
  <c r="AD1129" i="5"/>
  <c r="AC1129" i="5"/>
  <c r="AD1128" i="5"/>
  <c r="AC1128" i="5"/>
  <c r="AD1127" i="5"/>
  <c r="AC1127" i="5"/>
  <c r="AD1126" i="5"/>
  <c r="AC1126" i="5"/>
  <c r="AD1125" i="5"/>
  <c r="AC1125" i="5"/>
  <c r="AD1124" i="5"/>
  <c r="AC1124" i="5"/>
  <c r="AD1123" i="5"/>
  <c r="AC1123" i="5"/>
  <c r="AD1122" i="5"/>
  <c r="AC1122" i="5"/>
  <c r="AD1121" i="5"/>
  <c r="AC1121" i="5"/>
  <c r="AD1120" i="5"/>
  <c r="AC1120" i="5"/>
  <c r="AD1119" i="5"/>
  <c r="AC1119" i="5"/>
  <c r="AD1118" i="5"/>
  <c r="AC1118" i="5"/>
  <c r="AD1117" i="5"/>
  <c r="AC1117" i="5"/>
  <c r="AD1116" i="5"/>
  <c r="AC1116" i="5"/>
  <c r="AD1115" i="5"/>
  <c r="AC1115" i="5"/>
  <c r="AD1114" i="5"/>
  <c r="AC1114" i="5"/>
  <c r="AD1113" i="5"/>
  <c r="AC1113" i="5"/>
  <c r="AD1112" i="5"/>
  <c r="AC1112" i="5"/>
  <c r="AD1111" i="5"/>
  <c r="AC1111" i="5"/>
  <c r="AD1110" i="5"/>
  <c r="AC1110" i="5"/>
  <c r="AD1109" i="5"/>
  <c r="AC1109" i="5"/>
  <c r="AD1108" i="5"/>
  <c r="AC1108" i="5"/>
  <c r="AD1107" i="5"/>
  <c r="AC1107" i="5"/>
  <c r="AD1106" i="5"/>
  <c r="AC1106" i="5"/>
  <c r="AD1105" i="5"/>
  <c r="AC1105" i="5"/>
  <c r="AD1104" i="5"/>
  <c r="AC1104" i="5"/>
  <c r="AD1103" i="5"/>
  <c r="AC1103" i="5"/>
  <c r="AD1102" i="5"/>
  <c r="AC1102" i="5"/>
  <c r="AD1101" i="5"/>
  <c r="AC1101" i="5"/>
  <c r="AD1100" i="5"/>
  <c r="AC1100" i="5"/>
  <c r="AD1099" i="5"/>
  <c r="AC1099" i="5"/>
  <c r="AD1098" i="5"/>
  <c r="AC1098" i="5"/>
  <c r="AD1097" i="5"/>
  <c r="AC1097" i="5"/>
  <c r="AD1096" i="5"/>
  <c r="AC1096" i="5"/>
  <c r="AD1095" i="5"/>
  <c r="AC1095" i="5"/>
  <c r="AD1094" i="5"/>
  <c r="AC1094" i="5"/>
  <c r="AD1093" i="5"/>
  <c r="AC1093" i="5"/>
  <c r="AD1092" i="5"/>
  <c r="AC1092" i="5"/>
  <c r="AD1091" i="5"/>
  <c r="AC1091" i="5"/>
  <c r="AD1090" i="5"/>
  <c r="AC1090" i="5"/>
  <c r="AD1089" i="5"/>
  <c r="AC1089" i="5"/>
  <c r="AD1088" i="5"/>
  <c r="AC1088" i="5"/>
  <c r="AD1087" i="5"/>
  <c r="AC1087" i="5"/>
  <c r="AD1086" i="5"/>
  <c r="AC1086" i="5"/>
  <c r="AD1085" i="5"/>
  <c r="AC1085" i="5"/>
  <c r="AD1084" i="5"/>
  <c r="AC1084" i="5"/>
  <c r="AD1083" i="5"/>
  <c r="AC1083" i="5"/>
  <c r="AD1082" i="5"/>
  <c r="AC1082" i="5"/>
  <c r="AD1081" i="5"/>
  <c r="AC1081" i="5"/>
  <c r="AD1080" i="5"/>
  <c r="AC1080" i="5"/>
  <c r="AD1079" i="5"/>
  <c r="AC1079" i="5"/>
  <c r="AD1078" i="5"/>
  <c r="AC1078" i="5"/>
  <c r="AD1077" i="5"/>
  <c r="AC1077" i="5"/>
  <c r="AD1076" i="5"/>
  <c r="AC1076" i="5"/>
  <c r="AD1075" i="5"/>
  <c r="AC1075" i="5"/>
  <c r="AD1074" i="5"/>
  <c r="AC1074" i="5"/>
  <c r="AD1073" i="5"/>
  <c r="AC1073" i="5"/>
  <c r="AD1072" i="5"/>
  <c r="AC1072" i="5"/>
  <c r="AD1071" i="5"/>
  <c r="AC1071" i="5"/>
  <c r="AD1070" i="5"/>
  <c r="AC1070" i="5"/>
  <c r="AD1069" i="5"/>
  <c r="AC1069" i="5"/>
  <c r="AD1068" i="5"/>
  <c r="AC1068" i="5"/>
  <c r="AD1067" i="5"/>
  <c r="AC1067" i="5"/>
  <c r="AD1066" i="5"/>
  <c r="AC1066" i="5"/>
  <c r="AD1065" i="5"/>
  <c r="AC1065" i="5"/>
  <c r="AD1064" i="5"/>
  <c r="AC1064" i="5"/>
  <c r="AD1063" i="5"/>
  <c r="AC1063" i="5"/>
  <c r="AD1062" i="5"/>
  <c r="AC1062" i="5"/>
  <c r="AD1061" i="5"/>
  <c r="AC1061" i="5"/>
  <c r="AD1060" i="5"/>
  <c r="AC1060" i="5"/>
  <c r="AD1059" i="5"/>
  <c r="AC1059" i="5"/>
  <c r="AD1058" i="5"/>
  <c r="AC1058" i="5"/>
  <c r="AD1057" i="5"/>
  <c r="AC1057" i="5"/>
  <c r="AD1056" i="5"/>
  <c r="AC1056" i="5"/>
  <c r="AD1055" i="5"/>
  <c r="AC1055" i="5"/>
  <c r="AD1054" i="5"/>
  <c r="AC1054" i="5"/>
  <c r="AD1053" i="5"/>
  <c r="AC1053" i="5"/>
  <c r="AD1052" i="5"/>
  <c r="AC1052" i="5"/>
  <c r="AD1051" i="5"/>
  <c r="AC1051" i="5"/>
  <c r="AD1050" i="5"/>
  <c r="AC1050" i="5"/>
  <c r="AD1049" i="5"/>
  <c r="AC1049" i="5"/>
  <c r="AD1048" i="5"/>
  <c r="AC1048" i="5"/>
  <c r="AD1047" i="5"/>
  <c r="AC1047" i="5"/>
  <c r="AD1046" i="5"/>
  <c r="AC1046" i="5"/>
  <c r="AD1045" i="5"/>
  <c r="AC1045" i="5"/>
  <c r="AD1044" i="5"/>
  <c r="AC1044" i="5"/>
  <c r="AD1043" i="5"/>
  <c r="AC1043" i="5"/>
  <c r="AD1042" i="5"/>
  <c r="AC1042" i="5"/>
  <c r="AD1041" i="5"/>
  <c r="AC1041" i="5"/>
  <c r="AD1040" i="5"/>
  <c r="AC1040" i="5"/>
  <c r="AD1039" i="5"/>
  <c r="AC1039" i="5"/>
  <c r="AD1038" i="5"/>
  <c r="AC1038" i="5"/>
  <c r="AD1037" i="5"/>
  <c r="AC1037" i="5"/>
  <c r="AD1036" i="5"/>
  <c r="AC1036" i="5"/>
  <c r="AD1035" i="5"/>
  <c r="AC1035" i="5"/>
  <c r="AD1034" i="5"/>
  <c r="AC1034" i="5"/>
  <c r="AD1033" i="5"/>
  <c r="AC1033" i="5"/>
  <c r="AD1032" i="5"/>
  <c r="AC1032" i="5"/>
  <c r="AD1031" i="5"/>
  <c r="AC1031" i="5"/>
  <c r="AD1030" i="5"/>
  <c r="AC1030" i="5"/>
  <c r="AD1029" i="5"/>
  <c r="AC1029" i="5"/>
  <c r="AD1028" i="5"/>
  <c r="AC1028" i="5"/>
  <c r="AD1027" i="5"/>
  <c r="AC1027" i="5"/>
  <c r="AD1026" i="5"/>
  <c r="AC1026" i="5"/>
  <c r="AD1025" i="5"/>
  <c r="AC1025" i="5"/>
  <c r="AD1024" i="5"/>
  <c r="AC1024" i="5"/>
  <c r="AD1023" i="5"/>
  <c r="AC1023" i="5"/>
  <c r="AD1022" i="5"/>
  <c r="AC1022" i="5"/>
  <c r="AD1021" i="5"/>
  <c r="AC1021" i="5"/>
  <c r="AD1020" i="5"/>
  <c r="AC1020" i="5"/>
  <c r="AD1019" i="5"/>
  <c r="AC1019" i="5"/>
  <c r="AD1018" i="5"/>
  <c r="AC1018" i="5"/>
  <c r="AD1017" i="5"/>
  <c r="AC1017" i="5"/>
  <c r="AD1016" i="5"/>
  <c r="AC1016" i="5"/>
  <c r="AD1015" i="5"/>
  <c r="AC1015" i="5"/>
  <c r="AD1014" i="5"/>
  <c r="AC1014" i="5"/>
  <c r="AD1013" i="5"/>
  <c r="AC1013" i="5"/>
  <c r="AD1012" i="5"/>
  <c r="AC1012" i="5"/>
  <c r="AD1011" i="5"/>
  <c r="AC1011" i="5"/>
  <c r="AD1010" i="5"/>
  <c r="AC1010" i="5"/>
  <c r="AD1009" i="5"/>
  <c r="AC1009" i="5"/>
  <c r="AD1008" i="5"/>
  <c r="AC1008" i="5"/>
  <c r="AD1007" i="5"/>
  <c r="AC1007" i="5"/>
  <c r="AD1006" i="5"/>
  <c r="AC1006" i="5"/>
  <c r="AD1005" i="5"/>
  <c r="AC1005" i="5"/>
  <c r="AD1004" i="5"/>
  <c r="AC1004" i="5"/>
  <c r="AD1003" i="5"/>
  <c r="AC1003" i="5"/>
  <c r="AD1002" i="5"/>
  <c r="AC1002" i="5"/>
  <c r="AD1001" i="5"/>
  <c r="AC1001" i="5"/>
  <c r="AD1000" i="5"/>
  <c r="AC1000" i="5"/>
  <c r="AD999" i="5"/>
  <c r="AC999" i="5"/>
  <c r="AD998" i="5"/>
  <c r="AC998" i="5"/>
  <c r="AD997" i="5"/>
  <c r="AC997" i="5"/>
  <c r="AD996" i="5"/>
  <c r="AC996" i="5"/>
  <c r="AD995" i="5"/>
  <c r="AC995" i="5"/>
  <c r="AD994" i="5"/>
  <c r="AC994" i="5"/>
  <c r="AD993" i="5"/>
  <c r="AC993" i="5"/>
  <c r="AD992" i="5"/>
  <c r="AC992" i="5"/>
  <c r="AD991" i="5"/>
  <c r="AC991" i="5"/>
  <c r="AD990" i="5"/>
  <c r="AC990" i="5"/>
  <c r="AD989" i="5"/>
  <c r="AC989" i="5"/>
  <c r="AD988" i="5"/>
  <c r="AC988" i="5"/>
  <c r="AD987" i="5"/>
  <c r="AC987" i="5"/>
  <c r="AD986" i="5"/>
  <c r="AC986" i="5"/>
  <c r="AD985" i="5"/>
  <c r="AC985" i="5"/>
  <c r="AD984" i="5"/>
  <c r="AC984" i="5"/>
  <c r="AD983" i="5"/>
  <c r="AC983" i="5"/>
  <c r="AD982" i="5"/>
  <c r="AC982" i="5"/>
  <c r="AD981" i="5"/>
  <c r="AC981" i="5"/>
  <c r="AD980" i="5"/>
  <c r="AC980" i="5"/>
  <c r="AD979" i="5"/>
  <c r="AC979" i="5"/>
  <c r="AD978" i="5"/>
  <c r="AC978" i="5"/>
  <c r="AD977" i="5"/>
  <c r="AC977" i="5"/>
  <c r="AD976" i="5"/>
  <c r="AC976" i="5"/>
  <c r="AD975" i="5"/>
  <c r="AC975" i="5"/>
  <c r="AD974" i="5"/>
  <c r="AC974" i="5"/>
  <c r="AD973" i="5"/>
  <c r="AC973" i="5"/>
  <c r="AD972" i="5"/>
  <c r="AC972" i="5"/>
  <c r="AD971" i="5"/>
  <c r="AC971" i="5"/>
  <c r="AD970" i="5"/>
  <c r="AC970" i="5"/>
  <c r="AD969" i="5"/>
  <c r="AC969" i="5"/>
  <c r="AD968" i="5"/>
  <c r="AC968" i="5"/>
  <c r="AD967" i="5"/>
  <c r="AC967" i="5"/>
  <c r="AD966" i="5"/>
  <c r="AC966" i="5"/>
  <c r="AD965" i="5"/>
  <c r="AC965" i="5"/>
  <c r="AD964" i="5"/>
  <c r="AC964" i="5"/>
  <c r="AD963" i="5"/>
  <c r="AC963" i="5"/>
  <c r="AD962" i="5"/>
  <c r="AC962" i="5"/>
  <c r="AD961" i="5"/>
  <c r="AC961" i="5"/>
  <c r="AD960" i="5"/>
  <c r="AC960" i="5"/>
  <c r="AD959" i="5"/>
  <c r="AC959" i="5"/>
  <c r="AD958" i="5"/>
  <c r="AC958" i="5"/>
  <c r="AD957" i="5"/>
  <c r="AC957" i="5"/>
  <c r="AD956" i="5"/>
  <c r="AC956" i="5"/>
  <c r="AD955" i="5"/>
  <c r="AC955" i="5"/>
  <c r="AD954" i="5"/>
  <c r="AC954" i="5"/>
  <c r="AD953" i="5"/>
  <c r="AC953" i="5"/>
  <c r="AD952" i="5"/>
  <c r="AC952" i="5"/>
  <c r="AD951" i="5"/>
  <c r="AC951" i="5"/>
  <c r="AD950" i="5"/>
  <c r="AC950" i="5"/>
  <c r="AD949" i="5"/>
  <c r="AC949" i="5"/>
  <c r="AD948" i="5"/>
  <c r="AC948" i="5"/>
  <c r="AD947" i="5"/>
  <c r="AC947" i="5"/>
  <c r="AD946" i="5"/>
  <c r="AC946" i="5"/>
  <c r="AD945" i="5"/>
  <c r="AC945" i="5"/>
  <c r="AD944" i="5"/>
  <c r="AC944" i="5"/>
  <c r="AD943" i="5"/>
  <c r="AC943" i="5"/>
  <c r="AD942" i="5"/>
  <c r="AC942" i="5"/>
  <c r="AD941" i="5"/>
  <c r="AC941" i="5"/>
  <c r="AD940" i="5"/>
  <c r="AC940" i="5"/>
  <c r="AD939" i="5"/>
  <c r="AC939" i="5"/>
  <c r="AD938" i="5"/>
  <c r="AC938" i="5"/>
  <c r="AD937" i="5"/>
  <c r="AC937" i="5"/>
  <c r="AD936" i="5"/>
  <c r="AC936" i="5"/>
  <c r="AD935" i="5"/>
  <c r="AC935" i="5"/>
  <c r="AD934" i="5"/>
  <c r="AC934" i="5"/>
  <c r="AD933" i="5"/>
  <c r="AC933" i="5"/>
  <c r="AD932" i="5"/>
  <c r="AC932" i="5"/>
  <c r="AD931" i="5"/>
  <c r="AC931" i="5"/>
  <c r="AD930" i="5"/>
  <c r="AC930" i="5"/>
  <c r="AD929" i="5"/>
  <c r="AC929" i="5"/>
  <c r="AD928" i="5"/>
  <c r="AC928" i="5"/>
  <c r="AD927" i="5"/>
  <c r="AC927" i="5"/>
  <c r="AD926" i="5"/>
  <c r="AC926" i="5"/>
  <c r="AD925" i="5"/>
  <c r="AC925" i="5"/>
  <c r="AD924" i="5"/>
  <c r="AC924" i="5"/>
  <c r="AD923" i="5"/>
  <c r="AC923" i="5"/>
  <c r="AD922" i="5"/>
  <c r="AC922" i="5"/>
  <c r="AD921" i="5"/>
  <c r="AC921" i="5"/>
  <c r="AD920" i="5"/>
  <c r="AC920" i="5"/>
  <c r="AD919" i="5"/>
  <c r="AC919" i="5"/>
  <c r="AD918" i="5"/>
  <c r="AC918" i="5"/>
  <c r="AD917" i="5"/>
  <c r="AC917" i="5"/>
  <c r="AD916" i="5"/>
  <c r="AC916" i="5"/>
  <c r="AD915" i="5"/>
  <c r="AC915" i="5"/>
  <c r="AD914" i="5"/>
  <c r="AC914" i="5"/>
  <c r="AD913" i="5"/>
  <c r="AC913" i="5"/>
  <c r="AD912" i="5"/>
  <c r="AC912" i="5"/>
  <c r="AD911" i="5"/>
  <c r="AC911" i="5"/>
  <c r="AD910" i="5"/>
  <c r="AC910" i="5"/>
  <c r="AD909" i="5"/>
  <c r="AC909" i="5"/>
  <c r="AD908" i="5"/>
  <c r="AC908" i="5"/>
  <c r="AD907" i="5"/>
  <c r="AC907" i="5"/>
  <c r="AD906" i="5"/>
  <c r="AC906" i="5"/>
  <c r="AD905" i="5"/>
  <c r="AC905" i="5"/>
  <c r="AD904" i="5"/>
  <c r="AC904" i="5"/>
  <c r="AD903" i="5"/>
  <c r="AC903" i="5"/>
  <c r="AD902" i="5"/>
  <c r="AC902" i="5"/>
  <c r="AD901" i="5"/>
  <c r="AC901" i="5"/>
  <c r="AD900" i="5"/>
  <c r="AC900" i="5"/>
  <c r="AD899" i="5"/>
  <c r="AC899" i="5"/>
  <c r="AD898" i="5"/>
  <c r="AC898" i="5"/>
  <c r="AD897" i="5"/>
  <c r="AC897" i="5"/>
  <c r="AD896" i="5"/>
  <c r="AC896" i="5"/>
  <c r="AD895" i="5"/>
  <c r="AC895" i="5"/>
  <c r="AD894" i="5"/>
  <c r="AC894" i="5"/>
  <c r="AD893" i="5"/>
  <c r="AC893" i="5"/>
  <c r="AD892" i="5"/>
  <c r="AC892" i="5"/>
  <c r="AD891" i="5"/>
  <c r="AC891" i="5"/>
  <c r="AD890" i="5"/>
  <c r="AC890" i="5"/>
  <c r="AD889" i="5"/>
  <c r="AC889" i="5"/>
  <c r="AD888" i="5"/>
  <c r="AC888" i="5"/>
  <c r="AD887" i="5"/>
  <c r="AC887" i="5"/>
  <c r="AD886" i="5"/>
  <c r="AC886" i="5"/>
  <c r="AD885" i="5"/>
  <c r="AC885" i="5"/>
  <c r="AD884" i="5"/>
  <c r="AC884" i="5"/>
  <c r="AD883" i="5"/>
  <c r="AC883" i="5"/>
  <c r="AD882" i="5"/>
  <c r="AC882" i="5"/>
  <c r="AD881" i="5"/>
  <c r="AC881" i="5"/>
  <c r="AD880" i="5"/>
  <c r="AC880" i="5"/>
  <c r="AD879" i="5"/>
  <c r="AC879" i="5"/>
  <c r="AD878" i="5"/>
  <c r="AC878" i="5"/>
  <c r="AD877" i="5"/>
  <c r="AC877" i="5"/>
  <c r="AD876" i="5"/>
  <c r="AC876" i="5"/>
  <c r="AD875" i="5"/>
  <c r="AC875" i="5"/>
  <c r="AD874" i="5"/>
  <c r="AC874" i="5"/>
  <c r="AD873" i="5"/>
  <c r="AC873" i="5"/>
  <c r="AD872" i="5"/>
  <c r="AC872" i="5"/>
  <c r="AD871" i="5"/>
  <c r="AC871" i="5"/>
  <c r="AD870" i="5"/>
  <c r="AC870" i="5"/>
  <c r="AD869" i="5"/>
  <c r="AC869" i="5"/>
  <c r="AD868" i="5"/>
  <c r="AC868" i="5"/>
  <c r="AD867" i="5"/>
  <c r="AC867" i="5"/>
  <c r="AD866" i="5"/>
  <c r="AC866" i="5"/>
  <c r="AD865" i="5"/>
  <c r="AC865" i="5"/>
  <c r="AD864" i="5"/>
  <c r="AC864" i="5"/>
  <c r="AD863" i="5"/>
  <c r="AC863" i="5"/>
  <c r="AD862" i="5"/>
  <c r="AC862" i="5"/>
  <c r="AD861" i="5"/>
  <c r="AC861" i="5"/>
  <c r="AD860" i="5"/>
  <c r="AC860" i="5"/>
  <c r="AD859" i="5"/>
  <c r="AC859" i="5"/>
  <c r="AD858" i="5"/>
  <c r="AC858" i="5"/>
  <c r="AD857" i="5"/>
  <c r="AC857" i="5"/>
  <c r="AD856" i="5"/>
  <c r="AC856" i="5"/>
  <c r="AD855" i="5"/>
  <c r="AC855" i="5"/>
  <c r="AD854" i="5"/>
  <c r="AC854" i="5"/>
  <c r="AD853" i="5"/>
  <c r="AC853" i="5"/>
  <c r="AD852" i="5"/>
  <c r="AC852" i="5"/>
  <c r="AD851" i="5"/>
  <c r="AC851" i="5"/>
  <c r="AD850" i="5"/>
  <c r="AC850" i="5"/>
  <c r="AD849" i="5"/>
  <c r="AC849" i="5"/>
  <c r="AD848" i="5"/>
  <c r="AC848" i="5"/>
  <c r="AD847" i="5"/>
  <c r="AC847" i="5"/>
  <c r="AD846" i="5"/>
  <c r="AC846" i="5"/>
  <c r="AD845" i="5"/>
  <c r="AC845" i="5"/>
  <c r="AD844" i="5"/>
  <c r="AC844" i="5"/>
  <c r="AD843" i="5"/>
  <c r="AC843" i="5"/>
  <c r="AD842" i="5"/>
  <c r="AC842" i="5"/>
  <c r="AD841" i="5"/>
  <c r="AC841" i="5"/>
  <c r="AD840" i="5"/>
  <c r="AC840" i="5"/>
  <c r="AD839" i="5"/>
  <c r="AC839" i="5"/>
  <c r="AD838" i="5"/>
  <c r="AC838" i="5"/>
  <c r="AD837" i="5"/>
  <c r="AC837" i="5"/>
  <c r="AD836" i="5"/>
  <c r="AC836" i="5"/>
  <c r="AD835" i="5"/>
  <c r="AC835" i="5"/>
  <c r="AD834" i="5"/>
  <c r="AC834" i="5"/>
  <c r="AD833" i="5"/>
  <c r="AC833" i="5"/>
  <c r="AD832" i="5"/>
  <c r="AC832" i="5"/>
  <c r="AD831" i="5"/>
  <c r="AC831" i="5"/>
  <c r="AD830" i="5"/>
  <c r="AC830" i="5"/>
  <c r="AD829" i="5"/>
  <c r="AC829" i="5"/>
  <c r="AD828" i="5"/>
  <c r="AC828" i="5"/>
  <c r="AD827" i="5"/>
  <c r="AC827" i="5"/>
  <c r="AD826" i="5"/>
  <c r="AC826" i="5"/>
  <c r="AD825" i="5"/>
  <c r="AC825" i="5"/>
  <c r="AD824" i="5"/>
  <c r="AC824" i="5"/>
  <c r="AD823" i="5"/>
  <c r="AC823" i="5"/>
  <c r="AD822" i="5"/>
  <c r="AC822" i="5"/>
  <c r="AD821" i="5"/>
  <c r="AC821" i="5"/>
  <c r="AD820" i="5"/>
  <c r="AC820" i="5"/>
  <c r="AD819" i="5"/>
  <c r="AC819" i="5"/>
  <c r="AD818" i="5"/>
  <c r="AC818" i="5"/>
  <c r="AD817" i="5"/>
  <c r="AC817" i="5"/>
  <c r="AD816" i="5"/>
  <c r="AC816" i="5"/>
  <c r="AD815" i="5"/>
  <c r="AC815" i="5"/>
  <c r="AD814" i="5"/>
  <c r="AC814" i="5"/>
  <c r="AD813" i="5"/>
  <c r="AC813" i="5"/>
  <c r="AD812" i="5"/>
  <c r="AC812" i="5"/>
  <c r="AD811" i="5"/>
  <c r="AC811" i="5"/>
  <c r="AD810" i="5"/>
  <c r="AC810" i="5"/>
  <c r="AD809" i="5"/>
  <c r="AC809" i="5"/>
  <c r="AD808" i="5"/>
  <c r="AC808" i="5"/>
  <c r="AD807" i="5"/>
  <c r="AC807" i="5"/>
  <c r="AD806" i="5"/>
  <c r="AC806" i="5"/>
  <c r="AD805" i="5"/>
  <c r="AC805" i="5"/>
  <c r="AD804" i="5"/>
  <c r="AC804" i="5"/>
  <c r="AD803" i="5"/>
  <c r="AC803" i="5"/>
  <c r="AD802" i="5"/>
  <c r="AC802" i="5"/>
  <c r="AD801" i="5"/>
  <c r="AC801" i="5"/>
  <c r="AD800" i="5"/>
  <c r="AC800" i="5"/>
  <c r="AD799" i="5"/>
  <c r="AC799" i="5"/>
  <c r="AD798" i="5"/>
  <c r="AC798" i="5"/>
  <c r="AD797" i="5"/>
  <c r="AC797" i="5"/>
  <c r="AD796" i="5"/>
  <c r="AC796" i="5"/>
  <c r="AD795" i="5"/>
  <c r="AC795" i="5"/>
  <c r="AD794" i="5"/>
  <c r="AC794" i="5"/>
  <c r="AD793" i="5"/>
  <c r="AC793" i="5"/>
  <c r="AD792" i="5"/>
  <c r="AC792" i="5"/>
  <c r="AD791" i="5"/>
  <c r="AC791" i="5"/>
  <c r="AD790" i="5"/>
  <c r="AC790" i="5"/>
  <c r="AD789" i="5"/>
  <c r="AC789" i="5"/>
  <c r="AD788" i="5"/>
  <c r="AC788" i="5"/>
  <c r="AD787" i="5"/>
  <c r="AC787" i="5"/>
  <c r="AD786" i="5"/>
  <c r="AC786" i="5"/>
  <c r="AD785" i="5"/>
  <c r="AC785" i="5"/>
  <c r="AD784" i="5"/>
  <c r="AC784" i="5"/>
  <c r="AD783" i="5"/>
  <c r="AC783" i="5"/>
  <c r="AD782" i="5"/>
  <c r="AC782" i="5"/>
  <c r="AD781" i="5"/>
  <c r="AC781" i="5"/>
  <c r="AD780" i="5"/>
  <c r="AC780" i="5"/>
  <c r="AD779" i="5"/>
  <c r="AC779" i="5"/>
  <c r="AD778" i="5"/>
  <c r="AC778" i="5"/>
  <c r="AD777" i="5"/>
  <c r="AC777" i="5"/>
  <c r="AD776" i="5"/>
  <c r="AC776" i="5"/>
  <c r="AD775" i="5"/>
  <c r="AC775" i="5"/>
  <c r="AD774" i="5"/>
  <c r="AC774" i="5"/>
  <c r="AD773" i="5"/>
  <c r="AC773" i="5"/>
  <c r="AD772" i="5"/>
  <c r="AC772" i="5"/>
  <c r="AD771" i="5"/>
  <c r="AC771" i="5"/>
  <c r="AD770" i="5"/>
  <c r="AC770" i="5"/>
  <c r="AD769" i="5"/>
  <c r="AC769" i="5"/>
  <c r="AD768" i="5"/>
  <c r="AC768" i="5"/>
  <c r="AD767" i="5"/>
  <c r="AC767" i="5"/>
  <c r="AD766" i="5"/>
  <c r="AC766" i="5"/>
  <c r="AD765" i="5"/>
  <c r="AC765" i="5"/>
  <c r="AD764" i="5"/>
  <c r="AC764" i="5"/>
  <c r="AD763" i="5"/>
  <c r="AC763" i="5"/>
  <c r="AD762" i="5"/>
  <c r="AC762" i="5"/>
  <c r="AD761" i="5"/>
  <c r="AC761" i="5"/>
  <c r="AD760" i="5"/>
  <c r="AC760" i="5"/>
  <c r="AD759" i="5"/>
  <c r="AC759" i="5"/>
  <c r="AD758" i="5"/>
  <c r="AC758" i="5"/>
  <c r="AD757" i="5"/>
  <c r="AC757" i="5"/>
  <c r="AD756" i="5"/>
  <c r="AC756" i="5"/>
  <c r="AD755" i="5"/>
  <c r="AC755" i="5"/>
  <c r="AD754" i="5"/>
  <c r="AC754" i="5"/>
  <c r="AD753" i="5"/>
  <c r="AC753" i="5"/>
  <c r="AD752" i="5"/>
  <c r="AC752" i="5"/>
  <c r="AD751" i="5"/>
  <c r="AC751" i="5"/>
  <c r="AD750" i="5"/>
  <c r="AC750" i="5"/>
  <c r="AD749" i="5"/>
  <c r="AC749" i="5"/>
  <c r="AD748" i="5"/>
  <c r="AC748" i="5"/>
  <c r="AD747" i="5"/>
  <c r="AC747" i="5"/>
  <c r="AD746" i="5"/>
  <c r="AC746" i="5"/>
  <c r="AD745" i="5"/>
  <c r="AC745" i="5"/>
  <c r="AD744" i="5"/>
  <c r="AC744" i="5"/>
  <c r="AD743" i="5"/>
  <c r="AC743" i="5"/>
  <c r="AD742" i="5"/>
  <c r="AC742" i="5"/>
  <c r="AD741" i="5"/>
  <c r="AC741" i="5"/>
  <c r="AD740" i="5"/>
  <c r="AC740" i="5"/>
  <c r="AD739" i="5"/>
  <c r="AC739" i="5"/>
  <c r="AD738" i="5"/>
  <c r="AC738" i="5"/>
  <c r="AD737" i="5"/>
  <c r="AC737" i="5"/>
  <c r="AD736" i="5"/>
  <c r="AC736" i="5"/>
  <c r="AD735" i="5"/>
  <c r="AC735" i="5"/>
  <c r="AD734" i="5"/>
  <c r="AC734" i="5"/>
  <c r="AD733" i="5"/>
  <c r="AC733" i="5"/>
  <c r="AD732" i="5"/>
  <c r="AC732" i="5"/>
  <c r="AD731" i="5"/>
  <c r="AC731" i="5"/>
  <c r="AD730" i="5"/>
  <c r="AC730" i="5"/>
  <c r="AD729" i="5"/>
  <c r="AC729" i="5"/>
  <c r="AD728" i="5"/>
  <c r="AC728" i="5"/>
  <c r="AD727" i="5"/>
  <c r="AC727" i="5"/>
  <c r="AD726" i="5"/>
  <c r="AC726" i="5"/>
  <c r="AD725" i="5"/>
  <c r="AC725" i="5"/>
  <c r="AD724" i="5"/>
  <c r="AC724" i="5"/>
  <c r="AD723" i="5"/>
  <c r="AC723" i="5"/>
  <c r="AD722" i="5"/>
  <c r="AC722" i="5"/>
  <c r="AD721" i="5"/>
  <c r="AC721" i="5"/>
  <c r="AD720" i="5"/>
  <c r="AC720" i="5"/>
  <c r="AD719" i="5"/>
  <c r="AC719" i="5"/>
  <c r="AD718" i="5"/>
  <c r="AC718" i="5"/>
  <c r="AD717" i="5"/>
  <c r="AC717" i="5"/>
  <c r="AD716" i="5"/>
  <c r="AC716" i="5"/>
  <c r="AD715" i="5"/>
  <c r="AC715" i="5"/>
  <c r="AD714" i="5"/>
  <c r="AC714" i="5"/>
  <c r="AD713" i="5"/>
  <c r="AC713" i="5"/>
  <c r="AD712" i="5"/>
  <c r="AC712" i="5"/>
  <c r="AD711" i="5"/>
  <c r="AC711" i="5"/>
  <c r="AD710" i="5"/>
  <c r="AC710" i="5"/>
  <c r="AD709" i="5"/>
  <c r="AC709" i="5"/>
  <c r="AD708" i="5"/>
  <c r="AC708" i="5"/>
  <c r="AD707" i="5"/>
  <c r="AC707" i="5"/>
  <c r="AD706" i="5"/>
  <c r="AC706" i="5"/>
  <c r="AD705" i="5"/>
  <c r="AC705" i="5"/>
  <c r="AD704" i="5"/>
  <c r="AC704" i="5"/>
  <c r="AD703" i="5"/>
  <c r="AC703" i="5"/>
  <c r="AD702" i="5"/>
  <c r="AC702" i="5"/>
  <c r="AD701" i="5"/>
  <c r="AC701" i="5"/>
  <c r="AD700" i="5"/>
  <c r="AC700" i="5"/>
  <c r="AD699" i="5"/>
  <c r="AC699" i="5"/>
  <c r="AD698" i="5"/>
  <c r="AC698" i="5"/>
  <c r="AD697" i="5"/>
  <c r="AC697" i="5"/>
  <c r="AD696" i="5"/>
  <c r="AC696" i="5"/>
  <c r="AD695" i="5"/>
  <c r="AC695" i="5"/>
  <c r="AD694" i="5"/>
  <c r="AC694" i="5"/>
  <c r="AD693" i="5"/>
  <c r="AC693" i="5"/>
  <c r="AD692" i="5"/>
  <c r="AC692" i="5"/>
  <c r="AD691" i="5"/>
  <c r="AC691" i="5"/>
  <c r="AD690" i="5"/>
  <c r="AC690" i="5"/>
  <c r="AD689" i="5"/>
  <c r="AC689" i="5"/>
  <c r="AD688" i="5"/>
  <c r="AC688" i="5"/>
  <c r="AD687" i="5"/>
  <c r="AC687" i="5"/>
  <c r="AD686" i="5"/>
  <c r="AC686" i="5"/>
  <c r="AD685" i="5"/>
  <c r="AC685" i="5"/>
  <c r="AD684" i="5"/>
  <c r="AC684" i="5"/>
  <c r="AD683" i="5"/>
  <c r="AC683" i="5"/>
  <c r="AD682" i="5"/>
  <c r="AC682" i="5"/>
  <c r="AD681" i="5"/>
  <c r="AC681" i="5"/>
  <c r="AD680" i="5"/>
  <c r="AC680" i="5"/>
  <c r="AD679" i="5"/>
  <c r="AC679" i="5"/>
  <c r="AD678" i="5"/>
  <c r="AC678" i="5"/>
  <c r="AD677" i="5"/>
  <c r="AC677" i="5"/>
  <c r="AD676" i="5"/>
  <c r="AC676" i="5"/>
  <c r="AD675" i="5"/>
  <c r="AC675" i="5"/>
  <c r="AD674" i="5"/>
  <c r="AC674" i="5"/>
  <c r="AD673" i="5"/>
  <c r="AC673" i="5"/>
  <c r="AD672" i="5"/>
  <c r="AC672" i="5"/>
  <c r="AD671" i="5"/>
  <c r="AC671" i="5"/>
  <c r="AD670" i="5"/>
  <c r="AC670" i="5"/>
  <c r="AD669" i="5"/>
  <c r="AC669" i="5"/>
  <c r="AD668" i="5"/>
  <c r="AC668" i="5"/>
  <c r="AD667" i="5"/>
  <c r="AC667" i="5"/>
  <c r="AD666" i="5"/>
  <c r="AC666" i="5"/>
  <c r="AD665" i="5"/>
  <c r="AC665" i="5"/>
  <c r="AD664" i="5"/>
  <c r="AC664" i="5"/>
  <c r="AD663" i="5"/>
  <c r="AC663" i="5"/>
  <c r="AD662" i="5"/>
  <c r="AC662" i="5"/>
  <c r="AD661" i="5"/>
  <c r="AC661" i="5"/>
  <c r="AD660" i="5"/>
  <c r="AC660" i="5"/>
  <c r="AD659" i="5"/>
  <c r="AC659" i="5"/>
  <c r="AD658" i="5"/>
  <c r="AC658" i="5"/>
  <c r="AD657" i="5"/>
  <c r="AC657" i="5"/>
  <c r="AD656" i="5"/>
  <c r="AC656" i="5"/>
  <c r="AD655" i="5"/>
  <c r="AC655" i="5"/>
  <c r="AD654" i="5"/>
  <c r="AC654" i="5"/>
  <c r="AD653" i="5"/>
  <c r="AC653" i="5"/>
  <c r="AD652" i="5"/>
  <c r="AC652" i="5"/>
  <c r="AD651" i="5"/>
  <c r="AC651" i="5"/>
  <c r="AD650" i="5"/>
  <c r="AC650" i="5"/>
  <c r="AD649" i="5"/>
  <c r="AC649" i="5"/>
  <c r="AD648" i="5"/>
  <c r="AC648" i="5"/>
  <c r="AD647" i="5"/>
  <c r="AC647" i="5"/>
  <c r="AD646" i="5"/>
  <c r="AC646" i="5"/>
  <c r="AD645" i="5"/>
  <c r="AC645" i="5"/>
  <c r="AD644" i="5"/>
  <c r="AC644" i="5"/>
  <c r="AD643" i="5"/>
  <c r="AC643" i="5"/>
  <c r="AD642" i="5"/>
  <c r="AC642" i="5"/>
  <c r="AD641" i="5"/>
  <c r="AC641" i="5"/>
  <c r="AD640" i="5"/>
  <c r="AC640" i="5"/>
  <c r="AD639" i="5"/>
  <c r="AC639" i="5"/>
  <c r="AD638" i="5"/>
  <c r="AC638" i="5"/>
  <c r="AD637" i="5"/>
  <c r="AC637" i="5"/>
  <c r="AD636" i="5"/>
  <c r="AC636" i="5"/>
  <c r="AD635" i="5"/>
  <c r="AC635" i="5"/>
  <c r="AD634" i="5"/>
  <c r="AC634" i="5"/>
  <c r="AD633" i="5"/>
  <c r="AC633" i="5"/>
  <c r="AD632" i="5"/>
  <c r="AC632" i="5"/>
  <c r="AD631" i="5"/>
  <c r="AC631" i="5"/>
  <c r="AD630" i="5"/>
  <c r="AC630" i="5"/>
  <c r="AD629" i="5"/>
  <c r="AC629" i="5"/>
  <c r="AD628" i="5"/>
  <c r="AC628" i="5"/>
  <c r="AD627" i="5"/>
  <c r="AC627" i="5"/>
  <c r="AD626" i="5"/>
  <c r="AC626" i="5"/>
  <c r="AD625" i="5"/>
  <c r="AC625" i="5"/>
  <c r="AD624" i="5"/>
  <c r="AC624" i="5"/>
  <c r="AD623" i="5"/>
  <c r="AC623" i="5"/>
  <c r="AD622" i="5"/>
  <c r="AC622" i="5"/>
  <c r="AD621" i="5"/>
  <c r="AC621" i="5"/>
  <c r="AD620" i="5"/>
  <c r="AC620" i="5"/>
  <c r="AD619" i="5"/>
  <c r="AC619" i="5"/>
  <c r="AD618" i="5"/>
  <c r="AC618" i="5"/>
  <c r="AD617" i="5"/>
  <c r="AC617" i="5"/>
  <c r="AD616" i="5"/>
  <c r="AC616" i="5"/>
  <c r="AD615" i="5"/>
  <c r="AC615" i="5"/>
  <c r="AD614" i="5"/>
  <c r="AC614" i="5"/>
  <c r="AD613" i="5"/>
  <c r="AC613" i="5"/>
  <c r="AD612" i="5"/>
  <c r="AC612" i="5"/>
  <c r="AD611" i="5"/>
  <c r="AC611" i="5"/>
  <c r="AD610" i="5"/>
  <c r="AC610" i="5"/>
  <c r="AD609" i="5"/>
  <c r="AC609" i="5"/>
  <c r="AD608" i="5"/>
  <c r="AC608" i="5"/>
  <c r="AD607" i="5"/>
  <c r="AC607" i="5"/>
  <c r="AD606" i="5"/>
  <c r="AC606" i="5"/>
  <c r="AD605" i="5"/>
  <c r="AC605" i="5"/>
  <c r="AD604" i="5"/>
  <c r="AC604" i="5"/>
  <c r="AD603" i="5"/>
  <c r="AC603" i="5"/>
  <c r="AD602" i="5"/>
  <c r="AC602" i="5"/>
  <c r="AD601" i="5"/>
  <c r="AC601" i="5"/>
  <c r="AD600" i="5"/>
  <c r="AC600" i="5"/>
  <c r="AD599" i="5"/>
  <c r="AC599" i="5"/>
  <c r="AD598" i="5"/>
  <c r="AC598" i="5"/>
  <c r="AD597" i="5"/>
  <c r="AC597" i="5"/>
  <c r="AD596" i="5"/>
  <c r="AC596" i="5"/>
  <c r="AD595" i="5"/>
  <c r="AC595" i="5"/>
  <c r="AD594" i="5"/>
  <c r="AC594" i="5"/>
  <c r="AD593" i="5"/>
  <c r="AC593" i="5"/>
  <c r="AD592" i="5"/>
  <c r="AC592" i="5"/>
  <c r="AD591" i="5"/>
  <c r="AC591" i="5"/>
  <c r="AD590" i="5"/>
  <c r="AC590" i="5"/>
  <c r="AD589" i="5"/>
  <c r="AC589" i="5"/>
  <c r="AD588" i="5"/>
  <c r="AC588" i="5"/>
  <c r="AD587" i="5"/>
  <c r="AC587" i="5"/>
  <c r="AD586" i="5"/>
  <c r="AC586" i="5"/>
  <c r="AD585" i="5"/>
  <c r="AC585" i="5"/>
  <c r="AD584" i="5"/>
  <c r="AC584" i="5"/>
  <c r="AD583" i="5"/>
  <c r="AC583" i="5"/>
  <c r="AD582" i="5"/>
  <c r="AC582" i="5"/>
  <c r="AD581" i="5"/>
  <c r="AC581" i="5"/>
  <c r="AD580" i="5"/>
  <c r="AC580" i="5"/>
  <c r="AD579" i="5"/>
  <c r="AC579" i="5"/>
  <c r="AD578" i="5"/>
  <c r="AC578" i="5"/>
  <c r="AD577" i="5"/>
  <c r="AC577" i="5"/>
  <c r="AD576" i="5"/>
  <c r="AC576" i="5"/>
  <c r="AD575" i="5"/>
  <c r="AC575" i="5"/>
  <c r="AD574" i="5"/>
  <c r="AC574" i="5"/>
  <c r="AD573" i="5"/>
  <c r="AC573" i="5"/>
  <c r="AD572" i="5"/>
  <c r="AC572" i="5"/>
  <c r="AD571" i="5"/>
  <c r="AC571" i="5"/>
  <c r="AD570" i="5"/>
  <c r="AC570" i="5"/>
  <c r="AD569" i="5"/>
  <c r="AC569" i="5"/>
  <c r="AD568" i="5"/>
  <c r="AC568" i="5"/>
  <c r="AD567" i="5"/>
  <c r="AC567" i="5"/>
  <c r="AD566" i="5"/>
  <c r="AC566" i="5"/>
  <c r="AD565" i="5"/>
  <c r="AC565" i="5"/>
  <c r="AD564" i="5"/>
  <c r="AC564" i="5"/>
  <c r="AD563" i="5"/>
  <c r="AC563" i="5"/>
  <c r="AD562" i="5"/>
  <c r="AC562" i="5"/>
  <c r="AD561" i="5"/>
  <c r="AC561" i="5"/>
  <c r="AD560" i="5"/>
  <c r="AC560" i="5"/>
  <c r="AD559" i="5"/>
  <c r="AC559" i="5"/>
  <c r="AD558" i="5"/>
  <c r="AC558" i="5"/>
  <c r="AD557" i="5"/>
  <c r="AC557" i="5"/>
  <c r="AD556" i="5"/>
  <c r="AC556" i="5"/>
  <c r="AD555" i="5"/>
  <c r="AC555" i="5"/>
  <c r="AD554" i="5"/>
  <c r="AC554" i="5"/>
  <c r="AD553" i="5"/>
  <c r="AC553" i="5"/>
  <c r="AD552" i="5"/>
  <c r="AC552" i="5"/>
  <c r="AD551" i="5"/>
  <c r="AC551" i="5"/>
  <c r="AD550" i="5"/>
  <c r="AC550" i="5"/>
  <c r="AD549" i="5"/>
  <c r="AC549" i="5"/>
  <c r="AD548" i="5"/>
  <c r="AC548" i="5"/>
  <c r="AD547" i="5"/>
  <c r="AC547" i="5"/>
  <c r="AD546" i="5"/>
  <c r="AC546" i="5"/>
  <c r="AD545" i="5"/>
  <c r="AC545" i="5"/>
  <c r="AD544" i="5"/>
  <c r="AC544" i="5"/>
  <c r="AD543" i="5"/>
  <c r="AC543" i="5"/>
  <c r="AD542" i="5"/>
  <c r="AC542" i="5"/>
  <c r="AD541" i="5"/>
  <c r="AC541" i="5"/>
  <c r="AD540" i="5"/>
  <c r="AC540" i="5"/>
  <c r="AD539" i="5"/>
  <c r="AC539" i="5"/>
  <c r="AD538" i="5"/>
  <c r="AC538" i="5"/>
  <c r="AD537" i="5"/>
  <c r="AC537" i="5"/>
  <c r="AD536" i="5"/>
  <c r="AC536" i="5"/>
  <c r="AD535" i="5"/>
  <c r="AC535" i="5"/>
  <c r="AD534" i="5"/>
  <c r="AC534" i="5"/>
  <c r="AD533" i="5"/>
  <c r="AC533" i="5"/>
  <c r="AD532" i="5"/>
  <c r="AC532" i="5"/>
  <c r="AD531" i="5"/>
  <c r="AC531" i="5"/>
  <c r="AD530" i="5"/>
  <c r="AC530" i="5"/>
  <c r="AD529" i="5"/>
  <c r="AC529" i="5"/>
  <c r="AD528" i="5"/>
  <c r="AC528" i="5"/>
  <c r="AD527" i="5"/>
  <c r="AC527" i="5"/>
  <c r="AD526" i="5"/>
  <c r="AC526" i="5"/>
  <c r="AD525" i="5"/>
  <c r="AC525" i="5"/>
  <c r="AD524" i="5"/>
  <c r="AC524" i="5"/>
  <c r="AD523" i="5"/>
  <c r="AC523" i="5"/>
  <c r="AD522" i="5"/>
  <c r="AC522" i="5"/>
  <c r="AD521" i="5"/>
  <c r="AC521" i="5"/>
  <c r="AD520" i="5"/>
  <c r="AC520" i="5"/>
  <c r="AD519" i="5"/>
  <c r="AC519" i="5"/>
  <c r="AD518" i="5"/>
  <c r="AC518" i="5"/>
  <c r="AD517" i="5"/>
  <c r="AC517" i="5"/>
  <c r="AD516" i="5"/>
  <c r="AC516" i="5"/>
  <c r="AD515" i="5"/>
  <c r="AC515" i="5"/>
  <c r="AD514" i="5"/>
  <c r="AC514" i="5"/>
  <c r="AD513" i="5"/>
  <c r="AC513" i="5"/>
  <c r="AD512" i="5"/>
  <c r="AC512" i="5"/>
  <c r="AD511" i="5"/>
  <c r="AC511" i="5"/>
  <c r="AD510" i="5"/>
  <c r="AC510" i="5"/>
  <c r="AD509" i="5"/>
  <c r="AC509" i="5"/>
  <c r="AD508" i="5"/>
  <c r="AC508" i="5"/>
  <c r="AD507" i="5"/>
  <c r="AC507" i="5"/>
  <c r="AD506" i="5"/>
  <c r="AC506" i="5"/>
  <c r="AD505" i="5"/>
  <c r="AC505" i="5"/>
  <c r="AD504" i="5"/>
  <c r="AC504" i="5"/>
  <c r="AD503" i="5"/>
  <c r="AC503" i="5"/>
  <c r="AD502" i="5"/>
  <c r="AC502" i="5"/>
  <c r="AD501" i="5"/>
  <c r="AC501" i="5"/>
  <c r="AD500" i="5"/>
  <c r="AC500" i="5"/>
  <c r="AD499" i="5"/>
  <c r="AC499" i="5"/>
  <c r="AD498" i="5"/>
  <c r="AC498" i="5"/>
  <c r="AD497" i="5"/>
  <c r="AC497" i="5"/>
  <c r="AD496" i="5"/>
  <c r="AC496" i="5"/>
  <c r="AD495" i="5"/>
  <c r="AC495" i="5"/>
  <c r="AD494" i="5"/>
  <c r="AC494" i="5"/>
  <c r="AD493" i="5"/>
  <c r="AC493" i="5"/>
  <c r="AD492" i="5"/>
  <c r="AC492" i="5"/>
  <c r="AD491" i="5"/>
  <c r="AC491" i="5"/>
  <c r="AD490" i="5"/>
  <c r="AC490" i="5"/>
  <c r="AD489" i="5"/>
  <c r="AC489" i="5"/>
  <c r="AD488" i="5"/>
  <c r="AC488" i="5"/>
  <c r="AD487" i="5"/>
  <c r="AC487" i="5"/>
  <c r="AD486" i="5"/>
  <c r="AC486" i="5"/>
  <c r="AD485" i="5"/>
  <c r="AC485" i="5"/>
  <c r="AD484" i="5"/>
  <c r="AC484" i="5"/>
  <c r="AD483" i="5"/>
  <c r="AC483" i="5"/>
  <c r="AD482" i="5"/>
  <c r="AC482" i="5"/>
  <c r="AD481" i="5"/>
  <c r="AC481" i="5"/>
  <c r="AD480" i="5"/>
  <c r="AC480" i="5"/>
  <c r="AD479" i="5"/>
  <c r="AC479" i="5"/>
  <c r="AD478" i="5"/>
  <c r="AC478" i="5"/>
  <c r="AD477" i="5"/>
  <c r="AC477" i="5"/>
  <c r="AD476" i="5"/>
  <c r="AC476" i="5"/>
  <c r="AD475" i="5"/>
  <c r="AC475" i="5"/>
  <c r="AD474" i="5"/>
  <c r="AC474" i="5"/>
  <c r="AD473" i="5"/>
  <c r="AC473" i="5"/>
  <c r="AD472" i="5"/>
  <c r="AC472" i="5"/>
  <c r="AD471" i="5"/>
  <c r="AC471" i="5"/>
  <c r="AD470" i="5"/>
  <c r="AC470" i="5"/>
  <c r="AD469" i="5"/>
  <c r="AC469" i="5"/>
  <c r="AD468" i="5"/>
  <c r="AC468" i="5"/>
  <c r="AD467" i="5"/>
  <c r="AC467" i="5"/>
  <c r="AD466" i="5"/>
  <c r="AC466" i="5"/>
  <c r="AD465" i="5"/>
  <c r="AC465" i="5"/>
  <c r="AD464" i="5"/>
  <c r="AC464" i="5"/>
  <c r="AD463" i="5"/>
  <c r="AC463" i="5"/>
  <c r="AD462" i="5"/>
  <c r="AC462" i="5"/>
  <c r="AD461" i="5"/>
  <c r="AC461" i="5"/>
  <c r="AD460" i="5"/>
  <c r="AC460" i="5"/>
  <c r="AD459" i="5"/>
  <c r="AC459" i="5"/>
  <c r="AD458" i="5"/>
  <c r="AC458" i="5"/>
  <c r="AD457" i="5"/>
  <c r="AC457" i="5"/>
  <c r="AD456" i="5"/>
  <c r="AC456" i="5"/>
  <c r="AD455" i="5"/>
  <c r="AC455" i="5"/>
  <c r="AD454" i="5"/>
  <c r="AC454" i="5"/>
  <c r="AD453" i="5"/>
  <c r="AC453" i="5"/>
  <c r="AD452" i="5"/>
  <c r="AC452" i="5"/>
  <c r="AD451" i="5"/>
  <c r="AC451" i="5"/>
  <c r="AD450" i="5"/>
  <c r="AC450" i="5"/>
  <c r="AD449" i="5"/>
  <c r="AC449" i="5"/>
  <c r="AD448" i="5"/>
  <c r="AC448" i="5"/>
  <c r="AD447" i="5"/>
  <c r="AC447" i="5"/>
  <c r="AD446" i="5"/>
  <c r="AC446" i="5"/>
  <c r="AD445" i="5"/>
  <c r="AC445" i="5"/>
  <c r="AD444" i="5"/>
  <c r="AC444" i="5"/>
  <c r="AD443" i="5"/>
  <c r="AC443" i="5"/>
  <c r="AD442" i="5"/>
  <c r="AC442" i="5"/>
  <c r="AD441" i="5"/>
  <c r="AC441" i="5"/>
  <c r="AD440" i="5"/>
  <c r="AC440" i="5"/>
  <c r="AD439" i="5"/>
  <c r="AC439" i="5"/>
  <c r="AD438" i="5"/>
  <c r="AC438" i="5"/>
  <c r="AD437" i="5"/>
  <c r="AC437" i="5"/>
  <c r="AD436" i="5"/>
  <c r="AC436" i="5"/>
  <c r="AD435" i="5"/>
  <c r="AC435" i="5"/>
  <c r="AD434" i="5"/>
  <c r="AC434" i="5"/>
  <c r="AD433" i="5"/>
  <c r="AC433" i="5"/>
  <c r="AD432" i="5"/>
  <c r="AC432" i="5"/>
  <c r="AD431" i="5"/>
  <c r="AC431" i="5"/>
  <c r="AD430" i="5"/>
  <c r="AC430" i="5"/>
  <c r="AD429" i="5"/>
  <c r="AC429" i="5"/>
  <c r="AD428" i="5"/>
  <c r="AC428" i="5"/>
  <c r="AD427" i="5"/>
  <c r="AC427" i="5"/>
  <c r="AD426" i="5"/>
  <c r="AC426" i="5"/>
  <c r="AD425" i="5"/>
  <c r="AC425" i="5"/>
  <c r="AD424" i="5"/>
  <c r="AC424" i="5"/>
  <c r="AD423" i="5"/>
  <c r="AC423" i="5"/>
  <c r="AD422" i="5"/>
  <c r="AC422" i="5"/>
  <c r="AD421" i="5"/>
  <c r="AC421" i="5"/>
  <c r="AD420" i="5"/>
  <c r="AC420" i="5"/>
  <c r="AD419" i="5"/>
  <c r="AC419" i="5"/>
  <c r="AD418" i="5"/>
  <c r="AC418" i="5"/>
  <c r="AD417" i="5"/>
  <c r="AC417" i="5"/>
  <c r="AD416" i="5"/>
  <c r="AC416" i="5"/>
  <c r="AD415" i="5"/>
  <c r="AC415" i="5"/>
  <c r="AD414" i="5"/>
  <c r="AC414" i="5"/>
  <c r="AD413" i="5"/>
  <c r="AC413" i="5"/>
  <c r="AD412" i="5"/>
  <c r="AC412" i="5"/>
  <c r="AD411" i="5"/>
  <c r="AC411" i="5"/>
  <c r="AD410" i="5"/>
  <c r="AC410" i="5"/>
  <c r="AD409" i="5"/>
  <c r="AC409" i="5"/>
  <c r="AD408" i="5"/>
  <c r="AC408" i="5"/>
  <c r="AD407" i="5"/>
  <c r="AC407" i="5"/>
  <c r="AD406" i="5"/>
  <c r="AC406" i="5"/>
  <c r="AD405" i="5"/>
  <c r="AC405" i="5"/>
  <c r="AD404" i="5"/>
  <c r="AC404" i="5"/>
  <c r="AD403" i="5"/>
  <c r="AC403" i="5"/>
  <c r="AD402" i="5"/>
  <c r="AC402" i="5"/>
  <c r="AD401" i="5"/>
  <c r="AC401" i="5"/>
  <c r="AD400" i="5"/>
  <c r="AC400" i="5"/>
  <c r="AD399" i="5"/>
  <c r="AC399" i="5"/>
  <c r="AD398" i="5"/>
  <c r="AC398" i="5"/>
  <c r="AD397" i="5"/>
  <c r="AC397" i="5"/>
  <c r="AD396" i="5"/>
  <c r="AC396" i="5"/>
  <c r="AD395" i="5"/>
  <c r="AC395" i="5"/>
  <c r="AD394" i="5"/>
  <c r="AC394" i="5"/>
  <c r="AD393" i="5"/>
  <c r="AC393" i="5"/>
  <c r="AD392" i="5"/>
  <c r="AC392" i="5"/>
  <c r="AD391" i="5"/>
  <c r="AC391" i="5"/>
  <c r="AD390" i="5"/>
  <c r="AC390" i="5"/>
  <c r="AD389" i="5"/>
  <c r="AC389" i="5"/>
  <c r="AD388" i="5"/>
  <c r="AC388" i="5"/>
  <c r="AD387" i="5"/>
  <c r="AC387" i="5"/>
  <c r="AD386" i="5"/>
  <c r="AC386" i="5"/>
  <c r="AD385" i="5"/>
  <c r="AC385" i="5"/>
  <c r="AD384" i="5"/>
  <c r="AC384" i="5"/>
  <c r="AD383" i="5"/>
  <c r="AC383" i="5"/>
  <c r="AD382" i="5"/>
  <c r="AC382" i="5"/>
  <c r="AD381" i="5"/>
  <c r="AC381" i="5"/>
  <c r="AD380" i="5"/>
  <c r="AC380" i="5"/>
  <c r="AD379" i="5"/>
  <c r="AC379" i="5"/>
  <c r="AD378" i="5"/>
  <c r="AC378" i="5"/>
  <c r="AD377" i="5"/>
  <c r="AC377" i="5"/>
  <c r="AD376" i="5"/>
  <c r="AC376" i="5"/>
  <c r="AD375" i="5"/>
  <c r="AC375" i="5"/>
  <c r="AD374" i="5"/>
  <c r="AC374" i="5"/>
  <c r="AD373" i="5"/>
  <c r="AC373" i="5"/>
  <c r="AD372" i="5"/>
  <c r="AC372" i="5"/>
  <c r="AD371" i="5"/>
  <c r="AC371" i="5"/>
  <c r="AD370" i="5"/>
  <c r="AC370" i="5"/>
  <c r="AD369" i="5"/>
  <c r="AC369" i="5"/>
  <c r="AD368" i="5"/>
  <c r="AC368" i="5"/>
  <c r="AD367" i="5"/>
  <c r="AC367" i="5"/>
  <c r="AD366" i="5"/>
  <c r="AC366" i="5"/>
  <c r="AD365" i="5"/>
  <c r="AC365" i="5"/>
  <c r="AD364" i="5"/>
  <c r="AC364" i="5"/>
  <c r="AD363" i="5"/>
  <c r="AC363" i="5"/>
  <c r="AD362" i="5"/>
  <c r="AC362" i="5"/>
  <c r="AD361" i="5"/>
  <c r="AC361" i="5"/>
  <c r="AD360" i="5"/>
  <c r="AC360" i="5"/>
  <c r="AD359" i="5"/>
  <c r="AC359" i="5"/>
  <c r="AD358" i="5"/>
  <c r="AC358" i="5"/>
  <c r="AD357" i="5"/>
  <c r="AC357" i="5"/>
  <c r="AD356" i="5"/>
  <c r="AC356" i="5"/>
  <c r="AD355" i="5"/>
  <c r="AC355" i="5"/>
  <c r="AD354" i="5"/>
  <c r="AC354" i="5"/>
  <c r="AD353" i="5"/>
  <c r="AC353" i="5"/>
  <c r="AD352" i="5"/>
  <c r="AC352" i="5"/>
  <c r="AD351" i="5"/>
  <c r="AC351" i="5"/>
  <c r="AD350" i="5"/>
  <c r="AC350" i="5"/>
  <c r="AD349" i="5"/>
  <c r="AC349" i="5"/>
  <c r="AD348" i="5"/>
  <c r="AC348" i="5"/>
  <c r="AD347" i="5"/>
  <c r="AC347" i="5"/>
  <c r="AD346" i="5"/>
  <c r="AC346" i="5"/>
  <c r="AD345" i="5"/>
  <c r="AC345" i="5"/>
  <c r="AD344" i="5"/>
  <c r="AC344" i="5"/>
  <c r="AD343" i="5"/>
  <c r="AC343" i="5"/>
  <c r="AD342" i="5"/>
  <c r="AC342" i="5"/>
  <c r="AD341" i="5"/>
  <c r="AC341" i="5"/>
  <c r="AD340" i="5"/>
  <c r="AC340" i="5"/>
  <c r="AD339" i="5"/>
  <c r="AC339" i="5"/>
  <c r="AD338" i="5"/>
  <c r="AC338" i="5"/>
  <c r="AD337" i="5"/>
  <c r="AC337" i="5"/>
  <c r="AD336" i="5"/>
  <c r="AC336" i="5"/>
  <c r="AD335" i="5"/>
  <c r="AC335" i="5"/>
  <c r="AD334" i="5"/>
  <c r="AC334" i="5"/>
  <c r="AD333" i="5"/>
  <c r="AC333" i="5"/>
  <c r="AD332" i="5"/>
  <c r="AC332" i="5"/>
  <c r="AD331" i="5"/>
  <c r="AC331" i="5"/>
  <c r="AD330" i="5"/>
  <c r="AC330" i="5"/>
  <c r="AD329" i="5"/>
  <c r="AC329" i="5"/>
  <c r="AD328" i="5"/>
  <c r="AC328" i="5"/>
  <c r="AD327" i="5"/>
  <c r="AC327" i="5"/>
  <c r="AD326" i="5"/>
  <c r="AC326" i="5"/>
  <c r="AD325" i="5"/>
  <c r="AC325" i="5"/>
  <c r="AD324" i="5"/>
  <c r="AC324" i="5"/>
  <c r="AD323" i="5"/>
  <c r="AC323" i="5"/>
  <c r="AD322" i="5"/>
  <c r="AC322" i="5"/>
  <c r="AD321" i="5"/>
  <c r="AC321" i="5"/>
  <c r="AD320" i="5"/>
  <c r="AC320" i="5"/>
  <c r="AD319" i="5"/>
  <c r="AC319" i="5"/>
  <c r="AD318" i="5"/>
  <c r="AC318" i="5"/>
  <c r="AD317" i="5"/>
  <c r="AC317" i="5"/>
  <c r="AD316" i="5"/>
  <c r="AC316" i="5"/>
  <c r="AD315" i="5"/>
  <c r="AC315" i="5"/>
  <c r="AD314" i="5"/>
  <c r="AC314" i="5"/>
  <c r="AD313" i="5"/>
  <c r="AC313" i="5"/>
  <c r="AD312" i="5"/>
  <c r="AC312" i="5"/>
  <c r="AD311" i="5"/>
  <c r="AC311" i="5"/>
  <c r="AD310" i="5"/>
  <c r="AC310" i="5"/>
  <c r="AD309" i="5"/>
  <c r="AC309" i="5"/>
  <c r="AD308" i="5"/>
  <c r="AC308" i="5"/>
  <c r="AD307" i="5"/>
  <c r="AC307" i="5"/>
  <c r="AD306" i="5"/>
  <c r="AC306" i="5"/>
  <c r="AD305" i="5"/>
  <c r="AC305" i="5"/>
  <c r="AD304" i="5"/>
  <c r="AC304" i="5"/>
  <c r="AD303" i="5"/>
  <c r="AC303" i="5"/>
  <c r="AD302" i="5"/>
  <c r="AC302" i="5"/>
  <c r="AD301" i="5"/>
  <c r="AC301" i="5"/>
  <c r="AD300" i="5"/>
  <c r="AC300" i="5"/>
  <c r="AD299" i="5"/>
  <c r="AC299" i="5"/>
  <c r="AD298" i="5"/>
  <c r="AC298" i="5"/>
  <c r="AD297" i="5"/>
  <c r="AC297" i="5"/>
  <c r="AD296" i="5"/>
  <c r="AC296" i="5"/>
  <c r="AD295" i="5"/>
  <c r="AC295" i="5"/>
  <c r="AD294" i="5"/>
  <c r="AC294" i="5"/>
  <c r="AD293" i="5"/>
  <c r="AC293" i="5"/>
  <c r="AD292" i="5"/>
  <c r="AC292" i="5"/>
  <c r="AD291" i="5"/>
  <c r="AC291" i="5"/>
  <c r="AD290" i="5"/>
  <c r="AC290" i="5"/>
  <c r="AD289" i="5"/>
  <c r="AC289" i="5"/>
  <c r="AD288" i="5"/>
  <c r="AC288" i="5"/>
  <c r="AD287" i="5"/>
  <c r="AC287" i="5"/>
  <c r="AD286" i="5"/>
  <c r="AC286" i="5"/>
  <c r="AD285" i="5"/>
  <c r="AC285" i="5"/>
  <c r="AD284" i="5"/>
  <c r="AC284" i="5"/>
  <c r="AD283" i="5"/>
  <c r="AC283" i="5"/>
  <c r="AD282" i="5"/>
  <c r="AC282" i="5"/>
  <c r="AD281" i="5"/>
  <c r="AC281" i="5"/>
  <c r="AD280" i="5"/>
  <c r="AC280" i="5"/>
  <c r="AD279" i="5"/>
  <c r="AC279" i="5"/>
  <c r="AD278" i="5"/>
  <c r="AC278" i="5"/>
  <c r="AD277" i="5"/>
  <c r="AC277" i="5"/>
  <c r="AD276" i="5"/>
  <c r="AC276" i="5"/>
  <c r="AD275" i="5"/>
  <c r="AC275" i="5"/>
  <c r="AD274" i="5"/>
  <c r="AC274" i="5"/>
  <c r="AD273" i="5"/>
  <c r="AC273" i="5"/>
  <c r="AD272" i="5"/>
  <c r="AC272" i="5"/>
  <c r="AD271" i="5"/>
  <c r="AC271" i="5"/>
  <c r="AD270" i="5"/>
  <c r="AC270" i="5"/>
  <c r="AD269" i="5"/>
  <c r="AC269" i="5"/>
  <c r="AD268" i="5"/>
  <c r="AC268" i="5"/>
  <c r="AD267" i="5"/>
  <c r="AC267" i="5"/>
  <c r="AD266" i="5"/>
  <c r="AC266" i="5"/>
  <c r="AD265" i="5"/>
  <c r="AC265" i="5"/>
  <c r="AD264" i="5"/>
  <c r="AC264" i="5"/>
  <c r="AD263" i="5"/>
  <c r="AC263" i="5"/>
  <c r="AD262" i="5"/>
  <c r="AC262" i="5"/>
  <c r="AD261" i="5"/>
  <c r="AC261" i="5"/>
  <c r="AD260" i="5"/>
  <c r="AC260" i="5"/>
  <c r="AD259" i="5"/>
  <c r="AC259" i="5"/>
  <c r="AD258" i="5"/>
  <c r="AC258" i="5"/>
  <c r="AD257" i="5"/>
  <c r="AC257" i="5"/>
  <c r="AD256" i="5"/>
  <c r="AC256" i="5"/>
  <c r="AD255" i="5"/>
  <c r="AC255" i="5"/>
  <c r="AD254" i="5"/>
  <c r="AC254" i="5"/>
  <c r="AD253" i="5"/>
  <c r="AC253" i="5"/>
  <c r="AD252" i="5"/>
  <c r="AC252" i="5"/>
  <c r="AD251" i="5"/>
  <c r="AC251" i="5"/>
  <c r="AD250" i="5"/>
  <c r="AC250" i="5"/>
  <c r="AD249" i="5"/>
  <c r="AC249" i="5"/>
  <c r="AD248" i="5"/>
  <c r="AC248" i="5"/>
  <c r="AD247" i="5"/>
  <c r="AC247" i="5"/>
  <c r="AD246" i="5"/>
  <c r="AC246" i="5"/>
  <c r="AD245" i="5"/>
  <c r="AC245" i="5"/>
  <c r="AD244" i="5"/>
  <c r="AC244" i="5"/>
  <c r="AD243" i="5"/>
  <c r="AC243" i="5"/>
  <c r="AD242" i="5"/>
  <c r="AC242" i="5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24" i="5"/>
  <c r="AC124" i="5"/>
  <c r="AD123" i="5"/>
  <c r="AC123" i="5"/>
  <c r="AD122" i="5"/>
  <c r="AC122" i="5"/>
  <c r="AD121" i="5"/>
  <c r="AC121" i="5"/>
  <c r="AD120" i="5"/>
  <c r="AC120" i="5"/>
  <c r="AD119" i="5"/>
  <c r="AC119" i="5"/>
  <c r="AD118" i="5"/>
  <c r="AC118" i="5"/>
  <c r="AD117" i="5"/>
  <c r="AC117" i="5"/>
  <c r="AD116" i="5"/>
  <c r="AC116" i="5"/>
  <c r="AD115" i="5"/>
  <c r="AC115" i="5"/>
  <c r="AD114" i="5"/>
  <c r="AC114" i="5"/>
  <c r="AD113" i="5"/>
  <c r="AC113" i="5"/>
  <c r="AD112" i="5"/>
  <c r="AC112" i="5"/>
  <c r="AD111" i="5"/>
  <c r="AC111" i="5"/>
  <c r="AD110" i="5"/>
  <c r="AC110" i="5"/>
  <c r="AD109" i="5"/>
  <c r="AC109" i="5"/>
  <c r="AD108" i="5"/>
  <c r="AC108" i="5"/>
  <c r="AD107" i="5"/>
  <c r="AC107" i="5"/>
  <c r="AD106" i="5"/>
  <c r="AC106" i="5"/>
  <c r="AD105" i="5"/>
  <c r="AC105" i="5"/>
  <c r="AD104" i="5"/>
  <c r="AC104" i="5"/>
  <c r="AD103" i="5"/>
  <c r="AC103" i="5"/>
  <c r="AD102" i="5"/>
  <c r="AC102" i="5"/>
  <c r="AD101" i="5"/>
  <c r="AC101" i="5"/>
  <c r="AD100" i="5"/>
  <c r="AC100" i="5"/>
  <c r="AD99" i="5"/>
  <c r="AC99" i="5"/>
  <c r="AD98" i="5"/>
  <c r="AC98" i="5"/>
  <c r="AD97" i="5"/>
  <c r="AC97" i="5"/>
  <c r="AD96" i="5"/>
  <c r="AC96" i="5"/>
  <c r="AD95" i="5"/>
  <c r="AC95" i="5"/>
  <c r="AD94" i="5"/>
  <c r="AC94" i="5"/>
  <c r="AD93" i="5"/>
  <c r="AC93" i="5"/>
  <c r="AD92" i="5"/>
  <c r="AC92" i="5"/>
  <c r="AD91" i="5"/>
  <c r="AC91" i="5"/>
  <c r="AD90" i="5"/>
  <c r="AC90" i="5"/>
  <c r="AD89" i="5"/>
  <c r="AC89" i="5"/>
  <c r="AD88" i="5"/>
  <c r="AC88" i="5"/>
  <c r="AD87" i="5"/>
  <c r="AC87" i="5"/>
  <c r="AD86" i="5"/>
  <c r="AC86" i="5"/>
  <c r="AD85" i="5"/>
  <c r="AC85" i="5"/>
  <c r="AD84" i="5"/>
  <c r="AC84" i="5"/>
  <c r="AD83" i="5"/>
  <c r="AC83" i="5"/>
  <c r="AD82" i="5"/>
  <c r="AC82" i="5"/>
  <c r="AD81" i="5"/>
  <c r="AC81" i="5"/>
  <c r="AD80" i="5"/>
  <c r="AC80" i="5"/>
  <c r="AD79" i="5"/>
  <c r="AC79" i="5"/>
  <c r="AD78" i="5"/>
  <c r="AC78" i="5"/>
  <c r="AD77" i="5"/>
  <c r="AC77" i="5"/>
  <c r="AD76" i="5"/>
  <c r="AC76" i="5"/>
  <c r="AD75" i="5"/>
  <c r="AC75" i="5"/>
  <c r="AD74" i="5"/>
  <c r="AC74" i="5"/>
  <c r="AD73" i="5"/>
  <c r="AC73" i="5"/>
  <c r="AD72" i="5"/>
  <c r="AC72" i="5"/>
  <c r="AD71" i="5"/>
  <c r="AC71" i="5"/>
  <c r="AD70" i="5"/>
  <c r="AC70" i="5"/>
  <c r="AD69" i="5"/>
  <c r="AC69" i="5"/>
  <c r="AD68" i="5"/>
  <c r="AC68" i="5"/>
  <c r="AD67" i="5"/>
  <c r="AC67" i="5"/>
  <c r="AD66" i="5"/>
  <c r="AC66" i="5"/>
  <c r="AD65" i="5"/>
  <c r="AC65" i="5"/>
  <c r="AD64" i="5"/>
  <c r="AC64" i="5"/>
  <c r="AD63" i="5"/>
  <c r="AC63" i="5"/>
  <c r="AD62" i="5"/>
  <c r="AC62" i="5"/>
  <c r="AD61" i="5"/>
  <c r="AC61" i="5"/>
  <c r="AD60" i="5"/>
  <c r="AC60" i="5"/>
  <c r="AD59" i="5"/>
  <c r="AC59" i="5"/>
  <c r="AD58" i="5"/>
  <c r="AC58" i="5"/>
  <c r="AD56" i="5"/>
  <c r="AC56" i="5"/>
  <c r="AD55" i="5"/>
  <c r="AC55" i="5"/>
  <c r="AD54" i="5"/>
  <c r="AC54" i="5"/>
  <c r="AD53" i="5"/>
  <c r="AC53" i="5"/>
  <c r="AD52" i="5"/>
  <c r="AC52" i="5"/>
  <c r="AD51" i="5"/>
  <c r="AC51" i="5"/>
  <c r="AD50" i="5"/>
  <c r="AC50" i="5"/>
  <c r="AD49" i="5"/>
  <c r="AC49" i="5"/>
  <c r="AD48" i="5"/>
  <c r="AC48" i="5"/>
  <c r="AD47" i="5"/>
  <c r="AC47" i="5"/>
  <c r="AD46" i="5"/>
  <c r="AC46" i="5"/>
  <c r="AD45" i="5"/>
  <c r="AC45" i="5"/>
  <c r="AD44" i="5"/>
  <c r="AC44" i="5"/>
  <c r="AD43" i="5"/>
  <c r="AC43" i="5"/>
  <c r="AD42" i="5"/>
  <c r="AC42" i="5"/>
  <c r="AD41" i="5"/>
  <c r="AC41" i="5"/>
  <c r="AD40" i="5"/>
  <c r="AC40" i="5"/>
  <c r="AD39" i="5"/>
  <c r="AC39" i="5"/>
  <c r="AD38" i="5"/>
  <c r="AC38" i="5"/>
  <c r="AD37" i="5"/>
  <c r="AC37" i="5"/>
  <c r="AD36" i="5"/>
  <c r="AC36" i="5"/>
  <c r="AD35" i="5"/>
  <c r="AC35" i="5"/>
  <c r="AD34" i="5"/>
  <c r="AC34" i="5"/>
  <c r="AD33" i="5"/>
  <c r="AC33" i="5"/>
  <c r="AD32" i="5"/>
  <c r="AC32" i="5"/>
  <c r="AD31" i="5"/>
  <c r="AC31" i="5"/>
  <c r="AD30" i="5"/>
  <c r="AC30" i="5"/>
  <c r="AD29" i="5"/>
  <c r="AC29" i="5"/>
  <c r="AD28" i="5"/>
  <c r="AC28" i="5"/>
  <c r="AD27" i="5"/>
  <c r="AC27" i="5"/>
  <c r="T1503" i="5"/>
  <c r="T1502" i="5"/>
  <c r="T1501" i="5"/>
  <c r="T1500" i="5"/>
  <c r="T1499" i="5"/>
  <c r="T1498" i="5"/>
  <c r="T1497" i="5"/>
  <c r="T1496" i="5"/>
  <c r="T1495" i="5"/>
  <c r="T1494" i="5"/>
  <c r="T1493" i="5"/>
  <c r="T1492" i="5"/>
  <c r="T1491" i="5"/>
  <c r="T1490" i="5"/>
  <c r="T1489" i="5"/>
  <c r="T1488" i="5"/>
  <c r="T1487" i="5"/>
  <c r="T1486" i="5"/>
  <c r="T1485" i="5"/>
  <c r="T1484" i="5"/>
  <c r="T1483" i="5"/>
  <c r="T1482" i="5"/>
  <c r="T1481" i="5"/>
  <c r="T1480" i="5"/>
  <c r="T1479" i="5"/>
  <c r="T1478" i="5"/>
  <c r="T1477" i="5"/>
  <c r="T1476" i="5"/>
  <c r="T1475" i="5"/>
  <c r="T1474" i="5"/>
  <c r="T1473" i="5"/>
  <c r="T1472" i="5"/>
  <c r="T1471" i="5"/>
  <c r="T1470" i="5"/>
  <c r="T1469" i="5"/>
  <c r="T1468" i="5"/>
  <c r="T1467" i="5"/>
  <c r="T1466" i="5"/>
  <c r="T1465" i="5"/>
  <c r="T1464" i="5"/>
  <c r="T1463" i="5"/>
  <c r="T1462" i="5"/>
  <c r="T1461" i="5"/>
  <c r="T1460" i="5"/>
  <c r="T1459" i="5"/>
  <c r="T1458" i="5"/>
  <c r="T1457" i="5"/>
  <c r="T1456" i="5"/>
  <c r="T1455" i="5"/>
  <c r="T1454" i="5"/>
  <c r="T1453" i="5"/>
  <c r="T1452" i="5"/>
  <c r="T1451" i="5"/>
  <c r="T1450" i="5"/>
  <c r="T1449" i="5"/>
  <c r="T1448" i="5"/>
  <c r="T1447" i="5"/>
  <c r="T1446" i="5"/>
  <c r="T1445" i="5"/>
  <c r="T1444" i="5"/>
  <c r="T1443" i="5"/>
  <c r="T1442" i="5"/>
  <c r="T1441" i="5"/>
  <c r="T1440" i="5"/>
  <c r="T1439" i="5"/>
  <c r="T1438" i="5"/>
  <c r="T1437" i="5"/>
  <c r="T1436" i="5"/>
  <c r="T1435" i="5"/>
  <c r="T1434" i="5"/>
  <c r="T1433" i="5"/>
  <c r="T1432" i="5"/>
  <c r="T1431" i="5"/>
  <c r="T1430" i="5"/>
  <c r="T1429" i="5"/>
  <c r="T1428" i="5"/>
  <c r="T1427" i="5"/>
  <c r="T1426" i="5"/>
  <c r="T1425" i="5"/>
  <c r="T1424" i="5"/>
  <c r="T1423" i="5"/>
  <c r="T1422" i="5"/>
  <c r="T1421" i="5"/>
  <c r="T1420" i="5"/>
  <c r="T1419" i="5"/>
  <c r="T1418" i="5"/>
  <c r="T1417" i="5"/>
  <c r="T1416" i="5"/>
  <c r="T1415" i="5"/>
  <c r="T1414" i="5"/>
  <c r="T1413" i="5"/>
  <c r="T1412" i="5"/>
  <c r="T1411" i="5"/>
  <c r="T1410" i="5"/>
  <c r="T1409" i="5"/>
  <c r="T1408" i="5"/>
  <c r="T1407" i="5"/>
  <c r="T1406" i="5"/>
  <c r="T1405" i="5"/>
  <c r="T1404" i="5"/>
  <c r="T1403" i="5"/>
  <c r="T1402" i="5"/>
  <c r="T1401" i="5"/>
  <c r="T1400" i="5"/>
  <c r="T1399" i="5"/>
  <c r="T1398" i="5"/>
  <c r="T1397" i="5"/>
  <c r="T1396" i="5"/>
  <c r="T1395" i="5"/>
  <c r="T1394" i="5"/>
  <c r="T1393" i="5"/>
  <c r="T1392" i="5"/>
  <c r="T1391" i="5"/>
  <c r="T1390" i="5"/>
  <c r="T1389" i="5"/>
  <c r="T1388" i="5"/>
  <c r="T1387" i="5"/>
  <c r="T1386" i="5"/>
  <c r="T1385" i="5"/>
  <c r="T1384" i="5"/>
  <c r="T1383" i="5"/>
  <c r="T1382" i="5"/>
  <c r="T1381" i="5"/>
  <c r="T1380" i="5"/>
  <c r="T1379" i="5"/>
  <c r="T1378" i="5"/>
  <c r="T1377" i="5"/>
  <c r="T1376" i="5"/>
  <c r="T1375" i="5"/>
  <c r="T1374" i="5"/>
  <c r="T1373" i="5"/>
  <c r="T1372" i="5"/>
  <c r="T1371" i="5"/>
  <c r="T1370" i="5"/>
  <c r="T1369" i="5"/>
  <c r="T1368" i="5"/>
  <c r="T1367" i="5"/>
  <c r="T1366" i="5"/>
  <c r="T1365" i="5"/>
  <c r="T1364" i="5"/>
  <c r="T1363" i="5"/>
  <c r="T1362" i="5"/>
  <c r="T1361" i="5"/>
  <c r="T1360" i="5"/>
  <c r="T1359" i="5"/>
  <c r="T1358" i="5"/>
  <c r="T1357" i="5"/>
  <c r="T1356" i="5"/>
  <c r="T1355" i="5"/>
  <c r="T1354" i="5"/>
  <c r="T1353" i="5"/>
  <c r="T1352" i="5"/>
  <c r="T1351" i="5"/>
  <c r="T1350" i="5"/>
  <c r="T1349" i="5"/>
  <c r="T1348" i="5"/>
  <c r="T1347" i="5"/>
  <c r="T1346" i="5"/>
  <c r="T1345" i="5"/>
  <c r="T1344" i="5"/>
  <c r="T1343" i="5"/>
  <c r="T1342" i="5"/>
  <c r="T1341" i="5"/>
  <c r="T1340" i="5"/>
  <c r="T1339" i="5"/>
  <c r="T1338" i="5"/>
  <c r="T1337" i="5"/>
  <c r="T1336" i="5"/>
  <c r="T1335" i="5"/>
  <c r="T1334" i="5"/>
  <c r="T1333" i="5"/>
  <c r="T1332" i="5"/>
  <c r="T1331" i="5"/>
  <c r="T1330" i="5"/>
  <c r="T1329" i="5"/>
  <c r="T1328" i="5"/>
  <c r="T1327" i="5"/>
  <c r="T1326" i="5"/>
  <c r="T1325" i="5"/>
  <c r="T1324" i="5"/>
  <c r="T1323" i="5"/>
  <c r="T1322" i="5"/>
  <c r="T1321" i="5"/>
  <c r="T1320" i="5"/>
  <c r="T1319" i="5"/>
  <c r="T1318" i="5"/>
  <c r="T1317" i="5"/>
  <c r="T1316" i="5"/>
  <c r="T1315" i="5"/>
  <c r="T1314" i="5"/>
  <c r="T1313" i="5"/>
  <c r="T1312" i="5"/>
  <c r="T1311" i="5"/>
  <c r="T1310" i="5"/>
  <c r="T1309" i="5"/>
  <c r="T1308" i="5"/>
  <c r="T1307" i="5"/>
  <c r="T1306" i="5"/>
  <c r="T1305" i="5"/>
  <c r="T1304" i="5"/>
  <c r="T1303" i="5"/>
  <c r="T1302" i="5"/>
  <c r="T1301" i="5"/>
  <c r="T1300" i="5"/>
  <c r="T1299" i="5"/>
  <c r="T1298" i="5"/>
  <c r="T1297" i="5"/>
  <c r="T1296" i="5"/>
  <c r="T1295" i="5"/>
  <c r="T1294" i="5"/>
  <c r="T1293" i="5"/>
  <c r="T1292" i="5"/>
  <c r="T1291" i="5"/>
  <c r="T1290" i="5"/>
  <c r="T1289" i="5"/>
  <c r="T1288" i="5"/>
  <c r="T1287" i="5"/>
  <c r="T1286" i="5"/>
  <c r="T1285" i="5"/>
  <c r="T1284" i="5"/>
  <c r="T1283" i="5"/>
  <c r="T1282" i="5"/>
  <c r="T1281" i="5"/>
  <c r="T1280" i="5"/>
  <c r="T1279" i="5"/>
  <c r="T1278" i="5"/>
  <c r="T1277" i="5"/>
  <c r="T1276" i="5"/>
  <c r="T1275" i="5"/>
  <c r="T1274" i="5"/>
  <c r="T1273" i="5"/>
  <c r="T1272" i="5"/>
  <c r="T1271" i="5"/>
  <c r="T1270" i="5"/>
  <c r="T1269" i="5"/>
  <c r="T1268" i="5"/>
  <c r="T1267" i="5"/>
  <c r="T1266" i="5"/>
  <c r="T1265" i="5"/>
  <c r="T1264" i="5"/>
  <c r="T1263" i="5"/>
  <c r="T1262" i="5"/>
  <c r="T1261" i="5"/>
  <c r="T1260" i="5"/>
  <c r="T1259" i="5"/>
  <c r="T1258" i="5"/>
  <c r="T1257" i="5"/>
  <c r="T1256" i="5"/>
  <c r="T1255" i="5"/>
  <c r="T1254" i="5"/>
  <c r="T1253" i="5"/>
  <c r="T1252" i="5"/>
  <c r="T1251" i="5"/>
  <c r="T1250" i="5"/>
  <c r="T1249" i="5"/>
  <c r="T1248" i="5"/>
  <c r="T1247" i="5"/>
  <c r="T1246" i="5"/>
  <c r="T1245" i="5"/>
  <c r="T1244" i="5"/>
  <c r="T1243" i="5"/>
  <c r="T1242" i="5"/>
  <c r="T1241" i="5"/>
  <c r="T1240" i="5"/>
  <c r="T1239" i="5"/>
  <c r="T1238" i="5"/>
  <c r="T1237" i="5"/>
  <c r="T1236" i="5"/>
  <c r="T1235" i="5"/>
  <c r="T1234" i="5"/>
  <c r="T1233" i="5"/>
  <c r="T1232" i="5"/>
  <c r="T1231" i="5"/>
  <c r="T1230" i="5"/>
  <c r="T1229" i="5"/>
  <c r="T1228" i="5"/>
  <c r="T1227" i="5"/>
  <c r="T1226" i="5"/>
  <c r="T1225" i="5"/>
  <c r="T1224" i="5"/>
  <c r="T1223" i="5"/>
  <c r="T1222" i="5"/>
  <c r="T1221" i="5"/>
  <c r="T1220" i="5"/>
  <c r="T1219" i="5"/>
  <c r="T1218" i="5"/>
  <c r="T1217" i="5"/>
  <c r="T1216" i="5"/>
  <c r="T1215" i="5"/>
  <c r="T1214" i="5"/>
  <c r="T1213" i="5"/>
  <c r="T1212" i="5"/>
  <c r="T1211" i="5"/>
  <c r="T1210" i="5"/>
  <c r="T1209" i="5"/>
  <c r="T1208" i="5"/>
  <c r="T1207" i="5"/>
  <c r="T1206" i="5"/>
  <c r="T1205" i="5"/>
  <c r="T1204" i="5"/>
  <c r="T1203" i="5"/>
  <c r="T1202" i="5"/>
  <c r="T1201" i="5"/>
  <c r="T1200" i="5"/>
  <c r="T1199" i="5"/>
  <c r="T1198" i="5"/>
  <c r="T1197" i="5"/>
  <c r="T1196" i="5"/>
  <c r="T1195" i="5"/>
  <c r="T1194" i="5"/>
  <c r="T1193" i="5"/>
  <c r="T1192" i="5"/>
  <c r="T1191" i="5"/>
  <c r="T1190" i="5"/>
  <c r="T1189" i="5"/>
  <c r="T1188" i="5"/>
  <c r="T1187" i="5"/>
  <c r="T1186" i="5"/>
  <c r="T1185" i="5"/>
  <c r="T1184" i="5"/>
  <c r="T1183" i="5"/>
  <c r="T1182" i="5"/>
  <c r="T1181" i="5"/>
  <c r="T1180" i="5"/>
  <c r="T1179" i="5"/>
  <c r="T1178" i="5"/>
  <c r="T1177" i="5"/>
  <c r="T1176" i="5"/>
  <c r="T1175" i="5"/>
  <c r="T1174" i="5"/>
  <c r="T1173" i="5"/>
  <c r="T1172" i="5"/>
  <c r="T1171" i="5"/>
  <c r="T1170" i="5"/>
  <c r="T1169" i="5"/>
  <c r="T1168" i="5"/>
  <c r="T1167" i="5"/>
  <c r="T1166" i="5"/>
  <c r="T1165" i="5"/>
  <c r="T1164" i="5"/>
  <c r="T1163" i="5"/>
  <c r="T1162" i="5"/>
  <c r="T1161" i="5"/>
  <c r="T1160" i="5"/>
  <c r="T1159" i="5"/>
  <c r="T1158" i="5"/>
  <c r="T1157" i="5"/>
  <c r="T1156" i="5"/>
  <c r="T1155" i="5"/>
  <c r="T1154" i="5"/>
  <c r="T1153" i="5"/>
  <c r="T1152" i="5"/>
  <c r="T1151" i="5"/>
  <c r="T1150" i="5"/>
  <c r="T1149" i="5"/>
  <c r="T1148" i="5"/>
  <c r="T1147" i="5"/>
  <c r="T1146" i="5"/>
  <c r="T1145" i="5"/>
  <c r="T1144" i="5"/>
  <c r="T1143" i="5"/>
  <c r="T1142" i="5"/>
  <c r="T1141" i="5"/>
  <c r="T1140" i="5"/>
  <c r="T1139" i="5"/>
  <c r="T1138" i="5"/>
  <c r="T1137" i="5"/>
  <c r="T1136" i="5"/>
  <c r="T1135" i="5"/>
  <c r="T1134" i="5"/>
  <c r="T1133" i="5"/>
  <c r="T1132" i="5"/>
  <c r="T1131" i="5"/>
  <c r="T1130" i="5"/>
  <c r="T1129" i="5"/>
  <c r="T1128" i="5"/>
  <c r="T1127" i="5"/>
  <c r="T1126" i="5"/>
  <c r="T1125" i="5"/>
  <c r="T1124" i="5"/>
  <c r="T1123" i="5"/>
  <c r="T1122" i="5"/>
  <c r="T1121" i="5"/>
  <c r="T1120" i="5"/>
  <c r="T1119" i="5"/>
  <c r="T1118" i="5"/>
  <c r="T1117" i="5"/>
  <c r="T1116" i="5"/>
  <c r="T1115" i="5"/>
  <c r="T1114" i="5"/>
  <c r="T1113" i="5"/>
  <c r="T1112" i="5"/>
  <c r="T1111" i="5"/>
  <c r="T1110" i="5"/>
  <c r="T1109" i="5"/>
  <c r="T1108" i="5"/>
  <c r="T1107" i="5"/>
  <c r="T1106" i="5"/>
  <c r="T1105" i="5"/>
  <c r="T1104" i="5"/>
  <c r="T1103" i="5"/>
  <c r="T1102" i="5"/>
  <c r="T1101" i="5"/>
  <c r="T1100" i="5"/>
  <c r="T1099" i="5"/>
  <c r="T1098" i="5"/>
  <c r="T1097" i="5"/>
  <c r="T1096" i="5"/>
  <c r="T1095" i="5"/>
  <c r="T1094" i="5"/>
  <c r="T1093" i="5"/>
  <c r="T1092" i="5"/>
  <c r="T1091" i="5"/>
  <c r="T1090" i="5"/>
  <c r="T1089" i="5"/>
  <c r="T1088" i="5"/>
  <c r="T1087" i="5"/>
  <c r="T1086" i="5"/>
  <c r="T1085" i="5"/>
  <c r="T1084" i="5"/>
  <c r="T1083" i="5"/>
  <c r="T1082" i="5"/>
  <c r="T1081" i="5"/>
  <c r="T1080" i="5"/>
  <c r="T1079" i="5"/>
  <c r="T1078" i="5"/>
  <c r="T1077" i="5"/>
  <c r="T1076" i="5"/>
  <c r="T1075" i="5"/>
  <c r="T1074" i="5"/>
  <c r="T1073" i="5"/>
  <c r="T1072" i="5"/>
  <c r="T1071" i="5"/>
  <c r="T1070" i="5"/>
  <c r="T1069" i="5"/>
  <c r="T1068" i="5"/>
  <c r="T1067" i="5"/>
  <c r="T1066" i="5"/>
  <c r="T1065" i="5"/>
  <c r="T1064" i="5"/>
  <c r="T1063" i="5"/>
  <c r="T1062" i="5"/>
  <c r="T1061" i="5"/>
  <c r="T1060" i="5"/>
  <c r="T1059" i="5"/>
  <c r="T1058" i="5"/>
  <c r="T1057" i="5"/>
  <c r="T1056" i="5"/>
  <c r="T1055" i="5"/>
  <c r="T1054" i="5"/>
  <c r="T1053" i="5"/>
  <c r="T1052" i="5"/>
  <c r="T1051" i="5"/>
  <c r="T1050" i="5"/>
  <c r="T1049" i="5"/>
  <c r="T1048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276" i="9" l="1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3" i="5"/>
  <c r="B15" i="5" s="1"/>
  <c r="A17" i="2" s="1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O1048" i="5"/>
  <c r="Q1048" i="5"/>
  <c r="E1052" i="9" s="1"/>
  <c r="U1048" i="5"/>
  <c r="O1052" i="9" s="1"/>
  <c r="O1050" i="5"/>
  <c r="U1050" i="5"/>
  <c r="O1054" i="9" s="1"/>
  <c r="Q1050" i="5"/>
  <c r="E1054" i="9" s="1"/>
  <c r="O1052" i="5"/>
  <c r="Q1052" i="5"/>
  <c r="E1056" i="9" s="1"/>
  <c r="U1052" i="5"/>
  <c r="O1056" i="9" s="1"/>
  <c r="O1054" i="5"/>
  <c r="Q1054" i="5"/>
  <c r="E1058" i="9" s="1"/>
  <c r="U1054" i="5"/>
  <c r="O1056" i="5"/>
  <c r="Q1056" i="5"/>
  <c r="E1060" i="9" s="1"/>
  <c r="U1056" i="5"/>
  <c r="O1060" i="9" s="1"/>
  <c r="O1058" i="5"/>
  <c r="Q1058" i="5"/>
  <c r="E1062" i="9" s="1"/>
  <c r="U1058" i="5"/>
  <c r="O1062" i="9" s="1"/>
  <c r="O1060" i="5"/>
  <c r="Q1060" i="5"/>
  <c r="E1064" i="9" s="1"/>
  <c r="U1060" i="5"/>
  <c r="O1064" i="9" s="1"/>
  <c r="O1062" i="5"/>
  <c r="Q1062" i="5"/>
  <c r="E1066" i="9" s="1"/>
  <c r="U1062" i="5"/>
  <c r="O1064" i="5"/>
  <c r="Q1064" i="5"/>
  <c r="E1068" i="9" s="1"/>
  <c r="U1064" i="5"/>
  <c r="O1068" i="9" s="1"/>
  <c r="O1066" i="5"/>
  <c r="Q1066" i="5"/>
  <c r="E1070" i="9" s="1"/>
  <c r="U1066" i="5"/>
  <c r="O1070" i="9" s="1"/>
  <c r="O1068" i="5"/>
  <c r="U1068" i="5"/>
  <c r="O1072" i="9" s="1"/>
  <c r="Q1068" i="5"/>
  <c r="E1072" i="9" s="1"/>
  <c r="O1070" i="5"/>
  <c r="Q1070" i="5"/>
  <c r="E1074" i="9" s="1"/>
  <c r="U1070" i="5"/>
  <c r="O1072" i="5"/>
  <c r="Q1072" i="5"/>
  <c r="E1076" i="9" s="1"/>
  <c r="U1072" i="5"/>
  <c r="O1076" i="9" s="1"/>
  <c r="O1074" i="5"/>
  <c r="Q1074" i="5"/>
  <c r="E1078" i="9" s="1"/>
  <c r="U1074" i="5"/>
  <c r="O1078" i="9" s="1"/>
  <c r="O1076" i="5"/>
  <c r="Q1076" i="5"/>
  <c r="E1080" i="9" s="1"/>
  <c r="U1076" i="5"/>
  <c r="O1080" i="9" s="1"/>
  <c r="O1078" i="5"/>
  <c r="Q1078" i="5"/>
  <c r="E1082" i="9" s="1"/>
  <c r="U1078" i="5"/>
  <c r="O1080" i="5"/>
  <c r="Q1080" i="5"/>
  <c r="E1084" i="9" s="1"/>
  <c r="U1080" i="5"/>
  <c r="O1084" i="9" s="1"/>
  <c r="O1082" i="5"/>
  <c r="Q1082" i="5"/>
  <c r="E1086" i="9" s="1"/>
  <c r="U1082" i="5"/>
  <c r="O1086" i="9" s="1"/>
  <c r="O1084" i="5"/>
  <c r="Q1084" i="5"/>
  <c r="E1088" i="9" s="1"/>
  <c r="U1084" i="5"/>
  <c r="O1088" i="9" s="1"/>
  <c r="O1086" i="5"/>
  <c r="U1086" i="5"/>
  <c r="O1090" i="9" s="1"/>
  <c r="Q1086" i="5"/>
  <c r="E1090" i="9" s="1"/>
  <c r="O1088" i="5"/>
  <c r="Q1088" i="5"/>
  <c r="E1092" i="9" s="1"/>
  <c r="U1088" i="5"/>
  <c r="O1092" i="9" s="1"/>
  <c r="O1090" i="5"/>
  <c r="Q1090" i="5"/>
  <c r="E1094" i="9" s="1"/>
  <c r="U1090" i="5"/>
  <c r="O1094" i="9" s="1"/>
  <c r="O1092" i="5"/>
  <c r="Q1092" i="5"/>
  <c r="E1096" i="9" s="1"/>
  <c r="U1092" i="5"/>
  <c r="O1096" i="9" s="1"/>
  <c r="O1094" i="5"/>
  <c r="Q1094" i="5"/>
  <c r="E1098" i="9" s="1"/>
  <c r="U1094" i="5"/>
  <c r="O1098" i="9" s="1"/>
  <c r="O1096" i="5"/>
  <c r="Q1096" i="5"/>
  <c r="E1100" i="9" s="1"/>
  <c r="U1096" i="5"/>
  <c r="O1100" i="9" s="1"/>
  <c r="O1098" i="5"/>
  <c r="Q1098" i="5"/>
  <c r="E1102" i="9" s="1"/>
  <c r="U1098" i="5"/>
  <c r="O1102" i="9" s="1"/>
  <c r="O1100" i="5"/>
  <c r="U1100" i="5"/>
  <c r="O1104" i="9" s="1"/>
  <c r="Q1100" i="5"/>
  <c r="E1104" i="9" s="1"/>
  <c r="O1102" i="5"/>
  <c r="Q1102" i="5"/>
  <c r="E1106" i="9" s="1"/>
  <c r="U1102" i="5"/>
  <c r="O1106" i="9" s="1"/>
  <c r="O1104" i="5"/>
  <c r="Q1104" i="5"/>
  <c r="E1108" i="9" s="1"/>
  <c r="U1104" i="5"/>
  <c r="O1108" i="9" s="1"/>
  <c r="O1106" i="5"/>
  <c r="U1106" i="5"/>
  <c r="O1110" i="9" s="1"/>
  <c r="Q1106" i="5"/>
  <c r="E1110" i="9" s="1"/>
  <c r="O1108" i="5"/>
  <c r="Q1108" i="5"/>
  <c r="E1112" i="9" s="1"/>
  <c r="U1108" i="5"/>
  <c r="O1112" i="9" s="1"/>
  <c r="O1110" i="5"/>
  <c r="Q1110" i="5"/>
  <c r="E1114" i="9" s="1"/>
  <c r="U1110" i="5"/>
  <c r="O1114" i="9" s="1"/>
  <c r="O1112" i="5"/>
  <c r="Q1112" i="5"/>
  <c r="E1116" i="9" s="1"/>
  <c r="U1112" i="5"/>
  <c r="O1116" i="9" s="1"/>
  <c r="O1114" i="5"/>
  <c r="U1114" i="5"/>
  <c r="O1118" i="9" s="1"/>
  <c r="Q1114" i="5"/>
  <c r="E1118" i="9" s="1"/>
  <c r="O1116" i="5"/>
  <c r="Q1116" i="5"/>
  <c r="E1120" i="9" s="1"/>
  <c r="U1116" i="5"/>
  <c r="O1120" i="9" s="1"/>
  <c r="O1118" i="5"/>
  <c r="Q1118" i="5"/>
  <c r="E1122" i="9" s="1"/>
  <c r="U1118" i="5"/>
  <c r="O1122" i="9" s="1"/>
  <c r="O1120" i="5"/>
  <c r="Q1120" i="5"/>
  <c r="E1124" i="9" s="1"/>
  <c r="U1120" i="5"/>
  <c r="O1124" i="9" s="1"/>
  <c r="O1122" i="5"/>
  <c r="Q1122" i="5"/>
  <c r="E1126" i="9" s="1"/>
  <c r="U1122" i="5"/>
  <c r="O1126" i="9" s="1"/>
  <c r="O1124" i="5"/>
  <c r="Q1124" i="5"/>
  <c r="E1128" i="9" s="1"/>
  <c r="U1124" i="5"/>
  <c r="O1128" i="9" s="1"/>
  <c r="O1126" i="5"/>
  <c r="Q1126" i="5"/>
  <c r="E1130" i="9" s="1"/>
  <c r="U1126" i="5"/>
  <c r="O1130" i="9" s="1"/>
  <c r="O1128" i="5"/>
  <c r="Q1128" i="5"/>
  <c r="E1132" i="9" s="1"/>
  <c r="U1128" i="5"/>
  <c r="O1132" i="9" s="1"/>
  <c r="O1130" i="5"/>
  <c r="Q1130" i="5"/>
  <c r="E1134" i="9" s="1"/>
  <c r="U1130" i="5"/>
  <c r="O1134" i="9" s="1"/>
  <c r="O1132" i="5"/>
  <c r="U1132" i="5"/>
  <c r="Q1132" i="5"/>
  <c r="E1136" i="9" s="1"/>
  <c r="O1134" i="5"/>
  <c r="Q1134" i="5"/>
  <c r="E1138" i="9" s="1"/>
  <c r="U1134" i="5"/>
  <c r="O1138" i="9" s="1"/>
  <c r="O1136" i="5"/>
  <c r="Q1136" i="5"/>
  <c r="E1140" i="9" s="1"/>
  <c r="U1136" i="5"/>
  <c r="O1140" i="9" s="1"/>
  <c r="O1138" i="5"/>
  <c r="Q1138" i="5"/>
  <c r="E1142" i="9" s="1"/>
  <c r="U1138" i="5"/>
  <c r="O1142" i="9" s="1"/>
  <c r="O1140" i="5"/>
  <c r="Q1140" i="5"/>
  <c r="E1144" i="9" s="1"/>
  <c r="U1140" i="5"/>
  <c r="O1144" i="9" s="1"/>
  <c r="O1142" i="5"/>
  <c r="Q1142" i="5"/>
  <c r="E1146" i="9" s="1"/>
  <c r="U1142" i="5"/>
  <c r="O1146" i="9" s="1"/>
  <c r="O1144" i="5"/>
  <c r="Q1144" i="5"/>
  <c r="E1148" i="9" s="1"/>
  <c r="U1144" i="5"/>
  <c r="O1148" i="9" s="1"/>
  <c r="O1146" i="5"/>
  <c r="Q1146" i="5"/>
  <c r="E1150" i="9" s="1"/>
  <c r="U1146" i="5"/>
  <c r="O1150" i="9" s="1"/>
  <c r="O1148" i="5"/>
  <c r="Q1148" i="5"/>
  <c r="E1152" i="9" s="1"/>
  <c r="U1148" i="5"/>
  <c r="O1152" i="9" s="1"/>
  <c r="O1150" i="5"/>
  <c r="U1150" i="5"/>
  <c r="O1154" i="9" s="1"/>
  <c r="Q1150" i="5"/>
  <c r="E1154" i="9" s="1"/>
  <c r="O1152" i="5"/>
  <c r="Q1152" i="5"/>
  <c r="E1156" i="9" s="1"/>
  <c r="U1152" i="5"/>
  <c r="O1156" i="9" s="1"/>
  <c r="O1154" i="5"/>
  <c r="Q1154" i="5"/>
  <c r="E1158" i="9" s="1"/>
  <c r="U1154" i="5"/>
  <c r="O1158" i="9" s="1"/>
  <c r="O1156" i="5"/>
  <c r="Q1156" i="5"/>
  <c r="E1160" i="9" s="1"/>
  <c r="U1156" i="5"/>
  <c r="O1160" i="9" s="1"/>
  <c r="O1158" i="5"/>
  <c r="Q1158" i="5"/>
  <c r="E1162" i="9" s="1"/>
  <c r="U1158" i="5"/>
  <c r="O1160" i="5"/>
  <c r="Q1160" i="5"/>
  <c r="E1164" i="9" s="1"/>
  <c r="U1160" i="5"/>
  <c r="O1164" i="9" s="1"/>
  <c r="O1162" i="5"/>
  <c r="Q1162" i="5"/>
  <c r="E1166" i="9" s="1"/>
  <c r="U1162" i="5"/>
  <c r="O1166" i="9" s="1"/>
  <c r="O1164" i="5"/>
  <c r="U1164" i="5"/>
  <c r="O1168" i="9" s="1"/>
  <c r="Q1164" i="5"/>
  <c r="E1168" i="9" s="1"/>
  <c r="O1166" i="5"/>
  <c r="Q1166" i="5"/>
  <c r="E1170" i="9" s="1"/>
  <c r="U1166" i="5"/>
  <c r="O1170" i="9" s="1"/>
  <c r="O1168" i="5"/>
  <c r="Q1168" i="5"/>
  <c r="E1172" i="9" s="1"/>
  <c r="U1168" i="5"/>
  <c r="O1172" i="9" s="1"/>
  <c r="O1170" i="5"/>
  <c r="U1170" i="5"/>
  <c r="O1174" i="9" s="1"/>
  <c r="Q1170" i="5"/>
  <c r="E1174" i="9" s="1"/>
  <c r="O1172" i="5"/>
  <c r="Q1172" i="5"/>
  <c r="E1176" i="9" s="1"/>
  <c r="U1172" i="5"/>
  <c r="O1176" i="9" s="1"/>
  <c r="O1174" i="5"/>
  <c r="Q1174" i="5"/>
  <c r="E1178" i="9" s="1"/>
  <c r="U1174" i="5"/>
  <c r="O1178" i="9" s="1"/>
  <c r="O1176" i="5"/>
  <c r="Q1176" i="5"/>
  <c r="E1180" i="9" s="1"/>
  <c r="U1176" i="5"/>
  <c r="O1180" i="9" s="1"/>
  <c r="O1178" i="5"/>
  <c r="U1178" i="5"/>
  <c r="O1182" i="9" s="1"/>
  <c r="Q1178" i="5"/>
  <c r="E1182" i="9" s="1"/>
  <c r="O1180" i="5"/>
  <c r="Q1180" i="5"/>
  <c r="E1184" i="9" s="1"/>
  <c r="U1180" i="5"/>
  <c r="O1184" i="9" s="1"/>
  <c r="O1182" i="5"/>
  <c r="Q1182" i="5"/>
  <c r="E1186" i="9" s="1"/>
  <c r="U1182" i="5"/>
  <c r="O1186" i="9" s="1"/>
  <c r="O1184" i="5"/>
  <c r="Q1184" i="5"/>
  <c r="E1188" i="9" s="1"/>
  <c r="U1184" i="5"/>
  <c r="O1188" i="9" s="1"/>
  <c r="O1186" i="5"/>
  <c r="Q1186" i="5"/>
  <c r="E1190" i="9" s="1"/>
  <c r="U1186" i="5"/>
  <c r="O1190" i="9" s="1"/>
  <c r="O1188" i="5"/>
  <c r="Q1188" i="5"/>
  <c r="E1192" i="9" s="1"/>
  <c r="U1188" i="5"/>
  <c r="O1192" i="9" s="1"/>
  <c r="O1190" i="5"/>
  <c r="Q1190" i="5"/>
  <c r="E1194" i="9" s="1"/>
  <c r="U1190" i="5"/>
  <c r="O1192" i="5"/>
  <c r="Q1192" i="5"/>
  <c r="E1196" i="9" s="1"/>
  <c r="U1192" i="5"/>
  <c r="O1196" i="9" s="1"/>
  <c r="O1194" i="5"/>
  <c r="Q1194" i="5"/>
  <c r="E1198" i="9" s="1"/>
  <c r="U1194" i="5"/>
  <c r="O1198" i="9" s="1"/>
  <c r="O1196" i="5"/>
  <c r="U1196" i="5"/>
  <c r="O1200" i="9" s="1"/>
  <c r="Q1196" i="5"/>
  <c r="E1200" i="9" s="1"/>
  <c r="O1198" i="5"/>
  <c r="Q1198" i="5"/>
  <c r="E1202" i="9" s="1"/>
  <c r="U1198" i="5"/>
  <c r="O1202" i="9" s="1"/>
  <c r="O1200" i="5"/>
  <c r="Q1200" i="5"/>
  <c r="E1204" i="9" s="1"/>
  <c r="U1200" i="5"/>
  <c r="O1204" i="9" s="1"/>
  <c r="O1202" i="5"/>
  <c r="Q1202" i="5"/>
  <c r="E1206" i="9" s="1"/>
  <c r="U1202" i="5"/>
  <c r="O1206" i="9" s="1"/>
  <c r="O1204" i="5"/>
  <c r="Q1204" i="5"/>
  <c r="E1208" i="9" s="1"/>
  <c r="U1204" i="5"/>
  <c r="O1208" i="9" s="1"/>
  <c r="O1206" i="5"/>
  <c r="Q1206" i="5"/>
  <c r="E1210" i="9" s="1"/>
  <c r="U1206" i="5"/>
  <c r="O1210" i="9" s="1"/>
  <c r="O1208" i="5"/>
  <c r="Q1208" i="5"/>
  <c r="E1212" i="9" s="1"/>
  <c r="U1208" i="5"/>
  <c r="O1212" i="9" s="1"/>
  <c r="O1210" i="5"/>
  <c r="Q1210" i="5"/>
  <c r="E1214" i="9" s="1"/>
  <c r="U1210" i="5"/>
  <c r="O1214" i="9" s="1"/>
  <c r="O1212" i="5"/>
  <c r="Q1212" i="5"/>
  <c r="E1216" i="9" s="1"/>
  <c r="U1212" i="5"/>
  <c r="O1216" i="9" s="1"/>
  <c r="O1214" i="5"/>
  <c r="U1214" i="5"/>
  <c r="O1218" i="9" s="1"/>
  <c r="Q1214" i="5"/>
  <c r="E1218" i="9" s="1"/>
  <c r="O1216" i="5"/>
  <c r="Q1216" i="5"/>
  <c r="E1220" i="9" s="1"/>
  <c r="U1216" i="5"/>
  <c r="O1220" i="9" s="1"/>
  <c r="O1218" i="5"/>
  <c r="Q1218" i="5"/>
  <c r="E1222" i="9" s="1"/>
  <c r="U1218" i="5"/>
  <c r="O1222" i="9" s="1"/>
  <c r="O1220" i="5"/>
  <c r="Q1220" i="5"/>
  <c r="E1224" i="9" s="1"/>
  <c r="U1220" i="5"/>
  <c r="O1224" i="9" s="1"/>
  <c r="O1222" i="5"/>
  <c r="Q1222" i="5"/>
  <c r="E1226" i="9" s="1"/>
  <c r="U1222" i="5"/>
  <c r="O1226" i="9" s="1"/>
  <c r="O1224" i="5"/>
  <c r="Q1224" i="5"/>
  <c r="E1228" i="9" s="1"/>
  <c r="U1224" i="5"/>
  <c r="O1228" i="9" s="1"/>
  <c r="O1226" i="5"/>
  <c r="Q1226" i="5"/>
  <c r="E1230" i="9" s="1"/>
  <c r="U1226" i="5"/>
  <c r="O1230" i="9" s="1"/>
  <c r="O1228" i="5"/>
  <c r="U1228" i="5"/>
  <c r="O1232" i="9" s="1"/>
  <c r="Q1228" i="5"/>
  <c r="E1232" i="9" s="1"/>
  <c r="O1230" i="5"/>
  <c r="Q1230" i="5"/>
  <c r="E1234" i="9" s="1"/>
  <c r="U1230" i="5"/>
  <c r="O1234" i="9" s="1"/>
  <c r="O1232" i="5"/>
  <c r="Q1232" i="5"/>
  <c r="E1236" i="9" s="1"/>
  <c r="U1232" i="5"/>
  <c r="O1236" i="9" s="1"/>
  <c r="O1234" i="5"/>
  <c r="U1234" i="5"/>
  <c r="O1238" i="9" s="1"/>
  <c r="Q1234" i="5"/>
  <c r="E1238" i="9" s="1"/>
  <c r="O1236" i="5"/>
  <c r="Q1236" i="5"/>
  <c r="E1240" i="9" s="1"/>
  <c r="U1236" i="5"/>
  <c r="O1240" i="9" s="1"/>
  <c r="O1238" i="5"/>
  <c r="Q1238" i="5"/>
  <c r="E1242" i="9" s="1"/>
  <c r="U1238" i="5"/>
  <c r="O1242" i="9" s="1"/>
  <c r="O1240" i="5"/>
  <c r="Q1240" i="5"/>
  <c r="E1244" i="9" s="1"/>
  <c r="U1240" i="5"/>
  <c r="O1244" i="9" s="1"/>
  <c r="O1242" i="5"/>
  <c r="U1242" i="5"/>
  <c r="O1246" i="9" s="1"/>
  <c r="Q1242" i="5"/>
  <c r="E1246" i="9" s="1"/>
  <c r="O1244" i="5"/>
  <c r="Q1244" i="5"/>
  <c r="E1248" i="9" s="1"/>
  <c r="U1244" i="5"/>
  <c r="O1248" i="9" s="1"/>
  <c r="O1246" i="5"/>
  <c r="Q1246" i="5"/>
  <c r="E1250" i="9" s="1"/>
  <c r="U1246" i="5"/>
  <c r="O1250" i="9" s="1"/>
  <c r="O1248" i="5"/>
  <c r="Q1248" i="5"/>
  <c r="E1252" i="9" s="1"/>
  <c r="U1248" i="5"/>
  <c r="O1252" i="9" s="1"/>
  <c r="O1250" i="5"/>
  <c r="Q1250" i="5"/>
  <c r="E1254" i="9" s="1"/>
  <c r="U1250" i="5"/>
  <c r="O1254" i="9" s="1"/>
  <c r="O1252" i="5"/>
  <c r="Q1252" i="5"/>
  <c r="E1256" i="9" s="1"/>
  <c r="U1252" i="5"/>
  <c r="O1256" i="9" s="1"/>
  <c r="O1254" i="5"/>
  <c r="Q1254" i="5"/>
  <c r="E1258" i="9" s="1"/>
  <c r="U1254" i="5"/>
  <c r="O1256" i="5"/>
  <c r="Q1256" i="5"/>
  <c r="E1260" i="9" s="1"/>
  <c r="U1256" i="5"/>
  <c r="O1260" i="9" s="1"/>
  <c r="O1258" i="5"/>
  <c r="Q1258" i="5"/>
  <c r="E1262" i="9" s="1"/>
  <c r="U1258" i="5"/>
  <c r="O1262" i="9" s="1"/>
  <c r="O1260" i="5"/>
  <c r="U1260" i="5"/>
  <c r="O1264" i="9" s="1"/>
  <c r="Q1260" i="5"/>
  <c r="E1264" i="9" s="1"/>
  <c r="O1262" i="5"/>
  <c r="Q1262" i="5"/>
  <c r="E1266" i="9" s="1"/>
  <c r="U1262" i="5"/>
  <c r="O1264" i="5"/>
  <c r="Q1264" i="5"/>
  <c r="E1268" i="9" s="1"/>
  <c r="U1264" i="5"/>
  <c r="O1268" i="9" s="1"/>
  <c r="O1266" i="5"/>
  <c r="Q1266" i="5"/>
  <c r="E1270" i="9" s="1"/>
  <c r="U1266" i="5"/>
  <c r="O1270" i="9" s="1"/>
  <c r="O1268" i="5"/>
  <c r="Q1268" i="5"/>
  <c r="E1272" i="9" s="1"/>
  <c r="U1268" i="5"/>
  <c r="O1272" i="9" s="1"/>
  <c r="O1270" i="5"/>
  <c r="Q1270" i="5"/>
  <c r="E1274" i="9" s="1"/>
  <c r="U1270" i="5"/>
  <c r="O1274" i="9" s="1"/>
  <c r="O1272" i="5"/>
  <c r="Q1272" i="5"/>
  <c r="E1276" i="9" s="1"/>
  <c r="U1272" i="5"/>
  <c r="O1276" i="9" s="1"/>
  <c r="O1274" i="5"/>
  <c r="Q1274" i="5"/>
  <c r="E1278" i="9" s="1"/>
  <c r="U1274" i="5"/>
  <c r="O1278" i="9" s="1"/>
  <c r="O1276" i="5"/>
  <c r="Q1276" i="5"/>
  <c r="E1280" i="9" s="1"/>
  <c r="U1276" i="5"/>
  <c r="O1280" i="9" s="1"/>
  <c r="O1278" i="5"/>
  <c r="U1278" i="5"/>
  <c r="O1282" i="9" s="1"/>
  <c r="Q1278" i="5"/>
  <c r="E1282" i="9" s="1"/>
  <c r="O1280" i="5"/>
  <c r="Q1280" i="5"/>
  <c r="E1284" i="9" s="1"/>
  <c r="U1280" i="5"/>
  <c r="O1284" i="9" s="1"/>
  <c r="O1282" i="5"/>
  <c r="Q1282" i="5"/>
  <c r="E1286" i="9" s="1"/>
  <c r="U1282" i="5"/>
  <c r="O1286" i="9" s="1"/>
  <c r="O1284" i="5"/>
  <c r="Q1284" i="5"/>
  <c r="E1288" i="9" s="1"/>
  <c r="U1284" i="5"/>
  <c r="O1288" i="9" s="1"/>
  <c r="O1286" i="5"/>
  <c r="Q1286" i="5"/>
  <c r="E1290" i="9" s="1"/>
  <c r="U1286" i="5"/>
  <c r="O1290" i="9" s="1"/>
  <c r="O1288" i="5"/>
  <c r="Q1288" i="5"/>
  <c r="E1292" i="9" s="1"/>
  <c r="U1288" i="5"/>
  <c r="O1292" i="9" s="1"/>
  <c r="O1290" i="5"/>
  <c r="Q1290" i="5"/>
  <c r="E1294" i="9" s="1"/>
  <c r="U1290" i="5"/>
  <c r="O1294" i="9" s="1"/>
  <c r="O1292" i="5"/>
  <c r="U1292" i="5"/>
  <c r="O1296" i="9" s="1"/>
  <c r="Q1292" i="5"/>
  <c r="E1296" i="9" s="1"/>
  <c r="O1294" i="5"/>
  <c r="Q1294" i="5"/>
  <c r="E1298" i="9" s="1"/>
  <c r="U1294" i="5"/>
  <c r="O1298" i="9" s="1"/>
  <c r="O1296" i="5"/>
  <c r="Q1296" i="5"/>
  <c r="E1300" i="9" s="1"/>
  <c r="U1296" i="5"/>
  <c r="O1300" i="9" s="1"/>
  <c r="O1298" i="5"/>
  <c r="U1298" i="5"/>
  <c r="O1302" i="9" s="1"/>
  <c r="Q1298" i="5"/>
  <c r="E1302" i="9" s="1"/>
  <c r="O1300" i="5"/>
  <c r="Q1300" i="5"/>
  <c r="E1304" i="9" s="1"/>
  <c r="U1300" i="5"/>
  <c r="O1304" i="9" s="1"/>
  <c r="O1302" i="5"/>
  <c r="Q1302" i="5"/>
  <c r="E1306" i="9" s="1"/>
  <c r="U1302" i="5"/>
  <c r="O1306" i="9" s="1"/>
  <c r="O1304" i="5"/>
  <c r="Q1304" i="5"/>
  <c r="E1308" i="9" s="1"/>
  <c r="U1304" i="5"/>
  <c r="O1308" i="9" s="1"/>
  <c r="O1306" i="5"/>
  <c r="U1306" i="5"/>
  <c r="O1310" i="9" s="1"/>
  <c r="Q1306" i="5"/>
  <c r="E1310" i="9" s="1"/>
  <c r="O1308" i="5"/>
  <c r="Q1308" i="5"/>
  <c r="E1312" i="9" s="1"/>
  <c r="U1308" i="5"/>
  <c r="O1312" i="9" s="1"/>
  <c r="O1310" i="5"/>
  <c r="Q1310" i="5"/>
  <c r="E1314" i="9" s="1"/>
  <c r="U1310" i="5"/>
  <c r="O1314" i="9" s="1"/>
  <c r="O1312" i="5"/>
  <c r="Q1312" i="5"/>
  <c r="E1316" i="9" s="1"/>
  <c r="U1312" i="5"/>
  <c r="O1316" i="9" s="1"/>
  <c r="O1314" i="5"/>
  <c r="Q1314" i="5"/>
  <c r="E1318" i="9" s="1"/>
  <c r="U1314" i="5"/>
  <c r="O1318" i="9" s="1"/>
  <c r="O1316" i="5"/>
  <c r="Q1316" i="5"/>
  <c r="E1320" i="9" s="1"/>
  <c r="U1316" i="5"/>
  <c r="O1320" i="9" s="1"/>
  <c r="O1318" i="5"/>
  <c r="Q1318" i="5"/>
  <c r="E1322" i="9" s="1"/>
  <c r="U1318" i="5"/>
  <c r="O1322" i="9" s="1"/>
  <c r="O1320" i="5"/>
  <c r="Q1320" i="5"/>
  <c r="E1324" i="9" s="1"/>
  <c r="U1320" i="5"/>
  <c r="O1324" i="9" s="1"/>
  <c r="O1322" i="5"/>
  <c r="Q1322" i="5"/>
  <c r="E1326" i="9" s="1"/>
  <c r="U1322" i="5"/>
  <c r="O1326" i="9" s="1"/>
  <c r="O1324" i="5"/>
  <c r="U1324" i="5"/>
  <c r="Q1324" i="5"/>
  <c r="E1328" i="9" s="1"/>
  <c r="O1326" i="5"/>
  <c r="Q1326" i="5"/>
  <c r="E1330" i="9" s="1"/>
  <c r="U1326" i="5"/>
  <c r="O1330" i="9" s="1"/>
  <c r="O1328" i="5"/>
  <c r="Q1328" i="5"/>
  <c r="E1332" i="9" s="1"/>
  <c r="U1328" i="5"/>
  <c r="O1332" i="9" s="1"/>
  <c r="O1330" i="5"/>
  <c r="Q1330" i="5"/>
  <c r="E1334" i="9" s="1"/>
  <c r="U1330" i="5"/>
  <c r="O1334" i="9" s="1"/>
  <c r="O1332" i="5"/>
  <c r="Q1332" i="5"/>
  <c r="E1336" i="9" s="1"/>
  <c r="U1332" i="5"/>
  <c r="O1336" i="9" s="1"/>
  <c r="O1334" i="5"/>
  <c r="Q1334" i="5"/>
  <c r="E1338" i="9" s="1"/>
  <c r="U1334" i="5"/>
  <c r="O1336" i="5"/>
  <c r="Q1336" i="5"/>
  <c r="E1340" i="9" s="1"/>
  <c r="U1336" i="5"/>
  <c r="O1340" i="9" s="1"/>
  <c r="O1338" i="5"/>
  <c r="Q1338" i="5"/>
  <c r="E1342" i="9" s="1"/>
  <c r="U1338" i="5"/>
  <c r="O1342" i="9" s="1"/>
  <c r="O1340" i="5"/>
  <c r="Q1340" i="5"/>
  <c r="E1344" i="9" s="1"/>
  <c r="U1340" i="5"/>
  <c r="O1344" i="9" s="1"/>
  <c r="O1342" i="5"/>
  <c r="U1342" i="5"/>
  <c r="O1346" i="9" s="1"/>
  <c r="Q1342" i="5"/>
  <c r="E1346" i="9" s="1"/>
  <c r="O1344" i="5"/>
  <c r="Q1344" i="5"/>
  <c r="E1348" i="9" s="1"/>
  <c r="U1344" i="5"/>
  <c r="O1348" i="9" s="1"/>
  <c r="O1346" i="5"/>
  <c r="Q1346" i="5"/>
  <c r="E1350" i="9" s="1"/>
  <c r="U1346" i="5"/>
  <c r="O1350" i="9" s="1"/>
  <c r="O1348" i="5"/>
  <c r="Q1348" i="5"/>
  <c r="E1352" i="9" s="1"/>
  <c r="U1348" i="5"/>
  <c r="O1352" i="9" s="1"/>
  <c r="O1350" i="5"/>
  <c r="Q1350" i="5"/>
  <c r="E1354" i="9" s="1"/>
  <c r="U1350" i="5"/>
  <c r="O1354" i="9" s="1"/>
  <c r="O1352" i="5"/>
  <c r="Q1352" i="5"/>
  <c r="E1356" i="9" s="1"/>
  <c r="U1352" i="5"/>
  <c r="O1356" i="9" s="1"/>
  <c r="O1354" i="5"/>
  <c r="Q1354" i="5"/>
  <c r="E1358" i="9" s="1"/>
  <c r="U1354" i="5"/>
  <c r="O1358" i="9" s="1"/>
  <c r="O1356" i="5"/>
  <c r="U1356" i="5"/>
  <c r="O1360" i="9" s="1"/>
  <c r="Q1356" i="5"/>
  <c r="E1360" i="9" s="1"/>
  <c r="O1358" i="5"/>
  <c r="Q1358" i="5"/>
  <c r="E1362" i="9" s="1"/>
  <c r="U1358" i="5"/>
  <c r="O1360" i="5"/>
  <c r="Q1360" i="5"/>
  <c r="E1364" i="9" s="1"/>
  <c r="U1360" i="5"/>
  <c r="O1364" i="9" s="1"/>
  <c r="O1362" i="5"/>
  <c r="U1362" i="5"/>
  <c r="O1366" i="9" s="1"/>
  <c r="Q1362" i="5"/>
  <c r="E1366" i="9" s="1"/>
  <c r="O1364" i="5"/>
  <c r="Q1364" i="5"/>
  <c r="E1368" i="9" s="1"/>
  <c r="U1364" i="5"/>
  <c r="O1368" i="9" s="1"/>
  <c r="O1366" i="5"/>
  <c r="Q1366" i="5"/>
  <c r="E1370" i="9" s="1"/>
  <c r="U1366" i="5"/>
  <c r="O1370" i="9" s="1"/>
  <c r="O1368" i="5"/>
  <c r="Q1368" i="5"/>
  <c r="E1372" i="9" s="1"/>
  <c r="U1368" i="5"/>
  <c r="O1372" i="9" s="1"/>
  <c r="O1370" i="5"/>
  <c r="U1370" i="5"/>
  <c r="O1374" i="9" s="1"/>
  <c r="Q1370" i="5"/>
  <c r="E1374" i="9" s="1"/>
  <c r="O1372" i="5"/>
  <c r="Q1372" i="5"/>
  <c r="E1376" i="9" s="1"/>
  <c r="U1372" i="5"/>
  <c r="O1376" i="9" s="1"/>
  <c r="O1374" i="5"/>
  <c r="Q1374" i="5"/>
  <c r="E1378" i="9" s="1"/>
  <c r="U1374" i="5"/>
  <c r="O1378" i="9" s="1"/>
  <c r="O1376" i="5"/>
  <c r="Q1376" i="5"/>
  <c r="E1380" i="9" s="1"/>
  <c r="U1376" i="5"/>
  <c r="O1380" i="9" s="1"/>
  <c r="O1378" i="5"/>
  <c r="Q1378" i="5"/>
  <c r="E1382" i="9" s="1"/>
  <c r="U1378" i="5"/>
  <c r="O1382" i="9" s="1"/>
  <c r="O1380" i="5"/>
  <c r="Q1380" i="5"/>
  <c r="E1384" i="9" s="1"/>
  <c r="U1380" i="5"/>
  <c r="O1384" i="9" s="1"/>
  <c r="O1382" i="5"/>
  <c r="Q1382" i="5"/>
  <c r="E1386" i="9" s="1"/>
  <c r="U1382" i="5"/>
  <c r="O1386" i="9" s="1"/>
  <c r="O1384" i="5"/>
  <c r="Q1384" i="5"/>
  <c r="E1388" i="9" s="1"/>
  <c r="U1384" i="5"/>
  <c r="O1388" i="9" s="1"/>
  <c r="O1386" i="5"/>
  <c r="Q1386" i="5"/>
  <c r="E1390" i="9" s="1"/>
  <c r="U1386" i="5"/>
  <c r="O1390" i="9" s="1"/>
  <c r="O1388" i="5"/>
  <c r="U1388" i="5"/>
  <c r="Q1388" i="5"/>
  <c r="E1392" i="9" s="1"/>
  <c r="O1390" i="5"/>
  <c r="Q1390" i="5"/>
  <c r="E1394" i="9" s="1"/>
  <c r="U1390" i="5"/>
  <c r="O1394" i="9" s="1"/>
  <c r="O1392" i="5"/>
  <c r="Q1392" i="5"/>
  <c r="E1396" i="9" s="1"/>
  <c r="U1392" i="5"/>
  <c r="O1396" i="9" s="1"/>
  <c r="O1394" i="5"/>
  <c r="Q1394" i="5"/>
  <c r="E1398" i="9" s="1"/>
  <c r="U1394" i="5"/>
  <c r="O1398" i="9" s="1"/>
  <c r="O1396" i="5"/>
  <c r="Q1396" i="5"/>
  <c r="E1400" i="9" s="1"/>
  <c r="U1396" i="5"/>
  <c r="O1400" i="9" s="1"/>
  <c r="O1398" i="5"/>
  <c r="Q1398" i="5"/>
  <c r="E1402" i="9" s="1"/>
  <c r="U1398" i="5"/>
  <c r="O1402" i="9" s="1"/>
  <c r="O1400" i="5"/>
  <c r="Q1400" i="5"/>
  <c r="E1404" i="9" s="1"/>
  <c r="U1400" i="5"/>
  <c r="O1404" i="9" s="1"/>
  <c r="O1402" i="5"/>
  <c r="Q1402" i="5"/>
  <c r="E1406" i="9" s="1"/>
  <c r="U1402" i="5"/>
  <c r="O1406" i="9" s="1"/>
  <c r="O1404" i="5"/>
  <c r="Q1404" i="5"/>
  <c r="E1408" i="9" s="1"/>
  <c r="U1404" i="5"/>
  <c r="O1408" i="9" s="1"/>
  <c r="O1406" i="5"/>
  <c r="U1406" i="5"/>
  <c r="O1410" i="9" s="1"/>
  <c r="Q1406" i="5"/>
  <c r="E1410" i="9" s="1"/>
  <c r="O1408" i="5"/>
  <c r="Q1408" i="5"/>
  <c r="E1412" i="9" s="1"/>
  <c r="U1408" i="5"/>
  <c r="O1412" i="9" s="1"/>
  <c r="O1410" i="5"/>
  <c r="Q1410" i="5"/>
  <c r="E1414" i="9" s="1"/>
  <c r="U1410" i="5"/>
  <c r="O1414" i="9" s="1"/>
  <c r="O1412" i="5"/>
  <c r="Q1412" i="5"/>
  <c r="E1416" i="9" s="1"/>
  <c r="U1412" i="5"/>
  <c r="O1416" i="9" s="1"/>
  <c r="O1414" i="5"/>
  <c r="Q1414" i="5"/>
  <c r="E1418" i="9" s="1"/>
  <c r="U1414" i="5"/>
  <c r="O1416" i="5"/>
  <c r="Q1416" i="5"/>
  <c r="E1420" i="9" s="1"/>
  <c r="U1416" i="5"/>
  <c r="O1420" i="9" s="1"/>
  <c r="O1418" i="5"/>
  <c r="Q1418" i="5"/>
  <c r="E1422" i="9" s="1"/>
  <c r="U1418" i="5"/>
  <c r="O1422" i="9" s="1"/>
  <c r="O1420" i="5"/>
  <c r="U1420" i="5"/>
  <c r="Q1420" i="5"/>
  <c r="E1424" i="9" s="1"/>
  <c r="O1422" i="5"/>
  <c r="Q1422" i="5"/>
  <c r="E1426" i="9" s="1"/>
  <c r="U1422" i="5"/>
  <c r="O1424" i="5"/>
  <c r="Q1424" i="5"/>
  <c r="E1428" i="9" s="1"/>
  <c r="U1424" i="5"/>
  <c r="O1428" i="9" s="1"/>
  <c r="O1426" i="5"/>
  <c r="U1426" i="5"/>
  <c r="O1430" i="9" s="1"/>
  <c r="Q1426" i="5"/>
  <c r="E1430" i="9" s="1"/>
  <c r="O1428" i="5"/>
  <c r="Q1428" i="5"/>
  <c r="E1432" i="9" s="1"/>
  <c r="U1428" i="5"/>
  <c r="O1432" i="9" s="1"/>
  <c r="O1430" i="5"/>
  <c r="Q1430" i="5"/>
  <c r="E1434" i="9" s="1"/>
  <c r="U1430" i="5"/>
  <c r="O1434" i="9" s="1"/>
  <c r="O1432" i="5"/>
  <c r="Q1432" i="5"/>
  <c r="E1436" i="9" s="1"/>
  <c r="U1432" i="5"/>
  <c r="O1436" i="9" s="1"/>
  <c r="O1434" i="5"/>
  <c r="U1434" i="5"/>
  <c r="O1438" i="9" s="1"/>
  <c r="Q1434" i="5"/>
  <c r="E1438" i="9" s="1"/>
  <c r="O1436" i="5"/>
  <c r="Q1436" i="5"/>
  <c r="E1440" i="9" s="1"/>
  <c r="U1436" i="5"/>
  <c r="O1440" i="9" s="1"/>
  <c r="O1438" i="5"/>
  <c r="Q1438" i="5"/>
  <c r="E1442" i="9" s="1"/>
  <c r="U1438" i="5"/>
  <c r="O1440" i="5"/>
  <c r="Q1440" i="5"/>
  <c r="E1444" i="9" s="1"/>
  <c r="U1440" i="5"/>
  <c r="O1444" i="9" s="1"/>
  <c r="O1442" i="5"/>
  <c r="Q1442" i="5"/>
  <c r="E1446" i="9" s="1"/>
  <c r="U1442" i="5"/>
  <c r="O1446" i="9" s="1"/>
  <c r="O1444" i="5"/>
  <c r="Q1444" i="5"/>
  <c r="E1448" i="9" s="1"/>
  <c r="U1444" i="5"/>
  <c r="O1448" i="9" s="1"/>
  <c r="O1446" i="5"/>
  <c r="Q1446" i="5"/>
  <c r="E1450" i="9" s="1"/>
  <c r="U1446" i="5"/>
  <c r="O1448" i="5"/>
  <c r="Q1448" i="5"/>
  <c r="E1452" i="9" s="1"/>
  <c r="U1448" i="5"/>
  <c r="O1452" i="9" s="1"/>
  <c r="O1450" i="5"/>
  <c r="Q1450" i="5"/>
  <c r="E1454" i="9" s="1"/>
  <c r="U1450" i="5"/>
  <c r="O1454" i="9" s="1"/>
  <c r="O1452" i="5"/>
  <c r="U1452" i="5"/>
  <c r="O1456" i="9" s="1"/>
  <c r="Q1452" i="5"/>
  <c r="E1456" i="9" s="1"/>
  <c r="O1454" i="5"/>
  <c r="Q1454" i="5"/>
  <c r="E1458" i="9" s="1"/>
  <c r="U1454" i="5"/>
  <c r="O1458" i="9" s="1"/>
  <c r="O1456" i="5"/>
  <c r="Q1456" i="5"/>
  <c r="E1460" i="9" s="1"/>
  <c r="U1456" i="5"/>
  <c r="O1460" i="9" s="1"/>
  <c r="O1458" i="5"/>
  <c r="Q1458" i="5"/>
  <c r="E1462" i="9" s="1"/>
  <c r="U1458" i="5"/>
  <c r="O1462" i="9" s="1"/>
  <c r="O1460" i="5"/>
  <c r="Q1460" i="5"/>
  <c r="E1464" i="9" s="1"/>
  <c r="U1460" i="5"/>
  <c r="O1464" i="9" s="1"/>
  <c r="O1462" i="5"/>
  <c r="Q1462" i="5"/>
  <c r="E1466" i="9" s="1"/>
  <c r="U1462" i="5"/>
  <c r="O1466" i="9" s="1"/>
  <c r="O1464" i="5"/>
  <c r="Q1464" i="5"/>
  <c r="E1468" i="9" s="1"/>
  <c r="U1464" i="5"/>
  <c r="O1468" i="9" s="1"/>
  <c r="O1466" i="5"/>
  <c r="Q1466" i="5"/>
  <c r="E1470" i="9" s="1"/>
  <c r="U1466" i="5"/>
  <c r="O1470" i="9" s="1"/>
  <c r="O1468" i="5"/>
  <c r="Q1468" i="5"/>
  <c r="E1472" i="9" s="1"/>
  <c r="U1468" i="5"/>
  <c r="O1472" i="9" s="1"/>
  <c r="O1470" i="5"/>
  <c r="U1470" i="5"/>
  <c r="O1474" i="9" s="1"/>
  <c r="Q1470" i="5"/>
  <c r="E1474" i="9" s="1"/>
  <c r="O1472" i="5"/>
  <c r="Q1472" i="5"/>
  <c r="E1476" i="9" s="1"/>
  <c r="U1472" i="5"/>
  <c r="O1476" i="9" s="1"/>
  <c r="O1474" i="5"/>
  <c r="Q1474" i="5"/>
  <c r="E1478" i="9" s="1"/>
  <c r="U1474" i="5"/>
  <c r="O1478" i="9" s="1"/>
  <c r="O1476" i="5"/>
  <c r="Q1476" i="5"/>
  <c r="E1480" i="9" s="1"/>
  <c r="U1476" i="5"/>
  <c r="O1480" i="9" s="1"/>
  <c r="O1478" i="5"/>
  <c r="Q1478" i="5"/>
  <c r="E1482" i="9" s="1"/>
  <c r="U1478" i="5"/>
  <c r="O1482" i="9" s="1"/>
  <c r="O1480" i="5"/>
  <c r="Q1480" i="5"/>
  <c r="E1484" i="9" s="1"/>
  <c r="U1480" i="5"/>
  <c r="O1484" i="9" s="1"/>
  <c r="O1482" i="5"/>
  <c r="Q1482" i="5"/>
  <c r="E1486" i="9" s="1"/>
  <c r="U1482" i="5"/>
  <c r="O1486" i="9" s="1"/>
  <c r="O1484" i="5"/>
  <c r="U1484" i="5"/>
  <c r="O1488" i="9" s="1"/>
  <c r="Q1484" i="5"/>
  <c r="E1488" i="9" s="1"/>
  <c r="O1486" i="5"/>
  <c r="Q1486" i="5"/>
  <c r="E1490" i="9" s="1"/>
  <c r="U1486" i="5"/>
  <c r="O1488" i="5"/>
  <c r="Q1488" i="5"/>
  <c r="E1492" i="9" s="1"/>
  <c r="U1488" i="5"/>
  <c r="O1492" i="9" s="1"/>
  <c r="O1490" i="5"/>
  <c r="U1490" i="5"/>
  <c r="O1494" i="9" s="1"/>
  <c r="Q1490" i="5"/>
  <c r="E1494" i="9" s="1"/>
  <c r="O1492" i="5"/>
  <c r="Q1492" i="5"/>
  <c r="E1496" i="9" s="1"/>
  <c r="U1492" i="5"/>
  <c r="O1496" i="9" s="1"/>
  <c r="O1494" i="5"/>
  <c r="Q1494" i="5"/>
  <c r="E1498" i="9" s="1"/>
  <c r="U1494" i="5"/>
  <c r="O1498" i="9" s="1"/>
  <c r="O1496" i="5"/>
  <c r="Q1496" i="5"/>
  <c r="E1500" i="9" s="1"/>
  <c r="U1496" i="5"/>
  <c r="O1500" i="9" s="1"/>
  <c r="O1498" i="5"/>
  <c r="U1498" i="5"/>
  <c r="O1502" i="9" s="1"/>
  <c r="Q1498" i="5"/>
  <c r="E1502" i="9" s="1"/>
  <c r="O1500" i="5"/>
  <c r="Q1500" i="5"/>
  <c r="U1500" i="5"/>
  <c r="O1502" i="5"/>
  <c r="Q1502" i="5"/>
  <c r="U1502" i="5"/>
  <c r="U1049" i="5"/>
  <c r="O1053" i="9" s="1"/>
  <c r="O1049" i="5"/>
  <c r="Q1049" i="5"/>
  <c r="E1053" i="9" s="1"/>
  <c r="O1051" i="5"/>
  <c r="Q1051" i="5"/>
  <c r="E1055" i="9" s="1"/>
  <c r="U1051" i="5"/>
  <c r="O1055" i="9" s="1"/>
  <c r="Q1053" i="5"/>
  <c r="E1057" i="9" s="1"/>
  <c r="U1053" i="5"/>
  <c r="O1053" i="5"/>
  <c r="O1055" i="5"/>
  <c r="Q1055" i="5"/>
  <c r="E1059" i="9" s="1"/>
  <c r="U1055" i="5"/>
  <c r="U1057" i="5"/>
  <c r="O1061" i="9" s="1"/>
  <c r="O1057" i="5"/>
  <c r="Q1057" i="5"/>
  <c r="E1061" i="9" s="1"/>
  <c r="O1059" i="5"/>
  <c r="Q1059" i="5"/>
  <c r="E1063" i="9" s="1"/>
  <c r="U1059" i="5"/>
  <c r="O1063" i="9" s="1"/>
  <c r="Q1061" i="5"/>
  <c r="E1065" i="9" s="1"/>
  <c r="U1061" i="5"/>
  <c r="O1061" i="5"/>
  <c r="O1063" i="5"/>
  <c r="U1063" i="5"/>
  <c r="O1067" i="9" s="1"/>
  <c r="Q1063" i="5"/>
  <c r="E1067" i="9" s="1"/>
  <c r="Q1065" i="5"/>
  <c r="E1069" i="9" s="1"/>
  <c r="U1065" i="5"/>
  <c r="O1069" i="9" s="1"/>
  <c r="O1065" i="5"/>
  <c r="O1067" i="5"/>
  <c r="Q1067" i="5"/>
  <c r="E1071" i="9" s="1"/>
  <c r="U1067" i="5"/>
  <c r="O1071" i="9" s="1"/>
  <c r="Q1069" i="5"/>
  <c r="E1073" i="9" s="1"/>
  <c r="O1069" i="5"/>
  <c r="U1069" i="5"/>
  <c r="O1073" i="9" s="1"/>
  <c r="O1071" i="5"/>
  <c r="U1071" i="5"/>
  <c r="O1075" i="9" s="1"/>
  <c r="Q1071" i="5"/>
  <c r="E1075" i="9" s="1"/>
  <c r="O1073" i="5"/>
  <c r="U1073" i="5"/>
  <c r="O1077" i="9" s="1"/>
  <c r="Q1073" i="5"/>
  <c r="E1077" i="9" s="1"/>
  <c r="O1075" i="5"/>
  <c r="Q1075" i="5"/>
  <c r="E1079" i="9" s="1"/>
  <c r="U1075" i="5"/>
  <c r="O1079" i="9" s="1"/>
  <c r="Q1077" i="5"/>
  <c r="E1081" i="9" s="1"/>
  <c r="U1077" i="5"/>
  <c r="O1077" i="5"/>
  <c r="Q1079" i="5"/>
  <c r="E1083" i="9" s="1"/>
  <c r="U1079" i="5"/>
  <c r="O1083" i="9" s="1"/>
  <c r="O1079" i="5"/>
  <c r="U1081" i="5"/>
  <c r="O1085" i="9" s="1"/>
  <c r="O1081" i="5"/>
  <c r="Q1081" i="5"/>
  <c r="E1085" i="9" s="1"/>
  <c r="O1083" i="5"/>
  <c r="Q1083" i="5"/>
  <c r="E1087" i="9" s="1"/>
  <c r="U1083" i="5"/>
  <c r="O1087" i="9" s="1"/>
  <c r="Q1085" i="5"/>
  <c r="E1089" i="9" s="1"/>
  <c r="U1085" i="5"/>
  <c r="O1085" i="5"/>
  <c r="O1087" i="5"/>
  <c r="Q1087" i="5"/>
  <c r="E1091" i="9" s="1"/>
  <c r="U1087" i="5"/>
  <c r="U1089" i="5"/>
  <c r="O1093" i="9" s="1"/>
  <c r="O1089" i="5"/>
  <c r="Q1089" i="5"/>
  <c r="E1093" i="9" s="1"/>
  <c r="O1091" i="5"/>
  <c r="Q1091" i="5"/>
  <c r="E1095" i="9" s="1"/>
  <c r="U1091" i="5"/>
  <c r="O1095" i="9" s="1"/>
  <c r="Q1093" i="5"/>
  <c r="E1097" i="9" s="1"/>
  <c r="U1093" i="5"/>
  <c r="O1093" i="5"/>
  <c r="O1095" i="5"/>
  <c r="Q1095" i="5"/>
  <c r="E1099" i="9" s="1"/>
  <c r="U1095" i="5"/>
  <c r="Q1097" i="5"/>
  <c r="E1101" i="9" s="1"/>
  <c r="U1097" i="5"/>
  <c r="O1101" i="9" s="1"/>
  <c r="O1097" i="5"/>
  <c r="O1099" i="5"/>
  <c r="Q1099" i="5"/>
  <c r="E1103" i="9" s="1"/>
  <c r="U1099" i="5"/>
  <c r="O1103" i="9" s="1"/>
  <c r="Q1101" i="5"/>
  <c r="E1105" i="9" s="1"/>
  <c r="O1101" i="5"/>
  <c r="U1101" i="5"/>
  <c r="O1105" i="9" s="1"/>
  <c r="O1103" i="5"/>
  <c r="Q1103" i="5"/>
  <c r="E1107" i="9" s="1"/>
  <c r="U1103" i="5"/>
  <c r="O1105" i="5"/>
  <c r="U1105" i="5"/>
  <c r="O1109" i="9" s="1"/>
  <c r="Q1105" i="5"/>
  <c r="E1109" i="9" s="1"/>
  <c r="O1107" i="5"/>
  <c r="U1107" i="5"/>
  <c r="O1111" i="9" s="1"/>
  <c r="Q1107" i="5"/>
  <c r="E1111" i="9" s="1"/>
  <c r="Q1109" i="5"/>
  <c r="E1113" i="9" s="1"/>
  <c r="U1109" i="5"/>
  <c r="O1109" i="5"/>
  <c r="Q1111" i="5"/>
  <c r="E1115" i="9" s="1"/>
  <c r="U1111" i="5"/>
  <c r="O1115" i="9" s="1"/>
  <c r="O1111" i="5"/>
  <c r="U1113" i="5"/>
  <c r="O1117" i="9" s="1"/>
  <c r="O1113" i="5"/>
  <c r="Q1113" i="5"/>
  <c r="E1117" i="9" s="1"/>
  <c r="O1115" i="5"/>
  <c r="Q1115" i="5"/>
  <c r="E1119" i="9" s="1"/>
  <c r="U1115" i="5"/>
  <c r="O1119" i="9" s="1"/>
  <c r="Q1117" i="5"/>
  <c r="E1121" i="9" s="1"/>
  <c r="U1117" i="5"/>
  <c r="O1117" i="5"/>
  <c r="O1119" i="5"/>
  <c r="Q1119" i="5"/>
  <c r="E1123" i="9" s="1"/>
  <c r="U1119" i="5"/>
  <c r="O1123" i="9" s="1"/>
  <c r="U1121" i="5"/>
  <c r="O1125" i="9" s="1"/>
  <c r="O1121" i="5"/>
  <c r="Q1121" i="5"/>
  <c r="E1125" i="9" s="1"/>
  <c r="O1123" i="5"/>
  <c r="Q1123" i="5"/>
  <c r="E1127" i="9" s="1"/>
  <c r="U1123" i="5"/>
  <c r="O1127" i="9" s="1"/>
  <c r="Q1125" i="5"/>
  <c r="E1129" i="9" s="1"/>
  <c r="U1125" i="5"/>
  <c r="O1125" i="5"/>
  <c r="O1127" i="5"/>
  <c r="U1127" i="5"/>
  <c r="O1131" i="9" s="1"/>
  <c r="Q1127" i="5"/>
  <c r="E1131" i="9" s="1"/>
  <c r="Q1129" i="5"/>
  <c r="E1133" i="9" s="1"/>
  <c r="U1129" i="5"/>
  <c r="O1133" i="9" s="1"/>
  <c r="O1129" i="5"/>
  <c r="O1131" i="5"/>
  <c r="Q1131" i="5"/>
  <c r="E1135" i="9" s="1"/>
  <c r="U1131" i="5"/>
  <c r="O1135" i="9" s="1"/>
  <c r="Q1133" i="5"/>
  <c r="E1137" i="9" s="1"/>
  <c r="O1133" i="5"/>
  <c r="U1133" i="5"/>
  <c r="O1137" i="9" s="1"/>
  <c r="O1135" i="5"/>
  <c r="U1135" i="5"/>
  <c r="O1139" i="9" s="1"/>
  <c r="Q1135" i="5"/>
  <c r="E1139" i="9" s="1"/>
  <c r="O1137" i="5"/>
  <c r="U1137" i="5"/>
  <c r="O1141" i="9" s="1"/>
  <c r="Q1137" i="5"/>
  <c r="E1141" i="9" s="1"/>
  <c r="O1139" i="5"/>
  <c r="Q1139" i="5"/>
  <c r="E1143" i="9" s="1"/>
  <c r="U1139" i="5"/>
  <c r="O1143" i="9" s="1"/>
  <c r="Q1141" i="5"/>
  <c r="E1145" i="9" s="1"/>
  <c r="U1141" i="5"/>
  <c r="O1141" i="5"/>
  <c r="Q1143" i="5"/>
  <c r="E1147" i="9" s="1"/>
  <c r="U1143" i="5"/>
  <c r="O1147" i="9" s="1"/>
  <c r="O1143" i="5"/>
  <c r="U1145" i="5"/>
  <c r="O1149" i="9" s="1"/>
  <c r="O1145" i="5"/>
  <c r="Q1145" i="5"/>
  <c r="E1149" i="9" s="1"/>
  <c r="O1147" i="5"/>
  <c r="Q1147" i="5"/>
  <c r="E1151" i="9" s="1"/>
  <c r="U1147" i="5"/>
  <c r="O1151" i="9" s="1"/>
  <c r="Q1149" i="5"/>
  <c r="E1153" i="9" s="1"/>
  <c r="U1149" i="5"/>
  <c r="O1149" i="5"/>
  <c r="O1151" i="5"/>
  <c r="Q1151" i="5"/>
  <c r="E1155" i="9" s="1"/>
  <c r="U1151" i="5"/>
  <c r="O1155" i="9" s="1"/>
  <c r="U1153" i="5"/>
  <c r="O1157" i="9" s="1"/>
  <c r="O1153" i="5"/>
  <c r="Q1153" i="5"/>
  <c r="E1157" i="9" s="1"/>
  <c r="O1155" i="5"/>
  <c r="Q1155" i="5"/>
  <c r="E1159" i="9" s="1"/>
  <c r="U1155" i="5"/>
  <c r="O1159" i="9" s="1"/>
  <c r="Q1157" i="5"/>
  <c r="E1161" i="9" s="1"/>
  <c r="U1157" i="5"/>
  <c r="O1157" i="5"/>
  <c r="O1159" i="5"/>
  <c r="Q1159" i="5"/>
  <c r="E1163" i="9" s="1"/>
  <c r="U1159" i="5"/>
  <c r="Q1161" i="5"/>
  <c r="E1165" i="9" s="1"/>
  <c r="U1161" i="5"/>
  <c r="O1165" i="9" s="1"/>
  <c r="O1161" i="5"/>
  <c r="O1163" i="5"/>
  <c r="Q1163" i="5"/>
  <c r="E1167" i="9" s="1"/>
  <c r="U1163" i="5"/>
  <c r="O1167" i="9" s="1"/>
  <c r="Q1165" i="5"/>
  <c r="E1169" i="9" s="1"/>
  <c r="O1165" i="5"/>
  <c r="U1165" i="5"/>
  <c r="O1169" i="9" s="1"/>
  <c r="O1167" i="5"/>
  <c r="Q1167" i="5"/>
  <c r="E1171" i="9" s="1"/>
  <c r="U1167" i="5"/>
  <c r="O1171" i="9" s="1"/>
  <c r="O1169" i="5"/>
  <c r="U1169" i="5"/>
  <c r="O1173" i="9" s="1"/>
  <c r="Q1169" i="5"/>
  <c r="E1173" i="9" s="1"/>
  <c r="O1171" i="5"/>
  <c r="U1171" i="5"/>
  <c r="O1175" i="9" s="1"/>
  <c r="Q1171" i="5"/>
  <c r="E1175" i="9" s="1"/>
  <c r="Q1173" i="5"/>
  <c r="E1177" i="9" s="1"/>
  <c r="U1173" i="5"/>
  <c r="O1173" i="5"/>
  <c r="Q1175" i="5"/>
  <c r="E1179" i="9" s="1"/>
  <c r="U1175" i="5"/>
  <c r="O1179" i="9" s="1"/>
  <c r="O1175" i="5"/>
  <c r="U1177" i="5"/>
  <c r="O1181" i="9" s="1"/>
  <c r="O1177" i="5"/>
  <c r="Q1177" i="5"/>
  <c r="E1181" i="9" s="1"/>
  <c r="O1179" i="5"/>
  <c r="Q1179" i="5"/>
  <c r="E1183" i="9" s="1"/>
  <c r="U1179" i="5"/>
  <c r="O1183" i="9" s="1"/>
  <c r="Q1181" i="5"/>
  <c r="E1185" i="9" s="1"/>
  <c r="U1181" i="5"/>
  <c r="O1181" i="5"/>
  <c r="O1183" i="5"/>
  <c r="Q1183" i="5"/>
  <c r="E1187" i="9" s="1"/>
  <c r="U1183" i="5"/>
  <c r="U1185" i="5"/>
  <c r="O1189" i="9" s="1"/>
  <c r="O1185" i="5"/>
  <c r="Q1185" i="5"/>
  <c r="E1189" i="9" s="1"/>
  <c r="O1187" i="5"/>
  <c r="Q1187" i="5"/>
  <c r="E1191" i="9" s="1"/>
  <c r="U1187" i="5"/>
  <c r="O1191" i="9" s="1"/>
  <c r="Q1189" i="5"/>
  <c r="E1193" i="9" s="1"/>
  <c r="U1189" i="5"/>
  <c r="O1189" i="5"/>
  <c r="O1191" i="5"/>
  <c r="U1191" i="5"/>
  <c r="O1195" i="9" s="1"/>
  <c r="Q1191" i="5"/>
  <c r="E1195" i="9" s="1"/>
  <c r="Q1193" i="5"/>
  <c r="E1197" i="9" s="1"/>
  <c r="U1193" i="5"/>
  <c r="O1197" i="9" s="1"/>
  <c r="O1193" i="5"/>
  <c r="O1195" i="5"/>
  <c r="Q1195" i="5"/>
  <c r="E1199" i="9" s="1"/>
  <c r="U1195" i="5"/>
  <c r="O1199" i="9" s="1"/>
  <c r="Q1197" i="5"/>
  <c r="E1201" i="9" s="1"/>
  <c r="O1197" i="5"/>
  <c r="U1197" i="5"/>
  <c r="O1201" i="9" s="1"/>
  <c r="O1199" i="5"/>
  <c r="U1199" i="5"/>
  <c r="O1203" i="9" s="1"/>
  <c r="Q1199" i="5"/>
  <c r="E1203" i="9" s="1"/>
  <c r="O1201" i="5"/>
  <c r="U1201" i="5"/>
  <c r="O1205" i="9" s="1"/>
  <c r="Q1201" i="5"/>
  <c r="E1205" i="9" s="1"/>
  <c r="O1203" i="5"/>
  <c r="Q1203" i="5"/>
  <c r="E1207" i="9" s="1"/>
  <c r="U1203" i="5"/>
  <c r="O1207" i="9" s="1"/>
  <c r="Q1205" i="5"/>
  <c r="E1209" i="9" s="1"/>
  <c r="U1205" i="5"/>
  <c r="O1205" i="5"/>
  <c r="Q1207" i="5"/>
  <c r="E1211" i="9" s="1"/>
  <c r="U1207" i="5"/>
  <c r="O1211" i="9" s="1"/>
  <c r="O1207" i="5"/>
  <c r="U1209" i="5"/>
  <c r="O1213" i="9" s="1"/>
  <c r="O1209" i="5"/>
  <c r="Q1209" i="5"/>
  <c r="E1213" i="9" s="1"/>
  <c r="O1211" i="5"/>
  <c r="Q1211" i="5"/>
  <c r="E1215" i="9" s="1"/>
  <c r="U1211" i="5"/>
  <c r="O1215" i="9" s="1"/>
  <c r="Q1213" i="5"/>
  <c r="E1217" i="9" s="1"/>
  <c r="U1213" i="5"/>
  <c r="O1213" i="5"/>
  <c r="O1215" i="5"/>
  <c r="Q1215" i="5"/>
  <c r="E1219" i="9" s="1"/>
  <c r="U1215" i="5"/>
  <c r="U1217" i="5"/>
  <c r="O1221" i="9" s="1"/>
  <c r="O1217" i="5"/>
  <c r="Q1217" i="5"/>
  <c r="E1221" i="9" s="1"/>
  <c r="O1219" i="5"/>
  <c r="Q1219" i="5"/>
  <c r="E1223" i="9" s="1"/>
  <c r="U1219" i="5"/>
  <c r="O1223" i="9" s="1"/>
  <c r="Q1221" i="5"/>
  <c r="E1225" i="9" s="1"/>
  <c r="U1221" i="5"/>
  <c r="O1221" i="5"/>
  <c r="O1223" i="5"/>
  <c r="Q1223" i="5"/>
  <c r="E1227" i="9" s="1"/>
  <c r="U1223" i="5"/>
  <c r="Q1225" i="5"/>
  <c r="E1229" i="9" s="1"/>
  <c r="U1225" i="5"/>
  <c r="O1229" i="9" s="1"/>
  <c r="O1225" i="5"/>
  <c r="O1227" i="5"/>
  <c r="Q1227" i="5"/>
  <c r="E1231" i="9" s="1"/>
  <c r="U1227" i="5"/>
  <c r="O1231" i="9" s="1"/>
  <c r="Q1229" i="5"/>
  <c r="E1233" i="9" s="1"/>
  <c r="O1229" i="5"/>
  <c r="U1229" i="5"/>
  <c r="O1233" i="9" s="1"/>
  <c r="O1231" i="5"/>
  <c r="Q1231" i="5"/>
  <c r="E1235" i="9" s="1"/>
  <c r="U1231" i="5"/>
  <c r="O1233" i="5"/>
  <c r="U1233" i="5"/>
  <c r="O1237" i="9" s="1"/>
  <c r="Q1233" i="5"/>
  <c r="E1237" i="9" s="1"/>
  <c r="O1235" i="5"/>
  <c r="U1235" i="5"/>
  <c r="O1239" i="9" s="1"/>
  <c r="Q1235" i="5"/>
  <c r="E1239" i="9" s="1"/>
  <c r="Q1237" i="5"/>
  <c r="E1241" i="9" s="1"/>
  <c r="U1237" i="5"/>
  <c r="O1237" i="5"/>
  <c r="Q1239" i="5"/>
  <c r="E1243" i="9" s="1"/>
  <c r="U1239" i="5"/>
  <c r="O1243" i="9" s="1"/>
  <c r="O1239" i="5"/>
  <c r="U1241" i="5"/>
  <c r="O1245" i="9" s="1"/>
  <c r="O1241" i="5"/>
  <c r="Q1241" i="5"/>
  <c r="E1245" i="9" s="1"/>
  <c r="O1243" i="5"/>
  <c r="Q1243" i="5"/>
  <c r="E1247" i="9" s="1"/>
  <c r="U1243" i="5"/>
  <c r="O1247" i="9" s="1"/>
  <c r="Q1245" i="5"/>
  <c r="E1249" i="9" s="1"/>
  <c r="U1245" i="5"/>
  <c r="O1245" i="5"/>
  <c r="O1247" i="5"/>
  <c r="Q1247" i="5"/>
  <c r="E1251" i="9" s="1"/>
  <c r="U1247" i="5"/>
  <c r="U1249" i="5"/>
  <c r="O1253" i="9" s="1"/>
  <c r="O1249" i="5"/>
  <c r="Q1249" i="5"/>
  <c r="E1253" i="9" s="1"/>
  <c r="O1251" i="5"/>
  <c r="Q1251" i="5"/>
  <c r="E1255" i="9" s="1"/>
  <c r="U1251" i="5"/>
  <c r="O1255" i="9" s="1"/>
  <c r="Q1253" i="5"/>
  <c r="E1257" i="9" s="1"/>
  <c r="U1253" i="5"/>
  <c r="O1253" i="5"/>
  <c r="O1255" i="5"/>
  <c r="U1255" i="5"/>
  <c r="O1259" i="9" s="1"/>
  <c r="Q1255" i="5"/>
  <c r="E1259" i="9" s="1"/>
  <c r="Q1257" i="5"/>
  <c r="E1261" i="9" s="1"/>
  <c r="U1257" i="5"/>
  <c r="O1261" i="9" s="1"/>
  <c r="O1257" i="5"/>
  <c r="O1259" i="5"/>
  <c r="Q1259" i="5"/>
  <c r="E1263" i="9" s="1"/>
  <c r="U1259" i="5"/>
  <c r="O1263" i="9" s="1"/>
  <c r="Q1261" i="5"/>
  <c r="E1265" i="9" s="1"/>
  <c r="O1261" i="5"/>
  <c r="U1261" i="5"/>
  <c r="O1265" i="9" s="1"/>
  <c r="O1263" i="5"/>
  <c r="U1263" i="5"/>
  <c r="O1267" i="9" s="1"/>
  <c r="Q1263" i="5"/>
  <c r="E1267" i="9" s="1"/>
  <c r="O1265" i="5"/>
  <c r="U1265" i="5"/>
  <c r="O1269" i="9" s="1"/>
  <c r="Q1265" i="5"/>
  <c r="E1269" i="9" s="1"/>
  <c r="O1267" i="5"/>
  <c r="Q1267" i="5"/>
  <c r="E1271" i="9" s="1"/>
  <c r="U1267" i="5"/>
  <c r="O1271" i="9" s="1"/>
  <c r="Q1269" i="5"/>
  <c r="E1273" i="9" s="1"/>
  <c r="U1269" i="5"/>
  <c r="O1269" i="5"/>
  <c r="Q1271" i="5"/>
  <c r="E1275" i="9" s="1"/>
  <c r="U1271" i="5"/>
  <c r="O1275" i="9" s="1"/>
  <c r="O1271" i="5"/>
  <c r="U1273" i="5"/>
  <c r="O1277" i="9" s="1"/>
  <c r="O1273" i="5"/>
  <c r="Q1273" i="5"/>
  <c r="E1277" i="9" s="1"/>
  <c r="O1275" i="5"/>
  <c r="Q1275" i="5"/>
  <c r="E1279" i="9" s="1"/>
  <c r="U1275" i="5"/>
  <c r="O1279" i="9" s="1"/>
  <c r="Q1277" i="5"/>
  <c r="E1281" i="9" s="1"/>
  <c r="U1277" i="5"/>
  <c r="O1277" i="5"/>
  <c r="O1279" i="5"/>
  <c r="Q1279" i="5"/>
  <c r="E1283" i="9" s="1"/>
  <c r="U1279" i="5"/>
  <c r="U1281" i="5"/>
  <c r="O1285" i="9" s="1"/>
  <c r="O1281" i="5"/>
  <c r="Q1281" i="5"/>
  <c r="E1285" i="9" s="1"/>
  <c r="O1283" i="5"/>
  <c r="Q1283" i="5"/>
  <c r="E1287" i="9" s="1"/>
  <c r="U1283" i="5"/>
  <c r="O1287" i="9" s="1"/>
  <c r="Q1285" i="5"/>
  <c r="E1289" i="9" s="1"/>
  <c r="U1285" i="5"/>
  <c r="O1285" i="5"/>
  <c r="O1287" i="5"/>
  <c r="Q1287" i="5"/>
  <c r="E1291" i="9" s="1"/>
  <c r="U1287" i="5"/>
  <c r="O1291" i="9" s="1"/>
  <c r="Q1289" i="5"/>
  <c r="E1293" i="9" s="1"/>
  <c r="U1289" i="5"/>
  <c r="O1293" i="9" s="1"/>
  <c r="O1289" i="5"/>
  <c r="O1291" i="5"/>
  <c r="Q1291" i="5"/>
  <c r="E1295" i="9" s="1"/>
  <c r="U1291" i="5"/>
  <c r="O1295" i="9" s="1"/>
  <c r="Q1293" i="5"/>
  <c r="E1297" i="9" s="1"/>
  <c r="O1293" i="5"/>
  <c r="U1293" i="5"/>
  <c r="O1297" i="9" s="1"/>
  <c r="O1295" i="5"/>
  <c r="Q1295" i="5"/>
  <c r="E1299" i="9" s="1"/>
  <c r="U1295" i="5"/>
  <c r="O1297" i="5"/>
  <c r="U1297" i="5"/>
  <c r="O1301" i="9" s="1"/>
  <c r="Q1297" i="5"/>
  <c r="E1301" i="9" s="1"/>
  <c r="O1299" i="5"/>
  <c r="U1299" i="5"/>
  <c r="O1303" i="9" s="1"/>
  <c r="Q1299" i="5"/>
  <c r="E1303" i="9" s="1"/>
  <c r="Q1301" i="5"/>
  <c r="E1305" i="9" s="1"/>
  <c r="U1301" i="5"/>
  <c r="O1301" i="5"/>
  <c r="Q1303" i="5"/>
  <c r="E1307" i="9" s="1"/>
  <c r="U1303" i="5"/>
  <c r="O1307" i="9" s="1"/>
  <c r="O1303" i="5"/>
  <c r="U1305" i="5"/>
  <c r="O1309" i="9" s="1"/>
  <c r="O1305" i="5"/>
  <c r="Q1305" i="5"/>
  <c r="E1309" i="9" s="1"/>
  <c r="O1307" i="5"/>
  <c r="Q1307" i="5"/>
  <c r="E1311" i="9" s="1"/>
  <c r="U1307" i="5"/>
  <c r="O1311" i="9" s="1"/>
  <c r="Q1309" i="5"/>
  <c r="E1313" i="9" s="1"/>
  <c r="U1309" i="5"/>
  <c r="O1309" i="5"/>
  <c r="O1311" i="5"/>
  <c r="Q1311" i="5"/>
  <c r="E1315" i="9" s="1"/>
  <c r="U1311" i="5"/>
  <c r="U1313" i="5"/>
  <c r="O1317" i="9" s="1"/>
  <c r="O1313" i="5"/>
  <c r="Q1313" i="5"/>
  <c r="E1317" i="9" s="1"/>
  <c r="O1315" i="5"/>
  <c r="Q1315" i="5"/>
  <c r="E1319" i="9" s="1"/>
  <c r="U1315" i="5"/>
  <c r="O1319" i="9" s="1"/>
  <c r="Q1317" i="5"/>
  <c r="E1321" i="9" s="1"/>
  <c r="U1317" i="5"/>
  <c r="O1317" i="5"/>
  <c r="O1319" i="5"/>
  <c r="U1319" i="5"/>
  <c r="O1323" i="9" s="1"/>
  <c r="Q1319" i="5"/>
  <c r="E1323" i="9" s="1"/>
  <c r="Q1321" i="5"/>
  <c r="E1325" i="9" s="1"/>
  <c r="U1321" i="5"/>
  <c r="O1325" i="9" s="1"/>
  <c r="O1321" i="5"/>
  <c r="O1323" i="5"/>
  <c r="Q1323" i="5"/>
  <c r="E1327" i="9" s="1"/>
  <c r="U1323" i="5"/>
  <c r="O1327" i="9" s="1"/>
  <c r="Q1325" i="5"/>
  <c r="E1329" i="9" s="1"/>
  <c r="O1325" i="5"/>
  <c r="U1325" i="5"/>
  <c r="O1329" i="9" s="1"/>
  <c r="O1327" i="5"/>
  <c r="U1327" i="5"/>
  <c r="O1331" i="9" s="1"/>
  <c r="Q1327" i="5"/>
  <c r="E1331" i="9" s="1"/>
  <c r="O1329" i="5"/>
  <c r="U1329" i="5"/>
  <c r="O1333" i="9" s="1"/>
  <c r="Q1329" i="5"/>
  <c r="E1333" i="9" s="1"/>
  <c r="O1331" i="5"/>
  <c r="Q1331" i="5"/>
  <c r="E1335" i="9" s="1"/>
  <c r="U1331" i="5"/>
  <c r="O1335" i="9" s="1"/>
  <c r="Q1333" i="5"/>
  <c r="E1337" i="9" s="1"/>
  <c r="U1333" i="5"/>
  <c r="O1333" i="5"/>
  <c r="Q1335" i="5"/>
  <c r="E1339" i="9" s="1"/>
  <c r="U1335" i="5"/>
  <c r="O1339" i="9" s="1"/>
  <c r="O1335" i="5"/>
  <c r="U1337" i="5"/>
  <c r="O1341" i="9" s="1"/>
  <c r="O1337" i="5"/>
  <c r="Q1337" i="5"/>
  <c r="E1341" i="9" s="1"/>
  <c r="O1339" i="5"/>
  <c r="Q1339" i="5"/>
  <c r="E1343" i="9" s="1"/>
  <c r="U1339" i="5"/>
  <c r="O1343" i="9" s="1"/>
  <c r="Q1341" i="5"/>
  <c r="E1345" i="9" s="1"/>
  <c r="U1341" i="5"/>
  <c r="O1341" i="5"/>
  <c r="O1343" i="5"/>
  <c r="Q1343" i="5"/>
  <c r="E1347" i="9" s="1"/>
  <c r="U1343" i="5"/>
  <c r="U1345" i="5"/>
  <c r="O1349" i="9" s="1"/>
  <c r="O1345" i="5"/>
  <c r="Q1345" i="5"/>
  <c r="E1349" i="9" s="1"/>
  <c r="O1347" i="5"/>
  <c r="Q1347" i="5"/>
  <c r="E1351" i="9" s="1"/>
  <c r="U1347" i="5"/>
  <c r="O1351" i="9" s="1"/>
  <c r="Q1349" i="5"/>
  <c r="E1353" i="9" s="1"/>
  <c r="U1349" i="5"/>
  <c r="O1349" i="5"/>
  <c r="O1351" i="5"/>
  <c r="Q1351" i="5"/>
  <c r="E1355" i="9" s="1"/>
  <c r="U1351" i="5"/>
  <c r="Q1353" i="5"/>
  <c r="E1357" i="9" s="1"/>
  <c r="U1353" i="5"/>
  <c r="O1357" i="9" s="1"/>
  <c r="O1353" i="5"/>
  <c r="O1355" i="5"/>
  <c r="Q1355" i="5"/>
  <c r="E1359" i="9" s="1"/>
  <c r="U1355" i="5"/>
  <c r="O1359" i="9" s="1"/>
  <c r="Q1357" i="5"/>
  <c r="E1361" i="9" s="1"/>
  <c r="O1357" i="5"/>
  <c r="U1357" i="5"/>
  <c r="O1361" i="9" s="1"/>
  <c r="O1359" i="5"/>
  <c r="Q1359" i="5"/>
  <c r="E1363" i="9" s="1"/>
  <c r="U1359" i="5"/>
  <c r="O1361" i="5"/>
  <c r="U1361" i="5"/>
  <c r="O1365" i="9" s="1"/>
  <c r="Q1361" i="5"/>
  <c r="E1365" i="9" s="1"/>
  <c r="O1363" i="5"/>
  <c r="U1363" i="5"/>
  <c r="O1367" i="9" s="1"/>
  <c r="Q1363" i="5"/>
  <c r="E1367" i="9" s="1"/>
  <c r="Q1365" i="5"/>
  <c r="E1369" i="9" s="1"/>
  <c r="U1365" i="5"/>
  <c r="O1365" i="5"/>
  <c r="Q1367" i="5"/>
  <c r="E1371" i="9" s="1"/>
  <c r="U1367" i="5"/>
  <c r="O1371" i="9" s="1"/>
  <c r="O1367" i="5"/>
  <c r="U1369" i="5"/>
  <c r="O1373" i="9" s="1"/>
  <c r="O1369" i="5"/>
  <c r="Q1369" i="5"/>
  <c r="E1373" i="9" s="1"/>
  <c r="O1371" i="5"/>
  <c r="Q1371" i="5"/>
  <c r="E1375" i="9" s="1"/>
  <c r="U1371" i="5"/>
  <c r="O1375" i="9" s="1"/>
  <c r="Q1373" i="5"/>
  <c r="E1377" i="9" s="1"/>
  <c r="U1373" i="5"/>
  <c r="O1373" i="5"/>
  <c r="O1375" i="5"/>
  <c r="Q1375" i="5"/>
  <c r="E1379" i="9" s="1"/>
  <c r="U1375" i="5"/>
  <c r="O1379" i="9" s="1"/>
  <c r="U1377" i="5"/>
  <c r="O1381" i="9" s="1"/>
  <c r="O1377" i="5"/>
  <c r="Q1377" i="5"/>
  <c r="E1381" i="9" s="1"/>
  <c r="O1379" i="5"/>
  <c r="Q1379" i="5"/>
  <c r="E1383" i="9" s="1"/>
  <c r="U1379" i="5"/>
  <c r="O1383" i="9" s="1"/>
  <c r="Q1381" i="5"/>
  <c r="E1385" i="9" s="1"/>
  <c r="U1381" i="5"/>
  <c r="O1381" i="5"/>
  <c r="O1383" i="5"/>
  <c r="U1383" i="5"/>
  <c r="O1387" i="9" s="1"/>
  <c r="Q1383" i="5"/>
  <c r="E1387" i="9" s="1"/>
  <c r="Q1385" i="5"/>
  <c r="E1389" i="9" s="1"/>
  <c r="U1385" i="5"/>
  <c r="O1389" i="9" s="1"/>
  <c r="O1385" i="5"/>
  <c r="O1387" i="5"/>
  <c r="Q1387" i="5"/>
  <c r="E1391" i="9" s="1"/>
  <c r="U1387" i="5"/>
  <c r="O1391" i="9" s="1"/>
  <c r="Q1389" i="5"/>
  <c r="E1393" i="9" s="1"/>
  <c r="O1389" i="5"/>
  <c r="U1389" i="5"/>
  <c r="O1393" i="9" s="1"/>
  <c r="O1391" i="5"/>
  <c r="U1391" i="5"/>
  <c r="O1395" i="9" s="1"/>
  <c r="Q1391" i="5"/>
  <c r="E1395" i="9" s="1"/>
  <c r="O1393" i="5"/>
  <c r="U1393" i="5"/>
  <c r="O1397" i="9" s="1"/>
  <c r="Q1393" i="5"/>
  <c r="E1397" i="9" s="1"/>
  <c r="O1395" i="5"/>
  <c r="Q1395" i="5"/>
  <c r="E1399" i="9" s="1"/>
  <c r="U1395" i="5"/>
  <c r="O1399" i="9" s="1"/>
  <c r="Q1397" i="5"/>
  <c r="E1401" i="9" s="1"/>
  <c r="U1397" i="5"/>
  <c r="O1397" i="5"/>
  <c r="Q1399" i="5"/>
  <c r="E1403" i="9" s="1"/>
  <c r="U1399" i="5"/>
  <c r="O1403" i="9" s="1"/>
  <c r="O1399" i="5"/>
  <c r="U1401" i="5"/>
  <c r="O1405" i="9" s="1"/>
  <c r="O1401" i="5"/>
  <c r="Q1401" i="5"/>
  <c r="E1405" i="9" s="1"/>
  <c r="O1403" i="5"/>
  <c r="Q1403" i="5"/>
  <c r="E1407" i="9" s="1"/>
  <c r="U1403" i="5"/>
  <c r="O1407" i="9" s="1"/>
  <c r="Q1405" i="5"/>
  <c r="E1409" i="9" s="1"/>
  <c r="U1405" i="5"/>
  <c r="O1405" i="5"/>
  <c r="O1407" i="5"/>
  <c r="Q1407" i="5"/>
  <c r="E1411" i="9" s="1"/>
  <c r="U1407" i="5"/>
  <c r="O1411" i="9" s="1"/>
  <c r="U1409" i="5"/>
  <c r="O1413" i="9" s="1"/>
  <c r="O1409" i="5"/>
  <c r="Q1409" i="5"/>
  <c r="E1413" i="9" s="1"/>
  <c r="O1411" i="5"/>
  <c r="Q1411" i="5"/>
  <c r="E1415" i="9" s="1"/>
  <c r="U1411" i="5"/>
  <c r="O1415" i="9" s="1"/>
  <c r="Q1413" i="5"/>
  <c r="E1417" i="9" s="1"/>
  <c r="U1413" i="5"/>
  <c r="O1413" i="5"/>
  <c r="O1415" i="5"/>
  <c r="Q1415" i="5"/>
  <c r="E1419" i="9" s="1"/>
  <c r="U1415" i="5"/>
  <c r="Q1417" i="5"/>
  <c r="E1421" i="9" s="1"/>
  <c r="U1417" i="5"/>
  <c r="O1421" i="9" s="1"/>
  <c r="O1417" i="5"/>
  <c r="O1419" i="5"/>
  <c r="Q1419" i="5"/>
  <c r="E1423" i="9" s="1"/>
  <c r="U1419" i="5"/>
  <c r="O1423" i="9" s="1"/>
  <c r="Q1421" i="5"/>
  <c r="E1425" i="9" s="1"/>
  <c r="O1421" i="5"/>
  <c r="U1421" i="5"/>
  <c r="O1425" i="9" s="1"/>
  <c r="O1423" i="5"/>
  <c r="Q1423" i="5"/>
  <c r="E1427" i="9" s="1"/>
  <c r="U1423" i="5"/>
  <c r="O1427" i="9" s="1"/>
  <c r="O1425" i="5"/>
  <c r="U1425" i="5"/>
  <c r="O1429" i="9" s="1"/>
  <c r="Q1425" i="5"/>
  <c r="E1429" i="9" s="1"/>
  <c r="O1427" i="5"/>
  <c r="U1427" i="5"/>
  <c r="O1431" i="9" s="1"/>
  <c r="Q1427" i="5"/>
  <c r="E1431" i="9" s="1"/>
  <c r="Q1429" i="5"/>
  <c r="E1433" i="9" s="1"/>
  <c r="U1429" i="5"/>
  <c r="O1429" i="5"/>
  <c r="Q1431" i="5"/>
  <c r="E1435" i="9" s="1"/>
  <c r="U1431" i="5"/>
  <c r="O1435" i="9" s="1"/>
  <c r="O1431" i="5"/>
  <c r="U1433" i="5"/>
  <c r="O1437" i="9" s="1"/>
  <c r="O1433" i="5"/>
  <c r="Q1433" i="5"/>
  <c r="E1437" i="9" s="1"/>
  <c r="O1435" i="5"/>
  <c r="Q1435" i="5"/>
  <c r="E1439" i="9" s="1"/>
  <c r="U1435" i="5"/>
  <c r="O1439" i="9" s="1"/>
  <c r="Q1437" i="5"/>
  <c r="E1441" i="9" s="1"/>
  <c r="U1437" i="5"/>
  <c r="O1437" i="5"/>
  <c r="O1439" i="5"/>
  <c r="Q1439" i="5"/>
  <c r="E1443" i="9" s="1"/>
  <c r="U1439" i="5"/>
  <c r="U1441" i="5"/>
  <c r="O1445" i="9" s="1"/>
  <c r="O1441" i="5"/>
  <c r="Q1441" i="5"/>
  <c r="E1445" i="9" s="1"/>
  <c r="O1443" i="5"/>
  <c r="Q1443" i="5"/>
  <c r="E1447" i="9" s="1"/>
  <c r="U1443" i="5"/>
  <c r="O1447" i="9" s="1"/>
  <c r="Q1445" i="5"/>
  <c r="E1449" i="9" s="1"/>
  <c r="U1445" i="5"/>
  <c r="O1445" i="5"/>
  <c r="O1447" i="5"/>
  <c r="U1447" i="5"/>
  <c r="O1451" i="9" s="1"/>
  <c r="Q1447" i="5"/>
  <c r="E1451" i="9" s="1"/>
  <c r="Q1449" i="5"/>
  <c r="E1453" i="9" s="1"/>
  <c r="U1449" i="5"/>
  <c r="O1453" i="9" s="1"/>
  <c r="O1449" i="5"/>
  <c r="O1451" i="5"/>
  <c r="Q1451" i="5"/>
  <c r="E1455" i="9" s="1"/>
  <c r="U1451" i="5"/>
  <c r="O1455" i="9" s="1"/>
  <c r="Q1453" i="5"/>
  <c r="E1457" i="9" s="1"/>
  <c r="O1453" i="5"/>
  <c r="U1453" i="5"/>
  <c r="O1457" i="9" s="1"/>
  <c r="O1455" i="5"/>
  <c r="U1455" i="5"/>
  <c r="O1459" i="9" s="1"/>
  <c r="Q1455" i="5"/>
  <c r="E1459" i="9" s="1"/>
  <c r="O1457" i="5"/>
  <c r="U1457" i="5"/>
  <c r="O1461" i="9" s="1"/>
  <c r="Q1457" i="5"/>
  <c r="E1461" i="9" s="1"/>
  <c r="O1459" i="5"/>
  <c r="Q1459" i="5"/>
  <c r="E1463" i="9" s="1"/>
  <c r="U1459" i="5"/>
  <c r="O1463" i="9" s="1"/>
  <c r="Q1461" i="5"/>
  <c r="E1465" i="9" s="1"/>
  <c r="U1461" i="5"/>
  <c r="O1461" i="5"/>
  <c r="Q1463" i="5"/>
  <c r="E1467" i="9" s="1"/>
  <c r="U1463" i="5"/>
  <c r="O1467" i="9" s="1"/>
  <c r="O1463" i="5"/>
  <c r="U1465" i="5"/>
  <c r="O1469" i="9" s="1"/>
  <c r="O1465" i="5"/>
  <c r="Q1465" i="5"/>
  <c r="E1469" i="9" s="1"/>
  <c r="O1467" i="5"/>
  <c r="Q1467" i="5"/>
  <c r="E1471" i="9" s="1"/>
  <c r="U1467" i="5"/>
  <c r="O1471" i="9" s="1"/>
  <c r="Q1469" i="5"/>
  <c r="E1473" i="9" s="1"/>
  <c r="U1469" i="5"/>
  <c r="O1469" i="5"/>
  <c r="O1471" i="5"/>
  <c r="Q1471" i="5"/>
  <c r="E1475" i="9" s="1"/>
  <c r="U1471" i="5"/>
  <c r="U1473" i="5"/>
  <c r="O1477" i="9" s="1"/>
  <c r="O1473" i="5"/>
  <c r="Q1473" i="5"/>
  <c r="E1477" i="9" s="1"/>
  <c r="O1475" i="5"/>
  <c r="Q1475" i="5"/>
  <c r="E1479" i="9" s="1"/>
  <c r="U1475" i="5"/>
  <c r="O1479" i="9" s="1"/>
  <c r="Q1477" i="5"/>
  <c r="E1481" i="9" s="1"/>
  <c r="U1477" i="5"/>
  <c r="O1477" i="5"/>
  <c r="O1479" i="5"/>
  <c r="Q1479" i="5"/>
  <c r="E1483" i="9" s="1"/>
  <c r="U1479" i="5"/>
  <c r="Q1481" i="5"/>
  <c r="E1485" i="9" s="1"/>
  <c r="U1481" i="5"/>
  <c r="O1485" i="9" s="1"/>
  <c r="O1481" i="5"/>
  <c r="O1483" i="5"/>
  <c r="Q1483" i="5"/>
  <c r="E1487" i="9" s="1"/>
  <c r="U1483" i="5"/>
  <c r="O1487" i="9" s="1"/>
  <c r="Q1485" i="5"/>
  <c r="E1489" i="9" s="1"/>
  <c r="O1485" i="5"/>
  <c r="U1485" i="5"/>
  <c r="O1489" i="9" s="1"/>
  <c r="O1487" i="5"/>
  <c r="Q1487" i="5"/>
  <c r="E1491" i="9" s="1"/>
  <c r="U1487" i="5"/>
  <c r="O1489" i="5"/>
  <c r="U1489" i="5"/>
  <c r="O1493" i="9" s="1"/>
  <c r="Q1489" i="5"/>
  <c r="E1493" i="9" s="1"/>
  <c r="O1491" i="5"/>
  <c r="U1491" i="5"/>
  <c r="O1495" i="9" s="1"/>
  <c r="Q1491" i="5"/>
  <c r="E1495" i="9" s="1"/>
  <c r="Q1493" i="5"/>
  <c r="E1497" i="9" s="1"/>
  <c r="U1493" i="5"/>
  <c r="O1493" i="5"/>
  <c r="Q1495" i="5"/>
  <c r="E1499" i="9" s="1"/>
  <c r="U1495" i="5"/>
  <c r="O1499" i="9" s="1"/>
  <c r="O1495" i="5"/>
  <c r="U1497" i="5"/>
  <c r="O1501" i="9" s="1"/>
  <c r="O1497" i="5"/>
  <c r="Q1497" i="5"/>
  <c r="E1501" i="9" s="1"/>
  <c r="O1499" i="5"/>
  <c r="Q1499" i="5"/>
  <c r="U1499" i="5"/>
  <c r="Q1501" i="5"/>
  <c r="U1501" i="5"/>
  <c r="O1501" i="5"/>
  <c r="O1503" i="5"/>
  <c r="Q1503" i="5"/>
  <c r="U1503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58" i="9"/>
  <c r="W1400" i="9"/>
  <c r="W1480" i="9"/>
  <c r="W1473" i="9"/>
  <c r="W1429" i="9"/>
  <c r="Y1328" i="9"/>
  <c r="Y796" i="9"/>
  <c r="W796" i="9"/>
  <c r="Y758" i="9"/>
  <c r="Y1444" i="9"/>
  <c r="Y1461" i="9"/>
  <c r="W1362" i="9"/>
  <c r="W1129" i="9"/>
  <c r="Y1043" i="9"/>
  <c r="W1043" i="9"/>
  <c r="Y1033" i="9"/>
  <c r="W1496" i="9"/>
  <c r="Y1421" i="9"/>
  <c r="Y1413" i="9"/>
  <c r="W1380" i="9"/>
  <c r="Y1256" i="9"/>
  <c r="W1184" i="9"/>
  <c r="W1176" i="9"/>
  <c r="Y1055" i="9"/>
  <c r="Y613" i="9"/>
  <c r="W613" i="9"/>
  <c r="W541" i="9"/>
  <c r="Y541" i="9"/>
  <c r="Y1449" i="9"/>
  <c r="Y1415" i="9"/>
  <c r="Y1401" i="9"/>
  <c r="W1393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W1061" i="9"/>
  <c r="Y1061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29" i="9"/>
  <c r="W1314" i="9"/>
  <c r="W1268" i="9"/>
  <c r="W1206" i="9"/>
  <c r="W1162" i="9"/>
  <c r="W1158" i="9"/>
  <c r="W1145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479" i="9"/>
  <c r="W1386" i="9"/>
  <c r="W1033" i="9"/>
  <c r="W557" i="9"/>
  <c r="W1498" i="9"/>
  <c r="W1019" i="9"/>
  <c r="Y1017" i="9"/>
  <c r="W937" i="9"/>
  <c r="Y1329" i="9"/>
  <c r="W1328" i="9"/>
  <c r="Y1317" i="9"/>
  <c r="Y1314" i="9"/>
  <c r="Y1309" i="9"/>
  <c r="W1017" i="9"/>
  <c r="W966" i="9"/>
  <c r="W783" i="9"/>
  <c r="W547" i="9"/>
  <c r="W18" i="9"/>
  <c r="Y1498" i="9"/>
  <c r="Y1496" i="9"/>
  <c r="W1408" i="9"/>
  <c r="W1341" i="9"/>
  <c r="W1220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20" i="9"/>
  <c r="W1418" i="9"/>
  <c r="W1412" i="9"/>
  <c r="W1402" i="9"/>
  <c r="W1385" i="9"/>
  <c r="W1360" i="9"/>
  <c r="W1356" i="9"/>
  <c r="W1346" i="9"/>
  <c r="W1308" i="9"/>
  <c r="Y1206" i="9"/>
  <c r="W1200" i="9"/>
  <c r="W1053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Y1220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10" i="9"/>
  <c r="Y1406" i="9"/>
  <c r="Y1402" i="9"/>
  <c r="W1396" i="9"/>
  <c r="Y1393" i="9"/>
  <c r="Y1391" i="9"/>
  <c r="Y1385" i="9"/>
  <c r="W1376" i="9"/>
  <c r="W1364" i="9"/>
  <c r="Y1346" i="9"/>
  <c r="Y1344" i="9"/>
  <c r="Y1330" i="9"/>
  <c r="W1324" i="9"/>
  <c r="Y1318" i="9"/>
  <c r="W1312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22" i="9"/>
  <c r="Y1312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A16" i="1" l="1"/>
  <c r="B16" i="5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A17" i="1"/>
  <c r="A18" i="2"/>
  <c r="B17" i="5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A19" i="2" l="1"/>
  <c r="A18" i="1"/>
  <c r="A20" i="9"/>
  <c r="A22" i="10"/>
  <c r="B18" i="5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19" i="1" l="1"/>
  <c r="A20" i="2"/>
  <c r="A22" i="9"/>
  <c r="A24" i="10"/>
  <c r="A21" i="9"/>
  <c r="A23" i="10"/>
  <c r="A21" i="2" l="1"/>
  <c r="A20" i="1"/>
  <c r="A23" i="9"/>
  <c r="A25" i="10"/>
  <c r="A21" i="1" l="1"/>
  <c r="A22" i="2"/>
  <c r="A24" i="9"/>
  <c r="A26" i="10"/>
  <c r="A23" i="2" l="1"/>
  <c r="A22" i="1"/>
  <c r="A25" i="9"/>
  <c r="A27" i="10"/>
  <c r="A24" i="2" l="1"/>
  <c r="A23" i="1"/>
  <c r="A26" i="9"/>
  <c r="A28" i="10"/>
  <c r="B23" i="5"/>
  <c r="A24" i="1" l="1"/>
  <c r="A25" i="2"/>
  <c r="A27" i="9"/>
  <c r="A29" i="10"/>
  <c r="B24" i="5"/>
  <c r="A26" i="2" l="1"/>
  <c r="A25" i="1"/>
  <c r="A28" i="9"/>
  <c r="A30" i="10"/>
  <c r="B25" i="5"/>
  <c r="A27" i="2" l="1"/>
  <c r="A26" i="1"/>
  <c r="A29" i="9"/>
  <c r="A31" i="10"/>
  <c r="B26" i="5"/>
  <c r="A27" i="1" l="1"/>
  <c r="A28" i="2"/>
  <c r="A30" i="9"/>
  <c r="A32" i="10"/>
  <c r="B27" i="5"/>
  <c r="A29" i="2" s="1"/>
  <c r="A28" i="1" l="1"/>
  <c r="A31" i="9"/>
  <c r="A33" i="10"/>
  <c r="B28" i="5"/>
  <c r="A30" i="2" s="1"/>
  <c r="A32" i="9" l="1"/>
  <c r="A34" i="10"/>
  <c r="B29" i="5"/>
  <c r="A31" i="2" s="1"/>
  <c r="A29" i="1"/>
  <c r="A30" i="1" l="1"/>
  <c r="A33" i="9"/>
  <c r="A35" i="10"/>
  <c r="B30" i="5"/>
  <c r="A32" i="2" s="1"/>
  <c r="A34" i="9" l="1"/>
  <c r="A36" i="10"/>
  <c r="B31" i="5"/>
  <c r="A33" i="2" s="1"/>
  <c r="A31" i="1"/>
  <c r="A32" i="1" l="1"/>
  <c r="A35" i="9"/>
  <c r="A37" i="10"/>
  <c r="B32" i="5"/>
  <c r="A34" i="2" s="1"/>
  <c r="A36" i="9" l="1"/>
  <c r="A38" i="10"/>
  <c r="B33" i="5"/>
  <c r="A35" i="2" s="1"/>
  <c r="A33" i="1"/>
  <c r="A34" i="1" l="1"/>
  <c r="A37" i="9"/>
  <c r="A39" i="10"/>
  <c r="B34" i="5"/>
  <c r="A36" i="2" s="1"/>
  <c r="A38" i="9" l="1"/>
  <c r="A40" i="10"/>
  <c r="B35" i="5"/>
  <c r="A37" i="2" s="1"/>
  <c r="A35" i="1"/>
  <c r="A36" i="1" l="1"/>
  <c r="A39" i="9"/>
  <c r="A41" i="10"/>
  <c r="B36" i="5"/>
  <c r="A38" i="2" s="1"/>
  <c r="A40" i="9" l="1"/>
  <c r="A42" i="10"/>
  <c r="B37" i="5"/>
  <c r="A39" i="2" s="1"/>
  <c r="A37" i="1"/>
  <c r="A38" i="1" l="1"/>
  <c r="A41" i="9"/>
  <c r="A43" i="10"/>
  <c r="B38" i="5"/>
  <c r="A40" i="2" s="1"/>
  <c r="A42" i="9" l="1"/>
  <c r="A44" i="10"/>
  <c r="B39" i="5"/>
  <c r="A41" i="2" s="1"/>
  <c r="A39" i="1"/>
  <c r="B40" i="5" l="1"/>
  <c r="A43" i="9"/>
  <c r="A45" i="10"/>
  <c r="A40" i="1"/>
  <c r="B41" i="5" l="1"/>
  <c r="A43" i="2" s="1"/>
  <c r="A42" i="2"/>
  <c r="A41" i="1"/>
  <c r="A44" i="9"/>
  <c r="A46" i="10"/>
  <c r="A42" i="1" l="1"/>
  <c r="A47" i="10"/>
  <c r="B42" i="5"/>
  <c r="A44" i="2" s="1"/>
  <c r="A45" i="9"/>
  <c r="A48" i="10" l="1"/>
  <c r="A43" i="1"/>
  <c r="B43" i="5"/>
  <c r="B44" i="5" s="1"/>
  <c r="A48" i="9" s="1"/>
  <c r="A46" i="9"/>
  <c r="A50" i="10"/>
  <c r="A46" i="2"/>
  <c r="A44" i="1"/>
  <c r="A47" i="9"/>
  <c r="A49" i="10"/>
  <c r="A45" i="2"/>
  <c r="B45" i="5"/>
  <c r="A45" i="1"/>
  <c r="B46" i="5" l="1"/>
  <c r="A49" i="9"/>
  <c r="A51" i="10"/>
  <c r="A47" i="2"/>
  <c r="A46" i="1"/>
  <c r="A47" i="1" l="1"/>
  <c r="A50" i="9"/>
  <c r="A52" i="10"/>
  <c r="A48" i="2"/>
  <c r="B47" i="5"/>
  <c r="A51" i="9" l="1"/>
  <c r="A53" i="10"/>
  <c r="A49" i="2"/>
  <c r="A48" i="1"/>
  <c r="B48" i="5"/>
  <c r="A49" i="1" s="1"/>
  <c r="B49" i="5" l="1"/>
  <c r="A52" i="9"/>
  <c r="A54" i="10"/>
  <c r="A50" i="2"/>
  <c r="A50" i="1" l="1"/>
  <c r="A53" i="9"/>
  <c r="A55" i="10"/>
  <c r="A51" i="2"/>
  <c r="B50" i="5"/>
  <c r="A54" i="9" l="1"/>
  <c r="A56" i="10"/>
  <c r="A52" i="2"/>
  <c r="B51" i="5"/>
  <c r="A51" i="1"/>
  <c r="B52" i="5" l="1"/>
  <c r="B53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4" i="5"/>
  <c r="B55" i="5" l="1"/>
  <c r="B56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7" i="5"/>
  <c r="B58" i="5" l="1"/>
  <c r="B59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60" i="5"/>
  <c r="B61" i="5" l="1"/>
  <c r="B62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3" i="5"/>
  <c r="B64" i="5" l="1"/>
  <c r="B65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6" i="5"/>
  <c r="B67" i="5" l="1"/>
  <c r="A70" i="9"/>
  <c r="A72" i="10"/>
  <c r="A68" i="2"/>
  <c r="B68" i="5"/>
  <c r="A67" i="1"/>
  <c r="A72" i="9" l="1"/>
  <c r="A74" i="10"/>
  <c r="A70" i="2"/>
  <c r="A69" i="1"/>
  <c r="A71" i="9"/>
  <c r="A73" i="10"/>
  <c r="A69" i="2"/>
  <c r="A68" i="1"/>
  <c r="B69" i="5"/>
  <c r="B70" i="5" l="1"/>
  <c r="B71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2" i="5"/>
  <c r="B73" i="5" l="1"/>
  <c r="B74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5" i="5"/>
  <c r="B76" i="5" l="1"/>
  <c r="B77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8" i="5"/>
  <c r="B79" i="5" l="1"/>
  <c r="A82" i="9"/>
  <c r="A84" i="10"/>
  <c r="A80" i="2"/>
  <c r="B80" i="5"/>
  <c r="A79" i="1"/>
  <c r="A84" i="9" l="1"/>
  <c r="A86" i="10"/>
  <c r="A82" i="2"/>
  <c r="A81" i="1"/>
  <c r="A80" i="1"/>
  <c r="A83" i="9"/>
  <c r="A85" i="10"/>
  <c r="A81" i="2"/>
  <c r="B81" i="5"/>
  <c r="A82" i="1" l="1"/>
  <c r="A85" i="9"/>
  <c r="A87" i="10"/>
  <c r="A83" i="2"/>
  <c r="B82" i="5"/>
  <c r="A86" i="9" l="1"/>
  <c r="A88" i="10"/>
  <c r="A84" i="2"/>
  <c r="B83" i="5"/>
  <c r="A83" i="1"/>
  <c r="A84" i="1" l="1"/>
  <c r="A87" i="9"/>
  <c r="A89" i="10"/>
  <c r="A85" i="2"/>
  <c r="B84" i="5"/>
  <c r="A88" i="9" l="1"/>
  <c r="A90" i="10"/>
  <c r="A86" i="2"/>
  <c r="A85" i="1"/>
  <c r="B85" i="5"/>
  <c r="B86" i="5" l="1"/>
  <c r="B87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8" i="5"/>
  <c r="A89" i="1" l="1"/>
  <c r="A92" i="9"/>
  <c r="A94" i="10"/>
  <c r="A90" i="2"/>
  <c r="B89" i="5"/>
  <c r="A93" i="9" l="1"/>
  <c r="A95" i="10"/>
  <c r="A91" i="2"/>
  <c r="A90" i="1"/>
  <c r="B90" i="5"/>
  <c r="A91" i="1" l="1"/>
  <c r="A94" i="9"/>
  <c r="A96" i="10"/>
  <c r="A92" i="2"/>
  <c r="B91" i="5"/>
  <c r="A95" i="9" l="1"/>
  <c r="A93" i="2"/>
  <c r="A97" i="10"/>
  <c r="A92" i="1"/>
  <c r="B92" i="5"/>
  <c r="A93" i="1" l="1"/>
  <c r="A96" i="9"/>
  <c r="A98" i="10"/>
  <c r="A94" i="2"/>
  <c r="B93" i="5"/>
  <c r="A97" i="9" l="1"/>
  <c r="A95" i="2"/>
  <c r="A99" i="10"/>
  <c r="A94" i="1"/>
  <c r="B94" i="5"/>
  <c r="A95" i="1" l="1"/>
  <c r="A98" i="9"/>
  <c r="A100" i="10"/>
  <c r="A96" i="2"/>
  <c r="B95" i="5"/>
  <c r="A99" i="9" l="1"/>
  <c r="A101" i="10"/>
  <c r="A97" i="2"/>
  <c r="B96" i="5"/>
  <c r="A96" i="1"/>
  <c r="A97" i="1" l="1"/>
  <c r="A100" i="9"/>
  <c r="A102" i="10"/>
  <c r="A98" i="2"/>
  <c r="B97" i="5"/>
  <c r="A98" i="1" l="1"/>
  <c r="A101" i="9"/>
  <c r="A103" i="10"/>
  <c r="A99" i="2"/>
  <c r="B98" i="5"/>
  <c r="A99" i="1" l="1"/>
  <c r="A102" i="9"/>
  <c r="A104" i="10"/>
  <c r="A100" i="2"/>
  <c r="B99" i="5"/>
  <c r="A103" i="9" l="1"/>
  <c r="A105" i="10"/>
  <c r="A101" i="2"/>
  <c r="A100" i="1"/>
  <c r="B100" i="5"/>
  <c r="A101" i="1" l="1"/>
  <c r="A104" i="9"/>
  <c r="A106" i="10"/>
  <c r="A102" i="2"/>
  <c r="B101" i="5"/>
  <c r="A105" i="9" l="1"/>
  <c r="A107" i="10"/>
  <c r="A103" i="2"/>
  <c r="A102" i="1"/>
  <c r="B102" i="5"/>
  <c r="B103" i="5" s="1"/>
  <c r="A107" i="9" l="1"/>
  <c r="A105" i="2"/>
  <c r="A109" i="10"/>
  <c r="A104" i="1"/>
  <c r="A103" i="1"/>
  <c r="A106" i="9"/>
  <c r="A108" i="10"/>
  <c r="A104" i="2"/>
  <c r="B104" i="5"/>
  <c r="A105" i="1" l="1"/>
  <c r="A108" i="9"/>
  <c r="A110" i="10"/>
  <c r="A106" i="2"/>
  <c r="B105" i="5"/>
  <c r="A109" i="9" l="1"/>
  <c r="A111" i="10"/>
  <c r="A107" i="2"/>
  <c r="B106" i="5"/>
  <c r="A106" i="1"/>
  <c r="A107" i="1" l="1"/>
  <c r="A110" i="9"/>
  <c r="A112" i="10"/>
  <c r="A108" i="2"/>
  <c r="B107" i="5"/>
  <c r="A108" i="1" l="1"/>
  <c r="A111" i="9"/>
  <c r="A113" i="10"/>
  <c r="A109" i="2"/>
  <c r="B108" i="5"/>
  <c r="A109" i="1" l="1"/>
  <c r="A112" i="9"/>
  <c r="A114" i="10"/>
  <c r="A110" i="2"/>
  <c r="B109" i="5"/>
  <c r="A110" i="1" l="1"/>
  <c r="A113" i="9"/>
  <c r="A115" i="10"/>
  <c r="A111" i="2"/>
  <c r="B110" i="5"/>
  <c r="A111" i="1" l="1"/>
  <c r="A114" i="9"/>
  <c r="A116" i="10"/>
  <c r="A112" i="2"/>
  <c r="B111" i="5"/>
  <c r="A115" i="9" l="1"/>
  <c r="A117" i="10"/>
  <c r="A113" i="2"/>
  <c r="A112" i="1"/>
  <c r="B112" i="5"/>
  <c r="B113" i="5" s="1"/>
  <c r="A117" i="9" l="1"/>
  <c r="A119" i="10"/>
  <c r="A115" i="2"/>
  <c r="A114" i="1"/>
  <c r="A116" i="9"/>
  <c r="A118" i="10"/>
  <c r="A114" i="2"/>
  <c r="A113" i="1"/>
  <c r="B114" i="5"/>
  <c r="A118" i="9" l="1"/>
  <c r="A120" i="10"/>
  <c r="A116" i="2"/>
  <c r="A115" i="1"/>
  <c r="B115" i="5"/>
  <c r="A119" i="9" l="1"/>
  <c r="A121" i="10"/>
  <c r="A117" i="2"/>
  <c r="A116" i="1"/>
  <c r="B116" i="5"/>
  <c r="A120" i="9" l="1"/>
  <c r="A122" i="10"/>
  <c r="A118" i="2"/>
  <c r="A117" i="1"/>
  <c r="B117" i="5"/>
  <c r="A121" i="9" l="1"/>
  <c r="A123" i="10"/>
  <c r="A119" i="2"/>
  <c r="A118" i="1"/>
  <c r="B118" i="5"/>
  <c r="A122" i="9" l="1"/>
  <c r="A124" i="10"/>
  <c r="A120" i="2"/>
  <c r="A119" i="1"/>
  <c r="B119" i="5"/>
  <c r="B120" i="5" l="1"/>
  <c r="B121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2" i="5"/>
  <c r="B123" i="5" s="1"/>
  <c r="B124" i="5" l="1"/>
  <c r="B125" i="5" s="1"/>
  <c r="A127" i="9"/>
  <c r="A125" i="2"/>
  <c r="A129" i="10"/>
  <c r="A124" i="1"/>
  <c r="A126" i="9"/>
  <c r="A128" i="10"/>
  <c r="A124" i="2"/>
  <c r="A123" i="1"/>
  <c r="B126" i="5" l="1"/>
  <c r="B127" i="5" s="1"/>
  <c r="A129" i="9"/>
  <c r="A131" i="10"/>
  <c r="A127" i="2"/>
  <c r="A126" i="1"/>
  <c r="A128" i="9"/>
  <c r="A130" i="10"/>
  <c r="A126" i="2"/>
  <c r="A125" i="1"/>
  <c r="B128" i="5" l="1"/>
  <c r="A130" i="9"/>
  <c r="A132" i="10"/>
  <c r="A128" i="2"/>
  <c r="A127" i="1"/>
  <c r="B129" i="5" l="1"/>
  <c r="A128" i="1"/>
  <c r="A131" i="9"/>
  <c r="A133" i="10"/>
  <c r="A129" i="2"/>
  <c r="B130" i="5" l="1"/>
  <c r="A129" i="1"/>
  <c r="A132" i="9"/>
  <c r="A134" i="10"/>
  <c r="A130" i="2"/>
  <c r="B131" i="5" l="1"/>
  <c r="A130" i="1"/>
  <c r="A133" i="9"/>
  <c r="A135" i="10"/>
  <c r="A131" i="2"/>
  <c r="B132" i="5" l="1"/>
  <c r="B133" i="5" s="1"/>
  <c r="A134" i="9"/>
  <c r="A136" i="10"/>
  <c r="A132" i="2"/>
  <c r="A131" i="1"/>
  <c r="B134" i="5" l="1"/>
  <c r="B135" i="5" s="1"/>
  <c r="A136" i="9"/>
  <c r="A138" i="10"/>
  <c r="A134" i="2"/>
  <c r="A133" i="1"/>
  <c r="A132" i="1"/>
  <c r="A135" i="9"/>
  <c r="A137" i="10"/>
  <c r="A133" i="2"/>
  <c r="B136" i="5" l="1"/>
  <c r="A134" i="1"/>
  <c r="A137" i="9"/>
  <c r="A139" i="10"/>
  <c r="A135" i="2"/>
  <c r="B137" i="5" l="1"/>
  <c r="A138" i="9"/>
  <c r="A140" i="10"/>
  <c r="A136" i="2"/>
  <c r="A135" i="1"/>
  <c r="B138" i="5" l="1"/>
  <c r="A136" i="1"/>
  <c r="A139" i="9"/>
  <c r="A137" i="2"/>
  <c r="A141" i="10"/>
  <c r="B139" i="5" l="1"/>
  <c r="A140" i="9"/>
  <c r="A142" i="10"/>
  <c r="A138" i="2"/>
  <c r="A137" i="1"/>
  <c r="B140" i="5" l="1"/>
  <c r="A141" i="9"/>
  <c r="A143" i="10"/>
  <c r="A139" i="2"/>
  <c r="A138" i="1"/>
  <c r="B141" i="5" l="1"/>
  <c r="A143" i="9"/>
  <c r="A145" i="10"/>
  <c r="A141" i="2"/>
  <c r="A140" i="1"/>
  <c r="A142" i="9"/>
  <c r="A144" i="10"/>
  <c r="A140" i="2"/>
  <c r="A139" i="1"/>
  <c r="B142" i="5" l="1"/>
  <c r="B143" i="5" s="1"/>
  <c r="A146" i="10"/>
  <c r="A144" i="9"/>
  <c r="A142" i="2"/>
  <c r="A141" i="1"/>
  <c r="B144" i="5" l="1"/>
  <c r="B145" i="5" s="1"/>
  <c r="A145" i="9"/>
  <c r="A147" i="10"/>
  <c r="A143" i="2"/>
  <c r="A142" i="1"/>
  <c r="B146" i="5" l="1"/>
  <c r="A146" i="9"/>
  <c r="A148" i="10"/>
  <c r="A144" i="2"/>
  <c r="A143" i="1"/>
  <c r="B147" i="5" l="1"/>
  <c r="A147" i="9"/>
  <c r="A149" i="10"/>
  <c r="A145" i="2"/>
  <c r="A144" i="1"/>
  <c r="B148" i="5" l="1"/>
  <c r="A148" i="9"/>
  <c r="A150" i="10"/>
  <c r="A146" i="2"/>
  <c r="A145" i="1"/>
  <c r="B149" i="5" l="1"/>
  <c r="B150" i="5" s="1"/>
  <c r="B151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2" i="5" l="1"/>
  <c r="B153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4" i="5"/>
  <c r="B155" i="5" l="1"/>
  <c r="A158" i="9"/>
  <c r="A160" i="10"/>
  <c r="A156" i="2"/>
  <c r="B156" i="5"/>
  <c r="A155" i="1"/>
  <c r="A160" i="9" l="1"/>
  <c r="A162" i="10"/>
  <c r="A158" i="2"/>
  <c r="A157" i="1"/>
  <c r="A159" i="9"/>
  <c r="A157" i="2"/>
  <c r="A161" i="10"/>
  <c r="A156" i="1"/>
  <c r="B157" i="5"/>
  <c r="B158" i="5" l="1"/>
  <c r="B159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60" i="5"/>
  <c r="B161" i="5" l="1"/>
  <c r="B162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3" i="5"/>
  <c r="B164" i="5" l="1"/>
  <c r="B165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6" i="5"/>
  <c r="B167" i="5" l="1"/>
  <c r="A170" i="9"/>
  <c r="A172" i="10"/>
  <c r="A168" i="2"/>
  <c r="B168" i="5"/>
  <c r="A167" i="1"/>
  <c r="A169" i="1" l="1"/>
  <c r="A172" i="9"/>
  <c r="A174" i="10"/>
  <c r="A170" i="2"/>
  <c r="A168" i="1"/>
  <c r="A171" i="9"/>
  <c r="A169" i="2"/>
  <c r="A173" i="10"/>
  <c r="B169" i="5"/>
  <c r="A170" i="1" l="1"/>
  <c r="A173" i="9"/>
  <c r="A175" i="10"/>
  <c r="A171" i="2"/>
  <c r="B170" i="5"/>
  <c r="A171" i="1" l="1"/>
  <c r="A174" i="9"/>
  <c r="A176" i="10"/>
  <c r="A172" i="2"/>
  <c r="B171" i="5"/>
  <c r="A172" i="1" l="1"/>
  <c r="A175" i="9"/>
  <c r="A177" i="10"/>
  <c r="A173" i="2"/>
  <c r="B172" i="5"/>
  <c r="A173" i="1" l="1"/>
  <c r="A176" i="9"/>
  <c r="A178" i="10"/>
  <c r="A174" i="2"/>
  <c r="B173" i="5"/>
  <c r="A174" i="1" l="1"/>
  <c r="A177" i="9"/>
  <c r="A179" i="10"/>
  <c r="A175" i="2"/>
  <c r="B174" i="5"/>
  <c r="A175" i="1" l="1"/>
  <c r="A178" i="9"/>
  <c r="A180" i="10"/>
  <c r="A176" i="2"/>
  <c r="B175" i="5"/>
  <c r="A176" i="1" l="1"/>
  <c r="A179" i="9"/>
  <c r="A181" i="10"/>
  <c r="A177" i="2"/>
  <c r="B176" i="5"/>
  <c r="A177" i="1" l="1"/>
  <c r="A180" i="9"/>
  <c r="A182" i="10"/>
  <c r="A178" i="2"/>
  <c r="B177" i="5"/>
  <c r="A178" i="1" l="1"/>
  <c r="A181" i="9"/>
  <c r="A183" i="10"/>
  <c r="A179" i="2"/>
  <c r="B178" i="5"/>
  <c r="A179" i="1" l="1"/>
  <c r="A182" i="9"/>
  <c r="A180" i="2"/>
  <c r="A184" i="10"/>
  <c r="B179" i="5"/>
  <c r="A180" i="1" l="1"/>
  <c r="A183" i="9"/>
  <c r="A185" i="10"/>
  <c r="A181" i="2"/>
  <c r="B180" i="5"/>
  <c r="A181" i="1" l="1"/>
  <c r="A184" i="9"/>
  <c r="A186" i="10"/>
  <c r="A182" i="2"/>
  <c r="B181" i="5"/>
  <c r="A182" i="1" l="1"/>
  <c r="A185" i="9"/>
  <c r="A187" i="10"/>
  <c r="A183" i="2"/>
  <c r="B182" i="5"/>
  <c r="B183" i="5" l="1"/>
  <c r="A186" i="9"/>
  <c r="A188" i="10"/>
  <c r="A184" i="2"/>
  <c r="B184" i="5"/>
  <c r="A183" i="1"/>
  <c r="A188" i="9" l="1"/>
  <c r="A190" i="10"/>
  <c r="A186" i="2"/>
  <c r="A185" i="1"/>
  <c r="A187" i="9"/>
  <c r="A185" i="2"/>
  <c r="A189" i="10"/>
  <c r="A184" i="1"/>
  <c r="B185" i="5"/>
  <c r="A189" i="9" l="1"/>
  <c r="A191" i="10"/>
  <c r="A187" i="2"/>
  <c r="A186" i="1"/>
  <c r="B186" i="5"/>
  <c r="A190" i="9" l="1"/>
  <c r="A192" i="10"/>
  <c r="A188" i="2"/>
  <c r="A187" i="1"/>
  <c r="B187" i="5"/>
  <c r="A191" i="9" l="1"/>
  <c r="A189" i="2"/>
  <c r="A193" i="10"/>
  <c r="A188" i="1"/>
  <c r="B188" i="5"/>
  <c r="A192" i="9" l="1"/>
  <c r="A194" i="10"/>
  <c r="A190" i="2"/>
  <c r="A189" i="1"/>
  <c r="B189" i="5"/>
  <c r="A193" i="9" l="1"/>
  <c r="A195" i="10"/>
  <c r="A191" i="2"/>
  <c r="A190" i="1"/>
  <c r="B190" i="5"/>
  <c r="A194" i="9" l="1"/>
  <c r="A196" i="10"/>
  <c r="A192" i="2"/>
  <c r="A191" i="1"/>
  <c r="B191" i="5"/>
  <c r="A195" i="9" l="1"/>
  <c r="A197" i="10"/>
  <c r="A193" i="2"/>
  <c r="A192" i="1"/>
  <c r="B192" i="5"/>
  <c r="B193" i="5" l="1"/>
  <c r="A196" i="9"/>
  <c r="A198" i="10"/>
  <c r="A194" i="2"/>
  <c r="B194" i="5"/>
  <c r="A193" i="1"/>
  <c r="A198" i="9" l="1"/>
  <c r="A200" i="10"/>
  <c r="A196" i="2"/>
  <c r="A195" i="1"/>
  <c r="A197" i="9"/>
  <c r="A199" i="10"/>
  <c r="A195" i="2"/>
  <c r="A194" i="1"/>
  <c r="B195" i="5"/>
  <c r="A199" i="9" l="1"/>
  <c r="A201" i="10"/>
  <c r="A197" i="2"/>
  <c r="A196" i="1"/>
  <c r="B196" i="5"/>
  <c r="A200" i="9" l="1"/>
  <c r="A202" i="10"/>
  <c r="A198" i="2"/>
  <c r="A197" i="1"/>
  <c r="B197" i="5"/>
  <c r="A201" i="9" l="1"/>
  <c r="A203" i="10"/>
  <c r="A199" i="2"/>
  <c r="A198" i="1"/>
  <c r="B198" i="5"/>
  <c r="B199" i="5" l="1"/>
  <c r="A202" i="9"/>
  <c r="A204" i="10"/>
  <c r="A200" i="2"/>
  <c r="B200" i="5"/>
  <c r="A199" i="1"/>
  <c r="B201" i="5" l="1"/>
  <c r="B202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3" i="5"/>
  <c r="A204" i="1" l="1"/>
  <c r="A207" i="9"/>
  <c r="A209" i="10"/>
  <c r="A205" i="2"/>
  <c r="B204" i="5"/>
  <c r="A205" i="1" l="1"/>
  <c r="A210" i="10"/>
  <c r="A208" i="9"/>
  <c r="A206" i="2"/>
  <c r="B205" i="5"/>
  <c r="A206" i="1" l="1"/>
  <c r="A209" i="9"/>
  <c r="A211" i="10"/>
  <c r="A207" i="2"/>
  <c r="B206" i="5"/>
  <c r="A207" i="1" l="1"/>
  <c r="A210" i="9"/>
  <c r="A212" i="10"/>
  <c r="A208" i="2"/>
  <c r="B207" i="5"/>
  <c r="A208" i="1" l="1"/>
  <c r="A211" i="9"/>
  <c r="A213" i="10"/>
  <c r="A209" i="2"/>
  <c r="B208" i="5"/>
  <c r="A209" i="1" l="1"/>
  <c r="A212" i="9"/>
  <c r="A214" i="10"/>
  <c r="A210" i="2"/>
  <c r="B209" i="5"/>
  <c r="A213" i="9" l="1"/>
  <c r="A215" i="10"/>
  <c r="A211" i="2"/>
  <c r="A210" i="1"/>
  <c r="B210" i="5"/>
  <c r="A211" i="1" l="1"/>
  <c r="A214" i="9"/>
  <c r="A216" i="10"/>
  <c r="A212" i="2"/>
  <c r="B211" i="5"/>
  <c r="B212" i="5" l="1"/>
  <c r="B213" i="5" s="1"/>
  <c r="A215" i="9"/>
  <c r="A217" i="10"/>
  <c r="A213" i="2"/>
  <c r="A212" i="1"/>
  <c r="A217" i="9" l="1"/>
  <c r="A219" i="10"/>
  <c r="A215" i="2"/>
  <c r="A214" i="1"/>
  <c r="A216" i="9"/>
  <c r="A218" i="10"/>
  <c r="A214" i="2"/>
  <c r="B214" i="5"/>
  <c r="A213" i="1"/>
  <c r="A215" i="1" l="1"/>
  <c r="A218" i="9"/>
  <c r="A220" i="10"/>
  <c r="A216" i="2"/>
  <c r="B215" i="5"/>
  <c r="A219" i="9" l="1"/>
  <c r="A217" i="2"/>
  <c r="A221" i="10"/>
  <c r="A216" i="1"/>
  <c r="B216" i="5"/>
  <c r="B217" i="5" l="1"/>
  <c r="A220" i="9"/>
  <c r="A222" i="10"/>
  <c r="A218" i="2"/>
  <c r="B218" i="5"/>
  <c r="A217" i="1"/>
  <c r="B219" i="5" l="1"/>
  <c r="A222" i="9"/>
  <c r="A224" i="10"/>
  <c r="A220" i="2"/>
  <c r="B220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21" i="5"/>
  <c r="A225" i="9" l="1"/>
  <c r="A227" i="10"/>
  <c r="A223" i="2"/>
  <c r="A222" i="1"/>
  <c r="B222" i="5"/>
  <c r="B223" i="5" l="1"/>
  <c r="A226" i="9"/>
  <c r="A228" i="10"/>
  <c r="A224" i="2"/>
  <c r="B224" i="5"/>
  <c r="A223" i="1"/>
  <c r="A225" i="1" l="1"/>
  <c r="A228" i="9"/>
  <c r="A230" i="10"/>
  <c r="A226" i="2"/>
  <c r="A227" i="9"/>
  <c r="A229" i="10"/>
  <c r="A225" i="2"/>
  <c r="A224" i="1"/>
  <c r="B225" i="5"/>
  <c r="B226" i="5" l="1"/>
  <c r="B227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8" i="5"/>
  <c r="B229" i="5" l="1"/>
  <c r="A232" i="9"/>
  <c r="A234" i="10"/>
  <c r="A230" i="2"/>
  <c r="B230" i="5"/>
  <c r="A229" i="1"/>
  <c r="B231" i="5" l="1"/>
  <c r="A234" i="9"/>
  <c r="A236" i="10"/>
  <c r="A232" i="2"/>
  <c r="B232" i="5"/>
  <c r="A231" i="1"/>
  <c r="A233" i="9"/>
  <c r="A235" i="10"/>
  <c r="A231" i="2"/>
  <c r="A230" i="1"/>
  <c r="B233" i="5" l="1"/>
  <c r="A236" i="9"/>
  <c r="A238" i="10"/>
  <c r="A234" i="2"/>
  <c r="B234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5" i="5"/>
  <c r="A239" i="9" l="1"/>
  <c r="A241" i="10"/>
  <c r="A237" i="2"/>
  <c r="A236" i="1"/>
  <c r="B236" i="5"/>
  <c r="A240" i="9" l="1"/>
  <c r="A242" i="10"/>
  <c r="A238" i="2"/>
  <c r="A237" i="1"/>
  <c r="B237" i="5"/>
  <c r="A241" i="9" l="1"/>
  <c r="A243" i="10"/>
  <c r="A239" i="2"/>
  <c r="A238" i="1"/>
  <c r="B238" i="5"/>
  <c r="A242" i="9" l="1"/>
  <c r="A244" i="10"/>
  <c r="A240" i="2"/>
  <c r="A239" i="1"/>
  <c r="B239" i="5"/>
  <c r="A243" i="9" l="1"/>
  <c r="A245" i="10"/>
  <c r="A241" i="2"/>
  <c r="A240" i="1"/>
  <c r="B240" i="5"/>
  <c r="A241" i="1" l="1"/>
  <c r="A244" i="9"/>
  <c r="A246" i="10"/>
  <c r="A242" i="2"/>
  <c r="B241" i="5"/>
  <c r="A245" i="9" l="1"/>
  <c r="A247" i="10"/>
  <c r="A243" i="2"/>
  <c r="A242" i="1"/>
  <c r="B242" i="5"/>
  <c r="B243" i="5" l="1"/>
  <c r="A246" i="9"/>
  <c r="A248" i="10"/>
  <c r="A244" i="2"/>
  <c r="B244" i="5"/>
  <c r="A243" i="1"/>
  <c r="A248" i="9" l="1"/>
  <c r="A250" i="10"/>
  <c r="A246" i="2"/>
  <c r="A245" i="1"/>
  <c r="A247" i="9"/>
  <c r="A249" i="10"/>
  <c r="A245" i="2"/>
  <c r="A244" i="1"/>
  <c r="B245" i="5"/>
  <c r="A249" i="9" l="1"/>
  <c r="A251" i="10"/>
  <c r="A247" i="2"/>
  <c r="A246" i="1"/>
  <c r="B246" i="5"/>
  <c r="A250" i="9" l="1"/>
  <c r="A252" i="10"/>
  <c r="A248" i="2"/>
  <c r="A247" i="1"/>
  <c r="B247" i="5"/>
  <c r="A251" i="9" l="1"/>
  <c r="A249" i="2"/>
  <c r="A253" i="10"/>
  <c r="A248" i="1"/>
  <c r="B248" i="5"/>
  <c r="A252" i="9" l="1"/>
  <c r="A254" i="10"/>
  <c r="A250" i="2"/>
  <c r="A249" i="1"/>
  <c r="B249" i="5"/>
  <c r="A253" i="9" l="1"/>
  <c r="A255" i="10"/>
  <c r="A251" i="2"/>
  <c r="A250" i="1"/>
  <c r="B250" i="5"/>
  <c r="A254" i="9" l="1"/>
  <c r="A256" i="10"/>
  <c r="A252" i="2"/>
  <c r="A251" i="1"/>
  <c r="B251" i="5"/>
  <c r="B252" i="5" l="1"/>
  <c r="B253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4" i="5"/>
  <c r="B255" i="5" s="1"/>
  <c r="A256" i="1" l="1"/>
  <c r="A259" i="9"/>
  <c r="A261" i="10"/>
  <c r="A257" i="2"/>
  <c r="A258" i="9"/>
  <c r="A260" i="10"/>
  <c r="A256" i="2"/>
  <c r="A255" i="1"/>
  <c r="B256" i="5"/>
  <c r="B257" i="5" l="1"/>
  <c r="B258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9" i="5"/>
  <c r="A260" i="1" l="1"/>
  <c r="A263" i="9"/>
  <c r="A265" i="10"/>
  <c r="A261" i="2"/>
  <c r="B260" i="5"/>
  <c r="A264" i="9" l="1"/>
  <c r="A266" i="10"/>
  <c r="A262" i="2"/>
  <c r="A261" i="1"/>
  <c r="B261" i="5"/>
  <c r="A262" i="1" l="1"/>
  <c r="A267" i="10"/>
  <c r="A265" i="9"/>
  <c r="A263" i="2"/>
  <c r="B262" i="5"/>
  <c r="A268" i="10" l="1"/>
  <c r="A266" i="9"/>
  <c r="A264" i="2"/>
  <c r="A263" i="1"/>
  <c r="B263" i="5"/>
  <c r="B264" i="5" s="1"/>
  <c r="A268" i="9" l="1"/>
  <c r="A270" i="10"/>
  <c r="A266" i="2"/>
  <c r="A265" i="1"/>
  <c r="A264" i="1"/>
  <c r="A267" i="9"/>
  <c r="A265" i="2"/>
  <c r="A269" i="10"/>
  <c r="B265" i="5"/>
  <c r="B266" i="5" s="1"/>
  <c r="A270" i="9" l="1"/>
  <c r="A272" i="10"/>
  <c r="A268" i="2"/>
  <c r="A267" i="1"/>
  <c r="A266" i="1"/>
  <c r="A269" i="9"/>
  <c r="A271" i="10"/>
  <c r="A267" i="2"/>
  <c r="B267" i="5"/>
  <c r="B268" i="5" s="1"/>
  <c r="A272" i="9" l="1"/>
  <c r="A274" i="10"/>
  <c r="A270" i="2"/>
  <c r="A269" i="1"/>
  <c r="A268" i="1"/>
  <c r="A271" i="9"/>
  <c r="A273" i="10"/>
  <c r="A269" i="2"/>
  <c r="B269" i="5"/>
  <c r="A270" i="1" l="1"/>
  <c r="A273" i="9"/>
  <c r="A275" i="10"/>
  <c r="A271" i="2"/>
  <c r="B270" i="5"/>
  <c r="A274" i="9" l="1"/>
  <c r="A276" i="10"/>
  <c r="A272" i="2"/>
  <c r="A271" i="1"/>
  <c r="B271" i="5"/>
  <c r="A272" i="1" l="1"/>
  <c r="A275" i="9"/>
  <c r="A277" i="10"/>
  <c r="A273" i="2"/>
  <c r="B272" i="5"/>
  <c r="A276" i="9" l="1"/>
  <c r="A278" i="10"/>
  <c r="A274" i="2"/>
  <c r="A273" i="1"/>
  <c r="B273" i="5"/>
  <c r="A274" i="1" l="1"/>
  <c r="A277" i="9"/>
  <c r="A279" i="10"/>
  <c r="A275" i="2"/>
  <c r="B274" i="5"/>
  <c r="A278" i="9" l="1"/>
  <c r="A276" i="2"/>
  <c r="A280" i="10"/>
  <c r="A275" i="1"/>
  <c r="B275" i="5"/>
  <c r="B276" i="5" s="1"/>
  <c r="A280" i="9" l="1"/>
  <c r="A282" i="10"/>
  <c r="A278" i="2"/>
  <c r="A277" i="1"/>
  <c r="A276" i="1"/>
  <c r="A279" i="9"/>
  <c r="A281" i="10"/>
  <c r="A277" i="2"/>
  <c r="B277" i="5"/>
  <c r="B278" i="5" s="1"/>
  <c r="A282" i="9" l="1"/>
  <c r="A284" i="10"/>
  <c r="A280" i="2"/>
  <c r="A279" i="1"/>
  <c r="A278" i="1"/>
  <c r="A281" i="9"/>
  <c r="A283" i="10"/>
  <c r="A279" i="2"/>
  <c r="B279" i="5"/>
  <c r="B280" i="5" s="1"/>
  <c r="A284" i="9" l="1"/>
  <c r="A286" i="10"/>
  <c r="A282" i="2"/>
  <c r="A281" i="1"/>
  <c r="A280" i="1"/>
  <c r="A283" i="9"/>
  <c r="A281" i="2"/>
  <c r="A285" i="10"/>
  <c r="B281" i="5"/>
  <c r="B282" i="5" s="1"/>
  <c r="B283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4" i="5"/>
  <c r="B285" i="5" s="1"/>
  <c r="A286" i="1" l="1"/>
  <c r="A289" i="9"/>
  <c r="A291" i="10"/>
  <c r="A287" i="2"/>
  <c r="A290" i="10"/>
  <c r="A288" i="9"/>
  <c r="A286" i="2"/>
  <c r="A285" i="1"/>
  <c r="B286" i="5"/>
  <c r="B287" i="5" l="1"/>
  <c r="A290" i="9"/>
  <c r="A292" i="10"/>
  <c r="A288" i="2"/>
  <c r="A287" i="1"/>
  <c r="A291" i="9" l="1"/>
  <c r="A293" i="10"/>
  <c r="A289" i="2"/>
  <c r="A288" i="1"/>
  <c r="B288" i="5"/>
  <c r="B289" i="5" s="1"/>
  <c r="A290" i="1" l="1"/>
  <c r="A293" i="9"/>
  <c r="A295" i="10"/>
  <c r="A291" i="2"/>
  <c r="A292" i="9"/>
  <c r="A294" i="10"/>
  <c r="A290" i="2"/>
  <c r="A289" i="1"/>
  <c r="B290" i="5"/>
  <c r="B291" i="5" s="1"/>
  <c r="A292" i="1" l="1"/>
  <c r="A295" i="9"/>
  <c r="A297" i="10"/>
  <c r="A293" i="2"/>
  <c r="A294" i="9"/>
  <c r="A296" i="10"/>
  <c r="A292" i="2"/>
  <c r="A291" i="1"/>
  <c r="B292" i="5"/>
  <c r="B293" i="5" s="1"/>
  <c r="A294" i="1" l="1"/>
  <c r="A297" i="9"/>
  <c r="A299" i="10"/>
  <c r="A295" i="2"/>
  <c r="B294" i="5"/>
  <c r="A296" i="9"/>
  <c r="A298" i="10"/>
  <c r="A294" i="2"/>
  <c r="A293" i="1"/>
  <c r="A298" i="9" l="1"/>
  <c r="A300" i="10"/>
  <c r="A296" i="2"/>
  <c r="A295" i="1"/>
  <c r="B295" i="5"/>
  <c r="A296" i="1" l="1"/>
  <c r="A299" i="9"/>
  <c r="A297" i="2"/>
  <c r="A301" i="10"/>
  <c r="B296" i="5"/>
  <c r="A300" i="9" l="1"/>
  <c r="A302" i="10"/>
  <c r="A298" i="2"/>
  <c r="A297" i="1"/>
  <c r="B297" i="5"/>
  <c r="A298" i="1" l="1"/>
  <c r="A301" i="9"/>
  <c r="A303" i="10"/>
  <c r="A299" i="2"/>
  <c r="B298" i="5"/>
  <c r="A302" i="9" l="1"/>
  <c r="A304" i="10"/>
  <c r="A300" i="2"/>
  <c r="A299" i="1"/>
  <c r="B299" i="5"/>
  <c r="B300" i="5" s="1"/>
  <c r="A304" i="9" l="1"/>
  <c r="A306" i="10"/>
  <c r="A302" i="2"/>
  <c r="A300" i="1"/>
  <c r="A303" i="9"/>
  <c r="A305" i="10"/>
  <c r="A301" i="2"/>
  <c r="B301" i="5"/>
  <c r="A301" i="1"/>
  <c r="A302" i="1" l="1"/>
  <c r="A305" i="9"/>
  <c r="A307" i="10"/>
  <c r="A303" i="2"/>
  <c r="B302" i="5"/>
  <c r="A306" i="9" l="1"/>
  <c r="A308" i="10"/>
  <c r="A304" i="2"/>
  <c r="B303" i="5"/>
  <c r="A303" i="1"/>
  <c r="A304" i="1" l="1"/>
  <c r="A307" i="9"/>
  <c r="A309" i="10"/>
  <c r="A305" i="2"/>
  <c r="B304" i="5"/>
  <c r="A310" i="10" l="1"/>
  <c r="A308" i="9"/>
  <c r="A306" i="2"/>
  <c r="B305" i="5"/>
  <c r="A305" i="1"/>
  <c r="A306" i="1" l="1"/>
  <c r="A309" i="9"/>
  <c r="A311" i="10"/>
  <c r="A307" i="2"/>
  <c r="B306" i="5"/>
  <c r="A310" i="9" l="1"/>
  <c r="A312" i="10"/>
  <c r="A308" i="2"/>
  <c r="B307" i="5"/>
  <c r="A307" i="1"/>
  <c r="A308" i="1" l="1"/>
  <c r="A311" i="9"/>
  <c r="A313" i="10"/>
  <c r="A309" i="2"/>
  <c r="B308" i="5"/>
  <c r="A312" i="9" l="1"/>
  <c r="A314" i="10"/>
  <c r="A310" i="2"/>
  <c r="B309" i="5"/>
  <c r="A309" i="1"/>
  <c r="A310" i="1" l="1"/>
  <c r="A313" i="9"/>
  <c r="A315" i="10"/>
  <c r="A311" i="2"/>
  <c r="B310" i="5"/>
  <c r="A314" i="9" l="1"/>
  <c r="A316" i="10"/>
  <c r="A312" i="2"/>
  <c r="B311" i="5"/>
  <c r="A311" i="1"/>
  <c r="A312" i="1" l="1"/>
  <c r="A315" i="9"/>
  <c r="A313" i="2"/>
  <c r="A317" i="10"/>
  <c r="B312" i="5"/>
  <c r="A316" i="9" l="1"/>
  <c r="A318" i="10"/>
  <c r="A314" i="2"/>
  <c r="B313" i="5"/>
  <c r="A313" i="1"/>
  <c r="A314" i="1" l="1"/>
  <c r="A317" i="9"/>
  <c r="A319" i="10"/>
  <c r="A315" i="2"/>
  <c r="B314" i="5"/>
  <c r="A318" i="9" l="1"/>
  <c r="A320" i="10"/>
  <c r="A316" i="2"/>
  <c r="B315" i="5"/>
  <c r="A315" i="1"/>
  <c r="B316" i="5" l="1"/>
  <c r="B317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8" i="5"/>
  <c r="B319" i="5" l="1"/>
  <c r="A322" i="9"/>
  <c r="A324" i="10"/>
  <c r="A320" i="2"/>
  <c r="A319" i="1"/>
  <c r="B320" i="5"/>
  <c r="A320" i="1"/>
  <c r="B321" i="5" l="1"/>
  <c r="A324" i="9"/>
  <c r="A326" i="10"/>
  <c r="A322" i="2"/>
  <c r="A323" i="9"/>
  <c r="A325" i="10"/>
  <c r="A321" i="2"/>
  <c r="A322" i="1"/>
  <c r="A321" i="1"/>
  <c r="B322" i="5"/>
  <c r="A326" i="9" l="1"/>
  <c r="A328" i="10"/>
  <c r="A324" i="2"/>
  <c r="A325" i="9"/>
  <c r="A327" i="10"/>
  <c r="A323" i="2"/>
  <c r="A323" i="1"/>
  <c r="B323" i="5"/>
  <c r="B324" i="5" l="1"/>
  <c r="A327" i="9"/>
  <c r="A329" i="10"/>
  <c r="A325" i="2"/>
  <c r="A324" i="1"/>
  <c r="B325" i="5"/>
  <c r="A325" i="1"/>
  <c r="B326" i="5" l="1"/>
  <c r="A329" i="9"/>
  <c r="A331" i="10"/>
  <c r="A327" i="2"/>
  <c r="A328" i="9"/>
  <c r="A330" i="10"/>
  <c r="A326" i="2"/>
  <c r="A327" i="1"/>
  <c r="A326" i="1"/>
  <c r="B327" i="5"/>
  <c r="A331" i="9" l="1"/>
  <c r="A329" i="2"/>
  <c r="A333" i="10"/>
  <c r="A330" i="9"/>
  <c r="A332" i="10"/>
  <c r="A328" i="2"/>
  <c r="A328" i="1"/>
  <c r="B328" i="5"/>
  <c r="B329" i="5" l="1"/>
  <c r="A332" i="9"/>
  <c r="A334" i="10"/>
  <c r="A330" i="2"/>
  <c r="A329" i="1"/>
  <c r="B330" i="5"/>
  <c r="A330" i="1"/>
  <c r="B331" i="5" l="1"/>
  <c r="A334" i="9"/>
  <c r="A336" i="10"/>
  <c r="A332" i="2"/>
  <c r="A333" i="9"/>
  <c r="A335" i="10"/>
  <c r="A331" i="2"/>
  <c r="A332" i="1"/>
  <c r="A331" i="1"/>
  <c r="B332" i="5"/>
  <c r="A336" i="9" l="1"/>
  <c r="A338" i="10"/>
  <c r="A334" i="2"/>
  <c r="A335" i="9"/>
  <c r="A337" i="10"/>
  <c r="A333" i="2"/>
  <c r="A333" i="1"/>
  <c r="B333" i="5"/>
  <c r="B334" i="5" l="1"/>
  <c r="A337" i="9"/>
  <c r="A339" i="10"/>
  <c r="A335" i="2"/>
  <c r="A334" i="1"/>
  <c r="B335" i="5"/>
  <c r="A335" i="1"/>
  <c r="A339" i="9" l="1"/>
  <c r="A341" i="10"/>
  <c r="A337" i="2"/>
  <c r="B336" i="5"/>
  <c r="B337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8" i="5"/>
  <c r="B339" i="5" l="1"/>
  <c r="B340" i="5" s="1"/>
  <c r="A342" i="9"/>
  <c r="A344" i="10"/>
  <c r="A340" i="2"/>
  <c r="A339" i="1"/>
  <c r="A340" i="1" l="1"/>
  <c r="B341" i="5"/>
  <c r="A342" i="1" s="1"/>
  <c r="A344" i="9"/>
  <c r="A346" i="10"/>
  <c r="A342" i="2"/>
  <c r="A343" i="9"/>
  <c r="A345" i="10"/>
  <c r="A341" i="2"/>
  <c r="A341" i="1"/>
  <c r="B342" i="5"/>
  <c r="A346" i="9" l="1"/>
  <c r="A348" i="10"/>
  <c r="A344" i="2"/>
  <c r="A345" i="9"/>
  <c r="A347" i="10"/>
  <c r="A343" i="2"/>
  <c r="A343" i="1"/>
  <c r="B343" i="5"/>
  <c r="B344" i="5" l="1"/>
  <c r="B345" i="5" s="1"/>
  <c r="A347" i="9"/>
  <c r="A345" i="2"/>
  <c r="A349" i="10"/>
  <c r="A344" i="1"/>
  <c r="A345" i="1"/>
  <c r="B346" i="5" l="1"/>
  <c r="A349" i="9"/>
  <c r="A351" i="10"/>
  <c r="A347" i="2"/>
  <c r="A348" i="9"/>
  <c r="A350" i="10"/>
  <c r="A346" i="2"/>
  <c r="A347" i="1"/>
  <c r="A346" i="1"/>
  <c r="B347" i="5"/>
  <c r="A351" i="9" l="1"/>
  <c r="A349" i="2"/>
  <c r="A353" i="10"/>
  <c r="A352" i="10"/>
  <c r="A350" i="9"/>
  <c r="A348" i="2"/>
  <c r="A348" i="1"/>
  <c r="B348" i="5"/>
  <c r="B349" i="5" l="1"/>
  <c r="B350" i="5" s="1"/>
  <c r="A354" i="10"/>
  <c r="A352" i="9"/>
  <c r="A350" i="2"/>
  <c r="A349" i="1"/>
  <c r="A350" i="1"/>
  <c r="A354" i="9" l="1"/>
  <c r="A356" i="10"/>
  <c r="A352" i="2"/>
  <c r="B351" i="5"/>
  <c r="B352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3" i="5"/>
  <c r="B354" i="5" l="1"/>
  <c r="A357" i="9"/>
  <c r="A359" i="10"/>
  <c r="A355" i="2"/>
  <c r="A354" i="1"/>
  <c r="B355" i="5"/>
  <c r="A355" i="1"/>
  <c r="B356" i="5" l="1"/>
  <c r="A359" i="9"/>
  <c r="A361" i="10"/>
  <c r="A357" i="2"/>
  <c r="A358" i="9"/>
  <c r="A360" i="10"/>
  <c r="A356" i="2"/>
  <c r="A357" i="1"/>
  <c r="A356" i="1"/>
  <c r="B357" i="5"/>
  <c r="A361" i="9" l="1"/>
  <c r="A363" i="10"/>
  <c r="A359" i="2"/>
  <c r="A360" i="9"/>
  <c r="A362" i="10"/>
  <c r="A358" i="2"/>
  <c r="A358" i="1"/>
  <c r="B358" i="5"/>
  <c r="B359" i="5" l="1"/>
  <c r="B360" i="5" s="1"/>
  <c r="A362" i="9"/>
  <c r="A364" i="10"/>
  <c r="A360" i="2"/>
  <c r="A359" i="1"/>
  <c r="B361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2" i="5"/>
  <c r="B363" i="5" l="1"/>
  <c r="A366" i="9"/>
  <c r="A368" i="10"/>
  <c r="A364" i="2"/>
  <c r="A363" i="1"/>
  <c r="B364" i="5"/>
  <c r="A364" i="1"/>
  <c r="B365" i="5" l="1"/>
  <c r="A368" i="9"/>
  <c r="A370" i="10"/>
  <c r="A366" i="2"/>
  <c r="A367" i="9"/>
  <c r="A369" i="10"/>
  <c r="A365" i="2"/>
  <c r="A366" i="1"/>
  <c r="A365" i="1"/>
  <c r="B366" i="5"/>
  <c r="B367" i="5" l="1"/>
  <c r="A370" i="9"/>
  <c r="A372" i="10"/>
  <c r="A368" i="2"/>
  <c r="A369" i="9"/>
  <c r="A371" i="10"/>
  <c r="A367" i="2"/>
  <c r="A367" i="1"/>
  <c r="B368" i="5"/>
  <c r="B369" i="5" s="1"/>
  <c r="A368" i="1"/>
  <c r="A373" i="9" l="1"/>
  <c r="A375" i="10"/>
  <c r="A371" i="2"/>
  <c r="A372" i="9"/>
  <c r="A374" i="10"/>
  <c r="A370" i="2"/>
  <c r="A371" i="9"/>
  <c r="A373" i="10"/>
  <c r="A369" i="2"/>
  <c r="A369" i="1"/>
  <c r="B370" i="5"/>
  <c r="A370" i="1"/>
  <c r="A374" i="9" l="1"/>
  <c r="A376" i="10"/>
  <c r="A372" i="2"/>
  <c r="B371" i="5"/>
  <c r="A371" i="1"/>
  <c r="A375" i="9" l="1"/>
  <c r="A377" i="10"/>
  <c r="A373" i="2"/>
  <c r="B372" i="5"/>
  <c r="A373" i="1" s="1"/>
  <c r="A372" i="1"/>
  <c r="B373" i="5" l="1"/>
  <c r="A376" i="9"/>
  <c r="A378" i="10"/>
  <c r="A374" i="2"/>
  <c r="A377" i="9" l="1"/>
  <c r="A379" i="10"/>
  <c r="A375" i="2"/>
  <c r="A374" i="1"/>
  <c r="B374" i="5"/>
  <c r="A378" i="9" l="1"/>
  <c r="A380" i="10"/>
  <c r="A376" i="2"/>
  <c r="A375" i="1"/>
  <c r="B375" i="5"/>
  <c r="B376" i="5" l="1"/>
  <c r="A379" i="9"/>
  <c r="A377" i="2"/>
  <c r="A381" i="10"/>
  <c r="B377" i="5"/>
  <c r="A376" i="1"/>
  <c r="A381" i="9" l="1"/>
  <c r="A383" i="10"/>
  <c r="A379" i="2"/>
  <c r="A378" i="1"/>
  <c r="A380" i="9"/>
  <c r="A382" i="10"/>
  <c r="A378" i="2"/>
  <c r="B378" i="5"/>
  <c r="A377" i="1"/>
  <c r="A382" i="9" l="1"/>
  <c r="A384" i="10"/>
  <c r="A380" i="2"/>
  <c r="A379" i="1"/>
  <c r="B379" i="5"/>
  <c r="A383" i="9" l="1"/>
  <c r="A381" i="2"/>
  <c r="A385" i="10"/>
  <c r="A380" i="1"/>
  <c r="B380" i="5"/>
  <c r="B381" i="5" l="1"/>
  <c r="A386" i="10"/>
  <c r="A384" i="9"/>
  <c r="A382" i="2"/>
  <c r="B382" i="5"/>
  <c r="A381" i="1"/>
  <c r="A386" i="9" l="1"/>
  <c r="A388" i="10"/>
  <c r="A384" i="2"/>
  <c r="A383" i="1"/>
  <c r="A385" i="9"/>
  <c r="A387" i="10"/>
  <c r="A383" i="2"/>
  <c r="A382" i="1"/>
  <c r="B383" i="5"/>
  <c r="B384" i="5" s="1"/>
  <c r="A388" i="9" l="1"/>
  <c r="A390" i="10"/>
  <c r="A386" i="2"/>
  <c r="A385" i="1"/>
  <c r="A387" i="9"/>
  <c r="A389" i="10"/>
  <c r="A385" i="2"/>
  <c r="A384" i="1"/>
  <c r="B385" i="5"/>
  <c r="B386" i="5" l="1"/>
  <c r="A389" i="9"/>
  <c r="A391" i="10"/>
  <c r="A387" i="2"/>
  <c r="B387" i="5"/>
  <c r="A386" i="1"/>
  <c r="B388" i="5" l="1"/>
  <c r="B389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90" i="5"/>
  <c r="B391" i="5" l="1"/>
  <c r="B392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3" i="5"/>
  <c r="A397" i="9" l="1"/>
  <c r="A399" i="10"/>
  <c r="A395" i="2"/>
  <c r="A394" i="1"/>
  <c r="B394" i="5"/>
  <c r="A395" i="1" l="1"/>
  <c r="A398" i="9"/>
  <c r="A400" i="10"/>
  <c r="A396" i="2"/>
  <c r="B395" i="5"/>
  <c r="A396" i="1" l="1"/>
  <c r="A399" i="9"/>
  <c r="A401" i="10"/>
  <c r="A397" i="2"/>
  <c r="B396" i="5"/>
  <c r="A397" i="1" l="1"/>
  <c r="A400" i="9"/>
  <c r="A402" i="10"/>
  <c r="A398" i="2"/>
  <c r="B397" i="5"/>
  <c r="A398" i="1" l="1"/>
  <c r="A401" i="9"/>
  <c r="A403" i="10"/>
  <c r="A399" i="2"/>
  <c r="B398" i="5"/>
  <c r="A399" i="1" l="1"/>
  <c r="A402" i="9"/>
  <c r="A404" i="10"/>
  <c r="A400" i="2"/>
  <c r="B399" i="5"/>
  <c r="A400" i="1" l="1"/>
  <c r="A403" i="9"/>
  <c r="A405" i="10"/>
  <c r="A401" i="2"/>
  <c r="B400" i="5"/>
  <c r="A401" i="1" l="1"/>
  <c r="A404" i="9"/>
  <c r="A406" i="10"/>
  <c r="A402" i="2"/>
  <c r="B401" i="5"/>
  <c r="A402" i="1" l="1"/>
  <c r="A405" i="9"/>
  <c r="A407" i="10"/>
  <c r="A403" i="2"/>
  <c r="B402" i="5"/>
  <c r="A406" i="9" l="1"/>
  <c r="A404" i="2"/>
  <c r="A408" i="10"/>
  <c r="A403" i="1"/>
  <c r="B403" i="5"/>
  <c r="B404" i="5" l="1"/>
  <c r="A407" i="9"/>
  <c r="A409" i="10"/>
  <c r="A405" i="2"/>
  <c r="B405" i="5"/>
  <c r="A404" i="1"/>
  <c r="A409" i="9" l="1"/>
  <c r="A411" i="10"/>
  <c r="A407" i="2"/>
  <c r="A406" i="1"/>
  <c r="A408" i="9"/>
  <c r="A410" i="10"/>
  <c r="A406" i="2"/>
  <c r="A405" i="1"/>
  <c r="B406" i="5"/>
  <c r="B407" i="5" s="1"/>
  <c r="A408" i="1" l="1"/>
  <c r="A411" i="9"/>
  <c r="A409" i="2"/>
  <c r="A413" i="10"/>
  <c r="A407" i="1"/>
  <c r="A410" i="9"/>
  <c r="A412" i="10"/>
  <c r="A408" i="2"/>
  <c r="B408" i="5"/>
  <c r="A409" i="1" l="1"/>
  <c r="A412" i="9"/>
  <c r="A414" i="10"/>
  <c r="A410" i="2"/>
  <c r="B409" i="5"/>
  <c r="A410" i="1" l="1"/>
  <c r="A413" i="9"/>
  <c r="A415" i="10"/>
  <c r="A411" i="2"/>
  <c r="B410" i="5"/>
  <c r="A411" i="1" l="1"/>
  <c r="A414" i="9"/>
  <c r="A416" i="10"/>
  <c r="A412" i="2"/>
  <c r="B411" i="5"/>
  <c r="A412" i="1" l="1"/>
  <c r="A415" i="9"/>
  <c r="A413" i="2"/>
  <c r="A417" i="10"/>
  <c r="B412" i="5"/>
  <c r="A413" i="1" l="1"/>
  <c r="A418" i="10"/>
  <c r="A416" i="9"/>
  <c r="A414" i="2"/>
  <c r="B413" i="5"/>
  <c r="A414" i="1" l="1"/>
  <c r="A419" i="10"/>
  <c r="A417" i="9"/>
  <c r="A415" i="2"/>
  <c r="B414" i="5"/>
  <c r="A415" i="1" l="1"/>
  <c r="A418" i="9"/>
  <c r="A420" i="10"/>
  <c r="A416" i="2"/>
  <c r="B415" i="5"/>
  <c r="A416" i="1" l="1"/>
  <c r="A419" i="9"/>
  <c r="A421" i="10"/>
  <c r="A417" i="2"/>
  <c r="B416" i="5"/>
  <c r="A417" i="1" l="1"/>
  <c r="A420" i="9"/>
  <c r="A422" i="10"/>
  <c r="A418" i="2"/>
  <c r="B417" i="5"/>
  <c r="A418" i="1" l="1"/>
  <c r="A421" i="9"/>
  <c r="A423" i="10"/>
  <c r="A419" i="2"/>
  <c r="B418" i="5"/>
  <c r="A419" i="1" l="1"/>
  <c r="A422" i="9"/>
  <c r="A424" i="10"/>
  <c r="A420" i="2"/>
  <c r="B419" i="5"/>
  <c r="A420" i="1" l="1"/>
  <c r="A423" i="9"/>
  <c r="A425" i="10"/>
  <c r="A421" i="2"/>
  <c r="B420" i="5"/>
  <c r="A421" i="1" l="1"/>
  <c r="A424" i="9"/>
  <c r="A426" i="10"/>
  <c r="A422" i="2"/>
  <c r="B421" i="5"/>
  <c r="A422" i="1" l="1"/>
  <c r="A425" i="9"/>
  <c r="A427" i="10"/>
  <c r="A423" i="2"/>
  <c r="B422" i="5"/>
  <c r="A423" i="1" l="1"/>
  <c r="A426" i="9"/>
  <c r="A428" i="10"/>
  <c r="A424" i="2"/>
  <c r="B423" i="5"/>
  <c r="A424" i="1" l="1"/>
  <c r="A427" i="9"/>
  <c r="A425" i="2"/>
  <c r="A429" i="10"/>
  <c r="B424" i="5"/>
  <c r="B425" i="5" s="1"/>
  <c r="A426" i="1" l="1"/>
  <c r="A429" i="9"/>
  <c r="A431" i="10"/>
  <c r="A427" i="2"/>
  <c r="A425" i="1"/>
  <c r="A428" i="9"/>
  <c r="A430" i="10"/>
  <c r="A426" i="2"/>
  <c r="B426" i="5"/>
  <c r="A427" i="1" l="1"/>
  <c r="A430" i="9"/>
  <c r="A432" i="10"/>
  <c r="A428" i="2"/>
  <c r="B427" i="5"/>
  <c r="A428" i="1" l="1"/>
  <c r="A431" i="9"/>
  <c r="A433" i="10"/>
  <c r="A429" i="2"/>
  <c r="B428" i="5"/>
  <c r="A429" i="1" l="1"/>
  <c r="A432" i="9"/>
  <c r="A434" i="10"/>
  <c r="A430" i="2"/>
  <c r="B429" i="5"/>
  <c r="A430" i="1" l="1"/>
  <c r="A433" i="9"/>
  <c r="A435" i="10"/>
  <c r="A431" i="2"/>
  <c r="B430" i="5"/>
  <c r="A431" i="1" l="1"/>
  <c r="A434" i="9"/>
  <c r="A436" i="10"/>
  <c r="A432" i="2"/>
  <c r="B431" i="5"/>
  <c r="A432" i="1" l="1"/>
  <c r="A435" i="9"/>
  <c r="A437" i="10"/>
  <c r="A433" i="2"/>
  <c r="B432" i="5"/>
  <c r="A433" i="1" l="1"/>
  <c r="A436" i="9"/>
  <c r="A438" i="10"/>
  <c r="A434" i="2"/>
  <c r="B433" i="5"/>
  <c r="A434" i="1" l="1"/>
  <c r="A437" i="9"/>
  <c r="A439" i="10"/>
  <c r="A435" i="2"/>
  <c r="B434" i="5"/>
  <c r="A435" i="1" l="1"/>
  <c r="A438" i="9"/>
  <c r="A436" i="2"/>
  <c r="A440" i="10"/>
  <c r="B435" i="5"/>
  <c r="A436" i="1" l="1"/>
  <c r="A439" i="9"/>
  <c r="A441" i="10"/>
  <c r="A437" i="2"/>
  <c r="B436" i="5"/>
  <c r="A437" i="1" l="1"/>
  <c r="A440" i="9"/>
  <c r="A442" i="10"/>
  <c r="A438" i="2"/>
  <c r="B437" i="5"/>
  <c r="A438" i="1" l="1"/>
  <c r="A441" i="9"/>
  <c r="A443" i="10"/>
  <c r="A439" i="2"/>
  <c r="B438" i="5"/>
  <c r="A439" i="1" l="1"/>
  <c r="A442" i="9"/>
  <c r="A444" i="10"/>
  <c r="A440" i="2"/>
  <c r="B439" i="5"/>
  <c r="A440" i="1" l="1"/>
  <c r="A443" i="9"/>
  <c r="A441" i="2"/>
  <c r="A445" i="10"/>
  <c r="B440" i="5"/>
  <c r="A441" i="1" l="1"/>
  <c r="A444" i="9"/>
  <c r="A446" i="10"/>
  <c r="A442" i="2"/>
  <c r="B441" i="5"/>
  <c r="A442" i="1" l="1"/>
  <c r="A445" i="9"/>
  <c r="A447" i="10"/>
  <c r="A443" i="2"/>
  <c r="B442" i="5"/>
  <c r="A443" i="1" l="1"/>
  <c r="A446" i="9"/>
  <c r="A448" i="10"/>
  <c r="A444" i="2"/>
  <c r="B443" i="5"/>
  <c r="A444" i="1" l="1"/>
  <c r="A447" i="9"/>
  <c r="A445" i="2"/>
  <c r="A449" i="10"/>
  <c r="B444" i="5"/>
  <c r="A445" i="1" l="1"/>
  <c r="A450" i="10"/>
  <c r="A448" i="9"/>
  <c r="A446" i="2"/>
  <c r="B445" i="5"/>
  <c r="A446" i="1" l="1"/>
  <c r="A449" i="9"/>
  <c r="A451" i="10"/>
  <c r="A447" i="2"/>
  <c r="B446" i="5"/>
  <c r="A447" i="1" l="1"/>
  <c r="A450" i="9"/>
  <c r="A452" i="10"/>
  <c r="A448" i="2"/>
  <c r="B447" i="5"/>
  <c r="A448" i="1" l="1"/>
  <c r="A451" i="9"/>
  <c r="A453" i="10"/>
  <c r="A449" i="2"/>
  <c r="B448" i="5"/>
  <c r="A449" i="1" l="1"/>
  <c r="A452" i="9"/>
  <c r="A454" i="10"/>
  <c r="A450" i="2"/>
  <c r="B449" i="5"/>
  <c r="A450" i="1" l="1"/>
  <c r="A453" i="9"/>
  <c r="A455" i="10"/>
  <c r="A451" i="2"/>
  <c r="B450" i="5"/>
  <c r="A451" i="1" l="1"/>
  <c r="A454" i="9"/>
  <c r="A456" i="10"/>
  <c r="A452" i="2"/>
  <c r="B451" i="5"/>
  <c r="A452" i="1" l="1"/>
  <c r="A455" i="9"/>
  <c r="A457" i="10"/>
  <c r="A453" i="2"/>
  <c r="B452" i="5"/>
  <c r="A453" i="1" l="1"/>
  <c r="A456" i="9"/>
  <c r="A458" i="10"/>
  <c r="A454" i="2"/>
  <c r="B453" i="5"/>
  <c r="A454" i="1" l="1"/>
  <c r="A457" i="9"/>
  <c r="A459" i="10"/>
  <c r="A455" i="2"/>
  <c r="B454" i="5"/>
  <c r="A455" i="1" l="1"/>
  <c r="A458" i="9"/>
  <c r="A460" i="10"/>
  <c r="A456" i="2"/>
  <c r="B455" i="5"/>
  <c r="A456" i="1" l="1"/>
  <c r="A459" i="9"/>
  <c r="A457" i="2"/>
  <c r="A461" i="10"/>
  <c r="B456" i="5"/>
  <c r="A457" i="1" l="1"/>
  <c r="A460" i="9"/>
  <c r="A462" i="10"/>
  <c r="A458" i="2"/>
  <c r="B457" i="5"/>
  <c r="A458" i="1" l="1"/>
  <c r="A461" i="9"/>
  <c r="A463" i="10"/>
  <c r="A459" i="2"/>
  <c r="B458" i="5"/>
  <c r="A459" i="1" l="1"/>
  <c r="A462" i="9"/>
  <c r="A464" i="10"/>
  <c r="A460" i="2"/>
  <c r="B459" i="5"/>
  <c r="A460" i="1" l="1"/>
  <c r="A463" i="9"/>
  <c r="A465" i="10"/>
  <c r="A461" i="2"/>
  <c r="B460" i="5"/>
  <c r="A461" i="1" l="1"/>
  <c r="A464" i="9"/>
  <c r="A466" i="10"/>
  <c r="A462" i="2"/>
  <c r="B461" i="5"/>
  <c r="A462" i="1" l="1"/>
  <c r="A465" i="9"/>
  <c r="A467" i="10"/>
  <c r="A463" i="2"/>
  <c r="B462" i="5"/>
  <c r="A463" i="1" l="1"/>
  <c r="A466" i="9"/>
  <c r="A468" i="10"/>
  <c r="A464" i="2"/>
  <c r="B463" i="5"/>
  <c r="A464" i="1" l="1"/>
  <c r="A467" i="9"/>
  <c r="A469" i="10"/>
  <c r="A465" i="2"/>
  <c r="B464" i="5"/>
  <c r="A465" i="1" l="1"/>
  <c r="A468" i="9"/>
  <c r="A470" i="10"/>
  <c r="A466" i="2"/>
  <c r="B465" i="5"/>
  <c r="A466" i="1" l="1"/>
  <c r="A469" i="9"/>
  <c r="A471" i="10"/>
  <c r="A467" i="2"/>
  <c r="B466" i="5"/>
  <c r="A467" i="1" l="1"/>
  <c r="A470" i="9"/>
  <c r="A472" i="10"/>
  <c r="A468" i="2"/>
  <c r="B467" i="5"/>
  <c r="A468" i="1" l="1"/>
  <c r="A471" i="9"/>
  <c r="A473" i="10"/>
  <c r="A469" i="2"/>
  <c r="B468" i="5"/>
  <c r="A469" i="1" l="1"/>
  <c r="A472" i="9"/>
  <c r="A474" i="10"/>
  <c r="A470" i="2"/>
  <c r="B469" i="5"/>
  <c r="A470" i="1" l="1"/>
  <c r="A473" i="9"/>
  <c r="A475" i="10"/>
  <c r="A471" i="2"/>
  <c r="B470" i="5"/>
  <c r="A471" i="1" l="1"/>
  <c r="A474" i="9"/>
  <c r="A476" i="10"/>
  <c r="A472" i="2"/>
  <c r="B471" i="5"/>
  <c r="A472" i="1" l="1"/>
  <c r="A475" i="9"/>
  <c r="A473" i="2"/>
  <c r="A477" i="10"/>
  <c r="B472" i="5"/>
  <c r="A473" i="1" l="1"/>
  <c r="A476" i="9"/>
  <c r="A478" i="10"/>
  <c r="A474" i="2"/>
  <c r="B473" i="5"/>
  <c r="A474" i="1" l="1"/>
  <c r="A477" i="9"/>
  <c r="A479" i="10"/>
  <c r="A475" i="2"/>
  <c r="B474" i="5"/>
  <c r="A475" i="1" l="1"/>
  <c r="A478" i="9"/>
  <c r="A480" i="10"/>
  <c r="A476" i="2"/>
  <c r="B475" i="5"/>
  <c r="A476" i="1" l="1"/>
  <c r="A479" i="9"/>
  <c r="A477" i="2"/>
  <c r="A481" i="10"/>
  <c r="B476" i="5"/>
  <c r="A477" i="1" l="1"/>
  <c r="A482" i="10"/>
  <c r="A480" i="9"/>
  <c r="A478" i="2"/>
  <c r="B477" i="5"/>
  <c r="A478" i="1" l="1"/>
  <c r="A481" i="9"/>
  <c r="A483" i="10"/>
  <c r="A479" i="2"/>
  <c r="B478" i="5"/>
  <c r="A479" i="1" l="1"/>
  <c r="A482" i="9"/>
  <c r="A484" i="10"/>
  <c r="A480" i="2"/>
  <c r="B479" i="5"/>
  <c r="A480" i="1" l="1"/>
  <c r="A483" i="9"/>
  <c r="A485" i="10"/>
  <c r="A481" i="2"/>
  <c r="B480" i="5"/>
  <c r="A481" i="1" l="1"/>
  <c r="A484" i="9"/>
  <c r="A486" i="10"/>
  <c r="A482" i="2"/>
  <c r="B481" i="5"/>
  <c r="A482" i="1" l="1"/>
  <c r="A485" i="9"/>
  <c r="A487" i="10"/>
  <c r="A483" i="2"/>
  <c r="B482" i="5"/>
  <c r="A483" i="1" l="1"/>
  <c r="A486" i="9"/>
  <c r="A488" i="10"/>
  <c r="A484" i="2"/>
  <c r="B483" i="5"/>
  <c r="A484" i="1" l="1"/>
  <c r="A487" i="9"/>
  <c r="A489" i="10"/>
  <c r="A485" i="2"/>
  <c r="B484" i="5"/>
  <c r="A485" i="1" l="1"/>
  <c r="A488" i="9"/>
  <c r="A490" i="10"/>
  <c r="A486" i="2"/>
  <c r="B485" i="5"/>
  <c r="A486" i="1" l="1"/>
  <c r="A489" i="9"/>
  <c r="A491" i="10"/>
  <c r="A487" i="2"/>
  <c r="B486" i="5"/>
  <c r="A487" i="1" l="1"/>
  <c r="A490" i="9"/>
  <c r="A492" i="10"/>
  <c r="A488" i="2"/>
  <c r="B487" i="5"/>
  <c r="A488" i="1" l="1"/>
  <c r="A491" i="9"/>
  <c r="A489" i="2"/>
  <c r="A493" i="10"/>
  <c r="B488" i="5"/>
  <c r="A489" i="1" l="1"/>
  <c r="A492" i="9"/>
  <c r="A494" i="10"/>
  <c r="A490" i="2"/>
  <c r="B489" i="5"/>
  <c r="A490" i="1" l="1"/>
  <c r="A493" i="9"/>
  <c r="A495" i="10"/>
  <c r="A491" i="2"/>
  <c r="B490" i="5"/>
  <c r="A491" i="1" l="1"/>
  <c r="A494" i="9"/>
  <c r="A496" i="10"/>
  <c r="A492" i="2"/>
  <c r="B491" i="5"/>
  <c r="A492" i="1" l="1"/>
  <c r="A495" i="9"/>
  <c r="A497" i="10"/>
  <c r="A493" i="2"/>
  <c r="B492" i="5"/>
  <c r="A493" i="1" l="1"/>
  <c r="A498" i="10"/>
  <c r="A496" i="9"/>
  <c r="A494" i="2"/>
  <c r="B493" i="5"/>
  <c r="A494" i="1" l="1"/>
  <c r="A497" i="9"/>
  <c r="A499" i="10"/>
  <c r="A495" i="2"/>
  <c r="B494" i="5"/>
  <c r="A495" i="1" l="1"/>
  <c r="A498" i="9"/>
  <c r="A500" i="10"/>
  <c r="A496" i="2"/>
  <c r="B495" i="5"/>
  <c r="A496" i="1" l="1"/>
  <c r="A499" i="9"/>
  <c r="A501" i="10"/>
  <c r="A497" i="2"/>
  <c r="B496" i="5"/>
  <c r="A497" i="1" l="1"/>
  <c r="A500" i="9"/>
  <c r="A502" i="10"/>
  <c r="A498" i="2"/>
  <c r="B497" i="5"/>
  <c r="A498" i="1" l="1"/>
  <c r="A501" i="9"/>
  <c r="A503" i="10"/>
  <c r="A499" i="2"/>
  <c r="B498" i="5"/>
  <c r="A499" i="1" l="1"/>
  <c r="A502" i="9"/>
  <c r="A504" i="10"/>
  <c r="A500" i="2"/>
  <c r="B499" i="5"/>
  <c r="A500" i="1" l="1"/>
  <c r="A503" i="9"/>
  <c r="A505" i="10"/>
  <c r="A501" i="2"/>
  <c r="B500" i="5"/>
  <c r="A501" i="1" l="1"/>
  <c r="A506" i="10"/>
  <c r="A504" i="9"/>
  <c r="A502" i="2"/>
  <c r="B501" i="5"/>
  <c r="A502" i="1" l="1"/>
  <c r="A505" i="9"/>
  <c r="A507" i="10"/>
  <c r="A503" i="2"/>
  <c r="B502" i="5"/>
  <c r="A503" i="1" l="1"/>
  <c r="A506" i="9"/>
  <c r="A508" i="10"/>
  <c r="A504" i="2"/>
  <c r="B503" i="5"/>
  <c r="A504" i="1" l="1"/>
  <c r="A507" i="9"/>
  <c r="A505" i="2"/>
  <c r="A509" i="10"/>
  <c r="B504" i="5"/>
  <c r="A505" i="1" l="1"/>
  <c r="A508" i="9"/>
  <c r="A510" i="10"/>
  <c r="A506" i="2"/>
  <c r="B505" i="5"/>
  <c r="A506" i="1" l="1"/>
  <c r="A509" i="9"/>
  <c r="A511" i="10"/>
  <c r="A507" i="2"/>
  <c r="B506" i="5"/>
  <c r="A507" i="1" l="1"/>
  <c r="A510" i="9"/>
  <c r="A512" i="10"/>
  <c r="A508" i="2"/>
  <c r="B507" i="5"/>
  <c r="A508" i="1" l="1"/>
  <c r="A511" i="9"/>
  <c r="A509" i="2"/>
  <c r="A513" i="10"/>
  <c r="B508" i="5"/>
  <c r="A509" i="1" l="1"/>
  <c r="A512" i="9"/>
  <c r="A514" i="10"/>
  <c r="A510" i="2"/>
  <c r="B509" i="5"/>
  <c r="A510" i="1" l="1"/>
  <c r="A513" i="9"/>
  <c r="A515" i="10"/>
  <c r="A511" i="2"/>
  <c r="B510" i="5"/>
  <c r="A511" i="1" l="1"/>
  <c r="A516" i="10"/>
  <c r="A514" i="9"/>
  <c r="A512" i="2"/>
  <c r="B511" i="5"/>
  <c r="A512" i="1" l="1"/>
  <c r="A515" i="9"/>
  <c r="A517" i="10"/>
  <c r="A513" i="2"/>
  <c r="B512" i="5"/>
  <c r="A513" i="1" l="1"/>
  <c r="A516" i="9"/>
  <c r="A518" i="10"/>
  <c r="A514" i="2"/>
  <c r="B513" i="5"/>
  <c r="A514" i="1" l="1"/>
  <c r="A517" i="9"/>
  <c r="A519" i="10"/>
  <c r="A515" i="2"/>
  <c r="B514" i="5"/>
  <c r="A515" i="1" l="1"/>
  <c r="A520" i="10"/>
  <c r="A516" i="2"/>
  <c r="A518" i="9"/>
  <c r="B515" i="5"/>
  <c r="A516" i="1" l="1"/>
  <c r="A519" i="9"/>
  <c r="A521" i="10"/>
  <c r="A517" i="2"/>
  <c r="B516" i="5"/>
  <c r="A517" i="1" l="1"/>
  <c r="A520" i="9"/>
  <c r="A522" i="10"/>
  <c r="A518" i="2"/>
  <c r="B517" i="5"/>
  <c r="A518" i="1" l="1"/>
  <c r="A521" i="9"/>
  <c r="A523" i="10"/>
  <c r="A519" i="2"/>
  <c r="B518" i="5"/>
  <c r="A519" i="1" l="1"/>
  <c r="A522" i="9"/>
  <c r="A524" i="10"/>
  <c r="A520" i="2"/>
  <c r="B519" i="5"/>
  <c r="A520" i="1" l="1"/>
  <c r="A523" i="9"/>
  <c r="A521" i="2"/>
  <c r="A525" i="10"/>
  <c r="B520" i="5"/>
  <c r="A521" i="1" l="1"/>
  <c r="A524" i="9"/>
  <c r="A526" i="10"/>
  <c r="A522" i="2"/>
  <c r="B521" i="5"/>
  <c r="A522" i="1" l="1"/>
  <c r="A525" i="9"/>
  <c r="A527" i="10"/>
  <c r="A523" i="2"/>
  <c r="B522" i="5"/>
  <c r="A523" i="1" l="1"/>
  <c r="A526" i="9"/>
  <c r="A528" i="10"/>
  <c r="A524" i="2"/>
  <c r="B523" i="5"/>
  <c r="A524" i="1" l="1"/>
  <c r="A527" i="9"/>
  <c r="A529" i="10"/>
  <c r="A525" i="2"/>
  <c r="B524" i="5"/>
  <c r="A525" i="1" l="1"/>
  <c r="A528" i="9"/>
  <c r="A530" i="10"/>
  <c r="A526" i="2"/>
  <c r="B525" i="5"/>
  <c r="A526" i="1" l="1"/>
  <c r="A529" i="9"/>
  <c r="A531" i="10"/>
  <c r="A527" i="2"/>
  <c r="B526" i="5"/>
  <c r="A527" i="1" l="1"/>
  <c r="A532" i="10"/>
  <c r="A530" i="9"/>
  <c r="A528" i="2"/>
  <c r="B527" i="5"/>
  <c r="A528" i="1" l="1"/>
  <c r="A531" i="9"/>
  <c r="A533" i="10"/>
  <c r="A529" i="2"/>
  <c r="B528" i="5"/>
  <c r="A529" i="1" l="1"/>
  <c r="A532" i="9"/>
  <c r="A534" i="10"/>
  <c r="A530" i="2"/>
  <c r="B529" i="5"/>
  <c r="A530" i="1" l="1"/>
  <c r="A533" i="9"/>
  <c r="A535" i="10"/>
  <c r="A531" i="2"/>
  <c r="B530" i="5"/>
  <c r="A531" i="1" l="1"/>
  <c r="A534" i="9"/>
  <c r="A532" i="2"/>
  <c r="A536" i="10"/>
  <c r="B531" i="5"/>
  <c r="A532" i="1" l="1"/>
  <c r="A535" i="9"/>
  <c r="A537" i="10"/>
  <c r="A533" i="2"/>
  <c r="B532" i="5"/>
  <c r="A533" i="1" l="1"/>
  <c r="A536" i="9"/>
  <c r="A538" i="10"/>
  <c r="A534" i="2"/>
  <c r="B533" i="5"/>
  <c r="A534" i="1" l="1"/>
  <c r="A537" i="9"/>
  <c r="A539" i="10"/>
  <c r="A535" i="2"/>
  <c r="B534" i="5"/>
  <c r="A535" i="1" l="1"/>
  <c r="A538" i="9"/>
  <c r="A540" i="10"/>
  <c r="A536" i="2"/>
  <c r="B535" i="5"/>
  <c r="A536" i="1" l="1"/>
  <c r="A539" i="9"/>
  <c r="A537" i="2"/>
  <c r="A541" i="10"/>
  <c r="B536" i="5"/>
  <c r="A537" i="1" l="1"/>
  <c r="A542" i="10"/>
  <c r="A540" i="9"/>
  <c r="A538" i="2"/>
  <c r="B537" i="5"/>
  <c r="A538" i="1" l="1"/>
  <c r="A543" i="10"/>
  <c r="A541" i="9"/>
  <c r="A539" i="2"/>
  <c r="B538" i="5"/>
  <c r="A539" i="1" l="1"/>
  <c r="A542" i="9"/>
  <c r="A544" i="10"/>
  <c r="A540" i="2"/>
  <c r="B539" i="5"/>
  <c r="A540" i="1" l="1"/>
  <c r="A543" i="9"/>
  <c r="A541" i="2"/>
  <c r="A545" i="10"/>
  <c r="B540" i="5"/>
  <c r="A541" i="1" l="1"/>
  <c r="A544" i="9"/>
  <c r="A546" i="10"/>
  <c r="A542" i="2"/>
  <c r="B541" i="5"/>
  <c r="A542" i="1" l="1"/>
  <c r="A545" i="9"/>
  <c r="A547" i="10"/>
  <c r="A543" i="2"/>
  <c r="B542" i="5"/>
  <c r="A543" i="1" l="1"/>
  <c r="A548" i="10"/>
  <c r="A546" i="9"/>
  <c r="A544" i="2"/>
  <c r="B543" i="5"/>
  <c r="A544" i="1" l="1"/>
  <c r="A547" i="9"/>
  <c r="A549" i="10"/>
  <c r="A545" i="2"/>
  <c r="B544" i="5"/>
  <c r="A545" i="1" l="1"/>
  <c r="A548" i="9"/>
  <c r="A550" i="10"/>
  <c r="A546" i="2"/>
  <c r="B545" i="5"/>
  <c r="A546" i="1" l="1"/>
  <c r="A549" i="9"/>
  <c r="A551" i="10"/>
  <c r="A547" i="2"/>
  <c r="B546" i="5"/>
  <c r="A547" i="1" l="1"/>
  <c r="A550" i="9"/>
  <c r="A552" i="10"/>
  <c r="A548" i="2"/>
  <c r="B547" i="5"/>
  <c r="A548" i="1" l="1"/>
  <c r="A551" i="9"/>
  <c r="A553" i="10"/>
  <c r="A549" i="2"/>
  <c r="B548" i="5"/>
  <c r="A549" i="1" l="1"/>
  <c r="A554" i="10"/>
  <c r="A552" i="9"/>
  <c r="A550" i="2"/>
  <c r="B549" i="5"/>
  <c r="A550" i="1" l="1"/>
  <c r="A553" i="9"/>
  <c r="A555" i="10"/>
  <c r="A551" i="2"/>
  <c r="B550" i="5"/>
  <c r="A551" i="1" l="1"/>
  <c r="A554" i="9"/>
  <c r="A556" i="10"/>
  <c r="A552" i="2"/>
  <c r="B551" i="5"/>
  <c r="A552" i="1" l="1"/>
  <c r="A555" i="9"/>
  <c r="A553" i="2"/>
  <c r="A557" i="10"/>
  <c r="B552" i="5"/>
  <c r="A553" i="1" l="1"/>
  <c r="A556" i="9"/>
  <c r="A558" i="10"/>
  <c r="A554" i="2"/>
  <c r="B553" i="5"/>
  <c r="A554" i="1" l="1"/>
  <c r="A557" i="9"/>
  <c r="A559" i="10"/>
  <c r="A555" i="2"/>
  <c r="B554" i="5"/>
  <c r="A555" i="1" l="1"/>
  <c r="A558" i="9"/>
  <c r="A560" i="10"/>
  <c r="A556" i="2"/>
  <c r="B555" i="5"/>
  <c r="A556" i="1" l="1"/>
  <c r="A559" i="9"/>
  <c r="A561" i="10"/>
  <c r="A557" i="2"/>
  <c r="B556" i="5"/>
  <c r="A557" i="1" l="1"/>
  <c r="A560" i="9"/>
  <c r="A562" i="10"/>
  <c r="A558" i="2"/>
  <c r="B557" i="5"/>
  <c r="A558" i="1" l="1"/>
  <c r="A561" i="9"/>
  <c r="A563" i="10"/>
  <c r="A559" i="2"/>
  <c r="B558" i="5"/>
  <c r="A559" i="1" l="1"/>
  <c r="A562" i="9"/>
  <c r="A564" i="10"/>
  <c r="A560" i="2"/>
  <c r="B559" i="5"/>
  <c r="A560" i="1" l="1"/>
  <c r="A563" i="9"/>
  <c r="A565" i="10"/>
  <c r="A561" i="2"/>
  <c r="B560" i="5"/>
  <c r="A561" i="1" l="1"/>
  <c r="A564" i="9"/>
  <c r="A566" i="10"/>
  <c r="A562" i="2"/>
  <c r="B561" i="5"/>
  <c r="A562" i="1" l="1"/>
  <c r="A565" i="9"/>
  <c r="A567" i="10"/>
  <c r="A563" i="2"/>
  <c r="B562" i="5"/>
  <c r="A563" i="1" l="1"/>
  <c r="A566" i="9"/>
  <c r="A568" i="10"/>
  <c r="A564" i="2"/>
  <c r="B563" i="5"/>
  <c r="A564" i="1" l="1"/>
  <c r="A567" i="9"/>
  <c r="A569" i="10"/>
  <c r="A565" i="2"/>
  <c r="B564" i="5"/>
  <c r="A565" i="1" l="1"/>
  <c r="A570" i="10"/>
  <c r="A568" i="9"/>
  <c r="A566" i="2"/>
  <c r="B565" i="5"/>
  <c r="A566" i="1" l="1"/>
  <c r="A569" i="9"/>
  <c r="A571" i="10"/>
  <c r="A567" i="2"/>
  <c r="B566" i="5"/>
  <c r="A567" i="1" l="1"/>
  <c r="A570" i="9"/>
  <c r="A572" i="10"/>
  <c r="A568" i="2"/>
  <c r="B567" i="5"/>
  <c r="A568" i="1" l="1"/>
  <c r="A571" i="9"/>
  <c r="A569" i="2"/>
  <c r="A573" i="10"/>
  <c r="B568" i="5"/>
  <c r="A569" i="1" l="1"/>
  <c r="A574" i="10"/>
  <c r="A570" i="2"/>
  <c r="A572" i="9"/>
  <c r="B569" i="5"/>
  <c r="A570" i="1" l="1"/>
  <c r="A575" i="10"/>
  <c r="A573" i="9"/>
  <c r="A571" i="2"/>
  <c r="B570" i="5"/>
  <c r="A571" i="1" l="1"/>
  <c r="A574" i="9"/>
  <c r="A576" i="10"/>
  <c r="A572" i="2"/>
  <c r="B571" i="5"/>
  <c r="A572" i="1" l="1"/>
  <c r="A575" i="9"/>
  <c r="A573" i="2"/>
  <c r="A577" i="10"/>
  <c r="B572" i="5"/>
  <c r="A573" i="1" l="1"/>
  <c r="A576" i="9"/>
  <c r="A578" i="10"/>
  <c r="A574" i="2"/>
  <c r="B573" i="5"/>
  <c r="A574" i="1" l="1"/>
  <c r="A577" i="9"/>
  <c r="A579" i="10"/>
  <c r="A575" i="2"/>
  <c r="B574" i="5"/>
  <c r="A575" i="1" l="1"/>
  <c r="A578" i="9"/>
  <c r="A580" i="10"/>
  <c r="A576" i="2"/>
  <c r="B575" i="5"/>
  <c r="A576" i="1" l="1"/>
  <c r="A579" i="9"/>
  <c r="A581" i="10"/>
  <c r="A577" i="2"/>
  <c r="B576" i="5"/>
  <c r="A577" i="1" l="1"/>
  <c r="A580" i="9"/>
  <c r="A582" i="10"/>
  <c r="A578" i="2"/>
  <c r="B577" i="5"/>
  <c r="A578" i="1" l="1"/>
  <c r="A581" i="9"/>
  <c r="A583" i="10"/>
  <c r="A579" i="2"/>
  <c r="B578" i="5"/>
  <c r="A579" i="1" l="1"/>
  <c r="A582" i="9"/>
  <c r="A584" i="10"/>
  <c r="A580" i="2"/>
  <c r="B579" i="5"/>
  <c r="A580" i="1" l="1"/>
  <c r="A583" i="9"/>
  <c r="A585" i="10"/>
  <c r="A581" i="2"/>
  <c r="B580" i="5"/>
  <c r="A581" i="1" l="1"/>
  <c r="A586" i="10"/>
  <c r="A584" i="9"/>
  <c r="A582" i="2"/>
  <c r="B581" i="5"/>
  <c r="A582" i="1" l="1"/>
  <c r="A585" i="9"/>
  <c r="A587" i="10"/>
  <c r="A583" i="2"/>
  <c r="B582" i="5"/>
  <c r="A583" i="1" l="1"/>
  <c r="A586" i="9"/>
  <c r="A588" i="10"/>
  <c r="A584" i="2"/>
  <c r="B583" i="5"/>
  <c r="A584" i="1" l="1"/>
  <c r="A587" i="9"/>
  <c r="A585" i="2"/>
  <c r="A589" i="10"/>
  <c r="B584" i="5"/>
  <c r="A585" i="1" l="1"/>
  <c r="A588" i="9"/>
  <c r="A590" i="10"/>
  <c r="A586" i="2"/>
  <c r="B585" i="5"/>
  <c r="A586" i="1" l="1"/>
  <c r="A591" i="10"/>
  <c r="A589" i="9"/>
  <c r="A587" i="2"/>
  <c r="B586" i="5"/>
  <c r="A587" i="1" l="1"/>
  <c r="A590" i="9"/>
  <c r="A592" i="10"/>
  <c r="A588" i="2"/>
  <c r="B587" i="5"/>
  <c r="A588" i="1" l="1"/>
  <c r="A591" i="9"/>
  <c r="A593" i="10"/>
  <c r="A589" i="2"/>
  <c r="B588" i="5"/>
  <c r="A589" i="1" l="1"/>
  <c r="A592" i="9"/>
  <c r="A594" i="10"/>
  <c r="A590" i="2"/>
  <c r="B589" i="5"/>
  <c r="A590" i="1" l="1"/>
  <c r="A593" i="9"/>
  <c r="A595" i="10"/>
  <c r="A591" i="2"/>
  <c r="B590" i="5"/>
  <c r="A591" i="1" l="1"/>
  <c r="A594" i="9"/>
  <c r="A596" i="10"/>
  <c r="A592" i="2"/>
  <c r="B591" i="5"/>
  <c r="A592" i="1" l="1"/>
  <c r="A595" i="9"/>
  <c r="A597" i="10"/>
  <c r="A593" i="2"/>
  <c r="B592" i="5"/>
  <c r="A593" i="1" l="1"/>
  <c r="A596" i="9"/>
  <c r="A598" i="10"/>
  <c r="A594" i="2"/>
  <c r="B593" i="5"/>
  <c r="A594" i="1" l="1"/>
  <c r="A597" i="9"/>
  <c r="A599" i="10"/>
  <c r="A595" i="2"/>
  <c r="B594" i="5"/>
  <c r="A595" i="1" l="1"/>
  <c r="A598" i="9"/>
  <c r="A600" i="10"/>
  <c r="A596" i="2"/>
  <c r="B595" i="5"/>
  <c r="A596" i="1" l="1"/>
  <c r="A599" i="9"/>
  <c r="A601" i="10"/>
  <c r="A597" i="2"/>
  <c r="B596" i="5"/>
  <c r="A597" i="1" l="1"/>
  <c r="A602" i="10"/>
  <c r="A600" i="9"/>
  <c r="A598" i="2"/>
  <c r="B597" i="5"/>
  <c r="A598" i="1" l="1"/>
  <c r="A601" i="9"/>
  <c r="A603" i="10"/>
  <c r="A599" i="2"/>
  <c r="B598" i="5"/>
  <c r="A599" i="1" l="1"/>
  <c r="A602" i="9"/>
  <c r="A604" i="10"/>
  <c r="A600" i="2"/>
  <c r="B599" i="5"/>
  <c r="A600" i="1" l="1"/>
  <c r="A603" i="9"/>
  <c r="A601" i="2"/>
  <c r="A605" i="10"/>
  <c r="B600" i="5"/>
  <c r="A601" i="1" l="1"/>
  <c r="A606" i="10"/>
  <c r="A604" i="9"/>
  <c r="A602" i="2"/>
  <c r="B601" i="5"/>
  <c r="A602" i="1" l="1"/>
  <c r="A605" i="9"/>
  <c r="A607" i="10"/>
  <c r="A603" i="2"/>
  <c r="B602" i="5"/>
  <c r="A603" i="1" l="1"/>
  <c r="A606" i="9"/>
  <c r="A608" i="10"/>
  <c r="A604" i="2"/>
  <c r="B603" i="5"/>
  <c r="A604" i="1" l="1"/>
  <c r="A607" i="9"/>
  <c r="A605" i="2"/>
  <c r="A609" i="10"/>
  <c r="B604" i="5"/>
  <c r="A605" i="1" l="1"/>
  <c r="A608" i="9"/>
  <c r="A610" i="10"/>
  <c r="A606" i="2"/>
  <c r="B605" i="5"/>
  <c r="A606" i="1" l="1"/>
  <c r="A609" i="9"/>
  <c r="A607" i="2"/>
  <c r="A611" i="10"/>
  <c r="B606" i="5"/>
  <c r="A607" i="1" l="1"/>
  <c r="A610" i="9"/>
  <c r="A612" i="10"/>
  <c r="A608" i="2"/>
  <c r="B607" i="5"/>
  <c r="A608" i="1" l="1"/>
  <c r="A611" i="9"/>
  <c r="A613" i="10"/>
  <c r="A609" i="2"/>
  <c r="B608" i="5"/>
  <c r="A609" i="1" l="1"/>
  <c r="A612" i="9"/>
  <c r="A614" i="10"/>
  <c r="A610" i="2"/>
  <c r="B609" i="5"/>
  <c r="A610" i="1" l="1"/>
  <c r="A613" i="9"/>
  <c r="A615" i="10"/>
  <c r="A611" i="2"/>
  <c r="B610" i="5"/>
  <c r="A611" i="1" l="1"/>
  <c r="A614" i="9"/>
  <c r="A616" i="10"/>
  <c r="A612" i="2"/>
  <c r="B611" i="5"/>
  <c r="A612" i="1" l="1"/>
  <c r="A615" i="9"/>
  <c r="A617" i="10"/>
  <c r="A613" i="2"/>
  <c r="B612" i="5"/>
  <c r="A613" i="1" l="1"/>
  <c r="A618" i="10"/>
  <c r="A616" i="9"/>
  <c r="A614" i="2"/>
  <c r="B613" i="5"/>
  <c r="A614" i="1" l="1"/>
  <c r="A617" i="9"/>
  <c r="A619" i="10"/>
  <c r="A615" i="2"/>
  <c r="B614" i="5"/>
  <c r="A615" i="1" l="1"/>
  <c r="A618" i="9"/>
  <c r="A620" i="10"/>
  <c r="A616" i="2"/>
  <c r="B615" i="5"/>
  <c r="A616" i="1" l="1"/>
  <c r="A619" i="9"/>
  <c r="A617" i="2"/>
  <c r="A621" i="10"/>
  <c r="B616" i="5"/>
  <c r="A617" i="1" l="1"/>
  <c r="A620" i="9"/>
  <c r="A622" i="10"/>
  <c r="A618" i="2"/>
  <c r="B617" i="5"/>
  <c r="A618" i="1" l="1"/>
  <c r="A621" i="9"/>
  <c r="A623" i="10"/>
  <c r="A619" i="2"/>
  <c r="B618" i="5"/>
  <c r="A619" i="1" l="1"/>
  <c r="A622" i="9"/>
  <c r="A624" i="10"/>
  <c r="A620" i="2"/>
  <c r="B619" i="5"/>
  <c r="A620" i="1" l="1"/>
  <c r="A623" i="9"/>
  <c r="A625" i="10"/>
  <c r="A621" i="2"/>
  <c r="B620" i="5"/>
  <c r="A621" i="1" l="1"/>
  <c r="A624" i="9"/>
  <c r="A626" i="10"/>
  <c r="A622" i="2"/>
  <c r="B621" i="5"/>
  <c r="A622" i="1" l="1"/>
  <c r="A625" i="9"/>
  <c r="A627" i="10"/>
  <c r="A623" i="2"/>
  <c r="B622" i="5"/>
  <c r="A623" i="1" l="1"/>
  <c r="A628" i="10"/>
  <c r="A626" i="9"/>
  <c r="A624" i="2"/>
  <c r="B623" i="5"/>
  <c r="A624" i="1" l="1"/>
  <c r="A627" i="9"/>
  <c r="A629" i="10"/>
  <c r="A625" i="2"/>
  <c r="B624" i="5"/>
  <c r="A625" i="1" l="1"/>
  <c r="A628" i="9"/>
  <c r="A630" i="10"/>
  <c r="A626" i="2"/>
  <c r="B625" i="5"/>
  <c r="A626" i="1" l="1"/>
  <c r="A629" i="9"/>
  <c r="A631" i="10"/>
  <c r="A627" i="2"/>
  <c r="B626" i="5"/>
  <c r="A627" i="1" l="1"/>
  <c r="A630" i="9"/>
  <c r="A632" i="10"/>
  <c r="A628" i="2"/>
  <c r="B627" i="5"/>
  <c r="A628" i="1" l="1"/>
  <c r="A631" i="9"/>
  <c r="A633" i="10"/>
  <c r="A629" i="2"/>
  <c r="B628" i="5"/>
  <c r="A629" i="1" l="1"/>
  <c r="A634" i="10"/>
  <c r="A630" i="2"/>
  <c r="A632" i="9"/>
  <c r="B629" i="5"/>
  <c r="A630" i="1" l="1"/>
  <c r="A633" i="9"/>
  <c r="A635" i="10"/>
  <c r="A631" i="2"/>
  <c r="B630" i="5"/>
  <c r="A631" i="1" l="1"/>
  <c r="A634" i="9"/>
  <c r="A636" i="10"/>
  <c r="A632" i="2"/>
  <c r="B631" i="5"/>
  <c r="A632" i="1" l="1"/>
  <c r="A635" i="9"/>
  <c r="A633" i="2"/>
  <c r="A637" i="10"/>
  <c r="B632" i="5"/>
  <c r="A633" i="1" l="1"/>
  <c r="A636" i="9"/>
  <c r="A638" i="10"/>
  <c r="A634" i="2"/>
  <c r="B633" i="5"/>
  <c r="A634" i="1" l="1"/>
  <c r="A637" i="9"/>
  <c r="A639" i="10"/>
  <c r="A635" i="2"/>
  <c r="B634" i="5"/>
  <c r="A635" i="1" l="1"/>
  <c r="A638" i="9"/>
  <c r="A640" i="10"/>
  <c r="A636" i="2"/>
  <c r="B635" i="5"/>
  <c r="A636" i="1" l="1"/>
  <c r="A639" i="9"/>
  <c r="A637" i="2"/>
  <c r="A641" i="10"/>
  <c r="B636" i="5"/>
  <c r="A637" i="1" l="1"/>
  <c r="A640" i="9"/>
  <c r="A642" i="10"/>
  <c r="A638" i="2"/>
  <c r="B637" i="5"/>
  <c r="A638" i="1" l="1"/>
  <c r="A641" i="9"/>
  <c r="A643" i="10"/>
  <c r="A639" i="2"/>
  <c r="B638" i="5"/>
  <c r="A639" i="1" l="1"/>
  <c r="A642" i="9"/>
  <c r="A644" i="10"/>
  <c r="A640" i="2"/>
  <c r="B639" i="5"/>
  <c r="A640" i="1" l="1"/>
  <c r="A643" i="9"/>
  <c r="A645" i="10"/>
  <c r="A641" i="2"/>
  <c r="B640" i="5"/>
  <c r="A641" i="1" l="1"/>
  <c r="A646" i="10"/>
  <c r="A644" i="9"/>
  <c r="A642" i="2"/>
  <c r="B641" i="5"/>
  <c r="A642" i="1" l="1"/>
  <c r="A645" i="9"/>
  <c r="A647" i="10"/>
  <c r="A643" i="2"/>
  <c r="B642" i="5"/>
  <c r="A643" i="1" l="1"/>
  <c r="A646" i="9"/>
  <c r="A648" i="10"/>
  <c r="A644" i="2"/>
  <c r="B643" i="5"/>
  <c r="A644" i="1" l="1"/>
  <c r="A647" i="9"/>
  <c r="A649" i="10"/>
  <c r="A645" i="2"/>
  <c r="B644" i="5"/>
  <c r="A645" i="1" l="1"/>
  <c r="A648" i="9"/>
  <c r="A650" i="10"/>
  <c r="A646" i="2"/>
  <c r="B645" i="5"/>
  <c r="A646" i="1" l="1"/>
  <c r="A649" i="9"/>
  <c r="A651" i="10"/>
  <c r="A647" i="2"/>
  <c r="B646" i="5"/>
  <c r="A647" i="1" l="1"/>
  <c r="A650" i="9"/>
  <c r="A652" i="10"/>
  <c r="A648" i="2"/>
  <c r="B647" i="5"/>
  <c r="A648" i="1" l="1"/>
  <c r="A651" i="9"/>
  <c r="A649" i="2"/>
  <c r="A653" i="10"/>
  <c r="B648" i="5"/>
  <c r="A649" i="1" l="1"/>
  <c r="A654" i="10"/>
  <c r="A652" i="9"/>
  <c r="A650" i="2"/>
  <c r="B649" i="5"/>
  <c r="A650" i="1" l="1"/>
  <c r="A655" i="10"/>
  <c r="A653" i="9"/>
  <c r="A651" i="2"/>
  <c r="B650" i="5"/>
  <c r="A651" i="1" l="1"/>
  <c r="A654" i="9"/>
  <c r="A656" i="10"/>
  <c r="A652" i="2"/>
  <c r="B651" i="5"/>
  <c r="A652" i="1" l="1"/>
  <c r="A655" i="9"/>
  <c r="A657" i="10"/>
  <c r="A653" i="2"/>
  <c r="B652" i="5"/>
  <c r="A653" i="1" l="1"/>
  <c r="A656" i="9"/>
  <c r="A658" i="10"/>
  <c r="A654" i="2"/>
  <c r="B653" i="5"/>
  <c r="A654" i="1" l="1"/>
  <c r="A657" i="9"/>
  <c r="A659" i="10"/>
  <c r="A655" i="2"/>
  <c r="B654" i="5"/>
  <c r="A655" i="1" l="1"/>
  <c r="A658" i="9"/>
  <c r="A660" i="10"/>
  <c r="A656" i="2"/>
  <c r="B655" i="5"/>
  <c r="A656" i="1" l="1"/>
  <c r="A659" i="9"/>
  <c r="A661" i="10"/>
  <c r="A657" i="2"/>
  <c r="B656" i="5"/>
  <c r="A657" i="1" l="1"/>
  <c r="A662" i="10"/>
  <c r="A660" i="9"/>
  <c r="A658" i="2"/>
  <c r="B657" i="5"/>
  <c r="A658" i="1" l="1"/>
  <c r="A661" i="9"/>
  <c r="A663" i="10"/>
  <c r="A659" i="2"/>
  <c r="B658" i="5"/>
  <c r="A659" i="1" l="1"/>
  <c r="A662" i="9"/>
  <c r="A660" i="2"/>
  <c r="A664" i="10"/>
  <c r="B659" i="5"/>
  <c r="A660" i="1" l="1"/>
  <c r="A663" i="9"/>
  <c r="A665" i="10"/>
  <c r="A661" i="2"/>
  <c r="B660" i="5"/>
  <c r="A661" i="1" l="1"/>
  <c r="A664" i="9"/>
  <c r="A666" i="10"/>
  <c r="A662" i="2"/>
  <c r="B661" i="5"/>
  <c r="A662" i="1" l="1"/>
  <c r="A665" i="9"/>
  <c r="A667" i="10"/>
  <c r="A663" i="2"/>
  <c r="B662" i="5"/>
  <c r="A663" i="1" l="1"/>
  <c r="A666" i="9"/>
  <c r="A668" i="10"/>
  <c r="A664" i="2"/>
  <c r="B663" i="5"/>
  <c r="A664" i="1" l="1"/>
  <c r="A667" i="9"/>
  <c r="A665" i="2"/>
  <c r="A669" i="10"/>
  <c r="B664" i="5"/>
  <c r="A665" i="1" l="1"/>
  <c r="A668" i="9"/>
  <c r="A670" i="10"/>
  <c r="A666" i="2"/>
  <c r="B665" i="5"/>
  <c r="A666" i="1" l="1"/>
  <c r="A669" i="9"/>
  <c r="A671" i="10"/>
  <c r="A667" i="2"/>
  <c r="B666" i="5"/>
  <c r="A667" i="1" l="1"/>
  <c r="A670" i="9"/>
  <c r="A672" i="10"/>
  <c r="A668" i="2"/>
  <c r="B667" i="5"/>
  <c r="A668" i="1" l="1"/>
  <c r="A671" i="9"/>
  <c r="A669" i="2"/>
  <c r="A673" i="10"/>
  <c r="B668" i="5"/>
  <c r="A669" i="1" l="1"/>
  <c r="A672" i="9"/>
  <c r="A674" i="10"/>
  <c r="A670" i="2"/>
  <c r="B669" i="5"/>
  <c r="A670" i="1" l="1"/>
  <c r="A673" i="9"/>
  <c r="A675" i="10"/>
  <c r="A671" i="2"/>
  <c r="B670" i="5"/>
  <c r="A671" i="1" l="1"/>
  <c r="A674" i="9"/>
  <c r="A676" i="10"/>
  <c r="A672" i="2"/>
  <c r="B671" i="5"/>
  <c r="A672" i="1" l="1"/>
  <c r="A675" i="9"/>
  <c r="A677" i="10"/>
  <c r="A673" i="2"/>
  <c r="B672" i="5"/>
  <c r="A673" i="1" l="1"/>
  <c r="A678" i="10"/>
  <c r="A674" i="2"/>
  <c r="A676" i="9"/>
  <c r="B673" i="5"/>
  <c r="A674" i="1" l="1"/>
  <c r="A677" i="9"/>
  <c r="A679" i="10"/>
  <c r="A675" i="2"/>
  <c r="B674" i="5"/>
  <c r="A675" i="1" l="1"/>
  <c r="A678" i="9"/>
  <c r="A680" i="10"/>
  <c r="A676" i="2"/>
  <c r="B675" i="5"/>
  <c r="A676" i="1" l="1"/>
  <c r="A679" i="9"/>
  <c r="A681" i="10"/>
  <c r="A677" i="2"/>
  <c r="B676" i="5"/>
  <c r="A677" i="1" l="1"/>
  <c r="A680" i="9"/>
  <c r="A682" i="10"/>
  <c r="A678" i="2"/>
  <c r="B677" i="5"/>
  <c r="A678" i="1" l="1"/>
  <c r="A681" i="9"/>
  <c r="A683" i="10"/>
  <c r="A679" i="2"/>
  <c r="B678" i="5"/>
  <c r="A679" i="1" l="1"/>
  <c r="A682" i="9"/>
  <c r="A684" i="10"/>
  <c r="A680" i="2"/>
  <c r="B679" i="5"/>
  <c r="A680" i="1" l="1"/>
  <c r="A683" i="9"/>
  <c r="A681" i="2"/>
  <c r="A685" i="10"/>
  <c r="B680" i="5"/>
  <c r="A681" i="1" l="1"/>
  <c r="A686" i="10"/>
  <c r="A684" i="9"/>
  <c r="A682" i="2"/>
  <c r="B681" i="5"/>
  <c r="A682" i="1" l="1"/>
  <c r="A687" i="10"/>
  <c r="A685" i="9"/>
  <c r="A683" i="2"/>
  <c r="B682" i="5"/>
  <c r="A683" i="1" l="1"/>
  <c r="A686" i="9"/>
  <c r="A688" i="10"/>
  <c r="A684" i="2"/>
  <c r="B683" i="5"/>
  <c r="A684" i="1" l="1"/>
  <c r="A687" i="9"/>
  <c r="A689" i="10"/>
  <c r="A685" i="2"/>
  <c r="B684" i="5"/>
  <c r="A685" i="1" l="1"/>
  <c r="A688" i="9"/>
  <c r="A690" i="10"/>
  <c r="A686" i="2"/>
  <c r="B685" i="5"/>
  <c r="A686" i="1" l="1"/>
  <c r="A689" i="9"/>
  <c r="A691" i="10"/>
  <c r="A687" i="2"/>
  <c r="B686" i="5"/>
  <c r="A687" i="1" l="1"/>
  <c r="A690" i="9"/>
  <c r="A692" i="10"/>
  <c r="A688" i="2"/>
  <c r="B687" i="5"/>
  <c r="A688" i="1" l="1"/>
  <c r="A691" i="9"/>
  <c r="A693" i="10"/>
  <c r="A689" i="2"/>
  <c r="B688" i="5"/>
  <c r="A689" i="1" l="1"/>
  <c r="A694" i="10"/>
  <c r="A692" i="9"/>
  <c r="A690" i="2"/>
  <c r="B689" i="5"/>
  <c r="A690" i="1" l="1"/>
  <c r="A693" i="9"/>
  <c r="A695" i="10"/>
  <c r="A691" i="2"/>
  <c r="B690" i="5"/>
  <c r="A691" i="1" l="1"/>
  <c r="A694" i="9"/>
  <c r="A692" i="2"/>
  <c r="A696" i="10"/>
  <c r="B691" i="5"/>
  <c r="A692" i="1" l="1"/>
  <c r="A695" i="9"/>
  <c r="A697" i="10"/>
  <c r="A693" i="2"/>
  <c r="B692" i="5"/>
  <c r="A693" i="1" l="1"/>
  <c r="A696" i="9"/>
  <c r="A698" i="10"/>
  <c r="A694" i="2"/>
  <c r="B693" i="5"/>
  <c r="A694" i="1" l="1"/>
  <c r="A699" i="10"/>
  <c r="A697" i="9"/>
  <c r="A695" i="2"/>
  <c r="B694" i="5"/>
  <c r="A695" i="1" l="1"/>
  <c r="A698" i="9"/>
  <c r="A700" i="10"/>
  <c r="A696" i="2"/>
  <c r="B695" i="5"/>
  <c r="A696" i="1" l="1"/>
  <c r="A699" i="9"/>
  <c r="A697" i="2"/>
  <c r="A701" i="10"/>
  <c r="B696" i="5"/>
  <c r="A697" i="1" l="1"/>
  <c r="A700" i="9"/>
  <c r="A702" i="10"/>
  <c r="A698" i="2"/>
  <c r="B697" i="5"/>
  <c r="A698" i="1" l="1"/>
  <c r="A701" i="9"/>
  <c r="A703" i="10"/>
  <c r="A699" i="2"/>
  <c r="B698" i="5"/>
  <c r="A699" i="1" l="1"/>
  <c r="A702" i="9"/>
  <c r="A704" i="10"/>
  <c r="A700" i="2"/>
  <c r="B699" i="5"/>
  <c r="A700" i="1" l="1"/>
  <c r="A703" i="9"/>
  <c r="A701" i="2"/>
  <c r="A705" i="10"/>
  <c r="B700" i="5"/>
  <c r="A701" i="1" l="1"/>
  <c r="A704" i="9"/>
  <c r="A706" i="10"/>
  <c r="A702" i="2"/>
  <c r="B701" i="5"/>
  <c r="A702" i="1" l="1"/>
  <c r="A705" i="9"/>
  <c r="A707" i="10"/>
  <c r="A703" i="2"/>
  <c r="B702" i="5"/>
  <c r="A703" i="1" l="1"/>
  <c r="A706" i="9"/>
  <c r="A708" i="10"/>
  <c r="A704" i="2"/>
  <c r="B703" i="5"/>
  <c r="A704" i="1" l="1"/>
  <c r="A707" i="9"/>
  <c r="A709" i="10"/>
  <c r="A705" i="2"/>
  <c r="B704" i="5"/>
  <c r="A705" i="1" l="1"/>
  <c r="A710" i="10"/>
  <c r="A708" i="9"/>
  <c r="A706" i="2"/>
  <c r="B705" i="5"/>
  <c r="A706" i="1" l="1"/>
  <c r="A709" i="9"/>
  <c r="A711" i="10"/>
  <c r="A707" i="2"/>
  <c r="B706" i="5"/>
  <c r="A707" i="1" l="1"/>
  <c r="A710" i="9"/>
  <c r="A712" i="10"/>
  <c r="A708" i="2"/>
  <c r="B707" i="5"/>
  <c r="A708" i="1" l="1"/>
  <c r="A711" i="9"/>
  <c r="A713" i="10"/>
  <c r="A709" i="2"/>
  <c r="B708" i="5"/>
  <c r="A709" i="1" l="1"/>
  <c r="A712" i="9"/>
  <c r="A714" i="10"/>
  <c r="A710" i="2"/>
  <c r="B709" i="5"/>
  <c r="A710" i="1" l="1"/>
  <c r="A713" i="9"/>
  <c r="A715" i="10"/>
  <c r="A711" i="2"/>
  <c r="B710" i="5"/>
  <c r="A711" i="1" l="1"/>
  <c r="A714" i="9"/>
  <c r="A716" i="10"/>
  <c r="A712" i="2"/>
  <c r="B711" i="5"/>
  <c r="A712" i="1" l="1"/>
  <c r="A715" i="9"/>
  <c r="A713" i="2"/>
  <c r="A717" i="10"/>
  <c r="B712" i="5"/>
  <c r="A713" i="1" l="1"/>
  <c r="A718" i="10"/>
  <c r="A714" i="2"/>
  <c r="A716" i="9"/>
  <c r="B713" i="5"/>
  <c r="A714" i="1" l="1"/>
  <c r="A719" i="10"/>
  <c r="A717" i="9"/>
  <c r="A715" i="2"/>
  <c r="B714" i="5"/>
  <c r="A715" i="1" l="1"/>
  <c r="A718" i="9"/>
  <c r="A720" i="10"/>
  <c r="A716" i="2"/>
  <c r="B715" i="5"/>
  <c r="A716" i="1" l="1"/>
  <c r="A719" i="9"/>
  <c r="A721" i="10"/>
  <c r="A717" i="2"/>
  <c r="B716" i="5"/>
  <c r="A717" i="1" l="1"/>
  <c r="A720" i="9"/>
  <c r="A722" i="10"/>
  <c r="A718" i="2"/>
  <c r="B717" i="5"/>
  <c r="A718" i="1" l="1"/>
  <c r="A721" i="9"/>
  <c r="A723" i="10"/>
  <c r="A719" i="2"/>
  <c r="B718" i="5"/>
  <c r="A719" i="1" l="1"/>
  <c r="A722" i="9"/>
  <c r="A724" i="10"/>
  <c r="A720" i="2"/>
  <c r="B719" i="5"/>
  <c r="A720" i="1" l="1"/>
  <c r="A723" i="9"/>
  <c r="A725" i="10"/>
  <c r="A721" i="2"/>
  <c r="B720" i="5"/>
  <c r="A721" i="1" l="1"/>
  <c r="A726" i="10"/>
  <c r="A724" i="9"/>
  <c r="A722" i="2"/>
  <c r="B721" i="5"/>
  <c r="A725" i="9" l="1"/>
  <c r="A727" i="10"/>
  <c r="A723" i="2"/>
  <c r="A722" i="1"/>
  <c r="B722" i="5"/>
  <c r="B723" i="5" l="1"/>
  <c r="B724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5" i="5"/>
  <c r="A726" i="1" l="1"/>
  <c r="A729" i="9"/>
  <c r="A731" i="10"/>
  <c r="A727" i="2"/>
  <c r="B726" i="5"/>
  <c r="A730" i="9" l="1"/>
  <c r="A732" i="10"/>
  <c r="A728" i="2"/>
  <c r="A727" i="1"/>
  <c r="B727" i="5"/>
  <c r="A731" i="9" l="1"/>
  <c r="A729" i="2"/>
  <c r="A733" i="10"/>
  <c r="A728" i="1"/>
  <c r="B728" i="5"/>
  <c r="A729" i="1" l="1"/>
  <c r="A732" i="9"/>
  <c r="A734" i="10"/>
  <c r="A730" i="2"/>
  <c r="B729" i="5"/>
  <c r="A733" i="9" l="1"/>
  <c r="A735" i="10"/>
  <c r="A731" i="2"/>
  <c r="A730" i="1"/>
  <c r="B730" i="5"/>
  <c r="A734" i="9" l="1"/>
  <c r="A736" i="10"/>
  <c r="A732" i="2"/>
  <c r="A731" i="1"/>
  <c r="B731" i="5"/>
  <c r="A732" i="1" l="1"/>
  <c r="A735" i="9"/>
  <c r="A733" i="2"/>
  <c r="A737" i="10"/>
  <c r="B732" i="5"/>
  <c r="A736" i="9" l="1"/>
  <c r="A738" i="10"/>
  <c r="A734" i="2"/>
  <c r="A733" i="1"/>
  <c r="B733" i="5"/>
  <c r="A737" i="9" l="1"/>
  <c r="A739" i="10"/>
  <c r="A735" i="2"/>
  <c r="A734" i="1"/>
  <c r="B734" i="5"/>
  <c r="A735" i="1" l="1"/>
  <c r="A738" i="9"/>
  <c r="A740" i="10"/>
  <c r="A736" i="2"/>
  <c r="B735" i="5"/>
  <c r="A739" i="9" l="1"/>
  <c r="A741" i="10"/>
  <c r="A737" i="2"/>
  <c r="A736" i="1"/>
  <c r="B736" i="5"/>
  <c r="A742" i="10" l="1"/>
  <c r="A740" i="9"/>
  <c r="A738" i="2"/>
  <c r="B737" i="5"/>
  <c r="A737" i="1"/>
  <c r="A738" i="1" l="1"/>
  <c r="A741" i="9"/>
  <c r="A743" i="10"/>
  <c r="A739" i="2"/>
  <c r="B738" i="5"/>
  <c r="A742" i="9" l="1"/>
  <c r="A744" i="10"/>
  <c r="A740" i="2"/>
  <c r="A739" i="1"/>
  <c r="B739" i="5"/>
  <c r="A743" i="9" l="1"/>
  <c r="A745" i="10"/>
  <c r="A741" i="2"/>
  <c r="B740" i="5"/>
  <c r="A740" i="1"/>
  <c r="A741" i="1" l="1"/>
  <c r="A744" i="9"/>
  <c r="A746" i="10"/>
  <c r="A742" i="2"/>
  <c r="B741" i="5"/>
  <c r="A745" i="9" l="1"/>
  <c r="A747" i="10"/>
  <c r="A743" i="2"/>
  <c r="A742" i="1"/>
  <c r="B742" i="5"/>
  <c r="A746" i="9" l="1"/>
  <c r="A748" i="10"/>
  <c r="A744" i="2"/>
  <c r="A743" i="1"/>
  <c r="B743" i="5"/>
  <c r="A744" i="1" l="1"/>
  <c r="A747" i="9"/>
  <c r="A749" i="10"/>
  <c r="A745" i="2"/>
  <c r="B744" i="5"/>
  <c r="A748" i="9" l="1"/>
  <c r="A750" i="10"/>
  <c r="A746" i="2"/>
  <c r="A745" i="1"/>
  <c r="B745" i="5"/>
  <c r="A749" i="9" l="1"/>
  <c r="A751" i="10"/>
  <c r="A747" i="2"/>
  <c r="A746" i="1"/>
  <c r="B746" i="5"/>
  <c r="A747" i="1" l="1"/>
  <c r="A750" i="9"/>
  <c r="A752" i="10"/>
  <c r="A748" i="2"/>
  <c r="B747" i="5"/>
  <c r="A751" i="9" l="1"/>
  <c r="A753" i="10"/>
  <c r="A749" i="2"/>
  <c r="A748" i="1"/>
  <c r="B748" i="5"/>
  <c r="A752" i="9" l="1"/>
  <c r="A754" i="10"/>
  <c r="A750" i="2"/>
  <c r="B749" i="5"/>
  <c r="A749" i="1"/>
  <c r="A750" i="1" l="1"/>
  <c r="A753" i="9"/>
  <c r="A755" i="10"/>
  <c r="A751" i="2"/>
  <c r="B750" i="5"/>
  <c r="A754" i="9" l="1"/>
  <c r="A756" i="10"/>
  <c r="A752" i="2"/>
  <c r="A751" i="1"/>
  <c r="B751" i="5"/>
  <c r="A755" i="9" l="1"/>
  <c r="A757" i="10"/>
  <c r="A753" i="2"/>
  <c r="A752" i="1"/>
  <c r="B752" i="5"/>
  <c r="A753" i="1" l="1"/>
  <c r="A756" i="9"/>
  <c r="A758" i="10"/>
  <c r="A754" i="2"/>
  <c r="B753" i="5"/>
  <c r="A759" i="10" l="1"/>
  <c r="A757" i="9"/>
  <c r="A755" i="2"/>
  <c r="A754" i="1"/>
  <c r="B754" i="5"/>
  <c r="A758" i="9" l="1"/>
  <c r="A760" i="10"/>
  <c r="A756" i="2"/>
  <c r="B755" i="5"/>
  <c r="A755" i="1"/>
  <c r="A756" i="1" l="1"/>
  <c r="A759" i="9"/>
  <c r="A761" i="10"/>
  <c r="A757" i="2"/>
  <c r="B756" i="5"/>
  <c r="A760" i="9" l="1"/>
  <c r="A762" i="10"/>
  <c r="A758" i="2"/>
  <c r="A757" i="1"/>
  <c r="B757" i="5"/>
  <c r="A763" i="10" l="1"/>
  <c r="A761" i="9"/>
  <c r="A759" i="2"/>
  <c r="A758" i="1"/>
  <c r="B758" i="5"/>
  <c r="A759" i="1" l="1"/>
  <c r="A762" i="9"/>
  <c r="A764" i="10"/>
  <c r="A760" i="2"/>
  <c r="B759" i="5"/>
  <c r="A763" i="9" l="1"/>
  <c r="A765" i="10"/>
  <c r="A761" i="2"/>
  <c r="A760" i="1"/>
  <c r="B760" i="5"/>
  <c r="A764" i="9" l="1"/>
  <c r="A766" i="10"/>
  <c r="A762" i="2"/>
  <c r="A761" i="1"/>
  <c r="B761" i="5"/>
  <c r="A762" i="1" l="1"/>
  <c r="A765" i="9"/>
  <c r="A767" i="10"/>
  <c r="A763" i="2"/>
  <c r="B762" i="5"/>
  <c r="A766" i="9" l="1"/>
  <c r="A768" i="10"/>
  <c r="A764" i="2"/>
  <c r="A763" i="1"/>
  <c r="B763" i="5"/>
  <c r="A767" i="9" l="1"/>
  <c r="A769" i="10"/>
  <c r="A765" i="2"/>
  <c r="A764" i="1"/>
  <c r="B764" i="5"/>
  <c r="A765" i="1" l="1"/>
  <c r="A768" i="9"/>
  <c r="A770" i="10"/>
  <c r="A766" i="2"/>
  <c r="B765" i="5"/>
  <c r="A769" i="9" l="1"/>
  <c r="A771" i="10"/>
  <c r="A767" i="2"/>
  <c r="A766" i="1"/>
  <c r="B766" i="5"/>
  <c r="A770" i="9" l="1"/>
  <c r="A772" i="10"/>
  <c r="A768" i="2"/>
  <c r="A767" i="1"/>
  <c r="B767" i="5"/>
  <c r="A768" i="1" l="1"/>
  <c r="A771" i="9"/>
  <c r="A773" i="10"/>
  <c r="A769" i="2"/>
  <c r="B768" i="5"/>
  <c r="A772" i="9" l="1"/>
  <c r="A774" i="10"/>
  <c r="A770" i="2"/>
  <c r="B769" i="5"/>
  <c r="A769" i="1"/>
  <c r="A773" i="9" l="1"/>
  <c r="A775" i="10"/>
  <c r="A771" i="2"/>
  <c r="A770" i="1"/>
  <c r="B770" i="5"/>
  <c r="B771" i="5" s="1"/>
  <c r="B772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3" i="5"/>
  <c r="A774" i="1" l="1"/>
  <c r="A777" i="9"/>
  <c r="A779" i="10"/>
  <c r="A775" i="2"/>
  <c r="B774" i="5"/>
  <c r="A778" i="9" l="1"/>
  <c r="A780" i="10"/>
  <c r="A776" i="2"/>
  <c r="A775" i="1"/>
  <c r="B775" i="5"/>
  <c r="A779" i="9" l="1"/>
  <c r="A781" i="10"/>
  <c r="A777" i="2"/>
  <c r="A776" i="1"/>
  <c r="B776" i="5"/>
  <c r="A777" i="1" l="1"/>
  <c r="A782" i="10"/>
  <c r="A780" i="9"/>
  <c r="A778" i="2"/>
  <c r="B777" i="5"/>
  <c r="A783" i="10" l="1"/>
  <c r="A781" i="9"/>
  <c r="A779" i="2"/>
  <c r="A778" i="1"/>
  <c r="B778" i="5"/>
  <c r="A782" i="9" l="1"/>
  <c r="A784" i="10"/>
  <c r="A780" i="2"/>
  <c r="A779" i="1"/>
  <c r="B779" i="5"/>
  <c r="A780" i="1" l="1"/>
  <c r="A783" i="9"/>
  <c r="A785" i="10"/>
  <c r="A781" i="2"/>
  <c r="B780" i="5"/>
  <c r="A784" i="9" l="1"/>
  <c r="A786" i="10"/>
  <c r="A782" i="2"/>
  <c r="A781" i="1"/>
  <c r="B781" i="5"/>
  <c r="A785" i="9" l="1"/>
  <c r="A787" i="10"/>
  <c r="A783" i="2"/>
  <c r="A782" i="1"/>
  <c r="B782" i="5"/>
  <c r="A783" i="1" l="1"/>
  <c r="A786" i="9"/>
  <c r="A788" i="10"/>
  <c r="A784" i="2"/>
  <c r="B783" i="5"/>
  <c r="A787" i="9" l="1"/>
  <c r="A789" i="10"/>
  <c r="A785" i="2"/>
  <c r="A784" i="1"/>
  <c r="B784" i="5"/>
  <c r="A788" i="9" l="1"/>
  <c r="A790" i="10"/>
  <c r="A786" i="2"/>
  <c r="A785" i="1"/>
  <c r="B785" i="5"/>
  <c r="A786" i="1" l="1"/>
  <c r="A789" i="9"/>
  <c r="A791" i="10"/>
  <c r="A787" i="2"/>
  <c r="B786" i="5"/>
  <c r="A790" i="9" l="1"/>
  <c r="A792" i="10"/>
  <c r="A788" i="2"/>
  <c r="A787" i="1"/>
  <c r="B787" i="5"/>
  <c r="A791" i="9" l="1"/>
  <c r="A793" i="10"/>
  <c r="A789" i="2"/>
  <c r="A788" i="1"/>
  <c r="B788" i="5"/>
  <c r="A789" i="1" l="1"/>
  <c r="A792" i="9"/>
  <c r="A794" i="10"/>
  <c r="A790" i="2"/>
  <c r="B789" i="5"/>
  <c r="A793" i="9" l="1"/>
  <c r="A795" i="10"/>
  <c r="A791" i="2"/>
  <c r="A790" i="1"/>
  <c r="B790" i="5"/>
  <c r="A794" i="9" l="1"/>
  <c r="A796" i="10"/>
  <c r="A792" i="2"/>
  <c r="A791" i="1"/>
  <c r="B791" i="5"/>
  <c r="A792" i="1" l="1"/>
  <c r="A795" i="9"/>
  <c r="A797" i="10"/>
  <c r="A793" i="2"/>
  <c r="B792" i="5"/>
  <c r="A796" i="9" l="1"/>
  <c r="A798" i="10"/>
  <c r="A794" i="2"/>
  <c r="A793" i="1"/>
  <c r="B793" i="5"/>
  <c r="A797" i="9" l="1"/>
  <c r="A799" i="10"/>
  <c r="A795" i="2"/>
  <c r="A794" i="1"/>
  <c r="B794" i="5"/>
  <c r="A795" i="1" l="1"/>
  <c r="A798" i="9"/>
  <c r="A800" i="10"/>
  <c r="A796" i="2"/>
  <c r="B795" i="5"/>
  <c r="A799" i="9" l="1"/>
  <c r="A801" i="10"/>
  <c r="A797" i="2"/>
  <c r="A796" i="1"/>
  <c r="B796" i="5"/>
  <c r="A800" i="9" l="1"/>
  <c r="A802" i="10"/>
  <c r="A798" i="2"/>
  <c r="A797" i="1"/>
  <c r="B797" i="5"/>
  <c r="A798" i="1" l="1"/>
  <c r="A801" i="9"/>
  <c r="A803" i="10"/>
  <c r="A799" i="2"/>
  <c r="B798" i="5"/>
  <c r="A802" i="9" l="1"/>
  <c r="A804" i="10"/>
  <c r="A800" i="2"/>
  <c r="A799" i="1"/>
  <c r="B799" i="5"/>
  <c r="A803" i="9" l="1"/>
  <c r="A805" i="10"/>
  <c r="A801" i="2"/>
  <c r="A800" i="1"/>
  <c r="B800" i="5"/>
  <c r="A801" i="1" l="1"/>
  <c r="A806" i="10"/>
  <c r="A802" i="2"/>
  <c r="A804" i="9"/>
  <c r="B801" i="5"/>
  <c r="A805" i="9" l="1"/>
  <c r="A807" i="10"/>
  <c r="A803" i="2"/>
  <c r="A802" i="1"/>
  <c r="B802" i="5"/>
  <c r="A806" i="9" l="1"/>
  <c r="A808" i="10"/>
  <c r="A804" i="2"/>
  <c r="A803" i="1"/>
  <c r="B803" i="5"/>
  <c r="A804" i="1" l="1"/>
  <c r="A807" i="9"/>
  <c r="A809" i="10"/>
  <c r="A805" i="2"/>
  <c r="B804" i="5"/>
  <c r="A808" i="9" l="1"/>
  <c r="A810" i="10"/>
  <c r="A806" i="2"/>
  <c r="A805" i="1"/>
  <c r="B805" i="5"/>
  <c r="A809" i="9" l="1"/>
  <c r="A807" i="2"/>
  <c r="A811" i="10"/>
  <c r="A806" i="1"/>
  <c r="B806" i="5"/>
  <c r="A807" i="1" l="1"/>
  <c r="A810" i="9"/>
  <c r="A812" i="10"/>
  <c r="A808" i="2"/>
  <c r="B807" i="5"/>
  <c r="A811" i="9" l="1"/>
  <c r="A813" i="10"/>
  <c r="A809" i="2"/>
  <c r="A808" i="1"/>
  <c r="B808" i="5"/>
  <c r="A812" i="9" l="1"/>
  <c r="A814" i="10"/>
  <c r="A810" i="2"/>
  <c r="A809" i="1"/>
  <c r="B809" i="5"/>
  <c r="A810" i="1" l="1"/>
  <c r="A813" i="9"/>
  <c r="A815" i="10"/>
  <c r="A811" i="2"/>
  <c r="B810" i="5"/>
  <c r="A814" i="9" l="1"/>
  <c r="A816" i="10"/>
  <c r="A812" i="2"/>
  <c r="A811" i="1"/>
  <c r="B811" i="5"/>
  <c r="A815" i="9" l="1"/>
  <c r="A817" i="10"/>
  <c r="A813" i="2"/>
  <c r="A812" i="1"/>
  <c r="B812" i="5"/>
  <c r="A813" i="1" l="1"/>
  <c r="A816" i="9"/>
  <c r="A818" i="10"/>
  <c r="A814" i="2"/>
  <c r="B813" i="5"/>
  <c r="A817" i="9" l="1"/>
  <c r="A819" i="10"/>
  <c r="A815" i="2"/>
  <c r="A814" i="1"/>
  <c r="B814" i="5"/>
  <c r="A818" i="9" l="1"/>
  <c r="A820" i="10"/>
  <c r="A816" i="2"/>
  <c r="A815" i="1"/>
  <c r="B815" i="5"/>
  <c r="A816" i="1" l="1"/>
  <c r="A819" i="9"/>
  <c r="A821" i="10"/>
  <c r="A817" i="2"/>
  <c r="B816" i="5"/>
  <c r="A820" i="9" l="1"/>
  <c r="A822" i="10"/>
  <c r="A818" i="2"/>
  <c r="A817" i="1"/>
  <c r="B817" i="5"/>
  <c r="A821" i="9" l="1"/>
  <c r="A823" i="10"/>
  <c r="A819" i="2"/>
  <c r="A818" i="1"/>
  <c r="B818" i="5"/>
  <c r="A819" i="1" l="1"/>
  <c r="A822" i="9"/>
  <c r="A824" i="10"/>
  <c r="A820" i="2"/>
  <c r="B819" i="5"/>
  <c r="A823" i="9" l="1"/>
  <c r="A825" i="10"/>
  <c r="A821" i="2"/>
  <c r="A820" i="1"/>
  <c r="B820" i="5"/>
  <c r="A824" i="9" l="1"/>
  <c r="A826" i="10"/>
  <c r="A822" i="2"/>
  <c r="A821" i="1"/>
  <c r="B821" i="5"/>
  <c r="A822" i="1" l="1"/>
  <c r="A825" i="9"/>
  <c r="A827" i="10"/>
  <c r="A823" i="2"/>
  <c r="B822" i="5"/>
  <c r="A826" i="9" l="1"/>
  <c r="A828" i="10"/>
  <c r="A824" i="2"/>
  <c r="A823" i="1"/>
  <c r="B823" i="5"/>
  <c r="A827" i="9" l="1"/>
  <c r="A829" i="10"/>
  <c r="A825" i="2"/>
  <c r="A824" i="1"/>
  <c r="B824" i="5"/>
  <c r="A825" i="1" l="1"/>
  <c r="A828" i="9"/>
  <c r="A830" i="10"/>
  <c r="A826" i="2"/>
  <c r="B825" i="5"/>
  <c r="A829" i="9" l="1"/>
  <c r="A831" i="10"/>
  <c r="A827" i="2"/>
  <c r="A826" i="1"/>
  <c r="B826" i="5"/>
  <c r="A830" i="9" l="1"/>
  <c r="A832" i="10"/>
  <c r="A828" i="2"/>
  <c r="A827" i="1"/>
  <c r="B827" i="5"/>
  <c r="A828" i="1" l="1"/>
  <c r="A831" i="9"/>
  <c r="A833" i="10"/>
  <c r="A829" i="2"/>
  <c r="B828" i="5"/>
  <c r="A832" i="9" l="1"/>
  <c r="A834" i="10"/>
  <c r="A830" i="2"/>
  <c r="A829" i="1"/>
  <c r="B829" i="5"/>
  <c r="A833" i="9" l="1"/>
  <c r="A835" i="10"/>
  <c r="A831" i="2"/>
  <c r="A830" i="1"/>
  <c r="B830" i="5"/>
  <c r="A831" i="1" l="1"/>
  <c r="A834" i="9"/>
  <c r="A836" i="10"/>
  <c r="A832" i="2"/>
  <c r="B831" i="5"/>
  <c r="A835" i="9" l="1"/>
  <c r="A837" i="10"/>
  <c r="A833" i="2"/>
  <c r="A832" i="1"/>
  <c r="B832" i="5"/>
  <c r="A836" i="9" l="1"/>
  <c r="A838" i="10"/>
  <c r="A834" i="2"/>
  <c r="A833" i="1"/>
  <c r="B833" i="5"/>
  <c r="A834" i="1" l="1"/>
  <c r="A837" i="9"/>
  <c r="A839" i="10"/>
  <c r="A835" i="2"/>
  <c r="B834" i="5"/>
  <c r="A838" i="9" l="1"/>
  <c r="A840" i="10"/>
  <c r="A836" i="2"/>
  <c r="A835" i="1"/>
  <c r="B835" i="5"/>
  <c r="A839" i="9" l="1"/>
  <c r="A841" i="10"/>
  <c r="A837" i="2"/>
  <c r="A836" i="1"/>
  <c r="B836" i="5"/>
  <c r="A837" i="1" l="1"/>
  <c r="A840" i="9"/>
  <c r="A842" i="10"/>
  <c r="A838" i="2"/>
  <c r="B837" i="5"/>
  <c r="A841" i="9" l="1"/>
  <c r="A839" i="2"/>
  <c r="A843" i="10"/>
  <c r="A838" i="1"/>
  <c r="B838" i="5"/>
  <c r="A842" i="9" l="1"/>
  <c r="A844" i="10"/>
  <c r="A840" i="2"/>
  <c r="A839" i="1"/>
  <c r="B839" i="5"/>
  <c r="A840" i="1" l="1"/>
  <c r="A843" i="9"/>
  <c r="A845" i="10"/>
  <c r="A841" i="2"/>
  <c r="B840" i="5"/>
  <c r="A846" i="10" l="1"/>
  <c r="A844" i="9"/>
  <c r="A842" i="2"/>
  <c r="A841" i="1"/>
  <c r="B841" i="5"/>
  <c r="A847" i="10" l="1"/>
  <c r="A845" i="9"/>
  <c r="A843" i="2"/>
  <c r="A842" i="1"/>
  <c r="B842" i="5"/>
  <c r="A843" i="1" l="1"/>
  <c r="A846" i="9"/>
  <c r="A848" i="10"/>
  <c r="A844" i="2"/>
  <c r="B843" i="5"/>
  <c r="A847" i="9" l="1"/>
  <c r="A849" i="10"/>
  <c r="A845" i="2"/>
  <c r="A844" i="1"/>
  <c r="B844" i="5"/>
  <c r="A848" i="9" l="1"/>
  <c r="A850" i="10"/>
  <c r="A846" i="2"/>
  <c r="A845" i="1"/>
  <c r="B845" i="5"/>
  <c r="A846" i="1" l="1"/>
  <c r="A849" i="9"/>
  <c r="A851" i="10"/>
  <c r="A847" i="2"/>
  <c r="B846" i="5"/>
  <c r="A850" i="9" l="1"/>
  <c r="A852" i="10"/>
  <c r="A848" i="2"/>
  <c r="A847" i="1"/>
  <c r="B847" i="5"/>
  <c r="A851" i="9" l="1"/>
  <c r="A853" i="10"/>
  <c r="A849" i="2"/>
  <c r="A848" i="1"/>
  <c r="B848" i="5"/>
  <c r="A849" i="1" l="1"/>
  <c r="A852" i="9"/>
  <c r="A854" i="10"/>
  <c r="A850" i="2"/>
  <c r="B849" i="5"/>
  <c r="A853" i="9" l="1"/>
  <c r="A855" i="10"/>
  <c r="A851" i="2"/>
  <c r="A850" i="1"/>
  <c r="B850" i="5"/>
  <c r="A854" i="9" l="1"/>
  <c r="A856" i="10"/>
  <c r="A852" i="2"/>
  <c r="A851" i="1"/>
  <c r="B851" i="5"/>
  <c r="A852" i="1" l="1"/>
  <c r="A855" i="9"/>
  <c r="A857" i="10"/>
  <c r="A853" i="2"/>
  <c r="B852" i="5"/>
  <c r="A856" i="9" l="1"/>
  <c r="A858" i="10"/>
  <c r="A854" i="2"/>
  <c r="A853" i="1"/>
  <c r="B853" i="5"/>
  <c r="A857" i="9" l="1"/>
  <c r="A859" i="10"/>
  <c r="A855" i="2"/>
  <c r="A854" i="1"/>
  <c r="B854" i="5"/>
  <c r="A855" i="1" l="1"/>
  <c r="A858" i="9"/>
  <c r="A860" i="10"/>
  <c r="A856" i="2"/>
  <c r="B855" i="5"/>
  <c r="A859" i="9" l="1"/>
  <c r="A861" i="10"/>
  <c r="A857" i="2"/>
  <c r="A856" i="1"/>
  <c r="B856" i="5"/>
  <c r="A860" i="9" l="1"/>
  <c r="A862" i="10"/>
  <c r="A858" i="2"/>
  <c r="A857" i="1"/>
  <c r="B857" i="5"/>
  <c r="A858" i="1" l="1"/>
  <c r="A861" i="9"/>
  <c r="A863" i="10"/>
  <c r="A859" i="2"/>
  <c r="B858" i="5"/>
  <c r="A862" i="9" l="1"/>
  <c r="A864" i="10"/>
  <c r="A860" i="2"/>
  <c r="A859" i="1"/>
  <c r="B859" i="5"/>
  <c r="A863" i="9" l="1"/>
  <c r="A865" i="10"/>
  <c r="A861" i="2"/>
  <c r="A860" i="1"/>
  <c r="B860" i="5"/>
  <c r="A861" i="1" l="1"/>
  <c r="A864" i="9"/>
  <c r="A866" i="10"/>
  <c r="A862" i="2"/>
  <c r="B861" i="5"/>
  <c r="A865" i="9" l="1"/>
  <c r="A867" i="10"/>
  <c r="A863" i="2"/>
  <c r="A862" i="1"/>
  <c r="B862" i="5"/>
  <c r="A866" i="9" l="1"/>
  <c r="A868" i="10"/>
  <c r="A864" i="2"/>
  <c r="A863" i="1"/>
  <c r="B863" i="5"/>
  <c r="A864" i="1" l="1"/>
  <c r="A867" i="9"/>
  <c r="A869" i="10"/>
  <c r="A865" i="2"/>
  <c r="B864" i="5"/>
  <c r="A870" i="10" l="1"/>
  <c r="A868" i="9"/>
  <c r="A866" i="2"/>
  <c r="A865" i="1"/>
  <c r="B865" i="5"/>
  <c r="A869" i="9" l="1"/>
  <c r="A871" i="10"/>
  <c r="A867" i="2"/>
  <c r="A866" i="1"/>
  <c r="B866" i="5"/>
  <c r="A867" i="1" l="1"/>
  <c r="A870" i="9"/>
  <c r="A872" i="10"/>
  <c r="A868" i="2"/>
  <c r="B867" i="5"/>
  <c r="A871" i="9" l="1"/>
  <c r="A873" i="10"/>
  <c r="A869" i="2"/>
  <c r="A868" i="1"/>
  <c r="B868" i="5"/>
  <c r="A872" i="9" l="1"/>
  <c r="A874" i="10"/>
  <c r="A870" i="2"/>
  <c r="A869" i="1"/>
  <c r="B869" i="5"/>
  <c r="A870" i="1" l="1"/>
  <c r="A873" i="9"/>
  <c r="A871" i="2"/>
  <c r="A875" i="10"/>
  <c r="B870" i="5"/>
  <c r="A874" i="9" l="1"/>
  <c r="A876" i="10"/>
  <c r="A872" i="2"/>
  <c r="A871" i="1"/>
  <c r="B871" i="5"/>
  <c r="A875" i="9" l="1"/>
  <c r="A877" i="10"/>
  <c r="A873" i="2"/>
  <c r="A872" i="1"/>
  <c r="B872" i="5"/>
  <c r="A873" i="1" l="1"/>
  <c r="A876" i="9"/>
  <c r="A878" i="10"/>
  <c r="A874" i="2"/>
  <c r="B873" i="5"/>
  <c r="A877" i="9" l="1"/>
  <c r="A879" i="10"/>
  <c r="A875" i="2"/>
  <c r="A874" i="1"/>
  <c r="B874" i="5"/>
  <c r="A878" i="9" l="1"/>
  <c r="A880" i="10"/>
  <c r="A876" i="2"/>
  <c r="A875" i="1"/>
  <c r="B875" i="5"/>
  <c r="A876" i="1" l="1"/>
  <c r="A879" i="9"/>
  <c r="A881" i="10"/>
  <c r="A877" i="2"/>
  <c r="B876" i="5"/>
  <c r="A880" i="9" l="1"/>
  <c r="A882" i="10"/>
  <c r="A878" i="2"/>
  <c r="A877" i="1"/>
  <c r="B877" i="5"/>
  <c r="A881" i="9" l="1"/>
  <c r="A883" i="10"/>
  <c r="A879" i="2"/>
  <c r="A878" i="1"/>
  <c r="B878" i="5"/>
  <c r="A879" i="1" l="1"/>
  <c r="A882" i="9"/>
  <c r="A884" i="10"/>
  <c r="A880" i="2"/>
  <c r="B879" i="5"/>
  <c r="A883" i="9" l="1"/>
  <c r="A885" i="10"/>
  <c r="A881" i="2"/>
  <c r="A880" i="1"/>
  <c r="B880" i="5"/>
  <c r="A884" i="9" l="1"/>
  <c r="A886" i="10"/>
  <c r="A882" i="2"/>
  <c r="A881" i="1"/>
  <c r="B881" i="5"/>
  <c r="A882" i="1" l="1"/>
  <c r="A887" i="10"/>
  <c r="A885" i="9"/>
  <c r="A883" i="2"/>
  <c r="B882" i="5"/>
  <c r="A886" i="9" l="1"/>
  <c r="A888" i="10"/>
  <c r="A884" i="2"/>
  <c r="A883" i="1"/>
  <c r="B883" i="5"/>
  <c r="A887" i="9" l="1"/>
  <c r="A889" i="10"/>
  <c r="A885" i="2"/>
  <c r="A884" i="1"/>
  <c r="B884" i="5"/>
  <c r="A885" i="1" l="1"/>
  <c r="A888" i="9"/>
  <c r="A890" i="10"/>
  <c r="A886" i="2"/>
  <c r="B885" i="5"/>
  <c r="A891" i="10" l="1"/>
  <c r="A889" i="9"/>
  <c r="A887" i="2"/>
  <c r="A886" i="1"/>
  <c r="B886" i="5"/>
  <c r="A890" i="9" l="1"/>
  <c r="A892" i="10"/>
  <c r="A888" i="2"/>
  <c r="A887" i="1"/>
  <c r="B887" i="5"/>
  <c r="A888" i="1" l="1"/>
  <c r="A891" i="9"/>
  <c r="A893" i="10"/>
  <c r="A889" i="2"/>
  <c r="B888" i="5"/>
  <c r="A892" i="9" l="1"/>
  <c r="A894" i="10"/>
  <c r="A890" i="2"/>
  <c r="A889" i="1"/>
  <c r="B889" i="5"/>
  <c r="A893" i="9" l="1"/>
  <c r="A895" i="10"/>
  <c r="A891" i="2"/>
  <c r="A890" i="1"/>
  <c r="B890" i="5"/>
  <c r="A891" i="1" l="1"/>
  <c r="A894" i="9"/>
  <c r="A896" i="10"/>
  <c r="A892" i="2"/>
  <c r="B891" i="5"/>
  <c r="A895" i="9" l="1"/>
  <c r="A897" i="10"/>
  <c r="A893" i="2"/>
  <c r="A892" i="1"/>
  <c r="B892" i="5"/>
  <c r="A896" i="9" l="1"/>
  <c r="A898" i="10"/>
  <c r="A894" i="2"/>
  <c r="A893" i="1"/>
  <c r="B893" i="5"/>
  <c r="A894" i="1" l="1"/>
  <c r="A897" i="9"/>
  <c r="A899" i="10"/>
  <c r="A895" i="2"/>
  <c r="B894" i="5"/>
  <c r="A898" i="9" l="1"/>
  <c r="A900" i="10"/>
  <c r="A896" i="2"/>
  <c r="A895" i="1"/>
  <c r="B895" i="5"/>
  <c r="A899" i="9" l="1"/>
  <c r="A901" i="10"/>
  <c r="A897" i="2"/>
  <c r="A896" i="1"/>
  <c r="B896" i="5"/>
  <c r="A897" i="1" l="1"/>
  <c r="A900" i="9"/>
  <c r="A902" i="10"/>
  <c r="A898" i="2"/>
  <c r="B897" i="5"/>
  <c r="A901" i="9" l="1"/>
  <c r="A903" i="10"/>
  <c r="A899" i="2"/>
  <c r="A898" i="1"/>
  <c r="B898" i="5"/>
  <c r="A902" i="9" l="1"/>
  <c r="A904" i="10"/>
  <c r="A900" i="2"/>
  <c r="A899" i="1"/>
  <c r="B899" i="5"/>
  <c r="A900" i="1" l="1"/>
  <c r="A903" i="9"/>
  <c r="A905" i="10"/>
  <c r="A901" i="2"/>
  <c r="B900" i="5"/>
  <c r="A904" i="9" l="1"/>
  <c r="A906" i="10"/>
  <c r="A902" i="2"/>
  <c r="A901" i="1"/>
  <c r="B901" i="5"/>
  <c r="A905" i="9" l="1"/>
  <c r="A907" i="10"/>
  <c r="A903" i="2"/>
  <c r="A902" i="1"/>
  <c r="B902" i="5"/>
  <c r="A903" i="1" l="1"/>
  <c r="A906" i="9"/>
  <c r="A908" i="10"/>
  <c r="A904" i="2"/>
  <c r="B903" i="5"/>
  <c r="A907" i="9" l="1"/>
  <c r="A909" i="10"/>
  <c r="A905" i="2"/>
  <c r="A904" i="1"/>
  <c r="B904" i="5"/>
  <c r="A910" i="10" l="1"/>
  <c r="A908" i="9"/>
  <c r="A906" i="2"/>
  <c r="A905" i="1"/>
  <c r="B905" i="5"/>
  <c r="A906" i="1" l="1"/>
  <c r="A911" i="10"/>
  <c r="A909" i="9"/>
  <c r="A907" i="2"/>
  <c r="B906" i="5"/>
  <c r="A910" i="9" l="1"/>
  <c r="A912" i="10"/>
  <c r="A908" i="2"/>
  <c r="A907" i="1"/>
  <c r="B907" i="5"/>
  <c r="A911" i="9" l="1"/>
  <c r="A913" i="10"/>
  <c r="A909" i="2"/>
  <c r="A908" i="1"/>
  <c r="B908" i="5"/>
  <c r="A909" i="1" l="1"/>
  <c r="A912" i="9"/>
  <c r="A914" i="10"/>
  <c r="A910" i="2"/>
  <c r="B909" i="5"/>
  <c r="A913" i="9" l="1"/>
  <c r="A915" i="10"/>
  <c r="A911" i="2"/>
  <c r="A910" i="1"/>
  <c r="B910" i="5"/>
  <c r="A914" i="9" l="1"/>
  <c r="A916" i="10"/>
  <c r="A912" i="2"/>
  <c r="A911" i="1"/>
  <c r="B911" i="5"/>
  <c r="A912" i="1" l="1"/>
  <c r="A915" i="9"/>
  <c r="A917" i="10"/>
  <c r="A913" i="2"/>
  <c r="B912" i="5"/>
  <c r="A916" i="9" l="1"/>
  <c r="A918" i="10"/>
  <c r="A914" i="2"/>
  <c r="A913" i="1"/>
  <c r="B913" i="5"/>
  <c r="A917" i="9" l="1"/>
  <c r="A919" i="10"/>
  <c r="A915" i="2"/>
  <c r="A914" i="1"/>
  <c r="B914" i="5"/>
  <c r="A915" i="1" l="1"/>
  <c r="A918" i="9"/>
  <c r="A920" i="10"/>
  <c r="A916" i="2"/>
  <c r="B915" i="5"/>
  <c r="A919" i="9" l="1"/>
  <c r="A921" i="10"/>
  <c r="A917" i="2"/>
  <c r="A916" i="1"/>
  <c r="B916" i="5"/>
  <c r="A920" i="9" l="1"/>
  <c r="A922" i="10"/>
  <c r="A918" i="2"/>
  <c r="A917" i="1"/>
  <c r="B917" i="5"/>
  <c r="A918" i="1" l="1"/>
  <c r="A921" i="9"/>
  <c r="A923" i="10"/>
  <c r="A919" i="2"/>
  <c r="B918" i="5"/>
  <c r="A922" i="9" l="1"/>
  <c r="A924" i="10"/>
  <c r="A920" i="2"/>
  <c r="A919" i="1"/>
  <c r="B919" i="5"/>
  <c r="A923" i="9" l="1"/>
  <c r="A925" i="10"/>
  <c r="A921" i="2"/>
  <c r="A920" i="1"/>
  <c r="B920" i="5"/>
  <c r="A921" i="1" l="1"/>
  <c r="A924" i="9"/>
  <c r="A926" i="10"/>
  <c r="A922" i="2"/>
  <c r="B921" i="5"/>
  <c r="A925" i="9" l="1"/>
  <c r="A927" i="10"/>
  <c r="A923" i="2"/>
  <c r="A922" i="1"/>
  <c r="B922" i="5"/>
  <c r="A926" i="9" l="1"/>
  <c r="A928" i="10"/>
  <c r="A924" i="2"/>
  <c r="A923" i="1"/>
  <c r="B923" i="5"/>
  <c r="A924" i="1" l="1"/>
  <c r="A927" i="9"/>
  <c r="A929" i="10"/>
  <c r="A925" i="2"/>
  <c r="B924" i="5"/>
  <c r="A930" i="10" l="1"/>
  <c r="A926" i="2"/>
  <c r="A928" i="9"/>
  <c r="A925" i="1"/>
  <c r="B925" i="5"/>
  <c r="A929" i="9" l="1"/>
  <c r="A931" i="10"/>
  <c r="A927" i="2"/>
  <c r="A926" i="1"/>
  <c r="B926" i="5"/>
  <c r="A927" i="1" l="1"/>
  <c r="A930" i="9"/>
  <c r="A932" i="10"/>
  <c r="A928" i="2"/>
  <c r="B927" i="5"/>
  <c r="A931" i="9" l="1"/>
  <c r="A933" i="10"/>
  <c r="A929" i="2"/>
  <c r="A928" i="1"/>
  <c r="B928" i="5"/>
  <c r="A932" i="9" l="1"/>
  <c r="A934" i="10"/>
  <c r="A930" i="2"/>
  <c r="A929" i="1"/>
  <c r="B929" i="5"/>
  <c r="A930" i="1" l="1"/>
  <c r="A933" i="9"/>
  <c r="A935" i="10"/>
  <c r="A931" i="2"/>
  <c r="B930" i="5"/>
  <c r="A934" i="9" l="1"/>
  <c r="A936" i="10"/>
  <c r="A932" i="2"/>
  <c r="A931" i="1"/>
  <c r="B931" i="5"/>
  <c r="A935" i="9" l="1"/>
  <c r="A937" i="10"/>
  <c r="A933" i="2"/>
  <c r="A932" i="1"/>
  <c r="B932" i="5"/>
  <c r="A933" i="1" l="1"/>
  <c r="A936" i="9"/>
  <c r="A938" i="10"/>
  <c r="A934" i="2"/>
  <c r="B933" i="5"/>
  <c r="A937" i="9" l="1"/>
  <c r="A939" i="10"/>
  <c r="A935" i="2"/>
  <c r="A934" i="1"/>
  <c r="B934" i="5"/>
  <c r="A938" i="9" l="1"/>
  <c r="A940" i="10"/>
  <c r="A936" i="2"/>
  <c r="A935" i="1"/>
  <c r="B935" i="5"/>
  <c r="A936" i="1" l="1"/>
  <c r="A939" i="9"/>
  <c r="A941" i="10"/>
  <c r="A937" i="2"/>
  <c r="B936" i="5"/>
  <c r="A942" i="10" l="1"/>
  <c r="A940" i="9"/>
  <c r="A938" i="2"/>
  <c r="A937" i="1"/>
  <c r="B937" i="5"/>
  <c r="A941" i="9" l="1"/>
  <c r="A943" i="10"/>
  <c r="A939" i="2"/>
  <c r="A938" i="1"/>
  <c r="B938" i="5"/>
  <c r="A939" i="1" l="1"/>
  <c r="A942" i="9"/>
  <c r="A944" i="10"/>
  <c r="A940" i="2"/>
  <c r="B939" i="5"/>
  <c r="A943" i="9" l="1"/>
  <c r="A945" i="10"/>
  <c r="A941" i="2"/>
  <c r="A940" i="1"/>
  <c r="B940" i="5"/>
  <c r="A944" i="9" l="1"/>
  <c r="A946" i="10"/>
  <c r="A942" i="2"/>
  <c r="A941" i="1"/>
  <c r="B941" i="5"/>
  <c r="A942" i="1" l="1"/>
  <c r="A945" i="9"/>
  <c r="A947" i="10"/>
  <c r="A943" i="2"/>
  <c r="B942" i="5"/>
  <c r="A946" i="9" l="1"/>
  <c r="A948" i="10"/>
  <c r="A944" i="2"/>
  <c r="A943" i="1"/>
  <c r="B943" i="5"/>
  <c r="A947" i="9" l="1"/>
  <c r="A949" i="10"/>
  <c r="A945" i="2"/>
  <c r="A944" i="1"/>
  <c r="B944" i="5"/>
  <c r="A945" i="1" l="1"/>
  <c r="A948" i="9"/>
  <c r="A950" i="10"/>
  <c r="A946" i="2"/>
  <c r="B945" i="5"/>
  <c r="A949" i="9" l="1"/>
  <c r="A951" i="10"/>
  <c r="A947" i="2"/>
  <c r="A946" i="1"/>
  <c r="B946" i="5"/>
  <c r="A950" i="9" l="1"/>
  <c r="A952" i="10"/>
  <c r="A948" i="2"/>
  <c r="A947" i="1"/>
  <c r="B947" i="5"/>
  <c r="A948" i="1" l="1"/>
  <c r="A951" i="9"/>
  <c r="A953" i="10"/>
  <c r="A949" i="2"/>
  <c r="B948" i="5"/>
  <c r="A952" i="9" l="1"/>
  <c r="A954" i="10"/>
  <c r="A950" i="2"/>
  <c r="A949" i="1"/>
  <c r="B949" i="5"/>
  <c r="A953" i="9" l="1"/>
  <c r="A955" i="10"/>
  <c r="A951" i="2"/>
  <c r="A950" i="1"/>
  <c r="B950" i="5"/>
  <c r="A951" i="1" l="1"/>
  <c r="A954" i="9"/>
  <c r="A956" i="10"/>
  <c r="A952" i="2"/>
  <c r="B951" i="5"/>
  <c r="A955" i="9" l="1"/>
  <c r="A957" i="10"/>
  <c r="A953" i="2"/>
  <c r="A952" i="1"/>
  <c r="B952" i="5"/>
  <c r="A958" i="10" l="1"/>
  <c r="A954" i="2"/>
  <c r="A956" i="9"/>
  <c r="A953" i="1"/>
  <c r="B953" i="5"/>
  <c r="A954" i="1" l="1"/>
  <c r="A957" i="9"/>
  <c r="A959" i="10"/>
  <c r="A955" i="2"/>
  <c r="B954" i="5"/>
  <c r="A958" i="9" l="1"/>
  <c r="A960" i="10"/>
  <c r="A956" i="2"/>
  <c r="A955" i="1"/>
  <c r="B955" i="5"/>
  <c r="A959" i="9" l="1"/>
  <c r="A961" i="10"/>
  <c r="A957" i="2"/>
  <c r="A956" i="1"/>
  <c r="B956" i="5"/>
  <c r="A957" i="1" l="1"/>
  <c r="A960" i="9"/>
  <c r="A962" i="10"/>
  <c r="A958" i="2"/>
  <c r="B957" i="5"/>
  <c r="A961" i="9" l="1"/>
  <c r="A963" i="10"/>
  <c r="A959" i="2"/>
  <c r="A958" i="1"/>
  <c r="B958" i="5"/>
  <c r="A962" i="9" l="1"/>
  <c r="A964" i="10"/>
  <c r="A960" i="2"/>
  <c r="A959" i="1"/>
  <c r="B959" i="5"/>
  <c r="A960" i="1" l="1"/>
  <c r="A963" i="9"/>
  <c r="A965" i="10"/>
  <c r="A961" i="2"/>
  <c r="B960" i="5"/>
  <c r="A964" i="9" l="1"/>
  <c r="A966" i="10"/>
  <c r="A962" i="2"/>
  <c r="A961" i="1"/>
  <c r="B961" i="5"/>
  <c r="A965" i="9" l="1"/>
  <c r="A967" i="10"/>
  <c r="A963" i="2"/>
  <c r="A962" i="1"/>
  <c r="B962" i="5"/>
  <c r="A963" i="1" l="1"/>
  <c r="A966" i="9"/>
  <c r="A968" i="10"/>
  <c r="A964" i="2"/>
  <c r="B963" i="5"/>
  <c r="A967" i="9" l="1"/>
  <c r="A969" i="10"/>
  <c r="A965" i="2"/>
  <c r="A964" i="1"/>
  <c r="B964" i="5"/>
  <c r="A968" i="9" l="1"/>
  <c r="A970" i="10"/>
  <c r="A966" i="2"/>
  <c r="A965" i="1"/>
  <c r="B965" i="5"/>
  <c r="A966" i="1" l="1"/>
  <c r="A969" i="9"/>
  <c r="A967" i="2"/>
  <c r="A971" i="10"/>
  <c r="B966" i="5"/>
  <c r="A970" i="9" l="1"/>
  <c r="A972" i="10"/>
  <c r="A968" i="2"/>
  <c r="A967" i="1"/>
  <c r="B967" i="5"/>
  <c r="A971" i="9" l="1"/>
  <c r="A973" i="10"/>
  <c r="A969" i="2"/>
  <c r="A968" i="1"/>
  <c r="B968" i="5"/>
  <c r="A969" i="1" l="1"/>
  <c r="A972" i="9"/>
  <c r="A974" i="10"/>
  <c r="A970" i="2"/>
  <c r="B969" i="5"/>
  <c r="A973" i="9" l="1"/>
  <c r="A975" i="10"/>
  <c r="A971" i="2"/>
  <c r="A970" i="1"/>
  <c r="B970" i="5"/>
  <c r="A974" i="9" l="1"/>
  <c r="A976" i="10"/>
  <c r="A972" i="2"/>
  <c r="A971" i="1"/>
  <c r="B971" i="5"/>
  <c r="A972" i="1" l="1"/>
  <c r="A975" i="9"/>
  <c r="A977" i="10"/>
  <c r="A973" i="2"/>
  <c r="B972" i="5"/>
  <c r="A976" i="9" l="1"/>
  <c r="A978" i="10"/>
  <c r="A974" i="2"/>
  <c r="A973" i="1"/>
  <c r="B973" i="5"/>
  <c r="A977" i="9" l="1"/>
  <c r="A979" i="10"/>
  <c r="A975" i="2"/>
  <c r="A974" i="1"/>
  <c r="B974" i="5"/>
  <c r="A975" i="1" l="1"/>
  <c r="A978" i="9"/>
  <c r="A980" i="10"/>
  <c r="A976" i="2"/>
  <c r="B975" i="5"/>
  <c r="A979" i="9" l="1"/>
  <c r="A981" i="10"/>
  <c r="A977" i="2"/>
  <c r="A976" i="1"/>
  <c r="B976" i="5"/>
  <c r="A980" i="9" l="1"/>
  <c r="A982" i="10"/>
  <c r="A978" i="2"/>
  <c r="A977" i="1"/>
  <c r="B977" i="5"/>
  <c r="A978" i="1" l="1"/>
  <c r="A981" i="9"/>
  <c r="A983" i="10"/>
  <c r="A979" i="2"/>
  <c r="B978" i="5"/>
  <c r="A984" i="10" l="1"/>
  <c r="A982" i="9"/>
  <c r="A980" i="2"/>
  <c r="A979" i="1"/>
  <c r="B979" i="5"/>
  <c r="A983" i="9" l="1"/>
  <c r="A985" i="10"/>
  <c r="A981" i="2"/>
  <c r="A980" i="1"/>
  <c r="B980" i="5"/>
  <c r="A981" i="1" l="1"/>
  <c r="A984" i="9"/>
  <c r="A986" i="10"/>
  <c r="A982" i="2"/>
  <c r="B981" i="5"/>
  <c r="A987" i="10" l="1"/>
  <c r="A983" i="2"/>
  <c r="A985" i="9"/>
  <c r="A982" i="1"/>
  <c r="B982" i="5"/>
  <c r="A986" i="9" l="1"/>
  <c r="A984" i="2"/>
  <c r="A988" i="10"/>
  <c r="A983" i="1"/>
  <c r="B983" i="5"/>
  <c r="A984" i="1" l="1"/>
  <c r="A987" i="9"/>
  <c r="A989" i="10"/>
  <c r="A985" i="2"/>
  <c r="B984" i="5"/>
  <c r="A988" i="9" l="1"/>
  <c r="A990" i="10"/>
  <c r="A986" i="2"/>
  <c r="A985" i="1"/>
  <c r="B985" i="5"/>
  <c r="A989" i="9" l="1"/>
  <c r="A991" i="10"/>
  <c r="A987" i="2"/>
  <c r="A986" i="1"/>
  <c r="B986" i="5"/>
  <c r="A987" i="1" l="1"/>
  <c r="A990" i="9"/>
  <c r="A992" i="10"/>
  <c r="A988" i="2"/>
  <c r="B987" i="5"/>
  <c r="A991" i="9" l="1"/>
  <c r="A993" i="10"/>
  <c r="A989" i="2"/>
  <c r="A988" i="1"/>
  <c r="B988" i="5"/>
  <c r="A992" i="9" l="1"/>
  <c r="A994" i="10"/>
  <c r="A990" i="2"/>
  <c r="A989" i="1"/>
  <c r="B989" i="5"/>
  <c r="A990" i="1" l="1"/>
  <c r="A993" i="9"/>
  <c r="A995" i="10"/>
  <c r="A991" i="2"/>
  <c r="B990" i="5"/>
  <c r="A994" i="9" l="1"/>
  <c r="A996" i="10"/>
  <c r="A992" i="2"/>
  <c r="A991" i="1"/>
  <c r="B991" i="5"/>
  <c r="A995" i="9" l="1"/>
  <c r="A997" i="10"/>
  <c r="A993" i="2"/>
  <c r="A992" i="1"/>
  <c r="B992" i="5"/>
  <c r="A993" i="1" l="1"/>
  <c r="A996" i="9"/>
  <c r="A998" i="10"/>
  <c r="A994" i="2"/>
  <c r="B993" i="5"/>
  <c r="A997" i="9" l="1"/>
  <c r="A999" i="10"/>
  <c r="A995" i="2"/>
  <c r="A994" i="1"/>
  <c r="B994" i="5"/>
  <c r="A998" i="9" l="1"/>
  <c r="A1000" i="10"/>
  <c r="A996" i="2"/>
  <c r="A995" i="1"/>
  <c r="B995" i="5"/>
  <c r="A996" i="1" l="1"/>
  <c r="A999" i="9"/>
  <c r="A1001" i="10"/>
  <c r="A997" i="2"/>
  <c r="B996" i="5"/>
  <c r="A1000" i="9" l="1"/>
  <c r="A1002" i="10"/>
  <c r="A998" i="2"/>
  <c r="A997" i="1"/>
  <c r="B997" i="5"/>
  <c r="A1001" i="9" l="1"/>
  <c r="A999" i="2"/>
  <c r="A1003" i="10"/>
  <c r="A998" i="1"/>
  <c r="B998" i="5"/>
  <c r="A999" i="1" l="1"/>
  <c r="A1002" i="9"/>
  <c r="A1004" i="10"/>
  <c r="A1000" i="2"/>
  <c r="B999" i="5"/>
  <c r="A1003" i="9" l="1"/>
  <c r="A1005" i="10"/>
  <c r="A1001" i="2"/>
  <c r="A1000" i="1"/>
  <c r="B1000" i="5"/>
  <c r="A1004" i="9" l="1"/>
  <c r="A1006" i="10"/>
  <c r="A1002" i="2"/>
  <c r="A1001" i="1"/>
  <c r="B1001" i="5"/>
  <c r="A1002" i="1" l="1"/>
  <c r="A1005" i="9"/>
  <c r="A1007" i="10"/>
  <c r="A1003" i="2"/>
  <c r="B1002" i="5"/>
  <c r="A1006" i="9" l="1"/>
  <c r="A1008" i="10"/>
  <c r="A1004" i="2"/>
  <c r="A1003" i="1"/>
  <c r="B1003" i="5"/>
  <c r="A1007" i="9" l="1"/>
  <c r="A1009" i="10"/>
  <c r="A1005" i="2"/>
  <c r="A1004" i="1"/>
  <c r="B1004" i="5"/>
  <c r="A1005" i="1" l="1"/>
  <c r="A1008" i="9"/>
  <c r="A1010" i="10"/>
  <c r="A1006" i="2"/>
  <c r="B1005" i="5"/>
  <c r="A1009" i="9" l="1"/>
  <c r="A1011" i="10"/>
  <c r="A1007" i="2"/>
  <c r="A1006" i="1"/>
  <c r="B1006" i="5"/>
  <c r="A1010" i="9" l="1"/>
  <c r="A1012" i="10"/>
  <c r="A1008" i="2"/>
  <c r="A1007" i="1"/>
  <c r="B1007" i="5"/>
  <c r="A1008" i="1" l="1"/>
  <c r="A1011" i="9"/>
  <c r="A1013" i="10"/>
  <c r="A1009" i="2"/>
  <c r="B1008" i="5"/>
  <c r="A1014" i="10" l="1"/>
  <c r="A1010" i="2"/>
  <c r="A1012" i="9"/>
  <c r="A1009" i="1"/>
  <c r="B1009" i="5"/>
  <c r="A1015" i="10" l="1"/>
  <c r="A1013" i="9"/>
  <c r="A1011" i="2"/>
  <c r="A1010" i="1"/>
  <c r="B1010" i="5"/>
  <c r="A1011" i="1" l="1"/>
  <c r="A1014" i="9"/>
  <c r="A1016" i="10"/>
  <c r="A1012" i="2"/>
  <c r="B1011" i="5"/>
  <c r="A1015" i="9" l="1"/>
  <c r="A1017" i="10"/>
  <c r="A1013" i="2"/>
  <c r="A1012" i="1"/>
  <c r="B1012" i="5"/>
  <c r="A1016" i="9" l="1"/>
  <c r="A1018" i="10"/>
  <c r="A1014" i="2"/>
  <c r="A1013" i="1"/>
  <c r="B1013" i="5"/>
  <c r="A1014" i="1" l="1"/>
  <c r="A1017" i="9"/>
  <c r="A1019" i="10"/>
  <c r="A1015" i="2"/>
  <c r="B1014" i="5"/>
  <c r="A1018" i="9" l="1"/>
  <c r="A1020" i="10"/>
  <c r="A1016" i="2"/>
  <c r="A1015" i="1"/>
  <c r="B1015" i="5"/>
  <c r="A1019" i="9" l="1"/>
  <c r="A1021" i="10"/>
  <c r="A1017" i="2"/>
  <c r="A1016" i="1"/>
  <c r="B1016" i="5"/>
  <c r="A1017" i="1" l="1"/>
  <c r="A1020" i="9"/>
  <c r="A1022" i="10"/>
  <c r="A1018" i="2"/>
  <c r="B1017" i="5"/>
  <c r="A1021" i="9" l="1"/>
  <c r="A1023" i="10"/>
  <c r="A1019" i="2"/>
  <c r="A1018" i="1"/>
  <c r="B1018" i="5"/>
  <c r="A1022" i="9" l="1"/>
  <c r="A1024" i="10"/>
  <c r="A1020" i="2"/>
  <c r="A1019" i="1"/>
  <c r="B1019" i="5"/>
  <c r="B1020" i="5" l="1"/>
  <c r="A1023" i="9"/>
  <c r="A1025" i="10"/>
  <c r="A1021" i="2"/>
  <c r="A1021" i="1"/>
  <c r="A1020" i="1"/>
  <c r="B1021" i="5"/>
  <c r="A1022" i="1" l="1"/>
  <c r="A1025" i="9"/>
  <c r="A1027" i="10"/>
  <c r="A1023" i="2"/>
  <c r="A1024" i="9"/>
  <c r="A1026" i="10"/>
  <c r="A1022" i="2"/>
  <c r="B1022" i="5"/>
  <c r="A1023" i="1" l="1"/>
  <c r="A1026" i="9"/>
  <c r="A1028" i="10"/>
  <c r="A1024" i="2"/>
  <c r="B1023" i="5"/>
  <c r="B1024" i="5" s="1"/>
  <c r="A1025" i="1" l="1"/>
  <c r="A1030" i="10"/>
  <c r="A1028" i="9"/>
  <c r="A1026" i="2"/>
  <c r="B1025" i="5"/>
  <c r="B1026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7" i="5"/>
  <c r="A1028" i="1" l="1"/>
  <c r="A1031" i="9"/>
  <c r="A1033" i="10"/>
  <c r="A1029" i="2"/>
  <c r="B1028" i="5"/>
  <c r="A1029" i="1" l="1"/>
  <c r="A1032" i="9"/>
  <c r="A1034" i="10"/>
  <c r="A1030" i="2"/>
  <c r="B1029" i="5"/>
  <c r="A1030" i="1" l="1"/>
  <c r="A1033" i="9"/>
  <c r="A1031" i="2"/>
  <c r="A1035" i="10"/>
  <c r="B1030" i="5"/>
  <c r="A1031" i="1" l="1"/>
  <c r="A1034" i="9"/>
  <c r="A1036" i="10"/>
  <c r="A1032" i="2"/>
  <c r="B1031" i="5"/>
  <c r="A1032" i="1" l="1"/>
  <c r="A1035" i="9"/>
  <c r="A1037" i="10"/>
  <c r="A1033" i="2"/>
  <c r="B1032" i="5"/>
  <c r="A1033" i="1" l="1"/>
  <c r="A1036" i="9"/>
  <c r="A1038" i="10"/>
  <c r="A1034" i="2"/>
  <c r="B1033" i="5"/>
  <c r="A1034" i="1" l="1"/>
  <c r="A1037" i="9"/>
  <c r="A1039" i="10"/>
  <c r="A1035" i="2"/>
  <c r="B1034" i="5"/>
  <c r="A1035" i="1" l="1"/>
  <c r="A1038" i="9"/>
  <c r="A1040" i="10"/>
  <c r="A1036" i="2"/>
  <c r="B1035" i="5"/>
  <c r="A1036" i="1" l="1"/>
  <c r="A1039" i="9"/>
  <c r="A1041" i="10"/>
  <c r="A1037" i="2"/>
  <c r="B1036" i="5"/>
  <c r="A1037" i="1" l="1"/>
  <c r="A1042" i="10"/>
  <c r="A1040" i="9"/>
  <c r="A1038" i="2"/>
  <c r="B1037" i="5"/>
  <c r="A1038" i="1" l="1"/>
  <c r="A1041" i="9"/>
  <c r="A1043" i="10"/>
  <c r="A1039" i="2"/>
  <c r="B1038" i="5"/>
  <c r="A1039" i="1" l="1"/>
  <c r="A1042" i="9"/>
  <c r="A1044" i="10"/>
  <c r="A1040" i="2"/>
  <c r="B1039" i="5"/>
  <c r="A1040" i="1" l="1"/>
  <c r="A1043" i="9"/>
  <c r="A1045" i="10"/>
  <c r="A1041" i="2"/>
  <c r="B1040" i="5"/>
  <c r="A1041" i="1" l="1"/>
  <c r="A1044" i="9"/>
  <c r="A1046" i="10"/>
  <c r="A1042" i="2"/>
  <c r="B1041" i="5"/>
  <c r="A1042" i="1" l="1"/>
  <c r="A1045" i="9"/>
  <c r="A1047" i="10"/>
  <c r="A1043" i="2"/>
  <c r="B1042" i="5"/>
  <c r="A1043" i="1" l="1"/>
  <c r="A1046" i="9"/>
  <c r="A1048" i="10"/>
  <c r="A1044" i="2"/>
  <c r="B1043" i="5"/>
  <c r="A1044" i="1" l="1"/>
  <c r="A1047" i="9"/>
  <c r="A1049" i="10"/>
  <c r="A1045" i="2"/>
  <c r="B1044" i="5"/>
  <c r="A1045" i="1" l="1"/>
  <c r="A1048" i="9"/>
  <c r="A1050" i="10"/>
  <c r="A1046" i="2"/>
  <c r="B1045" i="5"/>
  <c r="A1046" i="1" l="1"/>
  <c r="A1049" i="9"/>
  <c r="A1051" i="10"/>
  <c r="A1047" i="2"/>
  <c r="B1046" i="5"/>
  <c r="A1047" i="1" l="1"/>
  <c r="A1050" i="9"/>
  <c r="A1052" i="10"/>
  <c r="A1048" i="2"/>
  <c r="B1047" i="5"/>
  <c r="A1048" i="1" l="1"/>
  <c r="A1051" i="9"/>
  <c r="A1053" i="10"/>
  <c r="A1049" i="2"/>
  <c r="B1048" i="5"/>
  <c r="A1049" i="1" l="1"/>
  <c r="A1054" i="10"/>
  <c r="A1052" i="9"/>
  <c r="A1050" i="2"/>
  <c r="B1049" i="5"/>
  <c r="A1050" i="1" l="1"/>
  <c r="A1055" i="10"/>
  <c r="A1053" i="9"/>
  <c r="A1051" i="2"/>
  <c r="B1050" i="5"/>
  <c r="A1051" i="1" l="1"/>
  <c r="A1054" i="9"/>
  <c r="A1056" i="10"/>
  <c r="A1052" i="2"/>
  <c r="B1051" i="5"/>
  <c r="A1052" i="1" l="1"/>
  <c r="A1055" i="9"/>
  <c r="A1057" i="10"/>
  <c r="A1053" i="2"/>
  <c r="B1052" i="5"/>
  <c r="A1053" i="1" l="1"/>
  <c r="A1056" i="9"/>
  <c r="A1058" i="10"/>
  <c r="A1054" i="2"/>
  <c r="B1053" i="5"/>
  <c r="A1054" i="1" l="1"/>
  <c r="A1057" i="9"/>
  <c r="A1059" i="10"/>
  <c r="A1055" i="2"/>
  <c r="B1054" i="5"/>
  <c r="A1055" i="1" l="1"/>
  <c r="A1058" i="9"/>
  <c r="A1060" i="10"/>
  <c r="A1056" i="2"/>
  <c r="B1055" i="5"/>
  <c r="A1056" i="1" l="1"/>
  <c r="A1059" i="9"/>
  <c r="A1061" i="10"/>
  <c r="A1057" i="2"/>
  <c r="B1056" i="5"/>
  <c r="A1057" i="1" l="1"/>
  <c r="A1060" i="9"/>
  <c r="A1062" i="10"/>
  <c r="A1058" i="2"/>
  <c r="B1057" i="5"/>
  <c r="A1058" i="1" l="1"/>
  <c r="A1061" i="9"/>
  <c r="A1063" i="10"/>
  <c r="A1059" i="2"/>
  <c r="B1058" i="5"/>
  <c r="A1059" i="1" l="1"/>
  <c r="A1062" i="9"/>
  <c r="A1064" i="10"/>
  <c r="A1060" i="2"/>
  <c r="B1059" i="5"/>
  <c r="A1060" i="1" l="1"/>
  <c r="A1063" i="9"/>
  <c r="A1065" i="10"/>
  <c r="A1061" i="2"/>
  <c r="B1060" i="5"/>
  <c r="A1061" i="1" l="1"/>
  <c r="A1066" i="10"/>
  <c r="A1062" i="2"/>
  <c r="A1064" i="9"/>
  <c r="B1061" i="5"/>
  <c r="A1062" i="1" l="1"/>
  <c r="A1065" i="9"/>
  <c r="A1063" i="2"/>
  <c r="A1067" i="10"/>
  <c r="B1062" i="5"/>
  <c r="A1063" i="1" l="1"/>
  <c r="A1066" i="9"/>
  <c r="A1068" i="10"/>
  <c r="A1064" i="2"/>
  <c r="B1063" i="5"/>
  <c r="A1064" i="1" l="1"/>
  <c r="A1067" i="9"/>
  <c r="A1069" i="10"/>
  <c r="A1065" i="2"/>
  <c r="B1064" i="5"/>
  <c r="A1065" i="1" l="1"/>
  <c r="A1068" i="9"/>
  <c r="A1070" i="10"/>
  <c r="A1066" i="2"/>
  <c r="B1065" i="5"/>
  <c r="A1066" i="1" l="1"/>
  <c r="A1069" i="9"/>
  <c r="A1071" i="10"/>
  <c r="A1067" i="2"/>
  <c r="B1066" i="5"/>
  <c r="A1067" i="1" l="1"/>
  <c r="A1070" i="9"/>
  <c r="A1072" i="10"/>
  <c r="A1068" i="2"/>
  <c r="B1067" i="5"/>
  <c r="A1068" i="1" l="1"/>
  <c r="A1071" i="9"/>
  <c r="A1073" i="10"/>
  <c r="A1069" i="2"/>
  <c r="B1068" i="5"/>
  <c r="A1069" i="1" l="1"/>
  <c r="A1072" i="9"/>
  <c r="A1074" i="10"/>
  <c r="A1070" i="2"/>
  <c r="B1069" i="5"/>
  <c r="A1070" i="1" l="1"/>
  <c r="A1073" i="9"/>
  <c r="A1075" i="10"/>
  <c r="A1071" i="2"/>
  <c r="B1070" i="5"/>
  <c r="A1071" i="1" l="1"/>
  <c r="A1074" i="9"/>
  <c r="A1076" i="10"/>
  <c r="A1072" i="2"/>
  <c r="B1071" i="5"/>
  <c r="A1072" i="1" l="1"/>
  <c r="A1075" i="9"/>
  <c r="A1077" i="10"/>
  <c r="A1073" i="2"/>
  <c r="B1072" i="5"/>
  <c r="A1073" i="1" l="1"/>
  <c r="A1076" i="9"/>
  <c r="A1078" i="10"/>
  <c r="A1074" i="2"/>
  <c r="B1073" i="5"/>
  <c r="A1074" i="1" l="1"/>
  <c r="A1077" i="9"/>
  <c r="A1079" i="10"/>
  <c r="A1075" i="2"/>
  <c r="B1074" i="5"/>
  <c r="A1075" i="1" l="1"/>
  <c r="A1078" i="9"/>
  <c r="A1080" i="10"/>
  <c r="A1076" i="2"/>
  <c r="B1075" i="5"/>
  <c r="A1076" i="1" l="1"/>
  <c r="A1079" i="9"/>
  <c r="A1081" i="10"/>
  <c r="A1077" i="2"/>
  <c r="B1076" i="5"/>
  <c r="A1077" i="1" l="1"/>
  <c r="A1080" i="9"/>
  <c r="A1082" i="10"/>
  <c r="A1078" i="2"/>
  <c r="B1077" i="5"/>
  <c r="A1078" i="1" l="1"/>
  <c r="A1081" i="9"/>
  <c r="A1083" i="10"/>
  <c r="A1079" i="2"/>
  <c r="B1078" i="5"/>
  <c r="A1079" i="1" l="1"/>
  <c r="A1082" i="9"/>
  <c r="A1084" i="10"/>
  <c r="A1080" i="2"/>
  <c r="B1079" i="5"/>
  <c r="A1080" i="1" l="1"/>
  <c r="A1083" i="9"/>
  <c r="A1085" i="10"/>
  <c r="A1081" i="2"/>
  <c r="B1080" i="5"/>
  <c r="A1081" i="1" l="1"/>
  <c r="A1086" i="10"/>
  <c r="A1084" i="9"/>
  <c r="A1082" i="2"/>
  <c r="B1081" i="5"/>
  <c r="A1082" i="1" l="1"/>
  <c r="A1087" i="10"/>
  <c r="A1085" i="9"/>
  <c r="A1083" i="2"/>
  <c r="B1082" i="5"/>
  <c r="A1083" i="1" l="1"/>
  <c r="A1086" i="9"/>
  <c r="A1088" i="10"/>
  <c r="A1084" i="2"/>
  <c r="B1083" i="5"/>
  <c r="A1084" i="1" l="1"/>
  <c r="A1087" i="9"/>
  <c r="A1089" i="10"/>
  <c r="A1085" i="2"/>
  <c r="B1084" i="5"/>
  <c r="A1085" i="1" l="1"/>
  <c r="A1088" i="9"/>
  <c r="A1090" i="10"/>
  <c r="A1086" i="2"/>
  <c r="B1085" i="5"/>
  <c r="A1086" i="1" l="1"/>
  <c r="A1089" i="9"/>
  <c r="A1091" i="10"/>
  <c r="A1087" i="2"/>
  <c r="B1086" i="5"/>
  <c r="A1087" i="1" l="1"/>
  <c r="A1090" i="9"/>
  <c r="A1092" i="10"/>
  <c r="A1088" i="2"/>
  <c r="B1087" i="5"/>
  <c r="A1088" i="1" l="1"/>
  <c r="A1091" i="9"/>
  <c r="A1093" i="10"/>
  <c r="A1089" i="2"/>
  <c r="B1088" i="5"/>
  <c r="A1089" i="1" l="1"/>
  <c r="A1092" i="9"/>
  <c r="A1094" i="10"/>
  <c r="A1090" i="2"/>
  <c r="B1089" i="5"/>
  <c r="A1090" i="1" l="1"/>
  <c r="A1093" i="9"/>
  <c r="A1095" i="10"/>
  <c r="A1091" i="2"/>
  <c r="B1090" i="5"/>
  <c r="A1091" i="1" l="1"/>
  <c r="A1094" i="9"/>
  <c r="A1096" i="10"/>
  <c r="A1092" i="2"/>
  <c r="B1091" i="5"/>
  <c r="A1092" i="1" l="1"/>
  <c r="A1095" i="9"/>
  <c r="A1097" i="10"/>
  <c r="A1093" i="2"/>
  <c r="B1092" i="5"/>
  <c r="A1093" i="1" l="1"/>
  <c r="A1098" i="10"/>
  <c r="A1096" i="9"/>
  <c r="A1094" i="2"/>
  <c r="B1093" i="5"/>
  <c r="A1094" i="1" l="1"/>
  <c r="A1097" i="9"/>
  <c r="A1095" i="2"/>
  <c r="A1099" i="10"/>
  <c r="B1094" i="5"/>
  <c r="A1095" i="1" l="1"/>
  <c r="A1098" i="9"/>
  <c r="A1100" i="10"/>
  <c r="A1096" i="2"/>
  <c r="B1095" i="5"/>
  <c r="A1096" i="1" l="1"/>
  <c r="A1099" i="9"/>
  <c r="A1101" i="10"/>
  <c r="A1097" i="2"/>
  <c r="B1096" i="5"/>
  <c r="A1097" i="1" l="1"/>
  <c r="A1100" i="9"/>
  <c r="A1102" i="10"/>
  <c r="A1098" i="2"/>
  <c r="B1097" i="5"/>
  <c r="A1098" i="1" l="1"/>
  <c r="A1101" i="9"/>
  <c r="A1103" i="10"/>
  <c r="A1099" i="2"/>
  <c r="B1098" i="5"/>
  <c r="A1099" i="1" l="1"/>
  <c r="A1102" i="9"/>
  <c r="A1104" i="10"/>
  <c r="A1100" i="2"/>
  <c r="B1099" i="5"/>
  <c r="A1100" i="1" l="1"/>
  <c r="A1103" i="9"/>
  <c r="A1105" i="10"/>
  <c r="A1101" i="2"/>
  <c r="B1100" i="5"/>
  <c r="A1101" i="1" l="1"/>
  <c r="A1104" i="9"/>
  <c r="A1106" i="10"/>
  <c r="A1102" i="2"/>
  <c r="B1101" i="5"/>
  <c r="A1102" i="1" l="1"/>
  <c r="A1105" i="9"/>
  <c r="A1107" i="10"/>
  <c r="A1103" i="2"/>
  <c r="B1102" i="5"/>
  <c r="A1103" i="1" l="1"/>
  <c r="A1108" i="10"/>
  <c r="A1106" i="9"/>
  <c r="A1104" i="2"/>
  <c r="B1103" i="5"/>
  <c r="A1104" i="1" l="1"/>
  <c r="A1107" i="9"/>
  <c r="A1109" i="10"/>
  <c r="A1105" i="2"/>
  <c r="B1104" i="5"/>
  <c r="A1105" i="1" l="1"/>
  <c r="A1108" i="9"/>
  <c r="A1110" i="10"/>
  <c r="A1106" i="2"/>
  <c r="B1105" i="5"/>
  <c r="A1106" i="1" l="1"/>
  <c r="A1109" i="9"/>
  <c r="A1111" i="10"/>
  <c r="A1107" i="2"/>
  <c r="B1106" i="5"/>
  <c r="A1107" i="1" l="1"/>
  <c r="A1110" i="9"/>
  <c r="A1112" i="10"/>
  <c r="A1108" i="2"/>
  <c r="B1107" i="5"/>
  <c r="A1108" i="1" l="1"/>
  <c r="A1111" i="9"/>
  <c r="A1113" i="10"/>
  <c r="A1109" i="2"/>
  <c r="B1108" i="5"/>
  <c r="A1109" i="1" l="1"/>
  <c r="A1112" i="9"/>
  <c r="A1114" i="10"/>
  <c r="A1110" i="2"/>
  <c r="B1109" i="5"/>
  <c r="A1110" i="1" l="1"/>
  <c r="A1113" i="9"/>
  <c r="A1115" i="10"/>
  <c r="A1111" i="2"/>
  <c r="B1110" i="5"/>
  <c r="A1111" i="1" l="1"/>
  <c r="A1114" i="9"/>
  <c r="A1112" i="2"/>
  <c r="A1116" i="10"/>
  <c r="B1111" i="5"/>
  <c r="A1112" i="1" l="1"/>
  <c r="A1115" i="9"/>
  <c r="A1117" i="10"/>
  <c r="A1113" i="2"/>
  <c r="B1112" i="5"/>
  <c r="A1113" i="1" l="1"/>
  <c r="A1118" i="10"/>
  <c r="A1116" i="9"/>
  <c r="A1114" i="2"/>
  <c r="B1113" i="5"/>
  <c r="A1114" i="1" l="1"/>
  <c r="A1119" i="10"/>
  <c r="A1117" i="9"/>
  <c r="A1115" i="2"/>
  <c r="B1114" i="5"/>
  <c r="A1115" i="1" l="1"/>
  <c r="A1118" i="9"/>
  <c r="A1120" i="10"/>
  <c r="A1116" i="2"/>
  <c r="B1115" i="5"/>
  <c r="A1116" i="1" l="1"/>
  <c r="A1119" i="9"/>
  <c r="A1121" i="10"/>
  <c r="A1117" i="2"/>
  <c r="B1116" i="5"/>
  <c r="A1117" i="1" l="1"/>
  <c r="A1120" i="9"/>
  <c r="A1122" i="10"/>
  <c r="A1118" i="2"/>
  <c r="B1117" i="5"/>
  <c r="A1118" i="1" l="1"/>
  <c r="A1121" i="9"/>
  <c r="A1123" i="10"/>
  <c r="A1119" i="2"/>
  <c r="B1118" i="5"/>
  <c r="A1119" i="1" l="1"/>
  <c r="A1122" i="9"/>
  <c r="A1124" i="10"/>
  <c r="A1120" i="2"/>
  <c r="B1119" i="5"/>
  <c r="A1120" i="1" l="1"/>
  <c r="A1123" i="9"/>
  <c r="A1125" i="10"/>
  <c r="A1121" i="2"/>
  <c r="B1120" i="5"/>
  <c r="A1121" i="1" l="1"/>
  <c r="A1124" i="9"/>
  <c r="A1126" i="10"/>
  <c r="A1122" i="2"/>
  <c r="B1121" i="5"/>
  <c r="A1122" i="1" l="1"/>
  <c r="A1125" i="9"/>
  <c r="A1127" i="10"/>
  <c r="A1123" i="2"/>
  <c r="B1122" i="5"/>
  <c r="A1123" i="1" l="1"/>
  <c r="A1128" i="10"/>
  <c r="A1126" i="9"/>
  <c r="A1124" i="2"/>
  <c r="B1123" i="5"/>
  <c r="A1124" i="1" l="1"/>
  <c r="A1127" i="9"/>
  <c r="A1129" i="10"/>
  <c r="A1125" i="2"/>
  <c r="B1124" i="5"/>
  <c r="A1125" i="1" l="1"/>
  <c r="A1130" i="10"/>
  <c r="A1126" i="2"/>
  <c r="A1128" i="9"/>
  <c r="B1125" i="5"/>
  <c r="A1126" i="1" l="1"/>
  <c r="A1129" i="9"/>
  <c r="A1127" i="2"/>
  <c r="A1131" i="10"/>
  <c r="B1126" i="5"/>
  <c r="A1127" i="1" l="1"/>
  <c r="A1130" i="9"/>
  <c r="A1132" i="10"/>
  <c r="A1128" i="2"/>
  <c r="B1127" i="5"/>
  <c r="A1128" i="1" l="1"/>
  <c r="A1131" i="9"/>
  <c r="A1133" i="10"/>
  <c r="A1129" i="2"/>
  <c r="B1128" i="5"/>
  <c r="A1129" i="1" l="1"/>
  <c r="A1132" i="9"/>
  <c r="A1134" i="10"/>
  <c r="A1130" i="2"/>
  <c r="B1129" i="5"/>
  <c r="A1130" i="1" l="1"/>
  <c r="A1133" i="9"/>
  <c r="A1135" i="10"/>
  <c r="A1131" i="2"/>
  <c r="B1130" i="5"/>
  <c r="A1131" i="1" l="1"/>
  <c r="A1134" i="9"/>
  <c r="A1136" i="10"/>
  <c r="A1132" i="2"/>
  <c r="B1131" i="5"/>
  <c r="A1132" i="1" l="1"/>
  <c r="A1135" i="9"/>
  <c r="A1137" i="10"/>
  <c r="A1133" i="2"/>
  <c r="B1132" i="5"/>
  <c r="A1133" i="1" l="1"/>
  <c r="A1136" i="9"/>
  <c r="A1138" i="10"/>
  <c r="A1134" i="2"/>
  <c r="B1133" i="5"/>
  <c r="A1134" i="1" l="1"/>
  <c r="A1137" i="9"/>
  <c r="A1139" i="10"/>
  <c r="A1135" i="2"/>
  <c r="B1134" i="5"/>
  <c r="A1135" i="1" l="1"/>
  <c r="A1138" i="9"/>
  <c r="A1140" i="10"/>
  <c r="A1136" i="2"/>
  <c r="B1135" i="5"/>
  <c r="A1136" i="1" l="1"/>
  <c r="A1139" i="9"/>
  <c r="A1141" i="10"/>
  <c r="A1137" i="2"/>
  <c r="B1136" i="5"/>
  <c r="A1137" i="1" l="1"/>
  <c r="A1140" i="9"/>
  <c r="A1142" i="10"/>
  <c r="A1138" i="2"/>
  <c r="B1137" i="5"/>
  <c r="A1138" i="1" l="1"/>
  <c r="A1141" i="9"/>
  <c r="A1143" i="10"/>
  <c r="A1139" i="2"/>
  <c r="B1138" i="5"/>
  <c r="A1139" i="1" l="1"/>
  <c r="A1142" i="9"/>
  <c r="A1144" i="10"/>
  <c r="A1140" i="2"/>
  <c r="B1139" i="5"/>
  <c r="A1140" i="1" l="1"/>
  <c r="A1143" i="9"/>
  <c r="A1145" i="10"/>
  <c r="A1141" i="2"/>
  <c r="B1140" i="5"/>
  <c r="A1141" i="1" l="1"/>
  <c r="A1144" i="9"/>
  <c r="A1146" i="10"/>
  <c r="A1142" i="2"/>
  <c r="B1141" i="5"/>
  <c r="A1142" i="1" l="1"/>
  <c r="A1145" i="9"/>
  <c r="A1147" i="10"/>
  <c r="A1143" i="2"/>
  <c r="B1142" i="5"/>
  <c r="A1143" i="1" l="1"/>
  <c r="A1146" i="9"/>
  <c r="A1148" i="10"/>
  <c r="A1144" i="2"/>
  <c r="B1143" i="5"/>
  <c r="A1144" i="1" l="1"/>
  <c r="A1147" i="9"/>
  <c r="A1149" i="10"/>
  <c r="A1145" i="2"/>
  <c r="B1144" i="5"/>
  <c r="A1145" i="1" l="1"/>
  <c r="A1150" i="10"/>
  <c r="A1146" i="2"/>
  <c r="A1148" i="9"/>
  <c r="B1145" i="5"/>
  <c r="A1146" i="1" l="1"/>
  <c r="A1151" i="10"/>
  <c r="A1149" i="9"/>
  <c r="A1147" i="2"/>
  <c r="B1146" i="5"/>
  <c r="A1147" i="1" l="1"/>
  <c r="A1150" i="9"/>
  <c r="A1152" i="10"/>
  <c r="A1148" i="2"/>
  <c r="B1147" i="5"/>
  <c r="A1148" i="1" l="1"/>
  <c r="A1151" i="9"/>
  <c r="A1153" i="10"/>
  <c r="A1149" i="2"/>
  <c r="B1148" i="5"/>
  <c r="A1149" i="1" l="1"/>
  <c r="A1152" i="9"/>
  <c r="A1154" i="10"/>
  <c r="A1150" i="2"/>
  <c r="B1149" i="5"/>
  <c r="A1150" i="1" l="1"/>
  <c r="A1153" i="9"/>
  <c r="A1155" i="10"/>
  <c r="A1151" i="2"/>
  <c r="B1150" i="5"/>
  <c r="A1151" i="1" l="1"/>
  <c r="A1154" i="9"/>
  <c r="A1156" i="10"/>
  <c r="A1152" i="2"/>
  <c r="B1151" i="5"/>
  <c r="A1152" i="1" l="1"/>
  <c r="A1155" i="9"/>
  <c r="A1157" i="10"/>
  <c r="A1153" i="2"/>
  <c r="B1152" i="5"/>
  <c r="A1153" i="1" l="1"/>
  <c r="A1156" i="9"/>
  <c r="A1158" i="10"/>
  <c r="A1154" i="2"/>
  <c r="B1153" i="5"/>
  <c r="A1154" i="1" l="1"/>
  <c r="A1157" i="9"/>
  <c r="A1159" i="10"/>
  <c r="A1155" i="2"/>
  <c r="B1154" i="5"/>
  <c r="A1155" i="1" l="1"/>
  <c r="A1158" i="9"/>
  <c r="A1160" i="10"/>
  <c r="A1156" i="2"/>
  <c r="B1155" i="5"/>
  <c r="A1156" i="1" l="1"/>
  <c r="A1159" i="9"/>
  <c r="A1161" i="10"/>
  <c r="A1157" i="2"/>
  <c r="B1156" i="5"/>
  <c r="A1157" i="1" l="1"/>
  <c r="A1162" i="10"/>
  <c r="A1160" i="9"/>
  <c r="A1158" i="2"/>
  <c r="B1157" i="5"/>
  <c r="A1158" i="1" l="1"/>
  <c r="A1161" i="9"/>
  <c r="A1159" i="2"/>
  <c r="A1163" i="10"/>
  <c r="B1158" i="5"/>
  <c r="A1159" i="1" l="1"/>
  <c r="A1162" i="9"/>
  <c r="A1164" i="10"/>
  <c r="A1160" i="2"/>
  <c r="B1159" i="5"/>
  <c r="A1160" i="1" l="1"/>
  <c r="A1163" i="9"/>
  <c r="A1165" i="10"/>
  <c r="A1161" i="2"/>
  <c r="B1160" i="5"/>
  <c r="A1161" i="1" l="1"/>
  <c r="A1164" i="9"/>
  <c r="A1166" i="10"/>
  <c r="A1162" i="2"/>
  <c r="B1161" i="5"/>
  <c r="A1162" i="1" l="1"/>
  <c r="A1165" i="9"/>
  <c r="A1167" i="10"/>
  <c r="A1163" i="2"/>
  <c r="B1162" i="5"/>
  <c r="A1163" i="1" l="1"/>
  <c r="A1166" i="9"/>
  <c r="A1168" i="10"/>
  <c r="A1164" i="2"/>
  <c r="B1163" i="5"/>
  <c r="A1164" i="1" l="1"/>
  <c r="A1167" i="9"/>
  <c r="A1169" i="10"/>
  <c r="A1165" i="2"/>
  <c r="B1164" i="5"/>
  <c r="A1165" i="1" l="1"/>
  <c r="A1168" i="9"/>
  <c r="A1170" i="10"/>
  <c r="A1166" i="2"/>
  <c r="B1165" i="5"/>
  <c r="A1166" i="1" l="1"/>
  <c r="A1169" i="9"/>
  <c r="A1171" i="10"/>
  <c r="A1167" i="2"/>
  <c r="B1166" i="5"/>
  <c r="A1167" i="1" l="1"/>
  <c r="A1172" i="10"/>
  <c r="A1170" i="9"/>
  <c r="A1168" i="2"/>
  <c r="B1167" i="5"/>
  <c r="A1168" i="1" l="1"/>
  <c r="A1171" i="9"/>
  <c r="A1173" i="10"/>
  <c r="A1169" i="2"/>
  <c r="B1168" i="5"/>
  <c r="A1169" i="1" l="1"/>
  <c r="A1172" i="9"/>
  <c r="A1174" i="10"/>
  <c r="A1170" i="2"/>
  <c r="B1169" i="5"/>
  <c r="A1170" i="1" l="1"/>
  <c r="A1173" i="9"/>
  <c r="A1175" i="10"/>
  <c r="A1171" i="2"/>
  <c r="B1170" i="5"/>
  <c r="A1171" i="1" l="1"/>
  <c r="A1174" i="9"/>
  <c r="A1176" i="10"/>
  <c r="A1172" i="2"/>
  <c r="B1171" i="5"/>
  <c r="A1172" i="1" l="1"/>
  <c r="A1175" i="9"/>
  <c r="A1177" i="10"/>
  <c r="A1173" i="2"/>
  <c r="B1172" i="5"/>
  <c r="A1173" i="1" l="1"/>
  <c r="A1176" i="9"/>
  <c r="A1178" i="10"/>
  <c r="A1174" i="2"/>
  <c r="B1173" i="5"/>
  <c r="A1174" i="1" l="1"/>
  <c r="A1177" i="9"/>
  <c r="A1179" i="10"/>
  <c r="A1175" i="2"/>
  <c r="B1174" i="5"/>
  <c r="A1175" i="1" l="1"/>
  <c r="A1178" i="9"/>
  <c r="A1180" i="10"/>
  <c r="A1176" i="2"/>
  <c r="B1175" i="5"/>
  <c r="A1176" i="1" l="1"/>
  <c r="A1179" i="9"/>
  <c r="A1181" i="10"/>
  <c r="A1177" i="2"/>
  <c r="B1176" i="5"/>
  <c r="A1177" i="1" l="1"/>
  <c r="A1182" i="10"/>
  <c r="A1180" i="9"/>
  <c r="A1178" i="2"/>
  <c r="B1177" i="5"/>
  <c r="A1178" i="1" l="1"/>
  <c r="A1183" i="10"/>
  <c r="A1181" i="9"/>
  <c r="A1179" i="2"/>
  <c r="B1178" i="5"/>
  <c r="A1179" i="1" l="1"/>
  <c r="A1182" i="9"/>
  <c r="A1184" i="10"/>
  <c r="A1180" i="2"/>
  <c r="B1179" i="5"/>
  <c r="A1180" i="1" l="1"/>
  <c r="A1183" i="9"/>
  <c r="A1185" i="10"/>
  <c r="A1181" i="2"/>
  <c r="B1180" i="5"/>
  <c r="A1181" i="1" l="1"/>
  <c r="A1184" i="9"/>
  <c r="A1186" i="10"/>
  <c r="A1182" i="2"/>
  <c r="B1181" i="5"/>
  <c r="A1182" i="1" l="1"/>
  <c r="A1185" i="9"/>
  <c r="A1187" i="10"/>
  <c r="A1183" i="2"/>
  <c r="B1182" i="5"/>
  <c r="A1183" i="1" l="1"/>
  <c r="A1186" i="9"/>
  <c r="A1188" i="10"/>
  <c r="A1184" i="2"/>
  <c r="B1183" i="5"/>
  <c r="A1184" i="1" l="1"/>
  <c r="A1187" i="9"/>
  <c r="A1189" i="10"/>
  <c r="A1185" i="2"/>
  <c r="B1184" i="5"/>
  <c r="A1185" i="1" l="1"/>
  <c r="A1188" i="9"/>
  <c r="A1190" i="10"/>
  <c r="A1186" i="2"/>
  <c r="B1185" i="5"/>
  <c r="A1186" i="1" l="1"/>
  <c r="A1189" i="9"/>
  <c r="A1191" i="10"/>
  <c r="A1187" i="2"/>
  <c r="B1186" i="5"/>
  <c r="A1187" i="1" l="1"/>
  <c r="A1192" i="10"/>
  <c r="A1190" i="9"/>
  <c r="A1188" i="2"/>
  <c r="B1187" i="5"/>
  <c r="A1188" i="1" l="1"/>
  <c r="A1191" i="9"/>
  <c r="A1193" i="10"/>
  <c r="A1189" i="2"/>
  <c r="B1188" i="5"/>
  <c r="A1189" i="1" l="1"/>
  <c r="A1190" i="2"/>
  <c r="A1192" i="9"/>
  <c r="A1194" i="10"/>
  <c r="B1189" i="5"/>
  <c r="A1190" i="1" l="1"/>
  <c r="A1193" i="9"/>
  <c r="A1195" i="10"/>
  <c r="A1191" i="2"/>
  <c r="B1190" i="5"/>
  <c r="A1191" i="1" l="1"/>
  <c r="A1194" i="9"/>
  <c r="A1196" i="10"/>
  <c r="A1192" i="2"/>
  <c r="B1191" i="5"/>
  <c r="A1192" i="1" l="1"/>
  <c r="A1195" i="9"/>
  <c r="A1193" i="2"/>
  <c r="A1197" i="10"/>
  <c r="B1192" i="5"/>
  <c r="A1193" i="1" l="1"/>
  <c r="A1196" i="9"/>
  <c r="A1194" i="2"/>
  <c r="A1198" i="10"/>
  <c r="B1193" i="5"/>
  <c r="A1194" i="1" l="1"/>
  <c r="A1197" i="9"/>
  <c r="A1199" i="10"/>
  <c r="A1195" i="2"/>
  <c r="B1194" i="5"/>
  <c r="A1195" i="1" l="1"/>
  <c r="A1198" i="9"/>
  <c r="A1200" i="10"/>
  <c r="A1196" i="2"/>
  <c r="B1195" i="5"/>
  <c r="A1196" i="1" l="1"/>
  <c r="A1199" i="9"/>
  <c r="A1197" i="2"/>
  <c r="A1201" i="10"/>
  <c r="B1196" i="5"/>
  <c r="A1197" i="1" l="1"/>
  <c r="A1200" i="9"/>
  <c r="A1198" i="2"/>
  <c r="A1202" i="10"/>
  <c r="B1197" i="5"/>
  <c r="A1198" i="1" l="1"/>
  <c r="A1201" i="9"/>
  <c r="A1203" i="10"/>
  <c r="A1199" i="2"/>
  <c r="B1198" i="5"/>
  <c r="A1199" i="1" l="1"/>
  <c r="A1204" i="10"/>
  <c r="A1202" i="9"/>
  <c r="A1200" i="2"/>
  <c r="B1199" i="5"/>
  <c r="A1200" i="1" l="1"/>
  <c r="A1203" i="9"/>
  <c r="A1201" i="2"/>
  <c r="A1205" i="10"/>
  <c r="B1200" i="5"/>
  <c r="A1201" i="1" l="1"/>
  <c r="A1204" i="9"/>
  <c r="A1202" i="2"/>
  <c r="A1206" i="10"/>
  <c r="B1201" i="5"/>
  <c r="A1202" i="1" l="1"/>
  <c r="A1205" i="9"/>
  <c r="A1207" i="10"/>
  <c r="A1203" i="2"/>
  <c r="B1202" i="5"/>
  <c r="A1203" i="1" l="1"/>
  <c r="A1206" i="9"/>
  <c r="A1208" i="10"/>
  <c r="A1204" i="2"/>
  <c r="B1203" i="5"/>
  <c r="A1204" i="1" l="1"/>
  <c r="A1207" i="9"/>
  <c r="A1205" i="2"/>
  <c r="A1209" i="10"/>
  <c r="B1204" i="5"/>
  <c r="A1205" i="1" l="1"/>
  <c r="A1208" i="9"/>
  <c r="A1206" i="2"/>
  <c r="A1210" i="10"/>
  <c r="B1205" i="5"/>
  <c r="A1206" i="1" l="1"/>
  <c r="A1209" i="9"/>
  <c r="A1211" i="10"/>
  <c r="A1207" i="2"/>
  <c r="B1206" i="5"/>
  <c r="A1207" i="1" l="1"/>
  <c r="A1210" i="9"/>
  <c r="A1212" i="10"/>
  <c r="A1208" i="2"/>
  <c r="B1207" i="5"/>
  <c r="A1208" i="1" l="1"/>
  <c r="A1211" i="9"/>
  <c r="A1209" i="2"/>
  <c r="A1213" i="10"/>
  <c r="B1208" i="5"/>
  <c r="A1209" i="1" l="1"/>
  <c r="A1210" i="2"/>
  <c r="A1212" i="9"/>
  <c r="A1214" i="10"/>
  <c r="B1209" i="5"/>
  <c r="A1210" i="1" l="1"/>
  <c r="A1215" i="10"/>
  <c r="A1213" i="9"/>
  <c r="A1211" i="2"/>
  <c r="B1210" i="5"/>
  <c r="A1211" i="1" l="1"/>
  <c r="A1214" i="9"/>
  <c r="A1216" i="10"/>
  <c r="A1212" i="2"/>
  <c r="B1211" i="5"/>
  <c r="A1212" i="1" l="1"/>
  <c r="A1215" i="9"/>
  <c r="A1213" i="2"/>
  <c r="A1217" i="10"/>
  <c r="B1212" i="5"/>
  <c r="A1213" i="1" l="1"/>
  <c r="A1216" i="9"/>
  <c r="A1214" i="2"/>
  <c r="A1218" i="10"/>
  <c r="B1213" i="5"/>
  <c r="A1214" i="1" l="1"/>
  <c r="A1217" i="9"/>
  <c r="A1215" i="2"/>
  <c r="A1219" i="10"/>
  <c r="B1214" i="5"/>
  <c r="A1215" i="1" l="1"/>
  <c r="A1218" i="9"/>
  <c r="A1220" i="10"/>
  <c r="A1216" i="2"/>
  <c r="B1215" i="5"/>
  <c r="A1216" i="1" l="1"/>
  <c r="A1219" i="9"/>
  <c r="A1217" i="2"/>
  <c r="A1221" i="10"/>
  <c r="B1216" i="5"/>
  <c r="A1217" i="1" l="1"/>
  <c r="A1220" i="9"/>
  <c r="A1218" i="2"/>
  <c r="A1222" i="10"/>
  <c r="B1217" i="5"/>
  <c r="A1218" i="1" l="1"/>
  <c r="A1221" i="9"/>
  <c r="A1223" i="10"/>
  <c r="A1219" i="2"/>
  <c r="B1218" i="5"/>
  <c r="A1219" i="1" l="1"/>
  <c r="A1222" i="9"/>
  <c r="A1224" i="10"/>
  <c r="A1220" i="2"/>
  <c r="B1219" i="5"/>
  <c r="A1220" i="1" l="1"/>
  <c r="A1223" i="9"/>
  <c r="A1221" i="2"/>
  <c r="A1225" i="10"/>
  <c r="B1220" i="5"/>
  <c r="A1221" i="1" l="1"/>
  <c r="A1224" i="9"/>
  <c r="A1222" i="2"/>
  <c r="A1226" i="10"/>
  <c r="B1221" i="5"/>
  <c r="A1222" i="1" l="1"/>
  <c r="A1225" i="9"/>
  <c r="A1227" i="10"/>
  <c r="A1223" i="2"/>
  <c r="B1222" i="5"/>
  <c r="A1223" i="1" l="1"/>
  <c r="A1226" i="9"/>
  <c r="A1228" i="10"/>
  <c r="A1224" i="2"/>
  <c r="B1223" i="5"/>
  <c r="A1224" i="1" l="1"/>
  <c r="A1227" i="9"/>
  <c r="A1225" i="2"/>
  <c r="A1229" i="10"/>
  <c r="B1224" i="5"/>
  <c r="A1225" i="1" l="1"/>
  <c r="A1228" i="9"/>
  <c r="A1226" i="2"/>
  <c r="A1230" i="10"/>
  <c r="B1225" i="5"/>
  <c r="A1226" i="1" l="1"/>
  <c r="A1229" i="9"/>
  <c r="A1231" i="10"/>
  <c r="A1227" i="2"/>
  <c r="B1226" i="5"/>
  <c r="A1227" i="1" l="1"/>
  <c r="A1230" i="9"/>
  <c r="A1232" i="10"/>
  <c r="A1228" i="2"/>
  <c r="B1227" i="5"/>
  <c r="A1228" i="1" l="1"/>
  <c r="A1231" i="9"/>
  <c r="A1229" i="2"/>
  <c r="A1233" i="10"/>
  <c r="B1228" i="5"/>
  <c r="A1229" i="1" l="1"/>
  <c r="A1232" i="9"/>
  <c r="A1230" i="2"/>
  <c r="A1234" i="10"/>
  <c r="B1229" i="5"/>
  <c r="A1230" i="1" l="1"/>
  <c r="A1233" i="9"/>
  <c r="A1235" i="10"/>
  <c r="A1231" i="2"/>
  <c r="B1230" i="5"/>
  <c r="A1231" i="1" l="1"/>
  <c r="A1236" i="10"/>
  <c r="A1234" i="9"/>
  <c r="A1232" i="2"/>
  <c r="B1231" i="5"/>
  <c r="A1232" i="1" l="1"/>
  <c r="A1235" i="9"/>
  <c r="A1233" i="2"/>
  <c r="A1237" i="10"/>
  <c r="B1232" i="5"/>
  <c r="A1233" i="1" l="1"/>
  <c r="A1236" i="9"/>
  <c r="A1234" i="2"/>
  <c r="A1238" i="10"/>
  <c r="B1233" i="5"/>
  <c r="A1234" i="1" l="1"/>
  <c r="A1237" i="9"/>
  <c r="A1239" i="10"/>
  <c r="A1235" i="2"/>
  <c r="B1234" i="5"/>
  <c r="A1235" i="1" l="1"/>
  <c r="A1238" i="9"/>
  <c r="A1240" i="10"/>
  <c r="A1236" i="2"/>
  <c r="B1235" i="5"/>
  <c r="A1236" i="1" l="1"/>
  <c r="A1239" i="9"/>
  <c r="A1237" i="2"/>
  <c r="A1241" i="10"/>
  <c r="B1236" i="5"/>
  <c r="A1237" i="1" l="1"/>
  <c r="A1240" i="9"/>
  <c r="A1238" i="2"/>
  <c r="A1242" i="10"/>
  <c r="B1237" i="5"/>
  <c r="A1238" i="1" l="1"/>
  <c r="A1241" i="9"/>
  <c r="A1243" i="10"/>
  <c r="A1239" i="2"/>
  <c r="B1238" i="5"/>
  <c r="A1239" i="1" l="1"/>
  <c r="A1242" i="9"/>
  <c r="A1244" i="10"/>
  <c r="A1240" i="2"/>
  <c r="B1239" i="5"/>
  <c r="A1240" i="1" l="1"/>
  <c r="A1243" i="9"/>
  <c r="A1241" i="2"/>
  <c r="A1245" i="10"/>
  <c r="B1240" i="5"/>
  <c r="A1241" i="1" l="1"/>
  <c r="A1244" i="9"/>
  <c r="A1242" i="2"/>
  <c r="A1246" i="10"/>
  <c r="B1241" i="5"/>
  <c r="A1242" i="1" l="1"/>
  <c r="A1245" i="9"/>
  <c r="A1247" i="10"/>
  <c r="A1243" i="2"/>
  <c r="B1242" i="5"/>
  <c r="A1243" i="1" l="1"/>
  <c r="A1246" i="9"/>
  <c r="A1248" i="10"/>
  <c r="A1244" i="2"/>
  <c r="B1243" i="5"/>
  <c r="A1244" i="1" l="1"/>
  <c r="A1247" i="9"/>
  <c r="A1245" i="2"/>
  <c r="A1249" i="10"/>
  <c r="B1244" i="5"/>
  <c r="A1245" i="1" l="1"/>
  <c r="A1248" i="9"/>
  <c r="A1246" i="2"/>
  <c r="A1250" i="10"/>
  <c r="B1245" i="5"/>
  <c r="A1246" i="1" l="1"/>
  <c r="A1249" i="9"/>
  <c r="A1247" i="2"/>
  <c r="A1251" i="10"/>
  <c r="B1246" i="5"/>
  <c r="A1247" i="1" l="1"/>
  <c r="A1250" i="9"/>
  <c r="A1252" i="10"/>
  <c r="A1248" i="2"/>
  <c r="B1247" i="5"/>
  <c r="A1248" i="1" l="1"/>
  <c r="A1251" i="9"/>
  <c r="A1249" i="2"/>
  <c r="A1253" i="10"/>
  <c r="B1248" i="5"/>
  <c r="A1249" i="1" l="1"/>
  <c r="A1252" i="9"/>
  <c r="A1250" i="2"/>
  <c r="A1254" i="10"/>
  <c r="B1249" i="5"/>
  <c r="A1250" i="1" l="1"/>
  <c r="A1253" i="9"/>
  <c r="A1255" i="10"/>
  <c r="A1251" i="2"/>
  <c r="B1250" i="5"/>
  <c r="A1251" i="1" l="1"/>
  <c r="A1256" i="10"/>
  <c r="A1254" i="9"/>
  <c r="A1252" i="2"/>
  <c r="B1251" i="5"/>
  <c r="A1252" i="1" l="1"/>
  <c r="A1255" i="9"/>
  <c r="A1253" i="2"/>
  <c r="A1257" i="10"/>
  <c r="B1252" i="5"/>
  <c r="A1253" i="1" l="1"/>
  <c r="A1254" i="2"/>
  <c r="A1256" i="9"/>
  <c r="A1258" i="10"/>
  <c r="B1253" i="5"/>
  <c r="A1254" i="1" l="1"/>
  <c r="A1257" i="9"/>
  <c r="A1259" i="10"/>
  <c r="A1255" i="2"/>
  <c r="B1254" i="5"/>
  <c r="A1255" i="1" l="1"/>
  <c r="A1258" i="9"/>
  <c r="A1260" i="10"/>
  <c r="A1256" i="2"/>
  <c r="B1255" i="5"/>
  <c r="A1256" i="1" l="1"/>
  <c r="A1259" i="9"/>
  <c r="A1257" i="2"/>
  <c r="A1261" i="10"/>
  <c r="B1256" i="5"/>
  <c r="A1257" i="1" l="1"/>
  <c r="A1260" i="9"/>
  <c r="A1258" i="2"/>
  <c r="A1262" i="10"/>
  <c r="B1257" i="5"/>
  <c r="A1258" i="1" l="1"/>
  <c r="A1261" i="9"/>
  <c r="A1263" i="10"/>
  <c r="A1259" i="2"/>
  <c r="B1258" i="5"/>
  <c r="A1259" i="1" l="1"/>
  <c r="A1262" i="9"/>
  <c r="A1264" i="10"/>
  <c r="A1260" i="2"/>
  <c r="B1259" i="5"/>
  <c r="A1260" i="1" l="1"/>
  <c r="A1263" i="9"/>
  <c r="A1261" i="2"/>
  <c r="A1265" i="10"/>
  <c r="B1260" i="5"/>
  <c r="A1261" i="1" l="1"/>
  <c r="A1264" i="9"/>
  <c r="A1262" i="2"/>
  <c r="A1266" i="10"/>
  <c r="B1261" i="5"/>
  <c r="A1262" i="1" l="1"/>
  <c r="A1265" i="9"/>
  <c r="A1267" i="10"/>
  <c r="A1263" i="2"/>
  <c r="B1262" i="5"/>
  <c r="A1263" i="1" l="1"/>
  <c r="A1268" i="10"/>
  <c r="A1266" i="9"/>
  <c r="A1264" i="2"/>
  <c r="B1263" i="5"/>
  <c r="A1264" i="1" l="1"/>
  <c r="A1267" i="9"/>
  <c r="A1265" i="2"/>
  <c r="A1269" i="10"/>
  <c r="B1264" i="5"/>
  <c r="A1265" i="1" l="1"/>
  <c r="A1268" i="9"/>
  <c r="A1266" i="2"/>
  <c r="A1270" i="10"/>
  <c r="B1265" i="5"/>
  <c r="A1266" i="1" l="1"/>
  <c r="A1269" i="9"/>
  <c r="A1271" i="10"/>
  <c r="A1267" i="2"/>
  <c r="B1266" i="5"/>
  <c r="A1267" i="1" l="1"/>
  <c r="A1270" i="9"/>
  <c r="A1272" i="10"/>
  <c r="A1268" i="2"/>
  <c r="B1267" i="5"/>
  <c r="A1268" i="1" l="1"/>
  <c r="A1271" i="9"/>
  <c r="A1269" i="2"/>
  <c r="A1273" i="10"/>
  <c r="B1268" i="5"/>
  <c r="A1269" i="1" l="1"/>
  <c r="A1272" i="9"/>
  <c r="A1270" i="2"/>
  <c r="A1274" i="10"/>
  <c r="B1269" i="5"/>
  <c r="A1270" i="1" l="1"/>
  <c r="A1273" i="9"/>
  <c r="A1275" i="10"/>
  <c r="A1271" i="2"/>
  <c r="B1270" i="5"/>
  <c r="A1271" i="1" l="1"/>
  <c r="A1276" i="10"/>
  <c r="A1272" i="2"/>
  <c r="A1274" i="9"/>
  <c r="B1271" i="5"/>
  <c r="A1272" i="1" l="1"/>
  <c r="A1275" i="9"/>
  <c r="A1273" i="2"/>
  <c r="A1277" i="10"/>
  <c r="B1272" i="5"/>
  <c r="A1273" i="1" l="1"/>
  <c r="A1276" i="9"/>
  <c r="A1274" i="2"/>
  <c r="A1278" i="10"/>
  <c r="B1273" i="5"/>
  <c r="A1274" i="1" l="1"/>
  <c r="A1277" i="9"/>
  <c r="A1279" i="10"/>
  <c r="A1275" i="2"/>
  <c r="B1274" i="5"/>
  <c r="A1275" i="1" l="1"/>
  <c r="A1278" i="9"/>
  <c r="A1280" i="10"/>
  <c r="A1276" i="2"/>
  <c r="B1275" i="5"/>
  <c r="A1276" i="1" l="1"/>
  <c r="A1279" i="9"/>
  <c r="A1277" i="2"/>
  <c r="A1281" i="10"/>
  <c r="B1276" i="5"/>
  <c r="A1277" i="1" l="1"/>
  <c r="A1280" i="9"/>
  <c r="A1278" i="2"/>
  <c r="A1282" i="10"/>
  <c r="B1277" i="5"/>
  <c r="A1278" i="1" l="1"/>
  <c r="A1281" i="9"/>
  <c r="A1279" i="2"/>
  <c r="A1283" i="10"/>
  <c r="B1278" i="5"/>
  <c r="A1279" i="1" l="1"/>
  <c r="A1282" i="9"/>
  <c r="A1284" i="10"/>
  <c r="A1280" i="2"/>
  <c r="B1279" i="5"/>
  <c r="A1280" i="1" l="1"/>
  <c r="A1283" i="9"/>
  <c r="A1281" i="2"/>
  <c r="A1285" i="10"/>
  <c r="B1280" i="5"/>
  <c r="A1281" i="1" l="1"/>
  <c r="A1284" i="9"/>
  <c r="A1282" i="2"/>
  <c r="A1286" i="10"/>
  <c r="B1281" i="5"/>
  <c r="A1282" i="1" l="1"/>
  <c r="A1285" i="9"/>
  <c r="A1287" i="10"/>
  <c r="A1283" i="2"/>
  <c r="B1282" i="5"/>
  <c r="A1283" i="1" l="1"/>
  <c r="A1288" i="10"/>
  <c r="A1286" i="9"/>
  <c r="A1284" i="2"/>
  <c r="B1283" i="5"/>
  <c r="A1284" i="1" l="1"/>
  <c r="A1287" i="9"/>
  <c r="A1285" i="2"/>
  <c r="A1289" i="10"/>
  <c r="B1284" i="5"/>
  <c r="A1285" i="1" l="1"/>
  <c r="A1286" i="2"/>
  <c r="A1288" i="9"/>
  <c r="A1290" i="10"/>
  <c r="B1285" i="5"/>
  <c r="A1286" i="1" l="1"/>
  <c r="A1289" i="9"/>
  <c r="A1291" i="10"/>
  <c r="A1287" i="2"/>
  <c r="B1286" i="5"/>
  <c r="A1287" i="1" l="1"/>
  <c r="A1290" i="9"/>
  <c r="A1292" i="10"/>
  <c r="A1288" i="2"/>
  <c r="B1287" i="5"/>
  <c r="A1288" i="1" l="1"/>
  <c r="A1291" i="9"/>
  <c r="A1289" i="2"/>
  <c r="A1293" i="10"/>
  <c r="B1288" i="5"/>
  <c r="A1289" i="1" l="1"/>
  <c r="A1292" i="9"/>
  <c r="A1290" i="2"/>
  <c r="A1294" i="10"/>
  <c r="B1289" i="5"/>
  <c r="A1290" i="1" l="1"/>
  <c r="A1293" i="9"/>
  <c r="A1295" i="10"/>
  <c r="A1291" i="2"/>
  <c r="B1290" i="5"/>
  <c r="A1291" i="1" l="1"/>
  <c r="A1294" i="9"/>
  <c r="A1296" i="10"/>
  <c r="A1292" i="2"/>
  <c r="B1291" i="5"/>
  <c r="A1292" i="1" l="1"/>
  <c r="A1295" i="9"/>
  <c r="A1293" i="2"/>
  <c r="A1297" i="10"/>
  <c r="B1292" i="5"/>
  <c r="A1293" i="1" l="1"/>
  <c r="A1296" i="9"/>
  <c r="A1294" i="2"/>
  <c r="A1298" i="10"/>
  <c r="B1293" i="5"/>
  <c r="A1294" i="1" l="1"/>
  <c r="A1297" i="9"/>
  <c r="A1299" i="10"/>
  <c r="A1295" i="2"/>
  <c r="B1294" i="5"/>
  <c r="A1295" i="1" l="1"/>
  <c r="A1298" i="9"/>
  <c r="A1300" i="10"/>
  <c r="A1296" i="2"/>
  <c r="B1295" i="5"/>
  <c r="A1296" i="1" l="1"/>
  <c r="A1299" i="9"/>
  <c r="A1297" i="2"/>
  <c r="A1301" i="10"/>
  <c r="B1296" i="5"/>
  <c r="A1297" i="1" l="1"/>
  <c r="A1300" i="9"/>
  <c r="A1298" i="2"/>
  <c r="A1302" i="10"/>
  <c r="B1297" i="5"/>
  <c r="A1298" i="1" l="1"/>
  <c r="A1301" i="9"/>
  <c r="A1303" i="10"/>
  <c r="A1299" i="2"/>
  <c r="B1298" i="5"/>
  <c r="A1299" i="1" l="1"/>
  <c r="A1304" i="10"/>
  <c r="A1302" i="9"/>
  <c r="A1300" i="2"/>
  <c r="B1299" i="5"/>
  <c r="A1300" i="1" l="1"/>
  <c r="A1303" i="9"/>
  <c r="A1301" i="2"/>
  <c r="A1305" i="10"/>
  <c r="B1300" i="5"/>
  <c r="A1301" i="1" l="1"/>
  <c r="A1304" i="9"/>
  <c r="A1302" i="2"/>
  <c r="A1306" i="10"/>
  <c r="B1301" i="5"/>
  <c r="A1302" i="1" l="1"/>
  <c r="A1305" i="9"/>
  <c r="A1307" i="10"/>
  <c r="A1303" i="2"/>
  <c r="B1302" i="5"/>
  <c r="A1303" i="1" l="1"/>
  <c r="A1306" i="9"/>
  <c r="A1308" i="10"/>
  <c r="A1304" i="2"/>
  <c r="B1303" i="5"/>
  <c r="A1304" i="1" l="1"/>
  <c r="A1307" i="9"/>
  <c r="A1305" i="2"/>
  <c r="A1309" i="10"/>
  <c r="B1304" i="5"/>
  <c r="A1305" i="1" l="1"/>
  <c r="A1308" i="9"/>
  <c r="A1306" i="2"/>
  <c r="A1310" i="10"/>
  <c r="B1305" i="5"/>
  <c r="A1306" i="1" l="1"/>
  <c r="A1309" i="9"/>
  <c r="A1311" i="10"/>
  <c r="A1307" i="2"/>
  <c r="B1306" i="5"/>
  <c r="A1307" i="1" l="1"/>
  <c r="A1310" i="9"/>
  <c r="A1312" i="10"/>
  <c r="A1308" i="2"/>
  <c r="B1307" i="5"/>
  <c r="A1308" i="1" l="1"/>
  <c r="A1311" i="9"/>
  <c r="A1309" i="2"/>
  <c r="A1313" i="10"/>
  <c r="B1308" i="5"/>
  <c r="A1309" i="1" l="1"/>
  <c r="A1312" i="9"/>
  <c r="A1310" i="2"/>
  <c r="A1314" i="10"/>
  <c r="B1309" i="5"/>
  <c r="A1310" i="1" l="1"/>
  <c r="A1313" i="9"/>
  <c r="A1311" i="2"/>
  <c r="A1315" i="10"/>
  <c r="B1310" i="5"/>
  <c r="A1311" i="1" l="1"/>
  <c r="A1316" i="10"/>
  <c r="A1314" i="9"/>
  <c r="A1312" i="2"/>
  <c r="B1311" i="5"/>
  <c r="A1312" i="1" l="1"/>
  <c r="A1315" i="9"/>
  <c r="A1313" i="2"/>
  <c r="A1317" i="10"/>
  <c r="B1312" i="5"/>
  <c r="A1313" i="1" l="1"/>
  <c r="A1316" i="9"/>
  <c r="A1314" i="2"/>
  <c r="A1318" i="10"/>
  <c r="B1313" i="5"/>
  <c r="A1314" i="1" l="1"/>
  <c r="A1319" i="10"/>
  <c r="A1315" i="2"/>
  <c r="A1317" i="9"/>
  <c r="B1314" i="5"/>
  <c r="A1315" i="1" l="1"/>
  <c r="A1318" i="9"/>
  <c r="A1320" i="10"/>
  <c r="A1316" i="2"/>
  <c r="B1315" i="5"/>
  <c r="A1316" i="1" l="1"/>
  <c r="A1319" i="9"/>
  <c r="A1317" i="2"/>
  <c r="A1321" i="10"/>
  <c r="B1316" i="5"/>
  <c r="A1317" i="1" l="1"/>
  <c r="A1320" i="9"/>
  <c r="A1318" i="2"/>
  <c r="A1322" i="10"/>
  <c r="B1317" i="5"/>
  <c r="A1318" i="1" l="1"/>
  <c r="A1321" i="9"/>
  <c r="A1323" i="10"/>
  <c r="A1319" i="2"/>
  <c r="B1318" i="5"/>
  <c r="A1319" i="1" l="1"/>
  <c r="A1322" i="9"/>
  <c r="A1324" i="10"/>
  <c r="A1320" i="2"/>
  <c r="B1319" i="5"/>
  <c r="A1320" i="1" l="1"/>
  <c r="A1323" i="9"/>
  <c r="A1321" i="2"/>
  <c r="A1325" i="10"/>
  <c r="B1320" i="5"/>
  <c r="A1321" i="1" l="1"/>
  <c r="A1324" i="9"/>
  <c r="A1322" i="2"/>
  <c r="A1326" i="10"/>
  <c r="B1321" i="5"/>
  <c r="A1322" i="1" l="1"/>
  <c r="A1325" i="9"/>
  <c r="A1327" i="10"/>
  <c r="A1323" i="2"/>
  <c r="B1322" i="5"/>
  <c r="A1323" i="1" l="1"/>
  <c r="A1326" i="9"/>
  <c r="A1328" i="10"/>
  <c r="A1324" i="2"/>
  <c r="B1323" i="5"/>
  <c r="A1324" i="1" l="1"/>
  <c r="A1327" i="9"/>
  <c r="A1325" i="2"/>
  <c r="A1329" i="10"/>
  <c r="B1324" i="5"/>
  <c r="A1325" i="1" l="1"/>
  <c r="A1328" i="9"/>
  <c r="A1326" i="2"/>
  <c r="A1330" i="10"/>
  <c r="B1325" i="5"/>
  <c r="A1326" i="1" l="1"/>
  <c r="A1329" i="9"/>
  <c r="A1331" i="10"/>
  <c r="A1327" i="2"/>
  <c r="B1326" i="5"/>
  <c r="A1327" i="1" l="1"/>
  <c r="A1332" i="10"/>
  <c r="A1330" i="9"/>
  <c r="A1328" i="2"/>
  <c r="B1327" i="5"/>
  <c r="A1328" i="1" l="1"/>
  <c r="A1331" i="9"/>
  <c r="A1329" i="2"/>
  <c r="A1333" i="10"/>
  <c r="B1328" i="5"/>
  <c r="A1329" i="1" l="1"/>
  <c r="A1332" i="9"/>
  <c r="A1330" i="2"/>
  <c r="A1334" i="10"/>
  <c r="B1329" i="5"/>
  <c r="A1330" i="1" l="1"/>
  <c r="A1333" i="9"/>
  <c r="A1335" i="10"/>
  <c r="A1331" i="2"/>
  <c r="B1330" i="5"/>
  <c r="A1331" i="1" l="1"/>
  <c r="A1334" i="9"/>
  <c r="A1336" i="10"/>
  <c r="A1332" i="2"/>
  <c r="B1331" i="5"/>
  <c r="A1332" i="1" l="1"/>
  <c r="A1335" i="9"/>
  <c r="A1333" i="2"/>
  <c r="A1337" i="10"/>
  <c r="B1332" i="5"/>
  <c r="A1333" i="1" l="1"/>
  <c r="A1336" i="9"/>
  <c r="A1334" i="2"/>
  <c r="A1338" i="10"/>
  <c r="B1333" i="5"/>
  <c r="A1334" i="1" l="1"/>
  <c r="A1337" i="9"/>
  <c r="A1339" i="10"/>
  <c r="A1335" i="2"/>
  <c r="B1334" i="5"/>
  <c r="A1335" i="1" l="1"/>
  <c r="A1340" i="10"/>
  <c r="A1338" i="9"/>
  <c r="A1336" i="2"/>
  <c r="B1335" i="5"/>
  <c r="A1336" i="1" l="1"/>
  <c r="A1339" i="9"/>
  <c r="A1337" i="2"/>
  <c r="A1341" i="10"/>
  <c r="B1336" i="5"/>
  <c r="A1337" i="1" l="1"/>
  <c r="A1340" i="9"/>
  <c r="A1338" i="2"/>
  <c r="A1342" i="10"/>
  <c r="B1337" i="5"/>
  <c r="A1338" i="1" l="1"/>
  <c r="A1341" i="9"/>
  <c r="A1343" i="10"/>
  <c r="A1339" i="2"/>
  <c r="B1338" i="5"/>
  <c r="A1339" i="1" l="1"/>
  <c r="A1342" i="9"/>
  <c r="A1344" i="10"/>
  <c r="A1340" i="2"/>
  <c r="B1339" i="5"/>
  <c r="A1340" i="1" l="1"/>
  <c r="A1343" i="9"/>
  <c r="A1341" i="2"/>
  <c r="A1345" i="10"/>
  <c r="B1340" i="5"/>
  <c r="A1341" i="1" l="1"/>
  <c r="A1342" i="2"/>
  <c r="A1344" i="9"/>
  <c r="A1346" i="10"/>
  <c r="B1341" i="5"/>
  <c r="A1342" i="1" l="1"/>
  <c r="A1345" i="9"/>
  <c r="A1343" i="2"/>
  <c r="A1347" i="10"/>
  <c r="B1342" i="5"/>
  <c r="A1343" i="1" l="1"/>
  <c r="A1346" i="9"/>
  <c r="A1348" i="10"/>
  <c r="A1344" i="2"/>
  <c r="B1343" i="5"/>
  <c r="A1344" i="1" l="1"/>
  <c r="A1347" i="9"/>
  <c r="A1345" i="2"/>
  <c r="A1349" i="10"/>
  <c r="B1344" i="5"/>
  <c r="A1345" i="1" l="1"/>
  <c r="A1348" i="9"/>
  <c r="A1346" i="2"/>
  <c r="A1350" i="10"/>
  <c r="B1345" i="5"/>
  <c r="A1346" i="1" l="1"/>
  <c r="A1349" i="9"/>
  <c r="A1351" i="10"/>
  <c r="A1347" i="2"/>
  <c r="B1346" i="5"/>
  <c r="A1347" i="1" l="1"/>
  <c r="A1350" i="9"/>
  <c r="A1352" i="10"/>
  <c r="A1348" i="2"/>
  <c r="B1347" i="5"/>
  <c r="A1348" i="1" l="1"/>
  <c r="A1351" i="9"/>
  <c r="A1349" i="2"/>
  <c r="A1353" i="10"/>
  <c r="B1348" i="5"/>
  <c r="A1349" i="1" l="1"/>
  <c r="A1352" i="9"/>
  <c r="A1350" i="2"/>
  <c r="A1354" i="10"/>
  <c r="B1349" i="5"/>
  <c r="A1350" i="1" l="1"/>
  <c r="A1353" i="9"/>
  <c r="A1355" i="10"/>
  <c r="A1351" i="2"/>
  <c r="B1350" i="5"/>
  <c r="A1351" i="1" l="1"/>
  <c r="A1354" i="9"/>
  <c r="A1356" i="10"/>
  <c r="A1352" i="2"/>
  <c r="B1351" i="5"/>
  <c r="A1352" i="1" l="1"/>
  <c r="A1355" i="9"/>
  <c r="A1353" i="2"/>
  <c r="A1357" i="10"/>
  <c r="B1352" i="5"/>
  <c r="A1353" i="1" l="1"/>
  <c r="A1356" i="9"/>
  <c r="A1354" i="2"/>
  <c r="A1358" i="10"/>
  <c r="B1353" i="5"/>
  <c r="A1354" i="1" l="1"/>
  <c r="A1357" i="9"/>
  <c r="A1359" i="10"/>
  <c r="A1355" i="2"/>
  <c r="B1354" i="5"/>
  <c r="A1355" i="1" l="1"/>
  <c r="A1360" i="10"/>
  <c r="A1358" i="9"/>
  <c r="A1356" i="2"/>
  <c r="B1355" i="5"/>
  <c r="A1356" i="1" l="1"/>
  <c r="A1359" i="9"/>
  <c r="A1357" i="2"/>
  <c r="A1361" i="10"/>
  <c r="B1356" i="5"/>
  <c r="A1357" i="1" l="1"/>
  <c r="A1360" i="9"/>
  <c r="A1358" i="2"/>
  <c r="A1362" i="10"/>
  <c r="B1357" i="5"/>
  <c r="A1358" i="1" l="1"/>
  <c r="A1361" i="9"/>
  <c r="A1363" i="10"/>
  <c r="A1359" i="2"/>
  <c r="B1358" i="5"/>
  <c r="A1359" i="1" l="1"/>
  <c r="A1362" i="9"/>
  <c r="A1364" i="10"/>
  <c r="A1360" i="2"/>
  <c r="B1359" i="5"/>
  <c r="A1360" i="1" l="1"/>
  <c r="A1361" i="2"/>
  <c r="A1363" i="9"/>
  <c r="A1365" i="10"/>
  <c r="B1360" i="5"/>
  <c r="A1361" i="1" l="1"/>
  <c r="A1364" i="9"/>
  <c r="A1362" i="2"/>
  <c r="A1366" i="10"/>
  <c r="B1361" i="5"/>
  <c r="A1362" i="1" l="1"/>
  <c r="A1365" i="9"/>
  <c r="A1367" i="10"/>
  <c r="A1363" i="2"/>
  <c r="B1362" i="5"/>
  <c r="A1363" i="1" l="1"/>
  <c r="A1366" i="9"/>
  <c r="A1368" i="10"/>
  <c r="A1364" i="2"/>
  <c r="B1363" i="5"/>
  <c r="A1364" i="1" l="1"/>
  <c r="A1365" i="2"/>
  <c r="A1369" i="10"/>
  <c r="A1367" i="9"/>
  <c r="B1364" i="5"/>
  <c r="A1365" i="1" l="1"/>
  <c r="A1366" i="2"/>
  <c r="A1368" i="9"/>
  <c r="A1370" i="10"/>
  <c r="B1365" i="5"/>
  <c r="A1366" i="1" l="1"/>
  <c r="A1369" i="9"/>
  <c r="A1371" i="10"/>
  <c r="A1367" i="2"/>
  <c r="B1366" i="5"/>
  <c r="A1367" i="1" l="1"/>
  <c r="A1370" i="9"/>
  <c r="A1372" i="10"/>
  <c r="A1368" i="2"/>
  <c r="B1367" i="5"/>
  <c r="A1368" i="1" l="1"/>
  <c r="A1371" i="9"/>
  <c r="A1369" i="2"/>
  <c r="A1373" i="10"/>
  <c r="B1368" i="5"/>
  <c r="A1369" i="1" l="1"/>
  <c r="A1372" i="9"/>
  <c r="A1370" i="2"/>
  <c r="A1374" i="10"/>
  <c r="B1369" i="5"/>
  <c r="A1370" i="1" l="1"/>
  <c r="A1373" i="9"/>
  <c r="A1375" i="10"/>
  <c r="A1371" i="2"/>
  <c r="B1370" i="5"/>
  <c r="A1371" i="1" l="1"/>
  <c r="A1376" i="10"/>
  <c r="A1374" i="9"/>
  <c r="A1372" i="2"/>
  <c r="B1371" i="5"/>
  <c r="A1372" i="1" l="1"/>
  <c r="A1375" i="9"/>
  <c r="A1373" i="2"/>
  <c r="A1377" i="10"/>
  <c r="B1372" i="5"/>
  <c r="A1373" i="1" l="1"/>
  <c r="A1376" i="9"/>
  <c r="A1374" i="2"/>
  <c r="A1378" i="10"/>
  <c r="B1373" i="5"/>
  <c r="A1374" i="1" l="1"/>
  <c r="A1377" i="9"/>
  <c r="A1375" i="2"/>
  <c r="A1379" i="10"/>
  <c r="B1374" i="5"/>
  <c r="A1375" i="1" l="1"/>
  <c r="A1380" i="10"/>
  <c r="A1378" i="9"/>
  <c r="A1376" i="2"/>
  <c r="B1375" i="5"/>
  <c r="A1376" i="1" l="1"/>
  <c r="A1377" i="2"/>
  <c r="A1381" i="10"/>
  <c r="A1379" i="9"/>
  <c r="B1376" i="5"/>
  <c r="A1377" i="1" l="1"/>
  <c r="A1380" i="9"/>
  <c r="A1378" i="2"/>
  <c r="A1382" i="10"/>
  <c r="B1377" i="5"/>
  <c r="A1378" i="1" l="1"/>
  <c r="A1381" i="9"/>
  <c r="A1383" i="10"/>
  <c r="A1379" i="2"/>
  <c r="B1378" i="5"/>
  <c r="A1379" i="1" l="1"/>
  <c r="A1382" i="9"/>
  <c r="A1384" i="10"/>
  <c r="A1380" i="2"/>
  <c r="B1379" i="5"/>
  <c r="A1380" i="1" l="1"/>
  <c r="A1383" i="9"/>
  <c r="A1381" i="2"/>
  <c r="A1385" i="10"/>
  <c r="B1380" i="5"/>
  <c r="A1381" i="1" l="1"/>
  <c r="A1384" i="9"/>
  <c r="A1382" i="2"/>
  <c r="A1386" i="10"/>
  <c r="B1381" i="5"/>
  <c r="A1382" i="1" l="1"/>
  <c r="A1385" i="9"/>
  <c r="A1387" i="10"/>
  <c r="A1383" i="2"/>
  <c r="B1382" i="5"/>
  <c r="A1383" i="1" l="1"/>
  <c r="A1386" i="9"/>
  <c r="A1388" i="10"/>
  <c r="A1384" i="2"/>
  <c r="B1383" i="5"/>
  <c r="A1384" i="1" l="1"/>
  <c r="A1387" i="9"/>
  <c r="A1385" i="2"/>
  <c r="A1389" i="10"/>
  <c r="B1384" i="5"/>
  <c r="A1385" i="1" l="1"/>
  <c r="A1386" i="2"/>
  <c r="A1388" i="9"/>
  <c r="A1390" i="10"/>
  <c r="B1385" i="5"/>
  <c r="A1386" i="1" l="1"/>
  <c r="A1389" i="9"/>
  <c r="A1391" i="10"/>
  <c r="A1387" i="2"/>
  <c r="B1386" i="5"/>
  <c r="A1387" i="1" l="1"/>
  <c r="A1392" i="10"/>
  <c r="A1390" i="9"/>
  <c r="A1388" i="2"/>
  <c r="B1387" i="5"/>
  <c r="A1388" i="1" l="1"/>
  <c r="A1391" i="9"/>
  <c r="A1389" i="2"/>
  <c r="A1393" i="10"/>
  <c r="B1388" i="5"/>
  <c r="A1389" i="1" l="1"/>
  <c r="A1392" i="9"/>
  <c r="A1390" i="2"/>
  <c r="A1394" i="10"/>
  <c r="B1389" i="5"/>
  <c r="A1390" i="1" l="1"/>
  <c r="A1393" i="9"/>
  <c r="A1395" i="10"/>
  <c r="A1391" i="2"/>
  <c r="B1390" i="5"/>
  <c r="A1391" i="1" l="1"/>
  <c r="A1394" i="9"/>
  <c r="A1396" i="10"/>
  <c r="A1392" i="2"/>
  <c r="B1391" i="5"/>
  <c r="A1392" i="1" l="1"/>
  <c r="A1393" i="2"/>
  <c r="A1395" i="9"/>
  <c r="A1397" i="10"/>
  <c r="B1392" i="5"/>
  <c r="A1393" i="1" l="1"/>
  <c r="A1396" i="9"/>
  <c r="A1394" i="2"/>
  <c r="A1398" i="10"/>
  <c r="B1393" i="5"/>
  <c r="A1394" i="1" l="1"/>
  <c r="A1397" i="9"/>
  <c r="A1399" i="10"/>
  <c r="A1395" i="2"/>
  <c r="B1394" i="5"/>
  <c r="A1395" i="1" l="1"/>
  <c r="A1398" i="9"/>
  <c r="A1400" i="10"/>
  <c r="A1396" i="2"/>
  <c r="B1395" i="5"/>
  <c r="A1396" i="1" l="1"/>
  <c r="A1397" i="2"/>
  <c r="A1401" i="10"/>
  <c r="A1399" i="9"/>
  <c r="B1396" i="5"/>
  <c r="A1397" i="1" l="1"/>
  <c r="A1398" i="2"/>
  <c r="A1400" i="9"/>
  <c r="A1402" i="10"/>
  <c r="B1397" i="5"/>
  <c r="A1398" i="1" l="1"/>
  <c r="A1401" i="9"/>
  <c r="A1403" i="10"/>
  <c r="A1399" i="2"/>
  <c r="B1398" i="5"/>
  <c r="A1399" i="1" l="1"/>
  <c r="A1402" i="9"/>
  <c r="A1404" i="10"/>
  <c r="A1400" i="2"/>
  <c r="B1399" i="5"/>
  <c r="A1400" i="1" l="1"/>
  <c r="A1403" i="9"/>
  <c r="A1401" i="2"/>
  <c r="A1405" i="10"/>
  <c r="B1400" i="5"/>
  <c r="A1401" i="1" l="1"/>
  <c r="A1404" i="9"/>
  <c r="A1402" i="2"/>
  <c r="A1406" i="10"/>
  <c r="B1401" i="5"/>
  <c r="A1402" i="1" l="1"/>
  <c r="A1405" i="9"/>
  <c r="A1407" i="10"/>
  <c r="A1403" i="2"/>
  <c r="B1402" i="5"/>
  <c r="A1403" i="1" l="1"/>
  <c r="A1408" i="10"/>
  <c r="A1406" i="9"/>
  <c r="A1404" i="2"/>
  <c r="B1403" i="5"/>
  <c r="A1404" i="1" l="1"/>
  <c r="A1407" i="9"/>
  <c r="A1405" i="2"/>
  <c r="A1409" i="10"/>
  <c r="B1404" i="5"/>
  <c r="A1405" i="1" l="1"/>
  <c r="A1408" i="9"/>
  <c r="A1406" i="2"/>
  <c r="A1410" i="10"/>
  <c r="B1405" i="5"/>
  <c r="A1406" i="1" l="1"/>
  <c r="A1409" i="9"/>
  <c r="A1407" i="2"/>
  <c r="A1411" i="10"/>
  <c r="B1406" i="5"/>
  <c r="A1407" i="1" l="1"/>
  <c r="A1412" i="10"/>
  <c r="A1410" i="9"/>
  <c r="A1408" i="2"/>
  <c r="B1407" i="5"/>
  <c r="A1408" i="1" l="1"/>
  <c r="A1409" i="2"/>
  <c r="A1413" i="10"/>
  <c r="A1411" i="9"/>
  <c r="B1408" i="5"/>
  <c r="A1409" i="1" l="1"/>
  <c r="A1412" i="9"/>
  <c r="A1410" i="2"/>
  <c r="A1414" i="10"/>
  <c r="B1409" i="5"/>
  <c r="A1410" i="1" l="1"/>
  <c r="A1413" i="9"/>
  <c r="A1415" i="10"/>
  <c r="A1411" i="2"/>
  <c r="B1410" i="5"/>
  <c r="A1411" i="1" l="1"/>
  <c r="A1414" i="9"/>
  <c r="A1416" i="10"/>
  <c r="A1412" i="2"/>
  <c r="B1411" i="5"/>
  <c r="A1412" i="1" l="1"/>
  <c r="A1415" i="9"/>
  <c r="A1413" i="2"/>
  <c r="A1417" i="10"/>
  <c r="B1412" i="5"/>
  <c r="A1413" i="1" l="1"/>
  <c r="A1416" i="9"/>
  <c r="A1414" i="2"/>
  <c r="A1418" i="10"/>
  <c r="B1413" i="5"/>
  <c r="A1414" i="1" l="1"/>
  <c r="A1417" i="9"/>
  <c r="A1419" i="10"/>
  <c r="A1415" i="2"/>
  <c r="B1414" i="5"/>
  <c r="A1415" i="1" l="1"/>
  <c r="A1418" i="9"/>
  <c r="A1420" i="10"/>
  <c r="A1416" i="2"/>
  <c r="B1415" i="5"/>
  <c r="A1416" i="1" l="1"/>
  <c r="A1419" i="9"/>
  <c r="A1417" i="2"/>
  <c r="A1421" i="10"/>
  <c r="B1416" i="5"/>
  <c r="A1417" i="1" l="1"/>
  <c r="A1420" i="9"/>
  <c r="A1418" i="2"/>
  <c r="A1422" i="10"/>
  <c r="B1417" i="5"/>
  <c r="A1418" i="1" l="1"/>
  <c r="A1421" i="9"/>
  <c r="A1423" i="10"/>
  <c r="A1419" i="2"/>
  <c r="B1418" i="5"/>
  <c r="A1419" i="1" l="1"/>
  <c r="A1424" i="10"/>
  <c r="A1422" i="9"/>
  <c r="A1420" i="2"/>
  <c r="B1419" i="5"/>
  <c r="A1420" i="1" l="1"/>
  <c r="A1423" i="9"/>
  <c r="A1421" i="2"/>
  <c r="A1425" i="10"/>
  <c r="B1420" i="5"/>
  <c r="A1421" i="1" l="1"/>
  <c r="A1424" i="9"/>
  <c r="A1422" i="2"/>
  <c r="A1426" i="10"/>
  <c r="B1421" i="5"/>
  <c r="A1422" i="1" l="1"/>
  <c r="A1425" i="9"/>
  <c r="A1427" i="10"/>
  <c r="A1423" i="2"/>
  <c r="B1422" i="5"/>
  <c r="A1423" i="1" l="1"/>
  <c r="A1426" i="9"/>
  <c r="A1428" i="10"/>
  <c r="A1424" i="2"/>
  <c r="B1423" i="5"/>
  <c r="A1424" i="1" l="1"/>
  <c r="A1425" i="2"/>
  <c r="A1427" i="9"/>
  <c r="A1429" i="10"/>
  <c r="B1424" i="5"/>
  <c r="A1425" i="1" l="1"/>
  <c r="A1428" i="9"/>
  <c r="A1426" i="2"/>
  <c r="A1430" i="10"/>
  <c r="B1425" i="5"/>
  <c r="A1426" i="1" l="1"/>
  <c r="A1429" i="9"/>
  <c r="A1427" i="2"/>
  <c r="A1431" i="10"/>
  <c r="B1426" i="5"/>
  <c r="A1427" i="1" l="1"/>
  <c r="A1430" i="9"/>
  <c r="A1432" i="10"/>
  <c r="A1428" i="2"/>
  <c r="B1427" i="5"/>
  <c r="A1428" i="1" l="1"/>
  <c r="A1429" i="2"/>
  <c r="A1433" i="10"/>
  <c r="A1431" i="9"/>
  <c r="B1428" i="5"/>
  <c r="A1429" i="1" l="1"/>
  <c r="A1430" i="2"/>
  <c r="A1432" i="9"/>
  <c r="A1434" i="10"/>
  <c r="B1429" i="5"/>
  <c r="A1430" i="1" l="1"/>
  <c r="A1433" i="9"/>
  <c r="A1435" i="10"/>
  <c r="A1431" i="2"/>
  <c r="B1430" i="5"/>
  <c r="A1431" i="1" l="1"/>
  <c r="A1434" i="9"/>
  <c r="A1436" i="10"/>
  <c r="A1432" i="2"/>
  <c r="B1431" i="5"/>
  <c r="A1432" i="1" l="1"/>
  <c r="A1435" i="9"/>
  <c r="A1433" i="2"/>
  <c r="A1437" i="10"/>
  <c r="B1432" i="5"/>
  <c r="A1433" i="1" l="1"/>
  <c r="A1436" i="9"/>
  <c r="A1434" i="2"/>
  <c r="A1438" i="10"/>
  <c r="B1433" i="5"/>
  <c r="A1434" i="1" l="1"/>
  <c r="A1437" i="9"/>
  <c r="A1439" i="10"/>
  <c r="A1435" i="2"/>
  <c r="B1434" i="5"/>
  <c r="A1435" i="1" l="1"/>
  <c r="A1440" i="10"/>
  <c r="A1438" i="9"/>
  <c r="A1436" i="2"/>
  <c r="B1435" i="5"/>
  <c r="A1436" i="1" l="1"/>
  <c r="A1439" i="9"/>
  <c r="A1437" i="2"/>
  <c r="A1441" i="10"/>
  <c r="B1436" i="5"/>
  <c r="A1437" i="1" l="1"/>
  <c r="A1440" i="9"/>
  <c r="A1438" i="2"/>
  <c r="A1442" i="10"/>
  <c r="B1437" i="5"/>
  <c r="A1438" i="1" l="1"/>
  <c r="A1441" i="9"/>
  <c r="A1443" i="10"/>
  <c r="A1439" i="2"/>
  <c r="B1438" i="5"/>
  <c r="A1439" i="1" l="1"/>
  <c r="A1444" i="10"/>
  <c r="A1442" i="9"/>
  <c r="A1440" i="2"/>
  <c r="B1439" i="5"/>
  <c r="A1440" i="1" l="1"/>
  <c r="A1441" i="2"/>
  <c r="A1445" i="10"/>
  <c r="A1443" i="9"/>
  <c r="B1440" i="5"/>
  <c r="A1441" i="1" l="1"/>
  <c r="A1444" i="9"/>
  <c r="A1442" i="2"/>
  <c r="A1446" i="10"/>
  <c r="B1441" i="5"/>
  <c r="A1442" i="1" l="1"/>
  <c r="A1445" i="9"/>
  <c r="A1447" i="10"/>
  <c r="A1443" i="2"/>
  <c r="B1442" i="5"/>
  <c r="A1443" i="1" l="1"/>
  <c r="A1446" i="9"/>
  <c r="A1448" i="10"/>
  <c r="A1444" i="2"/>
  <c r="B1443" i="5"/>
  <c r="A1444" i="1" l="1"/>
  <c r="A1447" i="9"/>
  <c r="A1445" i="2"/>
  <c r="A1449" i="10"/>
  <c r="B1444" i="5"/>
  <c r="A1445" i="1" l="1"/>
  <c r="A1448" i="9"/>
  <c r="A1446" i="2"/>
  <c r="A1450" i="10"/>
  <c r="B1445" i="5"/>
  <c r="A1446" i="1" l="1"/>
  <c r="A1449" i="9"/>
  <c r="A1451" i="10"/>
  <c r="A1447" i="2"/>
  <c r="B1446" i="5"/>
  <c r="A1447" i="1" l="1"/>
  <c r="A1450" i="9"/>
  <c r="A1452" i="10"/>
  <c r="A1448" i="2"/>
  <c r="B1447" i="5"/>
  <c r="A1448" i="1" l="1"/>
  <c r="A1451" i="9"/>
  <c r="A1449" i="2"/>
  <c r="A1453" i="10"/>
  <c r="B1448" i="5"/>
  <c r="A1449" i="1" l="1"/>
  <c r="A1452" i="9"/>
  <c r="A1450" i="2"/>
  <c r="A1454" i="10"/>
  <c r="B1449" i="5"/>
  <c r="A1450" i="1" l="1"/>
  <c r="A1453" i="9"/>
  <c r="A1451" i="2"/>
  <c r="A1455" i="10"/>
  <c r="B1450" i="5"/>
  <c r="A1451" i="1" l="1"/>
  <c r="A1456" i="10"/>
  <c r="A1454" i="9"/>
  <c r="A1452" i="2"/>
  <c r="B1451" i="5"/>
  <c r="A1452" i="1" l="1"/>
  <c r="A1455" i="9"/>
  <c r="A1453" i="2"/>
  <c r="A1457" i="10"/>
  <c r="B1452" i="5"/>
  <c r="A1453" i="1" l="1"/>
  <c r="A1456" i="9"/>
  <c r="A1454" i="2"/>
  <c r="A1458" i="10"/>
  <c r="B1453" i="5"/>
  <c r="A1454" i="1" l="1"/>
  <c r="A1457" i="9"/>
  <c r="A1459" i="10"/>
  <c r="A1455" i="2"/>
  <c r="B1454" i="5"/>
  <c r="A1455" i="1" l="1"/>
  <c r="A1458" i="9"/>
  <c r="A1460" i="10"/>
  <c r="A1456" i="2"/>
  <c r="B1455" i="5"/>
  <c r="A1456" i="1" l="1"/>
  <c r="A1457" i="2"/>
  <c r="A1459" i="9"/>
  <c r="A1461" i="10"/>
  <c r="B1456" i="5"/>
  <c r="A1457" i="1" l="1"/>
  <c r="A1460" i="9"/>
  <c r="A1458" i="2"/>
  <c r="A1462" i="10"/>
  <c r="B1457" i="5"/>
  <c r="A1458" i="1" l="1"/>
  <c r="A1461" i="9"/>
  <c r="A1459" i="2"/>
  <c r="A1463" i="10"/>
  <c r="B1458" i="5"/>
  <c r="A1459" i="1" l="1"/>
  <c r="A1462" i="9"/>
  <c r="A1464" i="10"/>
  <c r="A1460" i="2"/>
  <c r="B1459" i="5"/>
  <c r="A1460" i="1" l="1"/>
  <c r="A1461" i="2"/>
  <c r="A1463" i="9"/>
  <c r="A1465" i="10"/>
  <c r="B1460" i="5"/>
  <c r="A1461" i="1" l="1"/>
  <c r="A1462" i="2"/>
  <c r="A1466" i="10"/>
  <c r="A1464" i="9"/>
  <c r="B1461" i="5"/>
  <c r="A1462" i="1" l="1"/>
  <c r="A1465" i="9"/>
  <c r="A1467" i="10"/>
  <c r="A1463" i="2"/>
  <c r="B1462" i="5"/>
  <c r="A1463" i="1" l="1"/>
  <c r="A1466" i="9"/>
  <c r="A1468" i="10"/>
  <c r="A1464" i="2"/>
  <c r="B1463" i="5"/>
  <c r="A1464" i="1" l="1"/>
  <c r="A1467" i="9"/>
  <c r="A1465" i="2"/>
  <c r="A1469" i="10"/>
  <c r="B1464" i="5"/>
  <c r="A1465" i="1" l="1"/>
  <c r="A1468" i="9"/>
  <c r="A1466" i="2"/>
  <c r="A1470" i="10"/>
  <c r="B1465" i="5"/>
  <c r="A1466" i="1" l="1"/>
  <c r="A1469" i="9"/>
  <c r="A1467" i="2"/>
  <c r="A1471" i="10"/>
  <c r="B1466" i="5"/>
  <c r="A1467" i="1" l="1"/>
  <c r="A1472" i="10"/>
  <c r="A1470" i="9"/>
  <c r="A1468" i="2"/>
  <c r="B1467" i="5"/>
  <c r="A1468" i="1" l="1"/>
  <c r="A1471" i="9"/>
  <c r="A1469" i="2"/>
  <c r="A1473" i="10"/>
  <c r="B1468" i="5"/>
  <c r="A1469" i="1" l="1"/>
  <c r="A1472" i="9"/>
  <c r="A1470" i="2"/>
  <c r="A1474" i="10"/>
  <c r="B1469" i="5"/>
  <c r="A1470" i="1" l="1"/>
  <c r="A1473" i="9"/>
  <c r="A1475" i="10"/>
  <c r="A1471" i="2"/>
  <c r="B1470" i="5"/>
  <c r="A1471" i="1" l="1"/>
  <c r="A1476" i="10"/>
  <c r="A1474" i="9"/>
  <c r="A1472" i="2"/>
  <c r="B1471" i="5"/>
  <c r="A1472" i="1" l="1"/>
  <c r="A1473" i="2"/>
  <c r="A1477" i="10"/>
  <c r="A1475" i="9"/>
  <c r="B1472" i="5"/>
  <c r="A1473" i="1" l="1"/>
  <c r="A1476" i="9"/>
  <c r="A1474" i="2"/>
  <c r="A1478" i="10"/>
  <c r="B1473" i="5"/>
  <c r="A1474" i="1" l="1"/>
  <c r="A1477" i="9"/>
  <c r="A1475" i="2"/>
  <c r="A1479" i="10"/>
  <c r="B1474" i="5"/>
  <c r="A1475" i="1" l="1"/>
  <c r="A1478" i="9"/>
  <c r="A1480" i="10"/>
  <c r="A1476" i="2"/>
  <c r="B1475" i="5"/>
  <c r="A1476" i="1" l="1"/>
  <c r="A1479" i="9"/>
  <c r="A1477" i="2"/>
  <c r="A1481" i="10"/>
  <c r="B1476" i="5"/>
  <c r="A1477" i="1" l="1"/>
  <c r="A1480" i="9"/>
  <c r="A1478" i="2"/>
  <c r="A1482" i="10"/>
  <c r="B1477" i="5"/>
  <c r="A1478" i="1" l="1"/>
  <c r="A1481" i="9"/>
  <c r="A1483" i="10"/>
  <c r="A1479" i="2"/>
  <c r="B1478" i="5"/>
  <c r="A1479" i="1" l="1"/>
  <c r="A1482" i="9"/>
  <c r="A1484" i="10"/>
  <c r="A1480" i="2"/>
  <c r="B1479" i="5"/>
  <c r="A1480" i="1" l="1"/>
  <c r="A1483" i="9"/>
  <c r="A1481" i="2"/>
  <c r="A1485" i="10"/>
  <c r="B1480" i="5"/>
  <c r="A1481" i="1" l="1"/>
  <c r="A1484" i="9"/>
  <c r="A1482" i="2"/>
  <c r="A1486" i="10"/>
  <c r="B1481" i="5"/>
  <c r="A1482" i="1" l="1"/>
  <c r="A1485" i="9"/>
  <c r="A1483" i="2"/>
  <c r="A1487" i="10"/>
  <c r="B1482" i="5"/>
  <c r="A1483" i="1" l="1"/>
  <c r="A1488" i="10"/>
  <c r="A1486" i="9"/>
  <c r="A1484" i="2"/>
  <c r="B1483" i="5"/>
  <c r="A1484" i="1" l="1"/>
  <c r="A1487" i="9"/>
  <c r="A1485" i="2"/>
  <c r="A1489" i="10"/>
  <c r="B1484" i="5"/>
  <c r="A1485" i="1" l="1"/>
  <c r="A1488" i="9"/>
  <c r="A1486" i="2"/>
  <c r="A1490" i="10"/>
  <c r="B1485" i="5"/>
  <c r="A1486" i="1" l="1"/>
  <c r="A1489" i="9"/>
  <c r="A1491" i="10"/>
  <c r="A1487" i="2"/>
  <c r="B1486" i="5"/>
  <c r="A1487" i="1" l="1"/>
  <c r="A1490" i="9"/>
  <c r="A1492" i="10"/>
  <c r="A1488" i="2"/>
  <c r="B1487" i="5"/>
  <c r="A1488" i="1" l="1"/>
  <c r="A1489" i="2"/>
  <c r="A1491" i="9"/>
  <c r="A1493" i="10"/>
  <c r="B1488" i="5"/>
  <c r="A1489" i="1" l="1"/>
  <c r="A1492" i="9"/>
  <c r="A1490" i="2"/>
  <c r="A1494" i="10"/>
  <c r="B1489" i="5"/>
  <c r="A1490" i="1" l="1"/>
  <c r="A1493" i="9"/>
  <c r="A1495" i="10"/>
  <c r="A1491" i="2"/>
  <c r="B1490" i="5"/>
  <c r="A1491" i="1" l="1"/>
  <c r="A1494" i="9"/>
  <c r="A1496" i="10"/>
  <c r="A1492" i="2"/>
  <c r="B1491" i="5"/>
  <c r="A1492" i="1" l="1"/>
  <c r="A1493" i="2"/>
  <c r="A1495" i="9"/>
  <c r="A1497" i="10"/>
  <c r="B1492" i="5"/>
  <c r="A1493" i="1" l="1"/>
  <c r="A1494" i="2"/>
  <c r="A1498" i="10"/>
  <c r="A1496" i="9"/>
  <c r="B1493" i="5"/>
  <c r="A1494" i="1" l="1"/>
  <c r="A1497" i="9"/>
  <c r="A1499" i="10"/>
  <c r="A1495" i="2"/>
  <c r="B1494" i="5"/>
  <c r="A1495" i="1" l="1"/>
  <c r="A1498" i="9"/>
  <c r="A1500" i="10"/>
  <c r="A1496" i="2"/>
  <c r="B1495" i="5"/>
  <c r="A1496" i="1" l="1"/>
  <c r="A1499" i="9"/>
  <c r="A1497" i="2"/>
  <c r="A1501" i="10"/>
  <c r="B1496" i="5"/>
  <c r="A1497" i="1" l="1"/>
  <c r="A1500" i="9"/>
  <c r="A1498" i="2"/>
  <c r="A1502" i="10"/>
  <c r="B1497" i="5"/>
  <c r="A1498" i="1" l="1"/>
  <c r="A1501" i="9"/>
  <c r="A1503" i="10"/>
  <c r="A1499" i="2"/>
  <c r="B1498" i="5"/>
  <c r="A1499" i="1" l="1"/>
  <c r="A1504" i="10"/>
  <c r="A1502" i="9"/>
  <c r="A1500" i="2"/>
  <c r="B1499" i="5"/>
  <c r="A1500" i="1" l="1"/>
  <c r="A1501" i="2"/>
  <c r="A1505" i="10"/>
  <c r="B1500" i="5"/>
  <c r="A1506" i="10" l="1"/>
  <c r="A1502" i="2"/>
  <c r="B1501" i="5"/>
  <c r="A1503" i="2" l="1"/>
  <c r="A1507" i="10"/>
  <c r="B1502" i="5"/>
  <c r="B1503" i="5" l="1"/>
  <c r="A1508" i="10"/>
  <c r="A1504" i="2"/>
  <c r="A1505" i="2" l="1"/>
  <c r="A1509" i="10"/>
</calcChain>
</file>

<file path=xl/sharedStrings.xml><?xml version="1.0" encoding="utf-8"?>
<sst xmlns="http://schemas.openxmlformats.org/spreadsheetml/2006/main" count="14139" uniqueCount="219">
  <si>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</si>
  <si>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</si>
  <si>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</si>
  <si>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</si>
  <si>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</si>
  <si>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</si>
  <si>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</si>
  <si>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</si>
  <si>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</si>
  <si>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</si>
  <si>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</si>
  <si>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</si>
  <si>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</si>
  <si>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</si>
  <si>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</si>
  <si>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</si>
  <si>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</si>
  <si>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</si>
  <si>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</si>
  <si>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</si>
  <si>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</si>
  <si>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</si>
  <si>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</si>
  <si>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</si>
  <si>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</si>
  <si>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</si>
  <si>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</si>
  <si>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</si>
  <si>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</si>
  <si>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</si>
  <si>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</si>
  <si>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</si>
  <si>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</si>
  <si>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</si>
  <si>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</si>
  <si>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</si>
  <si>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</si>
  <si>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</si>
  <si>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</si>
  <si>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</si>
  <si>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</si>
  <si>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</si>
  <si>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</si>
  <si>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</si>
  <si>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</si>
  <si>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</si>
  <si>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</si>
  <si>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</si>
  <si>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</si>
  <si>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</si>
  <si>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</si>
  <si>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</si>
  <si>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</si>
  <si>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</si>
  <si>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</si>
  <si>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</si>
  <si>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</si>
  <si>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</si>
  <si>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</si>
  <si>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</si>
  <si>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</si>
  <si>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</si>
  <si>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</si>
  <si>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</si>
  <si>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</si>
  <si>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</si>
  <si>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</si>
  <si>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автомат</t>
  </si>
  <si>
    <t>номинал</t>
  </si>
  <si>
    <t>провод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</si>
  <si>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</si>
  <si>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</si>
  <si>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</si>
  <si>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</si>
  <si>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</si>
  <si>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</si>
  <si>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</si>
  <si>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</si>
  <si>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</si>
  <si>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</si>
  <si>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</si>
  <si>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</si>
  <si>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</si>
  <si>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</si>
  <si>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</si>
  <si>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</si>
  <si>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</si>
  <si>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</si>
  <si>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</si>
  <si>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</si>
  <si>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</si>
  <si>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</si>
  <si>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</si>
  <si>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</si>
  <si>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</si>
  <si>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</si>
  <si>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</si>
  <si>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</si>
  <si>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</si>
  <si>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</si>
  <si>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</si>
  <si>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DS941</t>
  </si>
  <si>
    <t>ВВГнг(А)-LS 3х2,5</t>
  </si>
  <si>
    <t>адресация</t>
  </si>
  <si>
    <t>0.1</t>
  </si>
  <si>
    <t>0.2</t>
  </si>
  <si>
    <t>1</t>
  </si>
  <si>
    <t>2</t>
  </si>
  <si>
    <t>3</t>
  </si>
  <si>
    <t>4</t>
  </si>
  <si>
    <t>FH204</t>
  </si>
  <si>
    <t>SH203L</t>
  </si>
  <si>
    <t>РЩ-7 прачечная (подвал)</t>
  </si>
  <si>
    <t>щит</t>
  </si>
  <si>
    <t>SH 201 L</t>
  </si>
  <si>
    <t>ВВГнг(А)-LS 3х6</t>
  </si>
  <si>
    <t>SH 202 L</t>
  </si>
  <si>
    <t>SH 203 L</t>
  </si>
  <si>
    <t>ВВГнг(А)-LS 4х6</t>
  </si>
  <si>
    <t>ВВГнг(А)-LS 5х6</t>
  </si>
  <si>
    <t>1,2,3</t>
  </si>
  <si>
    <t>Группа от QFD</t>
  </si>
  <si>
    <t xml:space="preserve"> Ввод 0.1 QD</t>
  </si>
  <si>
    <t>Ввод 0.2 QF</t>
  </si>
  <si>
    <t>DS943</t>
  </si>
  <si>
    <t>ВВГнг(А)-LS 5х2,5</t>
  </si>
  <si>
    <t>5</t>
  </si>
  <si>
    <t>6</t>
  </si>
  <si>
    <t>7</t>
  </si>
  <si>
    <t>8.1</t>
  </si>
  <si>
    <t>8.2</t>
  </si>
  <si>
    <t>Группа от QD</t>
  </si>
  <si>
    <t>FH202</t>
  </si>
  <si>
    <t>1, N</t>
  </si>
  <si>
    <t>Тип</t>
  </si>
  <si>
    <t>QF</t>
  </si>
  <si>
    <t>QFD</t>
  </si>
  <si>
    <t>QD</t>
  </si>
  <si>
    <t>8</t>
  </si>
  <si>
    <t>9</t>
  </si>
  <si>
    <t>Объект</t>
  </si>
  <si>
    <t>Заказчик</t>
  </si>
  <si>
    <t>Адрес</t>
  </si>
  <si>
    <t>Название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</si>
  <si>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</si>
  <si>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</si>
  <si>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</si>
  <si>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</si>
  <si>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</si>
  <si>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</si>
  <si>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</si>
  <si>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Провод</t>
  </si>
  <si>
    <t>Фаза</t>
  </si>
  <si>
    <t>Ток утечки УЗО</t>
  </si>
  <si>
    <t>Завод пароход</t>
  </si>
  <si>
    <t>Илон Маск</t>
  </si>
  <si>
    <t>г. Москва ул. Кремль</t>
  </si>
  <si>
    <t>Адронный коллайдер</t>
  </si>
  <si>
    <t>ИП Варносов</t>
  </si>
  <si>
    <t>Р</t>
  </si>
  <si>
    <t>Иванов П.И.</t>
  </si>
  <si>
    <t>СОП АРВО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</si>
  <si>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</si>
  <si>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</si>
  <si>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</si>
  <si>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</si>
  <si>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</si>
  <si>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</si>
  <si>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</si>
  <si>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ВВГнг(А)-LS 5х7</t>
  </si>
  <si>
    <t>1,2,4</t>
  </si>
  <si>
    <t>ВВГнг(А)-LS 5х8</t>
  </si>
  <si>
    <t>1,2,5</t>
  </si>
  <si>
    <t>ВВГнг(А)-LS 5х9</t>
  </si>
  <si>
    <t>1,2,6</t>
  </si>
  <si>
    <t>ВВГнг(А)-LS 5х10</t>
  </si>
  <si>
    <t>1,2,7</t>
  </si>
  <si>
    <t>ВВГнг(А)-LS 5х11</t>
  </si>
  <si>
    <t>1,2,8</t>
  </si>
  <si>
    <t>ВВГнг(А)-LS 5х12</t>
  </si>
  <si>
    <t>1,2,9</t>
  </si>
  <si>
    <t>ВВГнг(А)-LS 5х13</t>
  </si>
  <si>
    <t>1,2,10</t>
  </si>
  <si>
    <t>ВВГнг(А)-LS 5х14</t>
  </si>
  <si>
    <t>1,2,11</t>
  </si>
  <si>
    <t>ВВГнг(А)-LS 5х15</t>
  </si>
  <si>
    <t>1,2,12</t>
  </si>
  <si>
    <t>ВВГнг(А)-LS 5х16</t>
  </si>
  <si>
    <t>1,2,13</t>
  </si>
  <si>
    <t>ВВГнг(А)-LS 5х17</t>
  </si>
  <si>
    <t>1,2,14</t>
  </si>
  <si>
    <t>ВВГнг(А)-LS 5х18</t>
  </si>
  <si>
    <t>1,2,15</t>
  </si>
  <si>
    <t>ВВГнг(А)-LS 5х19</t>
  </si>
  <si>
    <t>1,2,16</t>
  </si>
  <si>
    <t>ВВГнг(А)-LS 5х20</t>
  </si>
  <si>
    <t>1,2,17</t>
  </si>
  <si>
    <t>ВВГнг(А)-LS 5х21</t>
  </si>
  <si>
    <t>1,2,18</t>
  </si>
  <si>
    <t>ВВГнг(А)-LS 5х22</t>
  </si>
  <si>
    <t>1,2,19</t>
  </si>
  <si>
    <t>ВВГнг(А)-LS 5х23</t>
  </si>
  <si>
    <t>1,2,20</t>
  </si>
  <si>
    <t>ВВГнг(А)-LS 5х24</t>
  </si>
  <si>
    <t>1,2,21</t>
  </si>
  <si>
    <t>ВВГнг(А)-LS 5х25</t>
  </si>
  <si>
    <t>1,2,22</t>
  </si>
  <si>
    <t>ВВГнг(А)-LS 5х26</t>
  </si>
  <si>
    <t>1,2,23</t>
  </si>
  <si>
    <t>ВВГнг(А)-LS 5х27</t>
  </si>
  <si>
    <t>1,2,24</t>
  </si>
  <si>
    <t>Данные аппаратов</t>
  </si>
  <si>
    <t>Вводной щит</t>
  </si>
  <si>
    <t>Артикул</t>
  </si>
  <si>
    <t>ЩР1</t>
  </si>
  <si>
    <t>ЩР2</t>
  </si>
  <si>
    <t>-1</t>
  </si>
  <si>
    <t/>
  </si>
  <si>
    <t>ЩР3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</si>
</sst>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97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0" fillId="6" borderId="0" xfId="0" applyFill="1" applyAlignment="1">
      <alignment wrapText="1"/>
    </xf>
    <xf numFmtId="0" fontId="7" fillId="6" borderId="0" xfId="0" applyFont="1" applyFill="1" applyAlignment="1">
      <alignment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49" fontId="0" fillId="7" borderId="3" xfId="0" applyNumberFormat="1" applyFill="1" applyBorder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4" borderId="46" xfId="0" applyFill="1" applyBorder="1" applyAlignment="1">
      <alignment horizontal="center" vertical="center"/>
    </xf>
    <xf numFmtId="0" fontId="0" fillId="4" borderId="47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50" xfId="0" applyBorder="1" applyAlignment="1" applyProtection="1">
      <alignment horizontal="center" vertical="center"/>
      <protection locked="0"/>
    </xf>
    <xf numFmtId="0" fontId="0" fillId="0" borderId="51" xfId="0" applyBorder="1" applyAlignment="1" applyProtection="1">
      <alignment horizontal="center" vertical="center"/>
      <protection locked="0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14" fontId="0" fillId="0" borderId="51" xfId="0" applyNumberFormat="1" applyBorder="1" applyAlignment="1" applyProtection="1">
      <alignment horizontal="center" vertical="center"/>
      <protection locked="0"/>
    </xf>
    <xf numFmtId="49" fontId="0" fillId="0" borderId="49" xfId="0" applyNumberFormat="1" applyBorder="1" applyAlignment="1">
      <alignment horizontal="center" vertical="center"/>
    </xf>
    <xf numFmtId="49" fontId="0" fillId="0" borderId="50" xfId="0" applyNumberFormat="1" applyBorder="1" applyAlignment="1">
      <alignment horizontal="center" vertical="center"/>
    </xf>
    <xf numFmtId="0" fontId="0" fillId="8" borderId="32" xfId="0" applyFill="1" applyBorder="1" applyAlignment="1" applyProtection="1">
      <alignment horizontal="center"/>
      <protection locked="0"/>
    </xf>
    <xf numFmtId="0" fontId="0" fillId="8" borderId="54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0" fontId="8" fillId="0" borderId="3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0E97D-8A17-494B-85DF-619ECCBCA516}">
  <sheetPr>
    <tabColor theme="0"/>
  </sheetPr>
  <dimension ref="A1:M92"/>
  <sheetViews>
    <sheetView tabSelected="1" topLeftCell="A61" workbookViewId="0">
      <selection activeCell="C78" sqref="C78"/>
    </sheetView>
  </sheetViews>
  <sheetFormatPr defaultRowHeight="14.4" x14ac:dyDescent="0.3"/>
  <cols>
    <col min="1" max="1" width="12.44140625" style="121" bestFit="1" customWidth="1"/>
    <col min="2" max="2" width="26.21875" style="121" customWidth="1"/>
    <col min="3" max="3" width="20.109375" style="121" customWidth="1"/>
    <col min="4" max="4" width="19.88671875" style="121" customWidth="1"/>
    <col min="5" max="5" width="23.21875" style="121" customWidth="1"/>
    <col min="6" max="6" width="21.77734375" style="121" customWidth="1"/>
    <col min="7" max="7" width="16.21875" style="121" customWidth="1"/>
    <col min="8" max="8" width="22.88671875" style="121" customWidth="1"/>
    <col min="9" max="9" width="20.33203125" style="121" customWidth="1"/>
    <col min="10" max="10" width="21.44140625" style="121" customWidth="1"/>
    <col min="11" max="11" width="14.44140625" style="121" customWidth="1"/>
    <col min="12" max="16384" width="8.88671875" style="121"/>
  </cols>
  <sheetData>
    <row r="1" spans="1:13" ht="15" thickBot="1" x14ac:dyDescent="0.35">
      <c r="A1" s="139" t="s">
        <v>147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1:13" x14ac:dyDescent="0.3">
      <c r="A2" s="133" t="s">
        <v>213</v>
      </c>
      <c r="B2" s="134" t="s">
        <v>140</v>
      </c>
      <c r="C2" s="134" t="s">
        <v>141</v>
      </c>
      <c r="D2" s="134" t="s">
        <v>142</v>
      </c>
      <c r="E2" s="134" t="s">
        <v>143</v>
      </c>
      <c r="F2" s="134" t="s">
        <v>145</v>
      </c>
      <c r="G2" s="134" t="s">
        <v>144</v>
      </c>
      <c r="H2" s="134" t="s">
        <v>148</v>
      </c>
      <c r="I2" s="134" t="s">
        <v>163</v>
      </c>
      <c r="J2" s="135" t="s">
        <v>164</v>
      </c>
      <c r="K2" s="134" t="s">
        <v>165</v>
      </c>
      <c r="L2" s="135" t="s">
        <v>166</v>
      </c>
    </row>
    <row r="3" spans="1:13" ht="48" customHeight="1" thickBot="1" x14ac:dyDescent="0.35">
      <c r="A3" s="131" t="s">
        <v>161</v>
      </c>
      <c r="B3" s="132" t="s">
        <v>154</v>
      </c>
      <c r="C3" s="131" t="s">
        <v>155</v>
      </c>
      <c r="D3" s="132" t="s">
        <v>156</v>
      </c>
      <c r="E3" s="131" t="s">
        <v>157</v>
      </c>
      <c r="F3" s="132" t="s">
        <v>158</v>
      </c>
      <c r="G3" s="131" t="s">
        <v>159</v>
      </c>
      <c r="H3" s="136">
        <v>45627</v>
      </c>
      <c r="I3" s="131" t="s">
        <v>146</v>
      </c>
      <c r="J3" s="131" t="s">
        <v>160</v>
      </c>
      <c r="K3" s="131" t="s">
        <v>167</v>
      </c>
      <c r="L3" s="131" t="s">
        <v>168</v>
      </c>
    </row>
    <row r="4" spans="1:13" ht="15" thickBot="1" x14ac:dyDescent="0.35">
      <c r="A4" s="140" t="s">
        <v>211</v>
      </c>
      <c r="B4" s="140"/>
      <c r="C4" s="140"/>
      <c r="D4" s="140"/>
      <c r="E4" s="140"/>
      <c r="F4" s="140"/>
      <c r="G4" s="140"/>
      <c r="H4" s="140"/>
      <c r="I4" s="140"/>
      <c r="J4" s="141"/>
      <c r="K4" s="130"/>
    </row>
    <row r="5" spans="1:13" x14ac:dyDescent="0.3">
      <c r="A5" s="122" t="s">
        <v>212</v>
      </c>
      <c r="B5" s="122" t="s">
        <v>66</v>
      </c>
      <c r="C5" s="123" t="s">
        <v>134</v>
      </c>
      <c r="D5" s="123" t="s">
        <v>149</v>
      </c>
      <c r="E5" s="123" t="s">
        <v>150</v>
      </c>
      <c r="F5" s="123" t="s">
        <v>153</v>
      </c>
      <c r="G5" s="123" t="s">
        <v>151</v>
      </c>
      <c r="H5" s="123" t="s">
        <v>152</v>
      </c>
      <c r="I5" s="123" t="s">
        <v>162</v>
      </c>
      <c r="J5" s="124" t="s">
        <v>80</v>
      </c>
      <c r="K5" s="126"/>
    </row>
    <row r="6" spans="1:13" x14ac:dyDescent="0.3">
      <c r="A6" s="121" t="s">
        <v>214</v>
      </c>
      <c r="B6" s="137">
        <f>IF(Замеры!E5="","",Замеры!E5)</f>
        <v>-1</v>
      </c>
      <c r="C6" s="125" t="str">
        <f>IF(Замеры!G5="","",Замеры!G5)</f>
        <v>QD</v>
      </c>
      <c r="D6" s="125" t="str">
        <f>IF(Замеры!H5="","",Замеры!H5)</f>
        <v>FH204</v>
      </c>
      <c r="E6" s="125">
        <f>IF(Замеры!I5="","",Замеры!I5)</f>
        <v>40</v>
      </c>
      <c r="F6" s="125" t="str">
        <f>IF(Замеры!J5="","",Замеры!J5)</f>
        <v/>
      </c>
      <c r="G6" s="125" t="str">
        <f>IF(Замеры!K5="","",Замеры!K5)</f>
        <v/>
      </c>
      <c r="H6" s="137" t="str">
        <f>IF(Замеры!L5="","",Замеры!L5)</f>
        <v/>
      </c>
      <c r="I6" s="125" t="str">
        <f>IF(Замеры!M5="","",Замеры!M5)</f>
        <v/>
      </c>
      <c r="J6" s="127" t="str">
        <f>IF(Замеры!P5="","",Замеры!P5)</f>
        <v/>
      </c>
      <c r="K6" s="126"/>
    </row>
    <row r="7" spans="1:13" x14ac:dyDescent="0.3">
      <c r="A7" s="121" t="s">
        <v>214</v>
      </c>
      <c r="B7" s="137">
        <f>IF(Замеры!E6="","",Замеры!E6)</f>
        <v>-1</v>
      </c>
      <c r="C7" s="125" t="str">
        <f>IF(Замеры!G6="","",Замеры!G6)</f>
        <v>QF</v>
      </c>
      <c r="D7" s="125" t="str">
        <f>IF(Замеры!H6="","",Замеры!H6)</f>
        <v>SH203L</v>
      </c>
      <c r="E7" s="125">
        <f>IF(Замеры!I6="","",Замеры!I6)</f>
        <v>32</v>
      </c>
      <c r="F7" s="125" t="str">
        <f>IF(Замеры!J6="","",Замеры!J6)</f>
        <v/>
      </c>
      <c r="G7" s="125" t="str">
        <f>IF(Замеры!K6="","",Замеры!K6)</f>
        <v/>
      </c>
      <c r="H7" s="137" t="str">
        <f>IF(Замеры!L6="","",Замеры!L6)</f>
        <v/>
      </c>
      <c r="I7" s="125" t="str">
        <f>IF(Замеры!M6="","",Замеры!M6)</f>
        <v/>
      </c>
      <c r="J7" s="127" t="str">
        <f>IF(Замеры!P6="","",Замеры!P6)</f>
        <v>С</v>
      </c>
      <c r="K7" s="126"/>
    </row>
    <row r="8" spans="1:13" x14ac:dyDescent="0.3">
      <c r="A8" s="121" t="s">
        <v>214</v>
      </c>
      <c r="B8" s="137">
        <f>IF(Замеры!E7="","",Замеры!E7)</f>
        <v>1</v>
      </c>
      <c r="C8" s="125" t="str">
        <f>IF(Замеры!G7="","",Замеры!G7)</f>
        <v>QF</v>
      </c>
      <c r="D8" s="125" t="str">
        <f>IF(Замеры!H7="","",Замеры!H7)</f>
        <v>SH 201 L</v>
      </c>
      <c r="E8" s="125">
        <f>IF(Замеры!I7="","",Замеры!I7)</f>
        <v>32</v>
      </c>
      <c r="F8" s="125" t="str">
        <f>IF(Замеры!J7="","",Замеры!J7)</f>
        <v/>
      </c>
      <c r="G8" s="125" t="str">
        <f>IF(Замеры!K7="","",Замеры!K7)</f>
        <v>ВВГнг(А)-LS 3х6</v>
      </c>
      <c r="H8" s="137">
        <f>IF(Замеры!L7="","",Замеры!L7)</f>
        <v>1</v>
      </c>
      <c r="I8" s="125">
        <f>IF(Замеры!M7="","",Замеры!M7)</f>
        <v>4</v>
      </c>
      <c r="J8" s="127" t="str">
        <f>IF(Замеры!P7="","",Замеры!P7)</f>
        <v>С</v>
      </c>
      <c r="K8" s="126"/>
    </row>
    <row r="9" spans="1:13" x14ac:dyDescent="0.3">
      <c r="A9" s="121" t="s">
        <v>214</v>
      </c>
      <c r="B9" s="137">
        <f>IF(Замеры!E8="","",Замеры!E8)</f>
        <v>2</v>
      </c>
      <c r="C9" s="125" t="str">
        <f>IF(Замеры!G8="","",Замеры!G8)</f>
        <v>QF</v>
      </c>
      <c r="D9" s="125" t="str">
        <f>IF(Замеры!H8="","",Замеры!H8)</f>
        <v>SH 202 L</v>
      </c>
      <c r="E9" s="125"/>
      <c r="F9" s="125" t="str">
        <f>IF(Замеры!J8="","",Замеры!J8)</f>
        <v/>
      </c>
      <c r="G9" s="125"/>
      <c r="H9" s="137">
        <f>IF(Замеры!L8="","",Замеры!L8)</f>
        <v>1.2</v>
      </c>
      <c r="I9" s="125">
        <f>IF(Замеры!M8="","",Замеры!M8)</f>
        <v>4</v>
      </c>
      <c r="J9" s="127" t="str">
        <f>IF(Замеры!P8="","",Замеры!P8)</f>
        <v>С</v>
      </c>
      <c r="K9" s="126"/>
    </row>
    <row r="10" spans="1:13" x14ac:dyDescent="0.3">
      <c r="A10" s="121" t="s">
        <v>214</v>
      </c>
      <c r="B10" s="137">
        <f>IF(Замеры!E9="","",Замеры!E9)</f>
        <v>3</v>
      </c>
      <c r="C10" s="125" t="str">
        <f>IF(Замеры!G9="","",Замеры!G9)</f>
        <v>QF</v>
      </c>
      <c r="D10" s="125" t="str">
        <f>IF(Замеры!H9="","",Замеры!H9)</f>
        <v>SH 203 L</v>
      </c>
      <c r="E10" s="125">
        <f>IF(Замеры!I9="","",Замеры!I9)</f>
        <v>32</v>
      </c>
      <c r="F10" s="125" t="str">
        <f>IF(Замеры!J9="","",Замеры!J9)</f>
        <v/>
      </c>
      <c r="G10" s="125" t="str">
        <f>IF(Замеры!K9="","",Замеры!K9)</f>
        <v>ВВГнг(А)-LS 5х6</v>
      </c>
      <c r="H10" s="137" t="str">
        <f>IF(Замеры!L9="","",Замеры!L9)</f>
        <v>1,2,3</v>
      </c>
      <c r="I10" s="125">
        <f>IF(Замеры!M9="","",Замеры!M9)</f>
        <v>4</v>
      </c>
      <c r="J10" s="127" t="str">
        <f>IF(Замеры!P9="","",Замеры!P9)</f>
        <v>С</v>
      </c>
      <c r="K10" s="126"/>
    </row>
    <row r="11" spans="1:13" x14ac:dyDescent="0.3">
      <c r="A11" s="121" t="s">
        <v>214</v>
      </c>
      <c r="B11" s="137">
        <f>IF(Замеры!E10="","",Замеры!E10)</f>
        <v>4</v>
      </c>
      <c r="C11" s="125" t="str">
        <f>IF(Замеры!G10="","",Замеры!G10)</f>
        <v>QFD</v>
      </c>
      <c r="D11" s="125" t="str">
        <f>IF(Замеры!H10="","",Замеры!H10)</f>
        <v>DS941</v>
      </c>
      <c r="E11" s="125">
        <f>IF(Замеры!I10="","",Замеры!I10)</f>
        <v>16</v>
      </c>
      <c r="F11" s="125" t="str">
        <f>IF(Замеры!J10="","",Замеры!J10)</f>
        <v/>
      </c>
      <c r="G11" s="125" t="str">
        <f>IF(Замеры!K10="","",Замеры!K10)</f>
        <v>ВВГнг(А)-LS 3х2,5</v>
      </c>
      <c r="H11" s="137">
        <f>IF(Замеры!L10="","",Замеры!L10)</f>
        <v>1</v>
      </c>
      <c r="I11" s="125">
        <f>IF(Замеры!M10="","",Замеры!M10)</f>
        <v>4</v>
      </c>
      <c r="J11" s="127" t="str">
        <f>IF(Замеры!P10="","",Замеры!P10)</f>
        <v>С</v>
      </c>
      <c r="K11" s="126"/>
    </row>
    <row r="12" spans="1:13" x14ac:dyDescent="0.3">
      <c r="A12" s="121" t="s">
        <v>214</v>
      </c>
      <c r="B12" s="137">
        <f>IF(Замеры!E11="","",Замеры!E11)</f>
        <v>5</v>
      </c>
      <c r="C12" s="125" t="str">
        <f>IF(Замеры!G11="","",Замеры!G11)</f>
        <v>QFD</v>
      </c>
      <c r="D12" s="125" t="str">
        <f>IF(Замеры!H11="","",Замеры!H11)</f>
        <v>DS943</v>
      </c>
      <c r="E12" s="125">
        <f>IF(Замеры!I11="","",Замеры!I11)</f>
        <v>16</v>
      </c>
      <c r="F12" s="125" t="str">
        <f>IF(Замеры!J11="","",Замеры!J11)</f>
        <v/>
      </c>
      <c r="G12" s="125" t="str">
        <f>IF(Замеры!K11="","",Замеры!K11)</f>
        <v>ВВГнг(А)-LS 5х2,5</v>
      </c>
      <c r="H12" s="137" t="str">
        <f>IF(Замеры!L11="","",Замеры!L11)</f>
        <v>1,2,3</v>
      </c>
      <c r="I12" s="125">
        <f>IF(Замеры!M11="","",Замеры!M11)</f>
        <v>4</v>
      </c>
      <c r="J12" s="127" t="str">
        <f>IF(Замеры!P11="","",Замеры!P11)</f>
        <v>С</v>
      </c>
      <c r="K12" s="126"/>
    </row>
    <row r="13" spans="1:13" x14ac:dyDescent="0.3">
      <c r="A13" s="121" t="s">
        <v>214</v>
      </c>
      <c r="B13" s="137">
        <f>IF(Замеры!E12="","",Замеры!E12)</f>
        <v>6</v>
      </c>
      <c r="C13" s="125" t="str">
        <f>IF(Замеры!G12="","",Замеры!G12)</f>
        <v>QF</v>
      </c>
      <c r="D13" s="125" t="str">
        <f>IF(Замеры!H12="","",Замеры!H12)</f>
        <v>SH 201 L</v>
      </c>
      <c r="E13" s="125">
        <f>IF(Замеры!I12="","",Замеры!I12)</f>
        <v>32</v>
      </c>
      <c r="F13" s="125" t="str">
        <f>IF(Замеры!J12="","",Замеры!J12)</f>
        <v/>
      </c>
      <c r="G13" s="125" t="str">
        <f>IF(Замеры!K12="","",Замеры!K12)</f>
        <v>ВВГнг(А)-LS 3х2,5</v>
      </c>
      <c r="H13" s="137">
        <f>IF(Замеры!L12="","",Замеры!L12)</f>
        <v>1</v>
      </c>
      <c r="I13" s="125" t="str">
        <f>IF(Замеры!M12="","",Замеры!M12)</f>
        <v/>
      </c>
      <c r="J13" s="127" t="str">
        <f>IF(Замеры!P12="","",Замеры!P12)</f>
        <v>С</v>
      </c>
      <c r="K13" s="126"/>
    </row>
    <row r="14" spans="1:13" x14ac:dyDescent="0.3">
      <c r="A14" s="121" t="s">
        <v>214</v>
      </c>
      <c r="B14" s="137">
        <f>IF(Замеры!E13="","",Замеры!E13)</f>
        <v>7</v>
      </c>
      <c r="C14" s="125" t="str">
        <f>IF(Замеры!G13="","",Замеры!G13)</f>
        <v>QF</v>
      </c>
      <c r="D14" s="125" t="str">
        <f>IF(Замеры!H13="","",Замеры!H13)</f>
        <v>SH 202 L</v>
      </c>
      <c r="E14" s="125">
        <f>IF(Замеры!I13="","",Замеры!I13)</f>
        <v>16</v>
      </c>
      <c r="F14" s="125" t="str">
        <f>IF(Замеры!J13="","",Замеры!J13)</f>
        <v/>
      </c>
      <c r="G14" s="125" t="str">
        <f>IF(Замеры!K13="","",Замеры!K13)</f>
        <v>ВВГнг(А)-LS 3х2,5</v>
      </c>
      <c r="H14" s="137" t="str">
        <f>IF(Замеры!L13="","",Замеры!L13)</f>
        <v>1, N</v>
      </c>
      <c r="I14" s="125">
        <f>IF(Замеры!M13="","",Замеры!M13)</f>
        <v>4</v>
      </c>
      <c r="J14" s="127" t="str">
        <f>IF(Замеры!P13="","",Замеры!P13)</f>
        <v>С</v>
      </c>
      <c r="K14" s="126"/>
    </row>
    <row r="15" spans="1:13" x14ac:dyDescent="0.3">
      <c r="A15" s="121" t="s">
        <v>214</v>
      </c>
      <c r="B15" s="137" t="str">
        <f>IF(Замеры!E15="","",Замеры!E15)</f>
        <v>8</v>
      </c>
      <c r="C15" s="125" t="str">
        <f>IF(Замеры!G15="","",Замеры!G15)</f>
        <v>QD</v>
      </c>
      <c r="D15" s="125" t="str">
        <f>IF(Замеры!H15="","",Замеры!H15)</f>
        <v>FH202</v>
      </c>
      <c r="E15" s="125">
        <f>IF(Замеры!I15="","",Замеры!I15)</f>
        <v>40</v>
      </c>
      <c r="F15" s="125" t="str">
        <f>IF(Замеры!J15="","",Замеры!J15)</f>
        <v/>
      </c>
      <c r="G15" s="125" t="str">
        <f>IF(Замеры!K15="","",Замеры!K15)</f>
        <v/>
      </c>
      <c r="H15" s="137">
        <f>IF(Замеры!L15="","",Замеры!L15)</f>
        <v>1</v>
      </c>
      <c r="I15" s="125">
        <f>IF(Замеры!M15="","",Замеры!M15)</f>
        <v>4</v>
      </c>
      <c r="J15" s="127" t="str">
        <f>IF(Замеры!P15="","",Замеры!P15)</f>
        <v/>
      </c>
      <c r="K15" s="126"/>
    </row>
    <row r="16" spans="1:13" x14ac:dyDescent="0.3">
      <c r="A16" s="121" t="s">
        <v>214</v>
      </c>
      <c r="B16" s="137" t="str">
        <f>IF(Замеры!E16="","",Замеры!E16)</f>
        <v>8</v>
      </c>
      <c r="C16" s="125" t="str">
        <f>IF(Замеры!G16="","",Замеры!G16)</f>
        <v>QF</v>
      </c>
      <c r="D16" s="125" t="str">
        <f>IF(Замеры!H16="","",Замеры!H16)</f>
        <v>SH 201 L</v>
      </c>
      <c r="E16" s="125">
        <f>IF(Замеры!I16="","",Замеры!I16)</f>
        <v>32</v>
      </c>
      <c r="F16" s="125" t="str">
        <f>IF(Замеры!J16="","",Замеры!J16)</f>
        <v/>
      </c>
      <c r="G16" s="125" t="str">
        <f>IF(Замеры!K16="","",Замеры!K16)</f>
        <v>ВВГнг(А)-LS 3х6</v>
      </c>
      <c r="H16" s="137">
        <f>IF(Замеры!L16="","",Замеры!L16)</f>
        <v>1</v>
      </c>
      <c r="I16" s="125">
        <f>IF(Замеры!M16="","",Замеры!M16)</f>
        <v>4</v>
      </c>
      <c r="J16" s="127" t="str">
        <f>IF(Замеры!P16="","",Замеры!P16)</f>
        <v>С</v>
      </c>
      <c r="K16" s="126"/>
    </row>
    <row r="17" spans="1:11" x14ac:dyDescent="0.3">
      <c r="A17" s="121" t="s">
        <v>214</v>
      </c>
      <c r="B17" s="137" t="str">
        <f>IF(Замеры!E17="","",Замеры!E17)</f>
        <v>9</v>
      </c>
      <c r="C17" s="125" t="str">
        <f>IF(Замеры!G17="","",Замеры!G17)</f>
        <v>QD</v>
      </c>
      <c r="D17" s="125" t="str">
        <f>IF(Замеры!H17="","",Замеры!H17)</f>
        <v>FH204</v>
      </c>
      <c r="E17" s="125">
        <f>IF(Замеры!I17="","",Замеры!I17)</f>
        <v>40</v>
      </c>
      <c r="F17" s="125" t="str">
        <f>IF(Замеры!J17="","",Замеры!J17)</f>
        <v/>
      </c>
      <c r="G17" s="125" t="str">
        <f>IF(Замеры!K17="","",Замеры!K17)</f>
        <v/>
      </c>
      <c r="H17" s="137" t="str">
        <f>IF(Замеры!L17="","",Замеры!L17)</f>
        <v>1,2,3</v>
      </c>
      <c r="I17" s="125">
        <f>IF(Замеры!M17="","",Замеры!M17)</f>
        <v>4</v>
      </c>
      <c r="J17" s="127" t="str">
        <f>IF(Замеры!P17="","",Замеры!P17)</f>
        <v/>
      </c>
      <c r="K17" s="126"/>
    </row>
    <row r="18" spans="1:11" x14ac:dyDescent="0.3">
      <c r="A18" s="121" t="s">
        <v>214</v>
      </c>
      <c r="B18" s="137" t="str">
        <f>IF(Замеры!E18="","",Замеры!E18)</f>
        <v>9</v>
      </c>
      <c r="C18" s="125" t="str">
        <f>IF(Замеры!G18="","",Замеры!G18)</f>
        <v>QF</v>
      </c>
      <c r="D18" s="125" t="str">
        <f>IF(Замеры!H18="","",Замеры!H18)</f>
        <v>SH203L</v>
      </c>
      <c r="E18" s="125">
        <f>IF(Замеры!I18="","",Замеры!I18)</f>
        <v>32</v>
      </c>
      <c r="F18" s="125" t="str">
        <f>IF(Замеры!J18="","",Замеры!J18)</f>
        <v/>
      </c>
      <c r="G18" s="125" t="str">
        <f>IF(Замеры!K18="","",Замеры!K18)</f>
        <v>ВВГнг(А)-LS 5х6</v>
      </c>
      <c r="H18" s="137" t="str">
        <f>IF(Замеры!L18="","",Замеры!L18)</f>
        <v>1,2,3</v>
      </c>
      <c r="I18" s="125">
        <f>IF(Замеры!M18="","",Замеры!M18)</f>
        <v>4</v>
      </c>
      <c r="J18" s="127" t="str">
        <f>IF(Замеры!P18="","",Замеры!P18)</f>
        <v>С</v>
      </c>
      <c r="K18" s="126"/>
    </row>
    <row r="19" spans="1:11" x14ac:dyDescent="0.3">
      <c r="A19" s="121" t="s">
        <v>214</v>
      </c>
      <c r="B19" s="137">
        <v>10</v>
      </c>
      <c r="C19" s="125" t="str">
        <f>IF(Замеры!G19="","",Замеры!G19)</f>
        <v>QF</v>
      </c>
      <c r="D19" s="125" t="str">
        <f>IF(Замеры!H19="","",Замеры!H19)</f>
        <v>SH203L</v>
      </c>
      <c r="E19" s="125">
        <f>IF(Замеры!I19="","",Замеры!I19)</f>
        <v>33</v>
      </c>
      <c r="F19" s="125" t="str">
        <f>IF(Замеры!J19="","",Замеры!J19)</f>
        <v/>
      </c>
      <c r="G19" s="125" t="str">
        <f>IF(Замеры!K19="","",Замеры!K19)</f>
        <v>ВВГнг(А)-LS 5х7</v>
      </c>
      <c r="H19" s="137" t="s">
        <v>120</v>
      </c>
      <c r="I19" s="125">
        <f>IF(Замеры!M19="","",Замеры!M19)</f>
        <v>5</v>
      </c>
      <c r="J19" s="127" t="str">
        <f>IF(Замеры!P19="","",Замеры!P19)</f>
        <v>С</v>
      </c>
      <c r="K19" s="126"/>
    </row>
    <row r="20" spans="1:11" x14ac:dyDescent="0.3">
      <c r="A20" s="121" t="s">
        <v>214</v>
      </c>
      <c r="B20" s="137">
        <f>IF(Замеры!E20="","",Замеры!E20)</f>
        <v>11</v>
      </c>
      <c r="C20" s="125" t="str">
        <f>IF(Замеры!G20="","",Замеры!G20)</f>
        <v>QF</v>
      </c>
      <c r="D20" s="125" t="str">
        <f>IF(Замеры!H20="","",Замеры!H20)</f>
        <v>SH203L</v>
      </c>
      <c r="E20" s="125">
        <f>IF(Замеры!I20="","",Замеры!I20)</f>
        <v>34</v>
      </c>
      <c r="F20" s="125" t="str">
        <f>IF(Замеры!J20="","",Замеры!J20)</f>
        <v/>
      </c>
      <c r="G20" s="125" t="str">
        <f>IF(Замеры!K20="","",Замеры!K20)</f>
        <v>ВВГнг(А)-LS 5х8</v>
      </c>
      <c r="H20" s="137" t="s">
        <v>120</v>
      </c>
      <c r="I20" s="125">
        <f>IF(Замеры!M20="","",Замеры!M20)</f>
        <v>6</v>
      </c>
      <c r="J20" s="127" t="str">
        <f>IF(Замеры!P20="","",Замеры!P20)</f>
        <v>С</v>
      </c>
      <c r="K20" s="126"/>
    </row>
    <row r="21" spans="1:11" x14ac:dyDescent="0.3">
      <c r="A21" s="121" t="s">
        <v>214</v>
      </c>
      <c r="B21" s="137">
        <f>IF(Замеры!E21="","",Замеры!E21)</f>
        <v>12</v>
      </c>
      <c r="C21" s="125" t="str">
        <f>IF(Замеры!G21="","",Замеры!G21)</f>
        <v>QF</v>
      </c>
      <c r="D21" s="125" t="str">
        <f>IF(Замеры!H21="","",Замеры!H21)</f>
        <v>SH203L</v>
      </c>
      <c r="E21" s="125">
        <f>IF(Замеры!I21="","",Замеры!I21)</f>
        <v>35</v>
      </c>
      <c r="F21" s="125" t="str">
        <f>IF(Замеры!J21="","",Замеры!J21)</f>
        <v/>
      </c>
      <c r="G21" s="125" t="str">
        <f>IF(Замеры!K21="","",Замеры!K21)</f>
        <v>ВВГнг(А)-LS 5х9</v>
      </c>
      <c r="H21" s="137" t="s">
        <v>120</v>
      </c>
      <c r="I21" s="125">
        <f>IF(Замеры!M21="","",Замеры!M21)</f>
        <v>7</v>
      </c>
      <c r="J21" s="127" t="str">
        <f>IF(Замеры!P21="","",Замеры!P21)</f>
        <v>С</v>
      </c>
      <c r="K21" s="126"/>
    </row>
    <row r="22" spans="1:11" x14ac:dyDescent="0.3">
      <c r="A22" s="121" t="s">
        <v>214</v>
      </c>
      <c r="B22" s="137">
        <f>IF(Замеры!E22="","",Замеры!E22)</f>
        <v>13</v>
      </c>
      <c r="C22" s="125" t="str">
        <f>IF(Замеры!G22="","",Замеры!G22)</f>
        <v>QF</v>
      </c>
      <c r="D22" s="125" t="str">
        <f>IF(Замеры!H22="","",Замеры!H22)</f>
        <v>SH203L</v>
      </c>
      <c r="E22" s="125">
        <f>IF(Замеры!I22="","",Замеры!I22)</f>
        <v>36</v>
      </c>
      <c r="F22" s="125" t="str">
        <f>IF(Замеры!J22="","",Замеры!J22)</f>
        <v/>
      </c>
      <c r="G22" s="125" t="str">
        <f>IF(Замеры!K22="","",Замеры!K22)</f>
        <v>ВВГнг(А)-LS 5х10</v>
      </c>
      <c r="H22" s="137" t="s">
        <v>120</v>
      </c>
      <c r="I22" s="125">
        <f>IF(Замеры!M22="","",Замеры!M22)</f>
        <v>8</v>
      </c>
      <c r="J22" s="127" t="str">
        <f>IF(Замеры!P22="","",Замеры!P22)</f>
        <v>С</v>
      </c>
      <c r="K22" s="126"/>
    </row>
    <row r="23" spans="1:11" x14ac:dyDescent="0.3">
      <c r="A23" s="121" t="s">
        <v>214</v>
      </c>
      <c r="B23" s="137">
        <f>IF(Замеры!E23="","",Замеры!E23)</f>
        <v>14</v>
      </c>
      <c r="C23" s="125" t="str">
        <f>IF(Замеры!G23="","",Замеры!G23)</f>
        <v>QF</v>
      </c>
      <c r="D23" s="125" t="str">
        <f>IF(Замеры!H23="","",Замеры!H23)</f>
        <v>SH203L</v>
      </c>
      <c r="E23" s="125">
        <f>IF(Замеры!I23="","",Замеры!I23)</f>
        <v>37</v>
      </c>
      <c r="F23" s="125" t="str">
        <f>IF(Замеры!J23="","",Замеры!J23)</f>
        <v/>
      </c>
      <c r="G23" s="125" t="str">
        <f>IF(Замеры!K23="","",Замеры!K23)</f>
        <v>ВВГнг(А)-LS 5х11</v>
      </c>
      <c r="H23" s="137" t="s">
        <v>120</v>
      </c>
      <c r="I23" s="125">
        <f>IF(Замеры!M23="","",Замеры!M23)</f>
        <v>9</v>
      </c>
      <c r="J23" s="127" t="str">
        <f>IF(Замеры!P23="","",Замеры!P23)</f>
        <v>С</v>
      </c>
      <c r="K23" s="126"/>
    </row>
    <row r="24" spans="1:11" x14ac:dyDescent="0.3">
      <c r="A24" s="121" t="s">
        <v>214</v>
      </c>
      <c r="B24" s="137">
        <f>IF(Замеры!E24="","",Замеры!E24)</f>
        <v>15</v>
      </c>
      <c r="C24" s="125" t="str">
        <f>IF(Замеры!G24="","",Замеры!G24)</f>
        <v>QF</v>
      </c>
      <c r="D24" s="125" t="str">
        <f>IF(Замеры!H24="","",Замеры!H24)</f>
        <v>SH203L</v>
      </c>
      <c r="E24" s="125">
        <f>IF(Замеры!I24="","",Замеры!I24)</f>
        <v>38</v>
      </c>
      <c r="F24" s="125" t="str">
        <f>IF(Замеры!J24="","",Замеры!J24)</f>
        <v/>
      </c>
      <c r="G24" s="125" t="str">
        <f>IF(Замеры!K24="","",Замеры!K24)</f>
        <v>ВВГнг(А)-LS 5х12</v>
      </c>
      <c r="H24" s="137" t="s">
        <v>120</v>
      </c>
      <c r="I24" s="125">
        <f>IF(Замеры!M24="","",Замеры!M24)</f>
        <v>10</v>
      </c>
      <c r="J24" s="127" t="str">
        <f>IF(Замеры!P24="","",Замеры!P24)</f>
        <v>С</v>
      </c>
      <c r="K24" s="126"/>
    </row>
    <row r="25" spans="1:11" x14ac:dyDescent="0.3">
      <c r="A25" s="121" t="s">
        <v>214</v>
      </c>
      <c r="B25" s="137">
        <f>IF(Замеры!E25="","",Замеры!E25)</f>
        <v>16</v>
      </c>
      <c r="C25" s="125" t="str">
        <f>IF(Замеры!G25="","",Замеры!G25)</f>
        <v>QF</v>
      </c>
      <c r="D25" s="125" t="str">
        <f>IF(Замеры!H25="","",Замеры!H25)</f>
        <v>SH203L</v>
      </c>
      <c r="E25" s="125">
        <f>IF(Замеры!I25="","",Замеры!I25)</f>
        <v>39</v>
      </c>
      <c r="F25" s="125" t="str">
        <f>IF(Замеры!J25="","",Замеры!J25)</f>
        <v/>
      </c>
      <c r="G25" s="125" t="str">
        <f>IF(Замеры!K25="","",Замеры!K25)</f>
        <v>ВВГнг(А)-LS 5х13</v>
      </c>
      <c r="H25" s="137" t="s">
        <v>120</v>
      </c>
      <c r="I25" s="125">
        <f>IF(Замеры!M25="","",Замеры!M25)</f>
        <v>11</v>
      </c>
      <c r="J25" s="127" t="str">
        <f>IF(Замеры!P25="","",Замеры!P25)</f>
        <v>С</v>
      </c>
      <c r="K25" s="126"/>
    </row>
    <row r="26" spans="1:11" x14ac:dyDescent="0.3">
      <c r="A26" s="121" t="s">
        <v>214</v>
      </c>
      <c r="B26" s="137">
        <f>IF(Замеры!E26="","",Замеры!E26)</f>
        <v>17</v>
      </c>
      <c r="C26" s="125" t="str">
        <f>IF(Замеры!G26="","",Замеры!G26)</f>
        <v>QF</v>
      </c>
      <c r="D26" s="125" t="str">
        <f>IF(Замеры!H26="","",Замеры!H26)</f>
        <v>SH203L</v>
      </c>
      <c r="E26" s="125">
        <f>IF(Замеры!I26="","",Замеры!I26)</f>
        <v>40</v>
      </c>
      <c r="F26" s="125" t="str">
        <f>IF(Замеры!J26="","",Замеры!J26)</f>
        <v/>
      </c>
      <c r="G26" s="125" t="str">
        <f>IF(Замеры!K26="","",Замеры!K26)</f>
        <v>ВВГнг(А)-LS 5х14</v>
      </c>
      <c r="H26" s="137" t="s">
        <v>120</v>
      </c>
      <c r="I26" s="125">
        <f>IF(Замеры!M26="","",Замеры!M26)</f>
        <v>12</v>
      </c>
      <c r="J26" s="127" t="str">
        <f>IF(Замеры!P26="","",Замеры!P26)</f>
        <v>С</v>
      </c>
      <c r="K26" s="126"/>
    </row>
    <row r="27" spans="1:11" x14ac:dyDescent="0.3">
      <c r="A27" s="121" t="s">
        <v>214</v>
      </c>
      <c r="B27" s="137">
        <f>IF(Замеры!E27="","",Замеры!E27)</f>
        <v>18</v>
      </c>
      <c r="C27" s="125" t="str">
        <f>IF(Замеры!G27="","",Замеры!G27)</f>
        <v>QF</v>
      </c>
      <c r="D27" s="125" t="str">
        <f>IF(Замеры!H27="","",Замеры!H27)</f>
        <v>SH203L</v>
      </c>
      <c r="E27" s="125">
        <f>IF(Замеры!I27="","",Замеры!I27)</f>
        <v>41</v>
      </c>
      <c r="F27" s="125" t="str">
        <f>IF(Замеры!J27="","",Замеры!J27)</f>
        <v/>
      </c>
      <c r="G27" s="125" t="str">
        <f>IF(Замеры!K27="","",Замеры!K27)</f>
        <v>ВВГнг(А)-LS 5х15</v>
      </c>
      <c r="H27" s="137" t="s">
        <v>120</v>
      </c>
      <c r="I27" s="125">
        <f>IF(Замеры!M27="","",Замеры!M27)</f>
        <v>13</v>
      </c>
      <c r="J27" s="127" t="str">
        <f>IF(Замеры!P27="","",Замеры!P27)</f>
        <v>С</v>
      </c>
      <c r="K27" s="126"/>
    </row>
    <row r="28" spans="1:11" x14ac:dyDescent="0.3">
      <c r="A28" s="121" t="s">
        <v>214</v>
      </c>
      <c r="B28" s="137">
        <f>IF(Замеры!E28="","",Замеры!E28)</f>
        <v>19</v>
      </c>
      <c r="C28" s="125" t="str">
        <f>IF(Замеры!G28="","",Замеры!G28)</f>
        <v>QF</v>
      </c>
      <c r="D28" s="125" t="str">
        <f>IF(Замеры!H28="","",Замеры!H28)</f>
        <v>SH203L</v>
      </c>
      <c r="E28" s="125">
        <f>IF(Замеры!I28="","",Замеры!I28)</f>
        <v>42</v>
      </c>
      <c r="F28" s="125" t="str">
        <f>IF(Замеры!J28="","",Замеры!J28)</f>
        <v/>
      </c>
      <c r="G28" s="125" t="str">
        <f>IF(Замеры!K28="","",Замеры!K28)</f>
        <v>ВВГнг(А)-LS 5х16</v>
      </c>
      <c r="H28" s="137" t="s">
        <v>120</v>
      </c>
      <c r="I28" s="125">
        <f>IF(Замеры!M28="","",Замеры!M28)</f>
        <v>14</v>
      </c>
      <c r="J28" s="127" t="str">
        <f>IF(Замеры!P28="","",Замеры!P28)</f>
        <v>С</v>
      </c>
      <c r="K28" s="126"/>
    </row>
    <row r="29" spans="1:11" x14ac:dyDescent="0.3">
      <c r="A29" s="121" t="s">
        <v>214</v>
      </c>
      <c r="B29" s="137">
        <f>IF(Замеры!E29="","",Замеры!E29)</f>
        <v>20</v>
      </c>
      <c r="C29" s="125" t="str">
        <f>IF(Замеры!G29="","",Замеры!G29)</f>
        <v>QF</v>
      </c>
      <c r="D29" s="125" t="str">
        <f>IF(Замеры!H29="","",Замеры!H29)</f>
        <v>SH203L</v>
      </c>
      <c r="E29" s="125">
        <f>IF(Замеры!I29="","",Замеры!I29)</f>
        <v>43</v>
      </c>
      <c r="F29" s="125" t="str">
        <f>IF(Замеры!J29="","",Замеры!J29)</f>
        <v/>
      </c>
      <c r="G29" s="125" t="str">
        <f>IF(Замеры!K29="","",Замеры!K29)</f>
        <v>ВВГнг(А)-LS 5х17</v>
      </c>
      <c r="H29" s="137" t="s">
        <v>120</v>
      </c>
      <c r="I29" s="125">
        <f>IF(Замеры!M29="","",Замеры!M29)</f>
        <v>15</v>
      </c>
      <c r="J29" s="127" t="str">
        <f>IF(Замеры!P29="","",Замеры!P29)</f>
        <v>С</v>
      </c>
      <c r="K29" s="126"/>
    </row>
    <row r="30" spans="1:11" x14ac:dyDescent="0.3">
      <c r="A30" s="121" t="s">
        <v>215</v>
      </c>
      <c r="B30" s="137" t="s">
        <v>216</v>
      </c>
      <c r="C30" s="125"/>
      <c r="D30" s="125" t="s">
        <v>110</v>
      </c>
      <c r="E30" s="125">
        <f>IF(Замеры!I30="","",Замеры!I30)</f>
        <v>44</v>
      </c>
      <c r="F30" s="125"/>
      <c r="G30" s="125"/>
      <c r="H30" s="137"/>
      <c r="I30" s="125"/>
      <c r="J30" s="127"/>
      <c r="K30" s="126"/>
    </row>
    <row r="31" spans="1:11" x14ac:dyDescent="0.3">
      <c r="A31" s="121" t="s">
        <v>215</v>
      </c>
      <c r="B31" s="137" t="s">
        <v>216</v>
      </c>
      <c r="C31" s="125"/>
      <c r="D31" s="125" t="str">
        <f>IF(Замеры!H31="","",Замеры!H31)</f>
        <v>SH203L</v>
      </c>
      <c r="E31" s="125">
        <f>IF(Замеры!I31="","",Замеры!I31)</f>
        <v>45</v>
      </c>
      <c r="F31" s="125"/>
      <c r="G31" s="125"/>
      <c r="H31" s="137"/>
      <c r="I31" s="125"/>
      <c r="J31" s="127"/>
      <c r="K31" s="126"/>
    </row>
    <row r="32" spans="1:11" x14ac:dyDescent="0.3">
      <c r="A32" s="121" t="s">
        <v>215</v>
      </c>
      <c r="B32" s="137">
        <v>1</v>
      </c>
      <c r="C32" s="125" t="str">
        <f>IF(Замеры!G32="","",Замеры!G32)</f>
        <v>QF</v>
      </c>
      <c r="D32" s="125" t="str">
        <f>IF(Замеры!H32="","",Замеры!H32)</f>
        <v>SH203L</v>
      </c>
      <c r="E32" s="125">
        <f>IF(Замеры!I32="","",Замеры!I32)</f>
        <v>46</v>
      </c>
      <c r="F32" s="125" t="str">
        <f>IF(Замеры!J32="","",Замеры!J32)</f>
        <v/>
      </c>
      <c r="G32" s="125" t="str">
        <f>IF(Замеры!K32="","",Замеры!K32)</f>
        <v>ВВГнг(А)-LS 5х20</v>
      </c>
      <c r="H32" s="137" t="s">
        <v>120</v>
      </c>
      <c r="I32" s="125">
        <f>IF(Замеры!M32="","",Замеры!M32)</f>
        <v>18</v>
      </c>
      <c r="J32" s="127" t="str">
        <f>IF(Замеры!P32="","",Замеры!P32)</f>
        <v>С</v>
      </c>
      <c r="K32" s="126"/>
    </row>
    <row r="33" spans="1:11" x14ac:dyDescent="0.3">
      <c r="A33" s="121" t="s">
        <v>215</v>
      </c>
      <c r="B33" s="137">
        <v>2</v>
      </c>
      <c r="C33" s="125" t="str">
        <f>IF(Замеры!G33="","",Замеры!G33)</f>
        <v>QF</v>
      </c>
      <c r="D33" s="125" t="str">
        <f>IF(Замеры!H33="","",Замеры!H33)</f>
        <v>SH203L</v>
      </c>
      <c r="E33" s="125">
        <f>IF(Замеры!I33="","",Замеры!I33)</f>
        <v>47</v>
      </c>
      <c r="F33" s="125" t="str">
        <f>IF(Замеры!J33="","",Замеры!J33)</f>
        <v/>
      </c>
      <c r="G33" s="125" t="str">
        <f>IF(Замеры!K33="","",Замеры!K33)</f>
        <v>ВВГнг(А)-LS 5х21</v>
      </c>
      <c r="H33" s="137" t="s">
        <v>120</v>
      </c>
      <c r="I33" s="125">
        <f>IF(Замеры!M33="","",Замеры!M33)</f>
        <v>19</v>
      </c>
      <c r="J33" s="127" t="str">
        <f>IF(Замеры!P33="","",Замеры!P33)</f>
        <v>С</v>
      </c>
      <c r="K33" s="126"/>
    </row>
    <row r="34" spans="1:11" x14ac:dyDescent="0.3">
      <c r="A34" s="121" t="s">
        <v>215</v>
      </c>
      <c r="B34" s="137">
        <v>3</v>
      </c>
      <c r="C34" s="125" t="str">
        <f>IF(Замеры!G34="","",Замеры!G34)</f>
        <v>QF</v>
      </c>
      <c r="D34" s="125" t="str">
        <f>IF(Замеры!H34="","",Замеры!H34)</f>
        <v>SH203L</v>
      </c>
      <c r="E34" s="125">
        <f>IF(Замеры!I34="","",Замеры!I34)</f>
        <v>48</v>
      </c>
      <c r="F34" s="125" t="str">
        <f>IF(Замеры!J34="","",Замеры!J34)</f>
        <v/>
      </c>
      <c r="G34" s="125" t="str">
        <f>IF(Замеры!K34="","",Замеры!K34)</f>
        <v>ВВГнг(А)-LS 5х22</v>
      </c>
      <c r="H34" s="137" t="s">
        <v>120</v>
      </c>
      <c r="I34" s="125">
        <f>IF(Замеры!M34="","",Замеры!M34)</f>
        <v>20</v>
      </c>
      <c r="J34" s="127" t="str">
        <f>IF(Замеры!P34="","",Замеры!P34)</f>
        <v>С</v>
      </c>
      <c r="K34" s="126"/>
    </row>
    <row r="35" spans="1:11" x14ac:dyDescent="0.3">
      <c r="A35" s="121" t="s">
        <v>215</v>
      </c>
      <c r="B35" s="137">
        <v>4</v>
      </c>
      <c r="C35" s="125" t="str">
        <f>IF(Замеры!G35="","",Замеры!G35)</f>
        <v>QF</v>
      </c>
      <c r="D35" s="125" t="str">
        <f>IF(Замеры!H35="","",Замеры!H35)</f>
        <v>SH203L</v>
      </c>
      <c r="E35" s="125">
        <f>IF(Замеры!I35="","",Замеры!I35)</f>
        <v>49</v>
      </c>
      <c r="F35" s="125" t="str">
        <f>IF(Замеры!J35="","",Замеры!J35)</f>
        <v/>
      </c>
      <c r="G35" s="125" t="str">
        <f>IF(Замеры!K35="","",Замеры!K35)</f>
        <v>ВВГнг(А)-LS 5х23</v>
      </c>
      <c r="H35" s="137" t="s">
        <v>120</v>
      </c>
      <c r="I35" s="125">
        <f>IF(Замеры!M35="","",Замеры!M35)</f>
        <v>21</v>
      </c>
      <c r="J35" s="127" t="str">
        <f>IF(Замеры!P35="","",Замеры!P35)</f>
        <v>С</v>
      </c>
      <c r="K35" s="126"/>
    </row>
    <row r="36" spans="1:11" x14ac:dyDescent="0.3">
      <c r="A36" s="121" t="s">
        <v>215</v>
      </c>
      <c r="B36" s="137">
        <v>5</v>
      </c>
      <c r="C36" s="125" t="str">
        <f>IF(Замеры!G36="","",Замеры!G36)</f>
        <v>QF</v>
      </c>
      <c r="D36" s="125" t="str">
        <f>IF(Замеры!H36="","",Замеры!H36)</f>
        <v>SH203L</v>
      </c>
      <c r="E36" s="125">
        <f>IF(Замеры!I36="","",Замеры!I36)</f>
        <v>50</v>
      </c>
      <c r="F36" s="125" t="str">
        <f>IF(Замеры!J36="","",Замеры!J36)</f>
        <v/>
      </c>
      <c r="G36" s="125" t="str">
        <f>IF(Замеры!K36="","",Замеры!K36)</f>
        <v>ВВГнг(А)-LS 5х24</v>
      </c>
      <c r="H36" s="137" t="s">
        <v>120</v>
      </c>
      <c r="I36" s="125">
        <f>IF(Замеры!M36="","",Замеры!M36)</f>
        <v>22</v>
      </c>
      <c r="J36" s="127" t="str">
        <f>IF(Замеры!P36="","",Замеры!P36)</f>
        <v>С</v>
      </c>
      <c r="K36" s="126"/>
    </row>
    <row r="37" spans="1:11" x14ac:dyDescent="0.3">
      <c r="A37" s="121" t="s">
        <v>215</v>
      </c>
      <c r="B37" s="137">
        <v>6</v>
      </c>
      <c r="C37" s="125" t="str">
        <f>IF(Замеры!G37="","",Замеры!G37)</f>
        <v>QF</v>
      </c>
      <c r="D37" s="125" t="str">
        <f>IF(Замеры!H37="","",Замеры!H37)</f>
        <v>SH203L</v>
      </c>
      <c r="E37" s="125">
        <f>IF(Замеры!I37="","",Замеры!I37)</f>
        <v>51</v>
      </c>
      <c r="F37" s="125" t="str">
        <f>IF(Замеры!J37="","",Замеры!J37)</f>
        <v/>
      </c>
      <c r="G37" s="125" t="str">
        <f>IF(Замеры!K37="","",Замеры!K37)</f>
        <v>ВВГнг(А)-LS 5х25</v>
      </c>
      <c r="H37" s="137" t="s">
        <v>120</v>
      </c>
      <c r="I37" s="125">
        <f>IF(Замеры!M37="","",Замеры!M37)</f>
        <v>23</v>
      </c>
      <c r="J37" s="127" t="str">
        <f>IF(Замеры!P37="","",Замеры!P37)</f>
        <v>С</v>
      </c>
      <c r="K37" s="126"/>
    </row>
    <row r="38" spans="1:11" x14ac:dyDescent="0.3">
      <c r="A38" s="121" t="s">
        <v>215</v>
      </c>
      <c r="B38" s="137">
        <v>7</v>
      </c>
      <c r="C38" s="125" t="str">
        <f>IF(Замеры!G38="","",Замеры!G38)</f>
        <v>QF</v>
      </c>
      <c r="D38" s="125" t="str">
        <f>IF(Замеры!H38="","",Замеры!H38)</f>
        <v>SH203L</v>
      </c>
      <c r="E38" s="125">
        <f>IF(Замеры!I38="","",Замеры!I38)</f>
        <v>52</v>
      </c>
      <c r="F38" s="125" t="str">
        <f>IF(Замеры!J38="","",Замеры!J38)</f>
        <v/>
      </c>
      <c r="G38" s="125" t="str">
        <f>IF(Замеры!K38="","",Замеры!K38)</f>
        <v>ВВГнг(А)-LS 5х26</v>
      </c>
      <c r="H38" s="137" t="s">
        <v>120</v>
      </c>
      <c r="I38" s="125">
        <f>IF(Замеры!M38="","",Замеры!M38)</f>
        <v>24</v>
      </c>
      <c r="J38" s="127" t="str">
        <f>IF(Замеры!P38="","",Замеры!P38)</f>
        <v>С</v>
      </c>
      <c r="K38" s="126"/>
    </row>
    <row r="39" spans="1:11" x14ac:dyDescent="0.3">
      <c r="A39" s="121" t="s">
        <v>215</v>
      </c>
      <c r="B39" s="137">
        <v>8</v>
      </c>
      <c r="C39" s="125" t="str">
        <f>IF(Замеры!G39="","",Замеры!G39)</f>
        <v>QF</v>
      </c>
      <c r="D39" s="125" t="str">
        <f>IF(Замеры!H39="","",Замеры!H39)</f>
        <v>SH203L</v>
      </c>
      <c r="E39" s="125">
        <f>IF(Замеры!I39="","",Замеры!I39)</f>
        <v>53</v>
      </c>
      <c r="F39" s="125" t="str">
        <f>IF(Замеры!J39="","",Замеры!J39)</f>
        <v/>
      </c>
      <c r="G39" s="125" t="str">
        <f>IF(Замеры!K39="","",Замеры!K39)</f>
        <v>ВВГнг(А)-LS 5х27</v>
      </c>
      <c r="H39" s="137" t="s">
        <v>120</v>
      </c>
      <c r="I39" s="125">
        <f>IF(Замеры!M39="","",Замеры!M39)</f>
        <v>25</v>
      </c>
      <c r="J39" s="127" t="str">
        <f>IF(Замеры!P39="","",Замеры!P39)</f>
        <v>С</v>
      </c>
      <c r="K39" s="126"/>
    </row>
    <row r="40" spans="1:11" x14ac:dyDescent="0.3">
      <c r="A40" s="121" t="s">
        <v>218</v>
      </c>
      <c r="B40" s="125" t="s">
        <v>216</v>
      </c>
      <c r="C40" s="125" t="s">
        <v>136</v>
      </c>
      <c r="D40" s="125" t="s">
        <v>111</v>
      </c>
      <c r="E40" s="125">
        <v>45</v>
      </c>
      <c r="F40" s="125"/>
      <c r="G40" s="125"/>
      <c r="H40" s="137"/>
      <c r="I40" s="125"/>
      <c r="J40" s="127"/>
      <c r="K40" s="126"/>
    </row>
    <row r="41" spans="1:11" x14ac:dyDescent="0.3">
      <c r="A41" s="121" t="s">
        <v>218</v>
      </c>
      <c r="B41" s="125">
        <v>1</v>
      </c>
      <c r="C41" s="125" t="s">
        <v>135</v>
      </c>
      <c r="D41" s="125" t="s">
        <v>111</v>
      </c>
      <c r="E41" s="125">
        <v>46</v>
      </c>
      <c r="F41" s="125" t="s">
        <v>217</v>
      </c>
      <c r="G41" s="125" t="s">
        <v>195</v>
      </c>
      <c r="H41" s="137" t="s">
        <v>120</v>
      </c>
      <c r="I41" s="125">
        <v>18</v>
      </c>
      <c r="J41" s="127" t="s">
        <v>30</v>
      </c>
      <c r="K41" s="126"/>
    </row>
    <row r="42" spans="1:11" x14ac:dyDescent="0.3">
      <c r="A42" s="121" t="s">
        <v>218</v>
      </c>
      <c r="B42" s="125">
        <v>2</v>
      </c>
      <c r="C42" s="125" t="s">
        <v>135</v>
      </c>
      <c r="D42" s="125" t="s">
        <v>111</v>
      </c>
      <c r="E42" s="125">
        <v>47</v>
      </c>
      <c r="F42" s="125" t="s">
        <v>217</v>
      </c>
      <c r="G42" s="125" t="s">
        <v>197</v>
      </c>
      <c r="H42" s="137" t="s">
        <v>120</v>
      </c>
      <c r="I42" s="125">
        <v>19</v>
      </c>
      <c r="J42" s="127" t="s">
        <v>30</v>
      </c>
      <c r="K42" s="126"/>
    </row>
    <row r="43" spans="1:11" x14ac:dyDescent="0.3">
      <c r="A43" s="121" t="s">
        <v>218</v>
      </c>
      <c r="B43" s="125">
        <v>3</v>
      </c>
      <c r="C43" s="125" t="s">
        <v>135</v>
      </c>
      <c r="D43" s="125" t="s">
        <v>111</v>
      </c>
      <c r="E43" s="125">
        <v>48</v>
      </c>
      <c r="F43" s="125" t="s">
        <v>217</v>
      </c>
      <c r="G43" s="125" t="s">
        <v>199</v>
      </c>
      <c r="H43" s="137" t="s">
        <v>120</v>
      </c>
      <c r="I43" s="125">
        <v>20</v>
      </c>
      <c r="J43" s="127" t="s">
        <v>30</v>
      </c>
      <c r="K43" s="126"/>
    </row>
    <row r="44" spans="1:11" x14ac:dyDescent="0.3">
      <c r="A44" s="121" t="s">
        <v>218</v>
      </c>
      <c r="B44" s="125">
        <v>4</v>
      </c>
      <c r="C44" s="125" t="s">
        <v>135</v>
      </c>
      <c r="D44" s="125" t="s">
        <v>111</v>
      </c>
      <c r="E44" s="125">
        <v>49</v>
      </c>
      <c r="F44" s="125" t="s">
        <v>217</v>
      </c>
      <c r="G44" s="125" t="s">
        <v>201</v>
      </c>
      <c r="H44" s="137" t="s">
        <v>120</v>
      </c>
      <c r="I44" s="125">
        <v>21</v>
      </c>
      <c r="J44" s="127" t="s">
        <v>30</v>
      </c>
      <c r="K44" s="126"/>
    </row>
    <row r="45" spans="1:11" x14ac:dyDescent="0.3">
      <c r="A45" s="121" t="s">
        <v>218</v>
      </c>
      <c r="B45" s="125">
        <v>5</v>
      </c>
      <c r="C45" s="125" t="s">
        <v>135</v>
      </c>
      <c r="D45" s="125" t="s">
        <v>111</v>
      </c>
      <c r="E45" s="125">
        <v>50</v>
      </c>
      <c r="F45" s="125" t="s">
        <v>217</v>
      </c>
      <c r="G45" s="125" t="s">
        <v>203</v>
      </c>
      <c r="H45" s="137" t="s">
        <v>120</v>
      </c>
      <c r="I45" s="125">
        <v>22</v>
      </c>
      <c r="J45" s="127" t="s">
        <v>30</v>
      </c>
      <c r="K45" s="126"/>
    </row>
    <row r="46" spans="1:11" x14ac:dyDescent="0.3">
      <c r="A46" s="121" t="s">
        <v>218</v>
      </c>
      <c r="B46" s="125">
        <v>6</v>
      </c>
      <c r="C46" s="125" t="s">
        <v>135</v>
      </c>
      <c r="D46" s="125" t="s">
        <v>111</v>
      </c>
      <c r="E46" s="125">
        <v>51</v>
      </c>
      <c r="F46" s="125" t="s">
        <v>217</v>
      </c>
      <c r="G46" s="125" t="s">
        <v>205</v>
      </c>
      <c r="H46" s="137" t="s">
        <v>120</v>
      </c>
      <c r="I46" s="125">
        <v>23</v>
      </c>
      <c r="J46" s="127" t="s">
        <v>30</v>
      </c>
      <c r="K46" s="126"/>
    </row>
    <row r="47" spans="1:11" x14ac:dyDescent="0.3">
      <c r="A47" s="121" t="s">
        <v>218</v>
      </c>
      <c r="B47" s="125">
        <v>7</v>
      </c>
      <c r="C47" s="125" t="s">
        <v>135</v>
      </c>
      <c r="D47" s="125" t="s">
        <v>111</v>
      </c>
      <c r="E47" s="125">
        <v>52</v>
      </c>
      <c r="F47" s="125" t="s">
        <v>217</v>
      </c>
      <c r="G47" s="125" t="s">
        <v>207</v>
      </c>
      <c r="H47" s="137" t="s">
        <v>120</v>
      </c>
      <c r="I47" s="125">
        <v>24</v>
      </c>
      <c r="J47" s="127" t="s">
        <v>30</v>
      </c>
      <c r="K47" s="126"/>
    </row>
    <row r="48" spans="1:11" x14ac:dyDescent="0.3">
      <c r="A48" s="121" t="s">
        <v>218</v>
      </c>
      <c r="B48" s="125">
        <v>8</v>
      </c>
      <c r="C48" s="125" t="s">
        <v>135</v>
      </c>
      <c r="D48" s="125" t="s">
        <v>111</v>
      </c>
      <c r="E48" s="125">
        <v>53</v>
      </c>
      <c r="F48" s="125" t="s">
        <v>217</v>
      </c>
      <c r="G48" s="125" t="s">
        <v>209</v>
      </c>
      <c r="H48" s="137" t="s">
        <v>120</v>
      </c>
      <c r="I48" s="125">
        <v>25</v>
      </c>
      <c r="J48" s="127" t="s">
        <v>30</v>
      </c>
      <c r="K48" s="126"/>
    </row>
    <row r="49" spans="1:11" x14ac:dyDescent="0.3">
      <c r="A49" s="121" t="s">
        <v>218</v>
      </c>
      <c r="B49" s="125">
        <v>1</v>
      </c>
      <c r="C49" s="125" t="s">
        <v>135</v>
      </c>
      <c r="D49" s="125" t="s">
        <v>111</v>
      </c>
      <c r="E49" s="125">
        <v>46</v>
      </c>
      <c r="F49" s="125" t="s">
        <v>217</v>
      </c>
      <c r="G49" s="125" t="s">
        <v>195</v>
      </c>
      <c r="H49" s="137" t="s">
        <v>120</v>
      </c>
      <c r="I49" s="125">
        <v>18</v>
      </c>
      <c r="J49" s="127" t="s">
        <v>30</v>
      </c>
      <c r="K49" s="126"/>
    </row>
    <row r="50" spans="1:11" x14ac:dyDescent="0.3">
      <c r="A50" s="121" t="s">
        <v>218</v>
      </c>
      <c r="B50" s="125">
        <v>2</v>
      </c>
      <c r="C50" s="125" t="s">
        <v>135</v>
      </c>
      <c r="D50" s="125" t="s">
        <v>111</v>
      </c>
      <c r="E50" s="125">
        <v>47</v>
      </c>
      <c r="F50" s="125" t="s">
        <v>217</v>
      </c>
      <c r="G50" s="125" t="s">
        <v>197</v>
      </c>
      <c r="H50" s="137" t="s">
        <v>120</v>
      </c>
      <c r="I50" s="125">
        <v>19</v>
      </c>
      <c r="J50" s="127" t="s">
        <v>30</v>
      </c>
      <c r="K50" s="126"/>
    </row>
    <row r="51" spans="1:11" x14ac:dyDescent="0.3">
      <c r="A51" s="121" t="s">
        <v>218</v>
      </c>
      <c r="B51" s="125">
        <v>3</v>
      </c>
      <c r="C51" s="125" t="s">
        <v>135</v>
      </c>
      <c r="D51" s="125" t="s">
        <v>111</v>
      </c>
      <c r="E51" s="125">
        <v>48</v>
      </c>
      <c r="F51" s="125" t="s">
        <v>217</v>
      </c>
      <c r="G51" s="125" t="s">
        <v>199</v>
      </c>
      <c r="H51" s="137" t="s">
        <v>120</v>
      </c>
      <c r="I51" s="125">
        <v>20</v>
      </c>
      <c r="J51" s="127" t="s">
        <v>30</v>
      </c>
      <c r="K51" s="126"/>
    </row>
    <row r="52" spans="1:11" x14ac:dyDescent="0.3">
      <c r="A52" s="121" t="s">
        <v>218</v>
      </c>
      <c r="B52" s="125">
        <v>4</v>
      </c>
      <c r="C52" s="125" t="s">
        <v>135</v>
      </c>
      <c r="D52" s="125" t="s">
        <v>111</v>
      </c>
      <c r="E52" s="125">
        <v>49</v>
      </c>
      <c r="F52" s="125" t="s">
        <v>217</v>
      </c>
      <c r="G52" s="125" t="s">
        <v>201</v>
      </c>
      <c r="H52" s="137" t="s">
        <v>120</v>
      </c>
      <c r="I52" s="125">
        <v>21</v>
      </c>
      <c r="J52" s="127" t="s">
        <v>30</v>
      </c>
      <c r="K52" s="126"/>
    </row>
    <row r="53" spans="1:11" x14ac:dyDescent="0.3">
      <c r="A53" s="121" t="s">
        <v>218</v>
      </c>
      <c r="B53" s="125">
        <v>5</v>
      </c>
      <c r="C53" s="125" t="s">
        <v>135</v>
      </c>
      <c r="D53" s="125" t="s">
        <v>111</v>
      </c>
      <c r="E53" s="125">
        <v>50</v>
      </c>
      <c r="F53" s="125" t="s">
        <v>217</v>
      </c>
      <c r="G53" s="125" t="s">
        <v>203</v>
      </c>
      <c r="H53" s="137" t="s">
        <v>120</v>
      </c>
      <c r="I53" s="125">
        <v>22</v>
      </c>
      <c r="J53" s="127" t="s">
        <v>30</v>
      </c>
      <c r="K53" s="126"/>
    </row>
    <row r="54" spans="1:11" x14ac:dyDescent="0.3">
      <c r="A54" s="121" t="s">
        <v>218</v>
      </c>
      <c r="B54" s="125">
        <v>6</v>
      </c>
      <c r="C54" s="125" t="s">
        <v>135</v>
      </c>
      <c r="D54" s="125" t="s">
        <v>111</v>
      </c>
      <c r="E54" s="125">
        <v>51</v>
      </c>
      <c r="F54" s="125" t="s">
        <v>217</v>
      </c>
      <c r="G54" s="125" t="s">
        <v>205</v>
      </c>
      <c r="H54" s="137" t="s">
        <v>120</v>
      </c>
      <c r="I54" s="125">
        <v>23</v>
      </c>
      <c r="J54" s="127" t="s">
        <v>30</v>
      </c>
      <c r="K54" s="126"/>
    </row>
    <row r="55" spans="1:11" x14ac:dyDescent="0.3">
      <c r="A55" s="121" t="s">
        <v>218</v>
      </c>
      <c r="B55" s="125">
        <v>7</v>
      </c>
      <c r="C55" s="125" t="s">
        <v>135</v>
      </c>
      <c r="D55" s="125" t="s">
        <v>111</v>
      </c>
      <c r="E55" s="125">
        <v>52</v>
      </c>
      <c r="F55" s="125" t="s">
        <v>217</v>
      </c>
      <c r="G55" s="125" t="s">
        <v>207</v>
      </c>
      <c r="H55" s="137" t="s">
        <v>120</v>
      </c>
      <c r="I55" s="125">
        <v>24</v>
      </c>
      <c r="J55" s="127" t="s">
        <v>30</v>
      </c>
      <c r="K55" s="126"/>
    </row>
    <row r="56" spans="1:11" x14ac:dyDescent="0.3">
      <c r="A56" s="121" t="s">
        <v>218</v>
      </c>
      <c r="B56" s="125">
        <v>8</v>
      </c>
      <c r="C56" s="125" t="s">
        <v>135</v>
      </c>
      <c r="D56" s="125" t="s">
        <v>111</v>
      </c>
      <c r="E56" s="125">
        <v>53</v>
      </c>
      <c r="F56" s="125" t="s">
        <v>217</v>
      </c>
      <c r="G56" s="125" t="s">
        <v>209</v>
      </c>
      <c r="H56" s="137" t="s">
        <v>120</v>
      </c>
      <c r="I56" s="125">
        <v>25</v>
      </c>
      <c r="J56" s="127" t="s">
        <v>30</v>
      </c>
      <c r="K56" s="126"/>
    </row>
    <row r="57" spans="1:11" x14ac:dyDescent="0.3">
      <c r="A57" s="121" t="s">
        <v>218</v>
      </c>
      <c r="B57" s="125">
        <v>9</v>
      </c>
      <c r="C57" s="125" t="s">
        <v>135</v>
      </c>
      <c r="D57" s="125" t="s">
        <v>111</v>
      </c>
      <c r="E57" s="125">
        <v>46</v>
      </c>
      <c r="F57" s="125" t="s">
        <v>217</v>
      </c>
      <c r="G57" s="125" t="s">
        <v>195</v>
      </c>
      <c r="H57" s="137" t="s">
        <v>120</v>
      </c>
      <c r="I57" s="125">
        <v>18</v>
      </c>
      <c r="J57" s="127" t="s">
        <v>30</v>
      </c>
      <c r="K57" s="126"/>
    </row>
    <row r="58" spans="1:11" x14ac:dyDescent="0.3">
      <c r="A58" s="121" t="s">
        <v>218</v>
      </c>
      <c r="B58" s="125">
        <v>10</v>
      </c>
      <c r="C58" s="125" t="s">
        <v>135</v>
      </c>
      <c r="D58" s="125" t="s">
        <v>111</v>
      </c>
      <c r="E58" s="125">
        <v>47</v>
      </c>
      <c r="F58" s="125" t="s">
        <v>217</v>
      </c>
      <c r="G58" s="125" t="s">
        <v>197</v>
      </c>
      <c r="H58" s="137" t="s">
        <v>120</v>
      </c>
      <c r="I58" s="125">
        <v>19</v>
      </c>
      <c r="J58" s="127" t="s">
        <v>30</v>
      </c>
      <c r="K58" s="126"/>
    </row>
    <row r="59" spans="1:11" x14ac:dyDescent="0.3">
      <c r="A59" s="121" t="s">
        <v>218</v>
      </c>
      <c r="B59" s="125">
        <v>11</v>
      </c>
      <c r="C59" s="125" t="s">
        <v>135</v>
      </c>
      <c r="D59" s="125" t="s">
        <v>111</v>
      </c>
      <c r="E59" s="125">
        <v>48</v>
      </c>
      <c r="F59" s="125" t="s">
        <v>217</v>
      </c>
      <c r="G59" s="125" t="s">
        <v>199</v>
      </c>
      <c r="H59" s="137" t="s">
        <v>120</v>
      </c>
      <c r="I59" s="125">
        <v>20</v>
      </c>
      <c r="J59" s="127" t="s">
        <v>30</v>
      </c>
      <c r="K59" s="126"/>
    </row>
    <row r="60" spans="1:11" x14ac:dyDescent="0.3">
      <c r="A60" s="121" t="s">
        <v>218</v>
      </c>
      <c r="B60" s="125">
        <v>12</v>
      </c>
      <c r="C60" s="125" t="s">
        <v>135</v>
      </c>
      <c r="D60" s="125" t="s">
        <v>111</v>
      </c>
      <c r="E60" s="125">
        <v>49</v>
      </c>
      <c r="F60" s="125" t="s">
        <v>217</v>
      </c>
      <c r="G60" s="125" t="s">
        <v>201</v>
      </c>
      <c r="H60" s="137" t="s">
        <v>120</v>
      </c>
      <c r="I60" s="125">
        <v>21</v>
      </c>
      <c r="J60" s="127" t="s">
        <v>30</v>
      </c>
      <c r="K60" s="126"/>
    </row>
    <row r="61" spans="1:11" x14ac:dyDescent="0.3">
      <c r="A61" s="121" t="s">
        <v>218</v>
      </c>
      <c r="B61" s="125">
        <v>13</v>
      </c>
      <c r="C61" s="125" t="s">
        <v>135</v>
      </c>
      <c r="D61" s="125" t="s">
        <v>111</v>
      </c>
      <c r="E61" s="125">
        <v>50</v>
      </c>
      <c r="F61" s="125" t="s">
        <v>217</v>
      </c>
      <c r="G61" s="125" t="s">
        <v>203</v>
      </c>
      <c r="H61" s="137" t="s">
        <v>120</v>
      </c>
      <c r="I61" s="125">
        <v>22</v>
      </c>
      <c r="J61" s="127" t="s">
        <v>30</v>
      </c>
      <c r="K61" s="126"/>
    </row>
    <row r="62" spans="1:11" x14ac:dyDescent="0.3">
      <c r="A62" s="121" t="s">
        <v>218</v>
      </c>
      <c r="B62" s="125">
        <v>14</v>
      </c>
      <c r="C62" s="125" t="s">
        <v>135</v>
      </c>
      <c r="D62" s="125" t="s">
        <v>111</v>
      </c>
      <c r="E62" s="125">
        <v>51</v>
      </c>
      <c r="F62" s="125" t="s">
        <v>217</v>
      </c>
      <c r="G62" s="125" t="s">
        <v>205</v>
      </c>
      <c r="H62" s="137" t="s">
        <v>120</v>
      </c>
      <c r="I62" s="125">
        <v>23</v>
      </c>
      <c r="J62" s="127" t="s">
        <v>30</v>
      </c>
      <c r="K62" s="126"/>
    </row>
    <row r="63" spans="1:11" x14ac:dyDescent="0.3">
      <c r="A63" s="121" t="s">
        <v>218</v>
      </c>
      <c r="B63" s="125">
        <v>15</v>
      </c>
      <c r="C63" s="125" t="s">
        <v>135</v>
      </c>
      <c r="D63" s="125" t="s">
        <v>111</v>
      </c>
      <c r="E63" s="125">
        <v>52</v>
      </c>
      <c r="F63" s="125" t="s">
        <v>217</v>
      </c>
      <c r="G63" s="125" t="s">
        <v>207</v>
      </c>
      <c r="H63" s="137" t="s">
        <v>120</v>
      </c>
      <c r="I63" s="125">
        <v>24</v>
      </c>
      <c r="J63" s="127" t="s">
        <v>30</v>
      </c>
      <c r="K63" s="126"/>
    </row>
    <row r="64" spans="1:11" x14ac:dyDescent="0.3">
      <c r="A64" s="121" t="s">
        <v>218</v>
      </c>
      <c r="B64" s="125">
        <v>16</v>
      </c>
      <c r="C64" s="125" t="s">
        <v>135</v>
      </c>
      <c r="D64" s="125" t="s">
        <v>111</v>
      </c>
      <c r="E64" s="125">
        <v>53</v>
      </c>
      <c r="F64" s="125" t="s">
        <v>217</v>
      </c>
      <c r="G64" s="125" t="s">
        <v>209</v>
      </c>
      <c r="H64" s="137" t="s">
        <v>120</v>
      </c>
      <c r="I64" s="125">
        <v>25</v>
      </c>
      <c r="J64" s="127" t="s">
        <v>30</v>
      </c>
      <c r="K64" s="126"/>
    </row>
    <row r="65" spans="1:11" x14ac:dyDescent="0.3">
      <c r="A65" s="121" t="s">
        <v>218</v>
      </c>
      <c r="B65" s="125">
        <v>17</v>
      </c>
      <c r="C65" s="125" t="s">
        <v>135</v>
      </c>
      <c r="D65" s="125" t="s">
        <v>111</v>
      </c>
      <c r="E65" s="125">
        <v>46</v>
      </c>
      <c r="F65" s="125" t="s">
        <v>217</v>
      </c>
      <c r="G65" s="125" t="s">
        <v>195</v>
      </c>
      <c r="H65" s="137" t="s">
        <v>120</v>
      </c>
      <c r="I65" s="125">
        <v>18</v>
      </c>
      <c r="J65" s="127" t="s">
        <v>30</v>
      </c>
      <c r="K65" s="126"/>
    </row>
    <row r="66" spans="1:11" x14ac:dyDescent="0.3">
      <c r="A66" s="121" t="s">
        <v>218</v>
      </c>
      <c r="B66" s="125">
        <v>18</v>
      </c>
      <c r="C66" s="125" t="s">
        <v>135</v>
      </c>
      <c r="D66" s="125" t="s">
        <v>111</v>
      </c>
      <c r="E66" s="125">
        <v>47</v>
      </c>
      <c r="F66" s="125" t="s">
        <v>217</v>
      </c>
      <c r="G66" s="125" t="s">
        <v>197</v>
      </c>
      <c r="H66" s="137" t="s">
        <v>120</v>
      </c>
      <c r="I66" s="125">
        <v>19</v>
      </c>
      <c r="J66" s="127" t="s">
        <v>30</v>
      </c>
      <c r="K66" s="126"/>
    </row>
    <row r="67" spans="1:11" x14ac:dyDescent="0.3">
      <c r="A67" s="121" t="s">
        <v>218</v>
      </c>
      <c r="B67" s="125">
        <v>19</v>
      </c>
      <c r="C67" s="125" t="s">
        <v>135</v>
      </c>
      <c r="D67" s="125" t="s">
        <v>111</v>
      </c>
      <c r="E67" s="125">
        <v>48</v>
      </c>
      <c r="F67" s="125" t="s">
        <v>217</v>
      </c>
      <c r="G67" s="125" t="s">
        <v>199</v>
      </c>
      <c r="H67" s="137" t="s">
        <v>120</v>
      </c>
      <c r="I67" s="125">
        <v>20</v>
      </c>
      <c r="J67" s="127" t="s">
        <v>30</v>
      </c>
      <c r="K67" s="126"/>
    </row>
    <row r="68" spans="1:11" x14ac:dyDescent="0.3">
      <c r="A68" s="121" t="s">
        <v>218</v>
      </c>
      <c r="B68" s="125">
        <v>20</v>
      </c>
      <c r="C68" s="125" t="s">
        <v>135</v>
      </c>
      <c r="D68" s="125" t="s">
        <v>111</v>
      </c>
      <c r="E68" s="125">
        <v>49</v>
      </c>
      <c r="F68" s="125" t="s">
        <v>217</v>
      </c>
      <c r="G68" s="125" t="s">
        <v>201</v>
      </c>
      <c r="H68" s="137" t="s">
        <v>120</v>
      </c>
      <c r="I68" s="125">
        <v>21</v>
      </c>
      <c r="J68" s="127" t="s">
        <v>30</v>
      </c>
      <c r="K68" s="126"/>
    </row>
    <row r="69" spans="1:11" x14ac:dyDescent="0.3">
      <c r="A69" s="121" t="s">
        <v>218</v>
      </c>
      <c r="B69" s="125">
        <v>21</v>
      </c>
      <c r="C69" s="125" t="s">
        <v>135</v>
      </c>
      <c r="D69" s="125" t="s">
        <v>111</v>
      </c>
      <c r="E69" s="125">
        <v>50</v>
      </c>
      <c r="F69" s="125" t="s">
        <v>217</v>
      </c>
      <c r="G69" s="125" t="s">
        <v>203</v>
      </c>
      <c r="H69" s="137" t="s">
        <v>120</v>
      </c>
      <c r="I69" s="125">
        <v>22</v>
      </c>
      <c r="J69" s="127" t="s">
        <v>30</v>
      </c>
      <c r="K69" s="126"/>
    </row>
    <row r="70" spans="1:11" x14ac:dyDescent="0.3">
      <c r="A70" s="121" t="s">
        <v>218</v>
      </c>
      <c r="B70" s="125">
        <v>22</v>
      </c>
      <c r="C70" s="125" t="s">
        <v>135</v>
      </c>
      <c r="D70" s="125" t="s">
        <v>111</v>
      </c>
      <c r="E70" s="125">
        <v>51</v>
      </c>
      <c r="F70" s="125" t="s">
        <v>217</v>
      </c>
      <c r="G70" s="125" t="s">
        <v>205</v>
      </c>
      <c r="H70" s="137" t="s">
        <v>120</v>
      </c>
      <c r="I70" s="125">
        <v>23</v>
      </c>
      <c r="J70" s="127" t="s">
        <v>30</v>
      </c>
      <c r="K70" s="126"/>
    </row>
    <row r="71" spans="1:11" x14ac:dyDescent="0.3">
      <c r="A71" s="121" t="s">
        <v>218</v>
      </c>
      <c r="B71" s="125">
        <v>23</v>
      </c>
      <c r="C71" s="125" t="s">
        <v>135</v>
      </c>
      <c r="D71" s="125" t="s">
        <v>111</v>
      </c>
      <c r="E71" s="125">
        <v>52</v>
      </c>
      <c r="F71" s="125" t="s">
        <v>217</v>
      </c>
      <c r="G71" s="125" t="s">
        <v>207</v>
      </c>
      <c r="H71" s="137" t="s">
        <v>120</v>
      </c>
      <c r="I71" s="125">
        <v>24</v>
      </c>
      <c r="J71" s="127" t="s">
        <v>30</v>
      </c>
      <c r="K71" s="126"/>
    </row>
    <row r="72" spans="1:11" x14ac:dyDescent="0.3">
      <c r="A72" s="121" t="s">
        <v>218</v>
      </c>
      <c r="B72" s="125">
        <v>24</v>
      </c>
      <c r="C72" s="125" t="s">
        <v>135</v>
      </c>
      <c r="D72" s="125" t="s">
        <v>111</v>
      </c>
      <c r="E72" s="125">
        <v>53</v>
      </c>
      <c r="F72" s="125" t="s">
        <v>217</v>
      </c>
      <c r="G72" s="125" t="s">
        <v>209</v>
      </c>
      <c r="H72" s="137" t="s">
        <v>120</v>
      </c>
      <c r="I72" s="125">
        <v>25</v>
      </c>
      <c r="J72" s="127" t="s">
        <v>30</v>
      </c>
      <c r="K72" s="126"/>
    </row>
    <row r="73" spans="1:11" x14ac:dyDescent="0.3">
      <c r="A73" s="121" t="s">
        <v>218</v>
      </c>
      <c r="B73" s="125">
        <v>25</v>
      </c>
      <c r="C73" s="125" t="s">
        <v>135</v>
      </c>
      <c r="D73" s="125" t="s">
        <v>111</v>
      </c>
      <c r="E73" s="125">
        <v>46</v>
      </c>
      <c r="F73" s="125" t="s">
        <v>217</v>
      </c>
      <c r="G73" s="125" t="s">
        <v>195</v>
      </c>
      <c r="H73" s="137" t="s">
        <v>120</v>
      </c>
      <c r="I73" s="125">
        <v>18</v>
      </c>
      <c r="J73" s="127" t="s">
        <v>30</v>
      </c>
      <c r="K73" s="126"/>
    </row>
    <row r="74" spans="1:11" x14ac:dyDescent="0.3">
      <c r="A74" s="121" t="s">
        <v>218</v>
      </c>
      <c r="B74" s="125">
        <v>26</v>
      </c>
      <c r="C74" s="125" t="s">
        <v>135</v>
      </c>
      <c r="D74" s="125" t="s">
        <v>111</v>
      </c>
      <c r="E74" s="125">
        <v>47</v>
      </c>
      <c r="F74" s="125" t="s">
        <v>217</v>
      </c>
      <c r="G74" s="125" t="s">
        <v>197</v>
      </c>
      <c r="H74" s="137" t="s">
        <v>120</v>
      </c>
      <c r="I74" s="125">
        <v>19</v>
      </c>
      <c r="J74" s="127" t="s">
        <v>30</v>
      </c>
      <c r="K74" s="126"/>
    </row>
    <row r="75" spans="1:11" x14ac:dyDescent="0.3">
      <c r="A75" s="121" t="s">
        <v>218</v>
      </c>
      <c r="B75" s="125">
        <v>27</v>
      </c>
      <c r="C75" s="125" t="s">
        <v>135</v>
      </c>
      <c r="D75" s="125" t="s">
        <v>111</v>
      </c>
      <c r="E75" s="125">
        <v>48</v>
      </c>
      <c r="F75" s="125" t="s">
        <v>217</v>
      </c>
      <c r="G75" s="125" t="s">
        <v>199</v>
      </c>
      <c r="H75" s="137" t="s">
        <v>120</v>
      </c>
      <c r="I75" s="125">
        <v>20</v>
      </c>
      <c r="J75" s="127" t="s">
        <v>30</v>
      </c>
      <c r="K75" s="126"/>
    </row>
    <row r="76" spans="1:11" x14ac:dyDescent="0.3">
      <c r="A76" s="121" t="s">
        <v>218</v>
      </c>
      <c r="B76" s="125">
        <v>28</v>
      </c>
      <c r="C76" s="125" t="s">
        <v>135</v>
      </c>
      <c r="D76" s="125" t="s">
        <v>111</v>
      </c>
      <c r="E76" s="125">
        <v>49</v>
      </c>
      <c r="F76" s="125" t="s">
        <v>217</v>
      </c>
      <c r="G76" s="125" t="s">
        <v>201</v>
      </c>
      <c r="H76" s="137" t="s">
        <v>120</v>
      </c>
      <c r="I76" s="125">
        <v>21</v>
      </c>
      <c r="J76" s="127" t="s">
        <v>30</v>
      </c>
      <c r="K76" s="126"/>
    </row>
    <row r="77" spans="1:11" x14ac:dyDescent="0.3">
      <c r="A77" s="121" t="s">
        <v>218</v>
      </c>
      <c r="B77" s="125">
        <v>29</v>
      </c>
      <c r="C77" s="125" t="s">
        <v>135</v>
      </c>
      <c r="D77" s="125" t="s">
        <v>111</v>
      </c>
      <c r="E77" s="125">
        <v>50</v>
      </c>
      <c r="F77" s="125" t="s">
        <v>217</v>
      </c>
      <c r="G77" s="125" t="s">
        <v>203</v>
      </c>
      <c r="H77" s="137" t="s">
        <v>120</v>
      </c>
      <c r="I77" s="125">
        <v>22</v>
      </c>
      <c r="J77" s="127" t="s">
        <v>30</v>
      </c>
      <c r="K77" s="126"/>
    </row>
    <row r="78" spans="1:11" x14ac:dyDescent="0.3">
      <c r="A78" s="121" t="s">
        <v>218</v>
      </c>
      <c r="B78" s="125">
        <v>30</v>
      </c>
      <c r="C78" s="125" t="s">
        <v>136</v>
      </c>
      <c r="D78" s="125" t="s">
        <v>111</v>
      </c>
      <c r="E78" s="125">
        <v>51</v>
      </c>
      <c r="F78" s="125" t="s">
        <v>217</v>
      </c>
      <c r="G78" s="125" t="s">
        <v>205</v>
      </c>
      <c r="H78" s="137" t="s">
        <v>120</v>
      </c>
      <c r="I78" s="125">
        <v>23</v>
      </c>
      <c r="J78" s="127" t="s">
        <v>30</v>
      </c>
      <c r="K78" s="126"/>
    </row>
    <row r="79" spans="1:11" x14ac:dyDescent="0.3">
      <c r="A79" s="121" t="s">
        <v>218</v>
      </c>
      <c r="B79" s="125">
        <v>31</v>
      </c>
      <c r="C79" s="125" t="s">
        <v>135</v>
      </c>
      <c r="D79" s="125" t="s">
        <v>111</v>
      </c>
      <c r="E79" s="125">
        <v>52</v>
      </c>
      <c r="F79" s="125" t="s">
        <v>217</v>
      </c>
      <c r="G79" s="125" t="s">
        <v>207</v>
      </c>
      <c r="H79" s="137" t="s">
        <v>120</v>
      </c>
      <c r="I79" s="125">
        <v>24</v>
      </c>
      <c r="J79" s="127" t="s">
        <v>30</v>
      </c>
      <c r="K79" s="126"/>
    </row>
    <row r="80" spans="1:11" x14ac:dyDescent="0.3">
      <c r="A80" s="121" t="s">
        <v>218</v>
      </c>
      <c r="B80" s="125">
        <v>32</v>
      </c>
      <c r="C80" s="125" t="s">
        <v>135</v>
      </c>
      <c r="D80" s="125" t="s">
        <v>111</v>
      </c>
      <c r="E80" s="125">
        <v>53</v>
      </c>
      <c r="F80" s="125" t="s">
        <v>217</v>
      </c>
      <c r="G80" s="125" t="s">
        <v>209</v>
      </c>
      <c r="H80" s="137" t="s">
        <v>120</v>
      </c>
      <c r="I80" s="125">
        <v>25</v>
      </c>
      <c r="J80" s="127" t="s">
        <v>30</v>
      </c>
      <c r="K80" s="126"/>
    </row>
    <row r="81" spans="2:11" x14ac:dyDescent="0.3">
      <c r="B81" s="125" t="str">
        <f>IF(Замеры!E82="","",Замеры!E82)</f>
        <v/>
      </c>
      <c r="C81" s="125" t="str">
        <f>IF(Замеры!G82="","",Замеры!G82)</f>
        <v/>
      </c>
      <c r="D81" s="125" t="str">
        <f>IF(Замеры!H82="","",Замеры!H82)</f>
        <v/>
      </c>
      <c r="E81" s="125" t="str">
        <f>IF(Замеры!I82="","",Замеры!I82)</f>
        <v/>
      </c>
      <c r="F81" s="125" t="str">
        <f>IF(Замеры!J82="","",Замеры!J82)</f>
        <v/>
      </c>
      <c r="G81" s="125" t="str">
        <f>IF(Замеры!K82="","",Замеры!K82)</f>
        <v/>
      </c>
      <c r="H81" s="137" t="str">
        <f>IF(Замеры!L82="","",Замеры!L82)</f>
        <v/>
      </c>
      <c r="I81" s="125" t="str">
        <f>IF(Замеры!M82="","",Замеры!M82)</f>
        <v/>
      </c>
      <c r="J81" s="127" t="str">
        <f>IF(Замеры!P82="","",Замеры!P82)</f>
        <v/>
      </c>
      <c r="K81" s="126"/>
    </row>
    <row r="82" spans="2:11" x14ac:dyDescent="0.3">
      <c r="B82" s="125" t="str">
        <f>IF(Замеры!E83="","",Замеры!E83)</f>
        <v/>
      </c>
      <c r="C82" s="125" t="str">
        <f>IF(Замеры!G83="","",Замеры!G83)</f>
        <v/>
      </c>
      <c r="D82" s="125" t="str">
        <f>IF(Замеры!H83="","",Замеры!H83)</f>
        <v/>
      </c>
      <c r="E82" s="125" t="str">
        <f>IF(Замеры!I83="","",Замеры!I83)</f>
        <v/>
      </c>
      <c r="F82" s="125" t="str">
        <f>IF(Замеры!J83="","",Замеры!J83)</f>
        <v/>
      </c>
      <c r="G82" s="125" t="str">
        <f>IF(Замеры!K83="","",Замеры!K83)</f>
        <v/>
      </c>
      <c r="H82" s="137" t="str">
        <f>IF(Замеры!L83="","",Замеры!L83)</f>
        <v/>
      </c>
      <c r="I82" s="125" t="str">
        <f>IF(Замеры!M83="","",Замеры!M83)</f>
        <v/>
      </c>
      <c r="J82" s="127" t="str">
        <f>IF(Замеры!P83="","",Замеры!P83)</f>
        <v/>
      </c>
      <c r="K82" s="126"/>
    </row>
    <row r="83" spans="2:11" x14ac:dyDescent="0.3">
      <c r="B83" s="125" t="str">
        <f>IF(Замеры!E84="","",Замеры!E84)</f>
        <v/>
      </c>
      <c r="C83" s="125" t="str">
        <f>IF(Замеры!G84="","",Замеры!G84)</f>
        <v/>
      </c>
      <c r="D83" s="125" t="str">
        <f>IF(Замеры!H84="","",Замеры!H84)</f>
        <v/>
      </c>
      <c r="E83" s="125" t="str">
        <f>IF(Замеры!I84="","",Замеры!I84)</f>
        <v/>
      </c>
      <c r="F83" s="125" t="str">
        <f>IF(Замеры!J84="","",Замеры!J84)</f>
        <v/>
      </c>
      <c r="G83" s="125" t="str">
        <f>IF(Замеры!K84="","",Замеры!K84)</f>
        <v/>
      </c>
      <c r="H83" s="137" t="str">
        <f>IF(Замеры!L84="","",Замеры!L84)</f>
        <v/>
      </c>
      <c r="I83" s="125" t="str">
        <f>IF(Замеры!M84="","",Замеры!M84)</f>
        <v/>
      </c>
      <c r="J83" s="127" t="str">
        <f>IF(Замеры!P84="","",Замеры!P84)</f>
        <v/>
      </c>
      <c r="K83" s="126"/>
    </row>
    <row r="84" spans="2:11" x14ac:dyDescent="0.3">
      <c r="B84" s="125" t="str">
        <f>IF(Замеры!E85="","",Замеры!E85)</f>
        <v/>
      </c>
      <c r="C84" s="125" t="str">
        <f>IF(Замеры!G85="","",Замеры!G85)</f>
        <v/>
      </c>
      <c r="D84" s="125" t="str">
        <f>IF(Замеры!H85="","",Замеры!H85)</f>
        <v/>
      </c>
      <c r="E84" s="125" t="str">
        <f>IF(Замеры!I85="","",Замеры!I85)</f>
        <v/>
      </c>
      <c r="F84" s="125" t="str">
        <f>IF(Замеры!J85="","",Замеры!J85)</f>
        <v/>
      </c>
      <c r="G84" s="125" t="str">
        <f>IF(Замеры!K85="","",Замеры!K85)</f>
        <v/>
      </c>
      <c r="H84" s="137" t="str">
        <f>IF(Замеры!L85="","",Замеры!L85)</f>
        <v/>
      </c>
      <c r="I84" s="125" t="str">
        <f>IF(Замеры!M85="","",Замеры!M85)</f>
        <v/>
      </c>
      <c r="J84" s="127" t="str">
        <f>IF(Замеры!P85="","",Замеры!P85)</f>
        <v/>
      </c>
      <c r="K84" s="126"/>
    </row>
    <row r="85" spans="2:11" x14ac:dyDescent="0.3">
      <c r="B85" s="125" t="str">
        <f>IF(Замеры!E86="","",Замеры!E86)</f>
        <v/>
      </c>
      <c r="C85" s="125" t="str">
        <f>IF(Замеры!G86="","",Замеры!G86)</f>
        <v/>
      </c>
      <c r="D85" s="125" t="str">
        <f>IF(Замеры!H86="","",Замеры!H86)</f>
        <v/>
      </c>
      <c r="E85" s="125" t="str">
        <f>IF(Замеры!I86="","",Замеры!I86)</f>
        <v/>
      </c>
      <c r="F85" s="125" t="str">
        <f>IF(Замеры!J86="","",Замеры!J86)</f>
        <v/>
      </c>
      <c r="G85" s="125" t="str">
        <f>IF(Замеры!K86="","",Замеры!K86)</f>
        <v/>
      </c>
      <c r="H85" s="137" t="str">
        <f>IF(Замеры!L86="","",Замеры!L86)</f>
        <v/>
      </c>
      <c r="I85" s="125" t="str">
        <f>IF(Замеры!M86="","",Замеры!M86)</f>
        <v/>
      </c>
      <c r="J85" s="127" t="str">
        <f>IF(Замеры!P86="","",Замеры!P86)</f>
        <v/>
      </c>
      <c r="K85" s="126"/>
    </row>
    <row r="86" spans="2:11" x14ac:dyDescent="0.3">
      <c r="B86" s="125" t="str">
        <f>IF(Замеры!E87="","",Замеры!E87)</f>
        <v/>
      </c>
      <c r="C86" s="125" t="str">
        <f>IF(Замеры!G87="","",Замеры!G87)</f>
        <v/>
      </c>
      <c r="D86" s="125" t="str">
        <f>IF(Замеры!H87="","",Замеры!H87)</f>
        <v/>
      </c>
      <c r="E86" s="125" t="str">
        <f>IF(Замеры!I87="","",Замеры!I87)</f>
        <v/>
      </c>
      <c r="F86" s="125" t="str">
        <f>IF(Замеры!J87="","",Замеры!J87)</f>
        <v/>
      </c>
      <c r="G86" s="125" t="str">
        <f>IF(Замеры!K87="","",Замеры!K87)</f>
        <v/>
      </c>
      <c r="H86" s="137" t="str">
        <f>IF(Замеры!L87="","",Замеры!L87)</f>
        <v/>
      </c>
      <c r="I86" s="125" t="str">
        <f>IF(Замеры!M87="","",Замеры!M87)</f>
        <v/>
      </c>
      <c r="J86" s="127" t="str">
        <f>IF(Замеры!P87="","",Замеры!P87)</f>
        <v/>
      </c>
      <c r="K86" s="126"/>
    </row>
    <row r="87" spans="2:11" x14ac:dyDescent="0.3">
      <c r="B87" s="125" t="str">
        <f>IF(Замеры!E88="","",Замеры!E88)</f>
        <v/>
      </c>
      <c r="C87" s="125" t="str">
        <f>IF(Замеры!G88="","",Замеры!G88)</f>
        <v/>
      </c>
      <c r="D87" s="125" t="str">
        <f>IF(Замеры!H88="","",Замеры!H88)</f>
        <v/>
      </c>
      <c r="E87" s="125" t="str">
        <f>IF(Замеры!I88="","",Замеры!I88)</f>
        <v/>
      </c>
      <c r="F87" s="125" t="str">
        <f>IF(Замеры!J88="","",Замеры!J88)</f>
        <v/>
      </c>
      <c r="G87" s="125" t="str">
        <f>IF(Замеры!K88="","",Замеры!K88)</f>
        <v/>
      </c>
      <c r="H87" s="137" t="str">
        <f>IF(Замеры!L88="","",Замеры!L88)</f>
        <v/>
      </c>
      <c r="I87" s="125" t="str">
        <f>IF(Замеры!M88="","",Замеры!M88)</f>
        <v/>
      </c>
      <c r="J87" s="127" t="str">
        <f>IF(Замеры!P88="","",Замеры!P88)</f>
        <v/>
      </c>
      <c r="K87" s="126"/>
    </row>
    <row r="88" spans="2:11" x14ac:dyDescent="0.3">
      <c r="B88" s="125" t="str">
        <f>IF(Замеры!E89="","",Замеры!E89)</f>
        <v/>
      </c>
      <c r="C88" s="125" t="str">
        <f>IF(Замеры!G89="","",Замеры!G89)</f>
        <v/>
      </c>
      <c r="D88" s="125" t="str">
        <f>IF(Замеры!H89="","",Замеры!H89)</f>
        <v/>
      </c>
      <c r="E88" s="125" t="str">
        <f>IF(Замеры!I89="","",Замеры!I89)</f>
        <v/>
      </c>
      <c r="F88" s="125" t="str">
        <f>IF(Замеры!J89="","",Замеры!J89)</f>
        <v/>
      </c>
      <c r="G88" s="125" t="str">
        <f>IF(Замеры!K89="","",Замеры!K89)</f>
        <v/>
      </c>
      <c r="H88" s="137" t="str">
        <f>IF(Замеры!L89="","",Замеры!L89)</f>
        <v/>
      </c>
      <c r="I88" s="125" t="str">
        <f>IF(Замеры!M89="","",Замеры!M89)</f>
        <v/>
      </c>
      <c r="J88" s="127" t="str">
        <f>IF(Замеры!P89="","",Замеры!P89)</f>
        <v/>
      </c>
      <c r="K88" s="126"/>
    </row>
    <row r="89" spans="2:11" x14ac:dyDescent="0.3">
      <c r="B89" s="125" t="str">
        <f>IF(Замеры!E90="","",Замеры!E90)</f>
        <v/>
      </c>
      <c r="C89" s="125" t="str">
        <f>IF(Замеры!G90="","",Замеры!G90)</f>
        <v/>
      </c>
      <c r="D89" s="125" t="str">
        <f>IF(Замеры!H90="","",Замеры!H90)</f>
        <v/>
      </c>
      <c r="E89" s="125" t="str">
        <f>IF(Замеры!I90="","",Замеры!I90)</f>
        <v/>
      </c>
      <c r="F89" s="125" t="str">
        <f>IF(Замеры!J90="","",Замеры!J90)</f>
        <v/>
      </c>
      <c r="G89" s="125" t="str">
        <f>IF(Замеры!K90="","",Замеры!K90)</f>
        <v/>
      </c>
      <c r="H89" s="137" t="str">
        <f>IF(Замеры!L90="","",Замеры!L90)</f>
        <v/>
      </c>
      <c r="I89" s="125" t="str">
        <f>IF(Замеры!M90="","",Замеры!M90)</f>
        <v/>
      </c>
      <c r="J89" s="127" t="str">
        <f>IF(Замеры!P90="","",Замеры!P90)</f>
        <v/>
      </c>
      <c r="K89" s="126"/>
    </row>
    <row r="90" spans="2:11" x14ac:dyDescent="0.3">
      <c r="B90" s="125" t="str">
        <f>IF(Замеры!E91="","",Замеры!E91)</f>
        <v/>
      </c>
      <c r="C90" s="125" t="str">
        <f>IF(Замеры!G91="","",Замеры!G91)</f>
        <v/>
      </c>
      <c r="D90" s="125" t="str">
        <f>IF(Замеры!H91="","",Замеры!H91)</f>
        <v/>
      </c>
      <c r="E90" s="125" t="str">
        <f>IF(Замеры!I91="","",Замеры!I91)</f>
        <v/>
      </c>
      <c r="F90" s="125" t="str">
        <f>IF(Замеры!J91="","",Замеры!J91)</f>
        <v/>
      </c>
      <c r="G90" s="125" t="str">
        <f>IF(Замеры!K91="","",Замеры!K91)</f>
        <v/>
      </c>
      <c r="H90" s="137" t="str">
        <f>IF(Замеры!L91="","",Замеры!L91)</f>
        <v/>
      </c>
      <c r="I90" s="125" t="str">
        <f>IF(Замеры!M91="","",Замеры!M91)</f>
        <v/>
      </c>
      <c r="J90" s="127" t="str">
        <f>IF(Замеры!P91="","",Замеры!P91)</f>
        <v/>
      </c>
      <c r="K90" s="126"/>
    </row>
    <row r="91" spans="2:11" x14ac:dyDescent="0.3">
      <c r="B91" s="125" t="str">
        <f>IF(Замеры!E92="","",Замеры!E92)</f>
        <v/>
      </c>
      <c r="C91" s="125" t="str">
        <f>IF(Замеры!G92="","",Замеры!G92)</f>
        <v/>
      </c>
      <c r="D91" s="125" t="str">
        <f>IF(Замеры!H92="","",Замеры!H92)</f>
        <v/>
      </c>
      <c r="E91" s="125" t="str">
        <f>IF(Замеры!I92="","",Замеры!I92)</f>
        <v/>
      </c>
      <c r="F91" s="125" t="str">
        <f>IF(Замеры!J92="","",Замеры!J92)</f>
        <v/>
      </c>
      <c r="G91" s="125" t="str">
        <f>IF(Замеры!K92="","",Замеры!K92)</f>
        <v/>
      </c>
      <c r="H91" s="137" t="str">
        <f>IF(Замеры!L92="","",Замеры!L92)</f>
        <v/>
      </c>
      <c r="I91" s="125" t="str">
        <f>IF(Замеры!M92="","",Замеры!M92)</f>
        <v/>
      </c>
      <c r="J91" s="127" t="str">
        <f>IF(Замеры!P92="","",Замеры!P92)</f>
        <v/>
      </c>
      <c r="K91" s="126"/>
    </row>
    <row r="92" spans="2:11" ht="15" thickBot="1" x14ac:dyDescent="0.35">
      <c r="B92" s="128" t="str">
        <f>IF(Замеры!E93="","",Замеры!E93)</f>
        <v/>
      </c>
      <c r="C92" s="128" t="str">
        <f>IF(Замеры!G93="","",Замеры!G93)</f>
        <v/>
      </c>
      <c r="D92" s="128" t="str">
        <f>IF(Замеры!H93="","",Замеры!H93)</f>
        <v/>
      </c>
      <c r="E92" s="128" t="str">
        <f>IF(Замеры!I93="","",Замеры!I93)</f>
        <v/>
      </c>
      <c r="F92" s="128" t="str">
        <f>IF(Замеры!J93="","",Замеры!J93)</f>
        <v/>
      </c>
      <c r="G92" s="128" t="str">
        <f>IF(Замеры!K93="","",Замеры!K93)</f>
        <v/>
      </c>
      <c r="H92" s="138" t="str">
        <f>IF(Замеры!L93="","",Замеры!L93)</f>
        <v/>
      </c>
      <c r="I92" s="128" t="str">
        <f>IF(Замеры!M93="","",Замеры!M93)</f>
        <v/>
      </c>
      <c r="J92" s="129" t="str">
        <f>IF(Замеры!P93="","",Замеры!P93)</f>
        <v/>
      </c>
      <c r="K92" s="126"/>
    </row>
  </sheetData>
  <sheetProtection insertColumns="0" deleteColumns="0"/>
  <mergeCells count="2">
    <mergeCell ref="A1:M1"/>
    <mergeCell ref="A4:J4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AF1503"/>
  <sheetViews>
    <sheetView zoomScale="70" zoomScaleNormal="70" workbookViewId="0">
      <pane ySplit="1" topLeftCell="A5" activePane="bottomLeft" state="frozen"/>
      <selection activeCell="E15" sqref="E15"/>
      <selection pane="bottomLeft" activeCell="L7" sqref="L7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5.88671875" style="81" customWidth="1"/>
    <col min="4" max="4" width="8.6640625" style="81" bestFit="1" customWidth="1"/>
    <col min="5" max="5" width="7.33203125" style="81" customWidth="1"/>
    <col min="6" max="6" width="6.5546875" style="78" hidden="1" customWidth="1"/>
    <col min="7" max="7" width="8.5546875" style="78" customWidth="1"/>
    <col min="8" max="8" width="12.109375" style="99" customWidth="1"/>
    <col min="9" max="10" width="10.44140625" style="99" customWidth="1"/>
    <col min="11" max="11" width="16.6640625" style="99" bestFit="1" customWidth="1"/>
    <col min="12" max="12" width="11.109375" style="99" customWidth="1"/>
    <col min="13" max="13" width="9.109375" style="99"/>
    <col min="14" max="14" width="20.5546875" style="99" customWidth="1"/>
    <col min="15" max="15" width="5.109375" style="78" customWidth="1"/>
    <col min="16" max="16" width="10.33203125" style="99" customWidth="1"/>
    <col min="17" max="17" width="4.5546875" style="78" customWidth="1"/>
    <col min="18" max="18" width="17.109375" style="99" customWidth="1"/>
    <col min="19" max="19" width="0" style="78" hidden="1" customWidth="1"/>
    <col min="20" max="20" width="15.109375" style="78" hidden="1" customWidth="1"/>
    <col min="21" max="21" width="4" style="78" hidden="1" customWidth="1"/>
    <col min="22" max="22" width="11.21875" style="78" hidden="1" customWidth="1"/>
    <col min="23" max="23" width="9.44140625" style="78" customWidth="1"/>
    <col min="24" max="24" width="8.6640625" style="78" customWidth="1"/>
    <col min="25" max="25" width="7.5546875" style="78" customWidth="1"/>
    <col min="26" max="26" width="8.109375" style="78" customWidth="1"/>
    <col min="27" max="27" width="8.109375" style="77" hidden="1" customWidth="1"/>
    <col min="28" max="28" width="9.109375" style="77" hidden="1" customWidth="1"/>
    <col min="29" max="29" width="14.33203125" style="78" hidden="1" customWidth="1"/>
    <col min="30" max="30" width="13.5546875" style="78" hidden="1" customWidth="1"/>
    <col min="31" max="32" width="8.6640625" style="100" hidden="1" customWidth="1"/>
    <col min="33" max="16384" width="8.88671875" style="78"/>
  </cols>
  <sheetData>
    <row r="1" spans="1:32" ht="45" customHeight="1" x14ac:dyDescent="0.3">
      <c r="A1" s="111" t="s">
        <v>103</v>
      </c>
      <c r="B1" s="70" t="s">
        <v>96</v>
      </c>
      <c r="C1" s="70" t="s">
        <v>89</v>
      </c>
      <c r="D1" s="70" t="s">
        <v>99</v>
      </c>
      <c r="E1" s="70" t="s">
        <v>90</v>
      </c>
      <c r="F1" s="72" t="s">
        <v>66</v>
      </c>
      <c r="G1" s="72" t="s">
        <v>134</v>
      </c>
      <c r="H1" s="73" t="s">
        <v>67</v>
      </c>
      <c r="I1" s="73" t="s">
        <v>68</v>
      </c>
      <c r="J1" s="73" t="s">
        <v>153</v>
      </c>
      <c r="K1" s="73" t="s">
        <v>69</v>
      </c>
      <c r="L1" s="74" t="s">
        <v>70</v>
      </c>
      <c r="M1" s="73" t="s">
        <v>86</v>
      </c>
      <c r="N1" s="73" t="s">
        <v>74</v>
      </c>
      <c r="O1" s="75"/>
      <c r="P1" s="73" t="s">
        <v>80</v>
      </c>
      <c r="Q1" s="112"/>
      <c r="R1" s="73" t="s">
        <v>73</v>
      </c>
      <c r="S1" s="75" t="s">
        <v>87</v>
      </c>
      <c r="T1" s="40" t="s">
        <v>78</v>
      </c>
      <c r="U1" s="1"/>
      <c r="V1" s="71" t="s">
        <v>79</v>
      </c>
      <c r="W1" s="15" t="s">
        <v>29</v>
      </c>
      <c r="X1" s="15" t="s">
        <v>30</v>
      </c>
      <c r="Y1" s="15" t="s">
        <v>92</v>
      </c>
      <c r="Z1" s="15" t="s">
        <v>75</v>
      </c>
      <c r="AA1" s="16"/>
      <c r="AC1" s="142" t="s">
        <v>26</v>
      </c>
      <c r="AD1" s="143"/>
      <c r="AE1" s="144" t="s">
        <v>91</v>
      </c>
      <c r="AF1" s="145"/>
    </row>
    <row r="2" spans="1:32" ht="18" customHeight="1" x14ac:dyDescent="0.3">
      <c r="A2" s="77">
        <v>1</v>
      </c>
      <c r="B2" s="70">
        <v>2</v>
      </c>
      <c r="C2" s="77">
        <v>3</v>
      </c>
      <c r="D2" s="70">
        <v>4</v>
      </c>
      <c r="E2" s="77">
        <v>5</v>
      </c>
      <c r="F2" s="70">
        <v>6</v>
      </c>
      <c r="G2" s="110"/>
      <c r="H2" s="77">
        <v>7</v>
      </c>
      <c r="I2" s="70">
        <v>8</v>
      </c>
      <c r="J2" s="110"/>
      <c r="K2" s="77">
        <v>9</v>
      </c>
      <c r="L2" s="70">
        <v>10</v>
      </c>
      <c r="M2" s="77">
        <v>11</v>
      </c>
      <c r="N2" s="70">
        <v>12</v>
      </c>
      <c r="O2" s="77">
        <v>13</v>
      </c>
      <c r="P2" s="70">
        <v>14</v>
      </c>
      <c r="Q2" s="77">
        <v>15</v>
      </c>
      <c r="R2" s="70">
        <v>16</v>
      </c>
      <c r="S2" s="75"/>
      <c r="T2" s="109"/>
      <c r="U2" s="109"/>
      <c r="V2" s="109"/>
      <c r="W2" s="15"/>
      <c r="X2" s="15"/>
      <c r="Y2" s="15"/>
      <c r="Z2" s="15"/>
      <c r="AA2" s="16"/>
      <c r="AC2" s="103"/>
      <c r="AD2" s="104"/>
      <c r="AE2" s="105"/>
      <c r="AF2" s="106"/>
    </row>
    <row r="3" spans="1:32" s="97" customFormat="1" ht="66" x14ac:dyDescent="0.3">
      <c r="A3" s="113" t="s">
        <v>113</v>
      </c>
      <c r="B3" s="79"/>
      <c r="C3" s="114" t="s">
        <v>112</v>
      </c>
      <c r="D3" s="114"/>
      <c r="E3" s="115"/>
      <c r="F3" s="116" t="str">
        <f>CONCATENATE(C3," ",E3,D3)</f>
        <v xml:space="preserve">РЩ-7 прачечная (подвал) </v>
      </c>
      <c r="G3" s="116"/>
      <c r="H3" s="83"/>
      <c r="I3" s="84"/>
      <c r="J3" s="120"/>
      <c r="K3" s="85"/>
      <c r="L3" s="117"/>
      <c r="M3" s="114"/>
      <c r="N3" s="87"/>
      <c r="O3" s="88" t="str">
        <f>IF(T3=0," ","-")</f>
        <v xml:space="preserve"> </v>
      </c>
      <c r="P3" s="89"/>
      <c r="Q3" s="90" t="str">
        <f>IF(T3=0," ","-")</f>
        <v xml:space="preserve"> </v>
      </c>
      <c r="R3" s="87" t="s">
        <v>77</v>
      </c>
      <c r="S3" s="76"/>
      <c r="T3" s="91">
        <f>IF(P3=$W$1,I3*3,IF(P3=$X$1,I3*5,IF(P3=$Y$1,I3*8,IF(P3=$Z$1,I3*12*0.75,0))))</f>
        <v>0</v>
      </c>
      <c r="U3" s="88" t="str">
        <f>IF(T3=0," ","-")</f>
        <v xml:space="preserve"> </v>
      </c>
      <c r="V3" s="91" t="str">
        <f>IF(P3=$W$1,I3*5,IF(P3=$X$1,I3*10,IF(P3=$Y$1,I3*10,IF(P3=$Z$1,I3*12," "))))</f>
        <v xml:space="preserve"> </v>
      </c>
      <c r="W3" s="92" t="s">
        <v>95</v>
      </c>
      <c r="X3" s="92" t="s">
        <v>95</v>
      </c>
      <c r="Y3" s="92" t="s">
        <v>93</v>
      </c>
      <c r="Z3" s="93" t="s">
        <v>94</v>
      </c>
      <c r="AA3" s="94" t="str">
        <f>IF(I3&gt;63,"≤120","≤60")</f>
        <v>≤60</v>
      </c>
      <c r="AB3" s="94">
        <f ca="1">IF(I3&lt;63,RANDBETWEEN(20,50),RANDBETWEEN(60,110))</f>
        <v>24</v>
      </c>
      <c r="AC3" s="95" t="str">
        <f>IF(P3=$W$1,I3*3,IF(P3=$X$1,I3*5,IF(P3=$Y$1,I3*8,IF(P3=$Z$1,I3*12," "))))</f>
        <v xml:space="preserve"> </v>
      </c>
      <c r="AD3" s="95" t="str">
        <f>IF(P3=$W$1,I3*5,IF(P3=$X$1,I3*10,IF(P3=$Y$1,I3*10,IF(P3=$Z$1," "," "))))</f>
        <v xml:space="preserve"> </v>
      </c>
      <c r="AE3" s="96" t="str">
        <f>IF(T3=0," ",ROUND(I3*1.13,0))</f>
        <v xml:space="preserve"> </v>
      </c>
      <c r="AF3" s="96" t="str">
        <f>IF(T3=0," ",ROUND(I3*1.45,0))</f>
        <v xml:space="preserve"> </v>
      </c>
    </row>
    <row r="4" spans="1:32" s="97" customFormat="1" x14ac:dyDescent="0.3">
      <c r="A4" s="113"/>
      <c r="B4" s="79"/>
      <c r="C4" s="114"/>
      <c r="D4" s="114"/>
      <c r="E4" s="115"/>
      <c r="F4" s="116"/>
      <c r="G4" s="116"/>
      <c r="H4" s="83"/>
      <c r="I4" s="84"/>
      <c r="J4" s="84"/>
      <c r="K4" s="85"/>
      <c r="L4" s="117"/>
      <c r="M4" s="114"/>
      <c r="N4" s="87"/>
      <c r="O4" s="88"/>
      <c r="P4" s="89"/>
      <c r="Q4" s="90"/>
      <c r="R4" s="87"/>
      <c r="S4" s="76"/>
      <c r="T4" s="91"/>
      <c r="U4" s="88"/>
      <c r="V4" s="91"/>
      <c r="W4" s="107"/>
      <c r="X4" s="107"/>
      <c r="Y4" s="107"/>
      <c r="Z4" s="108"/>
      <c r="AA4" s="94"/>
      <c r="AB4" s="94"/>
      <c r="AC4" s="95"/>
      <c r="AD4" s="95"/>
      <c r="AE4" s="96"/>
      <c r="AF4" s="96"/>
    </row>
    <row r="5" spans="1:32" s="97" customFormat="1" ht="39.6" x14ac:dyDescent="0.3">
      <c r="A5" s="113" t="s">
        <v>104</v>
      </c>
      <c r="B5" s="79">
        <v>1</v>
      </c>
      <c r="C5" s="114" t="s">
        <v>122</v>
      </c>
      <c r="D5" s="114"/>
      <c r="E5" s="98">
        <v>-1</v>
      </c>
      <c r="F5" s="116" t="str">
        <f t="shared" ref="F5:F13" si="0">CONCATENATE(C5," ",E5,D5)</f>
        <v xml:space="preserve"> Ввод 0.1 QD -1</v>
      </c>
      <c r="G5" s="116" t="s">
        <v>137</v>
      </c>
      <c r="H5" s="83" t="s">
        <v>110</v>
      </c>
      <c r="I5" s="84">
        <v>40</v>
      </c>
      <c r="J5" s="84"/>
      <c r="K5" s="85"/>
      <c r="L5" s="117"/>
      <c r="M5" s="114"/>
      <c r="N5" s="87"/>
      <c r="O5" s="88" t="str">
        <f t="shared" ref="O5:O69" si="1">IF(T5=0," ","-")</f>
        <v xml:space="preserve"> </v>
      </c>
      <c r="P5" s="89"/>
      <c r="Q5" s="90" t="str">
        <f t="shared" ref="Q5:Q69" si="2">IF(T5=0," ","-")</f>
        <v xml:space="preserve"> </v>
      </c>
      <c r="R5" s="87" t="s">
        <v>77</v>
      </c>
      <c r="S5" s="76"/>
      <c r="T5" s="91">
        <f t="shared" ref="T5:T13" si="3">IF(P5=$W$1,I5*3,IF(P5=$X$1,I5*5,IF(P5=$Y$1,I5*8,IF(P5=$Z$1,I5*12*0.75,0))))</f>
        <v>0</v>
      </c>
      <c r="U5" s="88" t="str">
        <f t="shared" ref="U5:U69" si="4">IF(T5=0," ","-")</f>
        <v xml:space="preserve"> </v>
      </c>
      <c r="V5" s="91" t="str">
        <f t="shared" ref="V5:V13" si="5">IF(P5=$W$1,I5*5,IF(P5=$X$1,I5*10,IF(P5=$Y$1,I5*10,IF(P5=$Z$1,I5*12," "))))</f>
        <v xml:space="preserve"> </v>
      </c>
      <c r="W5" s="78"/>
      <c r="X5" s="78"/>
      <c r="Y5" s="78" t="s">
        <v>98</v>
      </c>
      <c r="Z5" s="97">
        <v>12</v>
      </c>
      <c r="AA5" s="94" t="str">
        <f t="shared" ref="AA5:AA13" si="6">IF(I5&gt;63,"≤120","≤60")</f>
        <v>≤60</v>
      </c>
      <c r="AB5" s="94">
        <f t="shared" ref="AB5:AB13" ca="1" si="7">IF(I5&lt;63,RANDBETWEEN(20,50),RANDBETWEEN(60,110))</f>
        <v>44</v>
      </c>
      <c r="AC5" s="95" t="str">
        <f t="shared" ref="AC5:AC13" si="8">IF(P5=$W$1,I5*3,IF(P5=$X$1,I5*5,IF(P5=$Y$1,I5*8,IF(P5=$Z$1,I5*12," "))))</f>
        <v xml:space="preserve"> </v>
      </c>
      <c r="AD5" s="95" t="str">
        <f t="shared" ref="AD5:AD13" si="9">IF(P5=$W$1,I5*5,IF(P5=$X$1,I5*10,IF(P5=$Y$1,I5*10,IF(P5=$Z$1," "," "))))</f>
        <v xml:space="preserve"> </v>
      </c>
      <c r="AE5" s="96">
        <f t="shared" ref="AE5:AE13" si="10">ROUND(I5*1.13,0)</f>
        <v>45</v>
      </c>
      <c r="AF5" s="96">
        <f t="shared" ref="AF5:AF13" si="11">ROUND(I5*1.45,0)</f>
        <v>58</v>
      </c>
    </row>
    <row r="6" spans="1:32" s="97" customFormat="1" ht="39.6" x14ac:dyDescent="0.3">
      <c r="A6" s="113" t="s">
        <v>105</v>
      </c>
      <c r="B6" s="79">
        <v>2</v>
      </c>
      <c r="C6" s="114" t="s">
        <v>123</v>
      </c>
      <c r="D6" s="114"/>
      <c r="E6" s="115">
        <v>-1</v>
      </c>
      <c r="F6" s="116" t="str">
        <f t="shared" si="0"/>
        <v>Ввод 0.2 QF -1</v>
      </c>
      <c r="G6" s="116" t="s">
        <v>135</v>
      </c>
      <c r="H6" s="83" t="s">
        <v>111</v>
      </c>
      <c r="I6" s="84">
        <v>32</v>
      </c>
      <c r="J6" s="84"/>
      <c r="K6" s="85"/>
      <c r="L6" s="117"/>
      <c r="M6" s="114"/>
      <c r="N6" s="87" t="s">
        <v>100</v>
      </c>
      <c r="O6" s="88" t="str">
        <f t="shared" si="1"/>
        <v>-</v>
      </c>
      <c r="P6" s="89" t="s">
        <v>30</v>
      </c>
      <c r="Q6" s="90" t="str">
        <f t="shared" si="2"/>
        <v>-</v>
      </c>
      <c r="R6" s="87" t="s">
        <v>77</v>
      </c>
      <c r="S6" s="76"/>
      <c r="T6" s="91">
        <f t="shared" si="3"/>
        <v>160</v>
      </c>
      <c r="U6" s="88" t="str">
        <f t="shared" si="4"/>
        <v>-</v>
      </c>
      <c r="V6" s="91">
        <f t="shared" si="5"/>
        <v>320</v>
      </c>
      <c r="W6" s="78"/>
      <c r="X6" s="78"/>
      <c r="Y6" s="78"/>
      <c r="AA6" s="94" t="str">
        <f t="shared" si="6"/>
        <v>≤60</v>
      </c>
      <c r="AB6" s="94">
        <f t="shared" ca="1" si="7"/>
        <v>32</v>
      </c>
      <c r="AC6" s="95">
        <f t="shared" si="8"/>
        <v>160</v>
      </c>
      <c r="AD6" s="95">
        <f t="shared" si="9"/>
        <v>320</v>
      </c>
      <c r="AE6" s="96">
        <f t="shared" si="10"/>
        <v>36</v>
      </c>
      <c r="AF6" s="96">
        <f t="shared" si="11"/>
        <v>46</v>
      </c>
    </row>
    <row r="7" spans="1:32" s="97" customFormat="1" ht="39.6" x14ac:dyDescent="0.3">
      <c r="A7" s="118" t="s">
        <v>106</v>
      </c>
      <c r="B7" s="79">
        <f>(IF(B5+B6=0,(B3+1),(IF(B6=0,(B5+1),B6+1))))</f>
        <v>3</v>
      </c>
      <c r="C7" s="114" t="s">
        <v>97</v>
      </c>
      <c r="D7" s="114"/>
      <c r="E7" s="115">
        <v>1</v>
      </c>
      <c r="F7" s="116" t="str">
        <f t="shared" si="0"/>
        <v>Группа от QF 1</v>
      </c>
      <c r="G7" s="116" t="s">
        <v>135</v>
      </c>
      <c r="H7" s="83" t="s">
        <v>114</v>
      </c>
      <c r="I7" s="84">
        <v>32</v>
      </c>
      <c r="J7" s="84"/>
      <c r="K7" s="85" t="s">
        <v>115</v>
      </c>
      <c r="L7" s="117">
        <v>1</v>
      </c>
      <c r="M7" s="114">
        <v>4</v>
      </c>
      <c r="N7" s="87" t="s">
        <v>100</v>
      </c>
      <c r="O7" s="88" t="str">
        <f t="shared" si="1"/>
        <v>-</v>
      </c>
      <c r="P7" s="89" t="s">
        <v>30</v>
      </c>
      <c r="Q7" s="90" t="str">
        <f t="shared" si="2"/>
        <v>-</v>
      </c>
      <c r="R7" s="87" t="s">
        <v>77</v>
      </c>
      <c r="S7" s="76"/>
      <c r="T7" s="91">
        <f t="shared" si="3"/>
        <v>160</v>
      </c>
      <c r="U7" s="88" t="str">
        <f t="shared" si="4"/>
        <v>-</v>
      </c>
      <c r="V7" s="91">
        <f t="shared" si="5"/>
        <v>320</v>
      </c>
      <c r="W7" s="78"/>
      <c r="X7" s="78"/>
      <c r="Y7" s="78"/>
      <c r="AA7" s="94" t="str">
        <f t="shared" si="6"/>
        <v>≤60</v>
      </c>
      <c r="AB7" s="94">
        <f t="shared" ca="1" si="7"/>
        <v>46</v>
      </c>
      <c r="AC7" s="95">
        <f t="shared" si="8"/>
        <v>160</v>
      </c>
      <c r="AD7" s="95">
        <f t="shared" si="9"/>
        <v>320</v>
      </c>
      <c r="AE7" s="96">
        <f t="shared" si="10"/>
        <v>36</v>
      </c>
      <c r="AF7" s="96">
        <f t="shared" si="11"/>
        <v>46</v>
      </c>
    </row>
    <row r="8" spans="1:32" s="97" customFormat="1" ht="39.6" x14ac:dyDescent="0.3">
      <c r="A8" s="118" t="s">
        <v>107</v>
      </c>
      <c r="B8" s="79">
        <f t="shared" ref="B8:B71" si="12">(IF(B6+B7=0,(B5+1),(IF(B7=0,(B6+1),B7+1))))</f>
        <v>4</v>
      </c>
      <c r="C8" s="114" t="s">
        <v>97</v>
      </c>
      <c r="D8" s="114"/>
      <c r="E8" s="115">
        <v>2</v>
      </c>
      <c r="F8" s="116" t="str">
        <f t="shared" si="0"/>
        <v>Группа от QF 2</v>
      </c>
      <c r="G8" s="116" t="s">
        <v>135</v>
      </c>
      <c r="H8" s="83" t="s">
        <v>116</v>
      </c>
      <c r="I8" s="84">
        <v>32</v>
      </c>
      <c r="J8" s="84"/>
      <c r="K8" s="85" t="s">
        <v>118</v>
      </c>
      <c r="L8" s="117">
        <v>1.2</v>
      </c>
      <c r="M8" s="114">
        <v>4</v>
      </c>
      <c r="N8" s="87" t="s">
        <v>100</v>
      </c>
      <c r="O8" s="88" t="str">
        <f t="shared" si="1"/>
        <v>-</v>
      </c>
      <c r="P8" s="89" t="s">
        <v>30</v>
      </c>
      <c r="Q8" s="90" t="str">
        <f t="shared" si="2"/>
        <v>-</v>
      </c>
      <c r="R8" s="87" t="s">
        <v>77</v>
      </c>
      <c r="S8" s="76"/>
      <c r="T8" s="91">
        <f t="shared" si="3"/>
        <v>160</v>
      </c>
      <c r="U8" s="88" t="str">
        <f t="shared" si="4"/>
        <v>-</v>
      </c>
      <c r="V8" s="91">
        <f t="shared" si="5"/>
        <v>320</v>
      </c>
      <c r="W8" s="78"/>
      <c r="X8" s="78"/>
      <c r="Y8" s="78"/>
      <c r="AA8" s="94" t="str">
        <f t="shared" si="6"/>
        <v>≤60</v>
      </c>
      <c r="AB8" s="94">
        <f t="shared" ca="1" si="7"/>
        <v>41</v>
      </c>
      <c r="AC8" s="95">
        <f t="shared" si="8"/>
        <v>160</v>
      </c>
      <c r="AD8" s="95">
        <f t="shared" si="9"/>
        <v>320</v>
      </c>
      <c r="AE8" s="96">
        <f t="shared" si="10"/>
        <v>36</v>
      </c>
      <c r="AF8" s="96">
        <f t="shared" si="11"/>
        <v>46</v>
      </c>
    </row>
    <row r="9" spans="1:32" s="97" customFormat="1" ht="39.6" x14ac:dyDescent="0.3">
      <c r="A9" s="118" t="s">
        <v>108</v>
      </c>
      <c r="B9" s="79">
        <f t="shared" si="12"/>
        <v>5</v>
      </c>
      <c r="C9" s="114" t="s">
        <v>97</v>
      </c>
      <c r="D9" s="114"/>
      <c r="E9" s="115">
        <v>3</v>
      </c>
      <c r="F9" s="116" t="str">
        <f t="shared" si="0"/>
        <v>Группа от QF 3</v>
      </c>
      <c r="G9" s="116" t="s">
        <v>135</v>
      </c>
      <c r="H9" s="83" t="s">
        <v>117</v>
      </c>
      <c r="I9" s="84">
        <v>32</v>
      </c>
      <c r="J9" s="84"/>
      <c r="K9" s="85" t="s">
        <v>119</v>
      </c>
      <c r="L9" s="117" t="s">
        <v>120</v>
      </c>
      <c r="M9" s="114">
        <v>4</v>
      </c>
      <c r="N9" s="87" t="s">
        <v>100</v>
      </c>
      <c r="O9" s="88" t="str">
        <f t="shared" ref="O9:O10" si="13">IF(T9=0," ","-")</f>
        <v>-</v>
      </c>
      <c r="P9" s="89" t="s">
        <v>30</v>
      </c>
      <c r="Q9" s="90" t="str">
        <f t="shared" si="2"/>
        <v>-</v>
      </c>
      <c r="R9" s="87" t="s">
        <v>77</v>
      </c>
      <c r="S9" s="76"/>
      <c r="T9" s="91">
        <f t="shared" si="3"/>
        <v>160</v>
      </c>
      <c r="U9" s="88" t="str">
        <f t="shared" si="4"/>
        <v>-</v>
      </c>
      <c r="V9" s="91">
        <f t="shared" si="5"/>
        <v>320</v>
      </c>
      <c r="W9" s="78"/>
      <c r="X9" s="78"/>
      <c r="Y9" s="78"/>
      <c r="AA9" s="94" t="str">
        <f t="shared" si="6"/>
        <v>≤60</v>
      </c>
      <c r="AB9" s="94">
        <f t="shared" ca="1" si="7"/>
        <v>38</v>
      </c>
      <c r="AC9" s="95">
        <f t="shared" si="8"/>
        <v>160</v>
      </c>
      <c r="AD9" s="95">
        <f t="shared" si="9"/>
        <v>320</v>
      </c>
      <c r="AE9" s="96">
        <f t="shared" si="10"/>
        <v>36</v>
      </c>
      <c r="AF9" s="96">
        <f t="shared" si="11"/>
        <v>46</v>
      </c>
    </row>
    <row r="10" spans="1:32" s="97" customFormat="1" ht="39.6" x14ac:dyDescent="0.3">
      <c r="A10" s="118" t="s">
        <v>109</v>
      </c>
      <c r="B10" s="79">
        <f>(IF(B8+B9=0,(B7+1),(IF(B9=0,(B8+1),B9+1))))</f>
        <v>6</v>
      </c>
      <c r="C10" s="114" t="s">
        <v>121</v>
      </c>
      <c r="D10" s="114"/>
      <c r="E10" s="115">
        <v>4</v>
      </c>
      <c r="F10" s="116" t="str">
        <f t="shared" si="0"/>
        <v>Группа от QFD 4</v>
      </c>
      <c r="G10" s="116" t="s">
        <v>136</v>
      </c>
      <c r="H10" s="83" t="s">
        <v>101</v>
      </c>
      <c r="I10" s="84">
        <v>16</v>
      </c>
      <c r="J10" s="84"/>
      <c r="K10" s="85" t="s">
        <v>102</v>
      </c>
      <c r="L10" s="117">
        <v>1</v>
      </c>
      <c r="M10" s="114">
        <v>4</v>
      </c>
      <c r="N10" s="87" t="s">
        <v>100</v>
      </c>
      <c r="O10" s="88" t="str">
        <f t="shared" si="13"/>
        <v>-</v>
      </c>
      <c r="P10" s="89" t="s">
        <v>30</v>
      </c>
      <c r="Q10" s="90" t="str">
        <f t="shared" si="2"/>
        <v>-</v>
      </c>
      <c r="R10" s="87" t="s">
        <v>77</v>
      </c>
      <c r="S10" s="76"/>
      <c r="T10" s="91">
        <f t="shared" si="3"/>
        <v>80</v>
      </c>
      <c r="U10" s="88" t="str">
        <f t="shared" ref="U10:U16" si="14">IF(T10=0," ","-")</f>
        <v>-</v>
      </c>
      <c r="V10" s="91">
        <f t="shared" si="5"/>
        <v>160</v>
      </c>
      <c r="W10" s="78"/>
      <c r="X10" s="78"/>
      <c r="Y10" s="78"/>
      <c r="AA10" s="94" t="str">
        <f t="shared" si="6"/>
        <v>≤60</v>
      </c>
      <c r="AB10" s="94">
        <f t="shared" ca="1" si="7"/>
        <v>31</v>
      </c>
      <c r="AC10" s="95">
        <f t="shared" si="8"/>
        <v>80</v>
      </c>
      <c r="AD10" s="95">
        <f t="shared" si="9"/>
        <v>160</v>
      </c>
      <c r="AE10" s="96">
        <f t="shared" si="10"/>
        <v>18</v>
      </c>
      <c r="AF10" s="96">
        <f t="shared" si="11"/>
        <v>23</v>
      </c>
    </row>
    <row r="11" spans="1:32" s="97" customFormat="1" ht="39.6" x14ac:dyDescent="0.3">
      <c r="A11" s="118" t="s">
        <v>126</v>
      </c>
      <c r="B11" s="79">
        <f>(IF(B9+B10=0,(B8+1),(IF(B10=0,(B9+1),B10+1))))</f>
        <v>7</v>
      </c>
      <c r="C11" s="114" t="s">
        <v>121</v>
      </c>
      <c r="D11" s="114"/>
      <c r="E11" s="115">
        <v>5</v>
      </c>
      <c r="F11" s="116" t="str">
        <f t="shared" si="0"/>
        <v>Группа от QFD 5</v>
      </c>
      <c r="G11" s="116" t="s">
        <v>136</v>
      </c>
      <c r="H11" s="83" t="s">
        <v>124</v>
      </c>
      <c r="I11" s="84">
        <v>16</v>
      </c>
      <c r="J11" s="84"/>
      <c r="K11" s="85" t="s">
        <v>125</v>
      </c>
      <c r="L11" s="117" t="s">
        <v>120</v>
      </c>
      <c r="M11" s="114">
        <v>4</v>
      </c>
      <c r="N11" s="87" t="s">
        <v>100</v>
      </c>
      <c r="O11" s="88"/>
      <c r="P11" s="89" t="s">
        <v>30</v>
      </c>
      <c r="Q11" s="90"/>
      <c r="R11" s="87" t="s">
        <v>77</v>
      </c>
      <c r="S11" s="76"/>
      <c r="T11" s="91">
        <f t="shared" si="3"/>
        <v>80</v>
      </c>
      <c r="U11" s="88" t="str">
        <f t="shared" si="14"/>
        <v>-</v>
      </c>
      <c r="V11" s="91">
        <f t="shared" si="5"/>
        <v>160</v>
      </c>
      <c r="W11" s="78"/>
      <c r="X11" s="78"/>
      <c r="Y11" s="78"/>
      <c r="AA11" s="94" t="str">
        <f t="shared" si="6"/>
        <v>≤60</v>
      </c>
      <c r="AB11" s="94">
        <f t="shared" ca="1" si="7"/>
        <v>45</v>
      </c>
      <c r="AC11" s="95">
        <f t="shared" si="8"/>
        <v>80</v>
      </c>
      <c r="AD11" s="95">
        <f t="shared" si="9"/>
        <v>160</v>
      </c>
      <c r="AE11" s="96">
        <f t="shared" si="10"/>
        <v>18</v>
      </c>
      <c r="AF11" s="96">
        <f t="shared" si="11"/>
        <v>23</v>
      </c>
    </row>
    <row r="12" spans="1:32" s="97" customFormat="1" ht="39.6" x14ac:dyDescent="0.3">
      <c r="A12" s="118" t="s">
        <v>127</v>
      </c>
      <c r="B12" s="79">
        <f>(IF(B10+B11=0,(B9+1),(IF(B11=0,(B10+1),B11+1))))</f>
        <v>8</v>
      </c>
      <c r="C12" s="114" t="s">
        <v>97</v>
      </c>
      <c r="D12" s="114"/>
      <c r="E12" s="115">
        <v>6</v>
      </c>
      <c r="F12" s="116" t="str">
        <f t="shared" si="0"/>
        <v>Группа от QF 6</v>
      </c>
      <c r="G12" s="116" t="s">
        <v>135</v>
      </c>
      <c r="H12" s="83" t="s">
        <v>114</v>
      </c>
      <c r="I12" s="84">
        <v>32</v>
      </c>
      <c r="J12" s="84"/>
      <c r="K12" s="85" t="s">
        <v>102</v>
      </c>
      <c r="L12" s="117">
        <v>1</v>
      </c>
      <c r="M12" s="114"/>
      <c r="N12" s="87" t="s">
        <v>100</v>
      </c>
      <c r="O12" s="88" t="str">
        <f t="shared" si="1"/>
        <v>-</v>
      </c>
      <c r="P12" s="89" t="s">
        <v>30</v>
      </c>
      <c r="Q12" s="90" t="str">
        <f t="shared" si="2"/>
        <v>-</v>
      </c>
      <c r="R12" s="87" t="s">
        <v>77</v>
      </c>
      <c r="S12" s="76"/>
      <c r="T12" s="91">
        <f t="shared" si="3"/>
        <v>160</v>
      </c>
      <c r="U12" s="88" t="str">
        <f t="shared" si="14"/>
        <v>-</v>
      </c>
      <c r="V12" s="91">
        <f t="shared" si="5"/>
        <v>320</v>
      </c>
      <c r="W12" s="78"/>
      <c r="X12" s="78"/>
      <c r="Y12" s="78"/>
      <c r="AA12" s="94" t="str">
        <f t="shared" si="6"/>
        <v>≤60</v>
      </c>
      <c r="AB12" s="94">
        <f t="shared" ca="1" si="7"/>
        <v>40</v>
      </c>
      <c r="AC12" s="95">
        <f t="shared" si="8"/>
        <v>160</v>
      </c>
      <c r="AD12" s="95">
        <f t="shared" si="9"/>
        <v>320</v>
      </c>
      <c r="AE12" s="96">
        <f t="shared" si="10"/>
        <v>36</v>
      </c>
      <c r="AF12" s="96">
        <f t="shared" si="11"/>
        <v>46</v>
      </c>
    </row>
    <row r="13" spans="1:32" s="97" customFormat="1" ht="39.6" x14ac:dyDescent="0.3">
      <c r="A13" s="118" t="s">
        <v>128</v>
      </c>
      <c r="B13" s="79">
        <f t="shared" si="12"/>
        <v>9</v>
      </c>
      <c r="C13" s="114" t="s">
        <v>97</v>
      </c>
      <c r="D13" s="114"/>
      <c r="E13" s="115">
        <v>7</v>
      </c>
      <c r="F13" s="116" t="str">
        <f t="shared" si="0"/>
        <v>Группа от QF 7</v>
      </c>
      <c r="G13" s="116" t="s">
        <v>135</v>
      </c>
      <c r="H13" s="83" t="s">
        <v>116</v>
      </c>
      <c r="I13" s="84">
        <v>16</v>
      </c>
      <c r="J13" s="84"/>
      <c r="K13" s="85" t="s">
        <v>102</v>
      </c>
      <c r="L13" s="117" t="s">
        <v>133</v>
      </c>
      <c r="M13" s="114">
        <v>4</v>
      </c>
      <c r="N13" s="87" t="s">
        <v>100</v>
      </c>
      <c r="O13" s="88" t="str">
        <f t="shared" si="1"/>
        <v>-</v>
      </c>
      <c r="P13" s="89" t="s">
        <v>30</v>
      </c>
      <c r="Q13" s="90" t="str">
        <f t="shared" si="2"/>
        <v>-</v>
      </c>
      <c r="R13" s="87" t="s">
        <v>77</v>
      </c>
      <c r="S13" s="76"/>
      <c r="T13" s="91">
        <f t="shared" si="3"/>
        <v>80</v>
      </c>
      <c r="U13" s="88" t="str">
        <f t="shared" si="14"/>
        <v>-</v>
      </c>
      <c r="V13" s="91">
        <f t="shared" si="5"/>
        <v>160</v>
      </c>
      <c r="W13" s="78"/>
      <c r="X13" s="78"/>
      <c r="Y13" s="78"/>
      <c r="AA13" s="94" t="str">
        <f t="shared" si="6"/>
        <v>≤60</v>
      </c>
      <c r="AB13" s="94">
        <f t="shared" ca="1" si="7"/>
        <v>49</v>
      </c>
      <c r="AC13" s="95">
        <f t="shared" si="8"/>
        <v>80</v>
      </c>
      <c r="AD13" s="95">
        <f t="shared" si="9"/>
        <v>160</v>
      </c>
      <c r="AE13" s="96">
        <f t="shared" si="10"/>
        <v>18</v>
      </c>
      <c r="AF13" s="96">
        <f t="shared" si="11"/>
        <v>23</v>
      </c>
    </row>
    <row r="14" spans="1:32" s="97" customFormat="1" x14ac:dyDescent="0.3">
      <c r="A14" s="118"/>
      <c r="B14" s="79"/>
      <c r="C14" s="114"/>
      <c r="D14" s="114"/>
      <c r="E14" s="115"/>
      <c r="F14" s="116"/>
      <c r="G14" s="116"/>
      <c r="H14" s="83"/>
      <c r="I14" s="84"/>
      <c r="J14" s="84"/>
      <c r="K14" s="85"/>
      <c r="L14" s="117"/>
      <c r="M14" s="114"/>
      <c r="N14" s="87"/>
      <c r="O14" s="88"/>
      <c r="P14" s="89"/>
      <c r="Q14" s="90"/>
      <c r="R14" s="87"/>
      <c r="S14" s="76"/>
      <c r="T14" s="91"/>
      <c r="U14" s="88"/>
      <c r="V14" s="91"/>
      <c r="W14" s="78"/>
      <c r="X14" s="78"/>
      <c r="Y14" s="78"/>
      <c r="AA14" s="94"/>
      <c r="AB14" s="94"/>
      <c r="AC14" s="95"/>
      <c r="AD14" s="95"/>
      <c r="AE14" s="96"/>
      <c r="AF14" s="96"/>
    </row>
    <row r="15" spans="1:32" s="97" customFormat="1" ht="39.6" x14ac:dyDescent="0.3">
      <c r="A15" s="118" t="s">
        <v>129</v>
      </c>
      <c r="B15" s="79">
        <f>(IF(B12+B13=0,(B11+1),(IF(B13=0,(B12+1),B13+1))))</f>
        <v>10</v>
      </c>
      <c r="C15" s="114" t="s">
        <v>131</v>
      </c>
      <c r="D15" s="114"/>
      <c r="E15" s="119" t="s">
        <v>138</v>
      </c>
      <c r="F15" s="116" t="str">
        <f t="shared" ref="F15:F78" si="15">CONCATENATE(C15," ",E15,D15)</f>
        <v>Группа от QD 8</v>
      </c>
      <c r="G15" s="116" t="s">
        <v>137</v>
      </c>
      <c r="H15" s="83" t="s">
        <v>132</v>
      </c>
      <c r="I15" s="84">
        <v>40</v>
      </c>
      <c r="J15" s="84"/>
      <c r="K15" s="85"/>
      <c r="L15" s="117">
        <v>1</v>
      </c>
      <c r="M15" s="114">
        <v>4</v>
      </c>
      <c r="N15" s="87" t="s">
        <v>100</v>
      </c>
      <c r="O15" s="88" t="str">
        <f t="shared" si="1"/>
        <v xml:space="preserve"> </v>
      </c>
      <c r="P15" s="89"/>
      <c r="Q15" s="90" t="str">
        <f t="shared" si="2"/>
        <v xml:space="preserve"> </v>
      </c>
      <c r="R15" s="87" t="s">
        <v>77</v>
      </c>
      <c r="S15" s="76"/>
      <c r="T15" s="91">
        <f t="shared" ref="T15:T78" si="16">IF(P15=$W$1,I15*3,IF(P15=$X$1,I15*5,IF(P15=$Y$1,I15*8,IF(P15=$Z$1,I15*12*0.75,0))))</f>
        <v>0</v>
      </c>
      <c r="U15" s="88" t="str">
        <f t="shared" si="14"/>
        <v xml:space="preserve"> </v>
      </c>
      <c r="V15" s="91" t="str">
        <f t="shared" ref="V15:V78" si="17">IF(P15=$W$1,I15*5,IF(P15=$X$1,I15*10,IF(P15=$Y$1,I15*10,IF(P15=$Z$1,I15*12," "))))</f>
        <v xml:space="preserve"> </v>
      </c>
      <c r="W15" s="78"/>
      <c r="X15" s="78"/>
      <c r="Y15" s="78"/>
      <c r="AA15" s="94" t="str">
        <f t="shared" ref="AA15:AA78" si="18">IF(I15&gt;63,"≤120","≤60")</f>
        <v>≤60</v>
      </c>
      <c r="AB15" s="94">
        <f t="shared" ref="AB15:AB78" ca="1" si="19">IF(I15&lt;63,RANDBETWEEN(20,50),RANDBETWEEN(60,110))</f>
        <v>40</v>
      </c>
      <c r="AC15" s="95" t="str">
        <f>IF(P15=$W$1,I15*3,IF(P15=$X$1,I15*5,IF(P15=$Y$1,I15*8,IF(P15=$Z$1,I15*12," "))))</f>
        <v xml:space="preserve"> </v>
      </c>
      <c r="AD15" s="95" t="str">
        <f>IF(P15=$W$1,I15*5,IF(P15=$X$1,I15*10,IF(P15=$Y$1,I15*10,IF(P15=$Z$1," "," "))))</f>
        <v xml:space="preserve"> </v>
      </c>
      <c r="AE15" s="96">
        <f t="shared" ref="AE15:AE78" si="20">ROUND(I15*1.13,0)</f>
        <v>45</v>
      </c>
      <c r="AF15" s="96">
        <f t="shared" ref="AF15:AF78" si="21">ROUND(I15*1.45,0)</f>
        <v>58</v>
      </c>
    </row>
    <row r="16" spans="1:32" s="97" customFormat="1" ht="39.6" x14ac:dyDescent="0.3">
      <c r="A16" s="118" t="s">
        <v>130</v>
      </c>
      <c r="B16" s="79">
        <f>(IF(B13+B15=0,(B12+1),(IF(B15=0,(B13+1),B15+1))))</f>
        <v>11</v>
      </c>
      <c r="C16" s="114" t="s">
        <v>97</v>
      </c>
      <c r="D16" s="114"/>
      <c r="E16" s="119" t="s">
        <v>138</v>
      </c>
      <c r="F16" s="116" t="str">
        <f t="shared" si="15"/>
        <v>Группа от QF 8</v>
      </c>
      <c r="G16" s="116" t="s">
        <v>135</v>
      </c>
      <c r="H16" s="83" t="s">
        <v>114</v>
      </c>
      <c r="I16" s="84">
        <v>32</v>
      </c>
      <c r="J16" s="84"/>
      <c r="K16" s="85" t="s">
        <v>115</v>
      </c>
      <c r="L16" s="117">
        <v>1</v>
      </c>
      <c r="M16" s="114">
        <v>4</v>
      </c>
      <c r="N16" s="87" t="s">
        <v>100</v>
      </c>
      <c r="O16" s="88" t="str">
        <f t="shared" si="1"/>
        <v>-</v>
      </c>
      <c r="P16" s="89" t="s">
        <v>30</v>
      </c>
      <c r="Q16" s="90" t="str">
        <f t="shared" si="2"/>
        <v>-</v>
      </c>
      <c r="R16" s="87" t="s">
        <v>77</v>
      </c>
      <c r="S16" s="76"/>
      <c r="T16" s="91">
        <f t="shared" si="16"/>
        <v>160</v>
      </c>
      <c r="U16" s="88" t="str">
        <f t="shared" si="14"/>
        <v>-</v>
      </c>
      <c r="V16" s="91">
        <f t="shared" si="17"/>
        <v>320</v>
      </c>
      <c r="W16" s="78"/>
      <c r="X16" s="78"/>
      <c r="Y16" s="78"/>
      <c r="AA16" s="94" t="str">
        <f t="shared" si="18"/>
        <v>≤60</v>
      </c>
      <c r="AB16" s="94">
        <f t="shared" ca="1" si="19"/>
        <v>44</v>
      </c>
      <c r="AC16" s="95">
        <f t="shared" ref="AC16:AC79" si="22">IF(P16=$W$1,I16*3,IF(P16=$X$1,I16*5,IF(P16=$Y$1,I16*8,IF(P16=$Z$1,I16*12,0))))</f>
        <v>160</v>
      </c>
      <c r="AD16" s="95">
        <f t="shared" ref="AD16:AD79" si="23">IF(P16=$W$1,I16*5,IF(P16=$X$1,I16*10,IF(P16=$Y$1,I16*10,IF(P16=$Z$1,I16*0,0))))</f>
        <v>320</v>
      </c>
      <c r="AE16" s="96">
        <f t="shared" si="20"/>
        <v>36</v>
      </c>
      <c r="AF16" s="96">
        <f t="shared" si="21"/>
        <v>46</v>
      </c>
    </row>
    <row r="17" spans="1:32" s="97" customFormat="1" ht="39.6" x14ac:dyDescent="0.3">
      <c r="A17" s="118"/>
      <c r="B17" s="79">
        <f>(IF(B15+B16=0,(B13+1),(IF(B16=0,(B15+1),B16+1))))</f>
        <v>12</v>
      </c>
      <c r="C17" s="114" t="s">
        <v>131</v>
      </c>
      <c r="D17" s="114"/>
      <c r="E17" s="119" t="s">
        <v>139</v>
      </c>
      <c r="F17" s="116" t="str">
        <f t="shared" si="15"/>
        <v>Группа от QD 9</v>
      </c>
      <c r="G17" s="116" t="s">
        <v>137</v>
      </c>
      <c r="H17" s="83" t="s">
        <v>110</v>
      </c>
      <c r="I17" s="84">
        <v>40</v>
      </c>
      <c r="J17" s="84"/>
      <c r="K17" s="85"/>
      <c r="L17" s="117" t="s">
        <v>120</v>
      </c>
      <c r="M17" s="114">
        <v>4</v>
      </c>
      <c r="N17" s="87" t="s">
        <v>100</v>
      </c>
      <c r="O17" s="88" t="str">
        <f t="shared" si="1"/>
        <v xml:space="preserve"> </v>
      </c>
      <c r="P17" s="89"/>
      <c r="Q17" s="90" t="str">
        <f t="shared" si="2"/>
        <v xml:space="preserve"> </v>
      </c>
      <c r="R17" s="87" t="s">
        <v>77</v>
      </c>
      <c r="S17" s="76"/>
      <c r="T17" s="91">
        <f t="shared" si="16"/>
        <v>0</v>
      </c>
      <c r="U17" s="88" t="str">
        <f t="shared" si="4"/>
        <v xml:space="preserve"> </v>
      </c>
      <c r="V17" s="91" t="str">
        <f t="shared" si="17"/>
        <v xml:space="preserve"> </v>
      </c>
      <c r="W17" s="78"/>
      <c r="X17" s="78"/>
      <c r="Y17" s="78"/>
      <c r="AA17" s="94" t="str">
        <f t="shared" si="18"/>
        <v>≤60</v>
      </c>
      <c r="AB17" s="94">
        <f t="shared" ca="1" si="19"/>
        <v>21</v>
      </c>
      <c r="AC17" s="95">
        <f t="shared" si="22"/>
        <v>0</v>
      </c>
      <c r="AD17" s="95">
        <f t="shared" si="23"/>
        <v>0</v>
      </c>
      <c r="AE17" s="96">
        <f t="shared" si="20"/>
        <v>45</v>
      </c>
      <c r="AF17" s="96">
        <f t="shared" si="21"/>
        <v>58</v>
      </c>
    </row>
    <row r="18" spans="1:32" s="97" customFormat="1" ht="39.6" x14ac:dyDescent="0.3">
      <c r="A18" s="118"/>
      <c r="B18" s="79">
        <f t="shared" si="12"/>
        <v>13</v>
      </c>
      <c r="C18" s="114" t="s">
        <v>97</v>
      </c>
      <c r="D18" s="114"/>
      <c r="E18" s="119" t="s">
        <v>139</v>
      </c>
      <c r="F18" s="116" t="str">
        <f t="shared" si="15"/>
        <v>Группа от QF 9</v>
      </c>
      <c r="G18" s="116" t="s">
        <v>135</v>
      </c>
      <c r="H18" s="83" t="s">
        <v>111</v>
      </c>
      <c r="I18" s="84">
        <v>32</v>
      </c>
      <c r="J18" s="84"/>
      <c r="K18" s="85" t="s">
        <v>119</v>
      </c>
      <c r="L18" s="117" t="s">
        <v>120</v>
      </c>
      <c r="M18" s="114">
        <v>4</v>
      </c>
      <c r="N18" s="87" t="s">
        <v>100</v>
      </c>
      <c r="O18" s="88" t="str">
        <f t="shared" ref="O18" si="24">IF(T18=0," ","-")</f>
        <v>-</v>
      </c>
      <c r="P18" s="89" t="s">
        <v>30</v>
      </c>
      <c r="Q18" s="90" t="str">
        <f t="shared" ref="Q18" si="25">IF(T18=0," ","-")</f>
        <v>-</v>
      </c>
      <c r="R18" s="87" t="s">
        <v>77</v>
      </c>
      <c r="S18" s="76"/>
      <c r="T18" s="91">
        <f t="shared" si="16"/>
        <v>160</v>
      </c>
      <c r="U18" s="88" t="str">
        <f t="shared" si="4"/>
        <v>-</v>
      </c>
      <c r="V18" s="91">
        <f t="shared" si="17"/>
        <v>320</v>
      </c>
      <c r="W18" s="78"/>
      <c r="X18" s="78"/>
      <c r="Y18" s="78"/>
      <c r="AA18" s="94" t="str">
        <f t="shared" si="18"/>
        <v>≤60</v>
      </c>
      <c r="AB18" s="94">
        <f t="shared" ca="1" si="19"/>
        <v>38</v>
      </c>
      <c r="AC18" s="95">
        <f t="shared" si="22"/>
        <v>160</v>
      </c>
      <c r="AD18" s="95">
        <f t="shared" si="23"/>
        <v>320</v>
      </c>
      <c r="AE18" s="96">
        <f t="shared" si="20"/>
        <v>36</v>
      </c>
      <c r="AF18" s="96">
        <f t="shared" si="21"/>
        <v>46</v>
      </c>
    </row>
    <row r="19" spans="1:32" s="97" customFormat="1" ht="39.6" x14ac:dyDescent="0.3">
      <c r="A19" s="118"/>
      <c r="B19" s="79">
        <f t="shared" si="12"/>
        <v>14</v>
      </c>
      <c r="C19" s="114" t="s">
        <v>97</v>
      </c>
      <c r="D19" s="114"/>
      <c r="E19" s="115">
        <v>10</v>
      </c>
      <c r="F19" s="116" t="str">
        <f t="shared" si="15"/>
        <v>Группа от QF 10</v>
      </c>
      <c r="G19" s="116" t="s">
        <v>135</v>
      </c>
      <c r="H19" s="83" t="s">
        <v>111</v>
      </c>
      <c r="I19" s="84">
        <v>33</v>
      </c>
      <c r="J19" s="84"/>
      <c r="K19" s="85" t="s">
        <v>169</v>
      </c>
      <c r="L19" s="117" t="s">
        <v>170</v>
      </c>
      <c r="M19" s="114">
        <v>5</v>
      </c>
      <c r="N19" s="87" t="s">
        <v>100</v>
      </c>
      <c r="O19" s="88" t="str">
        <f t="shared" ref="O19:O28" si="26">IF(T19=0," ","-")</f>
        <v>-</v>
      </c>
      <c r="P19" s="89" t="s">
        <v>30</v>
      </c>
      <c r="Q19" s="90" t="str">
        <f t="shared" si="2"/>
        <v>-</v>
      </c>
      <c r="R19" s="87" t="s">
        <v>77</v>
      </c>
      <c r="S19" s="76"/>
      <c r="T19" s="91">
        <f t="shared" si="16"/>
        <v>165</v>
      </c>
      <c r="U19" s="88" t="str">
        <f t="shared" si="4"/>
        <v>-</v>
      </c>
      <c r="V19" s="91">
        <f t="shared" si="17"/>
        <v>330</v>
      </c>
      <c r="W19" s="78"/>
      <c r="X19" s="78"/>
      <c r="Y19" s="78"/>
      <c r="AA19" s="94" t="str">
        <f t="shared" si="18"/>
        <v>≤60</v>
      </c>
      <c r="AB19" s="94">
        <f t="shared" ca="1" si="19"/>
        <v>23</v>
      </c>
      <c r="AC19" s="95">
        <f t="shared" si="22"/>
        <v>165</v>
      </c>
      <c r="AD19" s="95">
        <f t="shared" si="23"/>
        <v>330</v>
      </c>
      <c r="AE19" s="96">
        <f t="shared" si="20"/>
        <v>37</v>
      </c>
      <c r="AF19" s="96">
        <f t="shared" si="21"/>
        <v>48</v>
      </c>
    </row>
    <row r="20" spans="1:32" s="97" customFormat="1" ht="39.6" x14ac:dyDescent="0.3">
      <c r="A20" s="118"/>
      <c r="B20" s="79">
        <f t="shared" si="12"/>
        <v>15</v>
      </c>
      <c r="C20" s="114" t="s">
        <v>97</v>
      </c>
      <c r="D20" s="114"/>
      <c r="E20" s="115">
        <v>11</v>
      </c>
      <c r="F20" s="116" t="str">
        <f t="shared" si="15"/>
        <v>Группа от QF 11</v>
      </c>
      <c r="G20" s="116" t="s">
        <v>135</v>
      </c>
      <c r="H20" s="83" t="s">
        <v>111</v>
      </c>
      <c r="I20" s="84">
        <v>34</v>
      </c>
      <c r="J20" s="84"/>
      <c r="K20" s="85" t="s">
        <v>171</v>
      </c>
      <c r="L20" s="117" t="s">
        <v>172</v>
      </c>
      <c r="M20" s="114">
        <v>6</v>
      </c>
      <c r="N20" s="87" t="s">
        <v>100</v>
      </c>
      <c r="O20" s="88" t="str">
        <f t="shared" si="26"/>
        <v>-</v>
      </c>
      <c r="P20" s="89" t="s">
        <v>30</v>
      </c>
      <c r="Q20" s="90" t="str">
        <f t="shared" si="2"/>
        <v>-</v>
      </c>
      <c r="R20" s="87" t="s">
        <v>77</v>
      </c>
      <c r="S20" s="76"/>
      <c r="T20" s="91">
        <f t="shared" si="16"/>
        <v>170</v>
      </c>
      <c r="U20" s="88" t="str">
        <f t="shared" si="4"/>
        <v>-</v>
      </c>
      <c r="V20" s="91">
        <f t="shared" si="17"/>
        <v>340</v>
      </c>
      <c r="W20" s="78"/>
      <c r="X20" s="78"/>
      <c r="Y20" s="78"/>
      <c r="AA20" s="94" t="str">
        <f t="shared" si="18"/>
        <v>≤60</v>
      </c>
      <c r="AB20" s="94">
        <f t="shared" ca="1" si="19"/>
        <v>47</v>
      </c>
      <c r="AC20" s="95">
        <f t="shared" si="22"/>
        <v>170</v>
      </c>
      <c r="AD20" s="95">
        <f t="shared" si="23"/>
        <v>340</v>
      </c>
      <c r="AE20" s="96">
        <f t="shared" si="20"/>
        <v>38</v>
      </c>
      <c r="AF20" s="96">
        <f t="shared" si="21"/>
        <v>49</v>
      </c>
    </row>
    <row r="21" spans="1:32" s="97" customFormat="1" ht="39.6" x14ac:dyDescent="0.3">
      <c r="A21" s="118"/>
      <c r="B21" s="79">
        <f t="shared" si="12"/>
        <v>16</v>
      </c>
      <c r="C21" s="114" t="s">
        <v>97</v>
      </c>
      <c r="D21" s="114"/>
      <c r="E21" s="115">
        <v>12</v>
      </c>
      <c r="F21" s="116" t="str">
        <f t="shared" si="15"/>
        <v>Группа от QF 12</v>
      </c>
      <c r="G21" s="116" t="s">
        <v>135</v>
      </c>
      <c r="H21" s="83" t="s">
        <v>111</v>
      </c>
      <c r="I21" s="84">
        <v>35</v>
      </c>
      <c r="J21" s="84"/>
      <c r="K21" s="85" t="s">
        <v>173</v>
      </c>
      <c r="L21" s="117" t="s">
        <v>174</v>
      </c>
      <c r="M21" s="114">
        <v>7</v>
      </c>
      <c r="N21" s="87" t="s">
        <v>100</v>
      </c>
      <c r="O21" s="88" t="str">
        <f t="shared" si="26"/>
        <v>-</v>
      </c>
      <c r="P21" s="89" t="s">
        <v>30</v>
      </c>
      <c r="Q21" s="90" t="str">
        <f t="shared" si="2"/>
        <v>-</v>
      </c>
      <c r="R21" s="87" t="s">
        <v>77</v>
      </c>
      <c r="S21" s="76"/>
      <c r="T21" s="91">
        <f t="shared" si="16"/>
        <v>175</v>
      </c>
      <c r="U21" s="88" t="str">
        <f t="shared" si="4"/>
        <v>-</v>
      </c>
      <c r="V21" s="91">
        <f t="shared" si="17"/>
        <v>350</v>
      </c>
      <c r="W21" s="78"/>
      <c r="X21" s="78"/>
      <c r="Y21" s="78"/>
      <c r="AA21" s="94" t="str">
        <f t="shared" si="18"/>
        <v>≤60</v>
      </c>
      <c r="AB21" s="94">
        <f t="shared" ca="1" si="19"/>
        <v>40</v>
      </c>
      <c r="AC21" s="95">
        <f t="shared" si="22"/>
        <v>175</v>
      </c>
      <c r="AD21" s="95">
        <f t="shared" si="23"/>
        <v>350</v>
      </c>
      <c r="AE21" s="96">
        <f t="shared" si="20"/>
        <v>40</v>
      </c>
      <c r="AF21" s="96">
        <f t="shared" si="21"/>
        <v>51</v>
      </c>
    </row>
    <row r="22" spans="1:32" s="97" customFormat="1" ht="39.6" x14ac:dyDescent="0.3">
      <c r="A22" s="118"/>
      <c r="B22" s="79">
        <f t="shared" si="12"/>
        <v>17</v>
      </c>
      <c r="C22" s="114" t="s">
        <v>97</v>
      </c>
      <c r="D22" s="114"/>
      <c r="E22" s="115">
        <v>13</v>
      </c>
      <c r="F22" s="116" t="str">
        <f t="shared" si="15"/>
        <v>Группа от QF 13</v>
      </c>
      <c r="G22" s="116" t="s">
        <v>135</v>
      </c>
      <c r="H22" s="83" t="s">
        <v>111</v>
      </c>
      <c r="I22" s="84">
        <v>36</v>
      </c>
      <c r="J22" s="84"/>
      <c r="K22" s="85" t="s">
        <v>175</v>
      </c>
      <c r="L22" s="117" t="s">
        <v>176</v>
      </c>
      <c r="M22" s="114">
        <v>8</v>
      </c>
      <c r="N22" s="87" t="s">
        <v>100</v>
      </c>
      <c r="O22" s="88" t="str">
        <f t="shared" si="26"/>
        <v>-</v>
      </c>
      <c r="P22" s="89" t="s">
        <v>30</v>
      </c>
      <c r="Q22" s="90" t="str">
        <f t="shared" si="2"/>
        <v>-</v>
      </c>
      <c r="R22" s="87" t="s">
        <v>77</v>
      </c>
      <c r="S22" s="76"/>
      <c r="T22" s="91">
        <f t="shared" si="16"/>
        <v>180</v>
      </c>
      <c r="U22" s="88" t="str">
        <f t="shared" si="4"/>
        <v>-</v>
      </c>
      <c r="V22" s="91">
        <f t="shared" si="17"/>
        <v>360</v>
      </c>
      <c r="W22" s="78"/>
      <c r="X22" s="78"/>
      <c r="Y22" s="78"/>
      <c r="AA22" s="94" t="str">
        <f t="shared" si="18"/>
        <v>≤60</v>
      </c>
      <c r="AB22" s="94">
        <f t="shared" ca="1" si="19"/>
        <v>45</v>
      </c>
      <c r="AC22" s="95">
        <f t="shared" si="22"/>
        <v>180</v>
      </c>
      <c r="AD22" s="95">
        <f t="shared" si="23"/>
        <v>360</v>
      </c>
      <c r="AE22" s="96">
        <f t="shared" si="20"/>
        <v>41</v>
      </c>
      <c r="AF22" s="96">
        <f t="shared" si="21"/>
        <v>52</v>
      </c>
    </row>
    <row r="23" spans="1:32" s="97" customFormat="1" ht="39.6" x14ac:dyDescent="0.3">
      <c r="A23" s="118"/>
      <c r="B23" s="79">
        <f t="shared" si="12"/>
        <v>18</v>
      </c>
      <c r="C23" s="114" t="s">
        <v>97</v>
      </c>
      <c r="D23" s="114"/>
      <c r="E23" s="115">
        <v>14</v>
      </c>
      <c r="F23" s="116" t="str">
        <f t="shared" si="15"/>
        <v>Группа от QF 14</v>
      </c>
      <c r="G23" s="116" t="s">
        <v>135</v>
      </c>
      <c r="H23" s="83" t="s">
        <v>111</v>
      </c>
      <c r="I23" s="84">
        <v>37</v>
      </c>
      <c r="J23" s="84"/>
      <c r="K23" s="85" t="s">
        <v>177</v>
      </c>
      <c r="L23" s="117" t="s">
        <v>178</v>
      </c>
      <c r="M23" s="114">
        <v>9</v>
      </c>
      <c r="N23" s="87" t="s">
        <v>100</v>
      </c>
      <c r="O23" s="88" t="str">
        <f t="shared" si="26"/>
        <v>-</v>
      </c>
      <c r="P23" s="89" t="s">
        <v>30</v>
      </c>
      <c r="Q23" s="90" t="str">
        <f t="shared" si="2"/>
        <v>-</v>
      </c>
      <c r="R23" s="87" t="s">
        <v>77</v>
      </c>
      <c r="S23" s="76"/>
      <c r="T23" s="91">
        <f t="shared" si="16"/>
        <v>185</v>
      </c>
      <c r="U23" s="88" t="str">
        <f t="shared" si="4"/>
        <v>-</v>
      </c>
      <c r="V23" s="91">
        <f t="shared" si="17"/>
        <v>370</v>
      </c>
      <c r="W23" s="78"/>
      <c r="X23" s="78"/>
      <c r="Y23" s="78"/>
      <c r="AA23" s="94" t="str">
        <f t="shared" si="18"/>
        <v>≤60</v>
      </c>
      <c r="AB23" s="94">
        <f t="shared" ca="1" si="19"/>
        <v>28</v>
      </c>
      <c r="AC23" s="95">
        <f t="shared" si="22"/>
        <v>185</v>
      </c>
      <c r="AD23" s="95">
        <f t="shared" si="23"/>
        <v>370</v>
      </c>
      <c r="AE23" s="96">
        <f t="shared" si="20"/>
        <v>42</v>
      </c>
      <c r="AF23" s="96">
        <f t="shared" si="21"/>
        <v>54</v>
      </c>
    </row>
    <row r="24" spans="1:32" s="97" customFormat="1" ht="39.6" x14ac:dyDescent="0.3">
      <c r="A24" s="118"/>
      <c r="B24" s="79">
        <f t="shared" si="12"/>
        <v>19</v>
      </c>
      <c r="C24" s="114" t="s">
        <v>97</v>
      </c>
      <c r="D24" s="114"/>
      <c r="E24" s="115">
        <v>15</v>
      </c>
      <c r="F24" s="116" t="str">
        <f t="shared" si="15"/>
        <v>Группа от QF 15</v>
      </c>
      <c r="G24" s="116" t="s">
        <v>135</v>
      </c>
      <c r="H24" s="83" t="s">
        <v>111</v>
      </c>
      <c r="I24" s="84">
        <v>38</v>
      </c>
      <c r="J24" s="84"/>
      <c r="K24" s="85" t="s">
        <v>179</v>
      </c>
      <c r="L24" s="117" t="s">
        <v>180</v>
      </c>
      <c r="M24" s="114">
        <v>10</v>
      </c>
      <c r="N24" s="87" t="s">
        <v>100</v>
      </c>
      <c r="O24" s="88" t="str">
        <f t="shared" si="26"/>
        <v>-</v>
      </c>
      <c r="P24" s="89" t="s">
        <v>30</v>
      </c>
      <c r="Q24" s="90" t="str">
        <f t="shared" si="2"/>
        <v>-</v>
      </c>
      <c r="R24" s="87" t="s">
        <v>77</v>
      </c>
      <c r="S24" s="76"/>
      <c r="T24" s="91">
        <f t="shared" si="16"/>
        <v>190</v>
      </c>
      <c r="U24" s="88" t="str">
        <f t="shared" si="4"/>
        <v>-</v>
      </c>
      <c r="V24" s="91">
        <f t="shared" si="17"/>
        <v>380</v>
      </c>
      <c r="W24" s="78"/>
      <c r="X24" s="78"/>
      <c r="Y24" s="78"/>
      <c r="AA24" s="94" t="str">
        <f t="shared" si="18"/>
        <v>≤60</v>
      </c>
      <c r="AB24" s="94">
        <f t="shared" ca="1" si="19"/>
        <v>50</v>
      </c>
      <c r="AC24" s="95">
        <f t="shared" si="22"/>
        <v>190</v>
      </c>
      <c r="AD24" s="95">
        <f t="shared" si="23"/>
        <v>380</v>
      </c>
      <c r="AE24" s="96">
        <f t="shared" si="20"/>
        <v>43</v>
      </c>
      <c r="AF24" s="96">
        <f t="shared" si="21"/>
        <v>55</v>
      </c>
    </row>
    <row r="25" spans="1:32" s="97" customFormat="1" ht="39.6" x14ac:dyDescent="0.3">
      <c r="A25" s="113"/>
      <c r="B25" s="79">
        <f t="shared" si="12"/>
        <v>20</v>
      </c>
      <c r="C25" s="114" t="s">
        <v>97</v>
      </c>
      <c r="D25" s="114"/>
      <c r="E25" s="115">
        <v>16</v>
      </c>
      <c r="F25" s="116" t="str">
        <f t="shared" si="15"/>
        <v>Группа от QF 16</v>
      </c>
      <c r="G25" s="116" t="s">
        <v>135</v>
      </c>
      <c r="H25" s="83" t="s">
        <v>111</v>
      </c>
      <c r="I25" s="84">
        <v>39</v>
      </c>
      <c r="J25" s="84"/>
      <c r="K25" s="85" t="s">
        <v>181</v>
      </c>
      <c r="L25" s="117" t="s">
        <v>182</v>
      </c>
      <c r="M25" s="114">
        <v>11</v>
      </c>
      <c r="N25" s="87" t="s">
        <v>100</v>
      </c>
      <c r="O25" s="88" t="str">
        <f t="shared" si="26"/>
        <v>-</v>
      </c>
      <c r="P25" s="89" t="s">
        <v>30</v>
      </c>
      <c r="Q25" s="90" t="str">
        <f t="shared" si="2"/>
        <v>-</v>
      </c>
      <c r="R25" s="87" t="s">
        <v>77</v>
      </c>
      <c r="S25" s="76"/>
      <c r="T25" s="91">
        <f t="shared" si="16"/>
        <v>195</v>
      </c>
      <c r="U25" s="88" t="str">
        <f t="shared" si="4"/>
        <v>-</v>
      </c>
      <c r="V25" s="91">
        <f t="shared" si="17"/>
        <v>390</v>
      </c>
      <c r="W25" s="78"/>
      <c r="X25" s="78"/>
      <c r="Y25" s="78"/>
      <c r="AA25" s="94" t="str">
        <f t="shared" si="18"/>
        <v>≤60</v>
      </c>
      <c r="AB25" s="94">
        <f t="shared" ca="1" si="19"/>
        <v>48</v>
      </c>
      <c r="AC25" s="95">
        <f t="shared" si="22"/>
        <v>195</v>
      </c>
      <c r="AD25" s="95">
        <f t="shared" si="23"/>
        <v>390</v>
      </c>
      <c r="AE25" s="96">
        <f t="shared" si="20"/>
        <v>44</v>
      </c>
      <c r="AF25" s="96">
        <f t="shared" si="21"/>
        <v>57</v>
      </c>
    </row>
    <row r="26" spans="1:32" s="97" customFormat="1" ht="39.6" x14ac:dyDescent="0.3">
      <c r="A26" s="113"/>
      <c r="B26" s="79">
        <f t="shared" si="12"/>
        <v>21</v>
      </c>
      <c r="C26" s="114" t="s">
        <v>97</v>
      </c>
      <c r="D26" s="114"/>
      <c r="E26" s="115">
        <v>17</v>
      </c>
      <c r="F26" s="116" t="str">
        <f t="shared" si="15"/>
        <v>Группа от QF 17</v>
      </c>
      <c r="G26" s="116" t="s">
        <v>135</v>
      </c>
      <c r="H26" s="83" t="s">
        <v>111</v>
      </c>
      <c r="I26" s="84">
        <v>40</v>
      </c>
      <c r="J26" s="84"/>
      <c r="K26" s="85" t="s">
        <v>183</v>
      </c>
      <c r="L26" s="117" t="s">
        <v>184</v>
      </c>
      <c r="M26" s="114">
        <v>12</v>
      </c>
      <c r="N26" s="87" t="s">
        <v>100</v>
      </c>
      <c r="O26" s="88" t="str">
        <f t="shared" si="26"/>
        <v>-</v>
      </c>
      <c r="P26" s="89" t="s">
        <v>30</v>
      </c>
      <c r="Q26" s="90" t="str">
        <f t="shared" si="2"/>
        <v>-</v>
      </c>
      <c r="R26" s="87" t="s">
        <v>77</v>
      </c>
      <c r="S26" s="76"/>
      <c r="T26" s="91">
        <f t="shared" si="16"/>
        <v>200</v>
      </c>
      <c r="U26" s="88" t="str">
        <f t="shared" si="4"/>
        <v>-</v>
      </c>
      <c r="V26" s="91">
        <f t="shared" si="17"/>
        <v>400</v>
      </c>
      <c r="W26" s="78"/>
      <c r="X26" s="78"/>
      <c r="Y26" s="78"/>
      <c r="AA26" s="94" t="str">
        <f t="shared" si="18"/>
        <v>≤60</v>
      </c>
      <c r="AB26" s="94">
        <f t="shared" ca="1" si="19"/>
        <v>41</v>
      </c>
      <c r="AC26" s="95">
        <f t="shared" si="22"/>
        <v>200</v>
      </c>
      <c r="AD26" s="95">
        <f t="shared" si="23"/>
        <v>400</v>
      </c>
      <c r="AE26" s="96">
        <f t="shared" si="20"/>
        <v>45</v>
      </c>
      <c r="AF26" s="96">
        <f t="shared" si="21"/>
        <v>58</v>
      </c>
    </row>
    <row r="27" spans="1:32" s="97" customFormat="1" ht="39.6" x14ac:dyDescent="0.3">
      <c r="A27" s="113"/>
      <c r="B27" s="79">
        <f t="shared" si="12"/>
        <v>22</v>
      </c>
      <c r="C27" s="114" t="s">
        <v>97</v>
      </c>
      <c r="D27" s="114"/>
      <c r="E27" s="115">
        <v>18</v>
      </c>
      <c r="F27" s="116" t="str">
        <f t="shared" si="15"/>
        <v>Группа от QF 18</v>
      </c>
      <c r="G27" s="116" t="s">
        <v>135</v>
      </c>
      <c r="H27" s="83" t="s">
        <v>111</v>
      </c>
      <c r="I27" s="84">
        <v>41</v>
      </c>
      <c r="J27" s="84"/>
      <c r="K27" s="85" t="s">
        <v>185</v>
      </c>
      <c r="L27" s="117" t="s">
        <v>186</v>
      </c>
      <c r="M27" s="114">
        <v>13</v>
      </c>
      <c r="N27" s="87" t="s">
        <v>100</v>
      </c>
      <c r="O27" s="88" t="str">
        <f t="shared" si="26"/>
        <v>-</v>
      </c>
      <c r="P27" s="89" t="s">
        <v>30</v>
      </c>
      <c r="Q27" s="90" t="str">
        <f t="shared" si="2"/>
        <v>-</v>
      </c>
      <c r="R27" s="87" t="s">
        <v>77</v>
      </c>
      <c r="S27" s="76"/>
      <c r="T27" s="91">
        <f t="shared" si="16"/>
        <v>205</v>
      </c>
      <c r="U27" s="88" t="str">
        <f t="shared" si="4"/>
        <v>-</v>
      </c>
      <c r="V27" s="91">
        <f t="shared" si="17"/>
        <v>410</v>
      </c>
      <c r="W27" s="78"/>
      <c r="X27" s="78"/>
      <c r="Y27" s="78"/>
      <c r="AA27" s="94" t="str">
        <f t="shared" si="18"/>
        <v>≤60</v>
      </c>
      <c r="AB27" s="94">
        <f t="shared" ca="1" si="19"/>
        <v>22</v>
      </c>
      <c r="AC27" s="95">
        <f t="shared" si="22"/>
        <v>205</v>
      </c>
      <c r="AD27" s="95">
        <f t="shared" si="23"/>
        <v>410</v>
      </c>
      <c r="AE27" s="96">
        <f t="shared" si="20"/>
        <v>46</v>
      </c>
      <c r="AF27" s="96">
        <f t="shared" si="21"/>
        <v>59</v>
      </c>
    </row>
    <row r="28" spans="1:32" s="97" customFormat="1" ht="39.6" x14ac:dyDescent="0.3">
      <c r="A28" s="113"/>
      <c r="B28" s="79">
        <f t="shared" si="12"/>
        <v>23</v>
      </c>
      <c r="C28" s="114" t="s">
        <v>97</v>
      </c>
      <c r="D28" s="114"/>
      <c r="E28" s="115">
        <v>19</v>
      </c>
      <c r="F28" s="116" t="str">
        <f t="shared" si="15"/>
        <v>Группа от QF 19</v>
      </c>
      <c r="G28" s="116" t="s">
        <v>135</v>
      </c>
      <c r="H28" s="83" t="s">
        <v>111</v>
      </c>
      <c r="I28" s="84">
        <v>42</v>
      </c>
      <c r="J28" s="84"/>
      <c r="K28" s="85" t="s">
        <v>187</v>
      </c>
      <c r="L28" s="117" t="s">
        <v>188</v>
      </c>
      <c r="M28" s="114">
        <v>14</v>
      </c>
      <c r="N28" s="87" t="s">
        <v>100</v>
      </c>
      <c r="O28" s="88" t="str">
        <f t="shared" si="26"/>
        <v>-</v>
      </c>
      <c r="P28" s="89" t="s">
        <v>30</v>
      </c>
      <c r="Q28" s="90" t="str">
        <f t="shared" si="2"/>
        <v>-</v>
      </c>
      <c r="R28" s="87" t="s">
        <v>77</v>
      </c>
      <c r="S28" s="76"/>
      <c r="T28" s="91">
        <f t="shared" si="16"/>
        <v>210</v>
      </c>
      <c r="U28" s="88" t="str">
        <f t="shared" si="4"/>
        <v>-</v>
      </c>
      <c r="V28" s="91">
        <f t="shared" si="17"/>
        <v>420</v>
      </c>
      <c r="W28" s="78"/>
      <c r="X28" s="78"/>
      <c r="Y28" s="78"/>
      <c r="AA28" s="94" t="str">
        <f t="shared" si="18"/>
        <v>≤60</v>
      </c>
      <c r="AB28" s="94">
        <f t="shared" ca="1" si="19"/>
        <v>50</v>
      </c>
      <c r="AC28" s="95">
        <f t="shared" si="22"/>
        <v>210</v>
      </c>
      <c r="AD28" s="95">
        <f t="shared" si="23"/>
        <v>420</v>
      </c>
      <c r="AE28" s="96">
        <f t="shared" si="20"/>
        <v>47</v>
      </c>
      <c r="AF28" s="96">
        <f t="shared" si="21"/>
        <v>61</v>
      </c>
    </row>
    <row r="29" spans="1:32" s="97" customFormat="1" ht="39.6" x14ac:dyDescent="0.3">
      <c r="A29" s="113"/>
      <c r="B29" s="79">
        <f t="shared" si="12"/>
        <v>24</v>
      </c>
      <c r="C29" s="114" t="s">
        <v>97</v>
      </c>
      <c r="D29" s="114"/>
      <c r="E29" s="115">
        <v>20</v>
      </c>
      <c r="F29" s="116" t="str">
        <f t="shared" si="15"/>
        <v>Группа от QF 20</v>
      </c>
      <c r="G29" s="116" t="s">
        <v>135</v>
      </c>
      <c r="H29" s="83" t="s">
        <v>111</v>
      </c>
      <c r="I29" s="84">
        <v>43</v>
      </c>
      <c r="J29" s="84"/>
      <c r="K29" s="85" t="s">
        <v>189</v>
      </c>
      <c r="L29" s="117" t="s">
        <v>190</v>
      </c>
      <c r="M29" s="114">
        <v>15</v>
      </c>
      <c r="N29" s="87" t="s">
        <v>100</v>
      </c>
      <c r="O29" s="88" t="str">
        <f t="shared" ref="O29:O39" si="27">IF(T29=0," ","-")</f>
        <v>-</v>
      </c>
      <c r="P29" s="89" t="s">
        <v>30</v>
      </c>
      <c r="Q29" s="90" t="str">
        <f t="shared" ref="Q29:Q39" si="28">IF(T29=0," ","-")</f>
        <v>-</v>
      </c>
      <c r="R29" s="87" t="s">
        <v>77</v>
      </c>
      <c r="S29" s="76"/>
      <c r="T29" s="91">
        <f t="shared" si="16"/>
        <v>215</v>
      </c>
      <c r="U29" s="88" t="str">
        <f t="shared" si="4"/>
        <v>-</v>
      </c>
      <c r="V29" s="91">
        <f t="shared" si="17"/>
        <v>430</v>
      </c>
      <c r="W29" s="78"/>
      <c r="X29" s="78"/>
      <c r="Y29" s="78"/>
      <c r="AA29" s="94" t="str">
        <f t="shared" si="18"/>
        <v>≤60</v>
      </c>
      <c r="AB29" s="94">
        <f t="shared" ca="1" si="19"/>
        <v>43</v>
      </c>
      <c r="AC29" s="95">
        <f t="shared" si="22"/>
        <v>215</v>
      </c>
      <c r="AD29" s="95">
        <f t="shared" si="23"/>
        <v>430</v>
      </c>
      <c r="AE29" s="96">
        <f t="shared" si="20"/>
        <v>49</v>
      </c>
      <c r="AF29" s="96">
        <f t="shared" si="21"/>
        <v>62</v>
      </c>
    </row>
    <row r="30" spans="1:32" s="97" customFormat="1" ht="39.6" x14ac:dyDescent="0.3">
      <c r="A30" s="113"/>
      <c r="B30" s="79">
        <f t="shared" si="12"/>
        <v>25</v>
      </c>
      <c r="C30" s="114" t="s">
        <v>97</v>
      </c>
      <c r="D30" s="114"/>
      <c r="E30" s="115">
        <v>21</v>
      </c>
      <c r="F30" s="116" t="str">
        <f t="shared" si="15"/>
        <v>Группа от QF 21</v>
      </c>
      <c r="G30" s="116" t="s">
        <v>135</v>
      </c>
      <c r="H30" s="83" t="s">
        <v>111</v>
      </c>
      <c r="I30" s="84">
        <v>44</v>
      </c>
      <c r="J30" s="84"/>
      <c r="K30" s="85" t="s">
        <v>191</v>
      </c>
      <c r="L30" s="117" t="s">
        <v>192</v>
      </c>
      <c r="M30" s="114">
        <v>16</v>
      </c>
      <c r="N30" s="87" t="s">
        <v>100</v>
      </c>
      <c r="O30" s="88" t="str">
        <f t="shared" si="27"/>
        <v>-</v>
      </c>
      <c r="P30" s="89" t="s">
        <v>30</v>
      </c>
      <c r="Q30" s="90" t="str">
        <f t="shared" si="28"/>
        <v>-</v>
      </c>
      <c r="R30" s="87" t="s">
        <v>77</v>
      </c>
      <c r="S30" s="76"/>
      <c r="T30" s="91">
        <f t="shared" si="16"/>
        <v>220</v>
      </c>
      <c r="U30" s="88" t="str">
        <f t="shared" si="4"/>
        <v>-</v>
      </c>
      <c r="V30" s="91">
        <f t="shared" si="17"/>
        <v>440</v>
      </c>
      <c r="W30" s="78"/>
      <c r="X30" s="78"/>
      <c r="Y30" s="78"/>
      <c r="AA30" s="94" t="str">
        <f t="shared" si="18"/>
        <v>≤60</v>
      </c>
      <c r="AB30" s="94">
        <f t="shared" ca="1" si="19"/>
        <v>25</v>
      </c>
      <c r="AC30" s="95">
        <f t="shared" si="22"/>
        <v>220</v>
      </c>
      <c r="AD30" s="95">
        <f t="shared" si="23"/>
        <v>440</v>
      </c>
      <c r="AE30" s="96">
        <f t="shared" si="20"/>
        <v>50</v>
      </c>
      <c r="AF30" s="96">
        <f t="shared" si="21"/>
        <v>64</v>
      </c>
    </row>
    <row r="31" spans="1:32" s="97" customFormat="1" ht="39.6" x14ac:dyDescent="0.3">
      <c r="A31" s="113"/>
      <c r="B31" s="79">
        <f t="shared" si="12"/>
        <v>26</v>
      </c>
      <c r="C31" s="114" t="s">
        <v>97</v>
      </c>
      <c r="D31" s="114"/>
      <c r="E31" s="115">
        <v>22</v>
      </c>
      <c r="F31" s="116" t="str">
        <f t="shared" si="15"/>
        <v>Группа от QF 22</v>
      </c>
      <c r="G31" s="116" t="s">
        <v>135</v>
      </c>
      <c r="H31" s="83" t="s">
        <v>111</v>
      </c>
      <c r="I31" s="84">
        <v>45</v>
      </c>
      <c r="J31" s="84"/>
      <c r="K31" s="85" t="s">
        <v>193</v>
      </c>
      <c r="L31" s="117" t="s">
        <v>194</v>
      </c>
      <c r="M31" s="114">
        <v>17</v>
      </c>
      <c r="N31" s="87" t="s">
        <v>100</v>
      </c>
      <c r="O31" s="88" t="str">
        <f t="shared" si="27"/>
        <v>-</v>
      </c>
      <c r="P31" s="89" t="s">
        <v>30</v>
      </c>
      <c r="Q31" s="90" t="str">
        <f t="shared" si="28"/>
        <v>-</v>
      </c>
      <c r="R31" s="87" t="s">
        <v>77</v>
      </c>
      <c r="S31" s="76"/>
      <c r="T31" s="91">
        <f t="shared" si="16"/>
        <v>225</v>
      </c>
      <c r="U31" s="88" t="str">
        <f t="shared" si="4"/>
        <v>-</v>
      </c>
      <c r="V31" s="91">
        <f t="shared" si="17"/>
        <v>450</v>
      </c>
      <c r="W31" s="78"/>
      <c r="X31" s="78"/>
      <c r="Y31" s="78"/>
      <c r="AA31" s="94" t="str">
        <f t="shared" si="18"/>
        <v>≤60</v>
      </c>
      <c r="AB31" s="94">
        <f t="shared" ca="1" si="19"/>
        <v>39</v>
      </c>
      <c r="AC31" s="95">
        <f t="shared" si="22"/>
        <v>225</v>
      </c>
      <c r="AD31" s="95">
        <f t="shared" si="23"/>
        <v>450</v>
      </c>
      <c r="AE31" s="96">
        <f t="shared" si="20"/>
        <v>51</v>
      </c>
      <c r="AF31" s="96">
        <f t="shared" si="21"/>
        <v>65</v>
      </c>
    </row>
    <row r="32" spans="1:32" s="97" customFormat="1" ht="39.6" x14ac:dyDescent="0.3">
      <c r="A32" s="113"/>
      <c r="B32" s="79">
        <f t="shared" si="12"/>
        <v>27</v>
      </c>
      <c r="C32" s="114" t="s">
        <v>97</v>
      </c>
      <c r="D32" s="114"/>
      <c r="E32" s="115">
        <v>23</v>
      </c>
      <c r="F32" s="116" t="str">
        <f t="shared" si="15"/>
        <v>Группа от QF 23</v>
      </c>
      <c r="G32" s="116" t="s">
        <v>135</v>
      </c>
      <c r="H32" s="83" t="s">
        <v>111</v>
      </c>
      <c r="I32" s="84">
        <v>46</v>
      </c>
      <c r="J32" s="84"/>
      <c r="K32" s="85" t="s">
        <v>195</v>
      </c>
      <c r="L32" s="117" t="s">
        <v>196</v>
      </c>
      <c r="M32" s="114">
        <v>18</v>
      </c>
      <c r="N32" s="87" t="s">
        <v>100</v>
      </c>
      <c r="O32" s="88" t="str">
        <f t="shared" si="27"/>
        <v>-</v>
      </c>
      <c r="P32" s="89" t="s">
        <v>30</v>
      </c>
      <c r="Q32" s="90" t="str">
        <f t="shared" si="28"/>
        <v>-</v>
      </c>
      <c r="R32" s="87" t="s">
        <v>77</v>
      </c>
      <c r="S32" s="76"/>
      <c r="T32" s="91">
        <f t="shared" si="16"/>
        <v>230</v>
      </c>
      <c r="U32" s="88" t="str">
        <f t="shared" si="4"/>
        <v>-</v>
      </c>
      <c r="V32" s="91">
        <f t="shared" si="17"/>
        <v>460</v>
      </c>
      <c r="W32" s="78"/>
      <c r="X32" s="78"/>
      <c r="Y32" s="78"/>
      <c r="AA32" s="94" t="str">
        <f t="shared" si="18"/>
        <v>≤60</v>
      </c>
      <c r="AB32" s="94">
        <f t="shared" ca="1" si="19"/>
        <v>25</v>
      </c>
      <c r="AC32" s="95">
        <f t="shared" si="22"/>
        <v>230</v>
      </c>
      <c r="AD32" s="95">
        <f t="shared" si="23"/>
        <v>460</v>
      </c>
      <c r="AE32" s="96">
        <f t="shared" si="20"/>
        <v>52</v>
      </c>
      <c r="AF32" s="96">
        <f t="shared" si="21"/>
        <v>67</v>
      </c>
    </row>
    <row r="33" spans="1:32" s="97" customFormat="1" ht="39.6" x14ac:dyDescent="0.3">
      <c r="A33" s="113"/>
      <c r="B33" s="79">
        <f t="shared" si="12"/>
        <v>28</v>
      </c>
      <c r="C33" s="114" t="s">
        <v>97</v>
      </c>
      <c r="D33" s="114"/>
      <c r="E33" s="115">
        <v>24</v>
      </c>
      <c r="F33" s="116" t="str">
        <f t="shared" si="15"/>
        <v>Группа от QF 24</v>
      </c>
      <c r="G33" s="116" t="s">
        <v>135</v>
      </c>
      <c r="H33" s="83" t="s">
        <v>111</v>
      </c>
      <c r="I33" s="84">
        <v>47</v>
      </c>
      <c r="J33" s="84"/>
      <c r="K33" s="85" t="s">
        <v>197</v>
      </c>
      <c r="L33" s="117" t="s">
        <v>198</v>
      </c>
      <c r="M33" s="114">
        <v>19</v>
      </c>
      <c r="N33" s="87" t="s">
        <v>100</v>
      </c>
      <c r="O33" s="88" t="str">
        <f t="shared" si="27"/>
        <v>-</v>
      </c>
      <c r="P33" s="89" t="s">
        <v>30</v>
      </c>
      <c r="Q33" s="90" t="str">
        <f t="shared" si="28"/>
        <v>-</v>
      </c>
      <c r="R33" s="87" t="s">
        <v>77</v>
      </c>
      <c r="S33" s="76"/>
      <c r="T33" s="91">
        <f t="shared" si="16"/>
        <v>235</v>
      </c>
      <c r="U33" s="88" t="str">
        <f t="shared" si="4"/>
        <v>-</v>
      </c>
      <c r="V33" s="91">
        <f t="shared" si="17"/>
        <v>470</v>
      </c>
      <c r="W33" s="78"/>
      <c r="X33" s="78"/>
      <c r="Y33" s="78"/>
      <c r="AA33" s="94" t="str">
        <f t="shared" si="18"/>
        <v>≤60</v>
      </c>
      <c r="AB33" s="94">
        <f t="shared" ca="1" si="19"/>
        <v>29</v>
      </c>
      <c r="AC33" s="95">
        <f t="shared" si="22"/>
        <v>235</v>
      </c>
      <c r="AD33" s="95">
        <f t="shared" si="23"/>
        <v>470</v>
      </c>
      <c r="AE33" s="96">
        <f t="shared" si="20"/>
        <v>53</v>
      </c>
      <c r="AF33" s="96">
        <f t="shared" si="21"/>
        <v>68</v>
      </c>
    </row>
    <row r="34" spans="1:32" s="97" customFormat="1" ht="39.6" x14ac:dyDescent="0.3">
      <c r="A34" s="113"/>
      <c r="B34" s="79">
        <f t="shared" si="12"/>
        <v>29</v>
      </c>
      <c r="C34" s="114" t="s">
        <v>97</v>
      </c>
      <c r="D34" s="114"/>
      <c r="E34" s="115">
        <v>25</v>
      </c>
      <c r="F34" s="116" t="str">
        <f t="shared" si="15"/>
        <v>Группа от QF 25</v>
      </c>
      <c r="G34" s="116" t="s">
        <v>135</v>
      </c>
      <c r="H34" s="83" t="s">
        <v>111</v>
      </c>
      <c r="I34" s="84">
        <v>48</v>
      </c>
      <c r="J34" s="84"/>
      <c r="K34" s="85" t="s">
        <v>199</v>
      </c>
      <c r="L34" s="117" t="s">
        <v>200</v>
      </c>
      <c r="M34" s="114">
        <v>20</v>
      </c>
      <c r="N34" s="87" t="s">
        <v>100</v>
      </c>
      <c r="O34" s="88" t="str">
        <f t="shared" si="27"/>
        <v>-</v>
      </c>
      <c r="P34" s="89" t="s">
        <v>30</v>
      </c>
      <c r="Q34" s="90" t="str">
        <f t="shared" si="28"/>
        <v>-</v>
      </c>
      <c r="R34" s="87" t="s">
        <v>77</v>
      </c>
      <c r="S34" s="76"/>
      <c r="T34" s="91">
        <f t="shared" si="16"/>
        <v>240</v>
      </c>
      <c r="U34" s="88" t="str">
        <f t="shared" si="4"/>
        <v>-</v>
      </c>
      <c r="V34" s="91">
        <f t="shared" si="17"/>
        <v>480</v>
      </c>
      <c r="W34" s="78"/>
      <c r="X34" s="78"/>
      <c r="Y34" s="78"/>
      <c r="AA34" s="94" t="str">
        <f t="shared" si="18"/>
        <v>≤60</v>
      </c>
      <c r="AB34" s="94">
        <f t="shared" ca="1" si="19"/>
        <v>20</v>
      </c>
      <c r="AC34" s="95">
        <f t="shared" si="22"/>
        <v>240</v>
      </c>
      <c r="AD34" s="95">
        <f t="shared" si="23"/>
        <v>480</v>
      </c>
      <c r="AE34" s="96">
        <f t="shared" si="20"/>
        <v>54</v>
      </c>
      <c r="AF34" s="96">
        <f t="shared" si="21"/>
        <v>70</v>
      </c>
    </row>
    <row r="35" spans="1:32" s="97" customFormat="1" ht="39.6" x14ac:dyDescent="0.3">
      <c r="A35" s="113"/>
      <c r="B35" s="79">
        <f t="shared" si="12"/>
        <v>30</v>
      </c>
      <c r="C35" s="114" t="s">
        <v>97</v>
      </c>
      <c r="D35" s="114"/>
      <c r="E35" s="115">
        <v>26</v>
      </c>
      <c r="F35" s="116" t="str">
        <f t="shared" si="15"/>
        <v>Группа от QF 26</v>
      </c>
      <c r="G35" s="116" t="s">
        <v>135</v>
      </c>
      <c r="H35" s="83" t="s">
        <v>111</v>
      </c>
      <c r="I35" s="84">
        <v>49</v>
      </c>
      <c r="J35" s="84"/>
      <c r="K35" s="85" t="s">
        <v>201</v>
      </c>
      <c r="L35" s="117" t="s">
        <v>202</v>
      </c>
      <c r="M35" s="114">
        <v>21</v>
      </c>
      <c r="N35" s="87" t="s">
        <v>100</v>
      </c>
      <c r="O35" s="88" t="str">
        <f t="shared" si="27"/>
        <v>-</v>
      </c>
      <c r="P35" s="89" t="s">
        <v>30</v>
      </c>
      <c r="Q35" s="90" t="str">
        <f t="shared" si="28"/>
        <v>-</v>
      </c>
      <c r="R35" s="87" t="s">
        <v>77</v>
      </c>
      <c r="S35" s="76"/>
      <c r="T35" s="91">
        <f t="shared" si="16"/>
        <v>245</v>
      </c>
      <c r="U35" s="88" t="str">
        <f t="shared" si="4"/>
        <v>-</v>
      </c>
      <c r="V35" s="91">
        <f t="shared" si="17"/>
        <v>490</v>
      </c>
      <c r="W35" s="78"/>
      <c r="X35" s="78"/>
      <c r="Y35" s="78"/>
      <c r="AA35" s="94" t="str">
        <f t="shared" si="18"/>
        <v>≤60</v>
      </c>
      <c r="AB35" s="94">
        <f t="shared" ca="1" si="19"/>
        <v>27</v>
      </c>
      <c r="AC35" s="95">
        <f t="shared" si="22"/>
        <v>245</v>
      </c>
      <c r="AD35" s="95">
        <f t="shared" si="23"/>
        <v>490</v>
      </c>
      <c r="AE35" s="96">
        <f t="shared" si="20"/>
        <v>55</v>
      </c>
      <c r="AF35" s="96">
        <f t="shared" si="21"/>
        <v>71</v>
      </c>
    </row>
    <row r="36" spans="1:32" s="97" customFormat="1" ht="39.6" x14ac:dyDescent="0.3">
      <c r="A36" s="113"/>
      <c r="B36" s="79">
        <f t="shared" si="12"/>
        <v>31</v>
      </c>
      <c r="C36" s="114" t="s">
        <v>97</v>
      </c>
      <c r="D36" s="114"/>
      <c r="E36" s="115">
        <v>27</v>
      </c>
      <c r="F36" s="116" t="str">
        <f t="shared" si="15"/>
        <v>Группа от QF 27</v>
      </c>
      <c r="G36" s="116" t="s">
        <v>135</v>
      </c>
      <c r="H36" s="83" t="s">
        <v>111</v>
      </c>
      <c r="I36" s="84">
        <v>50</v>
      </c>
      <c r="J36" s="84"/>
      <c r="K36" s="85" t="s">
        <v>203</v>
      </c>
      <c r="L36" s="117" t="s">
        <v>204</v>
      </c>
      <c r="M36" s="114">
        <v>22</v>
      </c>
      <c r="N36" s="87" t="s">
        <v>100</v>
      </c>
      <c r="O36" s="88" t="str">
        <f t="shared" si="27"/>
        <v>-</v>
      </c>
      <c r="P36" s="89" t="s">
        <v>30</v>
      </c>
      <c r="Q36" s="90" t="str">
        <f t="shared" si="28"/>
        <v>-</v>
      </c>
      <c r="R36" s="87" t="s">
        <v>77</v>
      </c>
      <c r="S36" s="76"/>
      <c r="T36" s="91">
        <f t="shared" si="16"/>
        <v>250</v>
      </c>
      <c r="U36" s="88" t="str">
        <f t="shared" si="4"/>
        <v>-</v>
      </c>
      <c r="V36" s="91">
        <f t="shared" si="17"/>
        <v>500</v>
      </c>
      <c r="W36" s="78"/>
      <c r="X36" s="78"/>
      <c r="Y36" s="78"/>
      <c r="AA36" s="94" t="str">
        <f t="shared" si="18"/>
        <v>≤60</v>
      </c>
      <c r="AB36" s="94">
        <f t="shared" ca="1" si="19"/>
        <v>30</v>
      </c>
      <c r="AC36" s="95">
        <f t="shared" si="22"/>
        <v>250</v>
      </c>
      <c r="AD36" s="95">
        <f t="shared" si="23"/>
        <v>500</v>
      </c>
      <c r="AE36" s="96">
        <f t="shared" si="20"/>
        <v>57</v>
      </c>
      <c r="AF36" s="96">
        <f t="shared" si="21"/>
        <v>73</v>
      </c>
    </row>
    <row r="37" spans="1:32" s="97" customFormat="1" ht="39.6" x14ac:dyDescent="0.3">
      <c r="A37" s="113"/>
      <c r="B37" s="79">
        <f t="shared" si="12"/>
        <v>32</v>
      </c>
      <c r="C37" s="114" t="s">
        <v>97</v>
      </c>
      <c r="D37" s="114"/>
      <c r="E37" s="115">
        <v>28</v>
      </c>
      <c r="F37" s="116" t="str">
        <f t="shared" si="15"/>
        <v>Группа от QF 28</v>
      </c>
      <c r="G37" s="116" t="s">
        <v>135</v>
      </c>
      <c r="H37" s="83" t="s">
        <v>111</v>
      </c>
      <c r="I37" s="84">
        <v>51</v>
      </c>
      <c r="J37" s="84"/>
      <c r="K37" s="85" t="s">
        <v>205</v>
      </c>
      <c r="L37" s="117" t="s">
        <v>206</v>
      </c>
      <c r="M37" s="114">
        <v>23</v>
      </c>
      <c r="N37" s="87" t="s">
        <v>100</v>
      </c>
      <c r="O37" s="88" t="str">
        <f t="shared" si="27"/>
        <v>-</v>
      </c>
      <c r="P37" s="89" t="s">
        <v>30</v>
      </c>
      <c r="Q37" s="90" t="str">
        <f t="shared" si="28"/>
        <v>-</v>
      </c>
      <c r="R37" s="87" t="s">
        <v>77</v>
      </c>
      <c r="S37" s="76"/>
      <c r="T37" s="91">
        <f t="shared" si="16"/>
        <v>255</v>
      </c>
      <c r="U37" s="88" t="str">
        <f t="shared" si="4"/>
        <v>-</v>
      </c>
      <c r="V37" s="91">
        <f t="shared" si="17"/>
        <v>510</v>
      </c>
      <c r="W37" s="78"/>
      <c r="X37" s="78"/>
      <c r="Y37" s="78"/>
      <c r="AA37" s="94" t="str">
        <f t="shared" si="18"/>
        <v>≤60</v>
      </c>
      <c r="AB37" s="94">
        <f t="shared" ca="1" si="19"/>
        <v>31</v>
      </c>
      <c r="AC37" s="95">
        <f t="shared" si="22"/>
        <v>255</v>
      </c>
      <c r="AD37" s="95">
        <f t="shared" si="23"/>
        <v>510</v>
      </c>
      <c r="AE37" s="96">
        <f t="shared" si="20"/>
        <v>58</v>
      </c>
      <c r="AF37" s="96">
        <f t="shared" si="21"/>
        <v>74</v>
      </c>
    </row>
    <row r="38" spans="1:32" s="97" customFormat="1" ht="39.6" x14ac:dyDescent="0.3">
      <c r="A38" s="113"/>
      <c r="B38" s="79">
        <f t="shared" si="12"/>
        <v>33</v>
      </c>
      <c r="C38" s="114" t="s">
        <v>97</v>
      </c>
      <c r="D38" s="114"/>
      <c r="E38" s="115">
        <v>29</v>
      </c>
      <c r="F38" s="116" t="str">
        <f t="shared" si="15"/>
        <v>Группа от QF 29</v>
      </c>
      <c r="G38" s="116" t="s">
        <v>135</v>
      </c>
      <c r="H38" s="83" t="s">
        <v>111</v>
      </c>
      <c r="I38" s="84">
        <v>52</v>
      </c>
      <c r="J38" s="84"/>
      <c r="K38" s="85" t="s">
        <v>207</v>
      </c>
      <c r="L38" s="117" t="s">
        <v>208</v>
      </c>
      <c r="M38" s="114">
        <v>24</v>
      </c>
      <c r="N38" s="87" t="s">
        <v>100</v>
      </c>
      <c r="O38" s="88" t="str">
        <f t="shared" si="27"/>
        <v>-</v>
      </c>
      <c r="P38" s="89" t="s">
        <v>30</v>
      </c>
      <c r="Q38" s="90" t="str">
        <f t="shared" si="28"/>
        <v>-</v>
      </c>
      <c r="R38" s="87" t="s">
        <v>77</v>
      </c>
      <c r="S38" s="76"/>
      <c r="T38" s="91">
        <f t="shared" si="16"/>
        <v>260</v>
      </c>
      <c r="U38" s="88" t="str">
        <f t="shared" si="4"/>
        <v>-</v>
      </c>
      <c r="V38" s="91">
        <f t="shared" si="17"/>
        <v>520</v>
      </c>
      <c r="W38" s="78"/>
      <c r="X38" s="78"/>
      <c r="Y38" s="78"/>
      <c r="AA38" s="94" t="str">
        <f t="shared" si="18"/>
        <v>≤60</v>
      </c>
      <c r="AB38" s="94">
        <f t="shared" ca="1" si="19"/>
        <v>23</v>
      </c>
      <c r="AC38" s="95">
        <f t="shared" si="22"/>
        <v>260</v>
      </c>
      <c r="AD38" s="95">
        <f t="shared" si="23"/>
        <v>520</v>
      </c>
      <c r="AE38" s="96">
        <f t="shared" si="20"/>
        <v>59</v>
      </c>
      <c r="AF38" s="96">
        <f t="shared" si="21"/>
        <v>75</v>
      </c>
    </row>
    <row r="39" spans="1:32" s="97" customFormat="1" ht="39.6" x14ac:dyDescent="0.3">
      <c r="A39" s="113"/>
      <c r="B39" s="79">
        <f t="shared" si="12"/>
        <v>34</v>
      </c>
      <c r="C39" s="114" t="s">
        <v>97</v>
      </c>
      <c r="D39" s="114"/>
      <c r="E39" s="115">
        <v>30</v>
      </c>
      <c r="F39" s="116" t="str">
        <f t="shared" si="15"/>
        <v>Группа от QF 30</v>
      </c>
      <c r="G39" s="116" t="s">
        <v>135</v>
      </c>
      <c r="H39" s="83" t="s">
        <v>111</v>
      </c>
      <c r="I39" s="84">
        <v>53</v>
      </c>
      <c r="J39" s="84"/>
      <c r="K39" s="85" t="s">
        <v>209</v>
      </c>
      <c r="L39" s="117" t="s">
        <v>210</v>
      </c>
      <c r="M39" s="114">
        <v>25</v>
      </c>
      <c r="N39" s="87" t="s">
        <v>100</v>
      </c>
      <c r="O39" s="88" t="str">
        <f t="shared" si="27"/>
        <v>-</v>
      </c>
      <c r="P39" s="89" t="s">
        <v>30</v>
      </c>
      <c r="Q39" s="90" t="str">
        <f t="shared" si="28"/>
        <v>-</v>
      </c>
      <c r="R39" s="87" t="s">
        <v>77</v>
      </c>
      <c r="S39" s="76"/>
      <c r="T39" s="91">
        <f t="shared" si="16"/>
        <v>265</v>
      </c>
      <c r="U39" s="88" t="str">
        <f t="shared" si="4"/>
        <v>-</v>
      </c>
      <c r="V39" s="91">
        <f t="shared" si="17"/>
        <v>530</v>
      </c>
      <c r="W39" s="78"/>
      <c r="X39" s="78"/>
      <c r="Y39" s="78"/>
      <c r="AA39" s="94" t="str">
        <f t="shared" si="18"/>
        <v>≤60</v>
      </c>
      <c r="AB39" s="94">
        <f t="shared" ca="1" si="19"/>
        <v>47</v>
      </c>
      <c r="AC39" s="95">
        <f t="shared" si="22"/>
        <v>265</v>
      </c>
      <c r="AD39" s="95">
        <f t="shared" si="23"/>
        <v>530</v>
      </c>
      <c r="AE39" s="96">
        <f t="shared" si="20"/>
        <v>60</v>
      </c>
      <c r="AF39" s="96">
        <f t="shared" si="21"/>
        <v>77</v>
      </c>
    </row>
    <row r="40" spans="1:32" s="97" customFormat="1" ht="39.6" x14ac:dyDescent="0.3">
      <c r="A40" s="113"/>
      <c r="B40" s="79">
        <f t="shared" si="12"/>
        <v>35</v>
      </c>
      <c r="C40" s="114" t="s">
        <v>97</v>
      </c>
      <c r="D40" s="114"/>
      <c r="E40" s="115"/>
      <c r="F40" s="116" t="str">
        <f t="shared" si="15"/>
        <v xml:space="preserve">Группа от QF </v>
      </c>
      <c r="G40" s="116"/>
      <c r="H40" s="83"/>
      <c r="I40" s="84"/>
      <c r="J40" s="84"/>
      <c r="K40" s="85"/>
      <c r="L40" s="117"/>
      <c r="M40" s="114"/>
      <c r="N40" s="87"/>
      <c r="O40" s="88" t="str">
        <f t="shared" si="1"/>
        <v xml:space="preserve"> </v>
      </c>
      <c r="P40" s="89"/>
      <c r="Q40" s="90" t="str">
        <f t="shared" si="2"/>
        <v xml:space="preserve"> </v>
      </c>
      <c r="R40" s="87" t="s">
        <v>77</v>
      </c>
      <c r="S40" s="76"/>
      <c r="T40" s="91">
        <f t="shared" si="16"/>
        <v>0</v>
      </c>
      <c r="U40" s="88" t="str">
        <f t="shared" si="4"/>
        <v xml:space="preserve"> </v>
      </c>
      <c r="V40" s="91" t="str">
        <f t="shared" si="17"/>
        <v xml:space="preserve"> </v>
      </c>
      <c r="W40" s="78"/>
      <c r="X40" s="78"/>
      <c r="Y40" s="78"/>
      <c r="AA40" s="94" t="str">
        <f t="shared" si="18"/>
        <v>≤60</v>
      </c>
      <c r="AB40" s="94">
        <f t="shared" ca="1" si="19"/>
        <v>35</v>
      </c>
      <c r="AC40" s="95">
        <f t="shared" si="22"/>
        <v>0</v>
      </c>
      <c r="AD40" s="95">
        <f t="shared" si="23"/>
        <v>0</v>
      </c>
      <c r="AE40" s="96">
        <f t="shared" si="20"/>
        <v>0</v>
      </c>
      <c r="AF40" s="96">
        <f t="shared" si="21"/>
        <v>0</v>
      </c>
    </row>
    <row r="41" spans="1:32" s="97" customFormat="1" ht="39.6" x14ac:dyDescent="0.3">
      <c r="A41" s="113"/>
      <c r="B41" s="79">
        <f t="shared" si="12"/>
        <v>36</v>
      </c>
      <c r="C41" s="114" t="s">
        <v>97</v>
      </c>
      <c r="D41" s="114"/>
      <c r="E41" s="115"/>
      <c r="F41" s="116" t="str">
        <f t="shared" si="15"/>
        <v xml:space="preserve">Группа от QF </v>
      </c>
      <c r="G41" s="116"/>
      <c r="H41" s="83"/>
      <c r="I41" s="84"/>
      <c r="J41" s="84"/>
      <c r="K41" s="85"/>
      <c r="L41" s="117"/>
      <c r="M41" s="114"/>
      <c r="N41" s="87"/>
      <c r="O41" s="88" t="str">
        <f t="shared" si="1"/>
        <v xml:space="preserve"> </v>
      </c>
      <c r="P41" s="89"/>
      <c r="Q41" s="90" t="str">
        <f t="shared" si="2"/>
        <v xml:space="preserve"> </v>
      </c>
      <c r="R41" s="87" t="s">
        <v>77</v>
      </c>
      <c r="S41" s="76"/>
      <c r="T41" s="91">
        <f t="shared" si="16"/>
        <v>0</v>
      </c>
      <c r="U41" s="88" t="str">
        <f t="shared" si="4"/>
        <v xml:space="preserve"> </v>
      </c>
      <c r="V41" s="91" t="str">
        <f t="shared" si="17"/>
        <v xml:space="preserve"> </v>
      </c>
      <c r="W41" s="78"/>
      <c r="X41" s="78"/>
      <c r="Y41" s="78"/>
      <c r="AA41" s="94" t="str">
        <f t="shared" si="18"/>
        <v>≤60</v>
      </c>
      <c r="AB41" s="94">
        <f t="shared" ca="1" si="19"/>
        <v>40</v>
      </c>
      <c r="AC41" s="95">
        <f t="shared" si="22"/>
        <v>0</v>
      </c>
      <c r="AD41" s="95">
        <f t="shared" si="23"/>
        <v>0</v>
      </c>
      <c r="AE41" s="96">
        <f t="shared" si="20"/>
        <v>0</v>
      </c>
      <c r="AF41" s="96">
        <f t="shared" si="21"/>
        <v>0</v>
      </c>
    </row>
    <row r="42" spans="1:32" s="97" customFormat="1" ht="39.6" x14ac:dyDescent="0.3">
      <c r="A42" s="113"/>
      <c r="B42" s="79">
        <f t="shared" si="12"/>
        <v>37</v>
      </c>
      <c r="C42" s="114" t="s">
        <v>97</v>
      </c>
      <c r="D42" s="114"/>
      <c r="E42" s="115"/>
      <c r="F42" s="116" t="str">
        <f t="shared" si="15"/>
        <v xml:space="preserve">Группа от QF </v>
      </c>
      <c r="G42" s="116"/>
      <c r="H42" s="83"/>
      <c r="I42" s="84"/>
      <c r="J42" s="84"/>
      <c r="K42" s="85"/>
      <c r="L42" s="117"/>
      <c r="M42" s="114"/>
      <c r="N42" s="87"/>
      <c r="O42" s="88" t="str">
        <f t="shared" si="1"/>
        <v xml:space="preserve"> </v>
      </c>
      <c r="P42" s="89"/>
      <c r="Q42" s="90" t="str">
        <f t="shared" si="2"/>
        <v xml:space="preserve"> </v>
      </c>
      <c r="R42" s="87" t="s">
        <v>77</v>
      </c>
      <c r="S42" s="76"/>
      <c r="T42" s="91">
        <f t="shared" si="16"/>
        <v>0</v>
      </c>
      <c r="U42" s="88" t="str">
        <f t="shared" si="4"/>
        <v xml:space="preserve"> </v>
      </c>
      <c r="V42" s="91" t="str">
        <f t="shared" si="17"/>
        <v xml:space="preserve"> </v>
      </c>
      <c r="W42" s="78"/>
      <c r="X42" s="78"/>
      <c r="Y42" s="78"/>
      <c r="AA42" s="94" t="str">
        <f t="shared" si="18"/>
        <v>≤60</v>
      </c>
      <c r="AB42" s="94">
        <f t="shared" ca="1" si="19"/>
        <v>42</v>
      </c>
      <c r="AC42" s="95">
        <f t="shared" si="22"/>
        <v>0</v>
      </c>
      <c r="AD42" s="95">
        <f t="shared" si="23"/>
        <v>0</v>
      </c>
      <c r="AE42" s="96">
        <f t="shared" si="20"/>
        <v>0</v>
      </c>
      <c r="AF42" s="96">
        <f t="shared" si="21"/>
        <v>0</v>
      </c>
    </row>
    <row r="43" spans="1:32" s="97" customFormat="1" ht="39.6" x14ac:dyDescent="0.3">
      <c r="A43" s="113"/>
      <c r="B43" s="79">
        <f t="shared" si="12"/>
        <v>38</v>
      </c>
      <c r="C43" s="114" t="s">
        <v>97</v>
      </c>
      <c r="D43" s="114"/>
      <c r="E43" s="115"/>
      <c r="F43" s="116" t="str">
        <f t="shared" si="15"/>
        <v xml:space="preserve">Группа от QF </v>
      </c>
      <c r="G43" s="116"/>
      <c r="H43" s="83"/>
      <c r="I43" s="84"/>
      <c r="J43" s="84"/>
      <c r="K43" s="85"/>
      <c r="L43" s="117"/>
      <c r="M43" s="114"/>
      <c r="N43" s="87"/>
      <c r="O43" s="88" t="str">
        <f t="shared" si="1"/>
        <v xml:space="preserve"> </v>
      </c>
      <c r="P43" s="89"/>
      <c r="Q43" s="90" t="str">
        <f t="shared" si="2"/>
        <v xml:space="preserve"> </v>
      </c>
      <c r="R43" s="87" t="s">
        <v>77</v>
      </c>
      <c r="S43" s="76"/>
      <c r="T43" s="91">
        <f t="shared" si="16"/>
        <v>0</v>
      </c>
      <c r="U43" s="88" t="str">
        <f t="shared" si="4"/>
        <v xml:space="preserve"> </v>
      </c>
      <c r="V43" s="91" t="str">
        <f t="shared" si="17"/>
        <v xml:space="preserve"> </v>
      </c>
      <c r="W43" s="78"/>
      <c r="X43" s="78"/>
      <c r="Y43" s="78"/>
      <c r="AA43" s="94" t="str">
        <f t="shared" si="18"/>
        <v>≤60</v>
      </c>
      <c r="AB43" s="94">
        <f t="shared" ca="1" si="19"/>
        <v>44</v>
      </c>
      <c r="AC43" s="95">
        <f t="shared" si="22"/>
        <v>0</v>
      </c>
      <c r="AD43" s="95">
        <f t="shared" si="23"/>
        <v>0</v>
      </c>
      <c r="AE43" s="96">
        <f t="shared" si="20"/>
        <v>0</v>
      </c>
      <c r="AF43" s="96">
        <f t="shared" si="21"/>
        <v>0</v>
      </c>
    </row>
    <row r="44" spans="1:32" s="97" customFormat="1" ht="39.6" x14ac:dyDescent="0.3">
      <c r="A44" s="113"/>
      <c r="B44" s="79">
        <f t="shared" si="12"/>
        <v>39</v>
      </c>
      <c r="C44" s="114" t="s">
        <v>97</v>
      </c>
      <c r="D44" s="114"/>
      <c r="E44" s="115"/>
      <c r="F44" s="116" t="str">
        <f t="shared" si="15"/>
        <v xml:space="preserve">Группа от QF </v>
      </c>
      <c r="G44" s="116"/>
      <c r="H44" s="83"/>
      <c r="I44" s="84"/>
      <c r="J44" s="84"/>
      <c r="K44" s="85"/>
      <c r="L44" s="117"/>
      <c r="M44" s="114"/>
      <c r="N44" s="87"/>
      <c r="O44" s="88" t="str">
        <f t="shared" si="1"/>
        <v xml:space="preserve"> </v>
      </c>
      <c r="P44" s="89"/>
      <c r="Q44" s="90" t="str">
        <f t="shared" si="2"/>
        <v xml:space="preserve"> </v>
      </c>
      <c r="R44" s="87" t="s">
        <v>77</v>
      </c>
      <c r="S44" s="76"/>
      <c r="T44" s="91">
        <f t="shared" si="16"/>
        <v>0</v>
      </c>
      <c r="U44" s="88" t="str">
        <f t="shared" si="4"/>
        <v xml:space="preserve"> </v>
      </c>
      <c r="V44" s="91" t="str">
        <f t="shared" si="17"/>
        <v xml:space="preserve"> </v>
      </c>
      <c r="W44" s="78"/>
      <c r="X44" s="78"/>
      <c r="Y44" s="78"/>
      <c r="AA44" s="94" t="str">
        <f t="shared" si="18"/>
        <v>≤60</v>
      </c>
      <c r="AB44" s="94">
        <f t="shared" ca="1" si="19"/>
        <v>47</v>
      </c>
      <c r="AC44" s="95">
        <f t="shared" si="22"/>
        <v>0</v>
      </c>
      <c r="AD44" s="95">
        <f t="shared" si="23"/>
        <v>0</v>
      </c>
      <c r="AE44" s="96">
        <f t="shared" si="20"/>
        <v>0</v>
      </c>
      <c r="AF44" s="96">
        <f t="shared" si="21"/>
        <v>0</v>
      </c>
    </row>
    <row r="45" spans="1:32" s="97" customFormat="1" ht="39.6" x14ac:dyDescent="0.3">
      <c r="A45" s="113"/>
      <c r="B45" s="79">
        <f t="shared" si="12"/>
        <v>40</v>
      </c>
      <c r="C45" s="114" t="s">
        <v>97</v>
      </c>
      <c r="D45" s="114"/>
      <c r="E45" s="115"/>
      <c r="F45" s="116" t="str">
        <f t="shared" si="15"/>
        <v xml:space="preserve">Группа от QF </v>
      </c>
      <c r="G45" s="116"/>
      <c r="H45" s="83"/>
      <c r="I45" s="84"/>
      <c r="J45" s="84"/>
      <c r="K45" s="85"/>
      <c r="L45" s="117"/>
      <c r="M45" s="114"/>
      <c r="N45" s="87"/>
      <c r="O45" s="88" t="str">
        <f t="shared" si="1"/>
        <v xml:space="preserve"> </v>
      </c>
      <c r="P45" s="89"/>
      <c r="Q45" s="90" t="str">
        <f t="shared" si="2"/>
        <v xml:space="preserve"> </v>
      </c>
      <c r="R45" s="87" t="s">
        <v>77</v>
      </c>
      <c r="S45" s="76"/>
      <c r="T45" s="91">
        <f t="shared" si="16"/>
        <v>0</v>
      </c>
      <c r="U45" s="88" t="str">
        <f t="shared" si="4"/>
        <v xml:space="preserve"> </v>
      </c>
      <c r="V45" s="91" t="str">
        <f t="shared" si="17"/>
        <v xml:space="preserve"> </v>
      </c>
      <c r="W45" s="78"/>
      <c r="X45" s="78"/>
      <c r="Y45" s="78"/>
      <c r="AA45" s="94" t="str">
        <f t="shared" si="18"/>
        <v>≤60</v>
      </c>
      <c r="AB45" s="94">
        <f t="shared" ca="1" si="19"/>
        <v>32</v>
      </c>
      <c r="AC45" s="95">
        <f t="shared" si="22"/>
        <v>0</v>
      </c>
      <c r="AD45" s="95">
        <f t="shared" si="23"/>
        <v>0</v>
      </c>
      <c r="AE45" s="96">
        <f t="shared" si="20"/>
        <v>0</v>
      </c>
      <c r="AF45" s="96">
        <f t="shared" si="21"/>
        <v>0</v>
      </c>
    </row>
    <row r="46" spans="1:32" s="97" customFormat="1" ht="39.6" x14ac:dyDescent="0.3">
      <c r="A46" s="113"/>
      <c r="B46" s="79">
        <f t="shared" si="12"/>
        <v>41</v>
      </c>
      <c r="C46" s="114" t="s">
        <v>97</v>
      </c>
      <c r="D46" s="114"/>
      <c r="E46" s="115"/>
      <c r="F46" s="116" t="str">
        <f t="shared" si="15"/>
        <v xml:space="preserve">Группа от QF </v>
      </c>
      <c r="G46" s="116"/>
      <c r="H46" s="83"/>
      <c r="I46" s="84"/>
      <c r="J46" s="84"/>
      <c r="K46" s="85"/>
      <c r="L46" s="117"/>
      <c r="M46" s="114"/>
      <c r="N46" s="87"/>
      <c r="O46" s="88" t="str">
        <f t="shared" si="1"/>
        <v xml:space="preserve"> </v>
      </c>
      <c r="P46" s="89"/>
      <c r="Q46" s="90" t="str">
        <f t="shared" si="2"/>
        <v xml:space="preserve"> </v>
      </c>
      <c r="R46" s="87" t="s">
        <v>77</v>
      </c>
      <c r="S46" s="76"/>
      <c r="T46" s="91">
        <f t="shared" si="16"/>
        <v>0</v>
      </c>
      <c r="U46" s="88" t="str">
        <f t="shared" si="4"/>
        <v xml:space="preserve"> </v>
      </c>
      <c r="V46" s="91" t="str">
        <f t="shared" si="17"/>
        <v xml:space="preserve"> </v>
      </c>
      <c r="W46" s="78"/>
      <c r="X46" s="78"/>
      <c r="Y46" s="78"/>
      <c r="AA46" s="94" t="str">
        <f t="shared" si="18"/>
        <v>≤60</v>
      </c>
      <c r="AB46" s="94">
        <f t="shared" ca="1" si="19"/>
        <v>48</v>
      </c>
      <c r="AC46" s="95">
        <f t="shared" si="22"/>
        <v>0</v>
      </c>
      <c r="AD46" s="95">
        <f t="shared" si="23"/>
        <v>0</v>
      </c>
      <c r="AE46" s="96">
        <f t="shared" si="20"/>
        <v>0</v>
      </c>
      <c r="AF46" s="96">
        <f t="shared" si="21"/>
        <v>0</v>
      </c>
    </row>
    <row r="47" spans="1:32" s="97" customFormat="1" ht="39.6" x14ac:dyDescent="0.3">
      <c r="A47" s="113"/>
      <c r="B47" s="79">
        <f t="shared" si="12"/>
        <v>42</v>
      </c>
      <c r="C47" s="114" t="s">
        <v>97</v>
      </c>
      <c r="D47" s="114"/>
      <c r="E47" s="115"/>
      <c r="F47" s="116" t="str">
        <f t="shared" si="15"/>
        <v xml:space="preserve">Группа от QF </v>
      </c>
      <c r="G47" s="116"/>
      <c r="H47" s="83"/>
      <c r="I47" s="84"/>
      <c r="J47" s="84"/>
      <c r="K47" s="85"/>
      <c r="L47" s="117"/>
      <c r="M47" s="114"/>
      <c r="N47" s="87"/>
      <c r="O47" s="88" t="str">
        <f t="shared" si="1"/>
        <v xml:space="preserve"> </v>
      </c>
      <c r="P47" s="89"/>
      <c r="Q47" s="90" t="str">
        <f t="shared" si="2"/>
        <v xml:space="preserve"> </v>
      </c>
      <c r="R47" s="87" t="s">
        <v>77</v>
      </c>
      <c r="S47" s="76"/>
      <c r="T47" s="91">
        <f t="shared" si="16"/>
        <v>0</v>
      </c>
      <c r="U47" s="88" t="str">
        <f t="shared" si="4"/>
        <v xml:space="preserve"> </v>
      </c>
      <c r="V47" s="91" t="str">
        <f t="shared" si="17"/>
        <v xml:space="preserve"> </v>
      </c>
      <c r="W47" s="78"/>
      <c r="X47" s="78"/>
      <c r="Y47" s="78"/>
      <c r="AA47" s="94" t="str">
        <f t="shared" si="18"/>
        <v>≤60</v>
      </c>
      <c r="AB47" s="94">
        <f t="shared" ca="1" si="19"/>
        <v>46</v>
      </c>
      <c r="AC47" s="95">
        <f t="shared" si="22"/>
        <v>0</v>
      </c>
      <c r="AD47" s="95">
        <f t="shared" si="23"/>
        <v>0</v>
      </c>
      <c r="AE47" s="96">
        <f t="shared" si="20"/>
        <v>0</v>
      </c>
      <c r="AF47" s="96">
        <f t="shared" si="21"/>
        <v>0</v>
      </c>
    </row>
    <row r="48" spans="1:32" s="97" customFormat="1" ht="39.6" x14ac:dyDescent="0.3">
      <c r="A48" s="113"/>
      <c r="B48" s="79">
        <f t="shared" si="12"/>
        <v>43</v>
      </c>
      <c r="C48" s="114" t="s">
        <v>97</v>
      </c>
      <c r="D48" s="114"/>
      <c r="E48" s="115"/>
      <c r="F48" s="116" t="str">
        <f t="shared" si="15"/>
        <v xml:space="preserve">Группа от QF </v>
      </c>
      <c r="G48" s="116"/>
      <c r="H48" s="83"/>
      <c r="I48" s="84"/>
      <c r="J48" s="84"/>
      <c r="K48" s="85"/>
      <c r="L48" s="117"/>
      <c r="M48" s="114"/>
      <c r="N48" s="87"/>
      <c r="O48" s="88" t="str">
        <f t="shared" si="1"/>
        <v xml:space="preserve"> </v>
      </c>
      <c r="P48" s="89"/>
      <c r="Q48" s="90" t="str">
        <f t="shared" si="2"/>
        <v xml:space="preserve"> </v>
      </c>
      <c r="R48" s="87" t="s">
        <v>77</v>
      </c>
      <c r="S48" s="76"/>
      <c r="T48" s="91">
        <f t="shared" si="16"/>
        <v>0</v>
      </c>
      <c r="U48" s="88" t="str">
        <f t="shared" si="4"/>
        <v xml:space="preserve"> </v>
      </c>
      <c r="V48" s="91" t="str">
        <f t="shared" si="17"/>
        <v xml:space="preserve"> </v>
      </c>
      <c r="W48" s="78"/>
      <c r="X48" s="78"/>
      <c r="Y48" s="78"/>
      <c r="AA48" s="94" t="str">
        <f t="shared" si="18"/>
        <v>≤60</v>
      </c>
      <c r="AB48" s="94">
        <f t="shared" ca="1" si="19"/>
        <v>37</v>
      </c>
      <c r="AC48" s="95">
        <f t="shared" si="22"/>
        <v>0</v>
      </c>
      <c r="AD48" s="95">
        <f t="shared" si="23"/>
        <v>0</v>
      </c>
      <c r="AE48" s="96">
        <f t="shared" si="20"/>
        <v>0</v>
      </c>
      <c r="AF48" s="96">
        <f t="shared" si="21"/>
        <v>0</v>
      </c>
    </row>
    <row r="49" spans="1:32" s="97" customFormat="1" ht="39.6" x14ac:dyDescent="0.3">
      <c r="A49" s="113"/>
      <c r="B49" s="79">
        <f t="shared" si="12"/>
        <v>44</v>
      </c>
      <c r="C49" s="114" t="s">
        <v>97</v>
      </c>
      <c r="D49" s="114"/>
      <c r="E49" s="115"/>
      <c r="F49" s="116" t="str">
        <f t="shared" si="15"/>
        <v xml:space="preserve">Группа от QF </v>
      </c>
      <c r="G49" s="116"/>
      <c r="H49" s="83"/>
      <c r="I49" s="84"/>
      <c r="J49" s="84"/>
      <c r="K49" s="85"/>
      <c r="L49" s="117"/>
      <c r="M49" s="114"/>
      <c r="N49" s="87"/>
      <c r="O49" s="88" t="str">
        <f t="shared" si="1"/>
        <v xml:space="preserve"> </v>
      </c>
      <c r="P49" s="89"/>
      <c r="Q49" s="90" t="str">
        <f t="shared" si="2"/>
        <v xml:space="preserve"> </v>
      </c>
      <c r="R49" s="87" t="s">
        <v>77</v>
      </c>
      <c r="S49" s="76"/>
      <c r="T49" s="91">
        <f t="shared" si="16"/>
        <v>0</v>
      </c>
      <c r="U49" s="88" t="str">
        <f t="shared" si="4"/>
        <v xml:space="preserve"> </v>
      </c>
      <c r="V49" s="91" t="str">
        <f t="shared" si="17"/>
        <v xml:space="preserve"> </v>
      </c>
      <c r="W49" s="78"/>
      <c r="X49" s="78"/>
      <c r="Y49" s="78"/>
      <c r="AA49" s="94" t="str">
        <f t="shared" si="18"/>
        <v>≤60</v>
      </c>
      <c r="AB49" s="94">
        <f t="shared" ca="1" si="19"/>
        <v>37</v>
      </c>
      <c r="AC49" s="95">
        <f t="shared" si="22"/>
        <v>0</v>
      </c>
      <c r="AD49" s="95">
        <f t="shared" si="23"/>
        <v>0</v>
      </c>
      <c r="AE49" s="96">
        <f t="shared" si="20"/>
        <v>0</v>
      </c>
      <c r="AF49" s="96">
        <f t="shared" si="21"/>
        <v>0</v>
      </c>
    </row>
    <row r="50" spans="1:32" s="97" customFormat="1" ht="39.6" x14ac:dyDescent="0.3">
      <c r="A50" s="113"/>
      <c r="B50" s="79">
        <f t="shared" si="12"/>
        <v>45</v>
      </c>
      <c r="C50" s="114" t="s">
        <v>97</v>
      </c>
      <c r="D50" s="114"/>
      <c r="E50" s="115"/>
      <c r="F50" s="116" t="str">
        <f t="shared" si="15"/>
        <v xml:space="preserve">Группа от QF </v>
      </c>
      <c r="G50" s="116"/>
      <c r="H50" s="83"/>
      <c r="I50" s="84"/>
      <c r="J50" s="84"/>
      <c r="K50" s="85"/>
      <c r="L50" s="117"/>
      <c r="M50" s="114"/>
      <c r="N50" s="87"/>
      <c r="O50" s="88" t="str">
        <f t="shared" si="1"/>
        <v xml:space="preserve"> </v>
      </c>
      <c r="P50" s="89"/>
      <c r="Q50" s="90" t="str">
        <f t="shared" si="2"/>
        <v xml:space="preserve"> </v>
      </c>
      <c r="R50" s="87" t="s">
        <v>77</v>
      </c>
      <c r="S50" s="76"/>
      <c r="T50" s="91">
        <f t="shared" si="16"/>
        <v>0</v>
      </c>
      <c r="U50" s="88" t="str">
        <f t="shared" si="4"/>
        <v xml:space="preserve"> </v>
      </c>
      <c r="V50" s="91" t="str">
        <f t="shared" si="17"/>
        <v xml:space="preserve"> </v>
      </c>
      <c r="W50" s="78"/>
      <c r="X50" s="78"/>
      <c r="Y50" s="78"/>
      <c r="AA50" s="94" t="str">
        <f t="shared" si="18"/>
        <v>≤60</v>
      </c>
      <c r="AB50" s="94">
        <f t="shared" ca="1" si="19"/>
        <v>38</v>
      </c>
      <c r="AC50" s="95">
        <f t="shared" si="22"/>
        <v>0</v>
      </c>
      <c r="AD50" s="95">
        <f t="shared" si="23"/>
        <v>0</v>
      </c>
      <c r="AE50" s="96">
        <f t="shared" si="20"/>
        <v>0</v>
      </c>
      <c r="AF50" s="96">
        <f t="shared" si="21"/>
        <v>0</v>
      </c>
    </row>
    <row r="51" spans="1:32" s="97" customFormat="1" ht="39.6" x14ac:dyDescent="0.3">
      <c r="A51" s="113"/>
      <c r="B51" s="79">
        <f t="shared" si="12"/>
        <v>46</v>
      </c>
      <c r="C51" s="114" t="s">
        <v>97</v>
      </c>
      <c r="D51" s="114"/>
      <c r="E51" s="115"/>
      <c r="F51" s="116" t="str">
        <f t="shared" si="15"/>
        <v xml:space="preserve">Группа от QF </v>
      </c>
      <c r="G51" s="116"/>
      <c r="H51" s="83"/>
      <c r="I51" s="84"/>
      <c r="J51" s="84"/>
      <c r="K51" s="85"/>
      <c r="L51" s="117"/>
      <c r="M51" s="114"/>
      <c r="N51" s="87"/>
      <c r="O51" s="88" t="str">
        <f t="shared" si="1"/>
        <v xml:space="preserve"> </v>
      </c>
      <c r="P51" s="89"/>
      <c r="Q51" s="90" t="str">
        <f t="shared" si="2"/>
        <v xml:space="preserve"> </v>
      </c>
      <c r="R51" s="87" t="s">
        <v>77</v>
      </c>
      <c r="S51" s="76"/>
      <c r="T51" s="91">
        <f t="shared" si="16"/>
        <v>0</v>
      </c>
      <c r="U51" s="88" t="str">
        <f t="shared" si="4"/>
        <v xml:space="preserve"> </v>
      </c>
      <c r="V51" s="91" t="str">
        <f t="shared" si="17"/>
        <v xml:space="preserve"> </v>
      </c>
      <c r="W51" s="78"/>
      <c r="X51" s="78"/>
      <c r="Y51" s="78"/>
      <c r="AA51" s="94" t="str">
        <f t="shared" si="18"/>
        <v>≤60</v>
      </c>
      <c r="AB51" s="94">
        <f t="shared" ca="1" si="19"/>
        <v>42</v>
      </c>
      <c r="AC51" s="95">
        <f t="shared" si="22"/>
        <v>0</v>
      </c>
      <c r="AD51" s="95">
        <f t="shared" si="23"/>
        <v>0</v>
      </c>
      <c r="AE51" s="96">
        <f t="shared" si="20"/>
        <v>0</v>
      </c>
      <c r="AF51" s="96">
        <f t="shared" si="21"/>
        <v>0</v>
      </c>
    </row>
    <row r="52" spans="1:32" s="97" customFormat="1" ht="39.6" x14ac:dyDescent="0.3">
      <c r="A52" s="113"/>
      <c r="B52" s="79">
        <f t="shared" si="12"/>
        <v>47</v>
      </c>
      <c r="C52" s="114" t="s">
        <v>97</v>
      </c>
      <c r="D52" s="114"/>
      <c r="E52" s="115"/>
      <c r="F52" s="116" t="str">
        <f t="shared" si="15"/>
        <v xml:space="preserve">Группа от QF </v>
      </c>
      <c r="G52" s="116"/>
      <c r="H52" s="83"/>
      <c r="I52" s="84"/>
      <c r="J52" s="84"/>
      <c r="K52" s="85"/>
      <c r="L52" s="117"/>
      <c r="M52" s="114"/>
      <c r="N52" s="87"/>
      <c r="O52" s="88" t="str">
        <f t="shared" si="1"/>
        <v xml:space="preserve"> </v>
      </c>
      <c r="P52" s="89"/>
      <c r="Q52" s="90" t="str">
        <f t="shared" si="2"/>
        <v xml:space="preserve"> </v>
      </c>
      <c r="R52" s="87" t="s">
        <v>77</v>
      </c>
      <c r="S52" s="76"/>
      <c r="T52" s="91">
        <f t="shared" si="16"/>
        <v>0</v>
      </c>
      <c r="U52" s="88" t="str">
        <f t="shared" si="4"/>
        <v xml:space="preserve"> </v>
      </c>
      <c r="V52" s="91" t="str">
        <f t="shared" si="17"/>
        <v xml:space="preserve"> </v>
      </c>
      <c r="W52" s="78"/>
      <c r="X52" s="78"/>
      <c r="Y52" s="78"/>
      <c r="AA52" s="94" t="str">
        <f t="shared" si="18"/>
        <v>≤60</v>
      </c>
      <c r="AB52" s="94">
        <f t="shared" ca="1" si="19"/>
        <v>29</v>
      </c>
      <c r="AC52" s="95">
        <f t="shared" si="22"/>
        <v>0</v>
      </c>
      <c r="AD52" s="95">
        <f t="shared" si="23"/>
        <v>0</v>
      </c>
      <c r="AE52" s="96">
        <f t="shared" si="20"/>
        <v>0</v>
      </c>
      <c r="AF52" s="96">
        <f t="shared" si="21"/>
        <v>0</v>
      </c>
    </row>
    <row r="53" spans="1:32" s="97" customFormat="1" ht="39.6" x14ac:dyDescent="0.3">
      <c r="A53" s="113"/>
      <c r="B53" s="79">
        <f t="shared" si="12"/>
        <v>48</v>
      </c>
      <c r="C53" s="114" t="s">
        <v>97</v>
      </c>
      <c r="D53" s="114"/>
      <c r="E53" s="115"/>
      <c r="F53" s="116" t="str">
        <f t="shared" si="15"/>
        <v xml:space="preserve">Группа от QF </v>
      </c>
      <c r="G53" s="116"/>
      <c r="H53" s="83"/>
      <c r="I53" s="84"/>
      <c r="J53" s="84"/>
      <c r="K53" s="85"/>
      <c r="L53" s="117"/>
      <c r="M53" s="114"/>
      <c r="N53" s="87"/>
      <c r="O53" s="88" t="str">
        <f t="shared" si="1"/>
        <v xml:space="preserve"> </v>
      </c>
      <c r="P53" s="89"/>
      <c r="Q53" s="90" t="str">
        <f t="shared" si="2"/>
        <v xml:space="preserve"> </v>
      </c>
      <c r="R53" s="87" t="s">
        <v>77</v>
      </c>
      <c r="S53" s="76"/>
      <c r="T53" s="91">
        <f t="shared" si="16"/>
        <v>0</v>
      </c>
      <c r="U53" s="88" t="str">
        <f t="shared" si="4"/>
        <v xml:space="preserve"> </v>
      </c>
      <c r="V53" s="91" t="str">
        <f t="shared" si="17"/>
        <v xml:space="preserve"> </v>
      </c>
      <c r="W53" s="78"/>
      <c r="X53" s="78"/>
      <c r="Y53" s="78"/>
      <c r="AA53" s="94" t="str">
        <f t="shared" si="18"/>
        <v>≤60</v>
      </c>
      <c r="AB53" s="94">
        <f t="shared" ca="1" si="19"/>
        <v>40</v>
      </c>
      <c r="AC53" s="95">
        <f t="shared" si="22"/>
        <v>0</v>
      </c>
      <c r="AD53" s="95">
        <f t="shared" si="23"/>
        <v>0</v>
      </c>
      <c r="AE53" s="96">
        <f t="shared" si="20"/>
        <v>0</v>
      </c>
      <c r="AF53" s="96">
        <f t="shared" si="21"/>
        <v>0</v>
      </c>
    </row>
    <row r="54" spans="1:32" s="97" customFormat="1" ht="39.6" x14ac:dyDescent="0.3">
      <c r="A54" s="113"/>
      <c r="B54" s="79">
        <f t="shared" si="12"/>
        <v>49</v>
      </c>
      <c r="C54" s="114" t="s">
        <v>97</v>
      </c>
      <c r="D54" s="114"/>
      <c r="E54" s="115"/>
      <c r="F54" s="116" t="str">
        <f t="shared" si="15"/>
        <v xml:space="preserve">Группа от QF </v>
      </c>
      <c r="G54" s="116"/>
      <c r="H54" s="83"/>
      <c r="I54" s="84"/>
      <c r="J54" s="84"/>
      <c r="K54" s="85"/>
      <c r="L54" s="117"/>
      <c r="M54" s="114"/>
      <c r="N54" s="87"/>
      <c r="O54" s="88" t="str">
        <f t="shared" si="1"/>
        <v xml:space="preserve"> </v>
      </c>
      <c r="P54" s="89"/>
      <c r="Q54" s="90" t="str">
        <f t="shared" si="2"/>
        <v xml:space="preserve"> </v>
      </c>
      <c r="R54" s="87" t="s">
        <v>77</v>
      </c>
      <c r="S54" s="76"/>
      <c r="T54" s="91">
        <f t="shared" si="16"/>
        <v>0</v>
      </c>
      <c r="U54" s="88" t="str">
        <f t="shared" si="4"/>
        <v xml:space="preserve"> </v>
      </c>
      <c r="V54" s="91" t="str">
        <f t="shared" si="17"/>
        <v xml:space="preserve"> </v>
      </c>
      <c r="W54" s="78"/>
      <c r="X54" s="78"/>
      <c r="Y54" s="78"/>
      <c r="AA54" s="94" t="str">
        <f t="shared" si="18"/>
        <v>≤60</v>
      </c>
      <c r="AB54" s="94">
        <f t="shared" ca="1" si="19"/>
        <v>34</v>
      </c>
      <c r="AC54" s="95">
        <f t="shared" si="22"/>
        <v>0</v>
      </c>
      <c r="AD54" s="95">
        <f t="shared" si="23"/>
        <v>0</v>
      </c>
      <c r="AE54" s="96">
        <f t="shared" si="20"/>
        <v>0</v>
      </c>
      <c r="AF54" s="96">
        <f t="shared" si="21"/>
        <v>0</v>
      </c>
    </row>
    <row r="55" spans="1:32" s="97" customFormat="1" ht="39.6" x14ac:dyDescent="0.3">
      <c r="A55" s="113"/>
      <c r="B55" s="79">
        <f t="shared" si="12"/>
        <v>50</v>
      </c>
      <c r="C55" s="114" t="s">
        <v>97</v>
      </c>
      <c r="D55" s="114"/>
      <c r="E55" s="115"/>
      <c r="F55" s="116" t="str">
        <f t="shared" si="15"/>
        <v xml:space="preserve">Группа от QF </v>
      </c>
      <c r="G55" s="116"/>
      <c r="H55" s="83"/>
      <c r="I55" s="84"/>
      <c r="J55" s="84"/>
      <c r="K55" s="85"/>
      <c r="L55" s="117"/>
      <c r="M55" s="114"/>
      <c r="N55" s="87"/>
      <c r="O55" s="88" t="str">
        <f t="shared" si="1"/>
        <v xml:space="preserve"> </v>
      </c>
      <c r="P55" s="89"/>
      <c r="Q55" s="90" t="str">
        <f t="shared" si="2"/>
        <v xml:space="preserve"> </v>
      </c>
      <c r="R55" s="87" t="s">
        <v>77</v>
      </c>
      <c r="S55" s="76"/>
      <c r="T55" s="91">
        <f t="shared" si="16"/>
        <v>0</v>
      </c>
      <c r="U55" s="88" t="str">
        <f t="shared" si="4"/>
        <v xml:space="preserve"> </v>
      </c>
      <c r="V55" s="91" t="str">
        <f t="shared" si="17"/>
        <v xml:space="preserve"> </v>
      </c>
      <c r="W55" s="78"/>
      <c r="X55" s="78"/>
      <c r="Y55" s="78"/>
      <c r="AA55" s="94" t="str">
        <f t="shared" si="18"/>
        <v>≤60</v>
      </c>
      <c r="AB55" s="94">
        <f t="shared" ca="1" si="19"/>
        <v>50</v>
      </c>
      <c r="AC55" s="95">
        <f t="shared" si="22"/>
        <v>0</v>
      </c>
      <c r="AD55" s="95">
        <f t="shared" si="23"/>
        <v>0</v>
      </c>
      <c r="AE55" s="96">
        <f t="shared" si="20"/>
        <v>0</v>
      </c>
      <c r="AF55" s="96">
        <f t="shared" si="21"/>
        <v>0</v>
      </c>
    </row>
    <row r="56" spans="1:32" s="97" customFormat="1" ht="39.6" x14ac:dyDescent="0.3">
      <c r="A56" s="113"/>
      <c r="B56" s="79">
        <f t="shared" si="12"/>
        <v>51</v>
      </c>
      <c r="C56" s="114" t="s">
        <v>97</v>
      </c>
      <c r="D56" s="114"/>
      <c r="E56" s="115"/>
      <c r="F56" s="116" t="str">
        <f t="shared" si="15"/>
        <v xml:space="preserve">Группа от QF </v>
      </c>
      <c r="G56" s="116"/>
      <c r="H56" s="83"/>
      <c r="I56" s="84"/>
      <c r="J56" s="84"/>
      <c r="K56" s="85"/>
      <c r="L56" s="117"/>
      <c r="M56" s="114"/>
      <c r="N56" s="87"/>
      <c r="O56" s="88" t="str">
        <f t="shared" si="1"/>
        <v xml:space="preserve"> </v>
      </c>
      <c r="P56" s="89"/>
      <c r="Q56" s="90" t="str">
        <f t="shared" si="2"/>
        <v xml:space="preserve"> </v>
      </c>
      <c r="R56" s="87" t="s">
        <v>77</v>
      </c>
      <c r="S56" s="76"/>
      <c r="T56" s="91">
        <f t="shared" si="16"/>
        <v>0</v>
      </c>
      <c r="U56" s="88" t="str">
        <f t="shared" si="4"/>
        <v xml:space="preserve"> </v>
      </c>
      <c r="V56" s="91" t="str">
        <f t="shared" si="17"/>
        <v xml:space="preserve"> </v>
      </c>
      <c r="W56" s="78"/>
      <c r="X56" s="78"/>
      <c r="Y56" s="78"/>
      <c r="AA56" s="94" t="str">
        <f t="shared" si="18"/>
        <v>≤60</v>
      </c>
      <c r="AB56" s="94">
        <f t="shared" ca="1" si="19"/>
        <v>29</v>
      </c>
      <c r="AC56" s="95">
        <f t="shared" si="22"/>
        <v>0</v>
      </c>
      <c r="AD56" s="95">
        <f t="shared" si="23"/>
        <v>0</v>
      </c>
      <c r="AE56" s="96">
        <f t="shared" si="20"/>
        <v>0</v>
      </c>
      <c r="AF56" s="96">
        <f t="shared" si="21"/>
        <v>0</v>
      </c>
    </row>
    <row r="57" spans="1:32" s="97" customFormat="1" ht="39.6" x14ac:dyDescent="0.3">
      <c r="A57" s="113"/>
      <c r="B57" s="79">
        <f t="shared" si="12"/>
        <v>52</v>
      </c>
      <c r="C57" s="114" t="s">
        <v>97</v>
      </c>
      <c r="D57" s="114"/>
      <c r="E57" s="115"/>
      <c r="F57" s="116" t="str">
        <f t="shared" si="15"/>
        <v xml:space="preserve">Группа от QF </v>
      </c>
      <c r="G57" s="116"/>
      <c r="H57" s="83"/>
      <c r="I57" s="84"/>
      <c r="J57" s="84"/>
      <c r="K57" s="85"/>
      <c r="L57" s="117"/>
      <c r="M57" s="114"/>
      <c r="N57" s="87"/>
      <c r="O57" s="88" t="str">
        <f t="shared" si="1"/>
        <v xml:space="preserve"> </v>
      </c>
      <c r="P57" s="89"/>
      <c r="Q57" s="90" t="str">
        <f t="shared" si="2"/>
        <v xml:space="preserve"> </v>
      </c>
      <c r="R57" s="87" t="s">
        <v>77</v>
      </c>
      <c r="S57" s="76"/>
      <c r="T57" s="91">
        <f t="shared" si="16"/>
        <v>0</v>
      </c>
      <c r="U57" s="88" t="str">
        <f t="shared" si="4"/>
        <v xml:space="preserve"> </v>
      </c>
      <c r="V57" s="91" t="str">
        <f t="shared" si="17"/>
        <v xml:space="preserve"> </v>
      </c>
      <c r="W57" s="78"/>
      <c r="X57" s="78"/>
      <c r="Y57" s="78"/>
      <c r="AA57" s="94" t="str">
        <f t="shared" si="18"/>
        <v>≤60</v>
      </c>
      <c r="AB57" s="94">
        <f t="shared" ca="1" si="19"/>
        <v>38</v>
      </c>
      <c r="AC57" s="95">
        <f t="shared" si="22"/>
        <v>0</v>
      </c>
      <c r="AD57" s="95">
        <f t="shared" si="23"/>
        <v>0</v>
      </c>
      <c r="AE57" s="96">
        <f t="shared" si="20"/>
        <v>0</v>
      </c>
      <c r="AF57" s="96">
        <f t="shared" si="21"/>
        <v>0</v>
      </c>
    </row>
    <row r="58" spans="1:32" s="97" customFormat="1" ht="39.6" x14ac:dyDescent="0.3">
      <c r="A58" s="113"/>
      <c r="B58" s="79">
        <f t="shared" si="12"/>
        <v>53</v>
      </c>
      <c r="C58" s="114" t="s">
        <v>97</v>
      </c>
      <c r="D58" s="114"/>
      <c r="E58" s="115"/>
      <c r="F58" s="116" t="str">
        <f t="shared" si="15"/>
        <v xml:space="preserve">Группа от QF </v>
      </c>
      <c r="G58" s="116"/>
      <c r="H58" s="83"/>
      <c r="I58" s="84"/>
      <c r="J58" s="84"/>
      <c r="K58" s="85"/>
      <c r="L58" s="117"/>
      <c r="M58" s="114"/>
      <c r="N58" s="87"/>
      <c r="O58" s="88" t="str">
        <f t="shared" si="1"/>
        <v xml:space="preserve"> </v>
      </c>
      <c r="P58" s="89"/>
      <c r="Q58" s="90" t="str">
        <f t="shared" si="2"/>
        <v xml:space="preserve"> </v>
      </c>
      <c r="R58" s="87" t="s">
        <v>77</v>
      </c>
      <c r="S58" s="76"/>
      <c r="T58" s="91">
        <f t="shared" si="16"/>
        <v>0</v>
      </c>
      <c r="U58" s="88" t="str">
        <f t="shared" si="4"/>
        <v xml:space="preserve"> </v>
      </c>
      <c r="V58" s="91" t="str">
        <f t="shared" si="17"/>
        <v xml:space="preserve"> </v>
      </c>
      <c r="W58" s="78"/>
      <c r="X58" s="78"/>
      <c r="Y58" s="78"/>
      <c r="AA58" s="94" t="str">
        <f t="shared" si="18"/>
        <v>≤60</v>
      </c>
      <c r="AB58" s="94">
        <f t="shared" ca="1" si="19"/>
        <v>49</v>
      </c>
      <c r="AC58" s="95">
        <f t="shared" si="22"/>
        <v>0</v>
      </c>
      <c r="AD58" s="95">
        <f t="shared" si="23"/>
        <v>0</v>
      </c>
      <c r="AE58" s="96">
        <f t="shared" si="20"/>
        <v>0</v>
      </c>
      <c r="AF58" s="96">
        <f t="shared" si="21"/>
        <v>0</v>
      </c>
    </row>
    <row r="59" spans="1:32" s="97" customFormat="1" ht="39.6" x14ac:dyDescent="0.3">
      <c r="A59" s="113"/>
      <c r="B59" s="79">
        <f t="shared" si="12"/>
        <v>54</v>
      </c>
      <c r="C59" s="114" t="s">
        <v>97</v>
      </c>
      <c r="D59" s="114"/>
      <c r="E59" s="115"/>
      <c r="F59" s="116" t="str">
        <f t="shared" si="15"/>
        <v xml:space="preserve">Группа от QF </v>
      </c>
      <c r="G59" s="116"/>
      <c r="H59" s="83"/>
      <c r="I59" s="84"/>
      <c r="J59" s="84"/>
      <c r="K59" s="85"/>
      <c r="L59" s="117"/>
      <c r="M59" s="114"/>
      <c r="N59" s="87"/>
      <c r="O59" s="88" t="str">
        <f t="shared" si="1"/>
        <v xml:space="preserve"> </v>
      </c>
      <c r="P59" s="89"/>
      <c r="Q59" s="90" t="str">
        <f t="shared" si="2"/>
        <v xml:space="preserve"> </v>
      </c>
      <c r="R59" s="87" t="s">
        <v>77</v>
      </c>
      <c r="S59" s="76"/>
      <c r="T59" s="91">
        <f t="shared" si="16"/>
        <v>0</v>
      </c>
      <c r="U59" s="88" t="str">
        <f t="shared" si="4"/>
        <v xml:space="preserve"> </v>
      </c>
      <c r="V59" s="91" t="str">
        <f t="shared" si="17"/>
        <v xml:space="preserve"> </v>
      </c>
      <c r="W59" s="78"/>
      <c r="X59" s="78"/>
      <c r="Y59" s="78"/>
      <c r="AA59" s="94" t="str">
        <f t="shared" si="18"/>
        <v>≤60</v>
      </c>
      <c r="AB59" s="94">
        <f t="shared" ca="1" si="19"/>
        <v>23</v>
      </c>
      <c r="AC59" s="95">
        <f t="shared" si="22"/>
        <v>0</v>
      </c>
      <c r="AD59" s="95">
        <f t="shared" si="23"/>
        <v>0</v>
      </c>
      <c r="AE59" s="96">
        <f t="shared" si="20"/>
        <v>0</v>
      </c>
      <c r="AF59" s="96">
        <f t="shared" si="21"/>
        <v>0</v>
      </c>
    </row>
    <row r="60" spans="1:32" s="97" customFormat="1" ht="39.6" x14ac:dyDescent="0.3">
      <c r="A60" s="113"/>
      <c r="B60" s="79">
        <f t="shared" si="12"/>
        <v>55</v>
      </c>
      <c r="C60" s="114" t="s">
        <v>97</v>
      </c>
      <c r="D60" s="114"/>
      <c r="E60" s="115"/>
      <c r="F60" s="116" t="str">
        <f t="shared" si="15"/>
        <v xml:space="preserve">Группа от QF </v>
      </c>
      <c r="G60" s="116"/>
      <c r="H60" s="83"/>
      <c r="I60" s="84"/>
      <c r="J60" s="84"/>
      <c r="K60" s="85"/>
      <c r="L60" s="117"/>
      <c r="M60" s="114"/>
      <c r="N60" s="87"/>
      <c r="O60" s="88" t="str">
        <f t="shared" si="1"/>
        <v xml:space="preserve"> </v>
      </c>
      <c r="P60" s="89"/>
      <c r="Q60" s="90" t="str">
        <f t="shared" si="2"/>
        <v xml:space="preserve"> </v>
      </c>
      <c r="R60" s="87" t="s">
        <v>77</v>
      </c>
      <c r="S60" s="76"/>
      <c r="T60" s="91">
        <f t="shared" si="16"/>
        <v>0</v>
      </c>
      <c r="U60" s="88" t="str">
        <f t="shared" si="4"/>
        <v xml:space="preserve"> </v>
      </c>
      <c r="V60" s="91" t="str">
        <f t="shared" si="17"/>
        <v xml:space="preserve"> </v>
      </c>
      <c r="W60" s="78"/>
      <c r="X60" s="78"/>
      <c r="Y60" s="78"/>
      <c r="AA60" s="94" t="str">
        <f t="shared" si="18"/>
        <v>≤60</v>
      </c>
      <c r="AB60" s="94">
        <f t="shared" ca="1" si="19"/>
        <v>30</v>
      </c>
      <c r="AC60" s="95">
        <f t="shared" si="22"/>
        <v>0</v>
      </c>
      <c r="AD60" s="95">
        <f t="shared" si="23"/>
        <v>0</v>
      </c>
      <c r="AE60" s="96">
        <f t="shared" si="20"/>
        <v>0</v>
      </c>
      <c r="AF60" s="96">
        <f t="shared" si="21"/>
        <v>0</v>
      </c>
    </row>
    <row r="61" spans="1:32" s="97" customFormat="1" ht="39.6" x14ac:dyDescent="0.3">
      <c r="A61" s="113"/>
      <c r="B61" s="79">
        <f t="shared" si="12"/>
        <v>56</v>
      </c>
      <c r="C61" s="114" t="s">
        <v>97</v>
      </c>
      <c r="D61" s="114"/>
      <c r="E61" s="115"/>
      <c r="F61" s="116" t="str">
        <f t="shared" si="15"/>
        <v xml:space="preserve">Группа от QF </v>
      </c>
      <c r="G61" s="116"/>
      <c r="H61" s="83"/>
      <c r="I61" s="84"/>
      <c r="J61" s="84"/>
      <c r="K61" s="85"/>
      <c r="L61" s="117"/>
      <c r="M61" s="114"/>
      <c r="N61" s="87"/>
      <c r="O61" s="88" t="str">
        <f t="shared" si="1"/>
        <v xml:space="preserve"> </v>
      </c>
      <c r="P61" s="89"/>
      <c r="Q61" s="90" t="str">
        <f t="shared" si="2"/>
        <v xml:space="preserve"> </v>
      </c>
      <c r="R61" s="87" t="s">
        <v>77</v>
      </c>
      <c r="S61" s="76"/>
      <c r="T61" s="91">
        <f t="shared" si="16"/>
        <v>0</v>
      </c>
      <c r="U61" s="88" t="str">
        <f t="shared" si="4"/>
        <v xml:space="preserve"> </v>
      </c>
      <c r="V61" s="91" t="str">
        <f t="shared" si="17"/>
        <v xml:space="preserve"> </v>
      </c>
      <c r="W61" s="78"/>
      <c r="X61" s="78"/>
      <c r="Y61" s="78"/>
      <c r="AA61" s="94" t="str">
        <f t="shared" si="18"/>
        <v>≤60</v>
      </c>
      <c r="AB61" s="94">
        <f t="shared" ca="1" si="19"/>
        <v>50</v>
      </c>
      <c r="AC61" s="95">
        <f t="shared" si="22"/>
        <v>0</v>
      </c>
      <c r="AD61" s="95">
        <f t="shared" si="23"/>
        <v>0</v>
      </c>
      <c r="AE61" s="96">
        <f t="shared" si="20"/>
        <v>0</v>
      </c>
      <c r="AF61" s="96">
        <f t="shared" si="21"/>
        <v>0</v>
      </c>
    </row>
    <row r="62" spans="1:32" s="97" customFormat="1" ht="39.6" x14ac:dyDescent="0.3">
      <c r="A62" s="113"/>
      <c r="B62" s="79">
        <f t="shared" si="12"/>
        <v>57</v>
      </c>
      <c r="C62" s="114" t="s">
        <v>97</v>
      </c>
      <c r="D62" s="114"/>
      <c r="E62" s="115"/>
      <c r="F62" s="116" t="str">
        <f t="shared" si="15"/>
        <v xml:space="preserve">Группа от QF </v>
      </c>
      <c r="G62" s="116"/>
      <c r="H62" s="83"/>
      <c r="I62" s="84"/>
      <c r="J62" s="84"/>
      <c r="K62" s="85"/>
      <c r="L62" s="117"/>
      <c r="M62" s="114"/>
      <c r="N62" s="87"/>
      <c r="O62" s="88" t="str">
        <f t="shared" si="1"/>
        <v xml:space="preserve"> </v>
      </c>
      <c r="P62" s="89"/>
      <c r="Q62" s="90" t="str">
        <f t="shared" si="2"/>
        <v xml:space="preserve"> </v>
      </c>
      <c r="R62" s="87" t="s">
        <v>77</v>
      </c>
      <c r="S62" s="76"/>
      <c r="T62" s="91">
        <f t="shared" si="16"/>
        <v>0</v>
      </c>
      <c r="U62" s="88" t="str">
        <f t="shared" si="4"/>
        <v xml:space="preserve"> </v>
      </c>
      <c r="V62" s="91" t="str">
        <f t="shared" si="17"/>
        <v xml:space="preserve"> </v>
      </c>
      <c r="W62" s="78"/>
      <c r="X62" s="78"/>
      <c r="Y62" s="78"/>
      <c r="AA62" s="94" t="str">
        <f t="shared" si="18"/>
        <v>≤60</v>
      </c>
      <c r="AB62" s="94">
        <f t="shared" ca="1" si="19"/>
        <v>38</v>
      </c>
      <c r="AC62" s="95">
        <f t="shared" si="22"/>
        <v>0</v>
      </c>
      <c r="AD62" s="95">
        <f t="shared" si="23"/>
        <v>0</v>
      </c>
      <c r="AE62" s="96">
        <f t="shared" si="20"/>
        <v>0</v>
      </c>
      <c r="AF62" s="96">
        <f t="shared" si="21"/>
        <v>0</v>
      </c>
    </row>
    <row r="63" spans="1:32" s="97" customFormat="1" ht="39.6" x14ac:dyDescent="0.3">
      <c r="A63" s="113"/>
      <c r="B63" s="79">
        <f t="shared" si="12"/>
        <v>58</v>
      </c>
      <c r="C63" s="114" t="s">
        <v>97</v>
      </c>
      <c r="D63" s="114"/>
      <c r="E63" s="115"/>
      <c r="F63" s="116" t="str">
        <f t="shared" si="15"/>
        <v xml:space="preserve">Группа от QF </v>
      </c>
      <c r="G63" s="116"/>
      <c r="H63" s="83"/>
      <c r="I63" s="84"/>
      <c r="J63" s="84"/>
      <c r="K63" s="85"/>
      <c r="L63" s="117"/>
      <c r="M63" s="114"/>
      <c r="N63" s="87"/>
      <c r="O63" s="88" t="str">
        <f t="shared" si="1"/>
        <v xml:space="preserve"> </v>
      </c>
      <c r="P63" s="89"/>
      <c r="Q63" s="90" t="str">
        <f t="shared" si="2"/>
        <v xml:space="preserve"> </v>
      </c>
      <c r="R63" s="87" t="s">
        <v>77</v>
      </c>
      <c r="S63" s="76"/>
      <c r="T63" s="91">
        <f t="shared" si="16"/>
        <v>0</v>
      </c>
      <c r="U63" s="88" t="str">
        <f t="shared" si="4"/>
        <v xml:space="preserve"> </v>
      </c>
      <c r="V63" s="91" t="str">
        <f t="shared" si="17"/>
        <v xml:space="preserve"> </v>
      </c>
      <c r="W63" s="78"/>
      <c r="X63" s="78"/>
      <c r="Y63" s="78"/>
      <c r="AA63" s="94" t="str">
        <f t="shared" si="18"/>
        <v>≤60</v>
      </c>
      <c r="AB63" s="94">
        <f t="shared" ca="1" si="19"/>
        <v>25</v>
      </c>
      <c r="AC63" s="95">
        <f t="shared" si="22"/>
        <v>0</v>
      </c>
      <c r="AD63" s="95">
        <f t="shared" si="23"/>
        <v>0</v>
      </c>
      <c r="AE63" s="96">
        <f t="shared" si="20"/>
        <v>0</v>
      </c>
      <c r="AF63" s="96">
        <f t="shared" si="21"/>
        <v>0</v>
      </c>
    </row>
    <row r="64" spans="1:32" s="97" customFormat="1" ht="39.6" x14ac:dyDescent="0.3">
      <c r="A64" s="113"/>
      <c r="B64" s="79">
        <f t="shared" si="12"/>
        <v>59</v>
      </c>
      <c r="C64" s="114" t="s">
        <v>97</v>
      </c>
      <c r="D64" s="114"/>
      <c r="E64" s="115"/>
      <c r="F64" s="116" t="str">
        <f t="shared" si="15"/>
        <v xml:space="preserve">Группа от QF </v>
      </c>
      <c r="G64" s="116"/>
      <c r="H64" s="83"/>
      <c r="I64" s="84"/>
      <c r="J64" s="84"/>
      <c r="K64" s="85"/>
      <c r="L64" s="117"/>
      <c r="M64" s="114"/>
      <c r="N64" s="87"/>
      <c r="O64" s="88" t="str">
        <f t="shared" si="1"/>
        <v xml:space="preserve"> </v>
      </c>
      <c r="P64" s="89"/>
      <c r="Q64" s="90" t="str">
        <f t="shared" si="2"/>
        <v xml:space="preserve"> </v>
      </c>
      <c r="R64" s="87" t="s">
        <v>77</v>
      </c>
      <c r="S64" s="76"/>
      <c r="T64" s="91">
        <f t="shared" si="16"/>
        <v>0</v>
      </c>
      <c r="U64" s="88" t="str">
        <f t="shared" si="4"/>
        <v xml:space="preserve"> </v>
      </c>
      <c r="V64" s="91" t="str">
        <f t="shared" si="17"/>
        <v xml:space="preserve"> </v>
      </c>
      <c r="W64" s="78"/>
      <c r="X64" s="78"/>
      <c r="Y64" s="78"/>
      <c r="AA64" s="94" t="str">
        <f t="shared" si="18"/>
        <v>≤60</v>
      </c>
      <c r="AB64" s="94">
        <f t="shared" ca="1" si="19"/>
        <v>49</v>
      </c>
      <c r="AC64" s="95">
        <f t="shared" si="22"/>
        <v>0</v>
      </c>
      <c r="AD64" s="95">
        <f t="shared" si="23"/>
        <v>0</v>
      </c>
      <c r="AE64" s="96">
        <f t="shared" si="20"/>
        <v>0</v>
      </c>
      <c r="AF64" s="96">
        <f t="shared" si="21"/>
        <v>0</v>
      </c>
    </row>
    <row r="65" spans="2:32" s="97" customFormat="1" ht="39.6" x14ac:dyDescent="0.3">
      <c r="B65" s="79">
        <f t="shared" si="12"/>
        <v>60</v>
      </c>
      <c r="C65" s="80" t="s">
        <v>97</v>
      </c>
      <c r="D65" s="80"/>
      <c r="E65" s="81"/>
      <c r="F65" s="82" t="str">
        <f t="shared" si="15"/>
        <v xml:space="preserve">Группа от QF </v>
      </c>
      <c r="G65" s="82"/>
      <c r="H65" s="83"/>
      <c r="I65" s="84"/>
      <c r="J65" s="84"/>
      <c r="K65" s="85"/>
      <c r="L65" s="86"/>
      <c r="M65" s="80"/>
      <c r="N65" s="87"/>
      <c r="O65" s="88" t="str">
        <f t="shared" si="1"/>
        <v xml:space="preserve"> </v>
      </c>
      <c r="P65" s="89"/>
      <c r="Q65" s="90" t="str">
        <f t="shared" si="2"/>
        <v xml:space="preserve"> </v>
      </c>
      <c r="R65" s="87" t="s">
        <v>77</v>
      </c>
      <c r="S65" s="76"/>
      <c r="T65" s="91">
        <f t="shared" si="16"/>
        <v>0</v>
      </c>
      <c r="U65" s="88" t="str">
        <f t="shared" si="4"/>
        <v xml:space="preserve"> </v>
      </c>
      <c r="V65" s="91" t="str">
        <f t="shared" si="17"/>
        <v xml:space="preserve"> </v>
      </c>
      <c r="W65" s="78"/>
      <c r="X65" s="78"/>
      <c r="Y65" s="78"/>
      <c r="AA65" s="94" t="str">
        <f t="shared" si="18"/>
        <v>≤60</v>
      </c>
      <c r="AB65" s="94">
        <f t="shared" ca="1" si="19"/>
        <v>48</v>
      </c>
      <c r="AC65" s="95">
        <f t="shared" si="22"/>
        <v>0</v>
      </c>
      <c r="AD65" s="95">
        <f t="shared" si="23"/>
        <v>0</v>
      </c>
      <c r="AE65" s="96">
        <f t="shared" si="20"/>
        <v>0</v>
      </c>
      <c r="AF65" s="96">
        <f t="shared" si="21"/>
        <v>0</v>
      </c>
    </row>
    <row r="66" spans="2:32" s="97" customFormat="1" ht="39.6" x14ac:dyDescent="0.3">
      <c r="B66" s="79">
        <f t="shared" si="12"/>
        <v>61</v>
      </c>
      <c r="C66" s="80" t="s">
        <v>97</v>
      </c>
      <c r="D66" s="80"/>
      <c r="E66" s="81"/>
      <c r="F66" s="82" t="str">
        <f t="shared" si="15"/>
        <v xml:space="preserve">Группа от QF </v>
      </c>
      <c r="G66" s="82"/>
      <c r="H66" s="83"/>
      <c r="I66" s="84"/>
      <c r="J66" s="84"/>
      <c r="K66" s="85"/>
      <c r="L66" s="86"/>
      <c r="M66" s="80"/>
      <c r="N66" s="87"/>
      <c r="O66" s="88" t="str">
        <f t="shared" si="1"/>
        <v xml:space="preserve"> </v>
      </c>
      <c r="P66" s="89"/>
      <c r="Q66" s="90" t="str">
        <f t="shared" si="2"/>
        <v xml:space="preserve"> </v>
      </c>
      <c r="R66" s="87" t="s">
        <v>77</v>
      </c>
      <c r="S66" s="76"/>
      <c r="T66" s="91">
        <f t="shared" si="16"/>
        <v>0</v>
      </c>
      <c r="U66" s="88" t="str">
        <f t="shared" si="4"/>
        <v xml:space="preserve"> </v>
      </c>
      <c r="V66" s="91" t="str">
        <f t="shared" si="17"/>
        <v xml:space="preserve"> </v>
      </c>
      <c r="W66" s="78"/>
      <c r="X66" s="78"/>
      <c r="Y66" s="78"/>
      <c r="AA66" s="94" t="str">
        <f t="shared" si="18"/>
        <v>≤60</v>
      </c>
      <c r="AB66" s="94">
        <f t="shared" ca="1" si="19"/>
        <v>27</v>
      </c>
      <c r="AC66" s="95">
        <f t="shared" si="22"/>
        <v>0</v>
      </c>
      <c r="AD66" s="95">
        <f t="shared" si="23"/>
        <v>0</v>
      </c>
      <c r="AE66" s="96">
        <f t="shared" si="20"/>
        <v>0</v>
      </c>
      <c r="AF66" s="96">
        <f t="shared" si="21"/>
        <v>0</v>
      </c>
    </row>
    <row r="67" spans="2:32" s="97" customFormat="1" ht="39.6" x14ac:dyDescent="0.3">
      <c r="B67" s="79">
        <f t="shared" si="12"/>
        <v>62</v>
      </c>
      <c r="C67" s="80" t="s">
        <v>97</v>
      </c>
      <c r="D67" s="80"/>
      <c r="E67" s="81"/>
      <c r="F67" s="82" t="str">
        <f t="shared" si="15"/>
        <v xml:space="preserve">Группа от QF </v>
      </c>
      <c r="G67" s="82"/>
      <c r="H67" s="83"/>
      <c r="I67" s="84"/>
      <c r="J67" s="84"/>
      <c r="K67" s="85"/>
      <c r="L67" s="86"/>
      <c r="M67" s="80"/>
      <c r="N67" s="87"/>
      <c r="O67" s="88" t="str">
        <f t="shared" si="1"/>
        <v xml:space="preserve"> </v>
      </c>
      <c r="P67" s="89"/>
      <c r="Q67" s="90" t="str">
        <f t="shared" si="2"/>
        <v xml:space="preserve"> </v>
      </c>
      <c r="R67" s="87" t="s">
        <v>77</v>
      </c>
      <c r="S67" s="76"/>
      <c r="T67" s="91">
        <f t="shared" si="16"/>
        <v>0</v>
      </c>
      <c r="U67" s="88" t="str">
        <f t="shared" si="4"/>
        <v xml:space="preserve"> </v>
      </c>
      <c r="V67" s="91" t="str">
        <f t="shared" si="17"/>
        <v xml:space="preserve"> </v>
      </c>
      <c r="W67" s="78"/>
      <c r="X67" s="78"/>
      <c r="Y67" s="78"/>
      <c r="AA67" s="94" t="str">
        <f t="shared" si="18"/>
        <v>≤60</v>
      </c>
      <c r="AB67" s="94">
        <f t="shared" ca="1" si="19"/>
        <v>21</v>
      </c>
      <c r="AC67" s="95">
        <f t="shared" si="22"/>
        <v>0</v>
      </c>
      <c r="AD67" s="95">
        <f t="shared" si="23"/>
        <v>0</v>
      </c>
      <c r="AE67" s="96">
        <f t="shared" si="20"/>
        <v>0</v>
      </c>
      <c r="AF67" s="96">
        <f t="shared" si="21"/>
        <v>0</v>
      </c>
    </row>
    <row r="68" spans="2:32" s="97" customFormat="1" ht="39.6" x14ac:dyDescent="0.3">
      <c r="B68" s="79">
        <f t="shared" si="12"/>
        <v>63</v>
      </c>
      <c r="C68" s="80" t="s">
        <v>97</v>
      </c>
      <c r="D68" s="80"/>
      <c r="E68" s="81"/>
      <c r="F68" s="82" t="str">
        <f t="shared" si="15"/>
        <v xml:space="preserve">Группа от QF </v>
      </c>
      <c r="G68" s="82"/>
      <c r="H68" s="83"/>
      <c r="I68" s="84"/>
      <c r="J68" s="84"/>
      <c r="K68" s="85"/>
      <c r="L68" s="86"/>
      <c r="M68" s="80"/>
      <c r="N68" s="87"/>
      <c r="O68" s="88" t="str">
        <f t="shared" si="1"/>
        <v xml:space="preserve"> </v>
      </c>
      <c r="P68" s="89"/>
      <c r="Q68" s="90" t="str">
        <f t="shared" si="2"/>
        <v xml:space="preserve"> </v>
      </c>
      <c r="R68" s="87" t="s">
        <v>77</v>
      </c>
      <c r="S68" s="76"/>
      <c r="T68" s="91">
        <f t="shared" si="16"/>
        <v>0</v>
      </c>
      <c r="U68" s="88" t="str">
        <f t="shared" si="4"/>
        <v xml:space="preserve"> </v>
      </c>
      <c r="V68" s="91" t="str">
        <f t="shared" si="17"/>
        <v xml:space="preserve"> </v>
      </c>
      <c r="W68" s="78"/>
      <c r="X68" s="78"/>
      <c r="Y68" s="78"/>
      <c r="AA68" s="94" t="str">
        <f t="shared" si="18"/>
        <v>≤60</v>
      </c>
      <c r="AB68" s="94">
        <f t="shared" ca="1" si="19"/>
        <v>47</v>
      </c>
      <c r="AC68" s="95">
        <f t="shared" si="22"/>
        <v>0</v>
      </c>
      <c r="AD68" s="95">
        <f t="shared" si="23"/>
        <v>0</v>
      </c>
      <c r="AE68" s="96">
        <f t="shared" si="20"/>
        <v>0</v>
      </c>
      <c r="AF68" s="96">
        <f t="shared" si="21"/>
        <v>0</v>
      </c>
    </row>
    <row r="69" spans="2:32" s="97" customFormat="1" ht="39.6" x14ac:dyDescent="0.3">
      <c r="B69" s="79">
        <f t="shared" si="12"/>
        <v>64</v>
      </c>
      <c r="C69" s="80" t="s">
        <v>97</v>
      </c>
      <c r="D69" s="80"/>
      <c r="E69" s="81"/>
      <c r="F69" s="82" t="str">
        <f t="shared" si="15"/>
        <v xml:space="preserve">Группа от QF </v>
      </c>
      <c r="G69" s="82"/>
      <c r="H69" s="83"/>
      <c r="I69" s="84"/>
      <c r="J69" s="84"/>
      <c r="K69" s="85"/>
      <c r="L69" s="86"/>
      <c r="M69" s="80"/>
      <c r="N69" s="87"/>
      <c r="O69" s="88" t="str">
        <f t="shared" si="1"/>
        <v xml:space="preserve"> </v>
      </c>
      <c r="P69" s="89"/>
      <c r="Q69" s="90" t="str">
        <f t="shared" si="2"/>
        <v xml:space="preserve"> </v>
      </c>
      <c r="R69" s="87" t="s">
        <v>77</v>
      </c>
      <c r="S69" s="76"/>
      <c r="T69" s="91">
        <f t="shared" si="16"/>
        <v>0</v>
      </c>
      <c r="U69" s="88" t="str">
        <f t="shared" si="4"/>
        <v xml:space="preserve"> </v>
      </c>
      <c r="V69" s="91" t="str">
        <f t="shared" si="17"/>
        <v xml:space="preserve"> </v>
      </c>
      <c r="W69" s="78"/>
      <c r="X69" s="78"/>
      <c r="Y69" s="78"/>
      <c r="AA69" s="94" t="str">
        <f t="shared" si="18"/>
        <v>≤60</v>
      </c>
      <c r="AB69" s="94">
        <f t="shared" ca="1" si="19"/>
        <v>25</v>
      </c>
      <c r="AC69" s="95">
        <f t="shared" si="22"/>
        <v>0</v>
      </c>
      <c r="AD69" s="95">
        <f t="shared" si="23"/>
        <v>0</v>
      </c>
      <c r="AE69" s="96">
        <f t="shared" si="20"/>
        <v>0</v>
      </c>
      <c r="AF69" s="96">
        <f t="shared" si="21"/>
        <v>0</v>
      </c>
    </row>
    <row r="70" spans="2:32" s="97" customFormat="1" ht="39.6" x14ac:dyDescent="0.3">
      <c r="B70" s="79">
        <f t="shared" si="12"/>
        <v>65</v>
      </c>
      <c r="C70" s="80" t="s">
        <v>97</v>
      </c>
      <c r="D70" s="80"/>
      <c r="E70" s="81"/>
      <c r="F70" s="82" t="str">
        <f t="shared" si="15"/>
        <v xml:space="preserve">Группа от QF </v>
      </c>
      <c r="G70" s="82"/>
      <c r="H70" s="83"/>
      <c r="I70" s="84"/>
      <c r="J70" s="84"/>
      <c r="K70" s="85"/>
      <c r="L70" s="86"/>
      <c r="M70" s="80"/>
      <c r="N70" s="87"/>
      <c r="O70" s="88" t="str">
        <f t="shared" ref="O70:O124" si="29">IF(T70=0," ","-")</f>
        <v xml:space="preserve"> </v>
      </c>
      <c r="P70" s="89"/>
      <c r="Q70" s="90" t="str">
        <f t="shared" ref="Q70:Q124" si="30">IF(T70=0," ","-")</f>
        <v xml:space="preserve"> </v>
      </c>
      <c r="R70" s="87" t="s">
        <v>77</v>
      </c>
      <c r="S70" s="76"/>
      <c r="T70" s="91">
        <f t="shared" si="16"/>
        <v>0</v>
      </c>
      <c r="U70" s="88" t="str">
        <f t="shared" ref="U70:U124" si="31">IF(T70=0," ","-")</f>
        <v xml:space="preserve"> </v>
      </c>
      <c r="V70" s="91" t="str">
        <f t="shared" si="17"/>
        <v xml:space="preserve"> </v>
      </c>
      <c r="W70" s="78"/>
      <c r="X70" s="78"/>
      <c r="Y70" s="78"/>
      <c r="AA70" s="94" t="str">
        <f t="shared" si="18"/>
        <v>≤60</v>
      </c>
      <c r="AB70" s="94">
        <f t="shared" ca="1" si="19"/>
        <v>40</v>
      </c>
      <c r="AC70" s="95">
        <f t="shared" si="22"/>
        <v>0</v>
      </c>
      <c r="AD70" s="95">
        <f t="shared" si="23"/>
        <v>0</v>
      </c>
      <c r="AE70" s="96">
        <f t="shared" si="20"/>
        <v>0</v>
      </c>
      <c r="AF70" s="96">
        <f t="shared" si="21"/>
        <v>0</v>
      </c>
    </row>
    <row r="71" spans="2:32" s="97" customFormat="1" ht="39.6" x14ac:dyDescent="0.3">
      <c r="B71" s="79">
        <f t="shared" si="12"/>
        <v>66</v>
      </c>
      <c r="C71" s="80" t="s">
        <v>97</v>
      </c>
      <c r="D71" s="80"/>
      <c r="E71" s="81"/>
      <c r="F71" s="82" t="str">
        <f t="shared" si="15"/>
        <v xml:space="preserve">Группа от QF </v>
      </c>
      <c r="G71" s="82"/>
      <c r="H71" s="83"/>
      <c r="I71" s="84"/>
      <c r="J71" s="84"/>
      <c r="K71" s="85"/>
      <c r="L71" s="86"/>
      <c r="M71" s="80"/>
      <c r="N71" s="87"/>
      <c r="O71" s="88" t="str">
        <f t="shared" si="29"/>
        <v xml:space="preserve"> </v>
      </c>
      <c r="P71" s="89"/>
      <c r="Q71" s="90" t="str">
        <f t="shared" si="30"/>
        <v xml:space="preserve"> </v>
      </c>
      <c r="R71" s="87" t="s">
        <v>77</v>
      </c>
      <c r="S71" s="76"/>
      <c r="T71" s="91">
        <f t="shared" si="16"/>
        <v>0</v>
      </c>
      <c r="U71" s="88" t="str">
        <f t="shared" si="31"/>
        <v xml:space="preserve"> </v>
      </c>
      <c r="V71" s="91" t="str">
        <f t="shared" si="17"/>
        <v xml:space="preserve"> </v>
      </c>
      <c r="W71" s="78"/>
      <c r="X71" s="78"/>
      <c r="Y71" s="78"/>
      <c r="AA71" s="94" t="str">
        <f t="shared" si="18"/>
        <v>≤60</v>
      </c>
      <c r="AB71" s="94">
        <f t="shared" ca="1" si="19"/>
        <v>33</v>
      </c>
      <c r="AC71" s="95">
        <f t="shared" si="22"/>
        <v>0</v>
      </c>
      <c r="AD71" s="95">
        <f t="shared" si="23"/>
        <v>0</v>
      </c>
      <c r="AE71" s="96">
        <f t="shared" si="20"/>
        <v>0</v>
      </c>
      <c r="AF71" s="96">
        <f t="shared" si="21"/>
        <v>0</v>
      </c>
    </row>
    <row r="72" spans="2:32" s="97" customFormat="1" ht="39.6" x14ac:dyDescent="0.3">
      <c r="B72" s="79">
        <f t="shared" ref="B72:B135" si="32">(IF(B70+B71=0,(B69+1),(IF(B71=0,(B70+1),B71+1))))</f>
        <v>67</v>
      </c>
      <c r="C72" s="80" t="s">
        <v>97</v>
      </c>
      <c r="D72" s="80"/>
      <c r="E72" s="81"/>
      <c r="F72" s="82" t="str">
        <f t="shared" si="15"/>
        <v xml:space="preserve">Группа от QF </v>
      </c>
      <c r="G72" s="82"/>
      <c r="H72" s="83"/>
      <c r="I72" s="84"/>
      <c r="J72" s="84"/>
      <c r="K72" s="85"/>
      <c r="L72" s="86"/>
      <c r="M72" s="80"/>
      <c r="N72" s="87"/>
      <c r="O72" s="88" t="str">
        <f t="shared" si="29"/>
        <v xml:space="preserve"> </v>
      </c>
      <c r="P72" s="89"/>
      <c r="Q72" s="90" t="str">
        <f t="shared" si="30"/>
        <v xml:space="preserve"> </v>
      </c>
      <c r="R72" s="87" t="s">
        <v>77</v>
      </c>
      <c r="S72" s="76"/>
      <c r="T72" s="91">
        <f t="shared" si="16"/>
        <v>0</v>
      </c>
      <c r="U72" s="88" t="str">
        <f t="shared" si="31"/>
        <v xml:space="preserve"> </v>
      </c>
      <c r="V72" s="91" t="str">
        <f t="shared" si="17"/>
        <v xml:space="preserve"> </v>
      </c>
      <c r="W72" s="78"/>
      <c r="X72" s="78"/>
      <c r="Y72" s="78"/>
      <c r="AA72" s="94" t="str">
        <f t="shared" si="18"/>
        <v>≤60</v>
      </c>
      <c r="AB72" s="94">
        <f t="shared" ca="1" si="19"/>
        <v>22</v>
      </c>
      <c r="AC72" s="95">
        <f t="shared" si="22"/>
        <v>0</v>
      </c>
      <c r="AD72" s="95">
        <f t="shared" si="23"/>
        <v>0</v>
      </c>
      <c r="AE72" s="96">
        <f t="shared" si="20"/>
        <v>0</v>
      </c>
      <c r="AF72" s="96">
        <f t="shared" si="21"/>
        <v>0</v>
      </c>
    </row>
    <row r="73" spans="2:32" s="97" customFormat="1" ht="39.6" x14ac:dyDescent="0.3">
      <c r="B73" s="79">
        <f t="shared" si="32"/>
        <v>68</v>
      </c>
      <c r="C73" s="80" t="s">
        <v>97</v>
      </c>
      <c r="D73" s="80"/>
      <c r="E73" s="81"/>
      <c r="F73" s="82" t="str">
        <f t="shared" si="15"/>
        <v xml:space="preserve">Группа от QF </v>
      </c>
      <c r="G73" s="82"/>
      <c r="H73" s="83"/>
      <c r="I73" s="84"/>
      <c r="J73" s="84"/>
      <c r="K73" s="85"/>
      <c r="L73" s="86"/>
      <c r="M73" s="80"/>
      <c r="N73" s="87"/>
      <c r="O73" s="88" t="str">
        <f t="shared" si="29"/>
        <v xml:space="preserve"> </v>
      </c>
      <c r="P73" s="89"/>
      <c r="Q73" s="90" t="str">
        <f t="shared" si="30"/>
        <v xml:space="preserve"> </v>
      </c>
      <c r="R73" s="87" t="s">
        <v>77</v>
      </c>
      <c r="S73" s="76"/>
      <c r="T73" s="91">
        <f t="shared" si="16"/>
        <v>0</v>
      </c>
      <c r="U73" s="88" t="str">
        <f t="shared" si="31"/>
        <v xml:space="preserve"> </v>
      </c>
      <c r="V73" s="91" t="str">
        <f t="shared" si="17"/>
        <v xml:space="preserve"> </v>
      </c>
      <c r="W73" s="78"/>
      <c r="X73" s="78"/>
      <c r="Y73" s="78"/>
      <c r="AA73" s="94" t="str">
        <f t="shared" si="18"/>
        <v>≤60</v>
      </c>
      <c r="AB73" s="94">
        <f t="shared" ca="1" si="19"/>
        <v>31</v>
      </c>
      <c r="AC73" s="95">
        <f t="shared" si="22"/>
        <v>0</v>
      </c>
      <c r="AD73" s="95">
        <f t="shared" si="23"/>
        <v>0</v>
      </c>
      <c r="AE73" s="96">
        <f t="shared" si="20"/>
        <v>0</v>
      </c>
      <c r="AF73" s="96">
        <f t="shared" si="21"/>
        <v>0</v>
      </c>
    </row>
    <row r="74" spans="2:32" s="97" customFormat="1" ht="39.6" x14ac:dyDescent="0.3">
      <c r="B74" s="79">
        <f t="shared" si="32"/>
        <v>69</v>
      </c>
      <c r="C74" s="80" t="s">
        <v>97</v>
      </c>
      <c r="D74" s="80"/>
      <c r="E74" s="81"/>
      <c r="F74" s="82" t="str">
        <f t="shared" si="15"/>
        <v xml:space="preserve">Группа от QF </v>
      </c>
      <c r="G74" s="82"/>
      <c r="H74" s="83"/>
      <c r="I74" s="84"/>
      <c r="J74" s="84"/>
      <c r="K74" s="85"/>
      <c r="L74" s="86"/>
      <c r="M74" s="80"/>
      <c r="N74" s="87"/>
      <c r="O74" s="88" t="str">
        <f t="shared" si="29"/>
        <v xml:space="preserve"> </v>
      </c>
      <c r="P74" s="89"/>
      <c r="Q74" s="90" t="str">
        <f t="shared" si="30"/>
        <v xml:space="preserve"> </v>
      </c>
      <c r="R74" s="87" t="s">
        <v>77</v>
      </c>
      <c r="S74" s="76"/>
      <c r="T74" s="91">
        <f t="shared" si="16"/>
        <v>0</v>
      </c>
      <c r="U74" s="88" t="str">
        <f t="shared" si="31"/>
        <v xml:space="preserve"> </v>
      </c>
      <c r="V74" s="91" t="str">
        <f t="shared" si="17"/>
        <v xml:space="preserve"> </v>
      </c>
      <c r="W74" s="78"/>
      <c r="X74" s="78"/>
      <c r="Y74" s="78"/>
      <c r="AA74" s="94" t="str">
        <f t="shared" si="18"/>
        <v>≤60</v>
      </c>
      <c r="AB74" s="94">
        <f t="shared" ca="1" si="19"/>
        <v>23</v>
      </c>
      <c r="AC74" s="95">
        <f t="shared" si="22"/>
        <v>0</v>
      </c>
      <c r="AD74" s="95">
        <f t="shared" si="23"/>
        <v>0</v>
      </c>
      <c r="AE74" s="96">
        <f t="shared" si="20"/>
        <v>0</v>
      </c>
      <c r="AF74" s="96">
        <f t="shared" si="21"/>
        <v>0</v>
      </c>
    </row>
    <row r="75" spans="2:32" s="97" customFormat="1" ht="39.6" x14ac:dyDescent="0.3">
      <c r="B75" s="79">
        <f t="shared" si="32"/>
        <v>70</v>
      </c>
      <c r="C75" s="80" t="s">
        <v>97</v>
      </c>
      <c r="D75" s="80"/>
      <c r="E75" s="81"/>
      <c r="F75" s="82" t="str">
        <f t="shared" si="15"/>
        <v xml:space="preserve">Группа от QF </v>
      </c>
      <c r="G75" s="82"/>
      <c r="H75" s="83"/>
      <c r="I75" s="84"/>
      <c r="J75" s="84"/>
      <c r="K75" s="85"/>
      <c r="L75" s="86"/>
      <c r="M75" s="80"/>
      <c r="N75" s="87"/>
      <c r="O75" s="88" t="str">
        <f t="shared" si="29"/>
        <v xml:space="preserve"> </v>
      </c>
      <c r="P75" s="89"/>
      <c r="Q75" s="90" t="str">
        <f t="shared" si="30"/>
        <v xml:space="preserve"> </v>
      </c>
      <c r="R75" s="87" t="s">
        <v>77</v>
      </c>
      <c r="S75" s="76"/>
      <c r="T75" s="91">
        <f t="shared" si="16"/>
        <v>0</v>
      </c>
      <c r="U75" s="88" t="str">
        <f t="shared" si="31"/>
        <v xml:space="preserve"> </v>
      </c>
      <c r="V75" s="91" t="str">
        <f t="shared" si="17"/>
        <v xml:space="preserve"> </v>
      </c>
      <c r="W75" s="78"/>
      <c r="X75" s="78"/>
      <c r="Y75" s="78"/>
      <c r="AA75" s="94" t="str">
        <f t="shared" si="18"/>
        <v>≤60</v>
      </c>
      <c r="AB75" s="94">
        <f t="shared" ca="1" si="19"/>
        <v>50</v>
      </c>
      <c r="AC75" s="95">
        <f t="shared" si="22"/>
        <v>0</v>
      </c>
      <c r="AD75" s="95">
        <f t="shared" si="23"/>
        <v>0</v>
      </c>
      <c r="AE75" s="96">
        <f t="shared" si="20"/>
        <v>0</v>
      </c>
      <c r="AF75" s="96">
        <f t="shared" si="21"/>
        <v>0</v>
      </c>
    </row>
    <row r="76" spans="2:32" s="97" customFormat="1" ht="39.6" x14ac:dyDescent="0.3">
      <c r="B76" s="79">
        <f t="shared" si="32"/>
        <v>71</v>
      </c>
      <c r="C76" s="80" t="s">
        <v>97</v>
      </c>
      <c r="D76" s="80"/>
      <c r="E76" s="81"/>
      <c r="F76" s="82" t="str">
        <f t="shared" si="15"/>
        <v xml:space="preserve">Группа от QF </v>
      </c>
      <c r="G76" s="82"/>
      <c r="H76" s="83"/>
      <c r="I76" s="84"/>
      <c r="J76" s="84"/>
      <c r="K76" s="85"/>
      <c r="L76" s="86"/>
      <c r="M76" s="80"/>
      <c r="N76" s="87"/>
      <c r="O76" s="88" t="str">
        <f t="shared" si="29"/>
        <v xml:space="preserve"> </v>
      </c>
      <c r="P76" s="89"/>
      <c r="Q76" s="90" t="str">
        <f t="shared" si="30"/>
        <v xml:space="preserve"> </v>
      </c>
      <c r="R76" s="87" t="s">
        <v>77</v>
      </c>
      <c r="S76" s="76"/>
      <c r="T76" s="91">
        <f t="shared" si="16"/>
        <v>0</v>
      </c>
      <c r="U76" s="88" t="str">
        <f t="shared" si="31"/>
        <v xml:space="preserve"> </v>
      </c>
      <c r="V76" s="91" t="str">
        <f t="shared" si="17"/>
        <v xml:space="preserve"> </v>
      </c>
      <c r="W76" s="78"/>
      <c r="X76" s="78"/>
      <c r="Y76" s="78"/>
      <c r="AA76" s="94" t="str">
        <f t="shared" si="18"/>
        <v>≤60</v>
      </c>
      <c r="AB76" s="94">
        <f t="shared" ca="1" si="19"/>
        <v>41</v>
      </c>
      <c r="AC76" s="95">
        <f t="shared" si="22"/>
        <v>0</v>
      </c>
      <c r="AD76" s="95">
        <f t="shared" si="23"/>
        <v>0</v>
      </c>
      <c r="AE76" s="96">
        <f t="shared" si="20"/>
        <v>0</v>
      </c>
      <c r="AF76" s="96">
        <f t="shared" si="21"/>
        <v>0</v>
      </c>
    </row>
    <row r="77" spans="2:32" s="97" customFormat="1" ht="39.6" x14ac:dyDescent="0.3">
      <c r="B77" s="79">
        <f t="shared" si="32"/>
        <v>72</v>
      </c>
      <c r="C77" s="80" t="s">
        <v>97</v>
      </c>
      <c r="D77" s="80"/>
      <c r="E77" s="81"/>
      <c r="F77" s="82" t="str">
        <f t="shared" si="15"/>
        <v xml:space="preserve">Группа от QF </v>
      </c>
      <c r="G77" s="82"/>
      <c r="H77" s="83"/>
      <c r="I77" s="84"/>
      <c r="J77" s="84"/>
      <c r="K77" s="85"/>
      <c r="L77" s="86"/>
      <c r="M77" s="80"/>
      <c r="N77" s="87"/>
      <c r="O77" s="88" t="str">
        <f t="shared" si="29"/>
        <v xml:space="preserve"> </v>
      </c>
      <c r="P77" s="89"/>
      <c r="Q77" s="90" t="str">
        <f t="shared" si="30"/>
        <v xml:space="preserve"> </v>
      </c>
      <c r="R77" s="87" t="s">
        <v>77</v>
      </c>
      <c r="S77" s="76"/>
      <c r="T77" s="91">
        <f t="shared" si="16"/>
        <v>0</v>
      </c>
      <c r="U77" s="88" t="str">
        <f t="shared" si="31"/>
        <v xml:space="preserve"> </v>
      </c>
      <c r="V77" s="91" t="str">
        <f t="shared" si="17"/>
        <v xml:space="preserve"> </v>
      </c>
      <c r="W77" s="78"/>
      <c r="X77" s="78"/>
      <c r="Y77" s="78"/>
      <c r="AA77" s="94" t="str">
        <f t="shared" si="18"/>
        <v>≤60</v>
      </c>
      <c r="AB77" s="94">
        <f t="shared" ca="1" si="19"/>
        <v>48</v>
      </c>
      <c r="AC77" s="95">
        <f t="shared" si="22"/>
        <v>0</v>
      </c>
      <c r="AD77" s="95">
        <f t="shared" si="23"/>
        <v>0</v>
      </c>
      <c r="AE77" s="96">
        <f t="shared" si="20"/>
        <v>0</v>
      </c>
      <c r="AF77" s="96">
        <f t="shared" si="21"/>
        <v>0</v>
      </c>
    </row>
    <row r="78" spans="2:32" s="97" customFormat="1" ht="39.6" x14ac:dyDescent="0.3">
      <c r="B78" s="79">
        <f t="shared" si="32"/>
        <v>73</v>
      </c>
      <c r="C78" s="80" t="s">
        <v>97</v>
      </c>
      <c r="D78" s="80"/>
      <c r="E78" s="81"/>
      <c r="F78" s="82" t="str">
        <f t="shared" si="15"/>
        <v xml:space="preserve">Группа от QF </v>
      </c>
      <c r="G78" s="82"/>
      <c r="H78" s="83"/>
      <c r="I78" s="84"/>
      <c r="J78" s="84"/>
      <c r="K78" s="85"/>
      <c r="L78" s="86"/>
      <c r="M78" s="80"/>
      <c r="N78" s="87"/>
      <c r="O78" s="88" t="str">
        <f t="shared" si="29"/>
        <v xml:space="preserve"> </v>
      </c>
      <c r="P78" s="89"/>
      <c r="Q78" s="90" t="str">
        <f t="shared" si="30"/>
        <v xml:space="preserve"> </v>
      </c>
      <c r="R78" s="87" t="s">
        <v>77</v>
      </c>
      <c r="S78" s="76"/>
      <c r="T78" s="91">
        <f t="shared" si="16"/>
        <v>0</v>
      </c>
      <c r="U78" s="88" t="str">
        <f t="shared" si="31"/>
        <v xml:space="preserve"> </v>
      </c>
      <c r="V78" s="91" t="str">
        <f t="shared" si="17"/>
        <v xml:space="preserve"> </v>
      </c>
      <c r="W78" s="78"/>
      <c r="X78" s="78"/>
      <c r="Y78" s="78"/>
      <c r="AA78" s="94" t="str">
        <f t="shared" si="18"/>
        <v>≤60</v>
      </c>
      <c r="AB78" s="94">
        <f t="shared" ca="1" si="19"/>
        <v>45</v>
      </c>
      <c r="AC78" s="95">
        <f t="shared" si="22"/>
        <v>0</v>
      </c>
      <c r="AD78" s="95">
        <f t="shared" si="23"/>
        <v>0</v>
      </c>
      <c r="AE78" s="96">
        <f t="shared" si="20"/>
        <v>0</v>
      </c>
      <c r="AF78" s="96">
        <f t="shared" si="21"/>
        <v>0</v>
      </c>
    </row>
    <row r="79" spans="2:32" s="97" customFormat="1" ht="39.6" x14ac:dyDescent="0.3">
      <c r="B79" s="79">
        <f t="shared" si="32"/>
        <v>74</v>
      </c>
      <c r="C79" s="80" t="s">
        <v>97</v>
      </c>
      <c r="D79" s="80"/>
      <c r="E79" s="81"/>
      <c r="F79" s="82" t="str">
        <f t="shared" ref="F79:F142" si="33">CONCATENATE(C79," ",E79,D79)</f>
        <v xml:space="preserve">Группа от QF </v>
      </c>
      <c r="G79" s="82"/>
      <c r="H79" s="83"/>
      <c r="I79" s="84"/>
      <c r="J79" s="84"/>
      <c r="K79" s="85"/>
      <c r="L79" s="86"/>
      <c r="M79" s="80"/>
      <c r="N79" s="87"/>
      <c r="O79" s="88" t="str">
        <f t="shared" si="29"/>
        <v xml:space="preserve"> </v>
      </c>
      <c r="P79" s="89"/>
      <c r="Q79" s="90" t="str">
        <f t="shared" si="30"/>
        <v xml:space="preserve"> </v>
      </c>
      <c r="R79" s="87" t="s">
        <v>77</v>
      </c>
      <c r="S79" s="76"/>
      <c r="T79" s="91">
        <f t="shared" ref="T79:T142" si="34">IF(P79=$W$1,I79*3,IF(P79=$X$1,I79*5,IF(P79=$Y$1,I79*8,IF(P79=$Z$1,I79*12*0.75,0))))</f>
        <v>0</v>
      </c>
      <c r="U79" s="88" t="str">
        <f t="shared" si="31"/>
        <v xml:space="preserve"> </v>
      </c>
      <c r="V79" s="91" t="str">
        <f t="shared" ref="V79:V142" si="35">IF(P79=$W$1,I79*5,IF(P79=$X$1,I79*10,IF(P79=$Y$1,I79*10,IF(P79=$Z$1,I79*12," "))))</f>
        <v xml:space="preserve"> </v>
      </c>
      <c r="W79" s="78"/>
      <c r="X79" s="78"/>
      <c r="Y79" s="78"/>
      <c r="AA79" s="94" t="str">
        <f t="shared" ref="AA79:AA142" si="36">IF(I79&gt;63,"≤120","≤60")</f>
        <v>≤60</v>
      </c>
      <c r="AB79" s="94">
        <f t="shared" ref="AB79:AB142" ca="1" si="37">IF(I79&lt;63,RANDBETWEEN(20,50),RANDBETWEEN(60,110))</f>
        <v>33</v>
      </c>
      <c r="AC79" s="95">
        <f t="shared" si="22"/>
        <v>0</v>
      </c>
      <c r="AD79" s="95">
        <f t="shared" si="23"/>
        <v>0</v>
      </c>
      <c r="AE79" s="96">
        <f t="shared" ref="AE79:AE142" si="38">ROUND(I79*1.13,0)</f>
        <v>0</v>
      </c>
      <c r="AF79" s="96">
        <f t="shared" ref="AF79:AF142" si="39">ROUND(I79*1.45,0)</f>
        <v>0</v>
      </c>
    </row>
    <row r="80" spans="2:32" s="97" customFormat="1" ht="39.6" x14ac:dyDescent="0.3">
      <c r="B80" s="79">
        <f t="shared" si="32"/>
        <v>75</v>
      </c>
      <c r="C80" s="80" t="s">
        <v>97</v>
      </c>
      <c r="D80" s="80"/>
      <c r="E80" s="81"/>
      <c r="F80" s="82" t="str">
        <f t="shared" si="33"/>
        <v xml:space="preserve">Группа от QF </v>
      </c>
      <c r="G80" s="82"/>
      <c r="H80" s="83"/>
      <c r="I80" s="84"/>
      <c r="J80" s="84"/>
      <c r="K80" s="85"/>
      <c r="L80" s="86"/>
      <c r="M80" s="80"/>
      <c r="N80" s="87"/>
      <c r="O80" s="88" t="str">
        <f t="shared" si="29"/>
        <v xml:space="preserve"> </v>
      </c>
      <c r="P80" s="89"/>
      <c r="Q80" s="90" t="str">
        <f t="shared" si="30"/>
        <v xml:space="preserve"> </v>
      </c>
      <c r="R80" s="87" t="s">
        <v>77</v>
      </c>
      <c r="S80" s="76"/>
      <c r="T80" s="91">
        <f t="shared" si="34"/>
        <v>0</v>
      </c>
      <c r="U80" s="88" t="str">
        <f t="shared" si="31"/>
        <v xml:space="preserve"> </v>
      </c>
      <c r="V80" s="91" t="str">
        <f t="shared" si="35"/>
        <v xml:space="preserve"> </v>
      </c>
      <c r="W80" s="78"/>
      <c r="X80" s="78"/>
      <c r="Y80" s="78"/>
      <c r="AA80" s="94" t="str">
        <f t="shared" si="36"/>
        <v>≤60</v>
      </c>
      <c r="AB80" s="94">
        <f t="shared" ca="1" si="37"/>
        <v>36</v>
      </c>
      <c r="AC80" s="95">
        <f t="shared" ref="AC80:AC143" si="40">IF(P80=$W$1,I80*3,IF(P80=$X$1,I80*5,IF(P80=$Y$1,I80*8,IF(P80=$Z$1,I80*12,0))))</f>
        <v>0</v>
      </c>
      <c r="AD80" s="95">
        <f t="shared" ref="AD80:AD143" si="41">IF(P80=$W$1,I80*5,IF(P80=$X$1,I80*10,IF(P80=$Y$1,I80*10,IF(P80=$Z$1,I80*0,0))))</f>
        <v>0</v>
      </c>
      <c r="AE80" s="96">
        <f t="shared" si="38"/>
        <v>0</v>
      </c>
      <c r="AF80" s="96">
        <f t="shared" si="39"/>
        <v>0</v>
      </c>
    </row>
    <row r="81" spans="2:32" s="97" customFormat="1" ht="39.6" x14ac:dyDescent="0.3">
      <c r="B81" s="79">
        <f t="shared" si="32"/>
        <v>76</v>
      </c>
      <c r="C81" s="80" t="s">
        <v>97</v>
      </c>
      <c r="D81" s="80"/>
      <c r="E81" s="81"/>
      <c r="F81" s="82" t="str">
        <f t="shared" si="33"/>
        <v xml:space="preserve">Группа от QF </v>
      </c>
      <c r="G81" s="82"/>
      <c r="H81" s="83"/>
      <c r="I81" s="84"/>
      <c r="J81" s="84"/>
      <c r="K81" s="85"/>
      <c r="L81" s="86"/>
      <c r="M81" s="80"/>
      <c r="N81" s="87"/>
      <c r="O81" s="88" t="str">
        <f t="shared" si="29"/>
        <v xml:space="preserve"> </v>
      </c>
      <c r="P81" s="89"/>
      <c r="Q81" s="90" t="str">
        <f t="shared" si="30"/>
        <v xml:space="preserve"> </v>
      </c>
      <c r="R81" s="87" t="s">
        <v>77</v>
      </c>
      <c r="S81" s="76"/>
      <c r="T81" s="91">
        <f t="shared" si="34"/>
        <v>0</v>
      </c>
      <c r="U81" s="88" t="str">
        <f t="shared" si="31"/>
        <v xml:space="preserve"> </v>
      </c>
      <c r="V81" s="91" t="str">
        <f t="shared" si="35"/>
        <v xml:space="preserve"> </v>
      </c>
      <c r="W81" s="78"/>
      <c r="X81" s="78"/>
      <c r="Y81" s="78"/>
      <c r="AA81" s="94" t="str">
        <f t="shared" si="36"/>
        <v>≤60</v>
      </c>
      <c r="AB81" s="94">
        <f t="shared" ca="1" si="37"/>
        <v>48</v>
      </c>
      <c r="AC81" s="95">
        <f t="shared" si="40"/>
        <v>0</v>
      </c>
      <c r="AD81" s="95">
        <f t="shared" si="41"/>
        <v>0</v>
      </c>
      <c r="AE81" s="96">
        <f t="shared" si="38"/>
        <v>0</v>
      </c>
      <c r="AF81" s="96">
        <f t="shared" si="39"/>
        <v>0</v>
      </c>
    </row>
    <row r="82" spans="2:32" s="97" customFormat="1" ht="39.6" x14ac:dyDescent="0.3">
      <c r="B82" s="79">
        <f t="shared" si="32"/>
        <v>77</v>
      </c>
      <c r="C82" s="80" t="s">
        <v>97</v>
      </c>
      <c r="D82" s="80"/>
      <c r="E82" s="81"/>
      <c r="F82" s="82" t="str">
        <f t="shared" si="33"/>
        <v xml:space="preserve">Группа от QF </v>
      </c>
      <c r="G82" s="82"/>
      <c r="H82" s="83"/>
      <c r="I82" s="84"/>
      <c r="J82" s="84"/>
      <c r="K82" s="85"/>
      <c r="L82" s="86"/>
      <c r="M82" s="80"/>
      <c r="N82" s="87"/>
      <c r="O82" s="88" t="str">
        <f t="shared" si="29"/>
        <v xml:space="preserve"> </v>
      </c>
      <c r="P82" s="89"/>
      <c r="Q82" s="90" t="str">
        <f t="shared" si="30"/>
        <v xml:space="preserve"> </v>
      </c>
      <c r="R82" s="87" t="s">
        <v>77</v>
      </c>
      <c r="S82" s="76"/>
      <c r="T82" s="91">
        <f t="shared" si="34"/>
        <v>0</v>
      </c>
      <c r="U82" s="88" t="str">
        <f t="shared" si="31"/>
        <v xml:space="preserve"> </v>
      </c>
      <c r="V82" s="91" t="str">
        <f t="shared" si="35"/>
        <v xml:space="preserve"> </v>
      </c>
      <c r="W82" s="78"/>
      <c r="X82" s="78"/>
      <c r="Y82" s="78"/>
      <c r="AA82" s="94" t="str">
        <f t="shared" si="36"/>
        <v>≤60</v>
      </c>
      <c r="AB82" s="94">
        <f t="shared" ca="1" si="37"/>
        <v>40</v>
      </c>
      <c r="AC82" s="95">
        <f t="shared" si="40"/>
        <v>0</v>
      </c>
      <c r="AD82" s="95">
        <f t="shared" si="41"/>
        <v>0</v>
      </c>
      <c r="AE82" s="96">
        <f t="shared" si="38"/>
        <v>0</v>
      </c>
      <c r="AF82" s="96">
        <f t="shared" si="39"/>
        <v>0</v>
      </c>
    </row>
    <row r="83" spans="2:32" s="97" customFormat="1" ht="39.6" x14ac:dyDescent="0.3">
      <c r="B83" s="79">
        <f t="shared" si="32"/>
        <v>78</v>
      </c>
      <c r="C83" s="80" t="s">
        <v>97</v>
      </c>
      <c r="D83" s="80"/>
      <c r="E83" s="81"/>
      <c r="F83" s="82" t="str">
        <f t="shared" si="33"/>
        <v xml:space="preserve">Группа от QF </v>
      </c>
      <c r="G83" s="82"/>
      <c r="H83" s="83"/>
      <c r="I83" s="84"/>
      <c r="J83" s="84"/>
      <c r="K83" s="85"/>
      <c r="L83" s="86"/>
      <c r="M83" s="80"/>
      <c r="N83" s="87"/>
      <c r="O83" s="88" t="str">
        <f t="shared" si="29"/>
        <v xml:space="preserve"> </v>
      </c>
      <c r="P83" s="89"/>
      <c r="Q83" s="90" t="str">
        <f t="shared" si="30"/>
        <v xml:space="preserve"> </v>
      </c>
      <c r="R83" s="87" t="s">
        <v>77</v>
      </c>
      <c r="S83" s="76"/>
      <c r="T83" s="91">
        <f t="shared" si="34"/>
        <v>0</v>
      </c>
      <c r="U83" s="88" t="str">
        <f t="shared" si="31"/>
        <v xml:space="preserve"> </v>
      </c>
      <c r="V83" s="91" t="str">
        <f t="shared" si="35"/>
        <v xml:space="preserve"> </v>
      </c>
      <c r="W83" s="78"/>
      <c r="X83" s="78"/>
      <c r="Y83" s="78"/>
      <c r="AA83" s="94" t="str">
        <f t="shared" si="36"/>
        <v>≤60</v>
      </c>
      <c r="AB83" s="94">
        <f t="shared" ca="1" si="37"/>
        <v>42</v>
      </c>
      <c r="AC83" s="95">
        <f t="shared" si="40"/>
        <v>0</v>
      </c>
      <c r="AD83" s="95">
        <f t="shared" si="41"/>
        <v>0</v>
      </c>
      <c r="AE83" s="96">
        <f t="shared" si="38"/>
        <v>0</v>
      </c>
      <c r="AF83" s="96">
        <f t="shared" si="39"/>
        <v>0</v>
      </c>
    </row>
    <row r="84" spans="2:32" s="97" customFormat="1" ht="39.6" x14ac:dyDescent="0.3">
      <c r="B84" s="79">
        <f t="shared" si="32"/>
        <v>79</v>
      </c>
      <c r="C84" s="80" t="s">
        <v>97</v>
      </c>
      <c r="D84" s="80"/>
      <c r="E84" s="81"/>
      <c r="F84" s="82" t="str">
        <f t="shared" si="33"/>
        <v xml:space="preserve">Группа от QF </v>
      </c>
      <c r="G84" s="82"/>
      <c r="H84" s="83"/>
      <c r="I84" s="84"/>
      <c r="J84" s="84"/>
      <c r="K84" s="85"/>
      <c r="L84" s="86"/>
      <c r="M84" s="80"/>
      <c r="N84" s="87"/>
      <c r="O84" s="88" t="str">
        <f t="shared" si="29"/>
        <v xml:space="preserve"> </v>
      </c>
      <c r="P84" s="89"/>
      <c r="Q84" s="90" t="str">
        <f t="shared" si="30"/>
        <v xml:space="preserve"> </v>
      </c>
      <c r="R84" s="87" t="s">
        <v>77</v>
      </c>
      <c r="S84" s="76"/>
      <c r="T84" s="91">
        <f t="shared" si="34"/>
        <v>0</v>
      </c>
      <c r="U84" s="88" t="str">
        <f t="shared" si="31"/>
        <v xml:space="preserve"> </v>
      </c>
      <c r="V84" s="91" t="str">
        <f t="shared" si="35"/>
        <v xml:space="preserve"> </v>
      </c>
      <c r="W84" s="78"/>
      <c r="X84" s="78"/>
      <c r="Y84" s="78"/>
      <c r="AA84" s="94" t="str">
        <f t="shared" si="36"/>
        <v>≤60</v>
      </c>
      <c r="AB84" s="94">
        <f t="shared" ca="1" si="37"/>
        <v>32</v>
      </c>
      <c r="AC84" s="95">
        <f t="shared" si="40"/>
        <v>0</v>
      </c>
      <c r="AD84" s="95">
        <f t="shared" si="41"/>
        <v>0</v>
      </c>
      <c r="AE84" s="96">
        <f t="shared" si="38"/>
        <v>0</v>
      </c>
      <c r="AF84" s="96">
        <f t="shared" si="39"/>
        <v>0</v>
      </c>
    </row>
    <row r="85" spans="2:32" s="97" customFormat="1" ht="39.6" x14ac:dyDescent="0.3">
      <c r="B85" s="79">
        <f t="shared" si="32"/>
        <v>80</v>
      </c>
      <c r="C85" s="80" t="s">
        <v>97</v>
      </c>
      <c r="D85" s="80"/>
      <c r="E85" s="81"/>
      <c r="F85" s="82" t="str">
        <f t="shared" si="33"/>
        <v xml:space="preserve">Группа от QF </v>
      </c>
      <c r="G85" s="82"/>
      <c r="H85" s="83"/>
      <c r="I85" s="84"/>
      <c r="J85" s="84"/>
      <c r="K85" s="85"/>
      <c r="L85" s="86"/>
      <c r="M85" s="80"/>
      <c r="N85" s="87"/>
      <c r="O85" s="88" t="str">
        <f t="shared" si="29"/>
        <v xml:space="preserve"> </v>
      </c>
      <c r="P85" s="89"/>
      <c r="Q85" s="90" t="str">
        <f t="shared" si="30"/>
        <v xml:space="preserve"> </v>
      </c>
      <c r="R85" s="87" t="s">
        <v>77</v>
      </c>
      <c r="S85" s="76"/>
      <c r="T85" s="91">
        <f t="shared" si="34"/>
        <v>0</v>
      </c>
      <c r="U85" s="88" t="str">
        <f t="shared" si="31"/>
        <v xml:space="preserve"> </v>
      </c>
      <c r="V85" s="91" t="str">
        <f t="shared" si="35"/>
        <v xml:space="preserve"> </v>
      </c>
      <c r="W85" s="78"/>
      <c r="X85" s="78"/>
      <c r="Y85" s="78"/>
      <c r="AA85" s="94" t="str">
        <f t="shared" si="36"/>
        <v>≤60</v>
      </c>
      <c r="AB85" s="94">
        <f t="shared" ca="1" si="37"/>
        <v>29</v>
      </c>
      <c r="AC85" s="95">
        <f t="shared" si="40"/>
        <v>0</v>
      </c>
      <c r="AD85" s="95">
        <f t="shared" si="41"/>
        <v>0</v>
      </c>
      <c r="AE85" s="96">
        <f t="shared" si="38"/>
        <v>0</v>
      </c>
      <c r="AF85" s="96">
        <f t="shared" si="39"/>
        <v>0</v>
      </c>
    </row>
    <row r="86" spans="2:32" s="97" customFormat="1" ht="39.6" x14ac:dyDescent="0.3">
      <c r="B86" s="79">
        <f t="shared" si="32"/>
        <v>81</v>
      </c>
      <c r="C86" s="80" t="s">
        <v>97</v>
      </c>
      <c r="D86" s="80"/>
      <c r="E86" s="81"/>
      <c r="F86" s="82" t="str">
        <f t="shared" si="33"/>
        <v xml:space="preserve">Группа от QF </v>
      </c>
      <c r="G86" s="82"/>
      <c r="H86" s="83"/>
      <c r="I86" s="84"/>
      <c r="J86" s="84"/>
      <c r="K86" s="85"/>
      <c r="L86" s="86"/>
      <c r="M86" s="80"/>
      <c r="N86" s="87"/>
      <c r="O86" s="88" t="str">
        <f t="shared" si="29"/>
        <v xml:space="preserve"> </v>
      </c>
      <c r="P86" s="89"/>
      <c r="Q86" s="90" t="str">
        <f t="shared" si="30"/>
        <v xml:space="preserve"> </v>
      </c>
      <c r="R86" s="87" t="s">
        <v>77</v>
      </c>
      <c r="S86" s="76"/>
      <c r="T86" s="91">
        <f t="shared" si="34"/>
        <v>0</v>
      </c>
      <c r="U86" s="88" t="str">
        <f t="shared" si="31"/>
        <v xml:space="preserve"> </v>
      </c>
      <c r="V86" s="91" t="str">
        <f t="shared" si="35"/>
        <v xml:space="preserve"> </v>
      </c>
      <c r="W86" s="78"/>
      <c r="X86" s="78"/>
      <c r="Y86" s="78"/>
      <c r="AA86" s="94" t="str">
        <f t="shared" si="36"/>
        <v>≤60</v>
      </c>
      <c r="AB86" s="94">
        <f t="shared" ca="1" si="37"/>
        <v>31</v>
      </c>
      <c r="AC86" s="95">
        <f t="shared" si="40"/>
        <v>0</v>
      </c>
      <c r="AD86" s="95">
        <f t="shared" si="41"/>
        <v>0</v>
      </c>
      <c r="AE86" s="96">
        <f t="shared" si="38"/>
        <v>0</v>
      </c>
      <c r="AF86" s="96">
        <f t="shared" si="39"/>
        <v>0</v>
      </c>
    </row>
    <row r="87" spans="2:32" s="97" customFormat="1" ht="39.6" x14ac:dyDescent="0.3">
      <c r="B87" s="79">
        <f t="shared" si="32"/>
        <v>82</v>
      </c>
      <c r="C87" s="80" t="s">
        <v>97</v>
      </c>
      <c r="D87" s="80"/>
      <c r="E87" s="81"/>
      <c r="F87" s="82" t="str">
        <f t="shared" si="33"/>
        <v xml:space="preserve">Группа от QF </v>
      </c>
      <c r="G87" s="82"/>
      <c r="H87" s="83"/>
      <c r="I87" s="84"/>
      <c r="J87" s="84"/>
      <c r="K87" s="85"/>
      <c r="L87" s="86"/>
      <c r="M87" s="80"/>
      <c r="N87" s="87"/>
      <c r="O87" s="88" t="str">
        <f t="shared" si="29"/>
        <v xml:space="preserve"> </v>
      </c>
      <c r="P87" s="89"/>
      <c r="Q87" s="90" t="str">
        <f t="shared" si="30"/>
        <v xml:space="preserve"> </v>
      </c>
      <c r="R87" s="87" t="s">
        <v>77</v>
      </c>
      <c r="S87" s="76"/>
      <c r="T87" s="91">
        <f t="shared" si="34"/>
        <v>0</v>
      </c>
      <c r="U87" s="88" t="str">
        <f t="shared" si="31"/>
        <v xml:space="preserve"> </v>
      </c>
      <c r="V87" s="91" t="str">
        <f t="shared" si="35"/>
        <v xml:space="preserve"> </v>
      </c>
      <c r="W87" s="78"/>
      <c r="X87" s="78"/>
      <c r="Y87" s="78"/>
      <c r="AA87" s="94" t="str">
        <f t="shared" si="36"/>
        <v>≤60</v>
      </c>
      <c r="AB87" s="94">
        <f t="shared" ca="1" si="37"/>
        <v>20</v>
      </c>
      <c r="AC87" s="95">
        <f t="shared" si="40"/>
        <v>0</v>
      </c>
      <c r="AD87" s="95">
        <f t="shared" si="41"/>
        <v>0</v>
      </c>
      <c r="AE87" s="96">
        <f t="shared" si="38"/>
        <v>0</v>
      </c>
      <c r="AF87" s="96">
        <f t="shared" si="39"/>
        <v>0</v>
      </c>
    </row>
    <row r="88" spans="2:32" s="97" customFormat="1" ht="39.6" x14ac:dyDescent="0.3">
      <c r="B88" s="79">
        <f t="shared" si="32"/>
        <v>83</v>
      </c>
      <c r="C88" s="80" t="s">
        <v>97</v>
      </c>
      <c r="D88" s="80"/>
      <c r="E88" s="81"/>
      <c r="F88" s="82" t="str">
        <f t="shared" si="33"/>
        <v xml:space="preserve">Группа от QF </v>
      </c>
      <c r="G88" s="82"/>
      <c r="H88" s="83"/>
      <c r="I88" s="84"/>
      <c r="J88" s="84"/>
      <c r="K88" s="85"/>
      <c r="L88" s="86"/>
      <c r="M88" s="80"/>
      <c r="N88" s="87"/>
      <c r="O88" s="88" t="str">
        <f t="shared" si="29"/>
        <v xml:space="preserve"> </v>
      </c>
      <c r="P88" s="89"/>
      <c r="Q88" s="90" t="str">
        <f t="shared" si="30"/>
        <v xml:space="preserve"> </v>
      </c>
      <c r="R88" s="87" t="s">
        <v>77</v>
      </c>
      <c r="S88" s="76"/>
      <c r="T88" s="91">
        <f t="shared" si="34"/>
        <v>0</v>
      </c>
      <c r="U88" s="88" t="str">
        <f t="shared" si="31"/>
        <v xml:space="preserve"> </v>
      </c>
      <c r="V88" s="91" t="str">
        <f t="shared" si="35"/>
        <v xml:space="preserve"> </v>
      </c>
      <c r="W88" s="78"/>
      <c r="X88" s="78"/>
      <c r="Y88" s="78"/>
      <c r="AA88" s="94" t="str">
        <f t="shared" si="36"/>
        <v>≤60</v>
      </c>
      <c r="AB88" s="94">
        <f t="shared" ca="1" si="37"/>
        <v>50</v>
      </c>
      <c r="AC88" s="95">
        <f t="shared" si="40"/>
        <v>0</v>
      </c>
      <c r="AD88" s="95">
        <f t="shared" si="41"/>
        <v>0</v>
      </c>
      <c r="AE88" s="96">
        <f t="shared" si="38"/>
        <v>0</v>
      </c>
      <c r="AF88" s="96">
        <f t="shared" si="39"/>
        <v>0</v>
      </c>
    </row>
    <row r="89" spans="2:32" s="97" customFormat="1" ht="39.6" x14ac:dyDescent="0.3">
      <c r="B89" s="79">
        <f t="shared" si="32"/>
        <v>84</v>
      </c>
      <c r="C89" s="80" t="s">
        <v>97</v>
      </c>
      <c r="D89" s="80"/>
      <c r="E89" s="81"/>
      <c r="F89" s="82" t="str">
        <f t="shared" si="33"/>
        <v xml:space="preserve">Группа от QF </v>
      </c>
      <c r="G89" s="82"/>
      <c r="H89" s="83"/>
      <c r="I89" s="84"/>
      <c r="J89" s="84"/>
      <c r="K89" s="85"/>
      <c r="L89" s="86"/>
      <c r="M89" s="80"/>
      <c r="N89" s="87"/>
      <c r="O89" s="88" t="str">
        <f t="shared" si="29"/>
        <v xml:space="preserve"> </v>
      </c>
      <c r="P89" s="89"/>
      <c r="Q89" s="90" t="str">
        <f t="shared" si="30"/>
        <v xml:space="preserve"> </v>
      </c>
      <c r="R89" s="87" t="s">
        <v>77</v>
      </c>
      <c r="S89" s="76"/>
      <c r="T89" s="91">
        <f t="shared" si="34"/>
        <v>0</v>
      </c>
      <c r="U89" s="88" t="str">
        <f t="shared" si="31"/>
        <v xml:space="preserve"> </v>
      </c>
      <c r="V89" s="91" t="str">
        <f t="shared" si="35"/>
        <v xml:space="preserve"> </v>
      </c>
      <c r="W89" s="78"/>
      <c r="X89" s="78"/>
      <c r="Y89" s="78"/>
      <c r="AA89" s="94" t="str">
        <f t="shared" si="36"/>
        <v>≤60</v>
      </c>
      <c r="AB89" s="94">
        <f t="shared" ca="1" si="37"/>
        <v>25</v>
      </c>
      <c r="AC89" s="95">
        <f t="shared" si="40"/>
        <v>0</v>
      </c>
      <c r="AD89" s="95">
        <f t="shared" si="41"/>
        <v>0</v>
      </c>
      <c r="AE89" s="96">
        <f t="shared" si="38"/>
        <v>0</v>
      </c>
      <c r="AF89" s="96">
        <f t="shared" si="39"/>
        <v>0</v>
      </c>
    </row>
    <row r="90" spans="2:32" s="97" customFormat="1" ht="39.6" x14ac:dyDescent="0.3">
      <c r="B90" s="79">
        <f t="shared" si="32"/>
        <v>85</v>
      </c>
      <c r="C90" s="80" t="s">
        <v>97</v>
      </c>
      <c r="D90" s="80"/>
      <c r="E90" s="81"/>
      <c r="F90" s="82" t="str">
        <f t="shared" si="33"/>
        <v xml:space="preserve">Группа от QF </v>
      </c>
      <c r="G90" s="82"/>
      <c r="H90" s="83"/>
      <c r="I90" s="84"/>
      <c r="J90" s="84"/>
      <c r="K90" s="85"/>
      <c r="L90" s="86"/>
      <c r="M90" s="80"/>
      <c r="N90" s="87"/>
      <c r="O90" s="88" t="str">
        <f t="shared" si="29"/>
        <v xml:space="preserve"> </v>
      </c>
      <c r="P90" s="89"/>
      <c r="Q90" s="90" t="str">
        <f t="shared" si="30"/>
        <v xml:space="preserve"> </v>
      </c>
      <c r="R90" s="87" t="s">
        <v>77</v>
      </c>
      <c r="S90" s="76"/>
      <c r="T90" s="91">
        <f t="shared" si="34"/>
        <v>0</v>
      </c>
      <c r="U90" s="88" t="str">
        <f t="shared" si="31"/>
        <v xml:space="preserve"> </v>
      </c>
      <c r="V90" s="91" t="str">
        <f t="shared" si="35"/>
        <v xml:space="preserve"> </v>
      </c>
      <c r="W90" s="78"/>
      <c r="X90" s="78"/>
      <c r="Y90" s="78"/>
      <c r="AA90" s="94" t="str">
        <f t="shared" si="36"/>
        <v>≤60</v>
      </c>
      <c r="AB90" s="94">
        <f t="shared" ca="1" si="37"/>
        <v>38</v>
      </c>
      <c r="AC90" s="95">
        <f t="shared" si="40"/>
        <v>0</v>
      </c>
      <c r="AD90" s="95">
        <f t="shared" si="41"/>
        <v>0</v>
      </c>
      <c r="AE90" s="96">
        <f t="shared" si="38"/>
        <v>0</v>
      </c>
      <c r="AF90" s="96">
        <f t="shared" si="39"/>
        <v>0</v>
      </c>
    </row>
    <row r="91" spans="2:32" s="97" customFormat="1" ht="39.6" x14ac:dyDescent="0.3">
      <c r="B91" s="79">
        <f t="shared" si="32"/>
        <v>86</v>
      </c>
      <c r="C91" s="80" t="s">
        <v>97</v>
      </c>
      <c r="D91" s="80"/>
      <c r="E91" s="81"/>
      <c r="F91" s="82" t="str">
        <f t="shared" si="33"/>
        <v xml:space="preserve">Группа от QF </v>
      </c>
      <c r="G91" s="82"/>
      <c r="H91" s="83"/>
      <c r="I91" s="84"/>
      <c r="J91" s="84"/>
      <c r="K91" s="85"/>
      <c r="L91" s="86"/>
      <c r="M91" s="80"/>
      <c r="N91" s="87"/>
      <c r="O91" s="88" t="str">
        <f t="shared" si="29"/>
        <v xml:space="preserve"> </v>
      </c>
      <c r="P91" s="89"/>
      <c r="Q91" s="90" t="str">
        <f t="shared" si="30"/>
        <v xml:space="preserve"> </v>
      </c>
      <c r="R91" s="87" t="s">
        <v>77</v>
      </c>
      <c r="S91" s="76"/>
      <c r="T91" s="91">
        <f t="shared" si="34"/>
        <v>0</v>
      </c>
      <c r="U91" s="88" t="str">
        <f t="shared" si="31"/>
        <v xml:space="preserve"> </v>
      </c>
      <c r="V91" s="91" t="str">
        <f t="shared" si="35"/>
        <v xml:space="preserve"> </v>
      </c>
      <c r="W91" s="78"/>
      <c r="X91" s="78"/>
      <c r="Y91" s="78"/>
      <c r="AA91" s="94" t="str">
        <f t="shared" si="36"/>
        <v>≤60</v>
      </c>
      <c r="AB91" s="94">
        <f t="shared" ca="1" si="37"/>
        <v>50</v>
      </c>
      <c r="AC91" s="95">
        <f t="shared" si="40"/>
        <v>0</v>
      </c>
      <c r="AD91" s="95">
        <f t="shared" si="41"/>
        <v>0</v>
      </c>
      <c r="AE91" s="96">
        <f t="shared" si="38"/>
        <v>0</v>
      </c>
      <c r="AF91" s="96">
        <f t="shared" si="39"/>
        <v>0</v>
      </c>
    </row>
    <row r="92" spans="2:32" s="97" customFormat="1" ht="39.6" x14ac:dyDescent="0.3">
      <c r="B92" s="79">
        <f t="shared" si="32"/>
        <v>87</v>
      </c>
      <c r="C92" s="80" t="s">
        <v>97</v>
      </c>
      <c r="D92" s="80"/>
      <c r="E92" s="81"/>
      <c r="F92" s="82" t="str">
        <f t="shared" si="33"/>
        <v xml:space="preserve">Группа от QF </v>
      </c>
      <c r="G92" s="82"/>
      <c r="H92" s="83"/>
      <c r="I92" s="84"/>
      <c r="J92" s="84"/>
      <c r="K92" s="85"/>
      <c r="L92" s="86"/>
      <c r="M92" s="80"/>
      <c r="N92" s="87"/>
      <c r="O92" s="88" t="str">
        <f t="shared" si="29"/>
        <v xml:space="preserve"> </v>
      </c>
      <c r="P92" s="89"/>
      <c r="Q92" s="90" t="str">
        <f t="shared" si="30"/>
        <v xml:space="preserve"> </v>
      </c>
      <c r="R92" s="87" t="s">
        <v>77</v>
      </c>
      <c r="S92" s="76"/>
      <c r="T92" s="91">
        <f t="shared" si="34"/>
        <v>0</v>
      </c>
      <c r="U92" s="88" t="str">
        <f t="shared" si="31"/>
        <v xml:space="preserve"> </v>
      </c>
      <c r="V92" s="91" t="str">
        <f t="shared" si="35"/>
        <v xml:space="preserve"> </v>
      </c>
      <c r="W92" s="78"/>
      <c r="X92" s="78"/>
      <c r="Y92" s="78"/>
      <c r="AA92" s="94" t="str">
        <f t="shared" si="36"/>
        <v>≤60</v>
      </c>
      <c r="AB92" s="94">
        <f t="shared" ca="1" si="37"/>
        <v>35</v>
      </c>
      <c r="AC92" s="95">
        <f t="shared" si="40"/>
        <v>0</v>
      </c>
      <c r="AD92" s="95">
        <f t="shared" si="41"/>
        <v>0</v>
      </c>
      <c r="AE92" s="96">
        <f t="shared" si="38"/>
        <v>0</v>
      </c>
      <c r="AF92" s="96">
        <f t="shared" si="39"/>
        <v>0</v>
      </c>
    </row>
    <row r="93" spans="2:32" s="97" customFormat="1" ht="39.6" x14ac:dyDescent="0.3">
      <c r="B93" s="79">
        <f t="shared" si="32"/>
        <v>88</v>
      </c>
      <c r="C93" s="80" t="s">
        <v>97</v>
      </c>
      <c r="D93" s="80"/>
      <c r="E93" s="81"/>
      <c r="F93" s="82" t="str">
        <f t="shared" si="33"/>
        <v xml:space="preserve">Группа от QF </v>
      </c>
      <c r="G93" s="82"/>
      <c r="H93" s="83"/>
      <c r="I93" s="84"/>
      <c r="J93" s="84"/>
      <c r="K93" s="85"/>
      <c r="L93" s="86"/>
      <c r="M93" s="80"/>
      <c r="N93" s="87"/>
      <c r="O93" s="88" t="str">
        <f t="shared" si="29"/>
        <v xml:space="preserve"> </v>
      </c>
      <c r="P93" s="89"/>
      <c r="Q93" s="90" t="str">
        <f t="shared" si="30"/>
        <v xml:space="preserve"> </v>
      </c>
      <c r="R93" s="87" t="s">
        <v>77</v>
      </c>
      <c r="S93" s="76"/>
      <c r="T93" s="91">
        <f t="shared" si="34"/>
        <v>0</v>
      </c>
      <c r="U93" s="88" t="str">
        <f t="shared" si="31"/>
        <v xml:space="preserve"> </v>
      </c>
      <c r="V93" s="91" t="str">
        <f t="shared" si="35"/>
        <v xml:space="preserve"> </v>
      </c>
      <c r="W93" s="78"/>
      <c r="X93" s="78"/>
      <c r="Y93" s="78"/>
      <c r="AA93" s="94" t="str">
        <f t="shared" si="36"/>
        <v>≤60</v>
      </c>
      <c r="AB93" s="94">
        <f t="shared" ca="1" si="37"/>
        <v>31</v>
      </c>
      <c r="AC93" s="95">
        <f t="shared" si="40"/>
        <v>0</v>
      </c>
      <c r="AD93" s="95">
        <f t="shared" si="41"/>
        <v>0</v>
      </c>
      <c r="AE93" s="96">
        <f t="shared" si="38"/>
        <v>0</v>
      </c>
      <c r="AF93" s="96">
        <f t="shared" si="39"/>
        <v>0</v>
      </c>
    </row>
    <row r="94" spans="2:32" s="97" customFormat="1" ht="39.6" x14ac:dyDescent="0.3">
      <c r="B94" s="79">
        <f t="shared" si="32"/>
        <v>89</v>
      </c>
      <c r="C94" s="80" t="s">
        <v>97</v>
      </c>
      <c r="D94" s="80"/>
      <c r="E94" s="81"/>
      <c r="F94" s="82" t="str">
        <f t="shared" si="33"/>
        <v xml:space="preserve">Группа от QF </v>
      </c>
      <c r="G94" s="82"/>
      <c r="H94" s="83"/>
      <c r="I94" s="84"/>
      <c r="J94" s="84"/>
      <c r="K94" s="85"/>
      <c r="L94" s="86"/>
      <c r="M94" s="80"/>
      <c r="N94" s="87"/>
      <c r="O94" s="88" t="str">
        <f t="shared" si="29"/>
        <v xml:space="preserve"> </v>
      </c>
      <c r="P94" s="89"/>
      <c r="Q94" s="90" t="str">
        <f t="shared" si="30"/>
        <v xml:space="preserve"> </v>
      </c>
      <c r="R94" s="87" t="s">
        <v>77</v>
      </c>
      <c r="S94" s="76"/>
      <c r="T94" s="91">
        <f t="shared" si="34"/>
        <v>0</v>
      </c>
      <c r="U94" s="88" t="str">
        <f t="shared" si="31"/>
        <v xml:space="preserve"> </v>
      </c>
      <c r="V94" s="91" t="str">
        <f t="shared" si="35"/>
        <v xml:space="preserve"> </v>
      </c>
      <c r="W94" s="78"/>
      <c r="X94" s="78"/>
      <c r="Y94" s="78"/>
      <c r="AA94" s="94" t="str">
        <f t="shared" si="36"/>
        <v>≤60</v>
      </c>
      <c r="AB94" s="94">
        <f t="shared" ca="1" si="37"/>
        <v>42</v>
      </c>
      <c r="AC94" s="95">
        <f t="shared" si="40"/>
        <v>0</v>
      </c>
      <c r="AD94" s="95">
        <f t="shared" si="41"/>
        <v>0</v>
      </c>
      <c r="AE94" s="96">
        <f t="shared" si="38"/>
        <v>0</v>
      </c>
      <c r="AF94" s="96">
        <f t="shared" si="39"/>
        <v>0</v>
      </c>
    </row>
    <row r="95" spans="2:32" s="97" customFormat="1" ht="39.6" x14ac:dyDescent="0.3">
      <c r="B95" s="79">
        <f t="shared" si="32"/>
        <v>90</v>
      </c>
      <c r="C95" s="80" t="s">
        <v>97</v>
      </c>
      <c r="D95" s="80"/>
      <c r="E95" s="81"/>
      <c r="F95" s="82" t="str">
        <f t="shared" si="33"/>
        <v xml:space="preserve">Группа от QF </v>
      </c>
      <c r="G95" s="82"/>
      <c r="H95" s="83"/>
      <c r="I95" s="84"/>
      <c r="J95" s="84"/>
      <c r="K95" s="85"/>
      <c r="L95" s="86"/>
      <c r="M95" s="80"/>
      <c r="N95" s="87"/>
      <c r="O95" s="88" t="str">
        <f t="shared" si="29"/>
        <v xml:space="preserve"> </v>
      </c>
      <c r="P95" s="89"/>
      <c r="Q95" s="90" t="str">
        <f t="shared" si="30"/>
        <v xml:space="preserve"> </v>
      </c>
      <c r="R95" s="87" t="s">
        <v>77</v>
      </c>
      <c r="S95" s="76"/>
      <c r="T95" s="91">
        <f t="shared" si="34"/>
        <v>0</v>
      </c>
      <c r="U95" s="88" t="str">
        <f t="shared" si="31"/>
        <v xml:space="preserve"> </v>
      </c>
      <c r="V95" s="91" t="str">
        <f t="shared" si="35"/>
        <v xml:space="preserve"> </v>
      </c>
      <c r="W95" s="78"/>
      <c r="X95" s="78"/>
      <c r="Y95" s="78"/>
      <c r="AA95" s="94" t="str">
        <f t="shared" si="36"/>
        <v>≤60</v>
      </c>
      <c r="AB95" s="94">
        <f t="shared" ca="1" si="37"/>
        <v>27</v>
      </c>
      <c r="AC95" s="95">
        <f t="shared" si="40"/>
        <v>0</v>
      </c>
      <c r="AD95" s="95">
        <f t="shared" si="41"/>
        <v>0</v>
      </c>
      <c r="AE95" s="96">
        <f t="shared" si="38"/>
        <v>0</v>
      </c>
      <c r="AF95" s="96">
        <f t="shared" si="39"/>
        <v>0</v>
      </c>
    </row>
    <row r="96" spans="2:32" s="97" customFormat="1" ht="39.6" x14ac:dyDescent="0.3">
      <c r="B96" s="79">
        <f t="shared" si="32"/>
        <v>91</v>
      </c>
      <c r="C96" s="80" t="s">
        <v>97</v>
      </c>
      <c r="D96" s="80"/>
      <c r="E96" s="81"/>
      <c r="F96" s="82" t="str">
        <f t="shared" si="33"/>
        <v xml:space="preserve">Группа от QF </v>
      </c>
      <c r="G96" s="82"/>
      <c r="H96" s="83"/>
      <c r="I96" s="84"/>
      <c r="J96" s="84"/>
      <c r="K96" s="85"/>
      <c r="L96" s="86"/>
      <c r="M96" s="80"/>
      <c r="N96" s="87"/>
      <c r="O96" s="88" t="str">
        <f t="shared" si="29"/>
        <v xml:space="preserve"> </v>
      </c>
      <c r="P96" s="89"/>
      <c r="Q96" s="90" t="str">
        <f t="shared" si="30"/>
        <v xml:space="preserve"> </v>
      </c>
      <c r="R96" s="87" t="s">
        <v>77</v>
      </c>
      <c r="S96" s="76"/>
      <c r="T96" s="91">
        <f t="shared" si="34"/>
        <v>0</v>
      </c>
      <c r="U96" s="88" t="str">
        <f t="shared" si="31"/>
        <v xml:space="preserve"> </v>
      </c>
      <c r="V96" s="91" t="str">
        <f t="shared" si="35"/>
        <v xml:space="preserve"> </v>
      </c>
      <c r="W96" s="78"/>
      <c r="X96" s="78"/>
      <c r="Y96" s="78"/>
      <c r="AA96" s="94" t="str">
        <f t="shared" si="36"/>
        <v>≤60</v>
      </c>
      <c r="AB96" s="94">
        <f t="shared" ca="1" si="37"/>
        <v>29</v>
      </c>
      <c r="AC96" s="95">
        <f t="shared" si="40"/>
        <v>0</v>
      </c>
      <c r="AD96" s="95">
        <f t="shared" si="41"/>
        <v>0</v>
      </c>
      <c r="AE96" s="96">
        <f t="shared" si="38"/>
        <v>0</v>
      </c>
      <c r="AF96" s="96">
        <f t="shared" si="39"/>
        <v>0</v>
      </c>
    </row>
    <row r="97" spans="2:32" s="97" customFormat="1" ht="39.6" x14ac:dyDescent="0.3">
      <c r="B97" s="79">
        <f t="shared" si="32"/>
        <v>92</v>
      </c>
      <c r="C97" s="80" t="s">
        <v>97</v>
      </c>
      <c r="D97" s="80"/>
      <c r="E97" s="81"/>
      <c r="F97" s="82" t="str">
        <f t="shared" si="33"/>
        <v xml:space="preserve">Группа от QF </v>
      </c>
      <c r="G97" s="82"/>
      <c r="H97" s="83"/>
      <c r="I97" s="84"/>
      <c r="J97" s="84"/>
      <c r="K97" s="85"/>
      <c r="L97" s="86"/>
      <c r="M97" s="80"/>
      <c r="N97" s="87"/>
      <c r="O97" s="88" t="str">
        <f t="shared" si="29"/>
        <v xml:space="preserve"> </v>
      </c>
      <c r="P97" s="89"/>
      <c r="Q97" s="90" t="str">
        <f t="shared" si="30"/>
        <v xml:space="preserve"> </v>
      </c>
      <c r="R97" s="87" t="s">
        <v>77</v>
      </c>
      <c r="S97" s="76"/>
      <c r="T97" s="91">
        <f t="shared" si="34"/>
        <v>0</v>
      </c>
      <c r="U97" s="88" t="str">
        <f t="shared" si="31"/>
        <v xml:space="preserve"> </v>
      </c>
      <c r="V97" s="91" t="str">
        <f t="shared" si="35"/>
        <v xml:space="preserve"> </v>
      </c>
      <c r="W97" s="78"/>
      <c r="X97" s="78"/>
      <c r="Y97" s="78"/>
      <c r="AA97" s="94" t="str">
        <f t="shared" si="36"/>
        <v>≤60</v>
      </c>
      <c r="AB97" s="94">
        <f t="shared" ca="1" si="37"/>
        <v>34</v>
      </c>
      <c r="AC97" s="95">
        <f t="shared" si="40"/>
        <v>0</v>
      </c>
      <c r="AD97" s="95">
        <f t="shared" si="41"/>
        <v>0</v>
      </c>
      <c r="AE97" s="96">
        <f t="shared" si="38"/>
        <v>0</v>
      </c>
      <c r="AF97" s="96">
        <f t="shared" si="39"/>
        <v>0</v>
      </c>
    </row>
    <row r="98" spans="2:32" s="97" customFormat="1" ht="39.6" x14ac:dyDescent="0.3">
      <c r="B98" s="79">
        <f t="shared" si="32"/>
        <v>93</v>
      </c>
      <c r="C98" s="80" t="s">
        <v>97</v>
      </c>
      <c r="D98" s="80"/>
      <c r="E98" s="81"/>
      <c r="F98" s="82" t="str">
        <f t="shared" si="33"/>
        <v xml:space="preserve">Группа от QF </v>
      </c>
      <c r="G98" s="82"/>
      <c r="H98" s="83"/>
      <c r="I98" s="84"/>
      <c r="J98" s="84"/>
      <c r="K98" s="85"/>
      <c r="L98" s="86"/>
      <c r="M98" s="80"/>
      <c r="N98" s="87"/>
      <c r="O98" s="88" t="str">
        <f t="shared" si="29"/>
        <v xml:space="preserve"> </v>
      </c>
      <c r="P98" s="89"/>
      <c r="Q98" s="90" t="str">
        <f t="shared" si="30"/>
        <v xml:space="preserve"> </v>
      </c>
      <c r="R98" s="87" t="s">
        <v>77</v>
      </c>
      <c r="S98" s="76"/>
      <c r="T98" s="91">
        <f t="shared" si="34"/>
        <v>0</v>
      </c>
      <c r="U98" s="88" t="str">
        <f t="shared" si="31"/>
        <v xml:space="preserve"> </v>
      </c>
      <c r="V98" s="91" t="str">
        <f t="shared" si="35"/>
        <v xml:space="preserve"> </v>
      </c>
      <c r="W98" s="78"/>
      <c r="X98" s="78"/>
      <c r="Y98" s="78"/>
      <c r="AA98" s="94" t="str">
        <f t="shared" si="36"/>
        <v>≤60</v>
      </c>
      <c r="AB98" s="94">
        <f t="shared" ca="1" si="37"/>
        <v>50</v>
      </c>
      <c r="AC98" s="95">
        <f t="shared" si="40"/>
        <v>0</v>
      </c>
      <c r="AD98" s="95">
        <f t="shared" si="41"/>
        <v>0</v>
      </c>
      <c r="AE98" s="96">
        <f t="shared" si="38"/>
        <v>0</v>
      </c>
      <c r="AF98" s="96">
        <f t="shared" si="39"/>
        <v>0</v>
      </c>
    </row>
    <row r="99" spans="2:32" s="97" customFormat="1" ht="39.6" x14ac:dyDescent="0.3">
      <c r="B99" s="79">
        <f t="shared" si="32"/>
        <v>94</v>
      </c>
      <c r="C99" s="80" t="s">
        <v>97</v>
      </c>
      <c r="D99" s="80"/>
      <c r="E99" s="81"/>
      <c r="F99" s="82" t="str">
        <f t="shared" si="33"/>
        <v xml:space="preserve">Группа от QF </v>
      </c>
      <c r="G99" s="82"/>
      <c r="H99" s="83"/>
      <c r="I99" s="84"/>
      <c r="J99" s="84"/>
      <c r="K99" s="85"/>
      <c r="L99" s="86"/>
      <c r="M99" s="80"/>
      <c r="N99" s="87"/>
      <c r="O99" s="88" t="str">
        <f t="shared" si="29"/>
        <v xml:space="preserve"> </v>
      </c>
      <c r="P99" s="89"/>
      <c r="Q99" s="90" t="str">
        <f t="shared" si="30"/>
        <v xml:space="preserve"> </v>
      </c>
      <c r="R99" s="87" t="s">
        <v>77</v>
      </c>
      <c r="S99" s="76"/>
      <c r="T99" s="91">
        <f t="shared" si="34"/>
        <v>0</v>
      </c>
      <c r="U99" s="88" t="str">
        <f t="shared" si="31"/>
        <v xml:space="preserve"> </v>
      </c>
      <c r="V99" s="91" t="str">
        <f t="shared" si="35"/>
        <v xml:space="preserve"> </v>
      </c>
      <c r="W99" s="78"/>
      <c r="X99" s="78"/>
      <c r="Y99" s="78"/>
      <c r="AA99" s="94" t="str">
        <f t="shared" si="36"/>
        <v>≤60</v>
      </c>
      <c r="AB99" s="94">
        <f t="shared" ca="1" si="37"/>
        <v>25</v>
      </c>
      <c r="AC99" s="95">
        <f t="shared" si="40"/>
        <v>0</v>
      </c>
      <c r="AD99" s="95">
        <f t="shared" si="41"/>
        <v>0</v>
      </c>
      <c r="AE99" s="96">
        <f t="shared" si="38"/>
        <v>0</v>
      </c>
      <c r="AF99" s="96">
        <f t="shared" si="39"/>
        <v>0</v>
      </c>
    </row>
    <row r="100" spans="2:32" s="97" customFormat="1" ht="39.6" x14ac:dyDescent="0.3">
      <c r="B100" s="79">
        <f t="shared" si="32"/>
        <v>95</v>
      </c>
      <c r="C100" s="80" t="s">
        <v>97</v>
      </c>
      <c r="D100" s="80"/>
      <c r="E100" s="81"/>
      <c r="F100" s="82" t="str">
        <f t="shared" si="33"/>
        <v xml:space="preserve">Группа от QF </v>
      </c>
      <c r="G100" s="82"/>
      <c r="H100" s="83"/>
      <c r="I100" s="84"/>
      <c r="J100" s="84"/>
      <c r="K100" s="85"/>
      <c r="L100" s="86"/>
      <c r="M100" s="80"/>
      <c r="N100" s="87"/>
      <c r="O100" s="88" t="str">
        <f t="shared" si="29"/>
        <v xml:space="preserve"> </v>
      </c>
      <c r="P100" s="89"/>
      <c r="Q100" s="90" t="str">
        <f t="shared" si="30"/>
        <v xml:space="preserve"> </v>
      </c>
      <c r="R100" s="87" t="s">
        <v>77</v>
      </c>
      <c r="S100" s="76"/>
      <c r="T100" s="91">
        <f t="shared" si="34"/>
        <v>0</v>
      </c>
      <c r="U100" s="88" t="str">
        <f t="shared" si="31"/>
        <v xml:space="preserve"> </v>
      </c>
      <c r="V100" s="91" t="str">
        <f t="shared" si="35"/>
        <v xml:space="preserve"> </v>
      </c>
      <c r="W100" s="78"/>
      <c r="X100" s="78"/>
      <c r="Y100" s="78"/>
      <c r="AA100" s="94" t="str">
        <f t="shared" si="36"/>
        <v>≤60</v>
      </c>
      <c r="AB100" s="94">
        <f t="shared" ca="1" si="37"/>
        <v>21</v>
      </c>
      <c r="AC100" s="95">
        <f t="shared" si="40"/>
        <v>0</v>
      </c>
      <c r="AD100" s="95">
        <f t="shared" si="41"/>
        <v>0</v>
      </c>
      <c r="AE100" s="96">
        <f t="shared" si="38"/>
        <v>0</v>
      </c>
      <c r="AF100" s="96">
        <f t="shared" si="39"/>
        <v>0</v>
      </c>
    </row>
    <row r="101" spans="2:32" s="97" customFormat="1" ht="39.6" x14ac:dyDescent="0.3">
      <c r="B101" s="79">
        <f t="shared" si="32"/>
        <v>96</v>
      </c>
      <c r="C101" s="80" t="s">
        <v>97</v>
      </c>
      <c r="D101" s="80"/>
      <c r="E101" s="81"/>
      <c r="F101" s="82" t="str">
        <f t="shared" si="33"/>
        <v xml:space="preserve">Группа от QF </v>
      </c>
      <c r="G101" s="82"/>
      <c r="H101" s="83"/>
      <c r="I101" s="84"/>
      <c r="J101" s="84"/>
      <c r="K101" s="85"/>
      <c r="L101" s="86"/>
      <c r="M101" s="80"/>
      <c r="N101" s="87"/>
      <c r="O101" s="88" t="str">
        <f t="shared" si="29"/>
        <v xml:space="preserve"> </v>
      </c>
      <c r="P101" s="89"/>
      <c r="Q101" s="90" t="str">
        <f t="shared" si="30"/>
        <v xml:space="preserve"> </v>
      </c>
      <c r="R101" s="87" t="s">
        <v>77</v>
      </c>
      <c r="S101" s="76"/>
      <c r="T101" s="91">
        <f t="shared" si="34"/>
        <v>0</v>
      </c>
      <c r="U101" s="88" t="str">
        <f t="shared" si="31"/>
        <v xml:space="preserve"> </v>
      </c>
      <c r="V101" s="91" t="str">
        <f t="shared" si="35"/>
        <v xml:space="preserve"> </v>
      </c>
      <c r="W101" s="78"/>
      <c r="X101" s="78"/>
      <c r="Y101" s="78"/>
      <c r="AA101" s="94" t="str">
        <f t="shared" si="36"/>
        <v>≤60</v>
      </c>
      <c r="AB101" s="94">
        <f t="shared" ca="1" si="37"/>
        <v>38</v>
      </c>
      <c r="AC101" s="95">
        <f t="shared" si="40"/>
        <v>0</v>
      </c>
      <c r="AD101" s="95">
        <f t="shared" si="41"/>
        <v>0</v>
      </c>
      <c r="AE101" s="96">
        <f t="shared" si="38"/>
        <v>0</v>
      </c>
      <c r="AF101" s="96">
        <f t="shared" si="39"/>
        <v>0</v>
      </c>
    </row>
    <row r="102" spans="2:32" s="97" customFormat="1" ht="39.6" x14ac:dyDescent="0.3">
      <c r="B102" s="79">
        <f t="shared" si="32"/>
        <v>97</v>
      </c>
      <c r="C102" s="80" t="s">
        <v>97</v>
      </c>
      <c r="D102" s="80"/>
      <c r="E102" s="81"/>
      <c r="F102" s="82" t="str">
        <f t="shared" si="33"/>
        <v xml:space="preserve">Группа от QF </v>
      </c>
      <c r="G102" s="82"/>
      <c r="H102" s="83"/>
      <c r="I102" s="84"/>
      <c r="J102" s="84"/>
      <c r="K102" s="85"/>
      <c r="L102" s="86"/>
      <c r="M102" s="80"/>
      <c r="N102" s="87"/>
      <c r="O102" s="88" t="str">
        <f t="shared" si="29"/>
        <v xml:space="preserve"> </v>
      </c>
      <c r="P102" s="89"/>
      <c r="Q102" s="90" t="str">
        <f t="shared" si="30"/>
        <v xml:space="preserve"> </v>
      </c>
      <c r="R102" s="87" t="s">
        <v>77</v>
      </c>
      <c r="S102" s="76"/>
      <c r="T102" s="91">
        <f t="shared" si="34"/>
        <v>0</v>
      </c>
      <c r="U102" s="88" t="str">
        <f t="shared" si="31"/>
        <v xml:space="preserve"> </v>
      </c>
      <c r="V102" s="91" t="str">
        <f t="shared" si="35"/>
        <v xml:space="preserve"> </v>
      </c>
      <c r="W102" s="78"/>
      <c r="X102" s="78"/>
      <c r="Y102" s="78"/>
      <c r="AA102" s="94" t="str">
        <f t="shared" si="36"/>
        <v>≤60</v>
      </c>
      <c r="AB102" s="94">
        <f t="shared" ca="1" si="37"/>
        <v>50</v>
      </c>
      <c r="AC102" s="95">
        <f t="shared" si="40"/>
        <v>0</v>
      </c>
      <c r="AD102" s="95">
        <f t="shared" si="41"/>
        <v>0</v>
      </c>
      <c r="AE102" s="96">
        <f t="shared" si="38"/>
        <v>0</v>
      </c>
      <c r="AF102" s="96">
        <f t="shared" si="39"/>
        <v>0</v>
      </c>
    </row>
    <row r="103" spans="2:32" s="97" customFormat="1" ht="39.6" x14ac:dyDescent="0.3">
      <c r="B103" s="79">
        <f t="shared" si="32"/>
        <v>98</v>
      </c>
      <c r="C103" s="80" t="s">
        <v>97</v>
      </c>
      <c r="D103" s="80"/>
      <c r="E103" s="81"/>
      <c r="F103" s="82" t="str">
        <f t="shared" si="33"/>
        <v xml:space="preserve">Группа от QF </v>
      </c>
      <c r="G103" s="82"/>
      <c r="H103" s="83"/>
      <c r="I103" s="84"/>
      <c r="J103" s="84"/>
      <c r="K103" s="85"/>
      <c r="L103" s="86"/>
      <c r="M103" s="80"/>
      <c r="N103" s="87"/>
      <c r="O103" s="88" t="str">
        <f t="shared" si="29"/>
        <v xml:space="preserve"> </v>
      </c>
      <c r="P103" s="89"/>
      <c r="Q103" s="90" t="str">
        <f t="shared" si="30"/>
        <v xml:space="preserve"> </v>
      </c>
      <c r="R103" s="87" t="s">
        <v>77</v>
      </c>
      <c r="S103" s="76"/>
      <c r="T103" s="91">
        <f t="shared" si="34"/>
        <v>0</v>
      </c>
      <c r="U103" s="88" t="str">
        <f t="shared" si="31"/>
        <v xml:space="preserve"> </v>
      </c>
      <c r="V103" s="91" t="str">
        <f t="shared" si="35"/>
        <v xml:space="preserve"> </v>
      </c>
      <c r="W103" s="78"/>
      <c r="X103" s="78"/>
      <c r="Y103" s="78"/>
      <c r="AA103" s="94" t="str">
        <f t="shared" si="36"/>
        <v>≤60</v>
      </c>
      <c r="AB103" s="94">
        <f t="shared" ca="1" si="37"/>
        <v>38</v>
      </c>
      <c r="AC103" s="95">
        <f t="shared" si="40"/>
        <v>0</v>
      </c>
      <c r="AD103" s="95">
        <f t="shared" si="41"/>
        <v>0</v>
      </c>
      <c r="AE103" s="96">
        <f t="shared" si="38"/>
        <v>0</v>
      </c>
      <c r="AF103" s="96">
        <f t="shared" si="39"/>
        <v>0</v>
      </c>
    </row>
    <row r="104" spans="2:32" s="97" customFormat="1" ht="39.6" x14ac:dyDescent="0.3">
      <c r="B104" s="79">
        <f t="shared" si="32"/>
        <v>99</v>
      </c>
      <c r="C104" s="80" t="s">
        <v>97</v>
      </c>
      <c r="D104" s="80"/>
      <c r="E104" s="81"/>
      <c r="F104" s="82" t="str">
        <f t="shared" si="33"/>
        <v xml:space="preserve">Группа от QF </v>
      </c>
      <c r="G104" s="82"/>
      <c r="H104" s="83"/>
      <c r="I104" s="84"/>
      <c r="J104" s="84"/>
      <c r="K104" s="85"/>
      <c r="L104" s="86"/>
      <c r="M104" s="80"/>
      <c r="N104" s="87"/>
      <c r="O104" s="88" t="str">
        <f t="shared" si="29"/>
        <v xml:space="preserve"> </v>
      </c>
      <c r="P104" s="89"/>
      <c r="Q104" s="90" t="str">
        <f t="shared" si="30"/>
        <v xml:space="preserve"> </v>
      </c>
      <c r="R104" s="87" t="s">
        <v>77</v>
      </c>
      <c r="S104" s="76"/>
      <c r="T104" s="91">
        <f t="shared" si="34"/>
        <v>0</v>
      </c>
      <c r="U104" s="88" t="str">
        <f t="shared" si="31"/>
        <v xml:space="preserve"> </v>
      </c>
      <c r="V104" s="91" t="str">
        <f t="shared" si="35"/>
        <v xml:space="preserve"> </v>
      </c>
      <c r="W104" s="78"/>
      <c r="X104" s="78"/>
      <c r="Y104" s="78"/>
      <c r="AA104" s="94" t="str">
        <f t="shared" si="36"/>
        <v>≤60</v>
      </c>
      <c r="AB104" s="94">
        <f t="shared" ca="1" si="37"/>
        <v>47</v>
      </c>
      <c r="AC104" s="95">
        <f t="shared" si="40"/>
        <v>0</v>
      </c>
      <c r="AD104" s="95">
        <f t="shared" si="41"/>
        <v>0</v>
      </c>
      <c r="AE104" s="96">
        <f t="shared" si="38"/>
        <v>0</v>
      </c>
      <c r="AF104" s="96">
        <f t="shared" si="39"/>
        <v>0</v>
      </c>
    </row>
    <row r="105" spans="2:32" s="97" customFormat="1" ht="39.6" x14ac:dyDescent="0.3">
      <c r="B105" s="79">
        <f t="shared" si="32"/>
        <v>100</v>
      </c>
      <c r="C105" s="80" t="s">
        <v>97</v>
      </c>
      <c r="D105" s="80"/>
      <c r="E105" s="81"/>
      <c r="F105" s="82" t="str">
        <f t="shared" si="33"/>
        <v xml:space="preserve">Группа от QF </v>
      </c>
      <c r="G105" s="82"/>
      <c r="H105" s="83"/>
      <c r="I105" s="84"/>
      <c r="J105" s="84"/>
      <c r="K105" s="85"/>
      <c r="L105" s="86"/>
      <c r="M105" s="80"/>
      <c r="N105" s="87"/>
      <c r="O105" s="88" t="str">
        <f t="shared" si="29"/>
        <v xml:space="preserve"> </v>
      </c>
      <c r="P105" s="89"/>
      <c r="Q105" s="90" t="str">
        <f t="shared" si="30"/>
        <v xml:space="preserve"> </v>
      </c>
      <c r="R105" s="87" t="s">
        <v>77</v>
      </c>
      <c r="S105" s="76"/>
      <c r="T105" s="91">
        <f t="shared" si="34"/>
        <v>0</v>
      </c>
      <c r="U105" s="88" t="str">
        <f t="shared" si="31"/>
        <v xml:space="preserve"> </v>
      </c>
      <c r="V105" s="91" t="str">
        <f t="shared" si="35"/>
        <v xml:space="preserve"> </v>
      </c>
      <c r="W105" s="78"/>
      <c r="X105" s="78"/>
      <c r="Y105" s="78"/>
      <c r="AA105" s="94" t="str">
        <f t="shared" si="36"/>
        <v>≤60</v>
      </c>
      <c r="AB105" s="94">
        <f t="shared" ca="1" si="37"/>
        <v>50</v>
      </c>
      <c r="AC105" s="95">
        <f t="shared" si="40"/>
        <v>0</v>
      </c>
      <c r="AD105" s="95">
        <f t="shared" si="41"/>
        <v>0</v>
      </c>
      <c r="AE105" s="96">
        <f t="shared" si="38"/>
        <v>0</v>
      </c>
      <c r="AF105" s="96">
        <f t="shared" si="39"/>
        <v>0</v>
      </c>
    </row>
    <row r="106" spans="2:32" s="97" customFormat="1" ht="39.6" x14ac:dyDescent="0.3">
      <c r="B106" s="79">
        <f t="shared" si="32"/>
        <v>101</v>
      </c>
      <c r="C106" s="80" t="s">
        <v>97</v>
      </c>
      <c r="D106" s="80"/>
      <c r="E106" s="81"/>
      <c r="F106" s="82" t="str">
        <f t="shared" si="33"/>
        <v xml:space="preserve">Группа от QF </v>
      </c>
      <c r="G106" s="82"/>
      <c r="H106" s="83"/>
      <c r="I106" s="84"/>
      <c r="J106" s="84"/>
      <c r="K106" s="85"/>
      <c r="L106" s="86"/>
      <c r="M106" s="80"/>
      <c r="N106" s="87"/>
      <c r="O106" s="88" t="str">
        <f t="shared" si="29"/>
        <v xml:space="preserve"> </v>
      </c>
      <c r="P106" s="89"/>
      <c r="Q106" s="90" t="str">
        <f t="shared" si="30"/>
        <v xml:space="preserve"> </v>
      </c>
      <c r="R106" s="87" t="s">
        <v>77</v>
      </c>
      <c r="S106" s="76"/>
      <c r="T106" s="91">
        <f t="shared" si="34"/>
        <v>0</v>
      </c>
      <c r="U106" s="88" t="str">
        <f t="shared" si="31"/>
        <v xml:space="preserve"> </v>
      </c>
      <c r="V106" s="91" t="str">
        <f t="shared" si="35"/>
        <v xml:space="preserve"> </v>
      </c>
      <c r="W106" s="78"/>
      <c r="X106" s="78"/>
      <c r="Y106" s="78"/>
      <c r="AA106" s="94" t="str">
        <f t="shared" si="36"/>
        <v>≤60</v>
      </c>
      <c r="AB106" s="94">
        <f t="shared" ca="1" si="37"/>
        <v>25</v>
      </c>
      <c r="AC106" s="95">
        <f t="shared" si="40"/>
        <v>0</v>
      </c>
      <c r="AD106" s="95">
        <f t="shared" si="41"/>
        <v>0</v>
      </c>
      <c r="AE106" s="96">
        <f t="shared" si="38"/>
        <v>0</v>
      </c>
      <c r="AF106" s="96">
        <f t="shared" si="39"/>
        <v>0</v>
      </c>
    </row>
    <row r="107" spans="2:32" s="97" customFormat="1" ht="39.6" x14ac:dyDescent="0.3">
      <c r="B107" s="79">
        <f t="shared" si="32"/>
        <v>102</v>
      </c>
      <c r="C107" s="80" t="s">
        <v>97</v>
      </c>
      <c r="D107" s="80"/>
      <c r="E107" s="81"/>
      <c r="F107" s="82" t="str">
        <f t="shared" si="33"/>
        <v xml:space="preserve">Группа от QF </v>
      </c>
      <c r="G107" s="82"/>
      <c r="H107" s="83"/>
      <c r="I107" s="84"/>
      <c r="J107" s="84"/>
      <c r="K107" s="85"/>
      <c r="L107" s="86"/>
      <c r="M107" s="80"/>
      <c r="N107" s="87"/>
      <c r="O107" s="88" t="str">
        <f t="shared" si="29"/>
        <v xml:space="preserve"> </v>
      </c>
      <c r="P107" s="89"/>
      <c r="Q107" s="90" t="str">
        <f t="shared" si="30"/>
        <v xml:space="preserve"> </v>
      </c>
      <c r="R107" s="87" t="s">
        <v>77</v>
      </c>
      <c r="S107" s="76"/>
      <c r="T107" s="91">
        <f t="shared" si="34"/>
        <v>0</v>
      </c>
      <c r="U107" s="88" t="str">
        <f t="shared" si="31"/>
        <v xml:space="preserve"> </v>
      </c>
      <c r="V107" s="91" t="str">
        <f t="shared" si="35"/>
        <v xml:space="preserve"> </v>
      </c>
      <c r="W107" s="78"/>
      <c r="X107" s="78"/>
      <c r="Y107" s="78"/>
      <c r="AA107" s="94" t="str">
        <f t="shared" si="36"/>
        <v>≤60</v>
      </c>
      <c r="AB107" s="94">
        <f t="shared" ca="1" si="37"/>
        <v>27</v>
      </c>
      <c r="AC107" s="95">
        <f t="shared" si="40"/>
        <v>0</v>
      </c>
      <c r="AD107" s="95">
        <f t="shared" si="41"/>
        <v>0</v>
      </c>
      <c r="AE107" s="96">
        <f t="shared" si="38"/>
        <v>0</v>
      </c>
      <c r="AF107" s="96">
        <f t="shared" si="39"/>
        <v>0</v>
      </c>
    </row>
    <row r="108" spans="2:32" s="97" customFormat="1" ht="39.6" x14ac:dyDescent="0.3">
      <c r="B108" s="79">
        <f t="shared" si="32"/>
        <v>103</v>
      </c>
      <c r="C108" s="80" t="s">
        <v>97</v>
      </c>
      <c r="D108" s="80"/>
      <c r="E108" s="81"/>
      <c r="F108" s="82" t="str">
        <f t="shared" si="33"/>
        <v xml:space="preserve">Группа от QF </v>
      </c>
      <c r="G108" s="82"/>
      <c r="H108" s="83"/>
      <c r="I108" s="84"/>
      <c r="J108" s="84"/>
      <c r="K108" s="85"/>
      <c r="L108" s="86"/>
      <c r="M108" s="80"/>
      <c r="N108" s="87"/>
      <c r="O108" s="88" t="str">
        <f t="shared" si="29"/>
        <v xml:space="preserve"> </v>
      </c>
      <c r="P108" s="89"/>
      <c r="Q108" s="90" t="str">
        <f t="shared" si="30"/>
        <v xml:space="preserve"> </v>
      </c>
      <c r="R108" s="87" t="s">
        <v>77</v>
      </c>
      <c r="S108" s="76"/>
      <c r="T108" s="91">
        <f t="shared" si="34"/>
        <v>0</v>
      </c>
      <c r="U108" s="88" t="str">
        <f t="shared" si="31"/>
        <v xml:space="preserve"> </v>
      </c>
      <c r="V108" s="91" t="str">
        <f t="shared" si="35"/>
        <v xml:space="preserve"> </v>
      </c>
      <c r="W108" s="78"/>
      <c r="X108" s="78"/>
      <c r="Y108" s="78"/>
      <c r="AA108" s="94" t="str">
        <f t="shared" si="36"/>
        <v>≤60</v>
      </c>
      <c r="AB108" s="94">
        <f t="shared" ca="1" si="37"/>
        <v>40</v>
      </c>
      <c r="AC108" s="95">
        <f t="shared" si="40"/>
        <v>0</v>
      </c>
      <c r="AD108" s="95">
        <f t="shared" si="41"/>
        <v>0</v>
      </c>
      <c r="AE108" s="96">
        <f t="shared" si="38"/>
        <v>0</v>
      </c>
      <c r="AF108" s="96">
        <f t="shared" si="39"/>
        <v>0</v>
      </c>
    </row>
    <row r="109" spans="2:32" s="97" customFormat="1" ht="39.6" x14ac:dyDescent="0.3">
      <c r="B109" s="79">
        <f t="shared" si="32"/>
        <v>104</v>
      </c>
      <c r="C109" s="80" t="s">
        <v>97</v>
      </c>
      <c r="D109" s="80"/>
      <c r="E109" s="81"/>
      <c r="F109" s="82" t="str">
        <f t="shared" si="33"/>
        <v xml:space="preserve">Группа от QF </v>
      </c>
      <c r="G109" s="82"/>
      <c r="H109" s="83"/>
      <c r="I109" s="84"/>
      <c r="J109" s="84"/>
      <c r="K109" s="85"/>
      <c r="L109" s="86"/>
      <c r="M109" s="80"/>
      <c r="N109" s="87"/>
      <c r="O109" s="88" t="str">
        <f t="shared" si="29"/>
        <v xml:space="preserve"> </v>
      </c>
      <c r="P109" s="89"/>
      <c r="Q109" s="90" t="str">
        <f t="shared" si="30"/>
        <v xml:space="preserve"> </v>
      </c>
      <c r="R109" s="87" t="s">
        <v>77</v>
      </c>
      <c r="S109" s="76"/>
      <c r="T109" s="91">
        <f t="shared" si="34"/>
        <v>0</v>
      </c>
      <c r="U109" s="88" t="str">
        <f t="shared" si="31"/>
        <v xml:space="preserve"> </v>
      </c>
      <c r="V109" s="91" t="str">
        <f t="shared" si="35"/>
        <v xml:space="preserve"> </v>
      </c>
      <c r="W109" s="78"/>
      <c r="X109" s="78"/>
      <c r="Y109" s="78"/>
      <c r="AA109" s="94" t="str">
        <f t="shared" si="36"/>
        <v>≤60</v>
      </c>
      <c r="AB109" s="94">
        <f t="shared" ca="1" si="37"/>
        <v>43</v>
      </c>
      <c r="AC109" s="95">
        <f t="shared" si="40"/>
        <v>0</v>
      </c>
      <c r="AD109" s="95">
        <f t="shared" si="41"/>
        <v>0</v>
      </c>
      <c r="AE109" s="96">
        <f t="shared" si="38"/>
        <v>0</v>
      </c>
      <c r="AF109" s="96">
        <f t="shared" si="39"/>
        <v>0</v>
      </c>
    </row>
    <row r="110" spans="2:32" s="97" customFormat="1" ht="39.6" x14ac:dyDescent="0.3">
      <c r="B110" s="79">
        <f t="shared" si="32"/>
        <v>105</v>
      </c>
      <c r="C110" s="80" t="s">
        <v>97</v>
      </c>
      <c r="D110" s="80"/>
      <c r="E110" s="81"/>
      <c r="F110" s="82" t="str">
        <f t="shared" si="33"/>
        <v xml:space="preserve">Группа от QF </v>
      </c>
      <c r="G110" s="82"/>
      <c r="H110" s="83"/>
      <c r="I110" s="84"/>
      <c r="J110" s="84"/>
      <c r="K110" s="85"/>
      <c r="L110" s="86"/>
      <c r="M110" s="80"/>
      <c r="N110" s="87"/>
      <c r="O110" s="88" t="str">
        <f t="shared" si="29"/>
        <v xml:space="preserve"> </v>
      </c>
      <c r="P110" s="89"/>
      <c r="Q110" s="90" t="str">
        <f t="shared" si="30"/>
        <v xml:space="preserve"> </v>
      </c>
      <c r="R110" s="87" t="s">
        <v>77</v>
      </c>
      <c r="S110" s="76"/>
      <c r="T110" s="91">
        <f t="shared" si="34"/>
        <v>0</v>
      </c>
      <c r="U110" s="88" t="str">
        <f t="shared" si="31"/>
        <v xml:space="preserve"> </v>
      </c>
      <c r="V110" s="91" t="str">
        <f t="shared" si="35"/>
        <v xml:space="preserve"> </v>
      </c>
      <c r="W110" s="78"/>
      <c r="X110" s="78"/>
      <c r="Y110" s="78"/>
      <c r="AA110" s="94" t="str">
        <f t="shared" si="36"/>
        <v>≤60</v>
      </c>
      <c r="AB110" s="94">
        <f t="shared" ca="1" si="37"/>
        <v>27</v>
      </c>
      <c r="AC110" s="95">
        <f t="shared" si="40"/>
        <v>0</v>
      </c>
      <c r="AD110" s="95">
        <f t="shared" si="41"/>
        <v>0</v>
      </c>
      <c r="AE110" s="96">
        <f t="shared" si="38"/>
        <v>0</v>
      </c>
      <c r="AF110" s="96">
        <f t="shared" si="39"/>
        <v>0</v>
      </c>
    </row>
    <row r="111" spans="2:32" s="97" customFormat="1" ht="39.6" x14ac:dyDescent="0.3">
      <c r="B111" s="79">
        <f t="shared" si="32"/>
        <v>106</v>
      </c>
      <c r="C111" s="80" t="s">
        <v>97</v>
      </c>
      <c r="D111" s="80"/>
      <c r="E111" s="81"/>
      <c r="F111" s="82" t="str">
        <f t="shared" si="33"/>
        <v xml:space="preserve">Группа от QF </v>
      </c>
      <c r="G111" s="82"/>
      <c r="H111" s="83"/>
      <c r="I111" s="84"/>
      <c r="J111" s="84"/>
      <c r="K111" s="85"/>
      <c r="L111" s="86"/>
      <c r="M111" s="80"/>
      <c r="N111" s="87"/>
      <c r="O111" s="88" t="str">
        <f t="shared" si="29"/>
        <v xml:space="preserve"> </v>
      </c>
      <c r="P111" s="89"/>
      <c r="Q111" s="90" t="str">
        <f t="shared" si="30"/>
        <v xml:space="preserve"> </v>
      </c>
      <c r="R111" s="87" t="s">
        <v>77</v>
      </c>
      <c r="S111" s="76"/>
      <c r="T111" s="91">
        <f t="shared" si="34"/>
        <v>0</v>
      </c>
      <c r="U111" s="88" t="str">
        <f t="shared" si="31"/>
        <v xml:space="preserve"> </v>
      </c>
      <c r="V111" s="91" t="str">
        <f t="shared" si="35"/>
        <v xml:space="preserve"> </v>
      </c>
      <c r="W111" s="78"/>
      <c r="X111" s="78"/>
      <c r="Y111" s="78"/>
      <c r="AA111" s="94" t="str">
        <f t="shared" si="36"/>
        <v>≤60</v>
      </c>
      <c r="AB111" s="94">
        <f t="shared" ca="1" si="37"/>
        <v>40</v>
      </c>
      <c r="AC111" s="95">
        <f t="shared" si="40"/>
        <v>0</v>
      </c>
      <c r="AD111" s="95">
        <f t="shared" si="41"/>
        <v>0</v>
      </c>
      <c r="AE111" s="96">
        <f t="shared" si="38"/>
        <v>0</v>
      </c>
      <c r="AF111" s="96">
        <f t="shared" si="39"/>
        <v>0</v>
      </c>
    </row>
    <row r="112" spans="2:32" s="97" customFormat="1" ht="39.6" x14ac:dyDescent="0.3">
      <c r="B112" s="79">
        <f t="shared" si="32"/>
        <v>107</v>
      </c>
      <c r="C112" s="80" t="s">
        <v>97</v>
      </c>
      <c r="D112" s="80"/>
      <c r="E112" s="81"/>
      <c r="F112" s="82" t="str">
        <f t="shared" si="33"/>
        <v xml:space="preserve">Группа от QF </v>
      </c>
      <c r="G112" s="82"/>
      <c r="H112" s="83"/>
      <c r="I112" s="84"/>
      <c r="J112" s="84"/>
      <c r="K112" s="85"/>
      <c r="L112" s="86"/>
      <c r="M112" s="80"/>
      <c r="N112" s="87"/>
      <c r="O112" s="88" t="str">
        <f t="shared" si="29"/>
        <v xml:space="preserve"> </v>
      </c>
      <c r="P112" s="89"/>
      <c r="Q112" s="90" t="str">
        <f t="shared" si="30"/>
        <v xml:space="preserve"> </v>
      </c>
      <c r="R112" s="87" t="s">
        <v>77</v>
      </c>
      <c r="S112" s="76"/>
      <c r="T112" s="91">
        <f t="shared" si="34"/>
        <v>0</v>
      </c>
      <c r="U112" s="88" t="str">
        <f t="shared" si="31"/>
        <v xml:space="preserve"> </v>
      </c>
      <c r="V112" s="91" t="str">
        <f t="shared" si="35"/>
        <v xml:space="preserve"> </v>
      </c>
      <c r="W112" s="78"/>
      <c r="X112" s="78"/>
      <c r="Y112" s="78"/>
      <c r="AA112" s="94" t="str">
        <f t="shared" si="36"/>
        <v>≤60</v>
      </c>
      <c r="AB112" s="94">
        <f t="shared" ca="1" si="37"/>
        <v>20</v>
      </c>
      <c r="AC112" s="95">
        <f t="shared" si="40"/>
        <v>0</v>
      </c>
      <c r="AD112" s="95">
        <f t="shared" si="41"/>
        <v>0</v>
      </c>
      <c r="AE112" s="96">
        <f t="shared" si="38"/>
        <v>0</v>
      </c>
      <c r="AF112" s="96">
        <f t="shared" si="39"/>
        <v>0</v>
      </c>
    </row>
    <row r="113" spans="2:32" s="97" customFormat="1" ht="39.6" x14ac:dyDescent="0.3">
      <c r="B113" s="79">
        <f t="shared" si="32"/>
        <v>108</v>
      </c>
      <c r="C113" s="80" t="s">
        <v>97</v>
      </c>
      <c r="D113" s="80"/>
      <c r="E113" s="81"/>
      <c r="F113" s="82" t="str">
        <f t="shared" si="33"/>
        <v xml:space="preserve">Группа от QF </v>
      </c>
      <c r="G113" s="82"/>
      <c r="H113" s="83"/>
      <c r="I113" s="84"/>
      <c r="J113" s="84"/>
      <c r="K113" s="85"/>
      <c r="L113" s="86"/>
      <c r="M113" s="80"/>
      <c r="N113" s="87"/>
      <c r="O113" s="88" t="str">
        <f t="shared" si="29"/>
        <v xml:space="preserve"> </v>
      </c>
      <c r="P113" s="89"/>
      <c r="Q113" s="90" t="str">
        <f t="shared" si="30"/>
        <v xml:space="preserve"> </v>
      </c>
      <c r="R113" s="87" t="s">
        <v>77</v>
      </c>
      <c r="S113" s="76"/>
      <c r="T113" s="91">
        <f t="shared" si="34"/>
        <v>0</v>
      </c>
      <c r="U113" s="88" t="str">
        <f t="shared" si="31"/>
        <v xml:space="preserve"> </v>
      </c>
      <c r="V113" s="91" t="str">
        <f t="shared" si="35"/>
        <v xml:space="preserve"> </v>
      </c>
      <c r="W113" s="78"/>
      <c r="X113" s="78"/>
      <c r="Y113" s="78"/>
      <c r="AA113" s="94" t="str">
        <f t="shared" si="36"/>
        <v>≤60</v>
      </c>
      <c r="AB113" s="94">
        <f t="shared" ca="1" si="37"/>
        <v>47</v>
      </c>
      <c r="AC113" s="95">
        <f t="shared" si="40"/>
        <v>0</v>
      </c>
      <c r="AD113" s="95">
        <f t="shared" si="41"/>
        <v>0</v>
      </c>
      <c r="AE113" s="96">
        <f t="shared" si="38"/>
        <v>0</v>
      </c>
      <c r="AF113" s="96">
        <f t="shared" si="39"/>
        <v>0</v>
      </c>
    </row>
    <row r="114" spans="2:32" s="97" customFormat="1" ht="39.6" x14ac:dyDescent="0.3">
      <c r="B114" s="79">
        <f t="shared" si="32"/>
        <v>109</v>
      </c>
      <c r="C114" s="80" t="s">
        <v>97</v>
      </c>
      <c r="D114" s="80"/>
      <c r="E114" s="81"/>
      <c r="F114" s="82" t="str">
        <f t="shared" si="33"/>
        <v xml:space="preserve">Группа от QF </v>
      </c>
      <c r="G114" s="82"/>
      <c r="H114" s="83"/>
      <c r="I114" s="84"/>
      <c r="J114" s="84"/>
      <c r="K114" s="85"/>
      <c r="L114" s="86"/>
      <c r="M114" s="80"/>
      <c r="N114" s="87"/>
      <c r="O114" s="88" t="str">
        <f t="shared" si="29"/>
        <v xml:space="preserve"> </v>
      </c>
      <c r="P114" s="89"/>
      <c r="Q114" s="90" t="str">
        <f t="shared" si="30"/>
        <v xml:space="preserve"> </v>
      </c>
      <c r="R114" s="87" t="s">
        <v>77</v>
      </c>
      <c r="S114" s="76"/>
      <c r="T114" s="91">
        <f t="shared" si="34"/>
        <v>0</v>
      </c>
      <c r="U114" s="88" t="str">
        <f t="shared" si="31"/>
        <v xml:space="preserve"> </v>
      </c>
      <c r="V114" s="91" t="str">
        <f t="shared" si="35"/>
        <v xml:space="preserve"> </v>
      </c>
      <c r="W114" s="78"/>
      <c r="X114" s="78"/>
      <c r="Y114" s="78"/>
      <c r="AA114" s="94" t="str">
        <f t="shared" si="36"/>
        <v>≤60</v>
      </c>
      <c r="AB114" s="94">
        <f t="shared" ca="1" si="37"/>
        <v>39</v>
      </c>
      <c r="AC114" s="95">
        <f t="shared" si="40"/>
        <v>0</v>
      </c>
      <c r="AD114" s="95">
        <f t="shared" si="41"/>
        <v>0</v>
      </c>
      <c r="AE114" s="96">
        <f t="shared" si="38"/>
        <v>0</v>
      </c>
      <c r="AF114" s="96">
        <f t="shared" si="39"/>
        <v>0</v>
      </c>
    </row>
    <row r="115" spans="2:32" s="97" customFormat="1" ht="39.6" x14ac:dyDescent="0.3">
      <c r="B115" s="79">
        <f t="shared" si="32"/>
        <v>110</v>
      </c>
      <c r="C115" s="80" t="s">
        <v>97</v>
      </c>
      <c r="D115" s="80"/>
      <c r="E115" s="81"/>
      <c r="F115" s="82" t="str">
        <f t="shared" si="33"/>
        <v xml:space="preserve">Группа от QF </v>
      </c>
      <c r="G115" s="82"/>
      <c r="H115" s="83"/>
      <c r="I115" s="84"/>
      <c r="J115" s="84"/>
      <c r="K115" s="85"/>
      <c r="L115" s="86"/>
      <c r="M115" s="80"/>
      <c r="N115" s="87"/>
      <c r="O115" s="88" t="str">
        <f t="shared" si="29"/>
        <v xml:space="preserve"> </v>
      </c>
      <c r="P115" s="89"/>
      <c r="Q115" s="90" t="str">
        <f t="shared" si="30"/>
        <v xml:space="preserve"> </v>
      </c>
      <c r="R115" s="87" t="s">
        <v>77</v>
      </c>
      <c r="S115" s="76"/>
      <c r="T115" s="91">
        <f t="shared" si="34"/>
        <v>0</v>
      </c>
      <c r="U115" s="88" t="str">
        <f t="shared" si="31"/>
        <v xml:space="preserve"> </v>
      </c>
      <c r="V115" s="91" t="str">
        <f t="shared" si="35"/>
        <v xml:space="preserve"> </v>
      </c>
      <c r="W115" s="78"/>
      <c r="X115" s="78"/>
      <c r="Y115" s="78"/>
      <c r="AA115" s="94" t="str">
        <f t="shared" si="36"/>
        <v>≤60</v>
      </c>
      <c r="AB115" s="94">
        <f t="shared" ca="1" si="37"/>
        <v>40</v>
      </c>
      <c r="AC115" s="95">
        <f t="shared" si="40"/>
        <v>0</v>
      </c>
      <c r="AD115" s="95">
        <f t="shared" si="41"/>
        <v>0</v>
      </c>
      <c r="AE115" s="96">
        <f t="shared" si="38"/>
        <v>0</v>
      </c>
      <c r="AF115" s="96">
        <f t="shared" si="39"/>
        <v>0</v>
      </c>
    </row>
    <row r="116" spans="2:32" s="97" customFormat="1" ht="39.6" x14ac:dyDescent="0.3">
      <c r="B116" s="79">
        <f t="shared" si="32"/>
        <v>111</v>
      </c>
      <c r="C116" s="80" t="s">
        <v>97</v>
      </c>
      <c r="D116" s="80"/>
      <c r="E116" s="81"/>
      <c r="F116" s="82" t="str">
        <f t="shared" si="33"/>
        <v xml:space="preserve">Группа от QF </v>
      </c>
      <c r="G116" s="82"/>
      <c r="H116" s="83"/>
      <c r="I116" s="84"/>
      <c r="J116" s="84"/>
      <c r="K116" s="85"/>
      <c r="L116" s="86"/>
      <c r="M116" s="80"/>
      <c r="N116" s="87"/>
      <c r="O116" s="88" t="str">
        <f t="shared" si="29"/>
        <v xml:space="preserve"> </v>
      </c>
      <c r="P116" s="89"/>
      <c r="Q116" s="90" t="str">
        <f t="shared" si="30"/>
        <v xml:space="preserve"> </v>
      </c>
      <c r="R116" s="87" t="s">
        <v>77</v>
      </c>
      <c r="S116" s="76"/>
      <c r="T116" s="91">
        <f t="shared" si="34"/>
        <v>0</v>
      </c>
      <c r="U116" s="88" t="str">
        <f t="shared" si="31"/>
        <v xml:space="preserve"> </v>
      </c>
      <c r="V116" s="91" t="str">
        <f t="shared" si="35"/>
        <v xml:space="preserve"> </v>
      </c>
      <c r="W116" s="78"/>
      <c r="X116" s="78"/>
      <c r="Y116" s="78"/>
      <c r="AA116" s="94" t="str">
        <f t="shared" si="36"/>
        <v>≤60</v>
      </c>
      <c r="AB116" s="94">
        <f t="shared" ca="1" si="37"/>
        <v>40</v>
      </c>
      <c r="AC116" s="95">
        <f t="shared" si="40"/>
        <v>0</v>
      </c>
      <c r="AD116" s="95">
        <f t="shared" si="41"/>
        <v>0</v>
      </c>
      <c r="AE116" s="96">
        <f t="shared" si="38"/>
        <v>0</v>
      </c>
      <c r="AF116" s="96">
        <f t="shared" si="39"/>
        <v>0</v>
      </c>
    </row>
    <row r="117" spans="2:32" s="97" customFormat="1" ht="39.6" x14ac:dyDescent="0.3">
      <c r="B117" s="79">
        <f t="shared" si="32"/>
        <v>112</v>
      </c>
      <c r="C117" s="80" t="s">
        <v>97</v>
      </c>
      <c r="D117" s="80"/>
      <c r="E117" s="81"/>
      <c r="F117" s="82" t="str">
        <f t="shared" si="33"/>
        <v xml:space="preserve">Группа от QF </v>
      </c>
      <c r="G117" s="82"/>
      <c r="H117" s="83"/>
      <c r="I117" s="84"/>
      <c r="J117" s="84"/>
      <c r="K117" s="85"/>
      <c r="L117" s="86"/>
      <c r="M117" s="80"/>
      <c r="N117" s="87"/>
      <c r="O117" s="88" t="str">
        <f t="shared" si="29"/>
        <v xml:space="preserve"> </v>
      </c>
      <c r="P117" s="89"/>
      <c r="Q117" s="90" t="str">
        <f t="shared" si="30"/>
        <v xml:space="preserve"> </v>
      </c>
      <c r="R117" s="87" t="s">
        <v>77</v>
      </c>
      <c r="S117" s="76"/>
      <c r="T117" s="91">
        <f t="shared" si="34"/>
        <v>0</v>
      </c>
      <c r="U117" s="88" t="str">
        <f t="shared" si="31"/>
        <v xml:space="preserve"> </v>
      </c>
      <c r="V117" s="91" t="str">
        <f t="shared" si="35"/>
        <v xml:space="preserve"> </v>
      </c>
      <c r="W117" s="78"/>
      <c r="X117" s="78"/>
      <c r="Y117" s="78"/>
      <c r="AA117" s="94" t="str">
        <f t="shared" si="36"/>
        <v>≤60</v>
      </c>
      <c r="AB117" s="94">
        <f t="shared" ca="1" si="37"/>
        <v>44</v>
      </c>
      <c r="AC117" s="95">
        <f t="shared" si="40"/>
        <v>0</v>
      </c>
      <c r="AD117" s="95">
        <f t="shared" si="41"/>
        <v>0</v>
      </c>
      <c r="AE117" s="96">
        <f t="shared" si="38"/>
        <v>0</v>
      </c>
      <c r="AF117" s="96">
        <f t="shared" si="39"/>
        <v>0</v>
      </c>
    </row>
    <row r="118" spans="2:32" s="97" customFormat="1" ht="39.6" x14ac:dyDescent="0.3">
      <c r="B118" s="79">
        <f t="shared" si="32"/>
        <v>113</v>
      </c>
      <c r="C118" s="80" t="s">
        <v>97</v>
      </c>
      <c r="D118" s="80"/>
      <c r="E118" s="81"/>
      <c r="F118" s="82" t="str">
        <f t="shared" si="33"/>
        <v xml:space="preserve">Группа от QF </v>
      </c>
      <c r="G118" s="82"/>
      <c r="H118" s="83"/>
      <c r="I118" s="84"/>
      <c r="J118" s="84"/>
      <c r="K118" s="85"/>
      <c r="L118" s="86"/>
      <c r="M118" s="80"/>
      <c r="N118" s="87"/>
      <c r="O118" s="88" t="str">
        <f t="shared" si="29"/>
        <v xml:space="preserve"> </v>
      </c>
      <c r="P118" s="89"/>
      <c r="Q118" s="90" t="str">
        <f t="shared" si="30"/>
        <v xml:space="preserve"> </v>
      </c>
      <c r="R118" s="87" t="s">
        <v>77</v>
      </c>
      <c r="S118" s="76"/>
      <c r="T118" s="91">
        <f t="shared" si="34"/>
        <v>0</v>
      </c>
      <c r="U118" s="88" t="str">
        <f t="shared" si="31"/>
        <v xml:space="preserve"> </v>
      </c>
      <c r="V118" s="91" t="str">
        <f t="shared" si="35"/>
        <v xml:space="preserve"> </v>
      </c>
      <c r="W118" s="78"/>
      <c r="X118" s="78"/>
      <c r="Y118" s="78"/>
      <c r="AA118" s="94" t="str">
        <f t="shared" si="36"/>
        <v>≤60</v>
      </c>
      <c r="AB118" s="94">
        <f t="shared" ca="1" si="37"/>
        <v>36</v>
      </c>
      <c r="AC118" s="95">
        <f t="shared" si="40"/>
        <v>0</v>
      </c>
      <c r="AD118" s="95">
        <f t="shared" si="41"/>
        <v>0</v>
      </c>
      <c r="AE118" s="96">
        <f t="shared" si="38"/>
        <v>0</v>
      </c>
      <c r="AF118" s="96">
        <f t="shared" si="39"/>
        <v>0</v>
      </c>
    </row>
    <row r="119" spans="2:32" s="97" customFormat="1" ht="39.6" x14ac:dyDescent="0.3">
      <c r="B119" s="79">
        <f t="shared" si="32"/>
        <v>114</v>
      </c>
      <c r="C119" s="80" t="s">
        <v>97</v>
      </c>
      <c r="D119" s="80"/>
      <c r="E119" s="81"/>
      <c r="F119" s="82" t="str">
        <f t="shared" si="33"/>
        <v xml:space="preserve">Группа от QF </v>
      </c>
      <c r="G119" s="82"/>
      <c r="H119" s="83"/>
      <c r="I119" s="84"/>
      <c r="J119" s="84"/>
      <c r="K119" s="85"/>
      <c r="L119" s="86"/>
      <c r="M119" s="80"/>
      <c r="N119" s="87"/>
      <c r="O119" s="88" t="str">
        <f t="shared" si="29"/>
        <v xml:space="preserve"> </v>
      </c>
      <c r="P119" s="89"/>
      <c r="Q119" s="90" t="str">
        <f t="shared" si="30"/>
        <v xml:space="preserve"> </v>
      </c>
      <c r="R119" s="87" t="s">
        <v>77</v>
      </c>
      <c r="S119" s="76"/>
      <c r="T119" s="91">
        <f t="shared" si="34"/>
        <v>0</v>
      </c>
      <c r="U119" s="88" t="str">
        <f t="shared" si="31"/>
        <v xml:space="preserve"> </v>
      </c>
      <c r="V119" s="91" t="str">
        <f t="shared" si="35"/>
        <v xml:space="preserve"> </v>
      </c>
      <c r="W119" s="78"/>
      <c r="X119" s="78"/>
      <c r="Y119" s="78"/>
      <c r="AA119" s="94" t="str">
        <f t="shared" si="36"/>
        <v>≤60</v>
      </c>
      <c r="AB119" s="94">
        <f t="shared" ca="1" si="37"/>
        <v>39</v>
      </c>
      <c r="AC119" s="95">
        <f t="shared" si="40"/>
        <v>0</v>
      </c>
      <c r="AD119" s="95">
        <f t="shared" si="41"/>
        <v>0</v>
      </c>
      <c r="AE119" s="96">
        <f t="shared" si="38"/>
        <v>0</v>
      </c>
      <c r="AF119" s="96">
        <f t="shared" si="39"/>
        <v>0</v>
      </c>
    </row>
    <row r="120" spans="2:32" s="97" customFormat="1" ht="39.6" x14ac:dyDescent="0.3">
      <c r="B120" s="79">
        <f t="shared" si="32"/>
        <v>115</v>
      </c>
      <c r="C120" s="80" t="s">
        <v>97</v>
      </c>
      <c r="D120" s="80"/>
      <c r="E120" s="81"/>
      <c r="F120" s="82" t="str">
        <f t="shared" si="33"/>
        <v xml:space="preserve">Группа от QF </v>
      </c>
      <c r="G120" s="82"/>
      <c r="H120" s="83"/>
      <c r="I120" s="84"/>
      <c r="J120" s="84"/>
      <c r="K120" s="85"/>
      <c r="L120" s="86"/>
      <c r="M120" s="80"/>
      <c r="N120" s="87"/>
      <c r="O120" s="88" t="str">
        <f t="shared" si="29"/>
        <v xml:space="preserve"> </v>
      </c>
      <c r="P120" s="89"/>
      <c r="Q120" s="90" t="str">
        <f t="shared" si="30"/>
        <v xml:space="preserve"> </v>
      </c>
      <c r="R120" s="87" t="s">
        <v>77</v>
      </c>
      <c r="S120" s="76"/>
      <c r="T120" s="91">
        <f t="shared" si="34"/>
        <v>0</v>
      </c>
      <c r="U120" s="88" t="str">
        <f t="shared" si="31"/>
        <v xml:space="preserve"> </v>
      </c>
      <c r="V120" s="91" t="str">
        <f t="shared" si="35"/>
        <v xml:space="preserve"> </v>
      </c>
      <c r="W120" s="78"/>
      <c r="X120" s="78"/>
      <c r="Y120" s="78"/>
      <c r="AA120" s="94" t="str">
        <f t="shared" si="36"/>
        <v>≤60</v>
      </c>
      <c r="AB120" s="94">
        <f t="shared" ca="1" si="37"/>
        <v>35</v>
      </c>
      <c r="AC120" s="95">
        <f t="shared" si="40"/>
        <v>0</v>
      </c>
      <c r="AD120" s="95">
        <f t="shared" si="41"/>
        <v>0</v>
      </c>
      <c r="AE120" s="96">
        <f t="shared" si="38"/>
        <v>0</v>
      </c>
      <c r="AF120" s="96">
        <f t="shared" si="39"/>
        <v>0</v>
      </c>
    </row>
    <row r="121" spans="2:32" s="97" customFormat="1" ht="39.6" x14ac:dyDescent="0.3">
      <c r="B121" s="79">
        <f t="shared" si="32"/>
        <v>116</v>
      </c>
      <c r="C121" s="80" t="s">
        <v>97</v>
      </c>
      <c r="D121" s="80"/>
      <c r="E121" s="81"/>
      <c r="F121" s="82" t="str">
        <f t="shared" si="33"/>
        <v xml:space="preserve">Группа от QF </v>
      </c>
      <c r="G121" s="82"/>
      <c r="H121" s="83"/>
      <c r="I121" s="84"/>
      <c r="J121" s="84"/>
      <c r="K121" s="85"/>
      <c r="L121" s="86"/>
      <c r="M121" s="80"/>
      <c r="N121" s="87"/>
      <c r="O121" s="88" t="str">
        <f t="shared" si="29"/>
        <v xml:space="preserve"> </v>
      </c>
      <c r="P121" s="89"/>
      <c r="Q121" s="90" t="str">
        <f t="shared" si="30"/>
        <v xml:space="preserve"> </v>
      </c>
      <c r="R121" s="87" t="s">
        <v>77</v>
      </c>
      <c r="S121" s="76"/>
      <c r="T121" s="91">
        <f t="shared" si="34"/>
        <v>0</v>
      </c>
      <c r="U121" s="88" t="str">
        <f t="shared" si="31"/>
        <v xml:space="preserve"> </v>
      </c>
      <c r="V121" s="91" t="str">
        <f t="shared" si="35"/>
        <v xml:space="preserve"> </v>
      </c>
      <c r="W121" s="78"/>
      <c r="X121" s="78"/>
      <c r="Y121" s="78"/>
      <c r="AA121" s="94" t="str">
        <f t="shared" si="36"/>
        <v>≤60</v>
      </c>
      <c r="AB121" s="94">
        <f t="shared" ca="1" si="37"/>
        <v>34</v>
      </c>
      <c r="AC121" s="95">
        <f t="shared" si="40"/>
        <v>0</v>
      </c>
      <c r="AD121" s="95">
        <f t="shared" si="41"/>
        <v>0</v>
      </c>
      <c r="AE121" s="96">
        <f t="shared" si="38"/>
        <v>0</v>
      </c>
      <c r="AF121" s="96">
        <f t="shared" si="39"/>
        <v>0</v>
      </c>
    </row>
    <row r="122" spans="2:32" s="97" customFormat="1" ht="39.6" x14ac:dyDescent="0.3">
      <c r="B122" s="79">
        <f t="shared" si="32"/>
        <v>117</v>
      </c>
      <c r="C122" s="80" t="s">
        <v>97</v>
      </c>
      <c r="D122" s="80"/>
      <c r="E122" s="81"/>
      <c r="F122" s="82" t="str">
        <f t="shared" si="33"/>
        <v xml:space="preserve">Группа от QF </v>
      </c>
      <c r="G122" s="82"/>
      <c r="H122" s="83"/>
      <c r="I122" s="84"/>
      <c r="J122" s="84"/>
      <c r="K122" s="85"/>
      <c r="L122" s="86"/>
      <c r="M122" s="80"/>
      <c r="N122" s="87"/>
      <c r="O122" s="88" t="str">
        <f t="shared" si="29"/>
        <v xml:space="preserve"> </v>
      </c>
      <c r="P122" s="89"/>
      <c r="Q122" s="90" t="str">
        <f t="shared" si="30"/>
        <v xml:space="preserve"> </v>
      </c>
      <c r="R122" s="87" t="s">
        <v>77</v>
      </c>
      <c r="S122" s="76"/>
      <c r="T122" s="91">
        <f t="shared" si="34"/>
        <v>0</v>
      </c>
      <c r="U122" s="88" t="str">
        <f t="shared" si="31"/>
        <v xml:space="preserve"> </v>
      </c>
      <c r="V122" s="91" t="str">
        <f t="shared" si="35"/>
        <v xml:space="preserve"> </v>
      </c>
      <c r="W122" s="78"/>
      <c r="X122" s="78"/>
      <c r="Y122" s="78"/>
      <c r="AA122" s="94" t="str">
        <f t="shared" si="36"/>
        <v>≤60</v>
      </c>
      <c r="AB122" s="94">
        <f t="shared" ca="1" si="37"/>
        <v>50</v>
      </c>
      <c r="AC122" s="95">
        <f t="shared" si="40"/>
        <v>0</v>
      </c>
      <c r="AD122" s="95">
        <f t="shared" si="41"/>
        <v>0</v>
      </c>
      <c r="AE122" s="96">
        <f t="shared" si="38"/>
        <v>0</v>
      </c>
      <c r="AF122" s="96">
        <f t="shared" si="39"/>
        <v>0</v>
      </c>
    </row>
    <row r="123" spans="2:32" s="97" customFormat="1" ht="39.6" x14ac:dyDescent="0.3">
      <c r="B123" s="79">
        <f t="shared" si="32"/>
        <v>118</v>
      </c>
      <c r="C123" s="80" t="s">
        <v>97</v>
      </c>
      <c r="D123" s="80"/>
      <c r="E123" s="81"/>
      <c r="F123" s="82" t="str">
        <f t="shared" si="33"/>
        <v xml:space="preserve">Группа от QF </v>
      </c>
      <c r="G123" s="82"/>
      <c r="H123" s="83"/>
      <c r="I123" s="84"/>
      <c r="J123" s="84"/>
      <c r="K123" s="85"/>
      <c r="L123" s="86"/>
      <c r="M123" s="80"/>
      <c r="N123" s="87"/>
      <c r="O123" s="88" t="str">
        <f t="shared" si="29"/>
        <v xml:space="preserve"> </v>
      </c>
      <c r="P123" s="89"/>
      <c r="Q123" s="90" t="str">
        <f t="shared" si="30"/>
        <v xml:space="preserve"> </v>
      </c>
      <c r="R123" s="87" t="s">
        <v>77</v>
      </c>
      <c r="S123" s="76"/>
      <c r="T123" s="91">
        <f t="shared" si="34"/>
        <v>0</v>
      </c>
      <c r="U123" s="88" t="str">
        <f t="shared" si="31"/>
        <v xml:space="preserve"> </v>
      </c>
      <c r="V123" s="91" t="str">
        <f t="shared" si="35"/>
        <v xml:space="preserve"> </v>
      </c>
      <c r="W123" s="78"/>
      <c r="X123" s="78"/>
      <c r="Y123" s="78"/>
      <c r="AA123" s="94" t="str">
        <f t="shared" si="36"/>
        <v>≤60</v>
      </c>
      <c r="AB123" s="94">
        <f t="shared" ca="1" si="37"/>
        <v>28</v>
      </c>
      <c r="AC123" s="95">
        <f t="shared" si="40"/>
        <v>0</v>
      </c>
      <c r="AD123" s="95">
        <f t="shared" si="41"/>
        <v>0</v>
      </c>
      <c r="AE123" s="96">
        <f t="shared" si="38"/>
        <v>0</v>
      </c>
      <c r="AF123" s="96">
        <f t="shared" si="39"/>
        <v>0</v>
      </c>
    </row>
    <row r="124" spans="2:32" s="97" customFormat="1" ht="39.6" x14ac:dyDescent="0.3">
      <c r="B124" s="79">
        <f t="shared" si="32"/>
        <v>119</v>
      </c>
      <c r="C124" s="80" t="s">
        <v>97</v>
      </c>
      <c r="D124" s="80"/>
      <c r="E124" s="81"/>
      <c r="F124" s="82" t="str">
        <f t="shared" si="33"/>
        <v xml:space="preserve">Группа от QF </v>
      </c>
      <c r="G124" s="82"/>
      <c r="H124" s="83"/>
      <c r="I124" s="84"/>
      <c r="J124" s="84"/>
      <c r="K124" s="85"/>
      <c r="L124" s="86"/>
      <c r="M124" s="80"/>
      <c r="N124" s="87"/>
      <c r="O124" s="88" t="str">
        <f t="shared" si="29"/>
        <v xml:space="preserve"> </v>
      </c>
      <c r="P124" s="89"/>
      <c r="Q124" s="90" t="str">
        <f t="shared" si="30"/>
        <v xml:space="preserve"> </v>
      </c>
      <c r="R124" s="87" t="s">
        <v>77</v>
      </c>
      <c r="S124" s="76"/>
      <c r="T124" s="91">
        <f t="shared" si="34"/>
        <v>0</v>
      </c>
      <c r="U124" s="88" t="str">
        <f t="shared" si="31"/>
        <v xml:space="preserve"> </v>
      </c>
      <c r="V124" s="91" t="str">
        <f t="shared" si="35"/>
        <v xml:space="preserve"> </v>
      </c>
      <c r="W124" s="78"/>
      <c r="X124" s="78"/>
      <c r="Y124" s="78"/>
      <c r="AA124" s="94" t="str">
        <f t="shared" si="36"/>
        <v>≤60</v>
      </c>
      <c r="AB124" s="94">
        <f t="shared" ca="1" si="37"/>
        <v>32</v>
      </c>
      <c r="AC124" s="95">
        <f t="shared" si="40"/>
        <v>0</v>
      </c>
      <c r="AD124" s="95">
        <f t="shared" si="41"/>
        <v>0</v>
      </c>
      <c r="AE124" s="96">
        <f t="shared" si="38"/>
        <v>0</v>
      </c>
      <c r="AF124" s="96">
        <f t="shared" si="39"/>
        <v>0</v>
      </c>
    </row>
    <row r="125" spans="2:32" s="97" customFormat="1" ht="39.6" x14ac:dyDescent="0.3">
      <c r="B125" s="79">
        <f t="shared" si="32"/>
        <v>120</v>
      </c>
      <c r="C125" s="80" t="s">
        <v>97</v>
      </c>
      <c r="D125" s="80"/>
      <c r="E125" s="81"/>
      <c r="F125" s="82" t="str">
        <f t="shared" si="33"/>
        <v xml:space="preserve">Группа от QF </v>
      </c>
      <c r="G125" s="82"/>
      <c r="H125" s="83"/>
      <c r="I125" s="84"/>
      <c r="J125" s="84"/>
      <c r="K125" s="85"/>
      <c r="L125" s="86"/>
      <c r="M125" s="80"/>
      <c r="N125" s="87"/>
      <c r="O125" s="88" t="str">
        <f t="shared" ref="O125:O151" si="42">IF(T125=0," ","-")</f>
        <v xml:space="preserve"> </v>
      </c>
      <c r="P125" s="89"/>
      <c r="Q125" s="90" t="str">
        <f t="shared" ref="Q125:Q151" si="43">IF(T125=0," ","-")</f>
        <v xml:space="preserve"> </v>
      </c>
      <c r="R125" s="87" t="s">
        <v>77</v>
      </c>
      <c r="S125" s="76"/>
      <c r="T125" s="91">
        <f t="shared" si="34"/>
        <v>0</v>
      </c>
      <c r="U125" s="88" t="str">
        <f t="shared" ref="U125:U151" si="44">IF(T125=0," ","-")</f>
        <v xml:space="preserve"> </v>
      </c>
      <c r="V125" s="91" t="str">
        <f t="shared" si="35"/>
        <v xml:space="preserve"> </v>
      </c>
      <c r="W125" s="78"/>
      <c r="X125" s="78"/>
      <c r="Y125" s="78"/>
      <c r="AA125" s="94" t="str">
        <f t="shared" si="36"/>
        <v>≤60</v>
      </c>
      <c r="AB125" s="94">
        <f t="shared" ca="1" si="37"/>
        <v>26</v>
      </c>
      <c r="AC125" s="95">
        <f t="shared" si="40"/>
        <v>0</v>
      </c>
      <c r="AD125" s="95">
        <f t="shared" si="41"/>
        <v>0</v>
      </c>
      <c r="AE125" s="96">
        <f t="shared" si="38"/>
        <v>0</v>
      </c>
      <c r="AF125" s="96">
        <f t="shared" si="39"/>
        <v>0</v>
      </c>
    </row>
    <row r="126" spans="2:32" s="97" customFormat="1" ht="39.6" x14ac:dyDescent="0.3">
      <c r="B126" s="79">
        <f t="shared" si="32"/>
        <v>121</v>
      </c>
      <c r="C126" s="80" t="s">
        <v>97</v>
      </c>
      <c r="D126" s="80"/>
      <c r="E126" s="81"/>
      <c r="F126" s="82" t="str">
        <f t="shared" si="33"/>
        <v xml:space="preserve">Группа от QF </v>
      </c>
      <c r="G126" s="82"/>
      <c r="H126" s="83"/>
      <c r="I126" s="84"/>
      <c r="J126" s="84"/>
      <c r="K126" s="85"/>
      <c r="L126" s="86"/>
      <c r="M126" s="80"/>
      <c r="N126" s="87"/>
      <c r="O126" s="88" t="str">
        <f t="shared" si="42"/>
        <v xml:space="preserve"> </v>
      </c>
      <c r="P126" s="89"/>
      <c r="Q126" s="90" t="str">
        <f t="shared" si="43"/>
        <v xml:space="preserve"> </v>
      </c>
      <c r="R126" s="87" t="s">
        <v>77</v>
      </c>
      <c r="S126" s="76"/>
      <c r="T126" s="91">
        <f t="shared" si="34"/>
        <v>0</v>
      </c>
      <c r="U126" s="88" t="str">
        <f t="shared" si="44"/>
        <v xml:space="preserve"> </v>
      </c>
      <c r="V126" s="91" t="str">
        <f t="shared" si="35"/>
        <v xml:space="preserve"> </v>
      </c>
      <c r="W126" s="78"/>
      <c r="X126" s="78"/>
      <c r="Y126" s="78"/>
      <c r="AA126" s="94" t="str">
        <f t="shared" si="36"/>
        <v>≤60</v>
      </c>
      <c r="AB126" s="94">
        <f t="shared" ca="1" si="37"/>
        <v>47</v>
      </c>
      <c r="AC126" s="95">
        <f t="shared" si="40"/>
        <v>0</v>
      </c>
      <c r="AD126" s="95">
        <f t="shared" si="41"/>
        <v>0</v>
      </c>
      <c r="AE126" s="96">
        <f t="shared" si="38"/>
        <v>0</v>
      </c>
      <c r="AF126" s="96">
        <f t="shared" si="39"/>
        <v>0</v>
      </c>
    </row>
    <row r="127" spans="2:32" s="97" customFormat="1" ht="39.6" x14ac:dyDescent="0.3">
      <c r="B127" s="79">
        <f t="shared" si="32"/>
        <v>122</v>
      </c>
      <c r="C127" s="80" t="s">
        <v>97</v>
      </c>
      <c r="D127" s="80"/>
      <c r="E127" s="81"/>
      <c r="F127" s="82" t="str">
        <f t="shared" si="33"/>
        <v xml:space="preserve">Группа от QF </v>
      </c>
      <c r="G127" s="82"/>
      <c r="H127" s="83"/>
      <c r="I127" s="84"/>
      <c r="J127" s="84"/>
      <c r="K127" s="85"/>
      <c r="L127" s="86"/>
      <c r="M127" s="80"/>
      <c r="N127" s="87"/>
      <c r="O127" s="88" t="str">
        <f t="shared" si="42"/>
        <v xml:space="preserve"> </v>
      </c>
      <c r="P127" s="89"/>
      <c r="Q127" s="90" t="str">
        <f t="shared" si="43"/>
        <v xml:space="preserve"> </v>
      </c>
      <c r="R127" s="87" t="s">
        <v>77</v>
      </c>
      <c r="S127" s="76"/>
      <c r="T127" s="91">
        <f t="shared" si="34"/>
        <v>0</v>
      </c>
      <c r="U127" s="88" t="str">
        <f t="shared" si="44"/>
        <v xml:space="preserve"> </v>
      </c>
      <c r="V127" s="91" t="str">
        <f t="shared" si="35"/>
        <v xml:space="preserve"> </v>
      </c>
      <c r="W127" s="78"/>
      <c r="X127" s="78"/>
      <c r="Y127" s="78"/>
      <c r="AA127" s="94" t="str">
        <f t="shared" si="36"/>
        <v>≤60</v>
      </c>
      <c r="AB127" s="94">
        <f t="shared" ca="1" si="37"/>
        <v>29</v>
      </c>
      <c r="AC127" s="95">
        <f t="shared" si="40"/>
        <v>0</v>
      </c>
      <c r="AD127" s="95">
        <f t="shared" si="41"/>
        <v>0</v>
      </c>
      <c r="AE127" s="96">
        <f t="shared" si="38"/>
        <v>0</v>
      </c>
      <c r="AF127" s="96">
        <f t="shared" si="39"/>
        <v>0</v>
      </c>
    </row>
    <row r="128" spans="2:32" s="97" customFormat="1" ht="39.6" x14ac:dyDescent="0.3">
      <c r="B128" s="79">
        <f t="shared" si="32"/>
        <v>123</v>
      </c>
      <c r="C128" s="80" t="s">
        <v>97</v>
      </c>
      <c r="D128" s="80"/>
      <c r="E128" s="81"/>
      <c r="F128" s="82" t="str">
        <f t="shared" si="33"/>
        <v xml:space="preserve">Группа от QF </v>
      </c>
      <c r="G128" s="82"/>
      <c r="H128" s="83"/>
      <c r="I128" s="84"/>
      <c r="J128" s="84"/>
      <c r="K128" s="85"/>
      <c r="L128" s="86"/>
      <c r="M128" s="80"/>
      <c r="N128" s="87"/>
      <c r="O128" s="88" t="str">
        <f t="shared" si="42"/>
        <v xml:space="preserve"> </v>
      </c>
      <c r="P128" s="89"/>
      <c r="Q128" s="90" t="str">
        <f t="shared" si="43"/>
        <v xml:space="preserve"> </v>
      </c>
      <c r="R128" s="87" t="s">
        <v>77</v>
      </c>
      <c r="S128" s="76"/>
      <c r="T128" s="91">
        <f t="shared" si="34"/>
        <v>0</v>
      </c>
      <c r="U128" s="88" t="str">
        <f t="shared" si="44"/>
        <v xml:space="preserve"> </v>
      </c>
      <c r="V128" s="91" t="str">
        <f t="shared" si="35"/>
        <v xml:space="preserve"> </v>
      </c>
      <c r="W128" s="78"/>
      <c r="X128" s="78"/>
      <c r="Y128" s="78"/>
      <c r="AA128" s="94" t="str">
        <f t="shared" si="36"/>
        <v>≤60</v>
      </c>
      <c r="AB128" s="94">
        <f t="shared" ca="1" si="37"/>
        <v>33</v>
      </c>
      <c r="AC128" s="95">
        <f t="shared" si="40"/>
        <v>0</v>
      </c>
      <c r="AD128" s="95">
        <f t="shared" si="41"/>
        <v>0</v>
      </c>
      <c r="AE128" s="96">
        <f t="shared" si="38"/>
        <v>0</v>
      </c>
      <c r="AF128" s="96">
        <f t="shared" si="39"/>
        <v>0</v>
      </c>
    </row>
    <row r="129" spans="2:32" s="97" customFormat="1" ht="39.6" x14ac:dyDescent="0.3">
      <c r="B129" s="79">
        <f t="shared" si="32"/>
        <v>124</v>
      </c>
      <c r="C129" s="80" t="s">
        <v>97</v>
      </c>
      <c r="D129" s="80"/>
      <c r="E129" s="81"/>
      <c r="F129" s="82" t="str">
        <f t="shared" si="33"/>
        <v xml:space="preserve">Группа от QF </v>
      </c>
      <c r="G129" s="82"/>
      <c r="H129" s="83"/>
      <c r="I129" s="84"/>
      <c r="J129" s="84"/>
      <c r="K129" s="85"/>
      <c r="L129" s="86"/>
      <c r="M129" s="80"/>
      <c r="N129" s="87"/>
      <c r="O129" s="88" t="str">
        <f t="shared" si="42"/>
        <v xml:space="preserve"> </v>
      </c>
      <c r="P129" s="89"/>
      <c r="Q129" s="90" t="str">
        <f t="shared" si="43"/>
        <v xml:space="preserve"> </v>
      </c>
      <c r="R129" s="87" t="s">
        <v>77</v>
      </c>
      <c r="S129" s="76"/>
      <c r="T129" s="91">
        <f t="shared" si="34"/>
        <v>0</v>
      </c>
      <c r="U129" s="88" t="str">
        <f t="shared" si="44"/>
        <v xml:space="preserve"> </v>
      </c>
      <c r="V129" s="91" t="str">
        <f t="shared" si="35"/>
        <v xml:space="preserve"> </v>
      </c>
      <c r="W129" s="78"/>
      <c r="X129" s="78"/>
      <c r="Y129" s="78"/>
      <c r="AA129" s="94" t="str">
        <f t="shared" si="36"/>
        <v>≤60</v>
      </c>
      <c r="AB129" s="94">
        <f t="shared" ca="1" si="37"/>
        <v>37</v>
      </c>
      <c r="AC129" s="95">
        <f t="shared" si="40"/>
        <v>0</v>
      </c>
      <c r="AD129" s="95">
        <f t="shared" si="41"/>
        <v>0</v>
      </c>
      <c r="AE129" s="96">
        <f t="shared" si="38"/>
        <v>0</v>
      </c>
      <c r="AF129" s="96">
        <f t="shared" si="39"/>
        <v>0</v>
      </c>
    </row>
    <row r="130" spans="2:32" s="97" customFormat="1" ht="39.6" x14ac:dyDescent="0.3">
      <c r="B130" s="79">
        <f t="shared" si="32"/>
        <v>125</v>
      </c>
      <c r="C130" s="80" t="s">
        <v>97</v>
      </c>
      <c r="D130" s="80"/>
      <c r="E130" s="81"/>
      <c r="F130" s="82" t="str">
        <f t="shared" si="33"/>
        <v xml:space="preserve">Группа от QF </v>
      </c>
      <c r="G130" s="82"/>
      <c r="H130" s="83"/>
      <c r="I130" s="84"/>
      <c r="J130" s="84"/>
      <c r="K130" s="85"/>
      <c r="L130" s="86"/>
      <c r="M130" s="80"/>
      <c r="N130" s="87"/>
      <c r="O130" s="88" t="str">
        <f t="shared" si="42"/>
        <v xml:space="preserve"> </v>
      </c>
      <c r="P130" s="89"/>
      <c r="Q130" s="90" t="str">
        <f t="shared" si="43"/>
        <v xml:space="preserve"> </v>
      </c>
      <c r="R130" s="87" t="s">
        <v>77</v>
      </c>
      <c r="S130" s="76"/>
      <c r="T130" s="91">
        <f t="shared" si="34"/>
        <v>0</v>
      </c>
      <c r="U130" s="88" t="str">
        <f t="shared" si="44"/>
        <v xml:space="preserve"> </v>
      </c>
      <c r="V130" s="91" t="str">
        <f t="shared" si="35"/>
        <v xml:space="preserve"> </v>
      </c>
      <c r="W130" s="78"/>
      <c r="X130" s="78"/>
      <c r="Y130" s="78"/>
      <c r="AA130" s="94" t="str">
        <f t="shared" si="36"/>
        <v>≤60</v>
      </c>
      <c r="AB130" s="94">
        <f t="shared" ca="1" si="37"/>
        <v>42</v>
      </c>
      <c r="AC130" s="95">
        <f t="shared" si="40"/>
        <v>0</v>
      </c>
      <c r="AD130" s="95">
        <f t="shared" si="41"/>
        <v>0</v>
      </c>
      <c r="AE130" s="96">
        <f t="shared" si="38"/>
        <v>0</v>
      </c>
      <c r="AF130" s="96">
        <f t="shared" si="39"/>
        <v>0</v>
      </c>
    </row>
    <row r="131" spans="2:32" s="97" customFormat="1" ht="39.6" x14ac:dyDescent="0.3">
      <c r="B131" s="79">
        <f t="shared" si="32"/>
        <v>126</v>
      </c>
      <c r="C131" s="80" t="s">
        <v>97</v>
      </c>
      <c r="D131" s="80"/>
      <c r="E131" s="81"/>
      <c r="F131" s="82" t="str">
        <f t="shared" si="33"/>
        <v xml:space="preserve">Группа от QF </v>
      </c>
      <c r="G131" s="82"/>
      <c r="H131" s="83"/>
      <c r="I131" s="84"/>
      <c r="J131" s="84"/>
      <c r="K131" s="85"/>
      <c r="L131" s="86"/>
      <c r="M131" s="80"/>
      <c r="N131" s="87"/>
      <c r="O131" s="88" t="str">
        <f t="shared" si="42"/>
        <v xml:space="preserve"> </v>
      </c>
      <c r="P131" s="89"/>
      <c r="Q131" s="90" t="str">
        <f t="shared" si="43"/>
        <v xml:space="preserve"> </v>
      </c>
      <c r="R131" s="87" t="s">
        <v>77</v>
      </c>
      <c r="S131" s="76"/>
      <c r="T131" s="91">
        <f t="shared" si="34"/>
        <v>0</v>
      </c>
      <c r="U131" s="88" t="str">
        <f t="shared" si="44"/>
        <v xml:space="preserve"> </v>
      </c>
      <c r="V131" s="91" t="str">
        <f t="shared" si="35"/>
        <v xml:space="preserve"> </v>
      </c>
      <c r="W131" s="78"/>
      <c r="X131" s="78"/>
      <c r="Y131" s="78"/>
      <c r="AA131" s="94" t="str">
        <f t="shared" si="36"/>
        <v>≤60</v>
      </c>
      <c r="AB131" s="94">
        <f t="shared" ca="1" si="37"/>
        <v>38</v>
      </c>
      <c r="AC131" s="95">
        <f t="shared" si="40"/>
        <v>0</v>
      </c>
      <c r="AD131" s="95">
        <f t="shared" si="41"/>
        <v>0</v>
      </c>
      <c r="AE131" s="96">
        <f t="shared" si="38"/>
        <v>0</v>
      </c>
      <c r="AF131" s="96">
        <f t="shared" si="39"/>
        <v>0</v>
      </c>
    </row>
    <row r="132" spans="2:32" s="97" customFormat="1" ht="39.6" x14ac:dyDescent="0.3">
      <c r="B132" s="79">
        <f t="shared" si="32"/>
        <v>127</v>
      </c>
      <c r="C132" s="80" t="s">
        <v>97</v>
      </c>
      <c r="D132" s="80"/>
      <c r="E132" s="81"/>
      <c r="F132" s="82" t="str">
        <f t="shared" si="33"/>
        <v xml:space="preserve">Группа от QF </v>
      </c>
      <c r="G132" s="82"/>
      <c r="H132" s="83"/>
      <c r="I132" s="84"/>
      <c r="J132" s="84"/>
      <c r="K132" s="85"/>
      <c r="L132" s="86"/>
      <c r="M132" s="80"/>
      <c r="N132" s="87"/>
      <c r="O132" s="88" t="str">
        <f t="shared" si="42"/>
        <v xml:space="preserve"> </v>
      </c>
      <c r="P132" s="89"/>
      <c r="Q132" s="90" t="str">
        <f t="shared" si="43"/>
        <v xml:space="preserve"> </v>
      </c>
      <c r="R132" s="87" t="s">
        <v>77</v>
      </c>
      <c r="S132" s="76"/>
      <c r="T132" s="91">
        <f t="shared" si="34"/>
        <v>0</v>
      </c>
      <c r="U132" s="88" t="str">
        <f t="shared" si="44"/>
        <v xml:space="preserve"> </v>
      </c>
      <c r="V132" s="91" t="str">
        <f t="shared" si="35"/>
        <v xml:space="preserve"> </v>
      </c>
      <c r="W132" s="78"/>
      <c r="X132" s="78"/>
      <c r="Y132" s="78"/>
      <c r="AA132" s="94" t="str">
        <f t="shared" si="36"/>
        <v>≤60</v>
      </c>
      <c r="AB132" s="94">
        <f t="shared" ca="1" si="37"/>
        <v>50</v>
      </c>
      <c r="AC132" s="95">
        <f t="shared" si="40"/>
        <v>0</v>
      </c>
      <c r="AD132" s="95">
        <f t="shared" si="41"/>
        <v>0</v>
      </c>
      <c r="AE132" s="96">
        <f t="shared" si="38"/>
        <v>0</v>
      </c>
      <c r="AF132" s="96">
        <f t="shared" si="39"/>
        <v>0</v>
      </c>
    </row>
    <row r="133" spans="2:32" s="97" customFormat="1" ht="39.6" x14ac:dyDescent="0.3">
      <c r="B133" s="79">
        <f t="shared" si="32"/>
        <v>128</v>
      </c>
      <c r="C133" s="80" t="s">
        <v>97</v>
      </c>
      <c r="D133" s="80"/>
      <c r="E133" s="81"/>
      <c r="F133" s="82" t="str">
        <f t="shared" si="33"/>
        <v xml:space="preserve">Группа от QF </v>
      </c>
      <c r="G133" s="82"/>
      <c r="H133" s="83"/>
      <c r="I133" s="84"/>
      <c r="J133" s="84"/>
      <c r="K133" s="85"/>
      <c r="L133" s="86"/>
      <c r="M133" s="80"/>
      <c r="N133" s="87"/>
      <c r="O133" s="88" t="str">
        <f t="shared" si="42"/>
        <v xml:space="preserve"> </v>
      </c>
      <c r="P133" s="89"/>
      <c r="Q133" s="90" t="str">
        <f t="shared" si="43"/>
        <v xml:space="preserve"> </v>
      </c>
      <c r="R133" s="87" t="s">
        <v>77</v>
      </c>
      <c r="S133" s="76"/>
      <c r="T133" s="91">
        <f t="shared" si="34"/>
        <v>0</v>
      </c>
      <c r="U133" s="88" t="str">
        <f t="shared" si="44"/>
        <v xml:space="preserve"> </v>
      </c>
      <c r="V133" s="91" t="str">
        <f t="shared" si="35"/>
        <v xml:space="preserve"> </v>
      </c>
      <c r="W133" s="78"/>
      <c r="X133" s="78"/>
      <c r="Y133" s="78"/>
      <c r="AA133" s="94" t="str">
        <f t="shared" si="36"/>
        <v>≤60</v>
      </c>
      <c r="AB133" s="94">
        <f t="shared" ca="1" si="37"/>
        <v>47</v>
      </c>
      <c r="AC133" s="95">
        <f t="shared" si="40"/>
        <v>0</v>
      </c>
      <c r="AD133" s="95">
        <f t="shared" si="41"/>
        <v>0</v>
      </c>
      <c r="AE133" s="96">
        <f t="shared" si="38"/>
        <v>0</v>
      </c>
      <c r="AF133" s="96">
        <f t="shared" si="39"/>
        <v>0</v>
      </c>
    </row>
    <row r="134" spans="2:32" s="97" customFormat="1" ht="39.6" x14ac:dyDescent="0.3">
      <c r="B134" s="79">
        <f t="shared" si="32"/>
        <v>129</v>
      </c>
      <c r="C134" s="80" t="s">
        <v>97</v>
      </c>
      <c r="D134" s="80"/>
      <c r="E134" s="81"/>
      <c r="F134" s="82" t="str">
        <f t="shared" si="33"/>
        <v xml:space="preserve">Группа от QF </v>
      </c>
      <c r="G134" s="82"/>
      <c r="H134" s="83"/>
      <c r="I134" s="84"/>
      <c r="J134" s="84"/>
      <c r="K134" s="85"/>
      <c r="L134" s="86"/>
      <c r="M134" s="80"/>
      <c r="N134" s="87"/>
      <c r="O134" s="88" t="str">
        <f t="shared" si="42"/>
        <v xml:space="preserve"> </v>
      </c>
      <c r="P134" s="89"/>
      <c r="Q134" s="90" t="str">
        <f t="shared" si="43"/>
        <v xml:space="preserve"> </v>
      </c>
      <c r="R134" s="87" t="s">
        <v>77</v>
      </c>
      <c r="S134" s="76"/>
      <c r="T134" s="91">
        <f t="shared" si="34"/>
        <v>0</v>
      </c>
      <c r="U134" s="88" t="str">
        <f t="shared" si="44"/>
        <v xml:space="preserve"> </v>
      </c>
      <c r="V134" s="91" t="str">
        <f t="shared" si="35"/>
        <v xml:space="preserve"> </v>
      </c>
      <c r="W134" s="78"/>
      <c r="X134" s="78"/>
      <c r="Y134" s="78"/>
      <c r="AA134" s="94" t="str">
        <f t="shared" si="36"/>
        <v>≤60</v>
      </c>
      <c r="AB134" s="94">
        <f t="shared" ca="1" si="37"/>
        <v>32</v>
      </c>
      <c r="AC134" s="95">
        <f t="shared" si="40"/>
        <v>0</v>
      </c>
      <c r="AD134" s="95">
        <f t="shared" si="41"/>
        <v>0</v>
      </c>
      <c r="AE134" s="96">
        <f t="shared" si="38"/>
        <v>0</v>
      </c>
      <c r="AF134" s="96">
        <f t="shared" si="39"/>
        <v>0</v>
      </c>
    </row>
    <row r="135" spans="2:32" s="97" customFormat="1" ht="39.6" x14ac:dyDescent="0.3">
      <c r="B135" s="79">
        <f t="shared" si="32"/>
        <v>130</v>
      </c>
      <c r="C135" s="80" t="s">
        <v>97</v>
      </c>
      <c r="D135" s="80"/>
      <c r="E135" s="81"/>
      <c r="F135" s="82" t="str">
        <f t="shared" si="33"/>
        <v xml:space="preserve">Группа от QF </v>
      </c>
      <c r="G135" s="82"/>
      <c r="H135" s="83"/>
      <c r="I135" s="84"/>
      <c r="J135" s="84"/>
      <c r="K135" s="85"/>
      <c r="L135" s="86"/>
      <c r="M135" s="80"/>
      <c r="N135" s="87"/>
      <c r="O135" s="88" t="str">
        <f t="shared" si="42"/>
        <v xml:space="preserve"> </v>
      </c>
      <c r="P135" s="89"/>
      <c r="Q135" s="90" t="str">
        <f t="shared" si="43"/>
        <v xml:space="preserve"> </v>
      </c>
      <c r="R135" s="87" t="s">
        <v>77</v>
      </c>
      <c r="S135" s="76"/>
      <c r="T135" s="91">
        <f t="shared" si="34"/>
        <v>0</v>
      </c>
      <c r="U135" s="88" t="str">
        <f t="shared" si="44"/>
        <v xml:space="preserve"> </v>
      </c>
      <c r="V135" s="91" t="str">
        <f t="shared" si="35"/>
        <v xml:space="preserve"> </v>
      </c>
      <c r="W135" s="78"/>
      <c r="X135" s="78"/>
      <c r="Y135" s="78"/>
      <c r="AA135" s="94" t="str">
        <f t="shared" si="36"/>
        <v>≤60</v>
      </c>
      <c r="AB135" s="94">
        <f t="shared" ca="1" si="37"/>
        <v>25</v>
      </c>
      <c r="AC135" s="95">
        <f t="shared" si="40"/>
        <v>0</v>
      </c>
      <c r="AD135" s="95">
        <f t="shared" si="41"/>
        <v>0</v>
      </c>
      <c r="AE135" s="96">
        <f t="shared" si="38"/>
        <v>0</v>
      </c>
      <c r="AF135" s="96">
        <f t="shared" si="39"/>
        <v>0</v>
      </c>
    </row>
    <row r="136" spans="2:32" s="97" customFormat="1" ht="39.6" x14ac:dyDescent="0.3">
      <c r="B136" s="79">
        <f t="shared" ref="B136:B151" si="45">(IF(B134+B135=0,(B133+1),(IF(B135=0,(B134+1),B135+1))))</f>
        <v>131</v>
      </c>
      <c r="C136" s="80" t="s">
        <v>97</v>
      </c>
      <c r="D136" s="80"/>
      <c r="E136" s="81"/>
      <c r="F136" s="82" t="str">
        <f t="shared" si="33"/>
        <v xml:space="preserve">Группа от QF </v>
      </c>
      <c r="G136" s="82"/>
      <c r="H136" s="83"/>
      <c r="I136" s="84"/>
      <c r="J136" s="84"/>
      <c r="K136" s="85"/>
      <c r="L136" s="86"/>
      <c r="M136" s="80"/>
      <c r="N136" s="87"/>
      <c r="O136" s="88" t="str">
        <f t="shared" si="42"/>
        <v xml:space="preserve"> </v>
      </c>
      <c r="P136" s="89"/>
      <c r="Q136" s="90" t="str">
        <f t="shared" si="43"/>
        <v xml:space="preserve"> </v>
      </c>
      <c r="R136" s="87" t="s">
        <v>77</v>
      </c>
      <c r="S136" s="76"/>
      <c r="T136" s="91">
        <f t="shared" si="34"/>
        <v>0</v>
      </c>
      <c r="U136" s="88" t="str">
        <f t="shared" si="44"/>
        <v xml:space="preserve"> </v>
      </c>
      <c r="V136" s="91" t="str">
        <f t="shared" si="35"/>
        <v xml:space="preserve"> </v>
      </c>
      <c r="W136" s="78"/>
      <c r="X136" s="78"/>
      <c r="Y136" s="78"/>
      <c r="AA136" s="94" t="str">
        <f t="shared" si="36"/>
        <v>≤60</v>
      </c>
      <c r="AB136" s="94">
        <f t="shared" ca="1" si="37"/>
        <v>22</v>
      </c>
      <c r="AC136" s="95">
        <f t="shared" si="40"/>
        <v>0</v>
      </c>
      <c r="AD136" s="95">
        <f t="shared" si="41"/>
        <v>0</v>
      </c>
      <c r="AE136" s="96">
        <f t="shared" si="38"/>
        <v>0</v>
      </c>
      <c r="AF136" s="96">
        <f t="shared" si="39"/>
        <v>0</v>
      </c>
    </row>
    <row r="137" spans="2:32" s="97" customFormat="1" ht="39.6" x14ac:dyDescent="0.3">
      <c r="B137" s="79">
        <f t="shared" si="45"/>
        <v>132</v>
      </c>
      <c r="C137" s="80" t="s">
        <v>97</v>
      </c>
      <c r="D137" s="80"/>
      <c r="E137" s="81"/>
      <c r="F137" s="82" t="str">
        <f t="shared" si="33"/>
        <v xml:space="preserve">Группа от QF </v>
      </c>
      <c r="G137" s="82"/>
      <c r="H137" s="83"/>
      <c r="I137" s="84"/>
      <c r="J137" s="84"/>
      <c r="K137" s="85"/>
      <c r="L137" s="86"/>
      <c r="M137" s="80"/>
      <c r="N137" s="87"/>
      <c r="O137" s="88" t="str">
        <f t="shared" si="42"/>
        <v xml:space="preserve"> </v>
      </c>
      <c r="P137" s="89"/>
      <c r="Q137" s="90" t="str">
        <f t="shared" si="43"/>
        <v xml:space="preserve"> </v>
      </c>
      <c r="R137" s="87" t="s">
        <v>77</v>
      </c>
      <c r="S137" s="76"/>
      <c r="T137" s="91">
        <f t="shared" si="34"/>
        <v>0</v>
      </c>
      <c r="U137" s="88" t="str">
        <f t="shared" si="44"/>
        <v xml:space="preserve"> </v>
      </c>
      <c r="V137" s="91" t="str">
        <f t="shared" si="35"/>
        <v xml:space="preserve"> </v>
      </c>
      <c r="W137" s="78"/>
      <c r="X137" s="78"/>
      <c r="Y137" s="78"/>
      <c r="AA137" s="94" t="str">
        <f t="shared" si="36"/>
        <v>≤60</v>
      </c>
      <c r="AB137" s="94">
        <f t="shared" ca="1" si="37"/>
        <v>31</v>
      </c>
      <c r="AC137" s="95">
        <f t="shared" si="40"/>
        <v>0</v>
      </c>
      <c r="AD137" s="95">
        <f t="shared" si="41"/>
        <v>0</v>
      </c>
      <c r="AE137" s="96">
        <f t="shared" si="38"/>
        <v>0</v>
      </c>
      <c r="AF137" s="96">
        <f t="shared" si="39"/>
        <v>0</v>
      </c>
    </row>
    <row r="138" spans="2:32" s="97" customFormat="1" ht="39.6" x14ac:dyDescent="0.3">
      <c r="B138" s="79">
        <f t="shared" si="45"/>
        <v>133</v>
      </c>
      <c r="C138" s="80" t="s">
        <v>97</v>
      </c>
      <c r="D138" s="80"/>
      <c r="E138" s="81"/>
      <c r="F138" s="82" t="str">
        <f t="shared" si="33"/>
        <v xml:space="preserve">Группа от QF </v>
      </c>
      <c r="G138" s="82"/>
      <c r="H138" s="83"/>
      <c r="I138" s="84"/>
      <c r="J138" s="84"/>
      <c r="K138" s="85"/>
      <c r="L138" s="86"/>
      <c r="M138" s="80"/>
      <c r="N138" s="87"/>
      <c r="O138" s="88" t="str">
        <f t="shared" si="42"/>
        <v xml:space="preserve"> </v>
      </c>
      <c r="P138" s="89"/>
      <c r="Q138" s="90" t="str">
        <f t="shared" si="43"/>
        <v xml:space="preserve"> </v>
      </c>
      <c r="R138" s="87" t="s">
        <v>77</v>
      </c>
      <c r="S138" s="76"/>
      <c r="T138" s="91">
        <f t="shared" si="34"/>
        <v>0</v>
      </c>
      <c r="U138" s="88" t="str">
        <f t="shared" si="44"/>
        <v xml:space="preserve"> </v>
      </c>
      <c r="V138" s="91" t="str">
        <f t="shared" si="35"/>
        <v xml:space="preserve"> </v>
      </c>
      <c r="W138" s="78"/>
      <c r="X138" s="78"/>
      <c r="Y138" s="78"/>
      <c r="AA138" s="94" t="str">
        <f t="shared" si="36"/>
        <v>≤60</v>
      </c>
      <c r="AB138" s="94">
        <f t="shared" ca="1" si="37"/>
        <v>45</v>
      </c>
      <c r="AC138" s="95">
        <f t="shared" si="40"/>
        <v>0</v>
      </c>
      <c r="AD138" s="95">
        <f t="shared" si="41"/>
        <v>0</v>
      </c>
      <c r="AE138" s="96">
        <f t="shared" si="38"/>
        <v>0</v>
      </c>
      <c r="AF138" s="96">
        <f t="shared" si="39"/>
        <v>0</v>
      </c>
    </row>
    <row r="139" spans="2:32" s="97" customFormat="1" ht="39.6" x14ac:dyDescent="0.3">
      <c r="B139" s="79">
        <f t="shared" si="45"/>
        <v>134</v>
      </c>
      <c r="C139" s="80" t="s">
        <v>97</v>
      </c>
      <c r="D139" s="80"/>
      <c r="E139" s="81"/>
      <c r="F139" s="82" t="str">
        <f t="shared" si="33"/>
        <v xml:space="preserve">Группа от QF </v>
      </c>
      <c r="G139" s="82"/>
      <c r="H139" s="83"/>
      <c r="I139" s="84"/>
      <c r="J139" s="84"/>
      <c r="K139" s="85"/>
      <c r="L139" s="86"/>
      <c r="M139" s="80"/>
      <c r="N139" s="87"/>
      <c r="O139" s="88" t="str">
        <f t="shared" si="42"/>
        <v xml:space="preserve"> </v>
      </c>
      <c r="P139" s="89"/>
      <c r="Q139" s="90" t="str">
        <f t="shared" si="43"/>
        <v xml:space="preserve"> </v>
      </c>
      <c r="R139" s="87" t="s">
        <v>77</v>
      </c>
      <c r="S139" s="76"/>
      <c r="T139" s="91">
        <f t="shared" si="34"/>
        <v>0</v>
      </c>
      <c r="U139" s="88" t="str">
        <f t="shared" si="44"/>
        <v xml:space="preserve"> </v>
      </c>
      <c r="V139" s="91" t="str">
        <f t="shared" si="35"/>
        <v xml:space="preserve"> </v>
      </c>
      <c r="W139" s="78"/>
      <c r="X139" s="78"/>
      <c r="Y139" s="78"/>
      <c r="AA139" s="94" t="str">
        <f t="shared" si="36"/>
        <v>≤60</v>
      </c>
      <c r="AB139" s="94">
        <f t="shared" ca="1" si="37"/>
        <v>30</v>
      </c>
      <c r="AC139" s="95">
        <f t="shared" si="40"/>
        <v>0</v>
      </c>
      <c r="AD139" s="95">
        <f t="shared" si="41"/>
        <v>0</v>
      </c>
      <c r="AE139" s="96">
        <f t="shared" si="38"/>
        <v>0</v>
      </c>
      <c r="AF139" s="96">
        <f t="shared" si="39"/>
        <v>0</v>
      </c>
    </row>
    <row r="140" spans="2:32" s="97" customFormat="1" ht="39.6" x14ac:dyDescent="0.3">
      <c r="B140" s="79">
        <f t="shared" si="45"/>
        <v>135</v>
      </c>
      <c r="C140" s="80" t="s">
        <v>97</v>
      </c>
      <c r="D140" s="80"/>
      <c r="E140" s="81"/>
      <c r="F140" s="82" t="str">
        <f t="shared" si="33"/>
        <v xml:space="preserve">Группа от QF </v>
      </c>
      <c r="G140" s="82"/>
      <c r="H140" s="83"/>
      <c r="I140" s="84"/>
      <c r="J140" s="84"/>
      <c r="K140" s="85"/>
      <c r="L140" s="86"/>
      <c r="M140" s="80"/>
      <c r="N140" s="87"/>
      <c r="O140" s="88" t="str">
        <f t="shared" si="42"/>
        <v xml:space="preserve"> </v>
      </c>
      <c r="P140" s="89"/>
      <c r="Q140" s="90" t="str">
        <f t="shared" si="43"/>
        <v xml:space="preserve"> </v>
      </c>
      <c r="R140" s="87" t="s">
        <v>77</v>
      </c>
      <c r="S140" s="76"/>
      <c r="T140" s="91">
        <f t="shared" si="34"/>
        <v>0</v>
      </c>
      <c r="U140" s="88" t="str">
        <f t="shared" si="44"/>
        <v xml:space="preserve"> </v>
      </c>
      <c r="V140" s="91" t="str">
        <f t="shared" si="35"/>
        <v xml:space="preserve"> </v>
      </c>
      <c r="W140" s="78"/>
      <c r="X140" s="78"/>
      <c r="Y140" s="78"/>
      <c r="AA140" s="94" t="str">
        <f t="shared" si="36"/>
        <v>≤60</v>
      </c>
      <c r="AB140" s="94">
        <f t="shared" ca="1" si="37"/>
        <v>20</v>
      </c>
      <c r="AC140" s="95">
        <f t="shared" si="40"/>
        <v>0</v>
      </c>
      <c r="AD140" s="95">
        <f t="shared" si="41"/>
        <v>0</v>
      </c>
      <c r="AE140" s="96">
        <f t="shared" si="38"/>
        <v>0</v>
      </c>
      <c r="AF140" s="96">
        <f t="shared" si="39"/>
        <v>0</v>
      </c>
    </row>
    <row r="141" spans="2:32" s="97" customFormat="1" ht="39.6" x14ac:dyDescent="0.3">
      <c r="B141" s="79">
        <f t="shared" si="45"/>
        <v>136</v>
      </c>
      <c r="C141" s="80" t="s">
        <v>97</v>
      </c>
      <c r="D141" s="80"/>
      <c r="E141" s="81"/>
      <c r="F141" s="82" t="str">
        <f t="shared" si="33"/>
        <v xml:space="preserve">Группа от QF </v>
      </c>
      <c r="G141" s="82"/>
      <c r="H141" s="83"/>
      <c r="I141" s="84"/>
      <c r="J141" s="84"/>
      <c r="K141" s="85"/>
      <c r="L141" s="86"/>
      <c r="M141" s="80"/>
      <c r="N141" s="87"/>
      <c r="O141" s="88" t="str">
        <f t="shared" si="42"/>
        <v xml:space="preserve"> </v>
      </c>
      <c r="P141" s="89"/>
      <c r="Q141" s="90" t="str">
        <f t="shared" si="43"/>
        <v xml:space="preserve"> </v>
      </c>
      <c r="R141" s="87" t="s">
        <v>77</v>
      </c>
      <c r="S141" s="76"/>
      <c r="T141" s="91">
        <f t="shared" si="34"/>
        <v>0</v>
      </c>
      <c r="U141" s="88" t="str">
        <f t="shared" si="44"/>
        <v xml:space="preserve"> </v>
      </c>
      <c r="V141" s="91" t="str">
        <f t="shared" si="35"/>
        <v xml:space="preserve"> </v>
      </c>
      <c r="W141" s="78"/>
      <c r="X141" s="78"/>
      <c r="Y141" s="78"/>
      <c r="AA141" s="94" t="str">
        <f t="shared" si="36"/>
        <v>≤60</v>
      </c>
      <c r="AB141" s="94">
        <f t="shared" ca="1" si="37"/>
        <v>35</v>
      </c>
      <c r="AC141" s="95">
        <f t="shared" si="40"/>
        <v>0</v>
      </c>
      <c r="AD141" s="95">
        <f t="shared" si="41"/>
        <v>0</v>
      </c>
      <c r="AE141" s="96">
        <f t="shared" si="38"/>
        <v>0</v>
      </c>
      <c r="AF141" s="96">
        <f t="shared" si="39"/>
        <v>0</v>
      </c>
    </row>
    <row r="142" spans="2:32" s="97" customFormat="1" ht="39.6" x14ac:dyDescent="0.3">
      <c r="B142" s="79">
        <f t="shared" si="45"/>
        <v>137</v>
      </c>
      <c r="C142" s="80" t="s">
        <v>97</v>
      </c>
      <c r="D142" s="80"/>
      <c r="E142" s="81"/>
      <c r="F142" s="82" t="str">
        <f t="shared" si="33"/>
        <v xml:space="preserve">Группа от QF </v>
      </c>
      <c r="G142" s="82"/>
      <c r="H142" s="83"/>
      <c r="I142" s="84"/>
      <c r="J142" s="84"/>
      <c r="K142" s="85"/>
      <c r="L142" s="86"/>
      <c r="M142" s="80"/>
      <c r="N142" s="87"/>
      <c r="O142" s="88" t="str">
        <f t="shared" si="42"/>
        <v xml:space="preserve"> </v>
      </c>
      <c r="P142" s="89"/>
      <c r="Q142" s="90" t="str">
        <f t="shared" si="43"/>
        <v xml:space="preserve"> </v>
      </c>
      <c r="R142" s="87" t="s">
        <v>77</v>
      </c>
      <c r="S142" s="76"/>
      <c r="T142" s="91">
        <f t="shared" si="34"/>
        <v>0</v>
      </c>
      <c r="U142" s="88" t="str">
        <f t="shared" si="44"/>
        <v xml:space="preserve"> </v>
      </c>
      <c r="V142" s="91" t="str">
        <f t="shared" si="35"/>
        <v xml:space="preserve"> </v>
      </c>
      <c r="W142" s="78"/>
      <c r="X142" s="78"/>
      <c r="Y142" s="78"/>
      <c r="AA142" s="94" t="str">
        <f t="shared" si="36"/>
        <v>≤60</v>
      </c>
      <c r="AB142" s="94">
        <f t="shared" ca="1" si="37"/>
        <v>45</v>
      </c>
      <c r="AC142" s="95">
        <f t="shared" si="40"/>
        <v>0</v>
      </c>
      <c r="AD142" s="95">
        <f t="shared" si="41"/>
        <v>0</v>
      </c>
      <c r="AE142" s="96">
        <f t="shared" si="38"/>
        <v>0</v>
      </c>
      <c r="AF142" s="96">
        <f t="shared" si="39"/>
        <v>0</v>
      </c>
    </row>
    <row r="143" spans="2:32" s="97" customFormat="1" ht="39.6" x14ac:dyDescent="0.3">
      <c r="B143" s="79">
        <f t="shared" si="45"/>
        <v>138</v>
      </c>
      <c r="C143" s="80" t="s">
        <v>97</v>
      </c>
      <c r="D143" s="80"/>
      <c r="E143" s="81"/>
      <c r="F143" s="82" t="str">
        <f t="shared" ref="F143:F206" si="46">CONCATENATE(C143," ",E143,D143)</f>
        <v xml:space="preserve">Группа от QF </v>
      </c>
      <c r="G143" s="82"/>
      <c r="H143" s="83"/>
      <c r="I143" s="84"/>
      <c r="J143" s="84"/>
      <c r="K143" s="85"/>
      <c r="L143" s="86"/>
      <c r="M143" s="80"/>
      <c r="N143" s="87"/>
      <c r="O143" s="88" t="str">
        <f t="shared" si="42"/>
        <v xml:space="preserve"> </v>
      </c>
      <c r="P143" s="89"/>
      <c r="Q143" s="90" t="str">
        <f t="shared" si="43"/>
        <v xml:space="preserve"> </v>
      </c>
      <c r="R143" s="87" t="s">
        <v>77</v>
      </c>
      <c r="S143" s="76"/>
      <c r="T143" s="91">
        <f t="shared" ref="T143:T206" si="47">IF(P143=$W$1,I143*3,IF(P143=$X$1,I143*5,IF(P143=$Y$1,I143*8,IF(P143=$Z$1,I143*12*0.75,0))))</f>
        <v>0</v>
      </c>
      <c r="U143" s="88" t="str">
        <f t="shared" si="44"/>
        <v xml:space="preserve"> </v>
      </c>
      <c r="V143" s="91" t="str">
        <f t="shared" ref="V143:V206" si="48">IF(P143=$W$1,I143*5,IF(P143=$X$1,I143*10,IF(P143=$Y$1,I143*10,IF(P143=$Z$1,I143*12," "))))</f>
        <v xml:space="preserve"> </v>
      </c>
      <c r="W143" s="78"/>
      <c r="X143" s="78"/>
      <c r="Y143" s="78"/>
      <c r="AA143" s="94" t="str">
        <f t="shared" ref="AA143:AA206" si="49">IF(I143&gt;63,"≤120","≤60")</f>
        <v>≤60</v>
      </c>
      <c r="AB143" s="94">
        <f t="shared" ref="AB143:AB206" ca="1" si="50">IF(I143&lt;63,RANDBETWEEN(20,50),RANDBETWEEN(60,110))</f>
        <v>31</v>
      </c>
      <c r="AC143" s="95">
        <f t="shared" si="40"/>
        <v>0</v>
      </c>
      <c r="AD143" s="95">
        <f t="shared" si="41"/>
        <v>0</v>
      </c>
      <c r="AE143" s="96">
        <f t="shared" ref="AE143:AE206" si="51">ROUND(I143*1.13,0)</f>
        <v>0</v>
      </c>
      <c r="AF143" s="96">
        <f t="shared" ref="AF143:AF206" si="52">ROUND(I143*1.45,0)</f>
        <v>0</v>
      </c>
    </row>
    <row r="144" spans="2:32" s="97" customFormat="1" ht="39.6" x14ac:dyDescent="0.3">
      <c r="B144" s="79">
        <f t="shared" si="45"/>
        <v>139</v>
      </c>
      <c r="C144" s="80" t="s">
        <v>97</v>
      </c>
      <c r="D144" s="80"/>
      <c r="E144" s="81"/>
      <c r="F144" s="82" t="str">
        <f t="shared" si="46"/>
        <v xml:space="preserve">Группа от QF </v>
      </c>
      <c r="G144" s="82"/>
      <c r="H144" s="83"/>
      <c r="I144" s="84"/>
      <c r="J144" s="84"/>
      <c r="K144" s="85"/>
      <c r="L144" s="86"/>
      <c r="M144" s="80"/>
      <c r="N144" s="87"/>
      <c r="O144" s="88" t="str">
        <f t="shared" si="42"/>
        <v xml:space="preserve"> </v>
      </c>
      <c r="P144" s="89"/>
      <c r="Q144" s="90" t="str">
        <f t="shared" si="43"/>
        <v xml:space="preserve"> </v>
      </c>
      <c r="R144" s="87" t="s">
        <v>77</v>
      </c>
      <c r="S144" s="76"/>
      <c r="T144" s="91">
        <f t="shared" si="47"/>
        <v>0</v>
      </c>
      <c r="U144" s="88" t="str">
        <f t="shared" si="44"/>
        <v xml:space="preserve"> </v>
      </c>
      <c r="V144" s="91" t="str">
        <f t="shared" si="48"/>
        <v xml:space="preserve"> </v>
      </c>
      <c r="W144" s="78"/>
      <c r="X144" s="78"/>
      <c r="Y144" s="78"/>
      <c r="AA144" s="94" t="str">
        <f t="shared" si="49"/>
        <v>≤60</v>
      </c>
      <c r="AB144" s="94">
        <f t="shared" ca="1" si="50"/>
        <v>21</v>
      </c>
      <c r="AC144" s="95">
        <f t="shared" ref="AC144:AC207" si="53">IF(P144=$W$1,I144*3,IF(P144=$X$1,I144*5,IF(P144=$Y$1,I144*8,IF(P144=$Z$1,I144*12,0))))</f>
        <v>0</v>
      </c>
      <c r="AD144" s="95">
        <f t="shared" ref="AD144:AD207" si="54">IF(P144=$W$1,I144*5,IF(P144=$X$1,I144*10,IF(P144=$Y$1,I144*10,IF(P144=$Z$1,I144*0,0))))</f>
        <v>0</v>
      </c>
      <c r="AE144" s="96">
        <f t="shared" si="51"/>
        <v>0</v>
      </c>
      <c r="AF144" s="96">
        <f t="shared" si="52"/>
        <v>0</v>
      </c>
    </row>
    <row r="145" spans="2:32" s="97" customFormat="1" ht="39.6" x14ac:dyDescent="0.3">
      <c r="B145" s="79">
        <f t="shared" si="45"/>
        <v>140</v>
      </c>
      <c r="C145" s="80" t="s">
        <v>97</v>
      </c>
      <c r="D145" s="80"/>
      <c r="E145" s="81"/>
      <c r="F145" s="82" t="str">
        <f t="shared" si="46"/>
        <v xml:space="preserve">Группа от QF </v>
      </c>
      <c r="G145" s="82"/>
      <c r="H145" s="83"/>
      <c r="I145" s="84"/>
      <c r="J145" s="84"/>
      <c r="K145" s="85"/>
      <c r="L145" s="86"/>
      <c r="M145" s="80"/>
      <c r="N145" s="87"/>
      <c r="O145" s="88" t="str">
        <f t="shared" si="42"/>
        <v xml:space="preserve"> </v>
      </c>
      <c r="P145" s="89"/>
      <c r="Q145" s="90" t="str">
        <f t="shared" si="43"/>
        <v xml:space="preserve"> </v>
      </c>
      <c r="R145" s="87" t="s">
        <v>77</v>
      </c>
      <c r="S145" s="76"/>
      <c r="T145" s="91">
        <f t="shared" si="47"/>
        <v>0</v>
      </c>
      <c r="U145" s="88" t="str">
        <f t="shared" si="44"/>
        <v xml:space="preserve"> </v>
      </c>
      <c r="V145" s="91" t="str">
        <f t="shared" si="48"/>
        <v xml:space="preserve"> </v>
      </c>
      <c r="W145" s="78"/>
      <c r="X145" s="78"/>
      <c r="Y145" s="78"/>
      <c r="AA145" s="94" t="str">
        <f t="shared" si="49"/>
        <v>≤60</v>
      </c>
      <c r="AB145" s="94">
        <f t="shared" ca="1" si="50"/>
        <v>24</v>
      </c>
      <c r="AC145" s="95">
        <f t="shared" si="53"/>
        <v>0</v>
      </c>
      <c r="AD145" s="95">
        <f t="shared" si="54"/>
        <v>0</v>
      </c>
      <c r="AE145" s="96">
        <f t="shared" si="51"/>
        <v>0</v>
      </c>
      <c r="AF145" s="96">
        <f t="shared" si="52"/>
        <v>0</v>
      </c>
    </row>
    <row r="146" spans="2:32" s="97" customFormat="1" ht="39.6" x14ac:dyDescent="0.3">
      <c r="B146" s="79">
        <f t="shared" si="45"/>
        <v>141</v>
      </c>
      <c r="C146" s="80" t="s">
        <v>97</v>
      </c>
      <c r="D146" s="80"/>
      <c r="E146" s="81"/>
      <c r="F146" s="82" t="str">
        <f t="shared" si="46"/>
        <v xml:space="preserve">Группа от QF </v>
      </c>
      <c r="G146" s="82"/>
      <c r="H146" s="83"/>
      <c r="I146" s="84"/>
      <c r="J146" s="84"/>
      <c r="K146" s="85"/>
      <c r="L146" s="86"/>
      <c r="M146" s="80"/>
      <c r="N146" s="87"/>
      <c r="O146" s="88" t="str">
        <f t="shared" si="42"/>
        <v xml:space="preserve"> </v>
      </c>
      <c r="P146" s="89"/>
      <c r="Q146" s="90" t="str">
        <f t="shared" si="43"/>
        <v xml:space="preserve"> </v>
      </c>
      <c r="R146" s="87" t="s">
        <v>77</v>
      </c>
      <c r="S146" s="76"/>
      <c r="T146" s="91">
        <f t="shared" si="47"/>
        <v>0</v>
      </c>
      <c r="U146" s="88" t="str">
        <f t="shared" si="44"/>
        <v xml:space="preserve"> </v>
      </c>
      <c r="V146" s="91" t="str">
        <f t="shared" si="48"/>
        <v xml:space="preserve"> </v>
      </c>
      <c r="W146" s="78"/>
      <c r="X146" s="78"/>
      <c r="Y146" s="78"/>
      <c r="AA146" s="94" t="str">
        <f t="shared" si="49"/>
        <v>≤60</v>
      </c>
      <c r="AB146" s="94">
        <f t="shared" ca="1" si="50"/>
        <v>20</v>
      </c>
      <c r="AC146" s="95">
        <f t="shared" si="53"/>
        <v>0</v>
      </c>
      <c r="AD146" s="95">
        <f t="shared" si="54"/>
        <v>0</v>
      </c>
      <c r="AE146" s="96">
        <f t="shared" si="51"/>
        <v>0</v>
      </c>
      <c r="AF146" s="96">
        <f t="shared" si="52"/>
        <v>0</v>
      </c>
    </row>
    <row r="147" spans="2:32" s="97" customFormat="1" ht="39.6" x14ac:dyDescent="0.3">
      <c r="B147" s="79">
        <f t="shared" si="45"/>
        <v>142</v>
      </c>
      <c r="C147" s="80" t="s">
        <v>97</v>
      </c>
      <c r="D147" s="80"/>
      <c r="E147" s="81"/>
      <c r="F147" s="82" t="str">
        <f t="shared" si="46"/>
        <v xml:space="preserve">Группа от QF </v>
      </c>
      <c r="G147" s="82"/>
      <c r="H147" s="83"/>
      <c r="I147" s="84"/>
      <c r="J147" s="84"/>
      <c r="K147" s="85"/>
      <c r="L147" s="86"/>
      <c r="M147" s="80"/>
      <c r="N147" s="87"/>
      <c r="O147" s="88" t="str">
        <f t="shared" si="42"/>
        <v xml:space="preserve"> </v>
      </c>
      <c r="P147" s="89"/>
      <c r="Q147" s="90" t="str">
        <f t="shared" si="43"/>
        <v xml:space="preserve"> </v>
      </c>
      <c r="R147" s="87" t="s">
        <v>77</v>
      </c>
      <c r="S147" s="76"/>
      <c r="T147" s="91">
        <f t="shared" si="47"/>
        <v>0</v>
      </c>
      <c r="U147" s="88" t="str">
        <f t="shared" si="44"/>
        <v xml:space="preserve"> </v>
      </c>
      <c r="V147" s="91" t="str">
        <f t="shared" si="48"/>
        <v xml:space="preserve"> </v>
      </c>
      <c r="W147" s="78"/>
      <c r="X147" s="78"/>
      <c r="Y147" s="78"/>
      <c r="AA147" s="94" t="str">
        <f t="shared" si="49"/>
        <v>≤60</v>
      </c>
      <c r="AB147" s="94">
        <f t="shared" ca="1" si="50"/>
        <v>44</v>
      </c>
      <c r="AC147" s="95">
        <f t="shared" si="53"/>
        <v>0</v>
      </c>
      <c r="AD147" s="95">
        <f t="shared" si="54"/>
        <v>0</v>
      </c>
      <c r="AE147" s="96">
        <f t="shared" si="51"/>
        <v>0</v>
      </c>
      <c r="AF147" s="96">
        <f t="shared" si="52"/>
        <v>0</v>
      </c>
    </row>
    <row r="148" spans="2:32" s="97" customFormat="1" ht="39.6" x14ac:dyDescent="0.3">
      <c r="B148" s="79">
        <f t="shared" si="45"/>
        <v>143</v>
      </c>
      <c r="C148" s="80" t="s">
        <v>97</v>
      </c>
      <c r="D148" s="80"/>
      <c r="E148" s="81"/>
      <c r="F148" s="82" t="str">
        <f t="shared" si="46"/>
        <v xml:space="preserve">Группа от QF </v>
      </c>
      <c r="G148" s="82"/>
      <c r="H148" s="83"/>
      <c r="I148" s="84"/>
      <c r="J148" s="84"/>
      <c r="K148" s="85"/>
      <c r="L148" s="86"/>
      <c r="M148" s="80"/>
      <c r="N148" s="87"/>
      <c r="O148" s="88" t="str">
        <f t="shared" si="42"/>
        <v xml:space="preserve"> </v>
      </c>
      <c r="P148" s="89"/>
      <c r="Q148" s="90" t="str">
        <f t="shared" si="43"/>
        <v xml:space="preserve"> </v>
      </c>
      <c r="R148" s="87" t="s">
        <v>77</v>
      </c>
      <c r="S148" s="76"/>
      <c r="T148" s="91">
        <f t="shared" si="47"/>
        <v>0</v>
      </c>
      <c r="U148" s="88" t="str">
        <f t="shared" si="44"/>
        <v xml:space="preserve"> </v>
      </c>
      <c r="V148" s="91" t="str">
        <f t="shared" si="48"/>
        <v xml:space="preserve"> </v>
      </c>
      <c r="W148" s="78"/>
      <c r="X148" s="78"/>
      <c r="Y148" s="78"/>
      <c r="AA148" s="94" t="str">
        <f t="shared" si="49"/>
        <v>≤60</v>
      </c>
      <c r="AB148" s="94">
        <f t="shared" ca="1" si="50"/>
        <v>28</v>
      </c>
      <c r="AC148" s="95">
        <f t="shared" si="53"/>
        <v>0</v>
      </c>
      <c r="AD148" s="95">
        <f t="shared" si="54"/>
        <v>0</v>
      </c>
      <c r="AE148" s="96">
        <f t="shared" si="51"/>
        <v>0</v>
      </c>
      <c r="AF148" s="96">
        <f t="shared" si="52"/>
        <v>0</v>
      </c>
    </row>
    <row r="149" spans="2:32" s="97" customFormat="1" ht="39.6" x14ac:dyDescent="0.3">
      <c r="B149" s="79">
        <f t="shared" si="45"/>
        <v>144</v>
      </c>
      <c r="C149" s="80" t="s">
        <v>97</v>
      </c>
      <c r="D149" s="80"/>
      <c r="E149" s="81"/>
      <c r="F149" s="82" t="str">
        <f t="shared" si="46"/>
        <v xml:space="preserve">Группа от QF </v>
      </c>
      <c r="G149" s="82"/>
      <c r="H149" s="83"/>
      <c r="I149" s="84"/>
      <c r="J149" s="84"/>
      <c r="K149" s="85"/>
      <c r="L149" s="86"/>
      <c r="M149" s="80"/>
      <c r="N149" s="87"/>
      <c r="O149" s="88" t="str">
        <f t="shared" si="42"/>
        <v xml:space="preserve"> </v>
      </c>
      <c r="P149" s="89"/>
      <c r="Q149" s="90" t="str">
        <f t="shared" si="43"/>
        <v xml:space="preserve"> </v>
      </c>
      <c r="R149" s="87" t="s">
        <v>77</v>
      </c>
      <c r="S149" s="76"/>
      <c r="T149" s="91">
        <f t="shared" si="47"/>
        <v>0</v>
      </c>
      <c r="U149" s="88" t="str">
        <f t="shared" si="44"/>
        <v xml:space="preserve"> </v>
      </c>
      <c r="V149" s="91" t="str">
        <f t="shared" si="48"/>
        <v xml:space="preserve"> </v>
      </c>
      <c r="W149" s="78"/>
      <c r="X149" s="78"/>
      <c r="Y149" s="78"/>
      <c r="AA149" s="94" t="str">
        <f t="shared" si="49"/>
        <v>≤60</v>
      </c>
      <c r="AB149" s="94">
        <f t="shared" ca="1" si="50"/>
        <v>50</v>
      </c>
      <c r="AC149" s="95">
        <f t="shared" si="53"/>
        <v>0</v>
      </c>
      <c r="AD149" s="95">
        <f t="shared" si="54"/>
        <v>0</v>
      </c>
      <c r="AE149" s="96">
        <f t="shared" si="51"/>
        <v>0</v>
      </c>
      <c r="AF149" s="96">
        <f t="shared" si="52"/>
        <v>0</v>
      </c>
    </row>
    <row r="150" spans="2:32" s="97" customFormat="1" ht="39.6" x14ac:dyDescent="0.3">
      <c r="B150" s="79">
        <f t="shared" si="45"/>
        <v>145</v>
      </c>
      <c r="C150" s="80" t="s">
        <v>97</v>
      </c>
      <c r="D150" s="80"/>
      <c r="E150" s="81"/>
      <c r="F150" s="82" t="str">
        <f t="shared" si="46"/>
        <v xml:space="preserve">Группа от QF </v>
      </c>
      <c r="G150" s="82"/>
      <c r="H150" s="83"/>
      <c r="I150" s="84"/>
      <c r="J150" s="84"/>
      <c r="K150" s="85"/>
      <c r="L150" s="86"/>
      <c r="M150" s="80"/>
      <c r="N150" s="87"/>
      <c r="O150" s="88" t="str">
        <f t="shared" si="42"/>
        <v xml:space="preserve"> </v>
      </c>
      <c r="P150" s="89"/>
      <c r="Q150" s="90" t="str">
        <f t="shared" si="43"/>
        <v xml:space="preserve"> </v>
      </c>
      <c r="R150" s="87" t="s">
        <v>77</v>
      </c>
      <c r="S150" s="76"/>
      <c r="T150" s="91">
        <f t="shared" si="47"/>
        <v>0</v>
      </c>
      <c r="U150" s="88" t="str">
        <f t="shared" si="44"/>
        <v xml:space="preserve"> </v>
      </c>
      <c r="V150" s="91" t="str">
        <f t="shared" si="48"/>
        <v xml:space="preserve"> </v>
      </c>
      <c r="W150" s="78"/>
      <c r="X150" s="78"/>
      <c r="Y150" s="78"/>
      <c r="AA150" s="94" t="str">
        <f t="shared" si="49"/>
        <v>≤60</v>
      </c>
      <c r="AB150" s="94">
        <f t="shared" ca="1" si="50"/>
        <v>42</v>
      </c>
      <c r="AC150" s="95">
        <f t="shared" si="53"/>
        <v>0</v>
      </c>
      <c r="AD150" s="95">
        <f t="shared" si="54"/>
        <v>0</v>
      </c>
      <c r="AE150" s="96">
        <f t="shared" si="51"/>
        <v>0</v>
      </c>
      <c r="AF150" s="96">
        <f t="shared" si="52"/>
        <v>0</v>
      </c>
    </row>
    <row r="151" spans="2:32" s="97" customFormat="1" ht="39.6" x14ac:dyDescent="0.3">
      <c r="B151" s="79">
        <f t="shared" si="45"/>
        <v>146</v>
      </c>
      <c r="C151" s="80" t="s">
        <v>97</v>
      </c>
      <c r="D151" s="80"/>
      <c r="E151" s="81"/>
      <c r="F151" s="82" t="str">
        <f t="shared" si="46"/>
        <v xml:space="preserve">Группа от QF </v>
      </c>
      <c r="G151" s="82"/>
      <c r="H151" s="83"/>
      <c r="I151" s="84"/>
      <c r="J151" s="84"/>
      <c r="K151" s="85"/>
      <c r="L151" s="86"/>
      <c r="M151" s="80"/>
      <c r="N151" s="87"/>
      <c r="O151" s="88" t="str">
        <f t="shared" si="42"/>
        <v xml:space="preserve"> </v>
      </c>
      <c r="P151" s="89"/>
      <c r="Q151" s="90" t="str">
        <f t="shared" si="43"/>
        <v xml:space="preserve"> </v>
      </c>
      <c r="R151" s="87" t="s">
        <v>77</v>
      </c>
      <c r="S151" s="76"/>
      <c r="T151" s="91">
        <f t="shared" si="47"/>
        <v>0</v>
      </c>
      <c r="U151" s="88" t="str">
        <f t="shared" si="44"/>
        <v xml:space="preserve"> </v>
      </c>
      <c r="V151" s="91" t="str">
        <f t="shared" si="48"/>
        <v xml:space="preserve"> </v>
      </c>
      <c r="W151" s="78"/>
      <c r="X151" s="78"/>
      <c r="Y151" s="78"/>
      <c r="AA151" s="94" t="str">
        <f t="shared" si="49"/>
        <v>≤60</v>
      </c>
      <c r="AB151" s="94">
        <f t="shared" ca="1" si="50"/>
        <v>25</v>
      </c>
      <c r="AC151" s="95">
        <f t="shared" si="53"/>
        <v>0</v>
      </c>
      <c r="AD151" s="95">
        <f t="shared" si="54"/>
        <v>0</v>
      </c>
      <c r="AE151" s="96">
        <f t="shared" si="51"/>
        <v>0</v>
      </c>
      <c r="AF151" s="96">
        <f t="shared" si="52"/>
        <v>0</v>
      </c>
    </row>
    <row r="152" spans="2:32" s="97" customFormat="1" ht="39.6" x14ac:dyDescent="0.3">
      <c r="B152" s="79">
        <f t="shared" ref="B152:B199" si="55">(IF(B150+B151=0,(B149+1),(IF(B151=0,(B150+1),B151+1))))</f>
        <v>147</v>
      </c>
      <c r="C152" s="80" t="s">
        <v>97</v>
      </c>
      <c r="D152" s="80"/>
      <c r="E152" s="81"/>
      <c r="F152" s="82" t="str">
        <f t="shared" si="46"/>
        <v xml:space="preserve">Группа от QF </v>
      </c>
      <c r="G152" s="82"/>
      <c r="H152" s="83"/>
      <c r="I152" s="84"/>
      <c r="J152" s="84"/>
      <c r="K152" s="85"/>
      <c r="L152" s="86"/>
      <c r="M152" s="80"/>
      <c r="N152" s="87"/>
      <c r="O152" s="88" t="str">
        <f t="shared" ref="O152:O197" si="56">IF(T152=0," ","-")</f>
        <v xml:space="preserve"> </v>
      </c>
      <c r="P152" s="89"/>
      <c r="Q152" s="90" t="str">
        <f t="shared" ref="Q152:Q197" si="57">IF(T152=0," ","-")</f>
        <v xml:space="preserve"> </v>
      </c>
      <c r="R152" s="87" t="s">
        <v>77</v>
      </c>
      <c r="S152" s="76"/>
      <c r="T152" s="91">
        <f t="shared" si="47"/>
        <v>0</v>
      </c>
      <c r="U152" s="88" t="str">
        <f t="shared" ref="U152:U197" si="58">IF(T152=0," ","-")</f>
        <v xml:space="preserve"> </v>
      </c>
      <c r="V152" s="91" t="str">
        <f t="shared" si="48"/>
        <v xml:space="preserve"> </v>
      </c>
      <c r="W152" s="78"/>
      <c r="X152" s="78"/>
      <c r="Y152" s="78"/>
      <c r="AA152" s="94" t="str">
        <f t="shared" si="49"/>
        <v>≤60</v>
      </c>
      <c r="AB152" s="94">
        <f t="shared" ca="1" si="50"/>
        <v>27</v>
      </c>
      <c r="AC152" s="95">
        <f t="shared" si="53"/>
        <v>0</v>
      </c>
      <c r="AD152" s="95">
        <f t="shared" si="54"/>
        <v>0</v>
      </c>
      <c r="AE152" s="96">
        <f t="shared" si="51"/>
        <v>0</v>
      </c>
      <c r="AF152" s="96">
        <f t="shared" si="52"/>
        <v>0</v>
      </c>
    </row>
    <row r="153" spans="2:32" s="97" customFormat="1" ht="39.6" x14ac:dyDescent="0.3">
      <c r="B153" s="79">
        <f t="shared" si="55"/>
        <v>148</v>
      </c>
      <c r="C153" s="80" t="s">
        <v>97</v>
      </c>
      <c r="D153" s="80"/>
      <c r="E153" s="81"/>
      <c r="F153" s="82" t="str">
        <f t="shared" si="46"/>
        <v xml:space="preserve">Группа от QF </v>
      </c>
      <c r="G153" s="82"/>
      <c r="H153" s="83"/>
      <c r="I153" s="84"/>
      <c r="J153" s="84"/>
      <c r="K153" s="85"/>
      <c r="L153" s="86"/>
      <c r="M153" s="80"/>
      <c r="N153" s="87"/>
      <c r="O153" s="88" t="str">
        <f t="shared" si="56"/>
        <v xml:space="preserve"> </v>
      </c>
      <c r="P153" s="89"/>
      <c r="Q153" s="90" t="str">
        <f t="shared" si="57"/>
        <v xml:space="preserve"> </v>
      </c>
      <c r="R153" s="87" t="s">
        <v>77</v>
      </c>
      <c r="S153" s="76"/>
      <c r="T153" s="91">
        <f t="shared" si="47"/>
        <v>0</v>
      </c>
      <c r="U153" s="88" t="str">
        <f t="shared" si="58"/>
        <v xml:space="preserve"> </v>
      </c>
      <c r="V153" s="91" t="str">
        <f t="shared" si="48"/>
        <v xml:space="preserve"> </v>
      </c>
      <c r="W153" s="78"/>
      <c r="X153" s="78"/>
      <c r="Y153" s="78"/>
      <c r="AA153" s="94" t="str">
        <f t="shared" si="49"/>
        <v>≤60</v>
      </c>
      <c r="AB153" s="94">
        <f t="shared" ca="1" si="50"/>
        <v>47</v>
      </c>
      <c r="AC153" s="95">
        <f t="shared" si="53"/>
        <v>0</v>
      </c>
      <c r="AD153" s="95">
        <f t="shared" si="54"/>
        <v>0</v>
      </c>
      <c r="AE153" s="96">
        <f t="shared" si="51"/>
        <v>0</v>
      </c>
      <c r="AF153" s="96">
        <f t="shared" si="52"/>
        <v>0</v>
      </c>
    </row>
    <row r="154" spans="2:32" s="97" customFormat="1" ht="39.6" x14ac:dyDescent="0.3">
      <c r="B154" s="79">
        <f t="shared" si="55"/>
        <v>149</v>
      </c>
      <c r="C154" s="80" t="s">
        <v>97</v>
      </c>
      <c r="D154" s="80"/>
      <c r="E154" s="81"/>
      <c r="F154" s="82" t="str">
        <f t="shared" si="46"/>
        <v xml:space="preserve">Группа от QF </v>
      </c>
      <c r="G154" s="82"/>
      <c r="H154" s="83"/>
      <c r="I154" s="84"/>
      <c r="J154" s="84"/>
      <c r="K154" s="85"/>
      <c r="L154" s="86"/>
      <c r="M154" s="80"/>
      <c r="N154" s="87"/>
      <c r="O154" s="88" t="str">
        <f t="shared" si="56"/>
        <v xml:space="preserve"> </v>
      </c>
      <c r="P154" s="89"/>
      <c r="Q154" s="90" t="str">
        <f t="shared" si="57"/>
        <v xml:space="preserve"> </v>
      </c>
      <c r="R154" s="87" t="s">
        <v>77</v>
      </c>
      <c r="S154" s="76"/>
      <c r="T154" s="91">
        <f t="shared" si="47"/>
        <v>0</v>
      </c>
      <c r="U154" s="88" t="str">
        <f t="shared" si="58"/>
        <v xml:space="preserve"> </v>
      </c>
      <c r="V154" s="91" t="str">
        <f t="shared" si="48"/>
        <v xml:space="preserve"> </v>
      </c>
      <c r="W154" s="78"/>
      <c r="X154" s="78"/>
      <c r="Y154" s="78"/>
      <c r="AA154" s="94" t="str">
        <f t="shared" si="49"/>
        <v>≤60</v>
      </c>
      <c r="AB154" s="94">
        <f t="shared" ca="1" si="50"/>
        <v>36</v>
      </c>
      <c r="AC154" s="95">
        <f t="shared" si="53"/>
        <v>0</v>
      </c>
      <c r="AD154" s="95">
        <f t="shared" si="54"/>
        <v>0</v>
      </c>
      <c r="AE154" s="96">
        <f t="shared" si="51"/>
        <v>0</v>
      </c>
      <c r="AF154" s="96">
        <f t="shared" si="52"/>
        <v>0</v>
      </c>
    </row>
    <row r="155" spans="2:32" s="97" customFormat="1" ht="39.6" x14ac:dyDescent="0.3">
      <c r="B155" s="79">
        <f t="shared" si="55"/>
        <v>150</v>
      </c>
      <c r="C155" s="80" t="s">
        <v>97</v>
      </c>
      <c r="D155" s="80"/>
      <c r="E155" s="81"/>
      <c r="F155" s="82" t="str">
        <f t="shared" si="46"/>
        <v xml:space="preserve">Группа от QF </v>
      </c>
      <c r="G155" s="82"/>
      <c r="H155" s="83"/>
      <c r="I155" s="84"/>
      <c r="J155" s="84"/>
      <c r="K155" s="85"/>
      <c r="L155" s="86"/>
      <c r="M155" s="80"/>
      <c r="N155" s="87"/>
      <c r="O155" s="88" t="str">
        <f t="shared" si="56"/>
        <v xml:space="preserve"> </v>
      </c>
      <c r="P155" s="89"/>
      <c r="Q155" s="90" t="str">
        <f t="shared" si="57"/>
        <v xml:space="preserve"> </v>
      </c>
      <c r="R155" s="87" t="s">
        <v>77</v>
      </c>
      <c r="S155" s="76"/>
      <c r="T155" s="91">
        <f t="shared" si="47"/>
        <v>0</v>
      </c>
      <c r="U155" s="88" t="str">
        <f t="shared" si="58"/>
        <v xml:space="preserve"> </v>
      </c>
      <c r="V155" s="91" t="str">
        <f t="shared" si="48"/>
        <v xml:space="preserve"> </v>
      </c>
      <c r="W155" s="78"/>
      <c r="X155" s="78"/>
      <c r="Y155" s="78"/>
      <c r="AA155" s="94" t="str">
        <f t="shared" si="49"/>
        <v>≤60</v>
      </c>
      <c r="AB155" s="94">
        <f t="shared" ca="1" si="50"/>
        <v>47</v>
      </c>
      <c r="AC155" s="95">
        <f t="shared" si="53"/>
        <v>0</v>
      </c>
      <c r="AD155" s="95">
        <f t="shared" si="54"/>
        <v>0</v>
      </c>
      <c r="AE155" s="96">
        <f t="shared" si="51"/>
        <v>0</v>
      </c>
      <c r="AF155" s="96">
        <f t="shared" si="52"/>
        <v>0</v>
      </c>
    </row>
    <row r="156" spans="2:32" s="97" customFormat="1" ht="39.6" x14ac:dyDescent="0.3">
      <c r="B156" s="79">
        <f t="shared" si="55"/>
        <v>151</v>
      </c>
      <c r="C156" s="80" t="s">
        <v>97</v>
      </c>
      <c r="D156" s="80"/>
      <c r="E156" s="81"/>
      <c r="F156" s="82" t="str">
        <f t="shared" si="46"/>
        <v xml:space="preserve">Группа от QF </v>
      </c>
      <c r="G156" s="82"/>
      <c r="H156" s="83"/>
      <c r="I156" s="84"/>
      <c r="J156" s="84"/>
      <c r="K156" s="85"/>
      <c r="L156" s="86"/>
      <c r="M156" s="80"/>
      <c r="N156" s="87"/>
      <c r="O156" s="88" t="str">
        <f t="shared" si="56"/>
        <v xml:space="preserve"> </v>
      </c>
      <c r="P156" s="89"/>
      <c r="Q156" s="90" t="str">
        <f t="shared" si="57"/>
        <v xml:space="preserve"> </v>
      </c>
      <c r="R156" s="87" t="s">
        <v>77</v>
      </c>
      <c r="S156" s="76"/>
      <c r="T156" s="91">
        <f t="shared" si="47"/>
        <v>0</v>
      </c>
      <c r="U156" s="88" t="str">
        <f t="shared" si="58"/>
        <v xml:space="preserve"> </v>
      </c>
      <c r="V156" s="91" t="str">
        <f t="shared" si="48"/>
        <v xml:space="preserve"> </v>
      </c>
      <c r="W156" s="78"/>
      <c r="X156" s="78"/>
      <c r="Y156" s="78"/>
      <c r="AA156" s="94" t="str">
        <f t="shared" si="49"/>
        <v>≤60</v>
      </c>
      <c r="AB156" s="94">
        <f t="shared" ca="1" si="50"/>
        <v>44</v>
      </c>
      <c r="AC156" s="95">
        <f t="shared" si="53"/>
        <v>0</v>
      </c>
      <c r="AD156" s="95">
        <f t="shared" si="54"/>
        <v>0</v>
      </c>
      <c r="AE156" s="96">
        <f t="shared" si="51"/>
        <v>0</v>
      </c>
      <c r="AF156" s="96">
        <f t="shared" si="52"/>
        <v>0</v>
      </c>
    </row>
    <row r="157" spans="2:32" s="97" customFormat="1" ht="39.6" x14ac:dyDescent="0.3">
      <c r="B157" s="79">
        <f t="shared" si="55"/>
        <v>152</v>
      </c>
      <c r="C157" s="80" t="s">
        <v>97</v>
      </c>
      <c r="D157" s="80"/>
      <c r="E157" s="81"/>
      <c r="F157" s="82" t="str">
        <f t="shared" si="46"/>
        <v xml:space="preserve">Группа от QF </v>
      </c>
      <c r="G157" s="82"/>
      <c r="H157" s="83"/>
      <c r="I157" s="84"/>
      <c r="J157" s="84"/>
      <c r="K157" s="85"/>
      <c r="L157" s="86"/>
      <c r="M157" s="80"/>
      <c r="N157" s="87"/>
      <c r="O157" s="88" t="str">
        <f t="shared" si="56"/>
        <v xml:space="preserve"> </v>
      </c>
      <c r="P157" s="89"/>
      <c r="Q157" s="90" t="str">
        <f t="shared" si="57"/>
        <v xml:space="preserve"> </v>
      </c>
      <c r="R157" s="87" t="s">
        <v>77</v>
      </c>
      <c r="S157" s="76"/>
      <c r="T157" s="91">
        <f t="shared" si="47"/>
        <v>0</v>
      </c>
      <c r="U157" s="88" t="str">
        <f t="shared" si="58"/>
        <v xml:space="preserve"> </v>
      </c>
      <c r="V157" s="91" t="str">
        <f t="shared" si="48"/>
        <v xml:space="preserve"> </v>
      </c>
      <c r="W157" s="78"/>
      <c r="X157" s="78"/>
      <c r="Y157" s="78"/>
      <c r="AA157" s="94" t="str">
        <f t="shared" si="49"/>
        <v>≤60</v>
      </c>
      <c r="AB157" s="94">
        <f t="shared" ca="1" si="50"/>
        <v>34</v>
      </c>
      <c r="AC157" s="95">
        <f t="shared" si="53"/>
        <v>0</v>
      </c>
      <c r="AD157" s="95">
        <f t="shared" si="54"/>
        <v>0</v>
      </c>
      <c r="AE157" s="96">
        <f t="shared" si="51"/>
        <v>0</v>
      </c>
      <c r="AF157" s="96">
        <f t="shared" si="52"/>
        <v>0</v>
      </c>
    </row>
    <row r="158" spans="2:32" s="97" customFormat="1" ht="39.6" x14ac:dyDescent="0.3">
      <c r="B158" s="79">
        <f t="shared" si="55"/>
        <v>153</v>
      </c>
      <c r="C158" s="80" t="s">
        <v>97</v>
      </c>
      <c r="D158" s="80"/>
      <c r="E158" s="81"/>
      <c r="F158" s="82" t="str">
        <f t="shared" si="46"/>
        <v xml:space="preserve">Группа от QF </v>
      </c>
      <c r="G158" s="82"/>
      <c r="H158" s="83"/>
      <c r="I158" s="84"/>
      <c r="J158" s="84"/>
      <c r="K158" s="85"/>
      <c r="L158" s="86"/>
      <c r="M158" s="80"/>
      <c r="N158" s="87"/>
      <c r="O158" s="88" t="str">
        <f t="shared" si="56"/>
        <v xml:space="preserve"> </v>
      </c>
      <c r="P158" s="89"/>
      <c r="Q158" s="90" t="str">
        <f t="shared" si="57"/>
        <v xml:space="preserve"> </v>
      </c>
      <c r="R158" s="87" t="s">
        <v>77</v>
      </c>
      <c r="S158" s="76"/>
      <c r="T158" s="91">
        <f t="shared" si="47"/>
        <v>0</v>
      </c>
      <c r="U158" s="88" t="str">
        <f t="shared" si="58"/>
        <v xml:space="preserve"> </v>
      </c>
      <c r="V158" s="91" t="str">
        <f t="shared" si="48"/>
        <v xml:space="preserve"> </v>
      </c>
      <c r="W158" s="78"/>
      <c r="X158" s="78"/>
      <c r="Y158" s="78"/>
      <c r="AA158" s="94" t="str">
        <f t="shared" si="49"/>
        <v>≤60</v>
      </c>
      <c r="AB158" s="94">
        <f t="shared" ca="1" si="50"/>
        <v>24</v>
      </c>
      <c r="AC158" s="95">
        <f t="shared" si="53"/>
        <v>0</v>
      </c>
      <c r="AD158" s="95">
        <f t="shared" si="54"/>
        <v>0</v>
      </c>
      <c r="AE158" s="96">
        <f t="shared" si="51"/>
        <v>0</v>
      </c>
      <c r="AF158" s="96">
        <f t="shared" si="52"/>
        <v>0</v>
      </c>
    </row>
    <row r="159" spans="2:32" s="97" customFormat="1" ht="39.6" x14ac:dyDescent="0.3">
      <c r="B159" s="79">
        <f t="shared" si="55"/>
        <v>154</v>
      </c>
      <c r="C159" s="80" t="s">
        <v>97</v>
      </c>
      <c r="D159" s="80"/>
      <c r="E159" s="81"/>
      <c r="F159" s="82" t="str">
        <f t="shared" si="46"/>
        <v xml:space="preserve">Группа от QF </v>
      </c>
      <c r="G159" s="82"/>
      <c r="H159" s="83"/>
      <c r="I159" s="84"/>
      <c r="J159" s="84"/>
      <c r="K159" s="85"/>
      <c r="L159" s="86"/>
      <c r="M159" s="80"/>
      <c r="N159" s="87"/>
      <c r="O159" s="88" t="str">
        <f t="shared" si="56"/>
        <v xml:space="preserve"> </v>
      </c>
      <c r="P159" s="89"/>
      <c r="Q159" s="90" t="str">
        <f t="shared" si="57"/>
        <v xml:space="preserve"> </v>
      </c>
      <c r="R159" s="87" t="s">
        <v>77</v>
      </c>
      <c r="S159" s="76"/>
      <c r="T159" s="91">
        <f t="shared" si="47"/>
        <v>0</v>
      </c>
      <c r="U159" s="88" t="str">
        <f t="shared" si="58"/>
        <v xml:space="preserve"> </v>
      </c>
      <c r="V159" s="91" t="str">
        <f t="shared" si="48"/>
        <v xml:space="preserve"> </v>
      </c>
      <c r="W159" s="78"/>
      <c r="X159" s="78"/>
      <c r="Y159" s="78"/>
      <c r="AA159" s="94" t="str">
        <f t="shared" si="49"/>
        <v>≤60</v>
      </c>
      <c r="AB159" s="94">
        <f t="shared" ca="1" si="50"/>
        <v>37</v>
      </c>
      <c r="AC159" s="95">
        <f t="shared" si="53"/>
        <v>0</v>
      </c>
      <c r="AD159" s="95">
        <f t="shared" si="54"/>
        <v>0</v>
      </c>
      <c r="AE159" s="96">
        <f t="shared" si="51"/>
        <v>0</v>
      </c>
      <c r="AF159" s="96">
        <f t="shared" si="52"/>
        <v>0</v>
      </c>
    </row>
    <row r="160" spans="2:32" s="97" customFormat="1" ht="39.6" x14ac:dyDescent="0.3">
      <c r="B160" s="79">
        <f t="shared" si="55"/>
        <v>155</v>
      </c>
      <c r="C160" s="80" t="s">
        <v>97</v>
      </c>
      <c r="D160" s="80"/>
      <c r="E160" s="81"/>
      <c r="F160" s="82" t="str">
        <f t="shared" si="46"/>
        <v xml:space="preserve">Группа от QF </v>
      </c>
      <c r="G160" s="82"/>
      <c r="H160" s="83"/>
      <c r="I160" s="84"/>
      <c r="J160" s="84"/>
      <c r="K160" s="85"/>
      <c r="L160" s="86"/>
      <c r="M160" s="80"/>
      <c r="N160" s="87"/>
      <c r="O160" s="88" t="str">
        <f t="shared" si="56"/>
        <v xml:space="preserve"> </v>
      </c>
      <c r="P160" s="89"/>
      <c r="Q160" s="90" t="str">
        <f t="shared" si="57"/>
        <v xml:space="preserve"> </v>
      </c>
      <c r="R160" s="87" t="s">
        <v>77</v>
      </c>
      <c r="S160" s="76"/>
      <c r="T160" s="91">
        <f t="shared" si="47"/>
        <v>0</v>
      </c>
      <c r="U160" s="88" t="str">
        <f t="shared" si="58"/>
        <v xml:space="preserve"> </v>
      </c>
      <c r="V160" s="91" t="str">
        <f t="shared" si="48"/>
        <v xml:space="preserve"> </v>
      </c>
      <c r="W160" s="78"/>
      <c r="X160" s="78"/>
      <c r="Y160" s="78"/>
      <c r="AA160" s="94" t="str">
        <f t="shared" si="49"/>
        <v>≤60</v>
      </c>
      <c r="AB160" s="94">
        <f t="shared" ca="1" si="50"/>
        <v>28</v>
      </c>
      <c r="AC160" s="95">
        <f t="shared" si="53"/>
        <v>0</v>
      </c>
      <c r="AD160" s="95">
        <f t="shared" si="54"/>
        <v>0</v>
      </c>
      <c r="AE160" s="96">
        <f t="shared" si="51"/>
        <v>0</v>
      </c>
      <c r="AF160" s="96">
        <f t="shared" si="52"/>
        <v>0</v>
      </c>
    </row>
    <row r="161" spans="2:32" s="97" customFormat="1" ht="39.6" x14ac:dyDescent="0.3">
      <c r="B161" s="79">
        <f t="shared" si="55"/>
        <v>156</v>
      </c>
      <c r="C161" s="80" t="s">
        <v>97</v>
      </c>
      <c r="D161" s="80"/>
      <c r="E161" s="81"/>
      <c r="F161" s="82" t="str">
        <f t="shared" si="46"/>
        <v xml:space="preserve">Группа от QF </v>
      </c>
      <c r="G161" s="82"/>
      <c r="H161" s="83"/>
      <c r="I161" s="84"/>
      <c r="J161" s="84"/>
      <c r="K161" s="85"/>
      <c r="L161" s="86"/>
      <c r="M161" s="80"/>
      <c r="N161" s="87"/>
      <c r="O161" s="88" t="str">
        <f t="shared" si="56"/>
        <v xml:space="preserve"> </v>
      </c>
      <c r="P161" s="89"/>
      <c r="Q161" s="90" t="str">
        <f t="shared" si="57"/>
        <v xml:space="preserve"> </v>
      </c>
      <c r="R161" s="87" t="s">
        <v>77</v>
      </c>
      <c r="S161" s="76"/>
      <c r="T161" s="91">
        <f t="shared" si="47"/>
        <v>0</v>
      </c>
      <c r="U161" s="88" t="str">
        <f t="shared" si="58"/>
        <v xml:space="preserve"> </v>
      </c>
      <c r="V161" s="91" t="str">
        <f t="shared" si="48"/>
        <v xml:space="preserve"> </v>
      </c>
      <c r="W161" s="78"/>
      <c r="X161" s="78"/>
      <c r="Y161" s="78"/>
      <c r="AA161" s="94" t="str">
        <f t="shared" si="49"/>
        <v>≤60</v>
      </c>
      <c r="AB161" s="94">
        <f t="shared" ca="1" si="50"/>
        <v>25</v>
      </c>
      <c r="AC161" s="95">
        <f t="shared" si="53"/>
        <v>0</v>
      </c>
      <c r="AD161" s="95">
        <f t="shared" si="54"/>
        <v>0</v>
      </c>
      <c r="AE161" s="96">
        <f t="shared" si="51"/>
        <v>0</v>
      </c>
      <c r="AF161" s="96">
        <f t="shared" si="52"/>
        <v>0</v>
      </c>
    </row>
    <row r="162" spans="2:32" s="97" customFormat="1" ht="39.6" x14ac:dyDescent="0.3">
      <c r="B162" s="79">
        <f t="shared" si="55"/>
        <v>157</v>
      </c>
      <c r="C162" s="80" t="s">
        <v>97</v>
      </c>
      <c r="D162" s="80"/>
      <c r="E162" s="81"/>
      <c r="F162" s="82" t="str">
        <f t="shared" si="46"/>
        <v xml:space="preserve">Группа от QF </v>
      </c>
      <c r="G162" s="82"/>
      <c r="H162" s="83"/>
      <c r="I162" s="84"/>
      <c r="J162" s="84"/>
      <c r="K162" s="85"/>
      <c r="L162" s="86"/>
      <c r="M162" s="80"/>
      <c r="N162" s="87"/>
      <c r="O162" s="88" t="str">
        <f t="shared" si="56"/>
        <v xml:space="preserve"> </v>
      </c>
      <c r="P162" s="89"/>
      <c r="Q162" s="90" t="str">
        <f t="shared" si="57"/>
        <v xml:space="preserve"> </v>
      </c>
      <c r="R162" s="87" t="s">
        <v>77</v>
      </c>
      <c r="S162" s="76"/>
      <c r="T162" s="91">
        <f t="shared" si="47"/>
        <v>0</v>
      </c>
      <c r="U162" s="88" t="str">
        <f t="shared" si="58"/>
        <v xml:space="preserve"> </v>
      </c>
      <c r="V162" s="91" t="str">
        <f t="shared" si="48"/>
        <v xml:space="preserve"> </v>
      </c>
      <c r="W162" s="78"/>
      <c r="X162" s="78"/>
      <c r="Y162" s="78"/>
      <c r="AA162" s="94" t="str">
        <f t="shared" si="49"/>
        <v>≤60</v>
      </c>
      <c r="AB162" s="94">
        <f t="shared" ca="1" si="50"/>
        <v>31</v>
      </c>
      <c r="AC162" s="95">
        <f t="shared" si="53"/>
        <v>0</v>
      </c>
      <c r="AD162" s="95">
        <f t="shared" si="54"/>
        <v>0</v>
      </c>
      <c r="AE162" s="96">
        <f t="shared" si="51"/>
        <v>0</v>
      </c>
      <c r="AF162" s="96">
        <f t="shared" si="52"/>
        <v>0</v>
      </c>
    </row>
    <row r="163" spans="2:32" s="97" customFormat="1" ht="39.6" x14ac:dyDescent="0.3">
      <c r="B163" s="79">
        <f t="shared" si="55"/>
        <v>158</v>
      </c>
      <c r="C163" s="80" t="s">
        <v>97</v>
      </c>
      <c r="D163" s="80"/>
      <c r="E163" s="81"/>
      <c r="F163" s="82" t="str">
        <f t="shared" si="46"/>
        <v xml:space="preserve">Группа от QF </v>
      </c>
      <c r="G163" s="82"/>
      <c r="H163" s="83"/>
      <c r="I163" s="84"/>
      <c r="J163" s="84"/>
      <c r="K163" s="85"/>
      <c r="L163" s="86"/>
      <c r="M163" s="80"/>
      <c r="N163" s="87"/>
      <c r="O163" s="88" t="str">
        <f t="shared" si="56"/>
        <v xml:space="preserve"> </v>
      </c>
      <c r="P163" s="89"/>
      <c r="Q163" s="90" t="str">
        <f t="shared" si="57"/>
        <v xml:space="preserve"> </v>
      </c>
      <c r="R163" s="87" t="s">
        <v>77</v>
      </c>
      <c r="S163" s="76"/>
      <c r="T163" s="91">
        <f t="shared" si="47"/>
        <v>0</v>
      </c>
      <c r="U163" s="88" t="str">
        <f t="shared" si="58"/>
        <v xml:space="preserve"> </v>
      </c>
      <c r="V163" s="91" t="str">
        <f t="shared" si="48"/>
        <v xml:space="preserve"> </v>
      </c>
      <c r="W163" s="78"/>
      <c r="X163" s="78"/>
      <c r="Y163" s="78"/>
      <c r="AA163" s="94" t="str">
        <f t="shared" si="49"/>
        <v>≤60</v>
      </c>
      <c r="AB163" s="94">
        <f t="shared" ca="1" si="50"/>
        <v>46</v>
      </c>
      <c r="AC163" s="95">
        <f t="shared" si="53"/>
        <v>0</v>
      </c>
      <c r="AD163" s="95">
        <f t="shared" si="54"/>
        <v>0</v>
      </c>
      <c r="AE163" s="96">
        <f t="shared" si="51"/>
        <v>0</v>
      </c>
      <c r="AF163" s="96">
        <f t="shared" si="52"/>
        <v>0</v>
      </c>
    </row>
    <row r="164" spans="2:32" s="97" customFormat="1" ht="39.6" x14ac:dyDescent="0.3">
      <c r="B164" s="79">
        <f t="shared" si="55"/>
        <v>159</v>
      </c>
      <c r="C164" s="80" t="s">
        <v>97</v>
      </c>
      <c r="D164" s="80"/>
      <c r="E164" s="81"/>
      <c r="F164" s="82" t="str">
        <f t="shared" si="46"/>
        <v xml:space="preserve">Группа от QF </v>
      </c>
      <c r="G164" s="82"/>
      <c r="H164" s="83"/>
      <c r="I164" s="84"/>
      <c r="J164" s="84"/>
      <c r="K164" s="85"/>
      <c r="L164" s="86"/>
      <c r="M164" s="80"/>
      <c r="N164" s="87"/>
      <c r="O164" s="88" t="str">
        <f t="shared" si="56"/>
        <v xml:space="preserve"> </v>
      </c>
      <c r="P164" s="89"/>
      <c r="Q164" s="90" t="str">
        <f t="shared" si="57"/>
        <v xml:space="preserve"> </v>
      </c>
      <c r="R164" s="87" t="s">
        <v>77</v>
      </c>
      <c r="S164" s="76"/>
      <c r="T164" s="91">
        <f t="shared" si="47"/>
        <v>0</v>
      </c>
      <c r="U164" s="88" t="str">
        <f t="shared" si="58"/>
        <v xml:space="preserve"> </v>
      </c>
      <c r="V164" s="91" t="str">
        <f t="shared" si="48"/>
        <v xml:space="preserve"> </v>
      </c>
      <c r="W164" s="78"/>
      <c r="X164" s="78"/>
      <c r="Y164" s="78"/>
      <c r="AA164" s="94" t="str">
        <f t="shared" si="49"/>
        <v>≤60</v>
      </c>
      <c r="AB164" s="94">
        <f t="shared" ca="1" si="50"/>
        <v>46</v>
      </c>
      <c r="AC164" s="95">
        <f t="shared" si="53"/>
        <v>0</v>
      </c>
      <c r="AD164" s="95">
        <f t="shared" si="54"/>
        <v>0</v>
      </c>
      <c r="AE164" s="96">
        <f t="shared" si="51"/>
        <v>0</v>
      </c>
      <c r="AF164" s="96">
        <f t="shared" si="52"/>
        <v>0</v>
      </c>
    </row>
    <row r="165" spans="2:32" s="97" customFormat="1" ht="39.6" x14ac:dyDescent="0.3">
      <c r="B165" s="79">
        <f t="shared" si="55"/>
        <v>160</v>
      </c>
      <c r="C165" s="80" t="s">
        <v>97</v>
      </c>
      <c r="D165" s="80"/>
      <c r="E165" s="81"/>
      <c r="F165" s="82" t="str">
        <f t="shared" si="46"/>
        <v xml:space="preserve">Группа от QF </v>
      </c>
      <c r="G165" s="82"/>
      <c r="H165" s="83"/>
      <c r="I165" s="84"/>
      <c r="J165" s="84"/>
      <c r="K165" s="85"/>
      <c r="L165" s="86"/>
      <c r="M165" s="80"/>
      <c r="N165" s="87"/>
      <c r="O165" s="88" t="str">
        <f t="shared" si="56"/>
        <v xml:space="preserve"> </v>
      </c>
      <c r="P165" s="89"/>
      <c r="Q165" s="90" t="str">
        <f t="shared" si="57"/>
        <v xml:space="preserve"> </v>
      </c>
      <c r="R165" s="87" t="s">
        <v>77</v>
      </c>
      <c r="S165" s="76"/>
      <c r="T165" s="91">
        <f t="shared" si="47"/>
        <v>0</v>
      </c>
      <c r="U165" s="88" t="str">
        <f t="shared" si="58"/>
        <v xml:space="preserve"> </v>
      </c>
      <c r="V165" s="91" t="str">
        <f t="shared" si="48"/>
        <v xml:space="preserve"> </v>
      </c>
      <c r="W165" s="78"/>
      <c r="X165" s="78"/>
      <c r="Y165" s="78"/>
      <c r="AA165" s="94" t="str">
        <f t="shared" si="49"/>
        <v>≤60</v>
      </c>
      <c r="AB165" s="94">
        <f t="shared" ca="1" si="50"/>
        <v>49</v>
      </c>
      <c r="AC165" s="95">
        <f t="shared" si="53"/>
        <v>0</v>
      </c>
      <c r="AD165" s="95">
        <f t="shared" si="54"/>
        <v>0</v>
      </c>
      <c r="AE165" s="96">
        <f t="shared" si="51"/>
        <v>0</v>
      </c>
      <c r="AF165" s="96">
        <f t="shared" si="52"/>
        <v>0</v>
      </c>
    </row>
    <row r="166" spans="2:32" s="97" customFormat="1" ht="39.6" x14ac:dyDescent="0.3">
      <c r="B166" s="79">
        <f t="shared" si="55"/>
        <v>161</v>
      </c>
      <c r="C166" s="80" t="s">
        <v>97</v>
      </c>
      <c r="D166" s="80"/>
      <c r="E166" s="81"/>
      <c r="F166" s="82" t="str">
        <f t="shared" si="46"/>
        <v xml:space="preserve">Группа от QF </v>
      </c>
      <c r="G166" s="82"/>
      <c r="H166" s="83"/>
      <c r="I166" s="84"/>
      <c r="J166" s="84"/>
      <c r="K166" s="85"/>
      <c r="L166" s="86"/>
      <c r="M166" s="80"/>
      <c r="N166" s="87"/>
      <c r="O166" s="88" t="str">
        <f t="shared" si="56"/>
        <v xml:space="preserve"> </v>
      </c>
      <c r="P166" s="89"/>
      <c r="Q166" s="90" t="str">
        <f t="shared" si="57"/>
        <v xml:space="preserve"> </v>
      </c>
      <c r="R166" s="87" t="s">
        <v>77</v>
      </c>
      <c r="S166" s="76"/>
      <c r="T166" s="91">
        <f t="shared" si="47"/>
        <v>0</v>
      </c>
      <c r="U166" s="88" t="str">
        <f t="shared" si="58"/>
        <v xml:space="preserve"> </v>
      </c>
      <c r="V166" s="91" t="str">
        <f t="shared" si="48"/>
        <v xml:space="preserve"> </v>
      </c>
      <c r="W166" s="78"/>
      <c r="X166" s="78"/>
      <c r="Y166" s="78"/>
      <c r="AA166" s="94" t="str">
        <f t="shared" si="49"/>
        <v>≤60</v>
      </c>
      <c r="AB166" s="94">
        <f t="shared" ca="1" si="50"/>
        <v>48</v>
      </c>
      <c r="AC166" s="95">
        <f t="shared" si="53"/>
        <v>0</v>
      </c>
      <c r="AD166" s="95">
        <f t="shared" si="54"/>
        <v>0</v>
      </c>
      <c r="AE166" s="96">
        <f t="shared" si="51"/>
        <v>0</v>
      </c>
      <c r="AF166" s="96">
        <f t="shared" si="52"/>
        <v>0</v>
      </c>
    </row>
    <row r="167" spans="2:32" s="97" customFormat="1" ht="39.6" x14ac:dyDescent="0.3">
      <c r="B167" s="79">
        <f t="shared" si="55"/>
        <v>162</v>
      </c>
      <c r="C167" s="80" t="s">
        <v>97</v>
      </c>
      <c r="D167" s="80"/>
      <c r="E167" s="81"/>
      <c r="F167" s="82" t="str">
        <f t="shared" si="46"/>
        <v xml:space="preserve">Группа от QF </v>
      </c>
      <c r="G167" s="82"/>
      <c r="H167" s="83"/>
      <c r="I167" s="84"/>
      <c r="J167" s="84"/>
      <c r="K167" s="85"/>
      <c r="L167" s="86"/>
      <c r="M167" s="80"/>
      <c r="N167" s="87"/>
      <c r="O167" s="88" t="str">
        <f t="shared" si="56"/>
        <v xml:space="preserve"> </v>
      </c>
      <c r="P167" s="89"/>
      <c r="Q167" s="90" t="str">
        <f t="shared" si="57"/>
        <v xml:space="preserve"> </v>
      </c>
      <c r="R167" s="87" t="s">
        <v>77</v>
      </c>
      <c r="S167" s="76"/>
      <c r="T167" s="91">
        <f t="shared" si="47"/>
        <v>0</v>
      </c>
      <c r="U167" s="88" t="str">
        <f t="shared" si="58"/>
        <v xml:space="preserve"> </v>
      </c>
      <c r="V167" s="91" t="str">
        <f t="shared" si="48"/>
        <v xml:space="preserve"> </v>
      </c>
      <c r="W167" s="78"/>
      <c r="X167" s="78"/>
      <c r="Y167" s="78"/>
      <c r="AA167" s="94" t="str">
        <f t="shared" si="49"/>
        <v>≤60</v>
      </c>
      <c r="AB167" s="94">
        <f t="shared" ca="1" si="50"/>
        <v>33</v>
      </c>
      <c r="AC167" s="95">
        <f t="shared" si="53"/>
        <v>0</v>
      </c>
      <c r="AD167" s="95">
        <f t="shared" si="54"/>
        <v>0</v>
      </c>
      <c r="AE167" s="96">
        <f t="shared" si="51"/>
        <v>0</v>
      </c>
      <c r="AF167" s="96">
        <f t="shared" si="52"/>
        <v>0</v>
      </c>
    </row>
    <row r="168" spans="2:32" s="97" customFormat="1" ht="39.6" x14ac:dyDescent="0.3">
      <c r="B168" s="79">
        <f t="shared" si="55"/>
        <v>163</v>
      </c>
      <c r="C168" s="80" t="s">
        <v>97</v>
      </c>
      <c r="D168" s="80"/>
      <c r="E168" s="81"/>
      <c r="F168" s="82" t="str">
        <f t="shared" si="46"/>
        <v xml:space="preserve">Группа от QF </v>
      </c>
      <c r="G168" s="82"/>
      <c r="H168" s="83"/>
      <c r="I168" s="84"/>
      <c r="J168" s="84"/>
      <c r="K168" s="85"/>
      <c r="L168" s="86"/>
      <c r="M168" s="80"/>
      <c r="N168" s="87"/>
      <c r="O168" s="88" t="str">
        <f t="shared" si="56"/>
        <v xml:space="preserve"> </v>
      </c>
      <c r="P168" s="89"/>
      <c r="Q168" s="90" t="str">
        <f t="shared" si="57"/>
        <v xml:space="preserve"> </v>
      </c>
      <c r="R168" s="87" t="s">
        <v>77</v>
      </c>
      <c r="S168" s="76"/>
      <c r="T168" s="91">
        <f t="shared" si="47"/>
        <v>0</v>
      </c>
      <c r="U168" s="88" t="str">
        <f t="shared" si="58"/>
        <v xml:space="preserve"> </v>
      </c>
      <c r="V168" s="91" t="str">
        <f t="shared" si="48"/>
        <v xml:space="preserve"> </v>
      </c>
      <c r="W168" s="78"/>
      <c r="X168" s="78"/>
      <c r="Y168" s="78"/>
      <c r="AA168" s="94" t="str">
        <f t="shared" si="49"/>
        <v>≤60</v>
      </c>
      <c r="AB168" s="94">
        <f t="shared" ca="1" si="50"/>
        <v>35</v>
      </c>
      <c r="AC168" s="95">
        <f t="shared" si="53"/>
        <v>0</v>
      </c>
      <c r="AD168" s="95">
        <f t="shared" si="54"/>
        <v>0</v>
      </c>
      <c r="AE168" s="96">
        <f t="shared" si="51"/>
        <v>0</v>
      </c>
      <c r="AF168" s="96">
        <f t="shared" si="52"/>
        <v>0</v>
      </c>
    </row>
    <row r="169" spans="2:32" s="97" customFormat="1" ht="39.6" x14ac:dyDescent="0.3">
      <c r="B169" s="79">
        <f t="shared" si="55"/>
        <v>164</v>
      </c>
      <c r="C169" s="80" t="s">
        <v>97</v>
      </c>
      <c r="D169" s="80"/>
      <c r="E169" s="81"/>
      <c r="F169" s="82" t="str">
        <f t="shared" si="46"/>
        <v xml:space="preserve">Группа от QF </v>
      </c>
      <c r="G169" s="82"/>
      <c r="H169" s="83"/>
      <c r="I169" s="84"/>
      <c r="J169" s="84"/>
      <c r="K169" s="85"/>
      <c r="L169" s="86"/>
      <c r="M169" s="80"/>
      <c r="N169" s="87"/>
      <c r="O169" s="88" t="str">
        <f t="shared" si="56"/>
        <v xml:space="preserve"> </v>
      </c>
      <c r="P169" s="89"/>
      <c r="Q169" s="90" t="str">
        <f t="shared" si="57"/>
        <v xml:space="preserve"> </v>
      </c>
      <c r="R169" s="87" t="s">
        <v>77</v>
      </c>
      <c r="S169" s="76"/>
      <c r="T169" s="91">
        <f t="shared" si="47"/>
        <v>0</v>
      </c>
      <c r="U169" s="88" t="str">
        <f t="shared" si="58"/>
        <v xml:space="preserve"> </v>
      </c>
      <c r="V169" s="91" t="str">
        <f t="shared" si="48"/>
        <v xml:space="preserve"> </v>
      </c>
      <c r="W169" s="78"/>
      <c r="X169" s="78"/>
      <c r="Y169" s="78"/>
      <c r="AA169" s="94" t="str">
        <f t="shared" si="49"/>
        <v>≤60</v>
      </c>
      <c r="AB169" s="94">
        <f t="shared" ca="1" si="50"/>
        <v>47</v>
      </c>
      <c r="AC169" s="95">
        <f t="shared" si="53"/>
        <v>0</v>
      </c>
      <c r="AD169" s="95">
        <f t="shared" si="54"/>
        <v>0</v>
      </c>
      <c r="AE169" s="96">
        <f t="shared" si="51"/>
        <v>0</v>
      </c>
      <c r="AF169" s="96">
        <f t="shared" si="52"/>
        <v>0</v>
      </c>
    </row>
    <row r="170" spans="2:32" s="97" customFormat="1" ht="39.6" x14ac:dyDescent="0.3">
      <c r="B170" s="79">
        <f t="shared" si="55"/>
        <v>165</v>
      </c>
      <c r="C170" s="80" t="s">
        <v>97</v>
      </c>
      <c r="D170" s="80"/>
      <c r="E170" s="81"/>
      <c r="F170" s="82" t="str">
        <f t="shared" si="46"/>
        <v xml:space="preserve">Группа от QF </v>
      </c>
      <c r="G170" s="82"/>
      <c r="H170" s="83"/>
      <c r="I170" s="84"/>
      <c r="J170" s="84"/>
      <c r="K170" s="85"/>
      <c r="L170" s="86"/>
      <c r="M170" s="80"/>
      <c r="N170" s="87"/>
      <c r="O170" s="88" t="str">
        <f t="shared" si="56"/>
        <v xml:space="preserve"> </v>
      </c>
      <c r="P170" s="89"/>
      <c r="Q170" s="90" t="str">
        <f t="shared" si="57"/>
        <v xml:space="preserve"> </v>
      </c>
      <c r="R170" s="87" t="s">
        <v>77</v>
      </c>
      <c r="S170" s="76"/>
      <c r="T170" s="91">
        <f t="shared" si="47"/>
        <v>0</v>
      </c>
      <c r="U170" s="88" t="str">
        <f t="shared" si="58"/>
        <v xml:space="preserve"> </v>
      </c>
      <c r="V170" s="91" t="str">
        <f t="shared" si="48"/>
        <v xml:space="preserve"> </v>
      </c>
      <c r="W170" s="78"/>
      <c r="X170" s="78"/>
      <c r="Y170" s="78"/>
      <c r="AA170" s="94" t="str">
        <f t="shared" si="49"/>
        <v>≤60</v>
      </c>
      <c r="AB170" s="94">
        <f t="shared" ca="1" si="50"/>
        <v>30</v>
      </c>
      <c r="AC170" s="95">
        <f t="shared" si="53"/>
        <v>0</v>
      </c>
      <c r="AD170" s="95">
        <f t="shared" si="54"/>
        <v>0</v>
      </c>
      <c r="AE170" s="96">
        <f t="shared" si="51"/>
        <v>0</v>
      </c>
      <c r="AF170" s="96">
        <f t="shared" si="52"/>
        <v>0</v>
      </c>
    </row>
    <row r="171" spans="2:32" s="97" customFormat="1" ht="39.6" x14ac:dyDescent="0.3">
      <c r="B171" s="79">
        <f t="shared" si="55"/>
        <v>166</v>
      </c>
      <c r="C171" s="80" t="s">
        <v>97</v>
      </c>
      <c r="D171" s="80"/>
      <c r="E171" s="81"/>
      <c r="F171" s="82" t="str">
        <f t="shared" si="46"/>
        <v xml:space="preserve">Группа от QF </v>
      </c>
      <c r="G171" s="82"/>
      <c r="H171" s="83"/>
      <c r="I171" s="84"/>
      <c r="J171" s="84"/>
      <c r="K171" s="85"/>
      <c r="L171" s="86"/>
      <c r="M171" s="80"/>
      <c r="N171" s="87"/>
      <c r="O171" s="88" t="str">
        <f t="shared" si="56"/>
        <v xml:space="preserve"> </v>
      </c>
      <c r="P171" s="89"/>
      <c r="Q171" s="90" t="str">
        <f t="shared" si="57"/>
        <v xml:space="preserve"> </v>
      </c>
      <c r="R171" s="87" t="s">
        <v>77</v>
      </c>
      <c r="S171" s="76"/>
      <c r="T171" s="91">
        <f t="shared" si="47"/>
        <v>0</v>
      </c>
      <c r="U171" s="88" t="str">
        <f t="shared" si="58"/>
        <v xml:space="preserve"> </v>
      </c>
      <c r="V171" s="91" t="str">
        <f t="shared" si="48"/>
        <v xml:space="preserve"> </v>
      </c>
      <c r="W171" s="78"/>
      <c r="X171" s="78"/>
      <c r="Y171" s="78"/>
      <c r="AA171" s="94" t="str">
        <f t="shared" si="49"/>
        <v>≤60</v>
      </c>
      <c r="AB171" s="94">
        <f t="shared" ca="1" si="50"/>
        <v>24</v>
      </c>
      <c r="AC171" s="95">
        <f t="shared" si="53"/>
        <v>0</v>
      </c>
      <c r="AD171" s="95">
        <f t="shared" si="54"/>
        <v>0</v>
      </c>
      <c r="AE171" s="96">
        <f t="shared" si="51"/>
        <v>0</v>
      </c>
      <c r="AF171" s="96">
        <f t="shared" si="52"/>
        <v>0</v>
      </c>
    </row>
    <row r="172" spans="2:32" s="97" customFormat="1" ht="39.6" x14ac:dyDescent="0.3">
      <c r="B172" s="79">
        <f t="shared" si="55"/>
        <v>167</v>
      </c>
      <c r="C172" s="80" t="s">
        <v>97</v>
      </c>
      <c r="D172" s="80"/>
      <c r="E172" s="81"/>
      <c r="F172" s="82" t="str">
        <f t="shared" si="46"/>
        <v xml:space="preserve">Группа от QF </v>
      </c>
      <c r="G172" s="82"/>
      <c r="H172" s="83"/>
      <c r="I172" s="84"/>
      <c r="J172" s="84"/>
      <c r="K172" s="85"/>
      <c r="L172" s="86"/>
      <c r="M172" s="80"/>
      <c r="N172" s="87"/>
      <c r="O172" s="88" t="str">
        <f t="shared" si="56"/>
        <v xml:space="preserve"> </v>
      </c>
      <c r="P172" s="89"/>
      <c r="Q172" s="90" t="str">
        <f t="shared" si="57"/>
        <v xml:space="preserve"> </v>
      </c>
      <c r="R172" s="87" t="s">
        <v>77</v>
      </c>
      <c r="S172" s="76"/>
      <c r="T172" s="91">
        <f t="shared" si="47"/>
        <v>0</v>
      </c>
      <c r="U172" s="88" t="str">
        <f t="shared" si="58"/>
        <v xml:space="preserve"> </v>
      </c>
      <c r="V172" s="91" t="str">
        <f t="shared" si="48"/>
        <v xml:space="preserve"> </v>
      </c>
      <c r="W172" s="78"/>
      <c r="X172" s="78"/>
      <c r="Y172" s="78"/>
      <c r="AA172" s="94" t="str">
        <f t="shared" si="49"/>
        <v>≤60</v>
      </c>
      <c r="AB172" s="94">
        <f t="shared" ca="1" si="50"/>
        <v>46</v>
      </c>
      <c r="AC172" s="95">
        <f t="shared" si="53"/>
        <v>0</v>
      </c>
      <c r="AD172" s="95">
        <f t="shared" si="54"/>
        <v>0</v>
      </c>
      <c r="AE172" s="96">
        <f t="shared" si="51"/>
        <v>0</v>
      </c>
      <c r="AF172" s="96">
        <f t="shared" si="52"/>
        <v>0</v>
      </c>
    </row>
    <row r="173" spans="2:32" s="97" customFormat="1" ht="39.6" x14ac:dyDescent="0.3">
      <c r="B173" s="79">
        <f t="shared" si="55"/>
        <v>168</v>
      </c>
      <c r="C173" s="80" t="s">
        <v>97</v>
      </c>
      <c r="D173" s="80"/>
      <c r="E173" s="81"/>
      <c r="F173" s="82" t="str">
        <f t="shared" si="46"/>
        <v xml:space="preserve">Группа от QF </v>
      </c>
      <c r="G173" s="82"/>
      <c r="H173" s="83"/>
      <c r="I173" s="84"/>
      <c r="J173" s="84"/>
      <c r="K173" s="85"/>
      <c r="L173" s="86"/>
      <c r="M173" s="80"/>
      <c r="N173" s="87"/>
      <c r="O173" s="88" t="str">
        <f t="shared" si="56"/>
        <v xml:space="preserve"> </v>
      </c>
      <c r="P173" s="89"/>
      <c r="Q173" s="90" t="str">
        <f t="shared" si="57"/>
        <v xml:space="preserve"> </v>
      </c>
      <c r="R173" s="87" t="s">
        <v>77</v>
      </c>
      <c r="S173" s="76"/>
      <c r="T173" s="91">
        <f t="shared" si="47"/>
        <v>0</v>
      </c>
      <c r="U173" s="88" t="str">
        <f t="shared" si="58"/>
        <v xml:space="preserve"> </v>
      </c>
      <c r="V173" s="91" t="str">
        <f t="shared" si="48"/>
        <v xml:space="preserve"> </v>
      </c>
      <c r="W173" s="78"/>
      <c r="X173" s="78"/>
      <c r="Y173" s="78"/>
      <c r="AA173" s="94" t="str">
        <f t="shared" si="49"/>
        <v>≤60</v>
      </c>
      <c r="AB173" s="94">
        <f t="shared" ca="1" si="50"/>
        <v>30</v>
      </c>
      <c r="AC173" s="95">
        <f t="shared" si="53"/>
        <v>0</v>
      </c>
      <c r="AD173" s="95">
        <f t="shared" si="54"/>
        <v>0</v>
      </c>
      <c r="AE173" s="96">
        <f t="shared" si="51"/>
        <v>0</v>
      </c>
      <c r="AF173" s="96">
        <f t="shared" si="52"/>
        <v>0</v>
      </c>
    </row>
    <row r="174" spans="2:32" s="97" customFormat="1" ht="39.6" x14ac:dyDescent="0.3">
      <c r="B174" s="79">
        <f t="shared" si="55"/>
        <v>169</v>
      </c>
      <c r="C174" s="80" t="s">
        <v>97</v>
      </c>
      <c r="D174" s="80"/>
      <c r="E174" s="81"/>
      <c r="F174" s="82" t="str">
        <f t="shared" si="46"/>
        <v xml:space="preserve">Группа от QF </v>
      </c>
      <c r="G174" s="82"/>
      <c r="H174" s="83"/>
      <c r="I174" s="84"/>
      <c r="J174" s="84"/>
      <c r="K174" s="85"/>
      <c r="L174" s="86"/>
      <c r="M174" s="80"/>
      <c r="N174" s="87"/>
      <c r="O174" s="88" t="str">
        <f t="shared" si="56"/>
        <v xml:space="preserve"> </v>
      </c>
      <c r="P174" s="89"/>
      <c r="Q174" s="90" t="str">
        <f t="shared" si="57"/>
        <v xml:space="preserve"> </v>
      </c>
      <c r="R174" s="87" t="s">
        <v>77</v>
      </c>
      <c r="S174" s="76"/>
      <c r="T174" s="91">
        <f t="shared" si="47"/>
        <v>0</v>
      </c>
      <c r="U174" s="88" t="str">
        <f t="shared" si="58"/>
        <v xml:space="preserve"> </v>
      </c>
      <c r="V174" s="91" t="str">
        <f t="shared" si="48"/>
        <v xml:space="preserve"> </v>
      </c>
      <c r="W174" s="78"/>
      <c r="X174" s="78"/>
      <c r="Y174" s="78"/>
      <c r="AA174" s="94" t="str">
        <f t="shared" si="49"/>
        <v>≤60</v>
      </c>
      <c r="AB174" s="94">
        <f t="shared" ca="1" si="50"/>
        <v>23</v>
      </c>
      <c r="AC174" s="95">
        <f t="shared" si="53"/>
        <v>0</v>
      </c>
      <c r="AD174" s="95">
        <f t="shared" si="54"/>
        <v>0</v>
      </c>
      <c r="AE174" s="96">
        <f t="shared" si="51"/>
        <v>0</v>
      </c>
      <c r="AF174" s="96">
        <f t="shared" si="52"/>
        <v>0</v>
      </c>
    </row>
    <row r="175" spans="2:32" s="97" customFormat="1" ht="39.6" x14ac:dyDescent="0.3">
      <c r="B175" s="79">
        <f t="shared" si="55"/>
        <v>170</v>
      </c>
      <c r="C175" s="80" t="s">
        <v>97</v>
      </c>
      <c r="D175" s="80"/>
      <c r="E175" s="81"/>
      <c r="F175" s="82" t="str">
        <f t="shared" si="46"/>
        <v xml:space="preserve">Группа от QF </v>
      </c>
      <c r="G175" s="82"/>
      <c r="H175" s="83"/>
      <c r="I175" s="84"/>
      <c r="J175" s="84"/>
      <c r="K175" s="85"/>
      <c r="L175" s="86"/>
      <c r="M175" s="80"/>
      <c r="N175" s="87"/>
      <c r="O175" s="88" t="str">
        <f t="shared" si="56"/>
        <v xml:space="preserve"> </v>
      </c>
      <c r="P175" s="89"/>
      <c r="Q175" s="90" t="str">
        <f t="shared" si="57"/>
        <v xml:space="preserve"> </v>
      </c>
      <c r="R175" s="87" t="s">
        <v>77</v>
      </c>
      <c r="S175" s="76"/>
      <c r="T175" s="91">
        <f t="shared" si="47"/>
        <v>0</v>
      </c>
      <c r="U175" s="88" t="str">
        <f t="shared" si="58"/>
        <v xml:space="preserve"> </v>
      </c>
      <c r="V175" s="91" t="str">
        <f t="shared" si="48"/>
        <v xml:space="preserve"> </v>
      </c>
      <c r="W175" s="78"/>
      <c r="X175" s="78"/>
      <c r="Y175" s="78"/>
      <c r="AA175" s="94" t="str">
        <f t="shared" si="49"/>
        <v>≤60</v>
      </c>
      <c r="AB175" s="94">
        <f t="shared" ca="1" si="50"/>
        <v>36</v>
      </c>
      <c r="AC175" s="95">
        <f t="shared" si="53"/>
        <v>0</v>
      </c>
      <c r="AD175" s="95">
        <f t="shared" si="54"/>
        <v>0</v>
      </c>
      <c r="AE175" s="96">
        <f t="shared" si="51"/>
        <v>0</v>
      </c>
      <c r="AF175" s="96">
        <f t="shared" si="52"/>
        <v>0</v>
      </c>
    </row>
    <row r="176" spans="2:32" s="97" customFormat="1" ht="39.6" x14ac:dyDescent="0.3">
      <c r="B176" s="79">
        <f t="shared" si="55"/>
        <v>171</v>
      </c>
      <c r="C176" s="80" t="s">
        <v>97</v>
      </c>
      <c r="D176" s="80"/>
      <c r="E176" s="81"/>
      <c r="F176" s="82" t="str">
        <f t="shared" si="46"/>
        <v xml:space="preserve">Группа от QF </v>
      </c>
      <c r="G176" s="82"/>
      <c r="H176" s="83"/>
      <c r="I176" s="84"/>
      <c r="J176" s="84"/>
      <c r="K176" s="85"/>
      <c r="L176" s="86"/>
      <c r="M176" s="80"/>
      <c r="N176" s="87"/>
      <c r="O176" s="88" t="str">
        <f t="shared" si="56"/>
        <v xml:space="preserve"> </v>
      </c>
      <c r="P176" s="89"/>
      <c r="Q176" s="90" t="str">
        <f t="shared" si="57"/>
        <v xml:space="preserve"> </v>
      </c>
      <c r="R176" s="87" t="s">
        <v>77</v>
      </c>
      <c r="S176" s="76"/>
      <c r="T176" s="91">
        <f t="shared" si="47"/>
        <v>0</v>
      </c>
      <c r="U176" s="88" t="str">
        <f t="shared" si="58"/>
        <v xml:space="preserve"> </v>
      </c>
      <c r="V176" s="91" t="str">
        <f t="shared" si="48"/>
        <v xml:space="preserve"> </v>
      </c>
      <c r="W176" s="78"/>
      <c r="X176" s="78"/>
      <c r="Y176" s="78"/>
      <c r="AA176" s="94" t="str">
        <f t="shared" si="49"/>
        <v>≤60</v>
      </c>
      <c r="AB176" s="94">
        <f t="shared" ca="1" si="50"/>
        <v>41</v>
      </c>
      <c r="AC176" s="95">
        <f t="shared" si="53"/>
        <v>0</v>
      </c>
      <c r="AD176" s="95">
        <f t="shared" si="54"/>
        <v>0</v>
      </c>
      <c r="AE176" s="96">
        <f t="shared" si="51"/>
        <v>0</v>
      </c>
      <c r="AF176" s="96">
        <f t="shared" si="52"/>
        <v>0</v>
      </c>
    </row>
    <row r="177" spans="2:32" s="97" customFormat="1" ht="39.6" x14ac:dyDescent="0.3">
      <c r="B177" s="79">
        <f t="shared" si="55"/>
        <v>172</v>
      </c>
      <c r="C177" s="80" t="s">
        <v>97</v>
      </c>
      <c r="D177" s="80"/>
      <c r="E177" s="81"/>
      <c r="F177" s="82" t="str">
        <f t="shared" si="46"/>
        <v xml:space="preserve">Группа от QF </v>
      </c>
      <c r="G177" s="82"/>
      <c r="H177" s="83"/>
      <c r="I177" s="84"/>
      <c r="J177" s="84"/>
      <c r="K177" s="85"/>
      <c r="L177" s="86"/>
      <c r="M177" s="80"/>
      <c r="N177" s="87"/>
      <c r="O177" s="88" t="str">
        <f t="shared" si="56"/>
        <v xml:space="preserve"> </v>
      </c>
      <c r="P177" s="89"/>
      <c r="Q177" s="90" t="str">
        <f t="shared" si="57"/>
        <v xml:space="preserve"> </v>
      </c>
      <c r="R177" s="87" t="s">
        <v>77</v>
      </c>
      <c r="S177" s="76"/>
      <c r="T177" s="91">
        <f t="shared" si="47"/>
        <v>0</v>
      </c>
      <c r="U177" s="88" t="str">
        <f t="shared" si="58"/>
        <v xml:space="preserve"> </v>
      </c>
      <c r="V177" s="91" t="str">
        <f t="shared" si="48"/>
        <v xml:space="preserve"> </v>
      </c>
      <c r="W177" s="78"/>
      <c r="X177" s="78"/>
      <c r="Y177" s="78"/>
      <c r="AA177" s="94" t="str">
        <f t="shared" si="49"/>
        <v>≤60</v>
      </c>
      <c r="AB177" s="94">
        <f t="shared" ca="1" si="50"/>
        <v>26</v>
      </c>
      <c r="AC177" s="95">
        <f t="shared" si="53"/>
        <v>0</v>
      </c>
      <c r="AD177" s="95">
        <f t="shared" si="54"/>
        <v>0</v>
      </c>
      <c r="AE177" s="96">
        <f t="shared" si="51"/>
        <v>0</v>
      </c>
      <c r="AF177" s="96">
        <f t="shared" si="52"/>
        <v>0</v>
      </c>
    </row>
    <row r="178" spans="2:32" s="97" customFormat="1" ht="39.6" x14ac:dyDescent="0.3">
      <c r="B178" s="79">
        <f t="shared" si="55"/>
        <v>173</v>
      </c>
      <c r="C178" s="80" t="s">
        <v>97</v>
      </c>
      <c r="D178" s="80"/>
      <c r="E178" s="81"/>
      <c r="F178" s="82" t="str">
        <f t="shared" si="46"/>
        <v xml:space="preserve">Группа от QF </v>
      </c>
      <c r="G178" s="82"/>
      <c r="H178" s="83"/>
      <c r="I178" s="84"/>
      <c r="J178" s="84"/>
      <c r="K178" s="85"/>
      <c r="L178" s="86"/>
      <c r="M178" s="80"/>
      <c r="N178" s="87"/>
      <c r="O178" s="88" t="str">
        <f t="shared" si="56"/>
        <v xml:space="preserve"> </v>
      </c>
      <c r="P178" s="89"/>
      <c r="Q178" s="90" t="str">
        <f t="shared" si="57"/>
        <v xml:space="preserve"> </v>
      </c>
      <c r="R178" s="87" t="s">
        <v>77</v>
      </c>
      <c r="S178" s="76"/>
      <c r="T178" s="91">
        <f t="shared" si="47"/>
        <v>0</v>
      </c>
      <c r="U178" s="88" t="str">
        <f t="shared" si="58"/>
        <v xml:space="preserve"> </v>
      </c>
      <c r="V178" s="91" t="str">
        <f t="shared" si="48"/>
        <v xml:space="preserve"> </v>
      </c>
      <c r="W178" s="78"/>
      <c r="X178" s="78"/>
      <c r="Y178" s="78"/>
      <c r="AA178" s="94" t="str">
        <f t="shared" si="49"/>
        <v>≤60</v>
      </c>
      <c r="AB178" s="94">
        <f t="shared" ca="1" si="50"/>
        <v>24</v>
      </c>
      <c r="AC178" s="95">
        <f t="shared" si="53"/>
        <v>0</v>
      </c>
      <c r="AD178" s="95">
        <f t="shared" si="54"/>
        <v>0</v>
      </c>
      <c r="AE178" s="96">
        <f t="shared" si="51"/>
        <v>0</v>
      </c>
      <c r="AF178" s="96">
        <f t="shared" si="52"/>
        <v>0</v>
      </c>
    </row>
    <row r="179" spans="2:32" s="97" customFormat="1" ht="39.6" x14ac:dyDescent="0.3">
      <c r="B179" s="79">
        <f t="shared" si="55"/>
        <v>174</v>
      </c>
      <c r="C179" s="80" t="s">
        <v>97</v>
      </c>
      <c r="D179" s="80"/>
      <c r="E179" s="81"/>
      <c r="F179" s="82" t="str">
        <f t="shared" si="46"/>
        <v xml:space="preserve">Группа от QF </v>
      </c>
      <c r="G179" s="82"/>
      <c r="H179" s="83"/>
      <c r="I179" s="84"/>
      <c r="J179" s="84"/>
      <c r="K179" s="85"/>
      <c r="L179" s="86"/>
      <c r="M179" s="80"/>
      <c r="N179" s="87"/>
      <c r="O179" s="88" t="str">
        <f t="shared" si="56"/>
        <v xml:space="preserve"> </v>
      </c>
      <c r="P179" s="89"/>
      <c r="Q179" s="90" t="str">
        <f t="shared" si="57"/>
        <v xml:space="preserve"> </v>
      </c>
      <c r="R179" s="87" t="s">
        <v>77</v>
      </c>
      <c r="S179" s="76"/>
      <c r="T179" s="91">
        <f t="shared" si="47"/>
        <v>0</v>
      </c>
      <c r="U179" s="88" t="str">
        <f t="shared" si="58"/>
        <v xml:space="preserve"> </v>
      </c>
      <c r="V179" s="91" t="str">
        <f t="shared" si="48"/>
        <v xml:space="preserve"> </v>
      </c>
      <c r="W179" s="78"/>
      <c r="X179" s="78"/>
      <c r="Y179" s="78"/>
      <c r="AA179" s="94" t="str">
        <f t="shared" si="49"/>
        <v>≤60</v>
      </c>
      <c r="AB179" s="94">
        <f t="shared" ca="1" si="50"/>
        <v>37</v>
      </c>
      <c r="AC179" s="95">
        <f t="shared" si="53"/>
        <v>0</v>
      </c>
      <c r="AD179" s="95">
        <f t="shared" si="54"/>
        <v>0</v>
      </c>
      <c r="AE179" s="96">
        <f t="shared" si="51"/>
        <v>0</v>
      </c>
      <c r="AF179" s="96">
        <f t="shared" si="52"/>
        <v>0</v>
      </c>
    </row>
    <row r="180" spans="2:32" s="97" customFormat="1" ht="39.6" x14ac:dyDescent="0.3">
      <c r="B180" s="79">
        <f t="shared" si="55"/>
        <v>175</v>
      </c>
      <c r="C180" s="80" t="s">
        <v>97</v>
      </c>
      <c r="D180" s="80"/>
      <c r="E180" s="81"/>
      <c r="F180" s="82" t="str">
        <f t="shared" si="46"/>
        <v xml:space="preserve">Группа от QF </v>
      </c>
      <c r="G180" s="82"/>
      <c r="H180" s="83"/>
      <c r="I180" s="84"/>
      <c r="J180" s="84"/>
      <c r="K180" s="85"/>
      <c r="L180" s="86"/>
      <c r="M180" s="80"/>
      <c r="N180" s="87"/>
      <c r="O180" s="88" t="str">
        <f t="shared" si="56"/>
        <v xml:space="preserve"> </v>
      </c>
      <c r="P180" s="89"/>
      <c r="Q180" s="90" t="str">
        <f t="shared" si="57"/>
        <v xml:space="preserve"> </v>
      </c>
      <c r="R180" s="87" t="s">
        <v>77</v>
      </c>
      <c r="S180" s="76"/>
      <c r="T180" s="91">
        <f t="shared" si="47"/>
        <v>0</v>
      </c>
      <c r="U180" s="88" t="str">
        <f t="shared" si="58"/>
        <v xml:space="preserve"> </v>
      </c>
      <c r="V180" s="91" t="str">
        <f t="shared" si="48"/>
        <v xml:space="preserve"> </v>
      </c>
      <c r="W180" s="78"/>
      <c r="X180" s="78"/>
      <c r="Y180" s="78"/>
      <c r="AA180" s="94" t="str">
        <f t="shared" si="49"/>
        <v>≤60</v>
      </c>
      <c r="AB180" s="94">
        <f t="shared" ca="1" si="50"/>
        <v>37</v>
      </c>
      <c r="AC180" s="95">
        <f t="shared" si="53"/>
        <v>0</v>
      </c>
      <c r="AD180" s="95">
        <f t="shared" si="54"/>
        <v>0</v>
      </c>
      <c r="AE180" s="96">
        <f t="shared" si="51"/>
        <v>0</v>
      </c>
      <c r="AF180" s="96">
        <f t="shared" si="52"/>
        <v>0</v>
      </c>
    </row>
    <row r="181" spans="2:32" s="97" customFormat="1" ht="39.6" x14ac:dyDescent="0.3">
      <c r="B181" s="79">
        <f t="shared" si="55"/>
        <v>176</v>
      </c>
      <c r="C181" s="80" t="s">
        <v>97</v>
      </c>
      <c r="D181" s="80"/>
      <c r="E181" s="81"/>
      <c r="F181" s="82" t="str">
        <f t="shared" si="46"/>
        <v xml:space="preserve">Группа от QF </v>
      </c>
      <c r="G181" s="82"/>
      <c r="H181" s="83"/>
      <c r="I181" s="84"/>
      <c r="J181" s="84"/>
      <c r="K181" s="85"/>
      <c r="L181" s="86"/>
      <c r="M181" s="80"/>
      <c r="N181" s="87"/>
      <c r="O181" s="88" t="str">
        <f t="shared" si="56"/>
        <v xml:space="preserve"> </v>
      </c>
      <c r="P181" s="89"/>
      <c r="Q181" s="90" t="str">
        <f t="shared" si="57"/>
        <v xml:space="preserve"> </v>
      </c>
      <c r="R181" s="87" t="s">
        <v>77</v>
      </c>
      <c r="S181" s="76"/>
      <c r="T181" s="91">
        <f t="shared" si="47"/>
        <v>0</v>
      </c>
      <c r="U181" s="88" t="str">
        <f t="shared" si="58"/>
        <v xml:space="preserve"> </v>
      </c>
      <c r="V181" s="91" t="str">
        <f t="shared" si="48"/>
        <v xml:space="preserve"> </v>
      </c>
      <c r="W181" s="78"/>
      <c r="X181" s="78"/>
      <c r="Y181" s="78"/>
      <c r="AA181" s="94" t="str">
        <f t="shared" si="49"/>
        <v>≤60</v>
      </c>
      <c r="AB181" s="94">
        <f t="shared" ca="1" si="50"/>
        <v>20</v>
      </c>
      <c r="AC181" s="95">
        <f t="shared" si="53"/>
        <v>0</v>
      </c>
      <c r="AD181" s="95">
        <f t="shared" si="54"/>
        <v>0</v>
      </c>
      <c r="AE181" s="96">
        <f t="shared" si="51"/>
        <v>0</v>
      </c>
      <c r="AF181" s="96">
        <f t="shared" si="52"/>
        <v>0</v>
      </c>
    </row>
    <row r="182" spans="2:32" s="97" customFormat="1" ht="39.6" x14ac:dyDescent="0.3">
      <c r="B182" s="79">
        <f t="shared" si="55"/>
        <v>177</v>
      </c>
      <c r="C182" s="80" t="s">
        <v>97</v>
      </c>
      <c r="D182" s="80"/>
      <c r="E182" s="81"/>
      <c r="F182" s="82" t="str">
        <f t="shared" si="46"/>
        <v xml:space="preserve">Группа от QF </v>
      </c>
      <c r="G182" s="82"/>
      <c r="H182" s="83"/>
      <c r="I182" s="84"/>
      <c r="J182" s="84"/>
      <c r="K182" s="85"/>
      <c r="L182" s="86"/>
      <c r="M182" s="80"/>
      <c r="N182" s="87"/>
      <c r="O182" s="88" t="str">
        <f t="shared" si="56"/>
        <v xml:space="preserve"> </v>
      </c>
      <c r="P182" s="89"/>
      <c r="Q182" s="90" t="str">
        <f t="shared" si="57"/>
        <v xml:space="preserve"> </v>
      </c>
      <c r="R182" s="87" t="s">
        <v>77</v>
      </c>
      <c r="S182" s="76"/>
      <c r="T182" s="91">
        <f t="shared" si="47"/>
        <v>0</v>
      </c>
      <c r="U182" s="88" t="str">
        <f t="shared" si="58"/>
        <v xml:space="preserve"> </v>
      </c>
      <c r="V182" s="91" t="str">
        <f t="shared" si="48"/>
        <v xml:space="preserve"> </v>
      </c>
      <c r="W182" s="78"/>
      <c r="X182" s="78"/>
      <c r="Y182" s="78"/>
      <c r="AA182" s="94" t="str">
        <f t="shared" si="49"/>
        <v>≤60</v>
      </c>
      <c r="AB182" s="94">
        <f t="shared" ca="1" si="50"/>
        <v>46</v>
      </c>
      <c r="AC182" s="95">
        <f t="shared" si="53"/>
        <v>0</v>
      </c>
      <c r="AD182" s="95">
        <f t="shared" si="54"/>
        <v>0</v>
      </c>
      <c r="AE182" s="96">
        <f t="shared" si="51"/>
        <v>0</v>
      </c>
      <c r="AF182" s="96">
        <f t="shared" si="52"/>
        <v>0</v>
      </c>
    </row>
    <row r="183" spans="2:32" s="97" customFormat="1" ht="39.6" x14ac:dyDescent="0.3">
      <c r="B183" s="79">
        <f t="shared" si="55"/>
        <v>178</v>
      </c>
      <c r="C183" s="80" t="s">
        <v>97</v>
      </c>
      <c r="D183" s="80"/>
      <c r="E183" s="81"/>
      <c r="F183" s="82" t="str">
        <f t="shared" si="46"/>
        <v xml:space="preserve">Группа от QF </v>
      </c>
      <c r="G183" s="82"/>
      <c r="H183" s="83"/>
      <c r="I183" s="84"/>
      <c r="J183" s="84"/>
      <c r="K183" s="85"/>
      <c r="L183" s="86"/>
      <c r="M183" s="80"/>
      <c r="N183" s="87"/>
      <c r="O183" s="88" t="str">
        <f t="shared" si="56"/>
        <v xml:space="preserve"> </v>
      </c>
      <c r="P183" s="89"/>
      <c r="Q183" s="90" t="str">
        <f t="shared" si="57"/>
        <v xml:space="preserve"> </v>
      </c>
      <c r="R183" s="87" t="s">
        <v>77</v>
      </c>
      <c r="S183" s="76"/>
      <c r="T183" s="91">
        <f t="shared" si="47"/>
        <v>0</v>
      </c>
      <c r="U183" s="88" t="str">
        <f t="shared" si="58"/>
        <v xml:space="preserve"> </v>
      </c>
      <c r="V183" s="91" t="str">
        <f t="shared" si="48"/>
        <v xml:space="preserve"> </v>
      </c>
      <c r="W183" s="78"/>
      <c r="X183" s="78"/>
      <c r="Y183" s="78"/>
      <c r="AA183" s="94" t="str">
        <f t="shared" si="49"/>
        <v>≤60</v>
      </c>
      <c r="AB183" s="94">
        <f t="shared" ca="1" si="50"/>
        <v>40</v>
      </c>
      <c r="AC183" s="95">
        <f t="shared" si="53"/>
        <v>0</v>
      </c>
      <c r="AD183" s="95">
        <f t="shared" si="54"/>
        <v>0</v>
      </c>
      <c r="AE183" s="96">
        <f t="shared" si="51"/>
        <v>0</v>
      </c>
      <c r="AF183" s="96">
        <f t="shared" si="52"/>
        <v>0</v>
      </c>
    </row>
    <row r="184" spans="2:32" s="97" customFormat="1" ht="39.6" x14ac:dyDescent="0.3">
      <c r="B184" s="79">
        <f t="shared" si="55"/>
        <v>179</v>
      </c>
      <c r="C184" s="80" t="s">
        <v>97</v>
      </c>
      <c r="D184" s="80"/>
      <c r="E184" s="81"/>
      <c r="F184" s="82" t="str">
        <f t="shared" si="46"/>
        <v xml:space="preserve">Группа от QF </v>
      </c>
      <c r="G184" s="82"/>
      <c r="H184" s="83"/>
      <c r="I184" s="84"/>
      <c r="J184" s="84"/>
      <c r="K184" s="85"/>
      <c r="L184" s="86"/>
      <c r="M184" s="80"/>
      <c r="N184" s="87"/>
      <c r="O184" s="88" t="str">
        <f t="shared" si="56"/>
        <v xml:space="preserve"> </v>
      </c>
      <c r="P184" s="89"/>
      <c r="Q184" s="90" t="str">
        <f t="shared" si="57"/>
        <v xml:space="preserve"> </v>
      </c>
      <c r="R184" s="87" t="s">
        <v>77</v>
      </c>
      <c r="S184" s="76"/>
      <c r="T184" s="91">
        <f t="shared" si="47"/>
        <v>0</v>
      </c>
      <c r="U184" s="88" t="str">
        <f t="shared" si="58"/>
        <v xml:space="preserve"> </v>
      </c>
      <c r="V184" s="91" t="str">
        <f t="shared" si="48"/>
        <v xml:space="preserve"> </v>
      </c>
      <c r="W184" s="78"/>
      <c r="X184" s="78"/>
      <c r="Y184" s="78"/>
      <c r="AA184" s="94" t="str">
        <f t="shared" si="49"/>
        <v>≤60</v>
      </c>
      <c r="AB184" s="94">
        <f t="shared" ca="1" si="50"/>
        <v>48</v>
      </c>
      <c r="AC184" s="95">
        <f t="shared" si="53"/>
        <v>0</v>
      </c>
      <c r="AD184" s="95">
        <f t="shared" si="54"/>
        <v>0</v>
      </c>
      <c r="AE184" s="96">
        <f t="shared" si="51"/>
        <v>0</v>
      </c>
      <c r="AF184" s="96">
        <f t="shared" si="52"/>
        <v>0</v>
      </c>
    </row>
    <row r="185" spans="2:32" s="97" customFormat="1" ht="39.6" x14ac:dyDescent="0.3">
      <c r="B185" s="79">
        <f t="shared" si="55"/>
        <v>180</v>
      </c>
      <c r="C185" s="80" t="s">
        <v>97</v>
      </c>
      <c r="D185" s="80"/>
      <c r="E185" s="81"/>
      <c r="F185" s="82" t="str">
        <f t="shared" si="46"/>
        <v xml:space="preserve">Группа от QF </v>
      </c>
      <c r="G185" s="82"/>
      <c r="H185" s="83"/>
      <c r="I185" s="84"/>
      <c r="J185" s="84"/>
      <c r="K185" s="85"/>
      <c r="L185" s="86"/>
      <c r="M185" s="80"/>
      <c r="N185" s="87"/>
      <c r="O185" s="88" t="str">
        <f t="shared" si="56"/>
        <v xml:space="preserve"> </v>
      </c>
      <c r="P185" s="89"/>
      <c r="Q185" s="90" t="str">
        <f t="shared" si="57"/>
        <v xml:space="preserve"> </v>
      </c>
      <c r="R185" s="87" t="s">
        <v>77</v>
      </c>
      <c r="S185" s="76"/>
      <c r="T185" s="91">
        <f t="shared" si="47"/>
        <v>0</v>
      </c>
      <c r="U185" s="88" t="str">
        <f t="shared" si="58"/>
        <v xml:space="preserve"> </v>
      </c>
      <c r="V185" s="91" t="str">
        <f t="shared" si="48"/>
        <v xml:space="preserve"> </v>
      </c>
      <c r="W185" s="78"/>
      <c r="X185" s="78"/>
      <c r="Y185" s="78"/>
      <c r="AA185" s="94" t="str">
        <f t="shared" si="49"/>
        <v>≤60</v>
      </c>
      <c r="AB185" s="94">
        <f t="shared" ca="1" si="50"/>
        <v>38</v>
      </c>
      <c r="AC185" s="95">
        <f t="shared" si="53"/>
        <v>0</v>
      </c>
      <c r="AD185" s="95">
        <f t="shared" si="54"/>
        <v>0</v>
      </c>
      <c r="AE185" s="96">
        <f t="shared" si="51"/>
        <v>0</v>
      </c>
      <c r="AF185" s="96">
        <f t="shared" si="52"/>
        <v>0</v>
      </c>
    </row>
    <row r="186" spans="2:32" s="97" customFormat="1" ht="39.6" x14ac:dyDescent="0.3">
      <c r="B186" s="79">
        <f t="shared" si="55"/>
        <v>181</v>
      </c>
      <c r="C186" s="80" t="s">
        <v>97</v>
      </c>
      <c r="D186" s="80"/>
      <c r="E186" s="81"/>
      <c r="F186" s="82" t="str">
        <f t="shared" si="46"/>
        <v xml:space="preserve">Группа от QF </v>
      </c>
      <c r="G186" s="82"/>
      <c r="H186" s="83"/>
      <c r="I186" s="84"/>
      <c r="J186" s="84"/>
      <c r="K186" s="85"/>
      <c r="L186" s="86"/>
      <c r="M186" s="80"/>
      <c r="N186" s="87"/>
      <c r="O186" s="88" t="str">
        <f t="shared" si="56"/>
        <v xml:space="preserve"> </v>
      </c>
      <c r="P186" s="89"/>
      <c r="Q186" s="90" t="str">
        <f t="shared" si="57"/>
        <v xml:space="preserve"> </v>
      </c>
      <c r="R186" s="87" t="s">
        <v>77</v>
      </c>
      <c r="S186" s="76"/>
      <c r="T186" s="91">
        <f t="shared" si="47"/>
        <v>0</v>
      </c>
      <c r="U186" s="88" t="str">
        <f t="shared" si="58"/>
        <v xml:space="preserve"> </v>
      </c>
      <c r="V186" s="91" t="str">
        <f t="shared" si="48"/>
        <v xml:space="preserve"> </v>
      </c>
      <c r="W186" s="78"/>
      <c r="X186" s="78"/>
      <c r="Y186" s="78"/>
      <c r="AA186" s="94" t="str">
        <f t="shared" si="49"/>
        <v>≤60</v>
      </c>
      <c r="AB186" s="94">
        <f t="shared" ca="1" si="50"/>
        <v>48</v>
      </c>
      <c r="AC186" s="95">
        <f t="shared" si="53"/>
        <v>0</v>
      </c>
      <c r="AD186" s="95">
        <f t="shared" si="54"/>
        <v>0</v>
      </c>
      <c r="AE186" s="96">
        <f t="shared" si="51"/>
        <v>0</v>
      </c>
      <c r="AF186" s="96">
        <f t="shared" si="52"/>
        <v>0</v>
      </c>
    </row>
    <row r="187" spans="2:32" s="97" customFormat="1" ht="39.6" x14ac:dyDescent="0.3">
      <c r="B187" s="79">
        <f t="shared" si="55"/>
        <v>182</v>
      </c>
      <c r="C187" s="80" t="s">
        <v>97</v>
      </c>
      <c r="D187" s="80"/>
      <c r="E187" s="81"/>
      <c r="F187" s="82" t="str">
        <f t="shared" si="46"/>
        <v xml:space="preserve">Группа от QF </v>
      </c>
      <c r="G187" s="82"/>
      <c r="H187" s="83"/>
      <c r="I187" s="84"/>
      <c r="J187" s="84"/>
      <c r="K187" s="85"/>
      <c r="L187" s="86"/>
      <c r="M187" s="80"/>
      <c r="N187" s="87"/>
      <c r="O187" s="88" t="str">
        <f t="shared" si="56"/>
        <v xml:space="preserve"> </v>
      </c>
      <c r="P187" s="89"/>
      <c r="Q187" s="90" t="str">
        <f t="shared" si="57"/>
        <v xml:space="preserve"> </v>
      </c>
      <c r="R187" s="87" t="s">
        <v>77</v>
      </c>
      <c r="S187" s="76"/>
      <c r="T187" s="91">
        <f t="shared" si="47"/>
        <v>0</v>
      </c>
      <c r="U187" s="88" t="str">
        <f t="shared" si="58"/>
        <v xml:space="preserve"> </v>
      </c>
      <c r="V187" s="91" t="str">
        <f t="shared" si="48"/>
        <v xml:space="preserve"> </v>
      </c>
      <c r="W187" s="78"/>
      <c r="X187" s="78"/>
      <c r="Y187" s="78"/>
      <c r="AA187" s="94" t="str">
        <f t="shared" si="49"/>
        <v>≤60</v>
      </c>
      <c r="AB187" s="94">
        <f t="shared" ca="1" si="50"/>
        <v>45</v>
      </c>
      <c r="AC187" s="95">
        <f t="shared" si="53"/>
        <v>0</v>
      </c>
      <c r="AD187" s="95">
        <f t="shared" si="54"/>
        <v>0</v>
      </c>
      <c r="AE187" s="96">
        <f t="shared" si="51"/>
        <v>0</v>
      </c>
      <c r="AF187" s="96">
        <f t="shared" si="52"/>
        <v>0</v>
      </c>
    </row>
    <row r="188" spans="2:32" s="97" customFormat="1" ht="39.6" x14ac:dyDescent="0.3">
      <c r="B188" s="79">
        <f t="shared" si="55"/>
        <v>183</v>
      </c>
      <c r="C188" s="80" t="s">
        <v>97</v>
      </c>
      <c r="D188" s="80"/>
      <c r="E188" s="81"/>
      <c r="F188" s="82" t="str">
        <f t="shared" si="46"/>
        <v xml:space="preserve">Группа от QF </v>
      </c>
      <c r="G188" s="82"/>
      <c r="H188" s="83"/>
      <c r="I188" s="84"/>
      <c r="J188" s="84"/>
      <c r="K188" s="85"/>
      <c r="L188" s="86"/>
      <c r="M188" s="80"/>
      <c r="N188" s="87"/>
      <c r="O188" s="88" t="str">
        <f t="shared" si="56"/>
        <v xml:space="preserve"> </v>
      </c>
      <c r="P188" s="89"/>
      <c r="Q188" s="90" t="str">
        <f t="shared" si="57"/>
        <v xml:space="preserve"> </v>
      </c>
      <c r="R188" s="87" t="s">
        <v>77</v>
      </c>
      <c r="S188" s="76"/>
      <c r="T188" s="91">
        <f t="shared" si="47"/>
        <v>0</v>
      </c>
      <c r="U188" s="88" t="str">
        <f t="shared" si="58"/>
        <v xml:space="preserve"> </v>
      </c>
      <c r="V188" s="91" t="str">
        <f t="shared" si="48"/>
        <v xml:space="preserve"> </v>
      </c>
      <c r="W188" s="78"/>
      <c r="X188" s="78"/>
      <c r="Y188" s="78"/>
      <c r="AA188" s="94" t="str">
        <f t="shared" si="49"/>
        <v>≤60</v>
      </c>
      <c r="AB188" s="94">
        <f t="shared" ca="1" si="50"/>
        <v>31</v>
      </c>
      <c r="AC188" s="95">
        <f t="shared" si="53"/>
        <v>0</v>
      </c>
      <c r="AD188" s="95">
        <f t="shared" si="54"/>
        <v>0</v>
      </c>
      <c r="AE188" s="96">
        <f t="shared" si="51"/>
        <v>0</v>
      </c>
      <c r="AF188" s="96">
        <f t="shared" si="52"/>
        <v>0</v>
      </c>
    </row>
    <row r="189" spans="2:32" s="97" customFormat="1" ht="39.6" x14ac:dyDescent="0.3">
      <c r="B189" s="79">
        <f t="shared" si="55"/>
        <v>184</v>
      </c>
      <c r="C189" s="80" t="s">
        <v>97</v>
      </c>
      <c r="D189" s="80"/>
      <c r="E189" s="81"/>
      <c r="F189" s="82" t="str">
        <f t="shared" si="46"/>
        <v xml:space="preserve">Группа от QF </v>
      </c>
      <c r="G189" s="82"/>
      <c r="H189" s="83"/>
      <c r="I189" s="84"/>
      <c r="J189" s="84"/>
      <c r="K189" s="85"/>
      <c r="L189" s="86"/>
      <c r="M189" s="80"/>
      <c r="N189" s="87"/>
      <c r="O189" s="88" t="str">
        <f t="shared" si="56"/>
        <v xml:space="preserve"> </v>
      </c>
      <c r="P189" s="89"/>
      <c r="Q189" s="90" t="str">
        <f t="shared" si="57"/>
        <v xml:space="preserve"> </v>
      </c>
      <c r="R189" s="87" t="s">
        <v>77</v>
      </c>
      <c r="S189" s="76"/>
      <c r="T189" s="91">
        <f t="shared" si="47"/>
        <v>0</v>
      </c>
      <c r="U189" s="88" t="str">
        <f t="shared" si="58"/>
        <v xml:space="preserve"> </v>
      </c>
      <c r="V189" s="91" t="str">
        <f t="shared" si="48"/>
        <v xml:space="preserve"> </v>
      </c>
      <c r="W189" s="78"/>
      <c r="X189" s="78"/>
      <c r="Y189" s="78"/>
      <c r="AA189" s="94" t="str">
        <f t="shared" si="49"/>
        <v>≤60</v>
      </c>
      <c r="AB189" s="94">
        <f t="shared" ca="1" si="50"/>
        <v>36</v>
      </c>
      <c r="AC189" s="95">
        <f t="shared" si="53"/>
        <v>0</v>
      </c>
      <c r="AD189" s="95">
        <f t="shared" si="54"/>
        <v>0</v>
      </c>
      <c r="AE189" s="96">
        <f t="shared" si="51"/>
        <v>0</v>
      </c>
      <c r="AF189" s="96">
        <f t="shared" si="52"/>
        <v>0</v>
      </c>
    </row>
    <row r="190" spans="2:32" s="97" customFormat="1" ht="39.6" x14ac:dyDescent="0.3">
      <c r="B190" s="79">
        <f t="shared" si="55"/>
        <v>185</v>
      </c>
      <c r="C190" s="80" t="s">
        <v>97</v>
      </c>
      <c r="D190" s="80"/>
      <c r="E190" s="81"/>
      <c r="F190" s="82" t="str">
        <f t="shared" si="46"/>
        <v xml:space="preserve">Группа от QF </v>
      </c>
      <c r="G190" s="82"/>
      <c r="H190" s="83"/>
      <c r="I190" s="84"/>
      <c r="J190" s="84"/>
      <c r="K190" s="85"/>
      <c r="L190" s="86"/>
      <c r="M190" s="80"/>
      <c r="N190" s="87"/>
      <c r="O190" s="88" t="str">
        <f t="shared" si="56"/>
        <v xml:space="preserve"> </v>
      </c>
      <c r="P190" s="89"/>
      <c r="Q190" s="90" t="str">
        <f t="shared" si="57"/>
        <v xml:space="preserve"> </v>
      </c>
      <c r="R190" s="87" t="s">
        <v>77</v>
      </c>
      <c r="S190" s="76"/>
      <c r="T190" s="91">
        <f t="shared" si="47"/>
        <v>0</v>
      </c>
      <c r="U190" s="88" t="str">
        <f t="shared" si="58"/>
        <v xml:space="preserve"> </v>
      </c>
      <c r="V190" s="91" t="str">
        <f t="shared" si="48"/>
        <v xml:space="preserve"> </v>
      </c>
      <c r="W190" s="78"/>
      <c r="X190" s="78"/>
      <c r="Y190" s="78"/>
      <c r="AA190" s="94" t="str">
        <f t="shared" si="49"/>
        <v>≤60</v>
      </c>
      <c r="AB190" s="94">
        <f t="shared" ca="1" si="50"/>
        <v>38</v>
      </c>
      <c r="AC190" s="95">
        <f t="shared" si="53"/>
        <v>0</v>
      </c>
      <c r="AD190" s="95">
        <f t="shared" si="54"/>
        <v>0</v>
      </c>
      <c r="AE190" s="96">
        <f t="shared" si="51"/>
        <v>0</v>
      </c>
      <c r="AF190" s="96">
        <f t="shared" si="52"/>
        <v>0</v>
      </c>
    </row>
    <row r="191" spans="2:32" s="97" customFormat="1" ht="39.6" x14ac:dyDescent="0.3">
      <c r="B191" s="79">
        <f t="shared" si="55"/>
        <v>186</v>
      </c>
      <c r="C191" s="80" t="s">
        <v>97</v>
      </c>
      <c r="D191" s="80"/>
      <c r="E191" s="81"/>
      <c r="F191" s="82" t="str">
        <f t="shared" si="46"/>
        <v xml:space="preserve">Группа от QF </v>
      </c>
      <c r="G191" s="82"/>
      <c r="H191" s="83"/>
      <c r="I191" s="84"/>
      <c r="J191" s="84"/>
      <c r="K191" s="85"/>
      <c r="L191" s="86"/>
      <c r="M191" s="80"/>
      <c r="N191" s="87"/>
      <c r="O191" s="88" t="str">
        <f t="shared" si="56"/>
        <v xml:space="preserve"> </v>
      </c>
      <c r="P191" s="89"/>
      <c r="Q191" s="90" t="str">
        <f t="shared" si="57"/>
        <v xml:space="preserve"> </v>
      </c>
      <c r="R191" s="87" t="s">
        <v>77</v>
      </c>
      <c r="S191" s="76"/>
      <c r="T191" s="91">
        <f t="shared" si="47"/>
        <v>0</v>
      </c>
      <c r="U191" s="88" t="str">
        <f t="shared" si="58"/>
        <v xml:space="preserve"> </v>
      </c>
      <c r="V191" s="91" t="str">
        <f t="shared" si="48"/>
        <v xml:space="preserve"> </v>
      </c>
      <c r="W191" s="78"/>
      <c r="X191" s="78"/>
      <c r="Y191" s="78"/>
      <c r="AA191" s="94" t="str">
        <f t="shared" si="49"/>
        <v>≤60</v>
      </c>
      <c r="AB191" s="94">
        <f t="shared" ca="1" si="50"/>
        <v>21</v>
      </c>
      <c r="AC191" s="95">
        <f t="shared" si="53"/>
        <v>0</v>
      </c>
      <c r="AD191" s="95">
        <f t="shared" si="54"/>
        <v>0</v>
      </c>
      <c r="AE191" s="96">
        <f t="shared" si="51"/>
        <v>0</v>
      </c>
      <c r="AF191" s="96">
        <f t="shared" si="52"/>
        <v>0</v>
      </c>
    </row>
    <row r="192" spans="2:32" s="97" customFormat="1" ht="39.6" x14ac:dyDescent="0.3">
      <c r="B192" s="79">
        <f t="shared" si="55"/>
        <v>187</v>
      </c>
      <c r="C192" s="80" t="s">
        <v>97</v>
      </c>
      <c r="D192" s="80"/>
      <c r="E192" s="81"/>
      <c r="F192" s="82" t="str">
        <f t="shared" si="46"/>
        <v xml:space="preserve">Группа от QF </v>
      </c>
      <c r="G192" s="82"/>
      <c r="H192" s="83"/>
      <c r="I192" s="84"/>
      <c r="J192" s="84"/>
      <c r="K192" s="85"/>
      <c r="L192" s="86"/>
      <c r="M192" s="80"/>
      <c r="N192" s="87"/>
      <c r="O192" s="88" t="str">
        <f t="shared" si="56"/>
        <v xml:space="preserve"> </v>
      </c>
      <c r="P192" s="89"/>
      <c r="Q192" s="90" t="str">
        <f t="shared" si="57"/>
        <v xml:space="preserve"> </v>
      </c>
      <c r="R192" s="87" t="s">
        <v>77</v>
      </c>
      <c r="S192" s="76"/>
      <c r="T192" s="91">
        <f t="shared" si="47"/>
        <v>0</v>
      </c>
      <c r="U192" s="88" t="str">
        <f t="shared" si="58"/>
        <v xml:space="preserve"> </v>
      </c>
      <c r="V192" s="91" t="str">
        <f t="shared" si="48"/>
        <v xml:space="preserve"> </v>
      </c>
      <c r="W192" s="78"/>
      <c r="X192" s="78"/>
      <c r="Y192" s="78"/>
      <c r="AA192" s="94" t="str">
        <f t="shared" si="49"/>
        <v>≤60</v>
      </c>
      <c r="AB192" s="94">
        <f t="shared" ca="1" si="50"/>
        <v>28</v>
      </c>
      <c r="AC192" s="95">
        <f t="shared" si="53"/>
        <v>0</v>
      </c>
      <c r="AD192" s="95">
        <f t="shared" si="54"/>
        <v>0</v>
      </c>
      <c r="AE192" s="96">
        <f t="shared" si="51"/>
        <v>0</v>
      </c>
      <c r="AF192" s="96">
        <f t="shared" si="52"/>
        <v>0</v>
      </c>
    </row>
    <row r="193" spans="2:32" s="97" customFormat="1" ht="39.6" x14ac:dyDescent="0.3">
      <c r="B193" s="79">
        <f t="shared" si="55"/>
        <v>188</v>
      </c>
      <c r="C193" s="80" t="s">
        <v>97</v>
      </c>
      <c r="D193" s="80"/>
      <c r="E193" s="81"/>
      <c r="F193" s="82" t="str">
        <f t="shared" si="46"/>
        <v xml:space="preserve">Группа от QF </v>
      </c>
      <c r="G193" s="82"/>
      <c r="H193" s="83"/>
      <c r="I193" s="84"/>
      <c r="J193" s="84"/>
      <c r="K193" s="85"/>
      <c r="L193" s="86"/>
      <c r="M193" s="80"/>
      <c r="N193" s="87"/>
      <c r="O193" s="88" t="str">
        <f t="shared" si="56"/>
        <v xml:space="preserve"> </v>
      </c>
      <c r="P193" s="89"/>
      <c r="Q193" s="90" t="str">
        <f t="shared" si="57"/>
        <v xml:space="preserve"> </v>
      </c>
      <c r="R193" s="87" t="s">
        <v>77</v>
      </c>
      <c r="S193" s="76"/>
      <c r="T193" s="91">
        <f t="shared" si="47"/>
        <v>0</v>
      </c>
      <c r="U193" s="88" t="str">
        <f t="shared" si="58"/>
        <v xml:space="preserve"> </v>
      </c>
      <c r="V193" s="91" t="str">
        <f t="shared" si="48"/>
        <v xml:space="preserve"> </v>
      </c>
      <c r="W193" s="78"/>
      <c r="X193" s="78"/>
      <c r="Y193" s="78"/>
      <c r="AA193" s="94" t="str">
        <f t="shared" si="49"/>
        <v>≤60</v>
      </c>
      <c r="AB193" s="94">
        <f t="shared" ca="1" si="50"/>
        <v>33</v>
      </c>
      <c r="AC193" s="95">
        <f t="shared" si="53"/>
        <v>0</v>
      </c>
      <c r="AD193" s="95">
        <f t="shared" si="54"/>
        <v>0</v>
      </c>
      <c r="AE193" s="96">
        <f t="shared" si="51"/>
        <v>0</v>
      </c>
      <c r="AF193" s="96">
        <f t="shared" si="52"/>
        <v>0</v>
      </c>
    </row>
    <row r="194" spans="2:32" s="97" customFormat="1" ht="39.6" x14ac:dyDescent="0.3">
      <c r="B194" s="79">
        <f t="shared" si="55"/>
        <v>189</v>
      </c>
      <c r="C194" s="80" t="s">
        <v>97</v>
      </c>
      <c r="D194" s="80"/>
      <c r="E194" s="81"/>
      <c r="F194" s="82" t="str">
        <f t="shared" si="46"/>
        <v xml:space="preserve">Группа от QF </v>
      </c>
      <c r="G194" s="82"/>
      <c r="H194" s="83"/>
      <c r="I194" s="84"/>
      <c r="J194" s="84"/>
      <c r="K194" s="85"/>
      <c r="L194" s="86"/>
      <c r="M194" s="80"/>
      <c r="N194" s="87"/>
      <c r="O194" s="88" t="str">
        <f t="shared" si="56"/>
        <v xml:space="preserve"> </v>
      </c>
      <c r="P194" s="89"/>
      <c r="Q194" s="90" t="str">
        <f t="shared" si="57"/>
        <v xml:space="preserve"> </v>
      </c>
      <c r="R194" s="87" t="s">
        <v>77</v>
      </c>
      <c r="S194" s="76"/>
      <c r="T194" s="91">
        <f t="shared" si="47"/>
        <v>0</v>
      </c>
      <c r="U194" s="88" t="str">
        <f t="shared" si="58"/>
        <v xml:space="preserve"> </v>
      </c>
      <c r="V194" s="91" t="str">
        <f t="shared" si="48"/>
        <v xml:space="preserve"> </v>
      </c>
      <c r="W194" s="78"/>
      <c r="X194" s="78"/>
      <c r="Y194" s="78"/>
      <c r="AA194" s="94" t="str">
        <f t="shared" si="49"/>
        <v>≤60</v>
      </c>
      <c r="AB194" s="94">
        <f t="shared" ca="1" si="50"/>
        <v>23</v>
      </c>
      <c r="AC194" s="95">
        <f t="shared" si="53"/>
        <v>0</v>
      </c>
      <c r="AD194" s="95">
        <f t="shared" si="54"/>
        <v>0</v>
      </c>
      <c r="AE194" s="96">
        <f t="shared" si="51"/>
        <v>0</v>
      </c>
      <c r="AF194" s="96">
        <f t="shared" si="52"/>
        <v>0</v>
      </c>
    </row>
    <row r="195" spans="2:32" s="97" customFormat="1" ht="39.6" x14ac:dyDescent="0.3">
      <c r="B195" s="79">
        <f t="shared" si="55"/>
        <v>190</v>
      </c>
      <c r="C195" s="80" t="s">
        <v>97</v>
      </c>
      <c r="D195" s="80"/>
      <c r="E195" s="81"/>
      <c r="F195" s="82" t="str">
        <f t="shared" si="46"/>
        <v xml:space="preserve">Группа от QF </v>
      </c>
      <c r="G195" s="82"/>
      <c r="H195" s="83"/>
      <c r="I195" s="84"/>
      <c r="J195" s="84"/>
      <c r="K195" s="85"/>
      <c r="L195" s="86"/>
      <c r="M195" s="80"/>
      <c r="N195" s="87"/>
      <c r="O195" s="88" t="str">
        <f t="shared" si="56"/>
        <v xml:space="preserve"> </v>
      </c>
      <c r="P195" s="89"/>
      <c r="Q195" s="90" t="str">
        <f t="shared" si="57"/>
        <v xml:space="preserve"> </v>
      </c>
      <c r="R195" s="87" t="s">
        <v>77</v>
      </c>
      <c r="S195" s="76"/>
      <c r="T195" s="91">
        <f t="shared" si="47"/>
        <v>0</v>
      </c>
      <c r="U195" s="88" t="str">
        <f t="shared" si="58"/>
        <v xml:space="preserve"> </v>
      </c>
      <c r="V195" s="91" t="str">
        <f t="shared" si="48"/>
        <v xml:space="preserve"> </v>
      </c>
      <c r="W195" s="78"/>
      <c r="X195" s="78"/>
      <c r="Y195" s="78"/>
      <c r="AA195" s="94" t="str">
        <f t="shared" si="49"/>
        <v>≤60</v>
      </c>
      <c r="AB195" s="94">
        <f t="shared" ca="1" si="50"/>
        <v>35</v>
      </c>
      <c r="AC195" s="95">
        <f t="shared" si="53"/>
        <v>0</v>
      </c>
      <c r="AD195" s="95">
        <f t="shared" si="54"/>
        <v>0</v>
      </c>
      <c r="AE195" s="96">
        <f t="shared" si="51"/>
        <v>0</v>
      </c>
      <c r="AF195" s="96">
        <f t="shared" si="52"/>
        <v>0</v>
      </c>
    </row>
    <row r="196" spans="2:32" s="97" customFormat="1" ht="39.6" x14ac:dyDescent="0.3">
      <c r="B196" s="79">
        <f t="shared" si="55"/>
        <v>191</v>
      </c>
      <c r="C196" s="80" t="s">
        <v>97</v>
      </c>
      <c r="D196" s="80"/>
      <c r="E196" s="81"/>
      <c r="F196" s="82" t="str">
        <f t="shared" si="46"/>
        <v xml:space="preserve">Группа от QF </v>
      </c>
      <c r="G196" s="82"/>
      <c r="H196" s="83"/>
      <c r="I196" s="84"/>
      <c r="J196" s="84"/>
      <c r="K196" s="85"/>
      <c r="L196" s="86"/>
      <c r="M196" s="80"/>
      <c r="N196" s="87"/>
      <c r="O196" s="88" t="str">
        <f t="shared" si="56"/>
        <v xml:space="preserve"> </v>
      </c>
      <c r="P196" s="89"/>
      <c r="Q196" s="90" t="str">
        <f t="shared" si="57"/>
        <v xml:space="preserve"> </v>
      </c>
      <c r="R196" s="87" t="s">
        <v>77</v>
      </c>
      <c r="S196" s="76"/>
      <c r="T196" s="91">
        <f t="shared" si="47"/>
        <v>0</v>
      </c>
      <c r="U196" s="88" t="str">
        <f t="shared" si="58"/>
        <v xml:space="preserve"> </v>
      </c>
      <c r="V196" s="91" t="str">
        <f t="shared" si="48"/>
        <v xml:space="preserve"> </v>
      </c>
      <c r="W196" s="78"/>
      <c r="X196" s="78"/>
      <c r="Y196" s="78"/>
      <c r="AA196" s="94" t="str">
        <f t="shared" si="49"/>
        <v>≤60</v>
      </c>
      <c r="AB196" s="94">
        <f t="shared" ca="1" si="50"/>
        <v>44</v>
      </c>
      <c r="AC196" s="95">
        <f t="shared" si="53"/>
        <v>0</v>
      </c>
      <c r="AD196" s="95">
        <f t="shared" si="54"/>
        <v>0</v>
      </c>
      <c r="AE196" s="96">
        <f t="shared" si="51"/>
        <v>0</v>
      </c>
      <c r="AF196" s="96">
        <f t="shared" si="52"/>
        <v>0</v>
      </c>
    </row>
    <row r="197" spans="2:32" s="97" customFormat="1" ht="39.6" x14ac:dyDescent="0.3">
      <c r="B197" s="79">
        <f t="shared" si="55"/>
        <v>192</v>
      </c>
      <c r="C197" s="80" t="s">
        <v>97</v>
      </c>
      <c r="D197" s="80"/>
      <c r="E197" s="81"/>
      <c r="F197" s="82" t="str">
        <f t="shared" si="46"/>
        <v xml:space="preserve">Группа от QF </v>
      </c>
      <c r="G197" s="82"/>
      <c r="H197" s="83"/>
      <c r="I197" s="84"/>
      <c r="J197" s="84"/>
      <c r="K197" s="85"/>
      <c r="L197" s="86"/>
      <c r="M197" s="80"/>
      <c r="N197" s="87"/>
      <c r="O197" s="88" t="str">
        <f t="shared" si="56"/>
        <v xml:space="preserve"> </v>
      </c>
      <c r="P197" s="89"/>
      <c r="Q197" s="90" t="str">
        <f t="shared" si="57"/>
        <v xml:space="preserve"> </v>
      </c>
      <c r="R197" s="87" t="s">
        <v>77</v>
      </c>
      <c r="S197" s="76"/>
      <c r="T197" s="91">
        <f t="shared" si="47"/>
        <v>0</v>
      </c>
      <c r="U197" s="88" t="str">
        <f t="shared" si="58"/>
        <v xml:space="preserve"> </v>
      </c>
      <c r="V197" s="91" t="str">
        <f t="shared" si="48"/>
        <v xml:space="preserve"> </v>
      </c>
      <c r="W197" s="78"/>
      <c r="X197" s="78"/>
      <c r="Y197" s="78"/>
      <c r="AA197" s="94" t="str">
        <f t="shared" si="49"/>
        <v>≤60</v>
      </c>
      <c r="AB197" s="94">
        <f t="shared" ca="1" si="50"/>
        <v>38</v>
      </c>
      <c r="AC197" s="95">
        <f t="shared" si="53"/>
        <v>0</v>
      </c>
      <c r="AD197" s="95">
        <f t="shared" si="54"/>
        <v>0</v>
      </c>
      <c r="AE197" s="96">
        <f t="shared" si="51"/>
        <v>0</v>
      </c>
      <c r="AF197" s="96">
        <f t="shared" si="52"/>
        <v>0</v>
      </c>
    </row>
    <row r="198" spans="2:32" s="97" customFormat="1" ht="39.6" x14ac:dyDescent="0.3">
      <c r="B198" s="79">
        <f t="shared" si="55"/>
        <v>193</v>
      </c>
      <c r="C198" s="80" t="s">
        <v>97</v>
      </c>
      <c r="D198" s="80"/>
      <c r="E198" s="81"/>
      <c r="F198" s="82" t="str">
        <f t="shared" si="46"/>
        <v xml:space="preserve">Группа от QF </v>
      </c>
      <c r="G198" s="82"/>
      <c r="H198" s="83"/>
      <c r="I198" s="84"/>
      <c r="J198" s="84"/>
      <c r="K198" s="85"/>
      <c r="L198" s="86"/>
      <c r="M198" s="80"/>
      <c r="N198" s="87"/>
      <c r="O198" s="88" t="str">
        <f t="shared" ref="O198:O261" si="59">IF(T198=0," ","-")</f>
        <v xml:space="preserve"> </v>
      </c>
      <c r="P198" s="89"/>
      <c r="Q198" s="90" t="str">
        <f t="shared" ref="Q198:Q261" si="60">IF(T198=0," ","-")</f>
        <v xml:space="preserve"> </v>
      </c>
      <c r="R198" s="87" t="s">
        <v>77</v>
      </c>
      <c r="S198" s="76"/>
      <c r="T198" s="91">
        <f t="shared" si="47"/>
        <v>0</v>
      </c>
      <c r="U198" s="88" t="str">
        <f t="shared" ref="U198:U261" si="61">IF(T198=0," ","-")</f>
        <v xml:space="preserve"> </v>
      </c>
      <c r="V198" s="91" t="str">
        <f t="shared" si="48"/>
        <v xml:space="preserve"> </v>
      </c>
      <c r="W198" s="78"/>
      <c r="X198" s="78"/>
      <c r="Y198" s="78"/>
      <c r="AA198" s="94" t="str">
        <f t="shared" si="49"/>
        <v>≤60</v>
      </c>
      <c r="AB198" s="94">
        <f t="shared" ca="1" si="50"/>
        <v>34</v>
      </c>
      <c r="AC198" s="95">
        <f t="shared" si="53"/>
        <v>0</v>
      </c>
      <c r="AD198" s="95">
        <f t="shared" si="54"/>
        <v>0</v>
      </c>
      <c r="AE198" s="96">
        <f t="shared" si="51"/>
        <v>0</v>
      </c>
      <c r="AF198" s="96">
        <f t="shared" si="52"/>
        <v>0</v>
      </c>
    </row>
    <row r="199" spans="2:32" s="97" customFormat="1" ht="39.6" x14ac:dyDescent="0.3">
      <c r="B199" s="79">
        <f t="shared" si="55"/>
        <v>194</v>
      </c>
      <c r="C199" s="80" t="s">
        <v>97</v>
      </c>
      <c r="D199" s="80"/>
      <c r="E199" s="81"/>
      <c r="F199" s="82" t="str">
        <f t="shared" si="46"/>
        <v xml:space="preserve">Группа от QF </v>
      </c>
      <c r="G199" s="82"/>
      <c r="H199" s="83"/>
      <c r="I199" s="84"/>
      <c r="J199" s="84"/>
      <c r="K199" s="85"/>
      <c r="L199" s="86"/>
      <c r="M199" s="80"/>
      <c r="N199" s="87"/>
      <c r="O199" s="88" t="str">
        <f t="shared" si="59"/>
        <v xml:space="preserve"> </v>
      </c>
      <c r="P199" s="89"/>
      <c r="Q199" s="90" t="str">
        <f t="shared" si="60"/>
        <v xml:space="preserve"> </v>
      </c>
      <c r="R199" s="87" t="s">
        <v>77</v>
      </c>
      <c r="S199" s="76"/>
      <c r="T199" s="91">
        <f t="shared" si="47"/>
        <v>0</v>
      </c>
      <c r="U199" s="88" t="str">
        <f t="shared" si="61"/>
        <v xml:space="preserve"> </v>
      </c>
      <c r="V199" s="91" t="str">
        <f t="shared" si="48"/>
        <v xml:space="preserve"> </v>
      </c>
      <c r="W199" s="78"/>
      <c r="X199" s="78"/>
      <c r="Y199" s="78"/>
      <c r="AA199" s="94" t="str">
        <f t="shared" si="49"/>
        <v>≤60</v>
      </c>
      <c r="AB199" s="94">
        <f t="shared" ca="1" si="50"/>
        <v>27</v>
      </c>
      <c r="AC199" s="95">
        <f t="shared" si="53"/>
        <v>0</v>
      </c>
      <c r="AD199" s="95">
        <f t="shared" si="54"/>
        <v>0</v>
      </c>
      <c r="AE199" s="96">
        <f t="shared" si="51"/>
        <v>0</v>
      </c>
      <c r="AF199" s="96">
        <f t="shared" si="52"/>
        <v>0</v>
      </c>
    </row>
    <row r="200" spans="2:32" s="97" customFormat="1" ht="39.6" x14ac:dyDescent="0.3">
      <c r="B200" s="79">
        <f t="shared" ref="B200:B263" si="62">(IF(B198+B199=0,(B197+1),(IF(B199=0,(B198+1),B199+1))))</f>
        <v>195</v>
      </c>
      <c r="C200" s="80" t="s">
        <v>97</v>
      </c>
      <c r="D200" s="80"/>
      <c r="E200" s="81"/>
      <c r="F200" s="82" t="str">
        <f t="shared" si="46"/>
        <v xml:space="preserve">Группа от QF </v>
      </c>
      <c r="G200" s="82"/>
      <c r="H200" s="83"/>
      <c r="I200" s="84"/>
      <c r="J200" s="84"/>
      <c r="K200" s="85"/>
      <c r="L200" s="86"/>
      <c r="M200" s="80"/>
      <c r="N200" s="87"/>
      <c r="O200" s="88" t="str">
        <f t="shared" si="59"/>
        <v xml:space="preserve"> </v>
      </c>
      <c r="P200" s="89"/>
      <c r="Q200" s="90" t="str">
        <f t="shared" si="60"/>
        <v xml:space="preserve"> </v>
      </c>
      <c r="R200" s="87" t="s">
        <v>77</v>
      </c>
      <c r="S200" s="76"/>
      <c r="T200" s="91">
        <f t="shared" si="47"/>
        <v>0</v>
      </c>
      <c r="U200" s="88" t="str">
        <f t="shared" si="61"/>
        <v xml:space="preserve"> </v>
      </c>
      <c r="V200" s="91" t="str">
        <f t="shared" si="48"/>
        <v xml:space="preserve"> </v>
      </c>
      <c r="W200" s="78"/>
      <c r="X200" s="78"/>
      <c r="Y200" s="78"/>
      <c r="AA200" s="94" t="str">
        <f t="shared" si="49"/>
        <v>≤60</v>
      </c>
      <c r="AB200" s="94">
        <f t="shared" ca="1" si="50"/>
        <v>41</v>
      </c>
      <c r="AC200" s="95">
        <f t="shared" si="53"/>
        <v>0</v>
      </c>
      <c r="AD200" s="95">
        <f t="shared" si="54"/>
        <v>0</v>
      </c>
      <c r="AE200" s="96">
        <f t="shared" si="51"/>
        <v>0</v>
      </c>
      <c r="AF200" s="96">
        <f t="shared" si="52"/>
        <v>0</v>
      </c>
    </row>
    <row r="201" spans="2:32" s="97" customFormat="1" ht="39.6" x14ac:dyDescent="0.3">
      <c r="B201" s="79">
        <f t="shared" si="62"/>
        <v>196</v>
      </c>
      <c r="C201" s="80" t="s">
        <v>97</v>
      </c>
      <c r="D201" s="80"/>
      <c r="E201" s="81"/>
      <c r="F201" s="82" t="str">
        <f t="shared" si="46"/>
        <v xml:space="preserve">Группа от QF </v>
      </c>
      <c r="G201" s="82"/>
      <c r="H201" s="83"/>
      <c r="I201" s="84"/>
      <c r="J201" s="84"/>
      <c r="K201" s="85"/>
      <c r="L201" s="86"/>
      <c r="M201" s="80"/>
      <c r="N201" s="87"/>
      <c r="O201" s="88" t="str">
        <f t="shared" si="59"/>
        <v xml:space="preserve"> </v>
      </c>
      <c r="P201" s="89"/>
      <c r="Q201" s="90" t="str">
        <f t="shared" si="60"/>
        <v xml:space="preserve"> </v>
      </c>
      <c r="R201" s="87" t="s">
        <v>77</v>
      </c>
      <c r="S201" s="76"/>
      <c r="T201" s="91">
        <f t="shared" si="47"/>
        <v>0</v>
      </c>
      <c r="U201" s="88" t="str">
        <f t="shared" si="61"/>
        <v xml:space="preserve"> </v>
      </c>
      <c r="V201" s="91" t="str">
        <f t="shared" si="48"/>
        <v xml:space="preserve"> </v>
      </c>
      <c r="W201" s="78"/>
      <c r="X201" s="78"/>
      <c r="Y201" s="78"/>
      <c r="AA201" s="94" t="str">
        <f t="shared" si="49"/>
        <v>≤60</v>
      </c>
      <c r="AB201" s="94">
        <f t="shared" ca="1" si="50"/>
        <v>47</v>
      </c>
      <c r="AC201" s="95">
        <f t="shared" si="53"/>
        <v>0</v>
      </c>
      <c r="AD201" s="95">
        <f t="shared" si="54"/>
        <v>0</v>
      </c>
      <c r="AE201" s="96">
        <f t="shared" si="51"/>
        <v>0</v>
      </c>
      <c r="AF201" s="96">
        <f t="shared" si="52"/>
        <v>0</v>
      </c>
    </row>
    <row r="202" spans="2:32" s="97" customFormat="1" ht="39.6" x14ac:dyDescent="0.3">
      <c r="B202" s="79">
        <f t="shared" si="62"/>
        <v>197</v>
      </c>
      <c r="C202" s="80" t="s">
        <v>97</v>
      </c>
      <c r="D202" s="80"/>
      <c r="E202" s="81"/>
      <c r="F202" s="82" t="str">
        <f t="shared" si="46"/>
        <v xml:space="preserve">Группа от QF </v>
      </c>
      <c r="G202" s="82"/>
      <c r="H202" s="83"/>
      <c r="I202" s="84"/>
      <c r="J202" s="84"/>
      <c r="K202" s="85"/>
      <c r="L202" s="86"/>
      <c r="M202" s="80"/>
      <c r="N202" s="87"/>
      <c r="O202" s="88" t="str">
        <f t="shared" si="59"/>
        <v xml:space="preserve"> </v>
      </c>
      <c r="P202" s="89"/>
      <c r="Q202" s="90" t="str">
        <f t="shared" si="60"/>
        <v xml:space="preserve"> </v>
      </c>
      <c r="R202" s="87" t="s">
        <v>77</v>
      </c>
      <c r="S202" s="76"/>
      <c r="T202" s="91">
        <f t="shared" si="47"/>
        <v>0</v>
      </c>
      <c r="U202" s="88" t="str">
        <f t="shared" si="61"/>
        <v xml:space="preserve"> </v>
      </c>
      <c r="V202" s="91" t="str">
        <f t="shared" si="48"/>
        <v xml:space="preserve"> </v>
      </c>
      <c r="W202" s="78"/>
      <c r="X202" s="78"/>
      <c r="Y202" s="78"/>
      <c r="AA202" s="94" t="str">
        <f t="shared" si="49"/>
        <v>≤60</v>
      </c>
      <c r="AB202" s="94">
        <f t="shared" ca="1" si="50"/>
        <v>20</v>
      </c>
      <c r="AC202" s="95">
        <f t="shared" si="53"/>
        <v>0</v>
      </c>
      <c r="AD202" s="95">
        <f t="shared" si="54"/>
        <v>0</v>
      </c>
      <c r="AE202" s="96">
        <f t="shared" si="51"/>
        <v>0</v>
      </c>
      <c r="AF202" s="96">
        <f t="shared" si="52"/>
        <v>0</v>
      </c>
    </row>
    <row r="203" spans="2:32" s="97" customFormat="1" ht="39.6" x14ac:dyDescent="0.3">
      <c r="B203" s="79">
        <f t="shared" si="62"/>
        <v>198</v>
      </c>
      <c r="C203" s="80" t="s">
        <v>97</v>
      </c>
      <c r="D203" s="80"/>
      <c r="E203" s="81"/>
      <c r="F203" s="82" t="str">
        <f t="shared" si="46"/>
        <v xml:space="preserve">Группа от QF </v>
      </c>
      <c r="G203" s="82"/>
      <c r="H203" s="83"/>
      <c r="I203" s="84"/>
      <c r="J203" s="84"/>
      <c r="K203" s="85"/>
      <c r="L203" s="86"/>
      <c r="M203" s="80"/>
      <c r="N203" s="87"/>
      <c r="O203" s="88" t="str">
        <f t="shared" si="59"/>
        <v xml:space="preserve"> </v>
      </c>
      <c r="P203" s="89"/>
      <c r="Q203" s="90" t="str">
        <f t="shared" si="60"/>
        <v xml:space="preserve"> </v>
      </c>
      <c r="R203" s="87" t="s">
        <v>77</v>
      </c>
      <c r="S203" s="76"/>
      <c r="T203" s="91">
        <f t="shared" si="47"/>
        <v>0</v>
      </c>
      <c r="U203" s="88" t="str">
        <f t="shared" si="61"/>
        <v xml:space="preserve"> </v>
      </c>
      <c r="V203" s="91" t="str">
        <f t="shared" si="48"/>
        <v xml:space="preserve"> </v>
      </c>
      <c r="W203" s="78"/>
      <c r="X203" s="78"/>
      <c r="Y203" s="78"/>
      <c r="AA203" s="94" t="str">
        <f t="shared" si="49"/>
        <v>≤60</v>
      </c>
      <c r="AB203" s="94">
        <f t="shared" ca="1" si="50"/>
        <v>23</v>
      </c>
      <c r="AC203" s="95">
        <f t="shared" si="53"/>
        <v>0</v>
      </c>
      <c r="AD203" s="95">
        <f t="shared" si="54"/>
        <v>0</v>
      </c>
      <c r="AE203" s="96">
        <f t="shared" si="51"/>
        <v>0</v>
      </c>
      <c r="AF203" s="96">
        <f t="shared" si="52"/>
        <v>0</v>
      </c>
    </row>
    <row r="204" spans="2:32" s="97" customFormat="1" ht="39.6" x14ac:dyDescent="0.3">
      <c r="B204" s="79">
        <f t="shared" si="62"/>
        <v>199</v>
      </c>
      <c r="C204" s="80" t="s">
        <v>97</v>
      </c>
      <c r="D204" s="80"/>
      <c r="E204" s="81"/>
      <c r="F204" s="82" t="str">
        <f t="shared" si="46"/>
        <v xml:space="preserve">Группа от QF </v>
      </c>
      <c r="G204" s="82"/>
      <c r="H204" s="83"/>
      <c r="I204" s="84"/>
      <c r="J204" s="84"/>
      <c r="K204" s="85"/>
      <c r="L204" s="86"/>
      <c r="M204" s="80"/>
      <c r="N204" s="87"/>
      <c r="O204" s="88" t="str">
        <f t="shared" si="59"/>
        <v xml:space="preserve"> </v>
      </c>
      <c r="P204" s="89"/>
      <c r="Q204" s="90" t="str">
        <f t="shared" si="60"/>
        <v xml:space="preserve"> </v>
      </c>
      <c r="R204" s="87" t="s">
        <v>77</v>
      </c>
      <c r="S204" s="76"/>
      <c r="T204" s="91">
        <f t="shared" si="47"/>
        <v>0</v>
      </c>
      <c r="U204" s="88" t="str">
        <f t="shared" si="61"/>
        <v xml:space="preserve"> </v>
      </c>
      <c r="V204" s="91" t="str">
        <f t="shared" si="48"/>
        <v xml:space="preserve"> </v>
      </c>
      <c r="W204" s="78"/>
      <c r="X204" s="78"/>
      <c r="Y204" s="78"/>
      <c r="AA204" s="94" t="str">
        <f t="shared" si="49"/>
        <v>≤60</v>
      </c>
      <c r="AB204" s="94">
        <f t="shared" ca="1" si="50"/>
        <v>35</v>
      </c>
      <c r="AC204" s="95">
        <f t="shared" si="53"/>
        <v>0</v>
      </c>
      <c r="AD204" s="95">
        <f t="shared" si="54"/>
        <v>0</v>
      </c>
      <c r="AE204" s="96">
        <f t="shared" si="51"/>
        <v>0</v>
      </c>
      <c r="AF204" s="96">
        <f t="shared" si="52"/>
        <v>0</v>
      </c>
    </row>
    <row r="205" spans="2:32" s="97" customFormat="1" ht="39.6" x14ac:dyDescent="0.3">
      <c r="B205" s="79">
        <f t="shared" si="62"/>
        <v>200</v>
      </c>
      <c r="C205" s="80" t="s">
        <v>97</v>
      </c>
      <c r="D205" s="80"/>
      <c r="E205" s="81"/>
      <c r="F205" s="82" t="str">
        <f t="shared" si="46"/>
        <v xml:space="preserve">Группа от QF </v>
      </c>
      <c r="G205" s="82"/>
      <c r="H205" s="83"/>
      <c r="I205" s="84"/>
      <c r="J205" s="84"/>
      <c r="K205" s="85"/>
      <c r="L205" s="86"/>
      <c r="M205" s="80"/>
      <c r="N205" s="87"/>
      <c r="O205" s="88" t="str">
        <f t="shared" si="59"/>
        <v xml:space="preserve"> </v>
      </c>
      <c r="P205" s="89"/>
      <c r="Q205" s="90" t="str">
        <f t="shared" si="60"/>
        <v xml:space="preserve"> </v>
      </c>
      <c r="R205" s="87" t="s">
        <v>77</v>
      </c>
      <c r="S205" s="76"/>
      <c r="T205" s="91">
        <f t="shared" si="47"/>
        <v>0</v>
      </c>
      <c r="U205" s="88" t="str">
        <f t="shared" si="61"/>
        <v xml:space="preserve"> </v>
      </c>
      <c r="V205" s="91" t="str">
        <f t="shared" si="48"/>
        <v xml:space="preserve"> </v>
      </c>
      <c r="W205" s="78"/>
      <c r="X205" s="78"/>
      <c r="Y205" s="78"/>
      <c r="AA205" s="94" t="str">
        <f t="shared" si="49"/>
        <v>≤60</v>
      </c>
      <c r="AB205" s="94">
        <f t="shared" ca="1" si="50"/>
        <v>30</v>
      </c>
      <c r="AC205" s="95">
        <f t="shared" si="53"/>
        <v>0</v>
      </c>
      <c r="AD205" s="95">
        <f t="shared" si="54"/>
        <v>0</v>
      </c>
      <c r="AE205" s="96">
        <f t="shared" si="51"/>
        <v>0</v>
      </c>
      <c r="AF205" s="96">
        <f t="shared" si="52"/>
        <v>0</v>
      </c>
    </row>
    <row r="206" spans="2:32" s="97" customFormat="1" ht="39.6" x14ac:dyDescent="0.3">
      <c r="B206" s="79">
        <f t="shared" si="62"/>
        <v>201</v>
      </c>
      <c r="C206" s="80" t="s">
        <v>97</v>
      </c>
      <c r="D206" s="80"/>
      <c r="E206" s="81"/>
      <c r="F206" s="82" t="str">
        <f t="shared" si="46"/>
        <v xml:space="preserve">Группа от QF </v>
      </c>
      <c r="G206" s="82"/>
      <c r="H206" s="83"/>
      <c r="I206" s="84"/>
      <c r="J206" s="84"/>
      <c r="K206" s="85"/>
      <c r="L206" s="86"/>
      <c r="M206" s="80"/>
      <c r="N206" s="87"/>
      <c r="O206" s="88" t="str">
        <f t="shared" si="59"/>
        <v xml:space="preserve"> </v>
      </c>
      <c r="P206" s="89"/>
      <c r="Q206" s="90" t="str">
        <f t="shared" si="60"/>
        <v xml:space="preserve"> </v>
      </c>
      <c r="R206" s="87" t="s">
        <v>77</v>
      </c>
      <c r="S206" s="76"/>
      <c r="T206" s="91">
        <f t="shared" si="47"/>
        <v>0</v>
      </c>
      <c r="U206" s="88" t="str">
        <f t="shared" si="61"/>
        <v xml:space="preserve"> </v>
      </c>
      <c r="V206" s="91" t="str">
        <f t="shared" si="48"/>
        <v xml:space="preserve"> </v>
      </c>
      <c r="W206" s="78"/>
      <c r="X206" s="78"/>
      <c r="Y206" s="78"/>
      <c r="AA206" s="94" t="str">
        <f t="shared" si="49"/>
        <v>≤60</v>
      </c>
      <c r="AB206" s="94">
        <f t="shared" ca="1" si="50"/>
        <v>32</v>
      </c>
      <c r="AC206" s="95">
        <f t="shared" si="53"/>
        <v>0</v>
      </c>
      <c r="AD206" s="95">
        <f t="shared" si="54"/>
        <v>0</v>
      </c>
      <c r="AE206" s="96">
        <f t="shared" si="51"/>
        <v>0</v>
      </c>
      <c r="AF206" s="96">
        <f t="shared" si="52"/>
        <v>0</v>
      </c>
    </row>
    <row r="207" spans="2:32" s="97" customFormat="1" ht="39.6" x14ac:dyDescent="0.3">
      <c r="B207" s="79">
        <f t="shared" si="62"/>
        <v>202</v>
      </c>
      <c r="C207" s="80" t="s">
        <v>97</v>
      </c>
      <c r="D207" s="80"/>
      <c r="E207" s="81"/>
      <c r="F207" s="82" t="str">
        <f t="shared" ref="F207:F270" si="63">CONCATENATE(C207," ",E207,D207)</f>
        <v xml:space="preserve">Группа от QF </v>
      </c>
      <c r="G207" s="82"/>
      <c r="H207" s="83"/>
      <c r="I207" s="84"/>
      <c r="J207" s="84"/>
      <c r="K207" s="85"/>
      <c r="L207" s="86"/>
      <c r="M207" s="80"/>
      <c r="N207" s="87"/>
      <c r="O207" s="88" t="str">
        <f t="shared" si="59"/>
        <v xml:space="preserve"> </v>
      </c>
      <c r="P207" s="89"/>
      <c r="Q207" s="90" t="str">
        <f t="shared" si="60"/>
        <v xml:space="preserve"> </v>
      </c>
      <c r="R207" s="87" t="s">
        <v>77</v>
      </c>
      <c r="S207" s="76"/>
      <c r="T207" s="91">
        <f t="shared" ref="T207:T270" si="64">IF(P207=$W$1,I207*3,IF(P207=$X$1,I207*5,IF(P207=$Y$1,I207*8,IF(P207=$Z$1,I207*12*0.75,0))))</f>
        <v>0</v>
      </c>
      <c r="U207" s="88" t="str">
        <f t="shared" si="61"/>
        <v xml:space="preserve"> </v>
      </c>
      <c r="V207" s="91" t="str">
        <f t="shared" ref="V207:V270" si="65">IF(P207=$W$1,I207*5,IF(P207=$X$1,I207*10,IF(P207=$Y$1,I207*10,IF(P207=$Z$1,I207*12," "))))</f>
        <v xml:space="preserve"> </v>
      </c>
      <c r="W207" s="78"/>
      <c r="X207" s="78"/>
      <c r="Y207" s="78"/>
      <c r="AA207" s="94" t="str">
        <f t="shared" ref="AA207:AA270" si="66">IF(I207&gt;63,"≤120","≤60")</f>
        <v>≤60</v>
      </c>
      <c r="AB207" s="94">
        <f t="shared" ref="AB207:AB270" ca="1" si="67">IF(I207&lt;63,RANDBETWEEN(20,50),RANDBETWEEN(60,110))</f>
        <v>25</v>
      </c>
      <c r="AC207" s="95">
        <f t="shared" si="53"/>
        <v>0</v>
      </c>
      <c r="AD207" s="95">
        <f t="shared" si="54"/>
        <v>0</v>
      </c>
      <c r="AE207" s="96">
        <f t="shared" ref="AE207:AE270" si="68">ROUND(I207*1.13,0)</f>
        <v>0</v>
      </c>
      <c r="AF207" s="96">
        <f t="shared" ref="AF207:AF270" si="69">ROUND(I207*1.45,0)</f>
        <v>0</v>
      </c>
    </row>
    <row r="208" spans="2:32" s="97" customFormat="1" ht="39.6" x14ac:dyDescent="0.3">
      <c r="B208" s="79">
        <f t="shared" si="62"/>
        <v>203</v>
      </c>
      <c r="C208" s="80" t="s">
        <v>97</v>
      </c>
      <c r="D208" s="80"/>
      <c r="E208" s="81"/>
      <c r="F208" s="82" t="str">
        <f t="shared" si="63"/>
        <v xml:space="preserve">Группа от QF </v>
      </c>
      <c r="G208" s="82"/>
      <c r="H208" s="83"/>
      <c r="I208" s="84"/>
      <c r="J208" s="84"/>
      <c r="K208" s="85"/>
      <c r="L208" s="86"/>
      <c r="M208" s="80"/>
      <c r="N208" s="87"/>
      <c r="O208" s="88" t="str">
        <f t="shared" si="59"/>
        <v xml:space="preserve"> </v>
      </c>
      <c r="P208" s="89"/>
      <c r="Q208" s="90" t="str">
        <f t="shared" si="60"/>
        <v xml:space="preserve"> </v>
      </c>
      <c r="R208" s="87" t="s">
        <v>77</v>
      </c>
      <c r="S208" s="76"/>
      <c r="T208" s="91">
        <f t="shared" si="64"/>
        <v>0</v>
      </c>
      <c r="U208" s="88" t="str">
        <f t="shared" si="61"/>
        <v xml:space="preserve"> </v>
      </c>
      <c r="V208" s="91" t="str">
        <f t="shared" si="65"/>
        <v xml:space="preserve"> </v>
      </c>
      <c r="W208" s="78"/>
      <c r="X208" s="78"/>
      <c r="Y208" s="78"/>
      <c r="AA208" s="94" t="str">
        <f t="shared" si="66"/>
        <v>≤60</v>
      </c>
      <c r="AB208" s="94">
        <f t="shared" ca="1" si="67"/>
        <v>22</v>
      </c>
      <c r="AC208" s="95">
        <f t="shared" ref="AC208:AC271" si="70">IF(P208=$W$1,I208*3,IF(P208=$X$1,I208*5,IF(P208=$Y$1,I208*8,IF(P208=$Z$1,I208*12,0))))</f>
        <v>0</v>
      </c>
      <c r="AD208" s="95">
        <f t="shared" ref="AD208:AD271" si="71">IF(P208=$W$1,I208*5,IF(P208=$X$1,I208*10,IF(P208=$Y$1,I208*10,IF(P208=$Z$1,I208*0,0))))</f>
        <v>0</v>
      </c>
      <c r="AE208" s="96">
        <f t="shared" si="68"/>
        <v>0</v>
      </c>
      <c r="AF208" s="96">
        <f t="shared" si="69"/>
        <v>0</v>
      </c>
    </row>
    <row r="209" spans="2:32" s="97" customFormat="1" ht="39.6" x14ac:dyDescent="0.3">
      <c r="B209" s="79">
        <f t="shared" si="62"/>
        <v>204</v>
      </c>
      <c r="C209" s="80" t="s">
        <v>97</v>
      </c>
      <c r="D209" s="80"/>
      <c r="E209" s="81"/>
      <c r="F209" s="82" t="str">
        <f t="shared" si="63"/>
        <v xml:space="preserve">Группа от QF </v>
      </c>
      <c r="G209" s="82"/>
      <c r="H209" s="83"/>
      <c r="I209" s="84"/>
      <c r="J209" s="84"/>
      <c r="K209" s="85"/>
      <c r="L209" s="86"/>
      <c r="M209" s="80"/>
      <c r="N209" s="87"/>
      <c r="O209" s="88" t="str">
        <f t="shared" si="59"/>
        <v xml:space="preserve"> </v>
      </c>
      <c r="P209" s="89"/>
      <c r="Q209" s="90" t="str">
        <f t="shared" si="60"/>
        <v xml:space="preserve"> </v>
      </c>
      <c r="R209" s="87" t="s">
        <v>77</v>
      </c>
      <c r="S209" s="76"/>
      <c r="T209" s="91">
        <f t="shared" si="64"/>
        <v>0</v>
      </c>
      <c r="U209" s="88" t="str">
        <f t="shared" si="61"/>
        <v xml:space="preserve"> </v>
      </c>
      <c r="V209" s="91" t="str">
        <f t="shared" si="65"/>
        <v xml:space="preserve"> </v>
      </c>
      <c r="W209" s="78"/>
      <c r="X209" s="78"/>
      <c r="Y209" s="78"/>
      <c r="AA209" s="94" t="str">
        <f t="shared" si="66"/>
        <v>≤60</v>
      </c>
      <c r="AB209" s="94">
        <f t="shared" ca="1" si="67"/>
        <v>33</v>
      </c>
      <c r="AC209" s="95">
        <f t="shared" si="70"/>
        <v>0</v>
      </c>
      <c r="AD209" s="95">
        <f t="shared" si="71"/>
        <v>0</v>
      </c>
      <c r="AE209" s="96">
        <f t="shared" si="68"/>
        <v>0</v>
      </c>
      <c r="AF209" s="96">
        <f t="shared" si="69"/>
        <v>0</v>
      </c>
    </row>
    <row r="210" spans="2:32" s="97" customFormat="1" ht="39.6" x14ac:dyDescent="0.3">
      <c r="B210" s="79">
        <f t="shared" si="62"/>
        <v>205</v>
      </c>
      <c r="C210" s="80" t="s">
        <v>97</v>
      </c>
      <c r="D210" s="80"/>
      <c r="E210" s="81"/>
      <c r="F210" s="82" t="str">
        <f t="shared" si="63"/>
        <v xml:space="preserve">Группа от QF </v>
      </c>
      <c r="G210" s="82"/>
      <c r="H210" s="83"/>
      <c r="I210" s="84"/>
      <c r="J210" s="84"/>
      <c r="K210" s="85"/>
      <c r="L210" s="86"/>
      <c r="M210" s="80"/>
      <c r="N210" s="87"/>
      <c r="O210" s="88" t="str">
        <f t="shared" si="59"/>
        <v xml:space="preserve"> </v>
      </c>
      <c r="P210" s="89"/>
      <c r="Q210" s="90" t="str">
        <f t="shared" si="60"/>
        <v xml:space="preserve"> </v>
      </c>
      <c r="R210" s="87" t="s">
        <v>77</v>
      </c>
      <c r="S210" s="76"/>
      <c r="T210" s="91">
        <f t="shared" si="64"/>
        <v>0</v>
      </c>
      <c r="U210" s="88" t="str">
        <f t="shared" si="61"/>
        <v xml:space="preserve"> </v>
      </c>
      <c r="V210" s="91" t="str">
        <f t="shared" si="65"/>
        <v xml:space="preserve"> </v>
      </c>
      <c r="W210" s="78"/>
      <c r="X210" s="78"/>
      <c r="Y210" s="78"/>
      <c r="AA210" s="94" t="str">
        <f t="shared" si="66"/>
        <v>≤60</v>
      </c>
      <c r="AB210" s="94">
        <f t="shared" ca="1" si="67"/>
        <v>45</v>
      </c>
      <c r="AC210" s="95">
        <f t="shared" si="70"/>
        <v>0</v>
      </c>
      <c r="AD210" s="95">
        <f t="shared" si="71"/>
        <v>0</v>
      </c>
      <c r="AE210" s="96">
        <f t="shared" si="68"/>
        <v>0</v>
      </c>
      <c r="AF210" s="96">
        <f t="shared" si="69"/>
        <v>0</v>
      </c>
    </row>
    <row r="211" spans="2:32" s="97" customFormat="1" ht="39.6" x14ac:dyDescent="0.3">
      <c r="B211" s="79">
        <f t="shared" si="62"/>
        <v>206</v>
      </c>
      <c r="C211" s="80" t="s">
        <v>97</v>
      </c>
      <c r="D211" s="80"/>
      <c r="E211" s="81"/>
      <c r="F211" s="82" t="str">
        <f t="shared" si="63"/>
        <v xml:space="preserve">Группа от QF </v>
      </c>
      <c r="G211" s="82"/>
      <c r="H211" s="83"/>
      <c r="I211" s="84"/>
      <c r="J211" s="84"/>
      <c r="K211" s="85"/>
      <c r="L211" s="86"/>
      <c r="M211" s="80"/>
      <c r="N211" s="87"/>
      <c r="O211" s="88" t="str">
        <f t="shared" si="59"/>
        <v xml:space="preserve"> </v>
      </c>
      <c r="P211" s="89"/>
      <c r="Q211" s="90" t="str">
        <f t="shared" si="60"/>
        <v xml:space="preserve"> </v>
      </c>
      <c r="R211" s="87" t="s">
        <v>77</v>
      </c>
      <c r="S211" s="76"/>
      <c r="T211" s="91">
        <f t="shared" si="64"/>
        <v>0</v>
      </c>
      <c r="U211" s="88" t="str">
        <f t="shared" si="61"/>
        <v xml:space="preserve"> </v>
      </c>
      <c r="V211" s="91" t="str">
        <f t="shared" si="65"/>
        <v xml:space="preserve"> </v>
      </c>
      <c r="W211" s="78"/>
      <c r="X211" s="78"/>
      <c r="Y211" s="78"/>
      <c r="AA211" s="94" t="str">
        <f t="shared" si="66"/>
        <v>≤60</v>
      </c>
      <c r="AB211" s="94">
        <f t="shared" ca="1" si="67"/>
        <v>20</v>
      </c>
      <c r="AC211" s="95">
        <f t="shared" si="70"/>
        <v>0</v>
      </c>
      <c r="AD211" s="95">
        <f t="shared" si="71"/>
        <v>0</v>
      </c>
      <c r="AE211" s="96">
        <f t="shared" si="68"/>
        <v>0</v>
      </c>
      <c r="AF211" s="96">
        <f t="shared" si="69"/>
        <v>0</v>
      </c>
    </row>
    <row r="212" spans="2:32" s="97" customFormat="1" ht="39.6" x14ac:dyDescent="0.3">
      <c r="B212" s="79">
        <f t="shared" si="62"/>
        <v>207</v>
      </c>
      <c r="C212" s="80" t="s">
        <v>97</v>
      </c>
      <c r="D212" s="80"/>
      <c r="E212" s="81"/>
      <c r="F212" s="82" t="str">
        <f t="shared" si="63"/>
        <v xml:space="preserve">Группа от QF </v>
      </c>
      <c r="G212" s="82"/>
      <c r="H212" s="83"/>
      <c r="I212" s="84"/>
      <c r="J212" s="84"/>
      <c r="K212" s="85"/>
      <c r="L212" s="86"/>
      <c r="M212" s="80"/>
      <c r="N212" s="87"/>
      <c r="O212" s="88" t="str">
        <f t="shared" si="59"/>
        <v xml:space="preserve"> </v>
      </c>
      <c r="P212" s="89"/>
      <c r="Q212" s="90" t="str">
        <f t="shared" si="60"/>
        <v xml:space="preserve"> </v>
      </c>
      <c r="R212" s="87" t="s">
        <v>77</v>
      </c>
      <c r="S212" s="76"/>
      <c r="T212" s="91">
        <f t="shared" si="64"/>
        <v>0</v>
      </c>
      <c r="U212" s="88" t="str">
        <f t="shared" si="61"/>
        <v xml:space="preserve"> </v>
      </c>
      <c r="V212" s="91" t="str">
        <f t="shared" si="65"/>
        <v xml:space="preserve"> </v>
      </c>
      <c r="W212" s="78"/>
      <c r="X212" s="78"/>
      <c r="Y212" s="78"/>
      <c r="AA212" s="94" t="str">
        <f t="shared" si="66"/>
        <v>≤60</v>
      </c>
      <c r="AB212" s="94">
        <f t="shared" ca="1" si="67"/>
        <v>40</v>
      </c>
      <c r="AC212" s="95">
        <f t="shared" si="70"/>
        <v>0</v>
      </c>
      <c r="AD212" s="95">
        <f t="shared" si="71"/>
        <v>0</v>
      </c>
      <c r="AE212" s="96">
        <f t="shared" si="68"/>
        <v>0</v>
      </c>
      <c r="AF212" s="96">
        <f t="shared" si="69"/>
        <v>0</v>
      </c>
    </row>
    <row r="213" spans="2:32" s="97" customFormat="1" ht="39.6" x14ac:dyDescent="0.3">
      <c r="B213" s="79">
        <f t="shared" si="62"/>
        <v>208</v>
      </c>
      <c r="C213" s="80" t="s">
        <v>97</v>
      </c>
      <c r="D213" s="80"/>
      <c r="E213" s="81"/>
      <c r="F213" s="82" t="str">
        <f t="shared" si="63"/>
        <v xml:space="preserve">Группа от QF </v>
      </c>
      <c r="G213" s="82"/>
      <c r="H213" s="83"/>
      <c r="I213" s="84"/>
      <c r="J213" s="84"/>
      <c r="K213" s="85"/>
      <c r="L213" s="86"/>
      <c r="M213" s="80"/>
      <c r="N213" s="87"/>
      <c r="O213" s="88" t="str">
        <f t="shared" si="59"/>
        <v xml:space="preserve"> </v>
      </c>
      <c r="P213" s="89"/>
      <c r="Q213" s="90" t="str">
        <f t="shared" si="60"/>
        <v xml:space="preserve"> </v>
      </c>
      <c r="R213" s="87" t="s">
        <v>77</v>
      </c>
      <c r="S213" s="76"/>
      <c r="T213" s="91">
        <f t="shared" si="64"/>
        <v>0</v>
      </c>
      <c r="U213" s="88" t="str">
        <f t="shared" si="61"/>
        <v xml:space="preserve"> </v>
      </c>
      <c r="V213" s="91" t="str">
        <f t="shared" si="65"/>
        <v xml:space="preserve"> </v>
      </c>
      <c r="W213" s="78"/>
      <c r="X213" s="78"/>
      <c r="Y213" s="78"/>
      <c r="AA213" s="94" t="str">
        <f t="shared" si="66"/>
        <v>≤60</v>
      </c>
      <c r="AB213" s="94">
        <f t="shared" ca="1" si="67"/>
        <v>50</v>
      </c>
      <c r="AC213" s="95">
        <f t="shared" si="70"/>
        <v>0</v>
      </c>
      <c r="AD213" s="95">
        <f t="shared" si="71"/>
        <v>0</v>
      </c>
      <c r="AE213" s="96">
        <f t="shared" si="68"/>
        <v>0</v>
      </c>
      <c r="AF213" s="96">
        <f t="shared" si="69"/>
        <v>0</v>
      </c>
    </row>
    <row r="214" spans="2:32" s="97" customFormat="1" ht="39.6" x14ac:dyDescent="0.3">
      <c r="B214" s="79">
        <f t="shared" si="62"/>
        <v>209</v>
      </c>
      <c r="C214" s="80" t="s">
        <v>97</v>
      </c>
      <c r="D214" s="80"/>
      <c r="E214" s="81"/>
      <c r="F214" s="82" t="str">
        <f t="shared" si="63"/>
        <v xml:space="preserve">Группа от QF </v>
      </c>
      <c r="G214" s="82"/>
      <c r="H214" s="83"/>
      <c r="I214" s="84"/>
      <c r="J214" s="84"/>
      <c r="K214" s="85"/>
      <c r="L214" s="86"/>
      <c r="M214" s="80"/>
      <c r="N214" s="87"/>
      <c r="O214" s="88" t="str">
        <f t="shared" si="59"/>
        <v xml:space="preserve"> </v>
      </c>
      <c r="P214" s="89"/>
      <c r="Q214" s="90" t="str">
        <f t="shared" si="60"/>
        <v xml:space="preserve"> </v>
      </c>
      <c r="R214" s="87" t="s">
        <v>77</v>
      </c>
      <c r="S214" s="76"/>
      <c r="T214" s="91">
        <f t="shared" si="64"/>
        <v>0</v>
      </c>
      <c r="U214" s="88" t="str">
        <f t="shared" si="61"/>
        <v xml:space="preserve"> </v>
      </c>
      <c r="V214" s="91" t="str">
        <f t="shared" si="65"/>
        <v xml:space="preserve"> </v>
      </c>
      <c r="W214" s="78"/>
      <c r="X214" s="78"/>
      <c r="Y214" s="78"/>
      <c r="AA214" s="94" t="str">
        <f t="shared" si="66"/>
        <v>≤60</v>
      </c>
      <c r="AB214" s="94">
        <f t="shared" ca="1" si="67"/>
        <v>49</v>
      </c>
      <c r="AC214" s="95">
        <f t="shared" si="70"/>
        <v>0</v>
      </c>
      <c r="AD214" s="95">
        <f t="shared" si="71"/>
        <v>0</v>
      </c>
      <c r="AE214" s="96">
        <f t="shared" si="68"/>
        <v>0</v>
      </c>
      <c r="AF214" s="96">
        <f t="shared" si="69"/>
        <v>0</v>
      </c>
    </row>
    <row r="215" spans="2:32" s="97" customFormat="1" ht="39.6" x14ac:dyDescent="0.3">
      <c r="B215" s="79">
        <f t="shared" si="62"/>
        <v>210</v>
      </c>
      <c r="C215" s="80" t="s">
        <v>97</v>
      </c>
      <c r="D215" s="80"/>
      <c r="E215" s="81"/>
      <c r="F215" s="82" t="str">
        <f t="shared" si="63"/>
        <v xml:space="preserve">Группа от QF </v>
      </c>
      <c r="G215" s="82"/>
      <c r="H215" s="83"/>
      <c r="I215" s="84"/>
      <c r="J215" s="84"/>
      <c r="K215" s="85"/>
      <c r="L215" s="86"/>
      <c r="M215" s="80"/>
      <c r="N215" s="87"/>
      <c r="O215" s="88" t="str">
        <f t="shared" si="59"/>
        <v xml:space="preserve"> </v>
      </c>
      <c r="P215" s="89"/>
      <c r="Q215" s="90" t="str">
        <f t="shared" si="60"/>
        <v xml:space="preserve"> </v>
      </c>
      <c r="R215" s="87" t="s">
        <v>77</v>
      </c>
      <c r="S215" s="76"/>
      <c r="T215" s="91">
        <f t="shared" si="64"/>
        <v>0</v>
      </c>
      <c r="U215" s="88" t="str">
        <f t="shared" si="61"/>
        <v xml:space="preserve"> </v>
      </c>
      <c r="V215" s="91" t="str">
        <f t="shared" si="65"/>
        <v xml:space="preserve"> </v>
      </c>
      <c r="W215" s="78"/>
      <c r="X215" s="78"/>
      <c r="Y215" s="78"/>
      <c r="AA215" s="94" t="str">
        <f t="shared" si="66"/>
        <v>≤60</v>
      </c>
      <c r="AB215" s="94">
        <f t="shared" ca="1" si="67"/>
        <v>50</v>
      </c>
      <c r="AC215" s="95">
        <f t="shared" si="70"/>
        <v>0</v>
      </c>
      <c r="AD215" s="95">
        <f t="shared" si="71"/>
        <v>0</v>
      </c>
      <c r="AE215" s="96">
        <f t="shared" si="68"/>
        <v>0</v>
      </c>
      <c r="AF215" s="96">
        <f t="shared" si="69"/>
        <v>0</v>
      </c>
    </row>
    <row r="216" spans="2:32" s="97" customFormat="1" ht="39.6" x14ac:dyDescent="0.3">
      <c r="B216" s="79">
        <f t="shared" si="62"/>
        <v>211</v>
      </c>
      <c r="C216" s="80" t="s">
        <v>97</v>
      </c>
      <c r="D216" s="80"/>
      <c r="E216" s="81"/>
      <c r="F216" s="82" t="str">
        <f t="shared" si="63"/>
        <v xml:space="preserve">Группа от QF </v>
      </c>
      <c r="G216" s="82"/>
      <c r="H216" s="83"/>
      <c r="I216" s="84"/>
      <c r="J216" s="84"/>
      <c r="K216" s="85"/>
      <c r="L216" s="86"/>
      <c r="M216" s="80"/>
      <c r="N216" s="87"/>
      <c r="O216" s="88" t="str">
        <f t="shared" si="59"/>
        <v xml:space="preserve"> </v>
      </c>
      <c r="P216" s="89"/>
      <c r="Q216" s="90" t="str">
        <f t="shared" si="60"/>
        <v xml:space="preserve"> </v>
      </c>
      <c r="R216" s="87" t="s">
        <v>77</v>
      </c>
      <c r="S216" s="76"/>
      <c r="T216" s="91">
        <f t="shared" si="64"/>
        <v>0</v>
      </c>
      <c r="U216" s="88" t="str">
        <f t="shared" si="61"/>
        <v xml:space="preserve"> </v>
      </c>
      <c r="V216" s="91" t="str">
        <f t="shared" si="65"/>
        <v xml:space="preserve"> </v>
      </c>
      <c r="W216" s="78"/>
      <c r="X216" s="78"/>
      <c r="Y216" s="78"/>
      <c r="AA216" s="94" t="str">
        <f t="shared" si="66"/>
        <v>≤60</v>
      </c>
      <c r="AB216" s="94">
        <f t="shared" ca="1" si="67"/>
        <v>33</v>
      </c>
      <c r="AC216" s="95">
        <f t="shared" si="70"/>
        <v>0</v>
      </c>
      <c r="AD216" s="95">
        <f t="shared" si="71"/>
        <v>0</v>
      </c>
      <c r="AE216" s="96">
        <f t="shared" si="68"/>
        <v>0</v>
      </c>
      <c r="AF216" s="96">
        <f t="shared" si="69"/>
        <v>0</v>
      </c>
    </row>
    <row r="217" spans="2:32" s="97" customFormat="1" ht="39.6" x14ac:dyDescent="0.3">
      <c r="B217" s="79">
        <f t="shared" si="62"/>
        <v>212</v>
      </c>
      <c r="C217" s="80" t="s">
        <v>97</v>
      </c>
      <c r="D217" s="80"/>
      <c r="E217" s="81"/>
      <c r="F217" s="82" t="str">
        <f t="shared" si="63"/>
        <v xml:space="preserve">Группа от QF </v>
      </c>
      <c r="G217" s="82"/>
      <c r="H217" s="83"/>
      <c r="I217" s="84"/>
      <c r="J217" s="84"/>
      <c r="K217" s="85"/>
      <c r="L217" s="86"/>
      <c r="M217" s="80"/>
      <c r="N217" s="87"/>
      <c r="O217" s="88" t="str">
        <f t="shared" si="59"/>
        <v xml:space="preserve"> </v>
      </c>
      <c r="P217" s="89"/>
      <c r="Q217" s="90" t="str">
        <f t="shared" si="60"/>
        <v xml:space="preserve"> </v>
      </c>
      <c r="R217" s="87" t="s">
        <v>77</v>
      </c>
      <c r="S217" s="76"/>
      <c r="T217" s="91">
        <f t="shared" si="64"/>
        <v>0</v>
      </c>
      <c r="U217" s="88" t="str">
        <f t="shared" si="61"/>
        <v xml:space="preserve"> </v>
      </c>
      <c r="V217" s="91" t="str">
        <f t="shared" si="65"/>
        <v xml:space="preserve"> </v>
      </c>
      <c r="W217" s="78"/>
      <c r="X217" s="78"/>
      <c r="Y217" s="78"/>
      <c r="AA217" s="94" t="str">
        <f t="shared" si="66"/>
        <v>≤60</v>
      </c>
      <c r="AB217" s="94">
        <f t="shared" ca="1" si="67"/>
        <v>24</v>
      </c>
      <c r="AC217" s="95">
        <f t="shared" si="70"/>
        <v>0</v>
      </c>
      <c r="AD217" s="95">
        <f t="shared" si="71"/>
        <v>0</v>
      </c>
      <c r="AE217" s="96">
        <f t="shared" si="68"/>
        <v>0</v>
      </c>
      <c r="AF217" s="96">
        <f t="shared" si="69"/>
        <v>0</v>
      </c>
    </row>
    <row r="218" spans="2:32" s="97" customFormat="1" ht="39.6" x14ac:dyDescent="0.3">
      <c r="B218" s="79">
        <f t="shared" si="62"/>
        <v>213</v>
      </c>
      <c r="C218" s="80" t="s">
        <v>97</v>
      </c>
      <c r="D218" s="80"/>
      <c r="E218" s="81"/>
      <c r="F218" s="82" t="str">
        <f t="shared" si="63"/>
        <v xml:space="preserve">Группа от QF </v>
      </c>
      <c r="G218" s="82"/>
      <c r="H218" s="83"/>
      <c r="I218" s="84"/>
      <c r="J218" s="84"/>
      <c r="K218" s="85"/>
      <c r="L218" s="86"/>
      <c r="M218" s="80"/>
      <c r="N218" s="87"/>
      <c r="O218" s="88" t="str">
        <f t="shared" si="59"/>
        <v xml:space="preserve"> </v>
      </c>
      <c r="P218" s="89"/>
      <c r="Q218" s="90" t="str">
        <f t="shared" si="60"/>
        <v xml:space="preserve"> </v>
      </c>
      <c r="R218" s="87" t="s">
        <v>77</v>
      </c>
      <c r="S218" s="76"/>
      <c r="T218" s="91">
        <f t="shared" si="64"/>
        <v>0</v>
      </c>
      <c r="U218" s="88" t="str">
        <f t="shared" si="61"/>
        <v xml:space="preserve"> </v>
      </c>
      <c r="V218" s="91" t="str">
        <f t="shared" si="65"/>
        <v xml:space="preserve"> </v>
      </c>
      <c r="W218" s="78"/>
      <c r="X218" s="78"/>
      <c r="Y218" s="78"/>
      <c r="AA218" s="94" t="str">
        <f t="shared" si="66"/>
        <v>≤60</v>
      </c>
      <c r="AB218" s="94">
        <f t="shared" ca="1" si="67"/>
        <v>30</v>
      </c>
      <c r="AC218" s="95">
        <f t="shared" si="70"/>
        <v>0</v>
      </c>
      <c r="AD218" s="95">
        <f t="shared" si="71"/>
        <v>0</v>
      </c>
      <c r="AE218" s="96">
        <f t="shared" si="68"/>
        <v>0</v>
      </c>
      <c r="AF218" s="96">
        <f t="shared" si="69"/>
        <v>0</v>
      </c>
    </row>
    <row r="219" spans="2:32" s="97" customFormat="1" ht="39.6" x14ac:dyDescent="0.3">
      <c r="B219" s="79">
        <f t="shared" si="62"/>
        <v>214</v>
      </c>
      <c r="C219" s="80" t="s">
        <v>97</v>
      </c>
      <c r="D219" s="80"/>
      <c r="E219" s="81"/>
      <c r="F219" s="82" t="str">
        <f t="shared" si="63"/>
        <v xml:space="preserve">Группа от QF </v>
      </c>
      <c r="G219" s="82"/>
      <c r="H219" s="83"/>
      <c r="I219" s="84"/>
      <c r="J219" s="84"/>
      <c r="K219" s="85"/>
      <c r="L219" s="86"/>
      <c r="M219" s="80"/>
      <c r="N219" s="87"/>
      <c r="O219" s="88" t="str">
        <f t="shared" si="59"/>
        <v xml:space="preserve"> </v>
      </c>
      <c r="P219" s="89"/>
      <c r="Q219" s="90" t="str">
        <f t="shared" si="60"/>
        <v xml:space="preserve"> </v>
      </c>
      <c r="R219" s="87" t="s">
        <v>77</v>
      </c>
      <c r="S219" s="76"/>
      <c r="T219" s="91">
        <f t="shared" si="64"/>
        <v>0</v>
      </c>
      <c r="U219" s="88" t="str">
        <f t="shared" si="61"/>
        <v xml:space="preserve"> </v>
      </c>
      <c r="V219" s="91" t="str">
        <f t="shared" si="65"/>
        <v xml:space="preserve"> </v>
      </c>
      <c r="W219" s="78"/>
      <c r="X219" s="78"/>
      <c r="Y219" s="78"/>
      <c r="AA219" s="94" t="str">
        <f t="shared" si="66"/>
        <v>≤60</v>
      </c>
      <c r="AB219" s="94">
        <f t="shared" ca="1" si="67"/>
        <v>34</v>
      </c>
      <c r="AC219" s="95">
        <f t="shared" si="70"/>
        <v>0</v>
      </c>
      <c r="AD219" s="95">
        <f t="shared" si="71"/>
        <v>0</v>
      </c>
      <c r="AE219" s="96">
        <f t="shared" si="68"/>
        <v>0</v>
      </c>
      <c r="AF219" s="96">
        <f t="shared" si="69"/>
        <v>0</v>
      </c>
    </row>
    <row r="220" spans="2:32" s="97" customFormat="1" ht="39.6" x14ac:dyDescent="0.3">
      <c r="B220" s="79">
        <f t="shared" si="62"/>
        <v>215</v>
      </c>
      <c r="C220" s="80" t="s">
        <v>97</v>
      </c>
      <c r="D220" s="80"/>
      <c r="E220" s="81"/>
      <c r="F220" s="82" t="str">
        <f t="shared" si="63"/>
        <v xml:space="preserve">Группа от QF </v>
      </c>
      <c r="G220" s="82"/>
      <c r="H220" s="83"/>
      <c r="I220" s="84"/>
      <c r="J220" s="84"/>
      <c r="K220" s="85"/>
      <c r="L220" s="86"/>
      <c r="M220" s="80"/>
      <c r="N220" s="87"/>
      <c r="O220" s="88" t="str">
        <f t="shared" si="59"/>
        <v xml:space="preserve"> </v>
      </c>
      <c r="P220" s="89"/>
      <c r="Q220" s="90" t="str">
        <f t="shared" si="60"/>
        <v xml:space="preserve"> </v>
      </c>
      <c r="R220" s="87" t="s">
        <v>77</v>
      </c>
      <c r="S220" s="76"/>
      <c r="T220" s="91">
        <f t="shared" si="64"/>
        <v>0</v>
      </c>
      <c r="U220" s="88" t="str">
        <f t="shared" si="61"/>
        <v xml:space="preserve"> </v>
      </c>
      <c r="V220" s="91" t="str">
        <f t="shared" si="65"/>
        <v xml:space="preserve"> </v>
      </c>
      <c r="W220" s="78"/>
      <c r="X220" s="78"/>
      <c r="Y220" s="78"/>
      <c r="AA220" s="94" t="str">
        <f t="shared" si="66"/>
        <v>≤60</v>
      </c>
      <c r="AB220" s="94">
        <f t="shared" ca="1" si="67"/>
        <v>34</v>
      </c>
      <c r="AC220" s="95">
        <f t="shared" si="70"/>
        <v>0</v>
      </c>
      <c r="AD220" s="95">
        <f t="shared" si="71"/>
        <v>0</v>
      </c>
      <c r="AE220" s="96">
        <f t="shared" si="68"/>
        <v>0</v>
      </c>
      <c r="AF220" s="96">
        <f t="shared" si="69"/>
        <v>0</v>
      </c>
    </row>
    <row r="221" spans="2:32" s="97" customFormat="1" ht="39.6" x14ac:dyDescent="0.3">
      <c r="B221" s="79">
        <f t="shared" si="62"/>
        <v>216</v>
      </c>
      <c r="C221" s="80" t="s">
        <v>97</v>
      </c>
      <c r="D221" s="80"/>
      <c r="E221" s="81"/>
      <c r="F221" s="82" t="str">
        <f t="shared" si="63"/>
        <v xml:space="preserve">Группа от QF </v>
      </c>
      <c r="G221" s="82"/>
      <c r="H221" s="83"/>
      <c r="I221" s="84"/>
      <c r="J221" s="84"/>
      <c r="K221" s="85"/>
      <c r="L221" s="86"/>
      <c r="M221" s="80"/>
      <c r="N221" s="87"/>
      <c r="O221" s="88" t="str">
        <f t="shared" si="59"/>
        <v xml:space="preserve"> </v>
      </c>
      <c r="P221" s="89"/>
      <c r="Q221" s="90" t="str">
        <f t="shared" si="60"/>
        <v xml:space="preserve"> </v>
      </c>
      <c r="R221" s="87" t="s">
        <v>77</v>
      </c>
      <c r="S221" s="76"/>
      <c r="T221" s="91">
        <f t="shared" si="64"/>
        <v>0</v>
      </c>
      <c r="U221" s="88" t="str">
        <f t="shared" si="61"/>
        <v xml:space="preserve"> </v>
      </c>
      <c r="V221" s="91" t="str">
        <f t="shared" si="65"/>
        <v xml:space="preserve"> </v>
      </c>
      <c r="W221" s="78"/>
      <c r="X221" s="78"/>
      <c r="Y221" s="78"/>
      <c r="AA221" s="94" t="str">
        <f t="shared" si="66"/>
        <v>≤60</v>
      </c>
      <c r="AB221" s="94">
        <f t="shared" ca="1" si="67"/>
        <v>47</v>
      </c>
      <c r="AC221" s="95">
        <f t="shared" si="70"/>
        <v>0</v>
      </c>
      <c r="AD221" s="95">
        <f t="shared" si="71"/>
        <v>0</v>
      </c>
      <c r="AE221" s="96">
        <f t="shared" si="68"/>
        <v>0</v>
      </c>
      <c r="AF221" s="96">
        <f t="shared" si="69"/>
        <v>0</v>
      </c>
    </row>
    <row r="222" spans="2:32" s="97" customFormat="1" ht="39.6" x14ac:dyDescent="0.3">
      <c r="B222" s="79">
        <f t="shared" si="62"/>
        <v>217</v>
      </c>
      <c r="C222" s="80" t="s">
        <v>97</v>
      </c>
      <c r="D222" s="80"/>
      <c r="E222" s="81"/>
      <c r="F222" s="82" t="str">
        <f t="shared" si="63"/>
        <v xml:space="preserve">Группа от QF </v>
      </c>
      <c r="G222" s="82"/>
      <c r="H222" s="83"/>
      <c r="I222" s="84"/>
      <c r="J222" s="84"/>
      <c r="K222" s="85"/>
      <c r="L222" s="86"/>
      <c r="M222" s="80"/>
      <c r="N222" s="87"/>
      <c r="O222" s="88" t="str">
        <f t="shared" si="59"/>
        <v xml:space="preserve"> </v>
      </c>
      <c r="P222" s="89"/>
      <c r="Q222" s="90" t="str">
        <f t="shared" si="60"/>
        <v xml:space="preserve"> </v>
      </c>
      <c r="R222" s="87" t="s">
        <v>77</v>
      </c>
      <c r="S222" s="76"/>
      <c r="T222" s="91">
        <f t="shared" si="64"/>
        <v>0</v>
      </c>
      <c r="U222" s="88" t="str">
        <f t="shared" si="61"/>
        <v xml:space="preserve"> </v>
      </c>
      <c r="V222" s="91" t="str">
        <f t="shared" si="65"/>
        <v xml:space="preserve"> </v>
      </c>
      <c r="W222" s="78"/>
      <c r="X222" s="78"/>
      <c r="Y222" s="78"/>
      <c r="AA222" s="94" t="str">
        <f t="shared" si="66"/>
        <v>≤60</v>
      </c>
      <c r="AB222" s="94">
        <f t="shared" ca="1" si="67"/>
        <v>21</v>
      </c>
      <c r="AC222" s="95">
        <f t="shared" si="70"/>
        <v>0</v>
      </c>
      <c r="AD222" s="95">
        <f t="shared" si="71"/>
        <v>0</v>
      </c>
      <c r="AE222" s="96">
        <f t="shared" si="68"/>
        <v>0</v>
      </c>
      <c r="AF222" s="96">
        <f t="shared" si="69"/>
        <v>0</v>
      </c>
    </row>
    <row r="223" spans="2:32" s="97" customFormat="1" ht="39.6" x14ac:dyDescent="0.3">
      <c r="B223" s="79">
        <f t="shared" si="62"/>
        <v>218</v>
      </c>
      <c r="C223" s="80" t="s">
        <v>97</v>
      </c>
      <c r="D223" s="80"/>
      <c r="E223" s="81"/>
      <c r="F223" s="82" t="str">
        <f t="shared" si="63"/>
        <v xml:space="preserve">Группа от QF </v>
      </c>
      <c r="G223" s="82"/>
      <c r="H223" s="83"/>
      <c r="I223" s="84"/>
      <c r="J223" s="84"/>
      <c r="K223" s="85"/>
      <c r="L223" s="86"/>
      <c r="M223" s="80"/>
      <c r="N223" s="87"/>
      <c r="O223" s="88" t="str">
        <f t="shared" si="59"/>
        <v xml:space="preserve"> </v>
      </c>
      <c r="P223" s="89"/>
      <c r="Q223" s="90" t="str">
        <f t="shared" si="60"/>
        <v xml:space="preserve"> </v>
      </c>
      <c r="R223" s="87" t="s">
        <v>77</v>
      </c>
      <c r="S223" s="76"/>
      <c r="T223" s="91">
        <f t="shared" si="64"/>
        <v>0</v>
      </c>
      <c r="U223" s="88" t="str">
        <f t="shared" si="61"/>
        <v xml:space="preserve"> </v>
      </c>
      <c r="V223" s="91" t="str">
        <f t="shared" si="65"/>
        <v xml:space="preserve"> </v>
      </c>
      <c r="W223" s="78"/>
      <c r="X223" s="78"/>
      <c r="Y223" s="78"/>
      <c r="AA223" s="94" t="str">
        <f t="shared" si="66"/>
        <v>≤60</v>
      </c>
      <c r="AB223" s="94">
        <f t="shared" ca="1" si="67"/>
        <v>20</v>
      </c>
      <c r="AC223" s="95">
        <f t="shared" si="70"/>
        <v>0</v>
      </c>
      <c r="AD223" s="95">
        <f t="shared" si="71"/>
        <v>0</v>
      </c>
      <c r="AE223" s="96">
        <f t="shared" si="68"/>
        <v>0</v>
      </c>
      <c r="AF223" s="96">
        <f t="shared" si="69"/>
        <v>0</v>
      </c>
    </row>
    <row r="224" spans="2:32" s="97" customFormat="1" ht="39.6" x14ac:dyDescent="0.3">
      <c r="B224" s="79">
        <f t="shared" si="62"/>
        <v>219</v>
      </c>
      <c r="C224" s="80" t="s">
        <v>97</v>
      </c>
      <c r="D224" s="80"/>
      <c r="E224" s="81"/>
      <c r="F224" s="82" t="str">
        <f t="shared" si="63"/>
        <v xml:space="preserve">Группа от QF </v>
      </c>
      <c r="G224" s="82"/>
      <c r="H224" s="83"/>
      <c r="I224" s="84"/>
      <c r="J224" s="84"/>
      <c r="K224" s="85"/>
      <c r="L224" s="86"/>
      <c r="M224" s="80"/>
      <c r="N224" s="87"/>
      <c r="O224" s="88" t="str">
        <f t="shared" si="59"/>
        <v xml:space="preserve"> </v>
      </c>
      <c r="P224" s="89"/>
      <c r="Q224" s="90" t="str">
        <f t="shared" si="60"/>
        <v xml:space="preserve"> </v>
      </c>
      <c r="R224" s="87" t="s">
        <v>77</v>
      </c>
      <c r="S224" s="76"/>
      <c r="T224" s="91">
        <f t="shared" si="64"/>
        <v>0</v>
      </c>
      <c r="U224" s="88" t="str">
        <f t="shared" si="61"/>
        <v xml:space="preserve"> </v>
      </c>
      <c r="V224" s="91" t="str">
        <f t="shared" si="65"/>
        <v xml:space="preserve"> </v>
      </c>
      <c r="W224" s="78"/>
      <c r="X224" s="78"/>
      <c r="Y224" s="78"/>
      <c r="AA224" s="94" t="str">
        <f t="shared" si="66"/>
        <v>≤60</v>
      </c>
      <c r="AB224" s="94">
        <f t="shared" ca="1" si="67"/>
        <v>46</v>
      </c>
      <c r="AC224" s="95">
        <f t="shared" si="70"/>
        <v>0</v>
      </c>
      <c r="AD224" s="95">
        <f t="shared" si="71"/>
        <v>0</v>
      </c>
      <c r="AE224" s="96">
        <f t="shared" si="68"/>
        <v>0</v>
      </c>
      <c r="AF224" s="96">
        <f t="shared" si="69"/>
        <v>0</v>
      </c>
    </row>
    <row r="225" spans="2:32" s="97" customFormat="1" ht="39.6" x14ac:dyDescent="0.3">
      <c r="B225" s="79">
        <f t="shared" si="62"/>
        <v>220</v>
      </c>
      <c r="C225" s="80" t="s">
        <v>97</v>
      </c>
      <c r="D225" s="80"/>
      <c r="E225" s="81"/>
      <c r="F225" s="82" t="str">
        <f t="shared" si="63"/>
        <v xml:space="preserve">Группа от QF </v>
      </c>
      <c r="G225" s="82"/>
      <c r="H225" s="83"/>
      <c r="I225" s="84"/>
      <c r="J225" s="84"/>
      <c r="K225" s="85"/>
      <c r="L225" s="86"/>
      <c r="M225" s="80"/>
      <c r="N225" s="87"/>
      <c r="O225" s="88" t="str">
        <f t="shared" si="59"/>
        <v xml:space="preserve"> </v>
      </c>
      <c r="P225" s="89"/>
      <c r="Q225" s="90" t="str">
        <f t="shared" si="60"/>
        <v xml:space="preserve"> </v>
      </c>
      <c r="R225" s="87" t="s">
        <v>77</v>
      </c>
      <c r="S225" s="76"/>
      <c r="T225" s="91">
        <f t="shared" si="64"/>
        <v>0</v>
      </c>
      <c r="U225" s="88" t="str">
        <f t="shared" si="61"/>
        <v xml:space="preserve"> </v>
      </c>
      <c r="V225" s="91" t="str">
        <f t="shared" si="65"/>
        <v xml:space="preserve"> </v>
      </c>
      <c r="W225" s="78"/>
      <c r="X225" s="78"/>
      <c r="Y225" s="78"/>
      <c r="AA225" s="94" t="str">
        <f t="shared" si="66"/>
        <v>≤60</v>
      </c>
      <c r="AB225" s="94">
        <f t="shared" ca="1" si="67"/>
        <v>35</v>
      </c>
      <c r="AC225" s="95">
        <f t="shared" si="70"/>
        <v>0</v>
      </c>
      <c r="AD225" s="95">
        <f t="shared" si="71"/>
        <v>0</v>
      </c>
      <c r="AE225" s="96">
        <f t="shared" si="68"/>
        <v>0</v>
      </c>
      <c r="AF225" s="96">
        <f t="shared" si="69"/>
        <v>0</v>
      </c>
    </row>
    <row r="226" spans="2:32" s="97" customFormat="1" ht="39.6" x14ac:dyDescent="0.3">
      <c r="B226" s="79">
        <f t="shared" si="62"/>
        <v>221</v>
      </c>
      <c r="C226" s="80" t="s">
        <v>97</v>
      </c>
      <c r="D226" s="80"/>
      <c r="E226" s="81"/>
      <c r="F226" s="82" t="str">
        <f t="shared" si="63"/>
        <v xml:space="preserve">Группа от QF </v>
      </c>
      <c r="G226" s="82"/>
      <c r="H226" s="83"/>
      <c r="I226" s="84"/>
      <c r="J226" s="84"/>
      <c r="K226" s="85"/>
      <c r="L226" s="86"/>
      <c r="M226" s="80"/>
      <c r="N226" s="87"/>
      <c r="O226" s="88" t="str">
        <f t="shared" si="59"/>
        <v xml:space="preserve"> </v>
      </c>
      <c r="P226" s="89"/>
      <c r="Q226" s="90" t="str">
        <f t="shared" si="60"/>
        <v xml:space="preserve"> </v>
      </c>
      <c r="R226" s="87" t="s">
        <v>77</v>
      </c>
      <c r="S226" s="76"/>
      <c r="T226" s="91">
        <f t="shared" si="64"/>
        <v>0</v>
      </c>
      <c r="U226" s="88" t="str">
        <f t="shared" si="61"/>
        <v xml:space="preserve"> </v>
      </c>
      <c r="V226" s="91" t="str">
        <f t="shared" si="65"/>
        <v xml:space="preserve"> </v>
      </c>
      <c r="W226" s="78"/>
      <c r="X226" s="78"/>
      <c r="Y226" s="78"/>
      <c r="AA226" s="94" t="str">
        <f t="shared" si="66"/>
        <v>≤60</v>
      </c>
      <c r="AB226" s="94">
        <f t="shared" ca="1" si="67"/>
        <v>22</v>
      </c>
      <c r="AC226" s="95">
        <f t="shared" si="70"/>
        <v>0</v>
      </c>
      <c r="AD226" s="95">
        <f t="shared" si="71"/>
        <v>0</v>
      </c>
      <c r="AE226" s="96">
        <f t="shared" si="68"/>
        <v>0</v>
      </c>
      <c r="AF226" s="96">
        <f t="shared" si="69"/>
        <v>0</v>
      </c>
    </row>
    <row r="227" spans="2:32" s="97" customFormat="1" ht="39.6" x14ac:dyDescent="0.3">
      <c r="B227" s="79">
        <f t="shared" si="62"/>
        <v>222</v>
      </c>
      <c r="C227" s="80" t="s">
        <v>97</v>
      </c>
      <c r="D227" s="80"/>
      <c r="E227" s="81"/>
      <c r="F227" s="82" t="str">
        <f t="shared" si="63"/>
        <v xml:space="preserve">Группа от QF </v>
      </c>
      <c r="G227" s="82"/>
      <c r="H227" s="83"/>
      <c r="I227" s="84"/>
      <c r="J227" s="84"/>
      <c r="K227" s="85"/>
      <c r="L227" s="86"/>
      <c r="M227" s="80"/>
      <c r="N227" s="87"/>
      <c r="O227" s="88" t="str">
        <f t="shared" si="59"/>
        <v xml:space="preserve"> </v>
      </c>
      <c r="P227" s="89"/>
      <c r="Q227" s="90" t="str">
        <f t="shared" si="60"/>
        <v xml:space="preserve"> </v>
      </c>
      <c r="R227" s="87" t="s">
        <v>77</v>
      </c>
      <c r="S227" s="76"/>
      <c r="T227" s="91">
        <f t="shared" si="64"/>
        <v>0</v>
      </c>
      <c r="U227" s="88" t="str">
        <f t="shared" si="61"/>
        <v xml:space="preserve"> </v>
      </c>
      <c r="V227" s="91" t="str">
        <f t="shared" si="65"/>
        <v xml:space="preserve"> </v>
      </c>
      <c r="W227" s="78"/>
      <c r="X227" s="78"/>
      <c r="Y227" s="78"/>
      <c r="AA227" s="94" t="str">
        <f t="shared" si="66"/>
        <v>≤60</v>
      </c>
      <c r="AB227" s="94">
        <f t="shared" ca="1" si="67"/>
        <v>28</v>
      </c>
      <c r="AC227" s="95">
        <f t="shared" si="70"/>
        <v>0</v>
      </c>
      <c r="AD227" s="95">
        <f t="shared" si="71"/>
        <v>0</v>
      </c>
      <c r="AE227" s="96">
        <f t="shared" si="68"/>
        <v>0</v>
      </c>
      <c r="AF227" s="96">
        <f t="shared" si="69"/>
        <v>0</v>
      </c>
    </row>
    <row r="228" spans="2:32" s="97" customFormat="1" ht="39.6" x14ac:dyDescent="0.3">
      <c r="B228" s="79">
        <f t="shared" si="62"/>
        <v>223</v>
      </c>
      <c r="C228" s="80" t="s">
        <v>97</v>
      </c>
      <c r="D228" s="80"/>
      <c r="E228" s="81"/>
      <c r="F228" s="82" t="str">
        <f t="shared" si="63"/>
        <v xml:space="preserve">Группа от QF </v>
      </c>
      <c r="G228" s="82"/>
      <c r="H228" s="83"/>
      <c r="I228" s="84"/>
      <c r="J228" s="84"/>
      <c r="K228" s="85"/>
      <c r="L228" s="86"/>
      <c r="M228" s="80"/>
      <c r="N228" s="87"/>
      <c r="O228" s="88" t="str">
        <f t="shared" si="59"/>
        <v xml:space="preserve"> </v>
      </c>
      <c r="P228" s="89"/>
      <c r="Q228" s="90" t="str">
        <f t="shared" si="60"/>
        <v xml:space="preserve"> </v>
      </c>
      <c r="R228" s="87" t="s">
        <v>77</v>
      </c>
      <c r="S228" s="76"/>
      <c r="T228" s="91">
        <f t="shared" si="64"/>
        <v>0</v>
      </c>
      <c r="U228" s="88" t="str">
        <f t="shared" si="61"/>
        <v xml:space="preserve"> </v>
      </c>
      <c r="V228" s="91" t="str">
        <f t="shared" si="65"/>
        <v xml:space="preserve"> </v>
      </c>
      <c r="W228" s="78"/>
      <c r="X228" s="78"/>
      <c r="Y228" s="78"/>
      <c r="AA228" s="94" t="str">
        <f t="shared" si="66"/>
        <v>≤60</v>
      </c>
      <c r="AB228" s="94">
        <f t="shared" ca="1" si="67"/>
        <v>40</v>
      </c>
      <c r="AC228" s="95">
        <f t="shared" si="70"/>
        <v>0</v>
      </c>
      <c r="AD228" s="95">
        <f t="shared" si="71"/>
        <v>0</v>
      </c>
      <c r="AE228" s="96">
        <f t="shared" si="68"/>
        <v>0</v>
      </c>
      <c r="AF228" s="96">
        <f t="shared" si="69"/>
        <v>0</v>
      </c>
    </row>
    <row r="229" spans="2:32" s="97" customFormat="1" ht="39.6" x14ac:dyDescent="0.3">
      <c r="B229" s="79">
        <f t="shared" si="62"/>
        <v>224</v>
      </c>
      <c r="C229" s="80" t="s">
        <v>97</v>
      </c>
      <c r="D229" s="80"/>
      <c r="E229" s="81"/>
      <c r="F229" s="82" t="str">
        <f t="shared" si="63"/>
        <v xml:space="preserve">Группа от QF </v>
      </c>
      <c r="G229" s="82"/>
      <c r="H229" s="83"/>
      <c r="I229" s="84"/>
      <c r="J229" s="84"/>
      <c r="K229" s="85"/>
      <c r="L229" s="86"/>
      <c r="M229" s="80"/>
      <c r="N229" s="87"/>
      <c r="O229" s="88" t="str">
        <f t="shared" si="59"/>
        <v xml:space="preserve"> </v>
      </c>
      <c r="P229" s="89"/>
      <c r="Q229" s="90" t="str">
        <f t="shared" si="60"/>
        <v xml:space="preserve"> </v>
      </c>
      <c r="R229" s="87" t="s">
        <v>77</v>
      </c>
      <c r="S229" s="76"/>
      <c r="T229" s="91">
        <f t="shared" si="64"/>
        <v>0</v>
      </c>
      <c r="U229" s="88" t="str">
        <f t="shared" si="61"/>
        <v xml:space="preserve"> </v>
      </c>
      <c r="V229" s="91" t="str">
        <f t="shared" si="65"/>
        <v xml:space="preserve"> </v>
      </c>
      <c r="W229" s="78"/>
      <c r="X229" s="78"/>
      <c r="Y229" s="78"/>
      <c r="AA229" s="94" t="str">
        <f t="shared" si="66"/>
        <v>≤60</v>
      </c>
      <c r="AB229" s="94">
        <f t="shared" ca="1" si="67"/>
        <v>35</v>
      </c>
      <c r="AC229" s="95">
        <f t="shared" si="70"/>
        <v>0</v>
      </c>
      <c r="AD229" s="95">
        <f t="shared" si="71"/>
        <v>0</v>
      </c>
      <c r="AE229" s="96">
        <f t="shared" si="68"/>
        <v>0</v>
      </c>
      <c r="AF229" s="96">
        <f t="shared" si="69"/>
        <v>0</v>
      </c>
    </row>
    <row r="230" spans="2:32" s="97" customFormat="1" ht="39.6" x14ac:dyDescent="0.3">
      <c r="B230" s="79">
        <f t="shared" si="62"/>
        <v>225</v>
      </c>
      <c r="C230" s="80" t="s">
        <v>97</v>
      </c>
      <c r="D230" s="80"/>
      <c r="E230" s="81"/>
      <c r="F230" s="82" t="str">
        <f t="shared" si="63"/>
        <v xml:space="preserve">Группа от QF </v>
      </c>
      <c r="G230" s="82"/>
      <c r="H230" s="83"/>
      <c r="I230" s="84"/>
      <c r="J230" s="84"/>
      <c r="K230" s="85"/>
      <c r="L230" s="86"/>
      <c r="M230" s="80"/>
      <c r="N230" s="87"/>
      <c r="O230" s="88" t="str">
        <f t="shared" si="59"/>
        <v xml:space="preserve"> </v>
      </c>
      <c r="P230" s="89"/>
      <c r="Q230" s="90" t="str">
        <f t="shared" si="60"/>
        <v xml:space="preserve"> </v>
      </c>
      <c r="R230" s="87" t="s">
        <v>77</v>
      </c>
      <c r="S230" s="76"/>
      <c r="T230" s="91">
        <f t="shared" si="64"/>
        <v>0</v>
      </c>
      <c r="U230" s="88" t="str">
        <f t="shared" si="61"/>
        <v xml:space="preserve"> </v>
      </c>
      <c r="V230" s="91" t="str">
        <f t="shared" si="65"/>
        <v xml:space="preserve"> </v>
      </c>
      <c r="W230" s="78"/>
      <c r="X230" s="78"/>
      <c r="Y230" s="78"/>
      <c r="AA230" s="94" t="str">
        <f t="shared" si="66"/>
        <v>≤60</v>
      </c>
      <c r="AB230" s="94">
        <f t="shared" ca="1" si="67"/>
        <v>38</v>
      </c>
      <c r="AC230" s="95">
        <f t="shared" si="70"/>
        <v>0</v>
      </c>
      <c r="AD230" s="95">
        <f t="shared" si="71"/>
        <v>0</v>
      </c>
      <c r="AE230" s="96">
        <f t="shared" si="68"/>
        <v>0</v>
      </c>
      <c r="AF230" s="96">
        <f t="shared" si="69"/>
        <v>0</v>
      </c>
    </row>
    <row r="231" spans="2:32" s="97" customFormat="1" ht="39.6" x14ac:dyDescent="0.3">
      <c r="B231" s="79">
        <f t="shared" si="62"/>
        <v>226</v>
      </c>
      <c r="C231" s="80" t="s">
        <v>97</v>
      </c>
      <c r="D231" s="80"/>
      <c r="E231" s="81"/>
      <c r="F231" s="82" t="str">
        <f t="shared" si="63"/>
        <v xml:space="preserve">Группа от QF </v>
      </c>
      <c r="G231" s="82"/>
      <c r="H231" s="83"/>
      <c r="I231" s="84"/>
      <c r="J231" s="84"/>
      <c r="K231" s="85"/>
      <c r="L231" s="86"/>
      <c r="M231" s="80"/>
      <c r="N231" s="87"/>
      <c r="O231" s="88" t="str">
        <f t="shared" si="59"/>
        <v xml:space="preserve"> </v>
      </c>
      <c r="P231" s="89"/>
      <c r="Q231" s="90" t="str">
        <f t="shared" si="60"/>
        <v xml:space="preserve"> </v>
      </c>
      <c r="R231" s="87" t="s">
        <v>77</v>
      </c>
      <c r="S231" s="76"/>
      <c r="T231" s="91">
        <f t="shared" si="64"/>
        <v>0</v>
      </c>
      <c r="U231" s="88" t="str">
        <f t="shared" si="61"/>
        <v xml:space="preserve"> </v>
      </c>
      <c r="V231" s="91" t="str">
        <f t="shared" si="65"/>
        <v xml:space="preserve"> </v>
      </c>
      <c r="W231" s="78"/>
      <c r="X231" s="78"/>
      <c r="Y231" s="78"/>
      <c r="AA231" s="94" t="str">
        <f t="shared" si="66"/>
        <v>≤60</v>
      </c>
      <c r="AB231" s="94">
        <f t="shared" ca="1" si="67"/>
        <v>25</v>
      </c>
      <c r="AC231" s="95">
        <f t="shared" si="70"/>
        <v>0</v>
      </c>
      <c r="AD231" s="95">
        <f t="shared" si="71"/>
        <v>0</v>
      </c>
      <c r="AE231" s="96">
        <f t="shared" si="68"/>
        <v>0</v>
      </c>
      <c r="AF231" s="96">
        <f t="shared" si="69"/>
        <v>0</v>
      </c>
    </row>
    <row r="232" spans="2:32" s="97" customFormat="1" ht="39.6" x14ac:dyDescent="0.3">
      <c r="B232" s="79">
        <f t="shared" si="62"/>
        <v>227</v>
      </c>
      <c r="C232" s="80" t="s">
        <v>97</v>
      </c>
      <c r="D232" s="80"/>
      <c r="E232" s="81"/>
      <c r="F232" s="82" t="str">
        <f t="shared" si="63"/>
        <v xml:space="preserve">Группа от QF </v>
      </c>
      <c r="G232" s="82"/>
      <c r="H232" s="83"/>
      <c r="I232" s="84"/>
      <c r="J232" s="84"/>
      <c r="K232" s="85"/>
      <c r="L232" s="86"/>
      <c r="M232" s="80"/>
      <c r="N232" s="87"/>
      <c r="O232" s="88" t="str">
        <f t="shared" si="59"/>
        <v xml:space="preserve"> </v>
      </c>
      <c r="P232" s="89"/>
      <c r="Q232" s="90" t="str">
        <f t="shared" si="60"/>
        <v xml:space="preserve"> </v>
      </c>
      <c r="R232" s="87" t="s">
        <v>77</v>
      </c>
      <c r="S232" s="76"/>
      <c r="T232" s="91">
        <f t="shared" si="64"/>
        <v>0</v>
      </c>
      <c r="U232" s="88" t="str">
        <f t="shared" si="61"/>
        <v xml:space="preserve"> </v>
      </c>
      <c r="V232" s="91" t="str">
        <f t="shared" si="65"/>
        <v xml:space="preserve"> </v>
      </c>
      <c r="W232" s="78"/>
      <c r="X232" s="78"/>
      <c r="Y232" s="78"/>
      <c r="AA232" s="94" t="str">
        <f t="shared" si="66"/>
        <v>≤60</v>
      </c>
      <c r="AB232" s="94">
        <f t="shared" ca="1" si="67"/>
        <v>24</v>
      </c>
      <c r="AC232" s="95">
        <f t="shared" si="70"/>
        <v>0</v>
      </c>
      <c r="AD232" s="95">
        <f t="shared" si="71"/>
        <v>0</v>
      </c>
      <c r="AE232" s="96">
        <f t="shared" si="68"/>
        <v>0</v>
      </c>
      <c r="AF232" s="96">
        <f t="shared" si="69"/>
        <v>0</v>
      </c>
    </row>
    <row r="233" spans="2:32" s="97" customFormat="1" ht="39.6" x14ac:dyDescent="0.3">
      <c r="B233" s="79">
        <f t="shared" si="62"/>
        <v>228</v>
      </c>
      <c r="C233" s="80" t="s">
        <v>97</v>
      </c>
      <c r="D233" s="80"/>
      <c r="E233" s="81"/>
      <c r="F233" s="82" t="str">
        <f t="shared" si="63"/>
        <v xml:space="preserve">Группа от QF </v>
      </c>
      <c r="G233" s="82"/>
      <c r="H233" s="83"/>
      <c r="I233" s="84"/>
      <c r="J233" s="84"/>
      <c r="K233" s="85"/>
      <c r="L233" s="86"/>
      <c r="M233" s="80"/>
      <c r="N233" s="87"/>
      <c r="O233" s="88" t="str">
        <f t="shared" si="59"/>
        <v xml:space="preserve"> </v>
      </c>
      <c r="P233" s="89"/>
      <c r="Q233" s="90" t="str">
        <f t="shared" si="60"/>
        <v xml:space="preserve"> </v>
      </c>
      <c r="R233" s="87" t="s">
        <v>77</v>
      </c>
      <c r="S233" s="76"/>
      <c r="T233" s="91">
        <f t="shared" si="64"/>
        <v>0</v>
      </c>
      <c r="U233" s="88" t="str">
        <f t="shared" si="61"/>
        <v xml:space="preserve"> </v>
      </c>
      <c r="V233" s="91" t="str">
        <f t="shared" si="65"/>
        <v xml:space="preserve"> </v>
      </c>
      <c r="W233" s="78"/>
      <c r="X233" s="78"/>
      <c r="Y233" s="78"/>
      <c r="AA233" s="94" t="str">
        <f t="shared" si="66"/>
        <v>≤60</v>
      </c>
      <c r="AB233" s="94">
        <f t="shared" ca="1" si="67"/>
        <v>29</v>
      </c>
      <c r="AC233" s="95">
        <f t="shared" si="70"/>
        <v>0</v>
      </c>
      <c r="AD233" s="95">
        <f t="shared" si="71"/>
        <v>0</v>
      </c>
      <c r="AE233" s="96">
        <f t="shared" si="68"/>
        <v>0</v>
      </c>
      <c r="AF233" s="96">
        <f t="shared" si="69"/>
        <v>0</v>
      </c>
    </row>
    <row r="234" spans="2:32" s="97" customFormat="1" ht="39.6" x14ac:dyDescent="0.3">
      <c r="B234" s="79">
        <f t="shared" si="62"/>
        <v>229</v>
      </c>
      <c r="C234" s="80" t="s">
        <v>97</v>
      </c>
      <c r="D234" s="80"/>
      <c r="E234" s="81"/>
      <c r="F234" s="82" t="str">
        <f t="shared" si="63"/>
        <v xml:space="preserve">Группа от QF </v>
      </c>
      <c r="G234" s="82"/>
      <c r="H234" s="83"/>
      <c r="I234" s="84"/>
      <c r="J234" s="84"/>
      <c r="K234" s="85"/>
      <c r="L234" s="86"/>
      <c r="M234" s="80"/>
      <c r="N234" s="87"/>
      <c r="O234" s="88" t="str">
        <f t="shared" si="59"/>
        <v xml:space="preserve"> </v>
      </c>
      <c r="P234" s="89"/>
      <c r="Q234" s="90" t="str">
        <f t="shared" si="60"/>
        <v xml:space="preserve"> </v>
      </c>
      <c r="R234" s="87" t="s">
        <v>77</v>
      </c>
      <c r="S234" s="76"/>
      <c r="T234" s="91">
        <f t="shared" si="64"/>
        <v>0</v>
      </c>
      <c r="U234" s="88" t="str">
        <f t="shared" si="61"/>
        <v xml:space="preserve"> </v>
      </c>
      <c r="V234" s="91" t="str">
        <f t="shared" si="65"/>
        <v xml:space="preserve"> </v>
      </c>
      <c r="W234" s="78"/>
      <c r="X234" s="78"/>
      <c r="Y234" s="78"/>
      <c r="AA234" s="94" t="str">
        <f t="shared" si="66"/>
        <v>≤60</v>
      </c>
      <c r="AB234" s="94">
        <f t="shared" ca="1" si="67"/>
        <v>40</v>
      </c>
      <c r="AC234" s="95">
        <f t="shared" si="70"/>
        <v>0</v>
      </c>
      <c r="AD234" s="95">
        <f t="shared" si="71"/>
        <v>0</v>
      </c>
      <c r="AE234" s="96">
        <f t="shared" si="68"/>
        <v>0</v>
      </c>
      <c r="AF234" s="96">
        <f t="shared" si="69"/>
        <v>0</v>
      </c>
    </row>
    <row r="235" spans="2:32" s="97" customFormat="1" ht="39.6" x14ac:dyDescent="0.3">
      <c r="B235" s="79">
        <f t="shared" si="62"/>
        <v>230</v>
      </c>
      <c r="C235" s="80" t="s">
        <v>97</v>
      </c>
      <c r="D235" s="80"/>
      <c r="E235" s="81"/>
      <c r="F235" s="82" t="str">
        <f t="shared" si="63"/>
        <v xml:space="preserve">Группа от QF </v>
      </c>
      <c r="G235" s="82"/>
      <c r="H235" s="83"/>
      <c r="I235" s="84"/>
      <c r="J235" s="84"/>
      <c r="K235" s="85"/>
      <c r="L235" s="86"/>
      <c r="M235" s="80"/>
      <c r="N235" s="87"/>
      <c r="O235" s="88" t="str">
        <f t="shared" si="59"/>
        <v xml:space="preserve"> </v>
      </c>
      <c r="P235" s="89"/>
      <c r="Q235" s="90" t="str">
        <f t="shared" si="60"/>
        <v xml:space="preserve"> </v>
      </c>
      <c r="R235" s="87" t="s">
        <v>77</v>
      </c>
      <c r="S235" s="76"/>
      <c r="T235" s="91">
        <f t="shared" si="64"/>
        <v>0</v>
      </c>
      <c r="U235" s="88" t="str">
        <f t="shared" si="61"/>
        <v xml:space="preserve"> </v>
      </c>
      <c r="V235" s="91" t="str">
        <f t="shared" si="65"/>
        <v xml:space="preserve"> </v>
      </c>
      <c r="W235" s="78"/>
      <c r="X235" s="78"/>
      <c r="Y235" s="78"/>
      <c r="AA235" s="94" t="str">
        <f t="shared" si="66"/>
        <v>≤60</v>
      </c>
      <c r="AB235" s="94">
        <f t="shared" ca="1" si="67"/>
        <v>46</v>
      </c>
      <c r="AC235" s="95">
        <f t="shared" si="70"/>
        <v>0</v>
      </c>
      <c r="AD235" s="95">
        <f t="shared" si="71"/>
        <v>0</v>
      </c>
      <c r="AE235" s="96">
        <f t="shared" si="68"/>
        <v>0</v>
      </c>
      <c r="AF235" s="96">
        <f t="shared" si="69"/>
        <v>0</v>
      </c>
    </row>
    <row r="236" spans="2:32" s="97" customFormat="1" ht="39.6" x14ac:dyDescent="0.3">
      <c r="B236" s="79">
        <f t="shared" si="62"/>
        <v>231</v>
      </c>
      <c r="C236" s="80" t="s">
        <v>97</v>
      </c>
      <c r="D236" s="80"/>
      <c r="E236" s="81"/>
      <c r="F236" s="82" t="str">
        <f t="shared" si="63"/>
        <v xml:space="preserve">Группа от QF </v>
      </c>
      <c r="G236" s="82"/>
      <c r="H236" s="83"/>
      <c r="I236" s="84"/>
      <c r="J236" s="84"/>
      <c r="K236" s="85"/>
      <c r="L236" s="86"/>
      <c r="M236" s="80"/>
      <c r="N236" s="87"/>
      <c r="O236" s="88" t="str">
        <f t="shared" si="59"/>
        <v xml:space="preserve"> </v>
      </c>
      <c r="P236" s="89"/>
      <c r="Q236" s="90" t="str">
        <f t="shared" si="60"/>
        <v xml:space="preserve"> </v>
      </c>
      <c r="R236" s="87" t="s">
        <v>77</v>
      </c>
      <c r="S236" s="76"/>
      <c r="T236" s="91">
        <f t="shared" si="64"/>
        <v>0</v>
      </c>
      <c r="U236" s="88" t="str">
        <f t="shared" si="61"/>
        <v xml:space="preserve"> </v>
      </c>
      <c r="V236" s="91" t="str">
        <f t="shared" si="65"/>
        <v xml:space="preserve"> </v>
      </c>
      <c r="W236" s="78"/>
      <c r="X236" s="78"/>
      <c r="Y236" s="78"/>
      <c r="AA236" s="94" t="str">
        <f t="shared" si="66"/>
        <v>≤60</v>
      </c>
      <c r="AB236" s="94">
        <f t="shared" ca="1" si="67"/>
        <v>25</v>
      </c>
      <c r="AC236" s="95">
        <f t="shared" si="70"/>
        <v>0</v>
      </c>
      <c r="AD236" s="95">
        <f t="shared" si="71"/>
        <v>0</v>
      </c>
      <c r="AE236" s="96">
        <f t="shared" si="68"/>
        <v>0</v>
      </c>
      <c r="AF236" s="96">
        <f t="shared" si="69"/>
        <v>0</v>
      </c>
    </row>
    <row r="237" spans="2:32" s="97" customFormat="1" ht="39.6" x14ac:dyDescent="0.3">
      <c r="B237" s="79">
        <f t="shared" si="62"/>
        <v>232</v>
      </c>
      <c r="C237" s="80" t="s">
        <v>97</v>
      </c>
      <c r="D237" s="80"/>
      <c r="E237" s="81"/>
      <c r="F237" s="82" t="str">
        <f t="shared" si="63"/>
        <v xml:space="preserve">Группа от QF </v>
      </c>
      <c r="G237" s="82"/>
      <c r="H237" s="83"/>
      <c r="I237" s="84"/>
      <c r="J237" s="84"/>
      <c r="K237" s="85"/>
      <c r="L237" s="86"/>
      <c r="M237" s="80"/>
      <c r="N237" s="87"/>
      <c r="O237" s="88" t="str">
        <f t="shared" si="59"/>
        <v xml:space="preserve"> </v>
      </c>
      <c r="P237" s="89"/>
      <c r="Q237" s="90" t="str">
        <f t="shared" si="60"/>
        <v xml:space="preserve"> </v>
      </c>
      <c r="R237" s="87" t="s">
        <v>77</v>
      </c>
      <c r="S237" s="76"/>
      <c r="T237" s="91">
        <f t="shared" si="64"/>
        <v>0</v>
      </c>
      <c r="U237" s="88" t="str">
        <f t="shared" si="61"/>
        <v xml:space="preserve"> </v>
      </c>
      <c r="V237" s="91" t="str">
        <f t="shared" si="65"/>
        <v xml:space="preserve"> </v>
      </c>
      <c r="W237" s="78"/>
      <c r="X237" s="78"/>
      <c r="Y237" s="78"/>
      <c r="AA237" s="94" t="str">
        <f t="shared" si="66"/>
        <v>≤60</v>
      </c>
      <c r="AB237" s="94">
        <f t="shared" ca="1" si="67"/>
        <v>36</v>
      </c>
      <c r="AC237" s="95">
        <f t="shared" si="70"/>
        <v>0</v>
      </c>
      <c r="AD237" s="95">
        <f t="shared" si="71"/>
        <v>0</v>
      </c>
      <c r="AE237" s="96">
        <f t="shared" si="68"/>
        <v>0</v>
      </c>
      <c r="AF237" s="96">
        <f t="shared" si="69"/>
        <v>0</v>
      </c>
    </row>
    <row r="238" spans="2:32" s="97" customFormat="1" ht="39.6" x14ac:dyDescent="0.3">
      <c r="B238" s="79">
        <f t="shared" si="62"/>
        <v>233</v>
      </c>
      <c r="C238" s="80" t="s">
        <v>97</v>
      </c>
      <c r="D238" s="80"/>
      <c r="E238" s="81"/>
      <c r="F238" s="82" t="str">
        <f t="shared" si="63"/>
        <v xml:space="preserve">Группа от QF </v>
      </c>
      <c r="G238" s="82"/>
      <c r="H238" s="83"/>
      <c r="I238" s="84"/>
      <c r="J238" s="84"/>
      <c r="K238" s="85"/>
      <c r="L238" s="86"/>
      <c r="M238" s="80"/>
      <c r="N238" s="87"/>
      <c r="O238" s="88" t="str">
        <f t="shared" si="59"/>
        <v xml:space="preserve"> </v>
      </c>
      <c r="P238" s="89"/>
      <c r="Q238" s="90" t="str">
        <f t="shared" si="60"/>
        <v xml:space="preserve"> </v>
      </c>
      <c r="R238" s="87" t="s">
        <v>77</v>
      </c>
      <c r="S238" s="76"/>
      <c r="T238" s="91">
        <f t="shared" si="64"/>
        <v>0</v>
      </c>
      <c r="U238" s="88" t="str">
        <f t="shared" si="61"/>
        <v xml:space="preserve"> </v>
      </c>
      <c r="V238" s="91" t="str">
        <f t="shared" si="65"/>
        <v xml:space="preserve"> </v>
      </c>
      <c r="W238" s="78"/>
      <c r="X238" s="78"/>
      <c r="Y238" s="78"/>
      <c r="AA238" s="94" t="str">
        <f t="shared" si="66"/>
        <v>≤60</v>
      </c>
      <c r="AB238" s="94">
        <f t="shared" ca="1" si="67"/>
        <v>47</v>
      </c>
      <c r="AC238" s="95">
        <f t="shared" si="70"/>
        <v>0</v>
      </c>
      <c r="AD238" s="95">
        <f t="shared" si="71"/>
        <v>0</v>
      </c>
      <c r="AE238" s="96">
        <f t="shared" si="68"/>
        <v>0</v>
      </c>
      <c r="AF238" s="96">
        <f t="shared" si="69"/>
        <v>0</v>
      </c>
    </row>
    <row r="239" spans="2:32" s="97" customFormat="1" ht="39.6" x14ac:dyDescent="0.3">
      <c r="B239" s="79">
        <f t="shared" si="62"/>
        <v>234</v>
      </c>
      <c r="C239" s="80" t="s">
        <v>97</v>
      </c>
      <c r="D239" s="80"/>
      <c r="E239" s="81"/>
      <c r="F239" s="82" t="str">
        <f t="shared" si="63"/>
        <v xml:space="preserve">Группа от QF </v>
      </c>
      <c r="G239" s="82"/>
      <c r="H239" s="83"/>
      <c r="I239" s="84"/>
      <c r="J239" s="84"/>
      <c r="K239" s="85"/>
      <c r="L239" s="86"/>
      <c r="M239" s="80"/>
      <c r="N239" s="87"/>
      <c r="O239" s="88" t="str">
        <f t="shared" si="59"/>
        <v xml:space="preserve"> </v>
      </c>
      <c r="P239" s="89"/>
      <c r="Q239" s="90" t="str">
        <f t="shared" si="60"/>
        <v xml:space="preserve"> </v>
      </c>
      <c r="R239" s="87" t="s">
        <v>77</v>
      </c>
      <c r="S239" s="76"/>
      <c r="T239" s="91">
        <f t="shared" si="64"/>
        <v>0</v>
      </c>
      <c r="U239" s="88" t="str">
        <f t="shared" si="61"/>
        <v xml:space="preserve"> </v>
      </c>
      <c r="V239" s="91" t="str">
        <f t="shared" si="65"/>
        <v xml:space="preserve"> </v>
      </c>
      <c r="W239" s="78"/>
      <c r="X239" s="78"/>
      <c r="Y239" s="78"/>
      <c r="AA239" s="94" t="str">
        <f t="shared" si="66"/>
        <v>≤60</v>
      </c>
      <c r="AB239" s="94">
        <f t="shared" ca="1" si="67"/>
        <v>42</v>
      </c>
      <c r="AC239" s="95">
        <f t="shared" si="70"/>
        <v>0</v>
      </c>
      <c r="AD239" s="95">
        <f t="shared" si="71"/>
        <v>0</v>
      </c>
      <c r="AE239" s="96">
        <f t="shared" si="68"/>
        <v>0</v>
      </c>
      <c r="AF239" s="96">
        <f t="shared" si="69"/>
        <v>0</v>
      </c>
    </row>
    <row r="240" spans="2:32" s="97" customFormat="1" ht="39.6" x14ac:dyDescent="0.3">
      <c r="B240" s="79">
        <f t="shared" si="62"/>
        <v>235</v>
      </c>
      <c r="C240" s="80" t="s">
        <v>97</v>
      </c>
      <c r="D240" s="80"/>
      <c r="E240" s="81"/>
      <c r="F240" s="82" t="str">
        <f t="shared" si="63"/>
        <v xml:space="preserve">Группа от QF </v>
      </c>
      <c r="G240" s="82"/>
      <c r="H240" s="83"/>
      <c r="I240" s="84"/>
      <c r="J240" s="84"/>
      <c r="K240" s="85"/>
      <c r="L240" s="86"/>
      <c r="M240" s="80"/>
      <c r="N240" s="87"/>
      <c r="O240" s="88" t="str">
        <f t="shared" si="59"/>
        <v xml:space="preserve"> </v>
      </c>
      <c r="P240" s="89"/>
      <c r="Q240" s="90" t="str">
        <f t="shared" si="60"/>
        <v xml:space="preserve"> </v>
      </c>
      <c r="R240" s="87" t="s">
        <v>77</v>
      </c>
      <c r="S240" s="76"/>
      <c r="T240" s="91">
        <f t="shared" si="64"/>
        <v>0</v>
      </c>
      <c r="U240" s="88" t="str">
        <f t="shared" si="61"/>
        <v xml:space="preserve"> </v>
      </c>
      <c r="V240" s="91" t="str">
        <f t="shared" si="65"/>
        <v xml:space="preserve"> </v>
      </c>
      <c r="W240" s="78"/>
      <c r="X240" s="78"/>
      <c r="Y240" s="78"/>
      <c r="AA240" s="94" t="str">
        <f t="shared" si="66"/>
        <v>≤60</v>
      </c>
      <c r="AB240" s="94">
        <f t="shared" ca="1" si="67"/>
        <v>48</v>
      </c>
      <c r="AC240" s="95">
        <f t="shared" si="70"/>
        <v>0</v>
      </c>
      <c r="AD240" s="95">
        <f t="shared" si="71"/>
        <v>0</v>
      </c>
      <c r="AE240" s="96">
        <f t="shared" si="68"/>
        <v>0</v>
      </c>
      <c r="AF240" s="96">
        <f t="shared" si="69"/>
        <v>0</v>
      </c>
    </row>
    <row r="241" spans="2:32" s="97" customFormat="1" ht="39.6" x14ac:dyDescent="0.3">
      <c r="B241" s="79">
        <f t="shared" si="62"/>
        <v>236</v>
      </c>
      <c r="C241" s="80" t="s">
        <v>97</v>
      </c>
      <c r="D241" s="80"/>
      <c r="E241" s="81"/>
      <c r="F241" s="82" t="str">
        <f t="shared" si="63"/>
        <v xml:space="preserve">Группа от QF </v>
      </c>
      <c r="G241" s="82"/>
      <c r="H241" s="83"/>
      <c r="I241" s="84"/>
      <c r="J241" s="84"/>
      <c r="K241" s="85"/>
      <c r="L241" s="86"/>
      <c r="M241" s="80"/>
      <c r="N241" s="87"/>
      <c r="O241" s="88" t="str">
        <f t="shared" si="59"/>
        <v xml:space="preserve"> </v>
      </c>
      <c r="P241" s="89"/>
      <c r="Q241" s="90" t="str">
        <f t="shared" si="60"/>
        <v xml:space="preserve"> </v>
      </c>
      <c r="R241" s="87" t="s">
        <v>77</v>
      </c>
      <c r="S241" s="76"/>
      <c r="T241" s="91">
        <f t="shared" si="64"/>
        <v>0</v>
      </c>
      <c r="U241" s="88" t="str">
        <f t="shared" si="61"/>
        <v xml:space="preserve"> </v>
      </c>
      <c r="V241" s="91" t="str">
        <f t="shared" si="65"/>
        <v xml:space="preserve"> </v>
      </c>
      <c r="W241" s="78"/>
      <c r="X241" s="78"/>
      <c r="Y241" s="78"/>
      <c r="AA241" s="94" t="str">
        <f t="shared" si="66"/>
        <v>≤60</v>
      </c>
      <c r="AB241" s="94">
        <f t="shared" ca="1" si="67"/>
        <v>29</v>
      </c>
      <c r="AC241" s="95">
        <f t="shared" si="70"/>
        <v>0</v>
      </c>
      <c r="AD241" s="95">
        <f t="shared" si="71"/>
        <v>0</v>
      </c>
      <c r="AE241" s="96">
        <f t="shared" si="68"/>
        <v>0</v>
      </c>
      <c r="AF241" s="96">
        <f t="shared" si="69"/>
        <v>0</v>
      </c>
    </row>
    <row r="242" spans="2:32" s="97" customFormat="1" ht="39.6" x14ac:dyDescent="0.3">
      <c r="B242" s="79">
        <f t="shared" si="62"/>
        <v>237</v>
      </c>
      <c r="C242" s="80" t="s">
        <v>97</v>
      </c>
      <c r="D242" s="80"/>
      <c r="E242" s="81"/>
      <c r="F242" s="82" t="str">
        <f t="shared" si="63"/>
        <v xml:space="preserve">Группа от QF </v>
      </c>
      <c r="G242" s="82"/>
      <c r="H242" s="83"/>
      <c r="I242" s="84"/>
      <c r="J242" s="84"/>
      <c r="K242" s="85"/>
      <c r="L242" s="86"/>
      <c r="M242" s="80"/>
      <c r="N242" s="87"/>
      <c r="O242" s="88" t="str">
        <f t="shared" si="59"/>
        <v xml:space="preserve"> </v>
      </c>
      <c r="P242" s="89"/>
      <c r="Q242" s="90" t="str">
        <f t="shared" si="60"/>
        <v xml:space="preserve"> </v>
      </c>
      <c r="R242" s="87" t="s">
        <v>77</v>
      </c>
      <c r="S242" s="76"/>
      <c r="T242" s="91">
        <f t="shared" si="64"/>
        <v>0</v>
      </c>
      <c r="U242" s="88" t="str">
        <f t="shared" si="61"/>
        <v xml:space="preserve"> </v>
      </c>
      <c r="V242" s="91" t="str">
        <f t="shared" si="65"/>
        <v xml:space="preserve"> </v>
      </c>
      <c r="W242" s="78"/>
      <c r="X242" s="78"/>
      <c r="Y242" s="78"/>
      <c r="AA242" s="94" t="str">
        <f t="shared" si="66"/>
        <v>≤60</v>
      </c>
      <c r="AB242" s="94">
        <f t="shared" ca="1" si="67"/>
        <v>28</v>
      </c>
      <c r="AC242" s="95">
        <f t="shared" si="70"/>
        <v>0</v>
      </c>
      <c r="AD242" s="95">
        <f t="shared" si="71"/>
        <v>0</v>
      </c>
      <c r="AE242" s="96">
        <f t="shared" si="68"/>
        <v>0</v>
      </c>
      <c r="AF242" s="96">
        <f t="shared" si="69"/>
        <v>0</v>
      </c>
    </row>
    <row r="243" spans="2:32" s="97" customFormat="1" ht="39.6" x14ac:dyDescent="0.3">
      <c r="B243" s="79">
        <f t="shared" si="62"/>
        <v>238</v>
      </c>
      <c r="C243" s="80" t="s">
        <v>97</v>
      </c>
      <c r="D243" s="80"/>
      <c r="E243" s="81"/>
      <c r="F243" s="82" t="str">
        <f t="shared" si="63"/>
        <v xml:space="preserve">Группа от QF </v>
      </c>
      <c r="G243" s="82"/>
      <c r="H243" s="83"/>
      <c r="I243" s="84"/>
      <c r="J243" s="84"/>
      <c r="K243" s="85"/>
      <c r="L243" s="86"/>
      <c r="M243" s="80"/>
      <c r="N243" s="87"/>
      <c r="O243" s="88" t="str">
        <f t="shared" si="59"/>
        <v xml:space="preserve"> </v>
      </c>
      <c r="P243" s="89"/>
      <c r="Q243" s="90" t="str">
        <f t="shared" si="60"/>
        <v xml:space="preserve"> </v>
      </c>
      <c r="R243" s="87" t="s">
        <v>77</v>
      </c>
      <c r="S243" s="76"/>
      <c r="T243" s="91">
        <f t="shared" si="64"/>
        <v>0</v>
      </c>
      <c r="U243" s="88" t="str">
        <f t="shared" si="61"/>
        <v xml:space="preserve"> </v>
      </c>
      <c r="V243" s="91" t="str">
        <f t="shared" si="65"/>
        <v xml:space="preserve"> </v>
      </c>
      <c r="W243" s="78"/>
      <c r="X243" s="78"/>
      <c r="Y243" s="78"/>
      <c r="AA243" s="94" t="str">
        <f t="shared" si="66"/>
        <v>≤60</v>
      </c>
      <c r="AB243" s="94">
        <f t="shared" ca="1" si="67"/>
        <v>24</v>
      </c>
      <c r="AC243" s="95">
        <f t="shared" si="70"/>
        <v>0</v>
      </c>
      <c r="AD243" s="95">
        <f t="shared" si="71"/>
        <v>0</v>
      </c>
      <c r="AE243" s="96">
        <f t="shared" si="68"/>
        <v>0</v>
      </c>
      <c r="AF243" s="96">
        <f t="shared" si="69"/>
        <v>0</v>
      </c>
    </row>
    <row r="244" spans="2:32" s="97" customFormat="1" ht="39.6" x14ac:dyDescent="0.3">
      <c r="B244" s="79">
        <f t="shared" si="62"/>
        <v>239</v>
      </c>
      <c r="C244" s="80" t="s">
        <v>97</v>
      </c>
      <c r="D244" s="80"/>
      <c r="E244" s="81"/>
      <c r="F244" s="82" t="str">
        <f t="shared" si="63"/>
        <v xml:space="preserve">Группа от QF </v>
      </c>
      <c r="G244" s="82"/>
      <c r="H244" s="83"/>
      <c r="I244" s="84"/>
      <c r="J244" s="84"/>
      <c r="K244" s="85"/>
      <c r="L244" s="86"/>
      <c r="M244" s="80"/>
      <c r="N244" s="87"/>
      <c r="O244" s="88" t="str">
        <f t="shared" si="59"/>
        <v xml:space="preserve"> </v>
      </c>
      <c r="P244" s="89"/>
      <c r="Q244" s="90" t="str">
        <f t="shared" si="60"/>
        <v xml:space="preserve"> </v>
      </c>
      <c r="R244" s="87" t="s">
        <v>77</v>
      </c>
      <c r="S244" s="76"/>
      <c r="T244" s="91">
        <f t="shared" si="64"/>
        <v>0</v>
      </c>
      <c r="U244" s="88" t="str">
        <f t="shared" si="61"/>
        <v xml:space="preserve"> </v>
      </c>
      <c r="V244" s="91" t="str">
        <f t="shared" si="65"/>
        <v xml:space="preserve"> </v>
      </c>
      <c r="W244" s="78"/>
      <c r="X244" s="78"/>
      <c r="Y244" s="78"/>
      <c r="AA244" s="94" t="str">
        <f t="shared" si="66"/>
        <v>≤60</v>
      </c>
      <c r="AB244" s="94">
        <f t="shared" ca="1" si="67"/>
        <v>46</v>
      </c>
      <c r="AC244" s="95">
        <f t="shared" si="70"/>
        <v>0</v>
      </c>
      <c r="AD244" s="95">
        <f t="shared" si="71"/>
        <v>0</v>
      </c>
      <c r="AE244" s="96">
        <f t="shared" si="68"/>
        <v>0</v>
      </c>
      <c r="AF244" s="96">
        <f t="shared" si="69"/>
        <v>0</v>
      </c>
    </row>
    <row r="245" spans="2:32" s="97" customFormat="1" ht="39.6" x14ac:dyDescent="0.3">
      <c r="B245" s="79">
        <f t="shared" si="62"/>
        <v>240</v>
      </c>
      <c r="C245" s="80" t="s">
        <v>97</v>
      </c>
      <c r="D245" s="80"/>
      <c r="E245" s="81"/>
      <c r="F245" s="82" t="str">
        <f t="shared" si="63"/>
        <v xml:space="preserve">Группа от QF </v>
      </c>
      <c r="G245" s="82"/>
      <c r="H245" s="83"/>
      <c r="I245" s="84"/>
      <c r="J245" s="84"/>
      <c r="K245" s="85"/>
      <c r="L245" s="86"/>
      <c r="M245" s="80"/>
      <c r="N245" s="87"/>
      <c r="O245" s="88" t="str">
        <f t="shared" si="59"/>
        <v xml:space="preserve"> </v>
      </c>
      <c r="P245" s="89"/>
      <c r="Q245" s="90" t="str">
        <f t="shared" si="60"/>
        <v xml:space="preserve"> </v>
      </c>
      <c r="R245" s="87" t="s">
        <v>77</v>
      </c>
      <c r="S245" s="76"/>
      <c r="T245" s="91">
        <f t="shared" si="64"/>
        <v>0</v>
      </c>
      <c r="U245" s="88" t="str">
        <f t="shared" si="61"/>
        <v xml:space="preserve"> </v>
      </c>
      <c r="V245" s="91" t="str">
        <f t="shared" si="65"/>
        <v xml:space="preserve"> </v>
      </c>
      <c r="W245" s="78"/>
      <c r="X245" s="78"/>
      <c r="Y245" s="78"/>
      <c r="AA245" s="94" t="str">
        <f t="shared" si="66"/>
        <v>≤60</v>
      </c>
      <c r="AB245" s="94">
        <f t="shared" ca="1" si="67"/>
        <v>38</v>
      </c>
      <c r="AC245" s="95">
        <f t="shared" si="70"/>
        <v>0</v>
      </c>
      <c r="AD245" s="95">
        <f t="shared" si="71"/>
        <v>0</v>
      </c>
      <c r="AE245" s="96">
        <f t="shared" si="68"/>
        <v>0</v>
      </c>
      <c r="AF245" s="96">
        <f t="shared" si="69"/>
        <v>0</v>
      </c>
    </row>
    <row r="246" spans="2:32" s="97" customFormat="1" ht="39.6" x14ac:dyDescent="0.3">
      <c r="B246" s="79">
        <f t="shared" si="62"/>
        <v>241</v>
      </c>
      <c r="C246" s="80" t="s">
        <v>97</v>
      </c>
      <c r="D246" s="80"/>
      <c r="E246" s="81"/>
      <c r="F246" s="82" t="str">
        <f t="shared" si="63"/>
        <v xml:space="preserve">Группа от QF </v>
      </c>
      <c r="G246" s="82"/>
      <c r="H246" s="83"/>
      <c r="I246" s="84"/>
      <c r="J246" s="84"/>
      <c r="K246" s="85"/>
      <c r="L246" s="86"/>
      <c r="M246" s="80"/>
      <c r="N246" s="87"/>
      <c r="O246" s="88" t="str">
        <f t="shared" si="59"/>
        <v xml:space="preserve"> </v>
      </c>
      <c r="P246" s="89"/>
      <c r="Q246" s="90" t="str">
        <f t="shared" si="60"/>
        <v xml:space="preserve"> </v>
      </c>
      <c r="R246" s="87" t="s">
        <v>77</v>
      </c>
      <c r="S246" s="76"/>
      <c r="T246" s="91">
        <f t="shared" si="64"/>
        <v>0</v>
      </c>
      <c r="U246" s="88" t="str">
        <f t="shared" si="61"/>
        <v xml:space="preserve"> </v>
      </c>
      <c r="V246" s="91" t="str">
        <f t="shared" si="65"/>
        <v xml:space="preserve"> </v>
      </c>
      <c r="W246" s="78"/>
      <c r="X246" s="78"/>
      <c r="Y246" s="78"/>
      <c r="AA246" s="94" t="str">
        <f t="shared" si="66"/>
        <v>≤60</v>
      </c>
      <c r="AB246" s="94">
        <f t="shared" ca="1" si="67"/>
        <v>25</v>
      </c>
      <c r="AC246" s="95">
        <f t="shared" si="70"/>
        <v>0</v>
      </c>
      <c r="AD246" s="95">
        <f t="shared" si="71"/>
        <v>0</v>
      </c>
      <c r="AE246" s="96">
        <f t="shared" si="68"/>
        <v>0</v>
      </c>
      <c r="AF246" s="96">
        <f t="shared" si="69"/>
        <v>0</v>
      </c>
    </row>
    <row r="247" spans="2:32" s="97" customFormat="1" ht="39.6" x14ac:dyDescent="0.3">
      <c r="B247" s="79">
        <f t="shared" si="62"/>
        <v>242</v>
      </c>
      <c r="C247" s="80" t="s">
        <v>97</v>
      </c>
      <c r="D247" s="80"/>
      <c r="E247" s="81"/>
      <c r="F247" s="82" t="str">
        <f t="shared" si="63"/>
        <v xml:space="preserve">Группа от QF </v>
      </c>
      <c r="G247" s="82"/>
      <c r="H247" s="83"/>
      <c r="I247" s="84"/>
      <c r="J247" s="84"/>
      <c r="K247" s="85"/>
      <c r="L247" s="86"/>
      <c r="M247" s="80"/>
      <c r="N247" s="87"/>
      <c r="O247" s="88" t="str">
        <f t="shared" si="59"/>
        <v xml:space="preserve"> </v>
      </c>
      <c r="P247" s="89"/>
      <c r="Q247" s="90" t="str">
        <f t="shared" si="60"/>
        <v xml:space="preserve"> </v>
      </c>
      <c r="R247" s="87" t="s">
        <v>77</v>
      </c>
      <c r="S247" s="76"/>
      <c r="T247" s="91">
        <f t="shared" si="64"/>
        <v>0</v>
      </c>
      <c r="U247" s="88" t="str">
        <f t="shared" si="61"/>
        <v xml:space="preserve"> </v>
      </c>
      <c r="V247" s="91" t="str">
        <f t="shared" si="65"/>
        <v xml:space="preserve"> </v>
      </c>
      <c r="W247" s="78"/>
      <c r="X247" s="78"/>
      <c r="Y247" s="78"/>
      <c r="AA247" s="94" t="str">
        <f t="shared" si="66"/>
        <v>≤60</v>
      </c>
      <c r="AB247" s="94">
        <f t="shared" ca="1" si="67"/>
        <v>43</v>
      </c>
      <c r="AC247" s="95">
        <f t="shared" si="70"/>
        <v>0</v>
      </c>
      <c r="AD247" s="95">
        <f t="shared" si="71"/>
        <v>0</v>
      </c>
      <c r="AE247" s="96">
        <f t="shared" si="68"/>
        <v>0</v>
      </c>
      <c r="AF247" s="96">
        <f t="shared" si="69"/>
        <v>0</v>
      </c>
    </row>
    <row r="248" spans="2:32" s="97" customFormat="1" ht="39.6" x14ac:dyDescent="0.3">
      <c r="B248" s="79">
        <f t="shared" si="62"/>
        <v>243</v>
      </c>
      <c r="C248" s="80" t="s">
        <v>97</v>
      </c>
      <c r="D248" s="80"/>
      <c r="E248" s="81"/>
      <c r="F248" s="82" t="str">
        <f t="shared" si="63"/>
        <v xml:space="preserve">Группа от QF </v>
      </c>
      <c r="G248" s="82"/>
      <c r="H248" s="83"/>
      <c r="I248" s="84"/>
      <c r="J248" s="84"/>
      <c r="K248" s="85"/>
      <c r="L248" s="86"/>
      <c r="M248" s="80"/>
      <c r="N248" s="87"/>
      <c r="O248" s="88" t="str">
        <f t="shared" si="59"/>
        <v xml:space="preserve"> </v>
      </c>
      <c r="P248" s="89"/>
      <c r="Q248" s="90" t="str">
        <f t="shared" si="60"/>
        <v xml:space="preserve"> </v>
      </c>
      <c r="R248" s="87" t="s">
        <v>77</v>
      </c>
      <c r="S248" s="76"/>
      <c r="T248" s="91">
        <f t="shared" si="64"/>
        <v>0</v>
      </c>
      <c r="U248" s="88" t="str">
        <f t="shared" si="61"/>
        <v xml:space="preserve"> </v>
      </c>
      <c r="V248" s="91" t="str">
        <f t="shared" si="65"/>
        <v xml:space="preserve"> </v>
      </c>
      <c r="W248" s="78"/>
      <c r="X248" s="78"/>
      <c r="Y248" s="78"/>
      <c r="AA248" s="94" t="str">
        <f t="shared" si="66"/>
        <v>≤60</v>
      </c>
      <c r="AB248" s="94">
        <f t="shared" ca="1" si="67"/>
        <v>23</v>
      </c>
      <c r="AC248" s="95">
        <f t="shared" si="70"/>
        <v>0</v>
      </c>
      <c r="AD248" s="95">
        <f t="shared" si="71"/>
        <v>0</v>
      </c>
      <c r="AE248" s="96">
        <f t="shared" si="68"/>
        <v>0</v>
      </c>
      <c r="AF248" s="96">
        <f t="shared" si="69"/>
        <v>0</v>
      </c>
    </row>
    <row r="249" spans="2:32" s="97" customFormat="1" ht="39.6" x14ac:dyDescent="0.3">
      <c r="B249" s="79">
        <f t="shared" si="62"/>
        <v>244</v>
      </c>
      <c r="C249" s="80" t="s">
        <v>97</v>
      </c>
      <c r="D249" s="80"/>
      <c r="E249" s="81"/>
      <c r="F249" s="82" t="str">
        <f t="shared" si="63"/>
        <v xml:space="preserve">Группа от QF </v>
      </c>
      <c r="G249" s="82"/>
      <c r="H249" s="83"/>
      <c r="I249" s="84"/>
      <c r="J249" s="84"/>
      <c r="K249" s="85"/>
      <c r="L249" s="86"/>
      <c r="M249" s="80"/>
      <c r="N249" s="87"/>
      <c r="O249" s="88" t="str">
        <f t="shared" si="59"/>
        <v xml:space="preserve"> </v>
      </c>
      <c r="P249" s="89"/>
      <c r="Q249" s="90" t="str">
        <f t="shared" si="60"/>
        <v xml:space="preserve"> </v>
      </c>
      <c r="R249" s="87" t="s">
        <v>77</v>
      </c>
      <c r="S249" s="76"/>
      <c r="T249" s="91">
        <f t="shared" si="64"/>
        <v>0</v>
      </c>
      <c r="U249" s="88" t="str">
        <f t="shared" si="61"/>
        <v xml:space="preserve"> </v>
      </c>
      <c r="V249" s="91" t="str">
        <f t="shared" si="65"/>
        <v xml:space="preserve"> </v>
      </c>
      <c r="W249" s="78"/>
      <c r="X249" s="78"/>
      <c r="Y249" s="78"/>
      <c r="AA249" s="94" t="str">
        <f t="shared" si="66"/>
        <v>≤60</v>
      </c>
      <c r="AB249" s="94">
        <f t="shared" ca="1" si="67"/>
        <v>47</v>
      </c>
      <c r="AC249" s="95">
        <f t="shared" si="70"/>
        <v>0</v>
      </c>
      <c r="AD249" s="95">
        <f t="shared" si="71"/>
        <v>0</v>
      </c>
      <c r="AE249" s="96">
        <f t="shared" si="68"/>
        <v>0</v>
      </c>
      <c r="AF249" s="96">
        <f t="shared" si="69"/>
        <v>0</v>
      </c>
    </row>
    <row r="250" spans="2:32" s="97" customFormat="1" ht="39.6" x14ac:dyDescent="0.3">
      <c r="B250" s="79">
        <f t="shared" si="62"/>
        <v>245</v>
      </c>
      <c r="C250" s="80" t="s">
        <v>97</v>
      </c>
      <c r="D250" s="80"/>
      <c r="E250" s="81"/>
      <c r="F250" s="82" t="str">
        <f t="shared" si="63"/>
        <v xml:space="preserve">Группа от QF </v>
      </c>
      <c r="G250" s="82"/>
      <c r="H250" s="83"/>
      <c r="I250" s="84"/>
      <c r="J250" s="84"/>
      <c r="K250" s="85"/>
      <c r="L250" s="86"/>
      <c r="M250" s="80"/>
      <c r="N250" s="87"/>
      <c r="O250" s="88" t="str">
        <f t="shared" si="59"/>
        <v xml:space="preserve"> </v>
      </c>
      <c r="P250" s="89"/>
      <c r="Q250" s="90" t="str">
        <f t="shared" si="60"/>
        <v xml:space="preserve"> </v>
      </c>
      <c r="R250" s="87" t="s">
        <v>77</v>
      </c>
      <c r="S250" s="76"/>
      <c r="T250" s="91">
        <f t="shared" si="64"/>
        <v>0</v>
      </c>
      <c r="U250" s="88" t="str">
        <f t="shared" si="61"/>
        <v xml:space="preserve"> </v>
      </c>
      <c r="V250" s="91" t="str">
        <f t="shared" si="65"/>
        <v xml:space="preserve"> </v>
      </c>
      <c r="W250" s="78"/>
      <c r="X250" s="78"/>
      <c r="Y250" s="78"/>
      <c r="AA250" s="94" t="str">
        <f t="shared" si="66"/>
        <v>≤60</v>
      </c>
      <c r="AB250" s="94">
        <f t="shared" ca="1" si="67"/>
        <v>20</v>
      </c>
      <c r="AC250" s="95">
        <f t="shared" si="70"/>
        <v>0</v>
      </c>
      <c r="AD250" s="95">
        <f t="shared" si="71"/>
        <v>0</v>
      </c>
      <c r="AE250" s="96">
        <f t="shared" si="68"/>
        <v>0</v>
      </c>
      <c r="AF250" s="96">
        <f t="shared" si="69"/>
        <v>0</v>
      </c>
    </row>
    <row r="251" spans="2:32" s="97" customFormat="1" ht="39.6" x14ac:dyDescent="0.3">
      <c r="B251" s="79">
        <f t="shared" si="62"/>
        <v>246</v>
      </c>
      <c r="C251" s="80" t="s">
        <v>97</v>
      </c>
      <c r="D251" s="80"/>
      <c r="E251" s="81"/>
      <c r="F251" s="82" t="str">
        <f t="shared" si="63"/>
        <v xml:space="preserve">Группа от QF </v>
      </c>
      <c r="G251" s="82"/>
      <c r="H251" s="83"/>
      <c r="I251" s="84"/>
      <c r="J251" s="84"/>
      <c r="K251" s="85"/>
      <c r="L251" s="86"/>
      <c r="M251" s="80"/>
      <c r="N251" s="87"/>
      <c r="O251" s="88" t="str">
        <f t="shared" si="59"/>
        <v xml:space="preserve"> </v>
      </c>
      <c r="P251" s="89"/>
      <c r="Q251" s="90" t="str">
        <f t="shared" si="60"/>
        <v xml:space="preserve"> </v>
      </c>
      <c r="R251" s="87" t="s">
        <v>77</v>
      </c>
      <c r="S251" s="76"/>
      <c r="T251" s="91">
        <f t="shared" si="64"/>
        <v>0</v>
      </c>
      <c r="U251" s="88" t="str">
        <f t="shared" si="61"/>
        <v xml:space="preserve"> </v>
      </c>
      <c r="V251" s="91" t="str">
        <f t="shared" si="65"/>
        <v xml:space="preserve"> </v>
      </c>
      <c r="W251" s="78"/>
      <c r="X251" s="78"/>
      <c r="Y251" s="78"/>
      <c r="AA251" s="94" t="str">
        <f t="shared" si="66"/>
        <v>≤60</v>
      </c>
      <c r="AB251" s="94">
        <f t="shared" ca="1" si="67"/>
        <v>31</v>
      </c>
      <c r="AC251" s="95">
        <f t="shared" si="70"/>
        <v>0</v>
      </c>
      <c r="AD251" s="95">
        <f t="shared" si="71"/>
        <v>0</v>
      </c>
      <c r="AE251" s="96">
        <f t="shared" si="68"/>
        <v>0</v>
      </c>
      <c r="AF251" s="96">
        <f t="shared" si="69"/>
        <v>0</v>
      </c>
    </row>
    <row r="252" spans="2:32" s="97" customFormat="1" ht="39.6" x14ac:dyDescent="0.3">
      <c r="B252" s="79">
        <f t="shared" si="62"/>
        <v>247</v>
      </c>
      <c r="C252" s="80" t="s">
        <v>97</v>
      </c>
      <c r="D252" s="80"/>
      <c r="E252" s="81"/>
      <c r="F252" s="82" t="str">
        <f t="shared" si="63"/>
        <v xml:space="preserve">Группа от QF </v>
      </c>
      <c r="G252" s="82"/>
      <c r="H252" s="83"/>
      <c r="I252" s="84"/>
      <c r="J252" s="84"/>
      <c r="K252" s="85"/>
      <c r="L252" s="86"/>
      <c r="M252" s="80"/>
      <c r="N252" s="87"/>
      <c r="O252" s="88" t="str">
        <f t="shared" si="59"/>
        <v xml:space="preserve"> </v>
      </c>
      <c r="P252" s="89"/>
      <c r="Q252" s="90" t="str">
        <f t="shared" si="60"/>
        <v xml:space="preserve"> </v>
      </c>
      <c r="R252" s="87" t="s">
        <v>77</v>
      </c>
      <c r="S252" s="76"/>
      <c r="T252" s="91">
        <f t="shared" si="64"/>
        <v>0</v>
      </c>
      <c r="U252" s="88" t="str">
        <f t="shared" si="61"/>
        <v xml:space="preserve"> </v>
      </c>
      <c r="V252" s="91" t="str">
        <f t="shared" si="65"/>
        <v xml:space="preserve"> </v>
      </c>
      <c r="W252" s="78"/>
      <c r="X252" s="78"/>
      <c r="Y252" s="78"/>
      <c r="AA252" s="94" t="str">
        <f t="shared" si="66"/>
        <v>≤60</v>
      </c>
      <c r="AB252" s="94">
        <f t="shared" ca="1" si="67"/>
        <v>43</v>
      </c>
      <c r="AC252" s="95">
        <f t="shared" si="70"/>
        <v>0</v>
      </c>
      <c r="AD252" s="95">
        <f t="shared" si="71"/>
        <v>0</v>
      </c>
      <c r="AE252" s="96">
        <f t="shared" si="68"/>
        <v>0</v>
      </c>
      <c r="AF252" s="96">
        <f t="shared" si="69"/>
        <v>0</v>
      </c>
    </row>
    <row r="253" spans="2:32" s="97" customFormat="1" ht="39.6" x14ac:dyDescent="0.3">
      <c r="B253" s="79">
        <f t="shared" si="62"/>
        <v>248</v>
      </c>
      <c r="C253" s="80" t="s">
        <v>97</v>
      </c>
      <c r="D253" s="80"/>
      <c r="E253" s="81"/>
      <c r="F253" s="82" t="str">
        <f t="shared" si="63"/>
        <v xml:space="preserve">Группа от QF </v>
      </c>
      <c r="G253" s="82"/>
      <c r="H253" s="83"/>
      <c r="I253" s="84"/>
      <c r="J253" s="84"/>
      <c r="K253" s="85"/>
      <c r="L253" s="86"/>
      <c r="M253" s="80"/>
      <c r="N253" s="87"/>
      <c r="O253" s="88" t="str">
        <f t="shared" si="59"/>
        <v xml:space="preserve"> </v>
      </c>
      <c r="P253" s="89"/>
      <c r="Q253" s="90" t="str">
        <f t="shared" si="60"/>
        <v xml:space="preserve"> </v>
      </c>
      <c r="R253" s="87" t="s">
        <v>77</v>
      </c>
      <c r="S253" s="76"/>
      <c r="T253" s="91">
        <f t="shared" si="64"/>
        <v>0</v>
      </c>
      <c r="U253" s="88" t="str">
        <f t="shared" si="61"/>
        <v xml:space="preserve"> </v>
      </c>
      <c r="V253" s="91" t="str">
        <f t="shared" si="65"/>
        <v xml:space="preserve"> </v>
      </c>
      <c r="W253" s="78"/>
      <c r="X253" s="78"/>
      <c r="Y253" s="78"/>
      <c r="AA253" s="94" t="str">
        <f t="shared" si="66"/>
        <v>≤60</v>
      </c>
      <c r="AB253" s="94">
        <f t="shared" ca="1" si="67"/>
        <v>32</v>
      </c>
      <c r="AC253" s="95">
        <f t="shared" si="70"/>
        <v>0</v>
      </c>
      <c r="AD253" s="95">
        <f t="shared" si="71"/>
        <v>0</v>
      </c>
      <c r="AE253" s="96">
        <f t="shared" si="68"/>
        <v>0</v>
      </c>
      <c r="AF253" s="96">
        <f t="shared" si="69"/>
        <v>0</v>
      </c>
    </row>
    <row r="254" spans="2:32" s="97" customFormat="1" ht="39.6" x14ac:dyDescent="0.3">
      <c r="B254" s="79">
        <f t="shared" si="62"/>
        <v>249</v>
      </c>
      <c r="C254" s="80" t="s">
        <v>97</v>
      </c>
      <c r="D254" s="80"/>
      <c r="E254" s="81"/>
      <c r="F254" s="82" t="str">
        <f t="shared" si="63"/>
        <v xml:space="preserve">Группа от QF </v>
      </c>
      <c r="G254" s="82"/>
      <c r="H254" s="83"/>
      <c r="I254" s="84"/>
      <c r="J254" s="84"/>
      <c r="K254" s="85"/>
      <c r="L254" s="86"/>
      <c r="M254" s="80"/>
      <c r="N254" s="87"/>
      <c r="O254" s="88" t="str">
        <f t="shared" si="59"/>
        <v xml:space="preserve"> </v>
      </c>
      <c r="P254" s="89"/>
      <c r="Q254" s="90" t="str">
        <f t="shared" si="60"/>
        <v xml:space="preserve"> </v>
      </c>
      <c r="R254" s="87" t="s">
        <v>77</v>
      </c>
      <c r="S254" s="76"/>
      <c r="T254" s="91">
        <f t="shared" si="64"/>
        <v>0</v>
      </c>
      <c r="U254" s="88" t="str">
        <f t="shared" si="61"/>
        <v xml:space="preserve"> </v>
      </c>
      <c r="V254" s="91" t="str">
        <f t="shared" si="65"/>
        <v xml:space="preserve"> </v>
      </c>
      <c r="W254" s="78"/>
      <c r="X254" s="78"/>
      <c r="Y254" s="78"/>
      <c r="AA254" s="94" t="str">
        <f t="shared" si="66"/>
        <v>≤60</v>
      </c>
      <c r="AB254" s="94">
        <f t="shared" ca="1" si="67"/>
        <v>49</v>
      </c>
      <c r="AC254" s="95">
        <f t="shared" si="70"/>
        <v>0</v>
      </c>
      <c r="AD254" s="95">
        <f t="shared" si="71"/>
        <v>0</v>
      </c>
      <c r="AE254" s="96">
        <f t="shared" si="68"/>
        <v>0</v>
      </c>
      <c r="AF254" s="96">
        <f t="shared" si="69"/>
        <v>0</v>
      </c>
    </row>
    <row r="255" spans="2:32" s="97" customFormat="1" ht="39.6" x14ac:dyDescent="0.3">
      <c r="B255" s="79">
        <f t="shared" si="62"/>
        <v>250</v>
      </c>
      <c r="C255" s="80" t="s">
        <v>97</v>
      </c>
      <c r="D255" s="80"/>
      <c r="E255" s="81"/>
      <c r="F255" s="82" t="str">
        <f t="shared" si="63"/>
        <v xml:space="preserve">Группа от QF </v>
      </c>
      <c r="G255" s="82"/>
      <c r="H255" s="83"/>
      <c r="I255" s="84"/>
      <c r="J255" s="84"/>
      <c r="K255" s="85"/>
      <c r="L255" s="86"/>
      <c r="M255" s="80"/>
      <c r="N255" s="87"/>
      <c r="O255" s="88" t="str">
        <f t="shared" si="59"/>
        <v xml:space="preserve"> </v>
      </c>
      <c r="P255" s="89"/>
      <c r="Q255" s="90" t="str">
        <f t="shared" si="60"/>
        <v xml:space="preserve"> </v>
      </c>
      <c r="R255" s="87" t="s">
        <v>77</v>
      </c>
      <c r="S255" s="76"/>
      <c r="T255" s="91">
        <f t="shared" si="64"/>
        <v>0</v>
      </c>
      <c r="U255" s="88" t="str">
        <f t="shared" si="61"/>
        <v xml:space="preserve"> </v>
      </c>
      <c r="V255" s="91" t="str">
        <f t="shared" si="65"/>
        <v xml:space="preserve"> </v>
      </c>
      <c r="W255" s="78"/>
      <c r="X255" s="78"/>
      <c r="Y255" s="78"/>
      <c r="AA255" s="94" t="str">
        <f t="shared" si="66"/>
        <v>≤60</v>
      </c>
      <c r="AB255" s="94">
        <f t="shared" ca="1" si="67"/>
        <v>29</v>
      </c>
      <c r="AC255" s="95">
        <f t="shared" si="70"/>
        <v>0</v>
      </c>
      <c r="AD255" s="95">
        <f t="shared" si="71"/>
        <v>0</v>
      </c>
      <c r="AE255" s="96">
        <f t="shared" si="68"/>
        <v>0</v>
      </c>
      <c r="AF255" s="96">
        <f t="shared" si="69"/>
        <v>0</v>
      </c>
    </row>
    <row r="256" spans="2:32" s="97" customFormat="1" ht="39.6" x14ac:dyDescent="0.3">
      <c r="B256" s="79">
        <f t="shared" si="62"/>
        <v>251</v>
      </c>
      <c r="C256" s="80" t="s">
        <v>97</v>
      </c>
      <c r="D256" s="80"/>
      <c r="E256" s="81"/>
      <c r="F256" s="82" t="str">
        <f t="shared" si="63"/>
        <v xml:space="preserve">Группа от QF </v>
      </c>
      <c r="G256" s="82"/>
      <c r="H256" s="83"/>
      <c r="I256" s="84"/>
      <c r="J256" s="84"/>
      <c r="K256" s="85"/>
      <c r="L256" s="86"/>
      <c r="M256" s="80"/>
      <c r="N256" s="87"/>
      <c r="O256" s="88" t="str">
        <f t="shared" si="59"/>
        <v xml:space="preserve"> </v>
      </c>
      <c r="P256" s="89"/>
      <c r="Q256" s="90" t="str">
        <f t="shared" si="60"/>
        <v xml:space="preserve"> </v>
      </c>
      <c r="R256" s="87" t="s">
        <v>77</v>
      </c>
      <c r="S256" s="76"/>
      <c r="T256" s="91">
        <f t="shared" si="64"/>
        <v>0</v>
      </c>
      <c r="U256" s="88" t="str">
        <f t="shared" si="61"/>
        <v xml:space="preserve"> </v>
      </c>
      <c r="V256" s="91" t="str">
        <f t="shared" si="65"/>
        <v xml:space="preserve"> </v>
      </c>
      <c r="W256" s="78"/>
      <c r="X256" s="78"/>
      <c r="Y256" s="78"/>
      <c r="AA256" s="94" t="str">
        <f t="shared" si="66"/>
        <v>≤60</v>
      </c>
      <c r="AB256" s="94">
        <f t="shared" ca="1" si="67"/>
        <v>30</v>
      </c>
      <c r="AC256" s="95">
        <f t="shared" si="70"/>
        <v>0</v>
      </c>
      <c r="AD256" s="95">
        <f t="shared" si="71"/>
        <v>0</v>
      </c>
      <c r="AE256" s="96">
        <f t="shared" si="68"/>
        <v>0</v>
      </c>
      <c r="AF256" s="96">
        <f t="shared" si="69"/>
        <v>0</v>
      </c>
    </row>
    <row r="257" spans="2:32" s="97" customFormat="1" ht="39.6" x14ac:dyDescent="0.3">
      <c r="B257" s="79">
        <f t="shared" si="62"/>
        <v>252</v>
      </c>
      <c r="C257" s="80" t="s">
        <v>97</v>
      </c>
      <c r="D257" s="80"/>
      <c r="E257" s="81"/>
      <c r="F257" s="82" t="str">
        <f t="shared" si="63"/>
        <v xml:space="preserve">Группа от QF </v>
      </c>
      <c r="G257" s="82"/>
      <c r="H257" s="83"/>
      <c r="I257" s="84"/>
      <c r="J257" s="84"/>
      <c r="K257" s="85"/>
      <c r="L257" s="86"/>
      <c r="M257" s="80"/>
      <c r="N257" s="87"/>
      <c r="O257" s="88" t="str">
        <f t="shared" si="59"/>
        <v xml:space="preserve"> </v>
      </c>
      <c r="P257" s="89"/>
      <c r="Q257" s="90" t="str">
        <f t="shared" si="60"/>
        <v xml:space="preserve"> </v>
      </c>
      <c r="R257" s="87" t="s">
        <v>77</v>
      </c>
      <c r="S257" s="76"/>
      <c r="T257" s="91">
        <f t="shared" si="64"/>
        <v>0</v>
      </c>
      <c r="U257" s="88" t="str">
        <f t="shared" si="61"/>
        <v xml:space="preserve"> </v>
      </c>
      <c r="V257" s="91" t="str">
        <f t="shared" si="65"/>
        <v xml:space="preserve"> </v>
      </c>
      <c r="W257" s="78"/>
      <c r="X257" s="78"/>
      <c r="Y257" s="78"/>
      <c r="AA257" s="94" t="str">
        <f t="shared" si="66"/>
        <v>≤60</v>
      </c>
      <c r="AB257" s="94">
        <f t="shared" ca="1" si="67"/>
        <v>46</v>
      </c>
      <c r="AC257" s="95">
        <f t="shared" si="70"/>
        <v>0</v>
      </c>
      <c r="AD257" s="95">
        <f t="shared" si="71"/>
        <v>0</v>
      </c>
      <c r="AE257" s="96">
        <f t="shared" si="68"/>
        <v>0</v>
      </c>
      <c r="AF257" s="96">
        <f t="shared" si="69"/>
        <v>0</v>
      </c>
    </row>
    <row r="258" spans="2:32" s="97" customFormat="1" ht="39.6" x14ac:dyDescent="0.3">
      <c r="B258" s="79">
        <f t="shared" si="62"/>
        <v>253</v>
      </c>
      <c r="C258" s="80" t="s">
        <v>97</v>
      </c>
      <c r="D258" s="80"/>
      <c r="E258" s="81"/>
      <c r="F258" s="82" t="str">
        <f t="shared" si="63"/>
        <v xml:space="preserve">Группа от QF </v>
      </c>
      <c r="G258" s="82"/>
      <c r="H258" s="83"/>
      <c r="I258" s="84"/>
      <c r="J258" s="84"/>
      <c r="K258" s="85"/>
      <c r="L258" s="86"/>
      <c r="M258" s="80"/>
      <c r="N258" s="87"/>
      <c r="O258" s="88" t="str">
        <f t="shared" si="59"/>
        <v xml:space="preserve"> </v>
      </c>
      <c r="P258" s="89"/>
      <c r="Q258" s="90" t="str">
        <f t="shared" si="60"/>
        <v xml:space="preserve"> </v>
      </c>
      <c r="R258" s="87" t="s">
        <v>77</v>
      </c>
      <c r="S258" s="76"/>
      <c r="T258" s="91">
        <f t="shared" si="64"/>
        <v>0</v>
      </c>
      <c r="U258" s="88" t="str">
        <f t="shared" si="61"/>
        <v xml:space="preserve"> </v>
      </c>
      <c r="V258" s="91" t="str">
        <f t="shared" si="65"/>
        <v xml:space="preserve"> </v>
      </c>
      <c r="W258" s="78"/>
      <c r="X258" s="78"/>
      <c r="Y258" s="78"/>
      <c r="AA258" s="94" t="str">
        <f t="shared" si="66"/>
        <v>≤60</v>
      </c>
      <c r="AB258" s="94">
        <f t="shared" ca="1" si="67"/>
        <v>23</v>
      </c>
      <c r="AC258" s="95">
        <f t="shared" si="70"/>
        <v>0</v>
      </c>
      <c r="AD258" s="95">
        <f t="shared" si="71"/>
        <v>0</v>
      </c>
      <c r="AE258" s="96">
        <f t="shared" si="68"/>
        <v>0</v>
      </c>
      <c r="AF258" s="96">
        <f t="shared" si="69"/>
        <v>0</v>
      </c>
    </row>
    <row r="259" spans="2:32" s="97" customFormat="1" ht="39.6" x14ac:dyDescent="0.3">
      <c r="B259" s="79">
        <f t="shared" si="62"/>
        <v>254</v>
      </c>
      <c r="C259" s="80" t="s">
        <v>97</v>
      </c>
      <c r="D259" s="80"/>
      <c r="E259" s="81"/>
      <c r="F259" s="82" t="str">
        <f t="shared" si="63"/>
        <v xml:space="preserve">Группа от QF </v>
      </c>
      <c r="G259" s="82"/>
      <c r="H259" s="83"/>
      <c r="I259" s="84"/>
      <c r="J259" s="84"/>
      <c r="K259" s="85"/>
      <c r="L259" s="86"/>
      <c r="M259" s="80"/>
      <c r="N259" s="87"/>
      <c r="O259" s="88" t="str">
        <f t="shared" si="59"/>
        <v xml:space="preserve"> </v>
      </c>
      <c r="P259" s="89"/>
      <c r="Q259" s="90" t="str">
        <f t="shared" si="60"/>
        <v xml:space="preserve"> </v>
      </c>
      <c r="R259" s="87" t="s">
        <v>77</v>
      </c>
      <c r="S259" s="76"/>
      <c r="T259" s="91">
        <f t="shared" si="64"/>
        <v>0</v>
      </c>
      <c r="U259" s="88" t="str">
        <f t="shared" si="61"/>
        <v xml:space="preserve"> </v>
      </c>
      <c r="V259" s="91" t="str">
        <f t="shared" si="65"/>
        <v xml:space="preserve"> </v>
      </c>
      <c r="W259" s="78"/>
      <c r="X259" s="78"/>
      <c r="Y259" s="78"/>
      <c r="AA259" s="94" t="str">
        <f t="shared" si="66"/>
        <v>≤60</v>
      </c>
      <c r="AB259" s="94">
        <f t="shared" ca="1" si="67"/>
        <v>43</v>
      </c>
      <c r="AC259" s="95">
        <f t="shared" si="70"/>
        <v>0</v>
      </c>
      <c r="AD259" s="95">
        <f t="shared" si="71"/>
        <v>0</v>
      </c>
      <c r="AE259" s="96">
        <f t="shared" si="68"/>
        <v>0</v>
      </c>
      <c r="AF259" s="96">
        <f t="shared" si="69"/>
        <v>0</v>
      </c>
    </row>
    <row r="260" spans="2:32" s="97" customFormat="1" ht="39.6" x14ac:dyDescent="0.3">
      <c r="B260" s="79">
        <f t="shared" si="62"/>
        <v>255</v>
      </c>
      <c r="C260" s="80" t="s">
        <v>97</v>
      </c>
      <c r="D260" s="80"/>
      <c r="E260" s="81"/>
      <c r="F260" s="82" t="str">
        <f t="shared" si="63"/>
        <v xml:space="preserve">Группа от QF </v>
      </c>
      <c r="G260" s="82"/>
      <c r="H260" s="83"/>
      <c r="I260" s="84"/>
      <c r="J260" s="84"/>
      <c r="K260" s="85"/>
      <c r="L260" s="86"/>
      <c r="M260" s="80"/>
      <c r="N260" s="87"/>
      <c r="O260" s="88" t="str">
        <f t="shared" si="59"/>
        <v xml:space="preserve"> </v>
      </c>
      <c r="P260" s="89"/>
      <c r="Q260" s="90" t="str">
        <f t="shared" si="60"/>
        <v xml:space="preserve"> </v>
      </c>
      <c r="R260" s="87" t="s">
        <v>77</v>
      </c>
      <c r="S260" s="76"/>
      <c r="T260" s="91">
        <f t="shared" si="64"/>
        <v>0</v>
      </c>
      <c r="U260" s="88" t="str">
        <f t="shared" si="61"/>
        <v xml:space="preserve"> </v>
      </c>
      <c r="V260" s="91" t="str">
        <f t="shared" si="65"/>
        <v xml:space="preserve"> </v>
      </c>
      <c r="W260" s="78"/>
      <c r="X260" s="78"/>
      <c r="Y260" s="78"/>
      <c r="AA260" s="94" t="str">
        <f t="shared" si="66"/>
        <v>≤60</v>
      </c>
      <c r="AB260" s="94">
        <f t="shared" ca="1" si="67"/>
        <v>43</v>
      </c>
      <c r="AC260" s="95">
        <f t="shared" si="70"/>
        <v>0</v>
      </c>
      <c r="AD260" s="95">
        <f t="shared" si="71"/>
        <v>0</v>
      </c>
      <c r="AE260" s="96">
        <f t="shared" si="68"/>
        <v>0</v>
      </c>
      <c r="AF260" s="96">
        <f t="shared" si="69"/>
        <v>0</v>
      </c>
    </row>
    <row r="261" spans="2:32" s="97" customFormat="1" ht="39.6" x14ac:dyDescent="0.3">
      <c r="B261" s="79">
        <f t="shared" si="62"/>
        <v>256</v>
      </c>
      <c r="C261" s="80" t="s">
        <v>97</v>
      </c>
      <c r="D261" s="80"/>
      <c r="E261" s="81"/>
      <c r="F261" s="82" t="str">
        <f t="shared" si="63"/>
        <v xml:space="preserve">Группа от QF </v>
      </c>
      <c r="G261" s="82"/>
      <c r="H261" s="83"/>
      <c r="I261" s="84"/>
      <c r="J261" s="84"/>
      <c r="K261" s="85"/>
      <c r="L261" s="86"/>
      <c r="M261" s="80"/>
      <c r="N261" s="87"/>
      <c r="O261" s="88" t="str">
        <f t="shared" si="59"/>
        <v xml:space="preserve"> </v>
      </c>
      <c r="P261" s="89"/>
      <c r="Q261" s="90" t="str">
        <f t="shared" si="60"/>
        <v xml:space="preserve"> </v>
      </c>
      <c r="R261" s="87" t="s">
        <v>77</v>
      </c>
      <c r="S261" s="76"/>
      <c r="T261" s="91">
        <f t="shared" si="64"/>
        <v>0</v>
      </c>
      <c r="U261" s="88" t="str">
        <f t="shared" si="61"/>
        <v xml:space="preserve"> </v>
      </c>
      <c r="V261" s="91" t="str">
        <f t="shared" si="65"/>
        <v xml:space="preserve"> </v>
      </c>
      <c r="W261" s="78"/>
      <c r="X261" s="78"/>
      <c r="Y261" s="78"/>
      <c r="AA261" s="94" t="str">
        <f t="shared" si="66"/>
        <v>≤60</v>
      </c>
      <c r="AB261" s="94">
        <f t="shared" ca="1" si="67"/>
        <v>45</v>
      </c>
      <c r="AC261" s="95">
        <f t="shared" si="70"/>
        <v>0</v>
      </c>
      <c r="AD261" s="95">
        <f t="shared" si="71"/>
        <v>0</v>
      </c>
      <c r="AE261" s="96">
        <f t="shared" si="68"/>
        <v>0</v>
      </c>
      <c r="AF261" s="96">
        <f t="shared" si="69"/>
        <v>0</v>
      </c>
    </row>
    <row r="262" spans="2:32" s="97" customFormat="1" ht="39.6" x14ac:dyDescent="0.3">
      <c r="B262" s="79">
        <f t="shared" si="62"/>
        <v>257</v>
      </c>
      <c r="C262" s="80" t="s">
        <v>97</v>
      </c>
      <c r="D262" s="80"/>
      <c r="E262" s="81"/>
      <c r="F262" s="82" t="str">
        <f t="shared" si="63"/>
        <v xml:space="preserve">Группа от QF </v>
      </c>
      <c r="G262" s="82"/>
      <c r="H262" s="83"/>
      <c r="I262" s="84"/>
      <c r="J262" s="84"/>
      <c r="K262" s="85"/>
      <c r="L262" s="86"/>
      <c r="M262" s="80"/>
      <c r="N262" s="87"/>
      <c r="O262" s="88" t="str">
        <f t="shared" ref="O262:O325" si="72">IF(T262=0," ","-")</f>
        <v xml:space="preserve"> </v>
      </c>
      <c r="P262" s="89"/>
      <c r="Q262" s="90" t="str">
        <f t="shared" ref="Q262:Q325" si="73">IF(T262=0," ","-")</f>
        <v xml:space="preserve"> </v>
      </c>
      <c r="R262" s="87" t="s">
        <v>77</v>
      </c>
      <c r="S262" s="76"/>
      <c r="T262" s="91">
        <f t="shared" si="64"/>
        <v>0</v>
      </c>
      <c r="U262" s="88" t="str">
        <f t="shared" ref="U262:U325" si="74">IF(T262=0," ","-")</f>
        <v xml:space="preserve"> </v>
      </c>
      <c r="V262" s="91" t="str">
        <f t="shared" si="65"/>
        <v xml:space="preserve"> </v>
      </c>
      <c r="W262" s="78"/>
      <c r="X262" s="78"/>
      <c r="Y262" s="78"/>
      <c r="AA262" s="94" t="str">
        <f t="shared" si="66"/>
        <v>≤60</v>
      </c>
      <c r="AB262" s="94">
        <f t="shared" ca="1" si="67"/>
        <v>30</v>
      </c>
      <c r="AC262" s="95">
        <f t="shared" si="70"/>
        <v>0</v>
      </c>
      <c r="AD262" s="95">
        <f t="shared" si="71"/>
        <v>0</v>
      </c>
      <c r="AE262" s="96">
        <f t="shared" si="68"/>
        <v>0</v>
      </c>
      <c r="AF262" s="96">
        <f t="shared" si="69"/>
        <v>0</v>
      </c>
    </row>
    <row r="263" spans="2:32" s="97" customFormat="1" ht="39.6" x14ac:dyDescent="0.3">
      <c r="B263" s="79">
        <f t="shared" si="62"/>
        <v>258</v>
      </c>
      <c r="C263" s="80" t="s">
        <v>97</v>
      </c>
      <c r="D263" s="80"/>
      <c r="E263" s="81"/>
      <c r="F263" s="82" t="str">
        <f t="shared" si="63"/>
        <v xml:space="preserve">Группа от QF </v>
      </c>
      <c r="G263" s="82"/>
      <c r="H263" s="83"/>
      <c r="I263" s="84"/>
      <c r="J263" s="84"/>
      <c r="K263" s="85"/>
      <c r="L263" s="86"/>
      <c r="M263" s="80"/>
      <c r="N263" s="87"/>
      <c r="O263" s="88" t="str">
        <f t="shared" si="72"/>
        <v xml:space="preserve"> </v>
      </c>
      <c r="P263" s="89"/>
      <c r="Q263" s="90" t="str">
        <f t="shared" si="73"/>
        <v xml:space="preserve"> </v>
      </c>
      <c r="R263" s="87" t="s">
        <v>77</v>
      </c>
      <c r="S263" s="76"/>
      <c r="T263" s="91">
        <f t="shared" si="64"/>
        <v>0</v>
      </c>
      <c r="U263" s="88" t="str">
        <f t="shared" si="74"/>
        <v xml:space="preserve"> </v>
      </c>
      <c r="V263" s="91" t="str">
        <f t="shared" si="65"/>
        <v xml:space="preserve"> </v>
      </c>
      <c r="W263" s="78"/>
      <c r="X263" s="78"/>
      <c r="Y263" s="78"/>
      <c r="AA263" s="94" t="str">
        <f t="shared" si="66"/>
        <v>≤60</v>
      </c>
      <c r="AB263" s="94">
        <f t="shared" ca="1" si="67"/>
        <v>25</v>
      </c>
      <c r="AC263" s="95">
        <f t="shared" si="70"/>
        <v>0</v>
      </c>
      <c r="AD263" s="95">
        <f t="shared" si="71"/>
        <v>0</v>
      </c>
      <c r="AE263" s="96">
        <f t="shared" si="68"/>
        <v>0</v>
      </c>
      <c r="AF263" s="96">
        <f t="shared" si="69"/>
        <v>0</v>
      </c>
    </row>
    <row r="264" spans="2:32" s="97" customFormat="1" ht="39.6" x14ac:dyDescent="0.3">
      <c r="B264" s="79">
        <f t="shared" ref="B264:B327" si="75">(IF(B262+B263=0,(B261+1),(IF(B263=0,(B262+1),B263+1))))</f>
        <v>259</v>
      </c>
      <c r="C264" s="80" t="s">
        <v>97</v>
      </c>
      <c r="D264" s="80"/>
      <c r="E264" s="81"/>
      <c r="F264" s="82" t="str">
        <f t="shared" si="63"/>
        <v xml:space="preserve">Группа от QF </v>
      </c>
      <c r="G264" s="82"/>
      <c r="H264" s="83"/>
      <c r="I264" s="84"/>
      <c r="J264" s="84"/>
      <c r="K264" s="85"/>
      <c r="L264" s="86"/>
      <c r="M264" s="80"/>
      <c r="N264" s="87"/>
      <c r="O264" s="88" t="str">
        <f t="shared" si="72"/>
        <v xml:space="preserve"> </v>
      </c>
      <c r="P264" s="89"/>
      <c r="Q264" s="90" t="str">
        <f t="shared" si="73"/>
        <v xml:space="preserve"> </v>
      </c>
      <c r="R264" s="87" t="s">
        <v>77</v>
      </c>
      <c r="S264" s="76"/>
      <c r="T264" s="91">
        <f t="shared" si="64"/>
        <v>0</v>
      </c>
      <c r="U264" s="88" t="str">
        <f t="shared" si="74"/>
        <v xml:space="preserve"> </v>
      </c>
      <c r="V264" s="91" t="str">
        <f t="shared" si="65"/>
        <v xml:space="preserve"> </v>
      </c>
      <c r="W264" s="78"/>
      <c r="X264" s="78"/>
      <c r="Y264" s="78"/>
      <c r="AA264" s="94" t="str">
        <f t="shared" si="66"/>
        <v>≤60</v>
      </c>
      <c r="AB264" s="94">
        <f t="shared" ca="1" si="67"/>
        <v>40</v>
      </c>
      <c r="AC264" s="95">
        <f t="shared" si="70"/>
        <v>0</v>
      </c>
      <c r="AD264" s="95">
        <f t="shared" si="71"/>
        <v>0</v>
      </c>
      <c r="AE264" s="96">
        <f t="shared" si="68"/>
        <v>0</v>
      </c>
      <c r="AF264" s="96">
        <f t="shared" si="69"/>
        <v>0</v>
      </c>
    </row>
    <row r="265" spans="2:32" s="97" customFormat="1" ht="39.6" x14ac:dyDescent="0.3">
      <c r="B265" s="79">
        <f t="shared" si="75"/>
        <v>260</v>
      </c>
      <c r="C265" s="80" t="s">
        <v>97</v>
      </c>
      <c r="D265" s="80"/>
      <c r="E265" s="81"/>
      <c r="F265" s="82" t="str">
        <f t="shared" si="63"/>
        <v xml:space="preserve">Группа от QF </v>
      </c>
      <c r="G265" s="82"/>
      <c r="H265" s="83"/>
      <c r="I265" s="84"/>
      <c r="J265" s="84"/>
      <c r="K265" s="85"/>
      <c r="L265" s="86"/>
      <c r="M265" s="80"/>
      <c r="N265" s="87"/>
      <c r="O265" s="88" t="str">
        <f t="shared" si="72"/>
        <v xml:space="preserve"> </v>
      </c>
      <c r="P265" s="89"/>
      <c r="Q265" s="90" t="str">
        <f t="shared" si="73"/>
        <v xml:space="preserve"> </v>
      </c>
      <c r="R265" s="87" t="s">
        <v>77</v>
      </c>
      <c r="S265" s="76"/>
      <c r="T265" s="91">
        <f t="shared" si="64"/>
        <v>0</v>
      </c>
      <c r="U265" s="88" t="str">
        <f t="shared" si="74"/>
        <v xml:space="preserve"> </v>
      </c>
      <c r="V265" s="91" t="str">
        <f t="shared" si="65"/>
        <v xml:space="preserve"> </v>
      </c>
      <c r="W265" s="78"/>
      <c r="X265" s="78"/>
      <c r="Y265" s="78"/>
      <c r="AA265" s="94" t="str">
        <f t="shared" si="66"/>
        <v>≤60</v>
      </c>
      <c r="AB265" s="94">
        <f t="shared" ca="1" si="67"/>
        <v>23</v>
      </c>
      <c r="AC265" s="95">
        <f t="shared" si="70"/>
        <v>0</v>
      </c>
      <c r="AD265" s="95">
        <f t="shared" si="71"/>
        <v>0</v>
      </c>
      <c r="AE265" s="96">
        <f t="shared" si="68"/>
        <v>0</v>
      </c>
      <c r="AF265" s="96">
        <f t="shared" si="69"/>
        <v>0</v>
      </c>
    </row>
    <row r="266" spans="2:32" s="97" customFormat="1" ht="39.6" x14ac:dyDescent="0.3">
      <c r="B266" s="79">
        <f t="shared" si="75"/>
        <v>261</v>
      </c>
      <c r="C266" s="80" t="s">
        <v>97</v>
      </c>
      <c r="D266" s="80"/>
      <c r="E266" s="81"/>
      <c r="F266" s="82" t="str">
        <f t="shared" si="63"/>
        <v xml:space="preserve">Группа от QF </v>
      </c>
      <c r="G266" s="82"/>
      <c r="H266" s="83"/>
      <c r="I266" s="84"/>
      <c r="J266" s="84"/>
      <c r="K266" s="85"/>
      <c r="L266" s="86"/>
      <c r="M266" s="80"/>
      <c r="N266" s="87"/>
      <c r="O266" s="88" t="str">
        <f t="shared" si="72"/>
        <v xml:space="preserve"> </v>
      </c>
      <c r="P266" s="89"/>
      <c r="Q266" s="90" t="str">
        <f t="shared" si="73"/>
        <v xml:space="preserve"> </v>
      </c>
      <c r="R266" s="87" t="s">
        <v>77</v>
      </c>
      <c r="S266" s="76"/>
      <c r="T266" s="91">
        <f t="shared" si="64"/>
        <v>0</v>
      </c>
      <c r="U266" s="88" t="str">
        <f t="shared" si="74"/>
        <v xml:space="preserve"> </v>
      </c>
      <c r="V266" s="91" t="str">
        <f t="shared" si="65"/>
        <v xml:space="preserve"> </v>
      </c>
      <c r="W266" s="78"/>
      <c r="X266" s="78"/>
      <c r="Y266" s="78"/>
      <c r="AA266" s="94" t="str">
        <f t="shared" si="66"/>
        <v>≤60</v>
      </c>
      <c r="AB266" s="94">
        <f t="shared" ca="1" si="67"/>
        <v>45</v>
      </c>
      <c r="AC266" s="95">
        <f t="shared" si="70"/>
        <v>0</v>
      </c>
      <c r="AD266" s="95">
        <f t="shared" si="71"/>
        <v>0</v>
      </c>
      <c r="AE266" s="96">
        <f t="shared" si="68"/>
        <v>0</v>
      </c>
      <c r="AF266" s="96">
        <f t="shared" si="69"/>
        <v>0</v>
      </c>
    </row>
    <row r="267" spans="2:32" s="97" customFormat="1" ht="39.6" x14ac:dyDescent="0.3">
      <c r="B267" s="79">
        <f t="shared" si="75"/>
        <v>262</v>
      </c>
      <c r="C267" s="80" t="s">
        <v>97</v>
      </c>
      <c r="D267" s="80"/>
      <c r="E267" s="81"/>
      <c r="F267" s="82" t="str">
        <f t="shared" si="63"/>
        <v xml:space="preserve">Группа от QF </v>
      </c>
      <c r="G267" s="82"/>
      <c r="H267" s="83"/>
      <c r="I267" s="84"/>
      <c r="J267" s="84"/>
      <c r="K267" s="85"/>
      <c r="L267" s="86"/>
      <c r="M267" s="80"/>
      <c r="N267" s="87"/>
      <c r="O267" s="88" t="str">
        <f t="shared" si="72"/>
        <v xml:space="preserve"> </v>
      </c>
      <c r="P267" s="89"/>
      <c r="Q267" s="90" t="str">
        <f t="shared" si="73"/>
        <v xml:space="preserve"> </v>
      </c>
      <c r="R267" s="87" t="s">
        <v>77</v>
      </c>
      <c r="S267" s="76"/>
      <c r="T267" s="91">
        <f t="shared" si="64"/>
        <v>0</v>
      </c>
      <c r="U267" s="88" t="str">
        <f t="shared" si="74"/>
        <v xml:space="preserve"> </v>
      </c>
      <c r="V267" s="91" t="str">
        <f t="shared" si="65"/>
        <v xml:space="preserve"> </v>
      </c>
      <c r="W267" s="78"/>
      <c r="X267" s="78"/>
      <c r="Y267" s="78"/>
      <c r="AA267" s="94" t="str">
        <f t="shared" si="66"/>
        <v>≤60</v>
      </c>
      <c r="AB267" s="94">
        <f t="shared" ca="1" si="67"/>
        <v>29</v>
      </c>
      <c r="AC267" s="95">
        <f t="shared" si="70"/>
        <v>0</v>
      </c>
      <c r="AD267" s="95">
        <f t="shared" si="71"/>
        <v>0</v>
      </c>
      <c r="AE267" s="96">
        <f t="shared" si="68"/>
        <v>0</v>
      </c>
      <c r="AF267" s="96">
        <f t="shared" si="69"/>
        <v>0</v>
      </c>
    </row>
    <row r="268" spans="2:32" s="97" customFormat="1" ht="39.6" x14ac:dyDescent="0.3">
      <c r="B268" s="79">
        <f t="shared" si="75"/>
        <v>263</v>
      </c>
      <c r="C268" s="80" t="s">
        <v>97</v>
      </c>
      <c r="D268" s="80"/>
      <c r="E268" s="81"/>
      <c r="F268" s="82" t="str">
        <f t="shared" si="63"/>
        <v xml:space="preserve">Группа от QF </v>
      </c>
      <c r="G268" s="82"/>
      <c r="H268" s="83"/>
      <c r="I268" s="84"/>
      <c r="J268" s="84"/>
      <c r="K268" s="85"/>
      <c r="L268" s="86"/>
      <c r="M268" s="80"/>
      <c r="N268" s="87"/>
      <c r="O268" s="88" t="str">
        <f t="shared" si="72"/>
        <v xml:space="preserve"> </v>
      </c>
      <c r="P268" s="89"/>
      <c r="Q268" s="90" t="str">
        <f t="shared" si="73"/>
        <v xml:space="preserve"> </v>
      </c>
      <c r="R268" s="87" t="s">
        <v>77</v>
      </c>
      <c r="S268" s="76"/>
      <c r="T268" s="91">
        <f t="shared" si="64"/>
        <v>0</v>
      </c>
      <c r="U268" s="88" t="str">
        <f t="shared" si="74"/>
        <v xml:space="preserve"> </v>
      </c>
      <c r="V268" s="91" t="str">
        <f t="shared" si="65"/>
        <v xml:space="preserve"> </v>
      </c>
      <c r="W268" s="78"/>
      <c r="X268" s="78"/>
      <c r="Y268" s="78"/>
      <c r="AA268" s="94" t="str">
        <f t="shared" si="66"/>
        <v>≤60</v>
      </c>
      <c r="AB268" s="94">
        <f t="shared" ca="1" si="67"/>
        <v>33</v>
      </c>
      <c r="AC268" s="95">
        <f t="shared" si="70"/>
        <v>0</v>
      </c>
      <c r="AD268" s="95">
        <f t="shared" si="71"/>
        <v>0</v>
      </c>
      <c r="AE268" s="96">
        <f t="shared" si="68"/>
        <v>0</v>
      </c>
      <c r="AF268" s="96">
        <f t="shared" si="69"/>
        <v>0</v>
      </c>
    </row>
    <row r="269" spans="2:32" s="97" customFormat="1" ht="39.6" x14ac:dyDescent="0.3">
      <c r="B269" s="79">
        <f t="shared" si="75"/>
        <v>264</v>
      </c>
      <c r="C269" s="80" t="s">
        <v>97</v>
      </c>
      <c r="D269" s="80"/>
      <c r="E269" s="81"/>
      <c r="F269" s="82" t="str">
        <f t="shared" si="63"/>
        <v xml:space="preserve">Группа от QF </v>
      </c>
      <c r="G269" s="82"/>
      <c r="H269" s="83"/>
      <c r="I269" s="84"/>
      <c r="J269" s="84"/>
      <c r="K269" s="85"/>
      <c r="L269" s="86"/>
      <c r="M269" s="80"/>
      <c r="N269" s="87"/>
      <c r="O269" s="88" t="str">
        <f t="shared" si="72"/>
        <v xml:space="preserve"> </v>
      </c>
      <c r="P269" s="89"/>
      <c r="Q269" s="90" t="str">
        <f t="shared" si="73"/>
        <v xml:space="preserve"> </v>
      </c>
      <c r="R269" s="87" t="s">
        <v>77</v>
      </c>
      <c r="S269" s="76"/>
      <c r="T269" s="91">
        <f t="shared" si="64"/>
        <v>0</v>
      </c>
      <c r="U269" s="88" t="str">
        <f t="shared" si="74"/>
        <v xml:space="preserve"> </v>
      </c>
      <c r="V269" s="91" t="str">
        <f t="shared" si="65"/>
        <v xml:space="preserve"> </v>
      </c>
      <c r="W269" s="78"/>
      <c r="X269" s="78"/>
      <c r="Y269" s="78"/>
      <c r="AA269" s="94" t="str">
        <f t="shared" si="66"/>
        <v>≤60</v>
      </c>
      <c r="AB269" s="94">
        <f t="shared" ca="1" si="67"/>
        <v>37</v>
      </c>
      <c r="AC269" s="95">
        <f t="shared" si="70"/>
        <v>0</v>
      </c>
      <c r="AD269" s="95">
        <f t="shared" si="71"/>
        <v>0</v>
      </c>
      <c r="AE269" s="96">
        <f t="shared" si="68"/>
        <v>0</v>
      </c>
      <c r="AF269" s="96">
        <f t="shared" si="69"/>
        <v>0</v>
      </c>
    </row>
    <row r="270" spans="2:32" s="97" customFormat="1" ht="39.6" x14ac:dyDescent="0.3">
      <c r="B270" s="79">
        <f t="shared" si="75"/>
        <v>265</v>
      </c>
      <c r="C270" s="80" t="s">
        <v>97</v>
      </c>
      <c r="D270" s="80"/>
      <c r="E270" s="81"/>
      <c r="F270" s="82" t="str">
        <f t="shared" si="63"/>
        <v xml:space="preserve">Группа от QF </v>
      </c>
      <c r="G270" s="82"/>
      <c r="H270" s="83"/>
      <c r="I270" s="84"/>
      <c r="J270" s="84"/>
      <c r="K270" s="85"/>
      <c r="L270" s="86"/>
      <c r="M270" s="80"/>
      <c r="N270" s="87"/>
      <c r="O270" s="88" t="str">
        <f t="shared" si="72"/>
        <v xml:space="preserve"> </v>
      </c>
      <c r="P270" s="89"/>
      <c r="Q270" s="90" t="str">
        <f t="shared" si="73"/>
        <v xml:space="preserve"> </v>
      </c>
      <c r="R270" s="87" t="s">
        <v>77</v>
      </c>
      <c r="S270" s="76"/>
      <c r="T270" s="91">
        <f t="shared" si="64"/>
        <v>0</v>
      </c>
      <c r="U270" s="88" t="str">
        <f t="shared" si="74"/>
        <v xml:space="preserve"> </v>
      </c>
      <c r="V270" s="91" t="str">
        <f t="shared" si="65"/>
        <v xml:space="preserve"> </v>
      </c>
      <c r="W270" s="78"/>
      <c r="X270" s="78"/>
      <c r="Y270" s="78"/>
      <c r="AA270" s="94" t="str">
        <f t="shared" si="66"/>
        <v>≤60</v>
      </c>
      <c r="AB270" s="94">
        <f t="shared" ca="1" si="67"/>
        <v>39</v>
      </c>
      <c r="AC270" s="95">
        <f t="shared" si="70"/>
        <v>0</v>
      </c>
      <c r="AD270" s="95">
        <f t="shared" si="71"/>
        <v>0</v>
      </c>
      <c r="AE270" s="96">
        <f t="shared" si="68"/>
        <v>0</v>
      </c>
      <c r="AF270" s="96">
        <f t="shared" si="69"/>
        <v>0</v>
      </c>
    </row>
    <row r="271" spans="2:32" s="97" customFormat="1" ht="39.6" x14ac:dyDescent="0.3">
      <c r="B271" s="79">
        <f t="shared" si="75"/>
        <v>266</v>
      </c>
      <c r="C271" s="80" t="s">
        <v>97</v>
      </c>
      <c r="D271" s="80"/>
      <c r="E271" s="81"/>
      <c r="F271" s="82" t="str">
        <f t="shared" ref="F271:F334" si="76">CONCATENATE(C271," ",E271,D271)</f>
        <v xml:space="preserve">Группа от QF </v>
      </c>
      <c r="G271" s="82"/>
      <c r="H271" s="83"/>
      <c r="I271" s="84"/>
      <c r="J271" s="84"/>
      <c r="K271" s="85"/>
      <c r="L271" s="86"/>
      <c r="M271" s="80"/>
      <c r="N271" s="87"/>
      <c r="O271" s="88" t="str">
        <f t="shared" si="72"/>
        <v xml:space="preserve"> </v>
      </c>
      <c r="P271" s="89"/>
      <c r="Q271" s="90" t="str">
        <f t="shared" si="73"/>
        <v xml:space="preserve"> </v>
      </c>
      <c r="R271" s="87" t="s">
        <v>77</v>
      </c>
      <c r="S271" s="76"/>
      <c r="T271" s="91">
        <f t="shared" ref="T271:T334" si="77">IF(P271=$W$1,I271*3,IF(P271=$X$1,I271*5,IF(P271=$Y$1,I271*8,IF(P271=$Z$1,I271*12*0.75,0))))</f>
        <v>0</v>
      </c>
      <c r="U271" s="88" t="str">
        <f t="shared" si="74"/>
        <v xml:space="preserve"> </v>
      </c>
      <c r="V271" s="91" t="str">
        <f t="shared" ref="V271:V334" si="78">IF(P271=$W$1,I271*5,IF(P271=$X$1,I271*10,IF(P271=$Y$1,I271*10,IF(P271=$Z$1,I271*12," "))))</f>
        <v xml:space="preserve"> </v>
      </c>
      <c r="W271" s="78"/>
      <c r="X271" s="78"/>
      <c r="Y271" s="78"/>
      <c r="AA271" s="94" t="str">
        <f t="shared" ref="AA271:AA334" si="79">IF(I271&gt;63,"≤120","≤60")</f>
        <v>≤60</v>
      </c>
      <c r="AB271" s="94">
        <f t="shared" ref="AB271:AB334" ca="1" si="80">IF(I271&lt;63,RANDBETWEEN(20,50),RANDBETWEEN(60,110))</f>
        <v>48</v>
      </c>
      <c r="AC271" s="95">
        <f t="shared" si="70"/>
        <v>0</v>
      </c>
      <c r="AD271" s="95">
        <f t="shared" si="71"/>
        <v>0</v>
      </c>
      <c r="AE271" s="96">
        <f t="shared" ref="AE271:AE334" si="81">ROUND(I271*1.13,0)</f>
        <v>0</v>
      </c>
      <c r="AF271" s="96">
        <f t="shared" ref="AF271:AF334" si="82">ROUND(I271*1.45,0)</f>
        <v>0</v>
      </c>
    </row>
    <row r="272" spans="2:32" s="97" customFormat="1" ht="39.6" x14ac:dyDescent="0.3">
      <c r="B272" s="79">
        <f t="shared" si="75"/>
        <v>267</v>
      </c>
      <c r="C272" s="80" t="s">
        <v>97</v>
      </c>
      <c r="D272" s="80"/>
      <c r="E272" s="81"/>
      <c r="F272" s="82" t="str">
        <f t="shared" si="76"/>
        <v xml:space="preserve">Группа от QF </v>
      </c>
      <c r="G272" s="82"/>
      <c r="H272" s="83"/>
      <c r="I272" s="84"/>
      <c r="J272" s="84"/>
      <c r="K272" s="85"/>
      <c r="L272" s="86"/>
      <c r="M272" s="80"/>
      <c r="N272" s="87"/>
      <c r="O272" s="88" t="str">
        <f t="shared" si="72"/>
        <v xml:space="preserve"> </v>
      </c>
      <c r="P272" s="89"/>
      <c r="Q272" s="90" t="str">
        <f t="shared" si="73"/>
        <v xml:space="preserve"> </v>
      </c>
      <c r="R272" s="87" t="s">
        <v>77</v>
      </c>
      <c r="S272" s="76"/>
      <c r="T272" s="91">
        <f t="shared" si="77"/>
        <v>0</v>
      </c>
      <c r="U272" s="88" t="str">
        <f t="shared" si="74"/>
        <v xml:space="preserve"> </v>
      </c>
      <c r="V272" s="91" t="str">
        <f t="shared" si="78"/>
        <v xml:space="preserve"> </v>
      </c>
      <c r="W272" s="78"/>
      <c r="X272" s="78"/>
      <c r="Y272" s="78"/>
      <c r="AA272" s="94" t="str">
        <f t="shared" si="79"/>
        <v>≤60</v>
      </c>
      <c r="AB272" s="94">
        <f t="shared" ca="1" si="80"/>
        <v>35</v>
      </c>
      <c r="AC272" s="95">
        <f t="shared" ref="AC272:AC335" si="83">IF(P272=$W$1,I272*3,IF(P272=$X$1,I272*5,IF(P272=$Y$1,I272*8,IF(P272=$Z$1,I272*12,0))))</f>
        <v>0</v>
      </c>
      <c r="AD272" s="95">
        <f t="shared" ref="AD272:AD335" si="84">IF(P272=$W$1,I272*5,IF(P272=$X$1,I272*10,IF(P272=$Y$1,I272*10,IF(P272=$Z$1,I272*0,0))))</f>
        <v>0</v>
      </c>
      <c r="AE272" s="96">
        <f t="shared" si="81"/>
        <v>0</v>
      </c>
      <c r="AF272" s="96">
        <f t="shared" si="82"/>
        <v>0</v>
      </c>
    </row>
    <row r="273" spans="2:32" s="97" customFormat="1" ht="39.6" x14ac:dyDescent="0.3">
      <c r="B273" s="79">
        <f t="shared" si="75"/>
        <v>268</v>
      </c>
      <c r="C273" s="80" t="s">
        <v>97</v>
      </c>
      <c r="D273" s="80"/>
      <c r="E273" s="81"/>
      <c r="F273" s="82" t="str">
        <f t="shared" si="76"/>
        <v xml:space="preserve">Группа от QF </v>
      </c>
      <c r="G273" s="82"/>
      <c r="H273" s="83"/>
      <c r="I273" s="84"/>
      <c r="J273" s="84"/>
      <c r="K273" s="85"/>
      <c r="L273" s="86"/>
      <c r="M273" s="80"/>
      <c r="N273" s="87"/>
      <c r="O273" s="88" t="str">
        <f t="shared" si="72"/>
        <v xml:space="preserve"> </v>
      </c>
      <c r="P273" s="89"/>
      <c r="Q273" s="90" t="str">
        <f t="shared" si="73"/>
        <v xml:space="preserve"> </v>
      </c>
      <c r="R273" s="87" t="s">
        <v>77</v>
      </c>
      <c r="S273" s="76"/>
      <c r="T273" s="91">
        <f t="shared" si="77"/>
        <v>0</v>
      </c>
      <c r="U273" s="88" t="str">
        <f t="shared" si="74"/>
        <v xml:space="preserve"> </v>
      </c>
      <c r="V273" s="91" t="str">
        <f t="shared" si="78"/>
        <v xml:space="preserve"> </v>
      </c>
      <c r="W273" s="78"/>
      <c r="X273" s="78"/>
      <c r="Y273" s="78"/>
      <c r="AA273" s="94" t="str">
        <f t="shared" si="79"/>
        <v>≤60</v>
      </c>
      <c r="AB273" s="94">
        <f t="shared" ca="1" si="80"/>
        <v>31</v>
      </c>
      <c r="AC273" s="95">
        <f t="shared" si="83"/>
        <v>0</v>
      </c>
      <c r="AD273" s="95">
        <f t="shared" si="84"/>
        <v>0</v>
      </c>
      <c r="AE273" s="96">
        <f t="shared" si="81"/>
        <v>0</v>
      </c>
      <c r="AF273" s="96">
        <f t="shared" si="82"/>
        <v>0</v>
      </c>
    </row>
    <row r="274" spans="2:32" s="97" customFormat="1" ht="39.6" x14ac:dyDescent="0.3">
      <c r="B274" s="79">
        <f t="shared" si="75"/>
        <v>269</v>
      </c>
      <c r="C274" s="80" t="s">
        <v>97</v>
      </c>
      <c r="D274" s="80"/>
      <c r="E274" s="81"/>
      <c r="F274" s="82" t="str">
        <f t="shared" si="76"/>
        <v xml:space="preserve">Группа от QF </v>
      </c>
      <c r="G274" s="82"/>
      <c r="H274" s="83"/>
      <c r="I274" s="84"/>
      <c r="J274" s="84"/>
      <c r="K274" s="85"/>
      <c r="L274" s="86"/>
      <c r="M274" s="80"/>
      <c r="N274" s="87"/>
      <c r="O274" s="88" t="str">
        <f t="shared" si="72"/>
        <v xml:space="preserve"> </v>
      </c>
      <c r="P274" s="89"/>
      <c r="Q274" s="90" t="str">
        <f t="shared" si="73"/>
        <v xml:space="preserve"> </v>
      </c>
      <c r="R274" s="87" t="s">
        <v>77</v>
      </c>
      <c r="S274" s="76"/>
      <c r="T274" s="91">
        <f t="shared" si="77"/>
        <v>0</v>
      </c>
      <c r="U274" s="88" t="str">
        <f t="shared" si="74"/>
        <v xml:space="preserve"> </v>
      </c>
      <c r="V274" s="91" t="str">
        <f t="shared" si="78"/>
        <v xml:space="preserve"> </v>
      </c>
      <c r="W274" s="78"/>
      <c r="X274" s="78"/>
      <c r="Y274" s="78"/>
      <c r="AA274" s="94" t="str">
        <f t="shared" si="79"/>
        <v>≤60</v>
      </c>
      <c r="AB274" s="94">
        <f t="shared" ca="1" si="80"/>
        <v>43</v>
      </c>
      <c r="AC274" s="95">
        <f t="shared" si="83"/>
        <v>0</v>
      </c>
      <c r="AD274" s="95">
        <f t="shared" si="84"/>
        <v>0</v>
      </c>
      <c r="AE274" s="96">
        <f t="shared" si="81"/>
        <v>0</v>
      </c>
      <c r="AF274" s="96">
        <f t="shared" si="82"/>
        <v>0</v>
      </c>
    </row>
    <row r="275" spans="2:32" s="97" customFormat="1" ht="39.6" x14ac:dyDescent="0.3">
      <c r="B275" s="79">
        <f t="shared" si="75"/>
        <v>270</v>
      </c>
      <c r="C275" s="80" t="s">
        <v>97</v>
      </c>
      <c r="D275" s="80"/>
      <c r="E275" s="81"/>
      <c r="F275" s="82" t="str">
        <f t="shared" si="76"/>
        <v xml:space="preserve">Группа от QF </v>
      </c>
      <c r="G275" s="82"/>
      <c r="H275" s="83"/>
      <c r="I275" s="84"/>
      <c r="J275" s="84"/>
      <c r="K275" s="85"/>
      <c r="L275" s="86"/>
      <c r="M275" s="80"/>
      <c r="N275" s="87"/>
      <c r="O275" s="88" t="str">
        <f t="shared" si="72"/>
        <v xml:space="preserve"> </v>
      </c>
      <c r="P275" s="89"/>
      <c r="Q275" s="90" t="str">
        <f t="shared" si="73"/>
        <v xml:space="preserve"> </v>
      </c>
      <c r="R275" s="87" t="s">
        <v>77</v>
      </c>
      <c r="S275" s="76"/>
      <c r="T275" s="91">
        <f t="shared" si="77"/>
        <v>0</v>
      </c>
      <c r="U275" s="88" t="str">
        <f t="shared" si="74"/>
        <v xml:space="preserve"> </v>
      </c>
      <c r="V275" s="91" t="str">
        <f t="shared" si="78"/>
        <v xml:space="preserve"> </v>
      </c>
      <c r="W275" s="78"/>
      <c r="X275" s="78"/>
      <c r="Y275" s="78"/>
      <c r="AA275" s="94" t="str">
        <f t="shared" si="79"/>
        <v>≤60</v>
      </c>
      <c r="AB275" s="94">
        <f t="shared" ca="1" si="80"/>
        <v>21</v>
      </c>
      <c r="AC275" s="95">
        <f t="shared" si="83"/>
        <v>0</v>
      </c>
      <c r="AD275" s="95">
        <f t="shared" si="84"/>
        <v>0</v>
      </c>
      <c r="AE275" s="96">
        <f t="shared" si="81"/>
        <v>0</v>
      </c>
      <c r="AF275" s="96">
        <f t="shared" si="82"/>
        <v>0</v>
      </c>
    </row>
    <row r="276" spans="2:32" s="97" customFormat="1" ht="39.6" x14ac:dyDescent="0.3">
      <c r="B276" s="79">
        <f t="shared" si="75"/>
        <v>271</v>
      </c>
      <c r="C276" s="80" t="s">
        <v>97</v>
      </c>
      <c r="D276" s="80"/>
      <c r="E276" s="81"/>
      <c r="F276" s="82" t="str">
        <f t="shared" si="76"/>
        <v xml:space="preserve">Группа от QF </v>
      </c>
      <c r="G276" s="82"/>
      <c r="H276" s="83"/>
      <c r="I276" s="84"/>
      <c r="J276" s="84"/>
      <c r="K276" s="85"/>
      <c r="L276" s="86"/>
      <c r="M276" s="80"/>
      <c r="N276" s="87"/>
      <c r="O276" s="88" t="str">
        <f t="shared" si="72"/>
        <v xml:space="preserve"> </v>
      </c>
      <c r="P276" s="89"/>
      <c r="Q276" s="90" t="str">
        <f t="shared" si="73"/>
        <v xml:space="preserve"> </v>
      </c>
      <c r="R276" s="87" t="s">
        <v>77</v>
      </c>
      <c r="S276" s="76"/>
      <c r="T276" s="91">
        <f t="shared" si="77"/>
        <v>0</v>
      </c>
      <c r="U276" s="88" t="str">
        <f t="shared" si="74"/>
        <v xml:space="preserve"> </v>
      </c>
      <c r="V276" s="91" t="str">
        <f t="shared" si="78"/>
        <v xml:space="preserve"> </v>
      </c>
      <c r="W276" s="78"/>
      <c r="X276" s="78"/>
      <c r="Y276" s="78"/>
      <c r="AA276" s="94" t="str">
        <f t="shared" si="79"/>
        <v>≤60</v>
      </c>
      <c r="AB276" s="94">
        <f t="shared" ca="1" si="80"/>
        <v>31</v>
      </c>
      <c r="AC276" s="95">
        <f t="shared" si="83"/>
        <v>0</v>
      </c>
      <c r="AD276" s="95">
        <f t="shared" si="84"/>
        <v>0</v>
      </c>
      <c r="AE276" s="96">
        <f t="shared" si="81"/>
        <v>0</v>
      </c>
      <c r="AF276" s="96">
        <f t="shared" si="82"/>
        <v>0</v>
      </c>
    </row>
    <row r="277" spans="2:32" s="97" customFormat="1" ht="39.6" x14ac:dyDescent="0.3">
      <c r="B277" s="79">
        <f t="shared" si="75"/>
        <v>272</v>
      </c>
      <c r="C277" s="80" t="s">
        <v>97</v>
      </c>
      <c r="D277" s="80"/>
      <c r="E277" s="81"/>
      <c r="F277" s="82" t="str">
        <f t="shared" si="76"/>
        <v xml:space="preserve">Группа от QF </v>
      </c>
      <c r="G277" s="82"/>
      <c r="H277" s="83"/>
      <c r="I277" s="84"/>
      <c r="J277" s="84"/>
      <c r="K277" s="85"/>
      <c r="L277" s="86"/>
      <c r="M277" s="80"/>
      <c r="N277" s="87"/>
      <c r="O277" s="88" t="str">
        <f t="shared" si="72"/>
        <v xml:space="preserve"> </v>
      </c>
      <c r="P277" s="89"/>
      <c r="Q277" s="90" t="str">
        <f t="shared" si="73"/>
        <v xml:space="preserve"> </v>
      </c>
      <c r="R277" s="87" t="s">
        <v>77</v>
      </c>
      <c r="S277" s="76"/>
      <c r="T277" s="91">
        <f t="shared" si="77"/>
        <v>0</v>
      </c>
      <c r="U277" s="88" t="str">
        <f t="shared" si="74"/>
        <v xml:space="preserve"> </v>
      </c>
      <c r="V277" s="91" t="str">
        <f t="shared" si="78"/>
        <v xml:space="preserve"> </v>
      </c>
      <c r="W277" s="78"/>
      <c r="X277" s="78"/>
      <c r="Y277" s="78"/>
      <c r="AA277" s="94" t="str">
        <f t="shared" si="79"/>
        <v>≤60</v>
      </c>
      <c r="AB277" s="94">
        <f t="shared" ca="1" si="80"/>
        <v>39</v>
      </c>
      <c r="AC277" s="95">
        <f t="shared" si="83"/>
        <v>0</v>
      </c>
      <c r="AD277" s="95">
        <f t="shared" si="84"/>
        <v>0</v>
      </c>
      <c r="AE277" s="96">
        <f t="shared" si="81"/>
        <v>0</v>
      </c>
      <c r="AF277" s="96">
        <f t="shared" si="82"/>
        <v>0</v>
      </c>
    </row>
    <row r="278" spans="2:32" s="97" customFormat="1" ht="39.6" x14ac:dyDescent="0.3">
      <c r="B278" s="79">
        <f t="shared" si="75"/>
        <v>273</v>
      </c>
      <c r="C278" s="80" t="s">
        <v>97</v>
      </c>
      <c r="D278" s="80"/>
      <c r="E278" s="81"/>
      <c r="F278" s="82" t="str">
        <f t="shared" si="76"/>
        <v xml:space="preserve">Группа от QF </v>
      </c>
      <c r="G278" s="82"/>
      <c r="H278" s="83"/>
      <c r="I278" s="84"/>
      <c r="J278" s="84"/>
      <c r="K278" s="85"/>
      <c r="L278" s="86"/>
      <c r="M278" s="80"/>
      <c r="N278" s="87"/>
      <c r="O278" s="88" t="str">
        <f t="shared" si="72"/>
        <v xml:space="preserve"> </v>
      </c>
      <c r="P278" s="89"/>
      <c r="Q278" s="90" t="str">
        <f t="shared" si="73"/>
        <v xml:space="preserve"> </v>
      </c>
      <c r="R278" s="87" t="s">
        <v>77</v>
      </c>
      <c r="S278" s="76"/>
      <c r="T278" s="91">
        <f t="shared" si="77"/>
        <v>0</v>
      </c>
      <c r="U278" s="88" t="str">
        <f t="shared" si="74"/>
        <v xml:space="preserve"> </v>
      </c>
      <c r="V278" s="91" t="str">
        <f t="shared" si="78"/>
        <v xml:space="preserve"> </v>
      </c>
      <c r="W278" s="78"/>
      <c r="X278" s="78"/>
      <c r="Y278" s="78"/>
      <c r="AA278" s="94" t="str">
        <f t="shared" si="79"/>
        <v>≤60</v>
      </c>
      <c r="AB278" s="94">
        <f t="shared" ca="1" si="80"/>
        <v>45</v>
      </c>
      <c r="AC278" s="95">
        <f t="shared" si="83"/>
        <v>0</v>
      </c>
      <c r="AD278" s="95">
        <f t="shared" si="84"/>
        <v>0</v>
      </c>
      <c r="AE278" s="96">
        <f t="shared" si="81"/>
        <v>0</v>
      </c>
      <c r="AF278" s="96">
        <f t="shared" si="82"/>
        <v>0</v>
      </c>
    </row>
    <row r="279" spans="2:32" s="97" customFormat="1" ht="39.6" x14ac:dyDescent="0.3">
      <c r="B279" s="79">
        <f t="shared" si="75"/>
        <v>274</v>
      </c>
      <c r="C279" s="80" t="s">
        <v>97</v>
      </c>
      <c r="D279" s="80"/>
      <c r="E279" s="81"/>
      <c r="F279" s="82" t="str">
        <f t="shared" si="76"/>
        <v xml:space="preserve">Группа от QF </v>
      </c>
      <c r="G279" s="82"/>
      <c r="H279" s="83"/>
      <c r="I279" s="84"/>
      <c r="J279" s="84"/>
      <c r="K279" s="85"/>
      <c r="L279" s="86"/>
      <c r="M279" s="80"/>
      <c r="N279" s="87"/>
      <c r="O279" s="88" t="str">
        <f t="shared" si="72"/>
        <v xml:space="preserve"> </v>
      </c>
      <c r="P279" s="89"/>
      <c r="Q279" s="90" t="str">
        <f t="shared" si="73"/>
        <v xml:space="preserve"> </v>
      </c>
      <c r="R279" s="87" t="s">
        <v>77</v>
      </c>
      <c r="S279" s="76"/>
      <c r="T279" s="91">
        <f t="shared" si="77"/>
        <v>0</v>
      </c>
      <c r="U279" s="88" t="str">
        <f t="shared" si="74"/>
        <v xml:space="preserve"> </v>
      </c>
      <c r="V279" s="91" t="str">
        <f t="shared" si="78"/>
        <v xml:space="preserve"> </v>
      </c>
      <c r="W279" s="78"/>
      <c r="X279" s="78"/>
      <c r="Y279" s="78"/>
      <c r="AA279" s="94" t="str">
        <f t="shared" si="79"/>
        <v>≤60</v>
      </c>
      <c r="AB279" s="94">
        <f t="shared" ca="1" si="80"/>
        <v>47</v>
      </c>
      <c r="AC279" s="95">
        <f t="shared" si="83"/>
        <v>0</v>
      </c>
      <c r="AD279" s="95">
        <f t="shared" si="84"/>
        <v>0</v>
      </c>
      <c r="AE279" s="96">
        <f t="shared" si="81"/>
        <v>0</v>
      </c>
      <c r="AF279" s="96">
        <f t="shared" si="82"/>
        <v>0</v>
      </c>
    </row>
    <row r="280" spans="2:32" s="97" customFormat="1" ht="39.6" x14ac:dyDescent="0.3">
      <c r="B280" s="79">
        <f t="shared" si="75"/>
        <v>275</v>
      </c>
      <c r="C280" s="80" t="s">
        <v>97</v>
      </c>
      <c r="D280" s="80"/>
      <c r="E280" s="81"/>
      <c r="F280" s="82" t="str">
        <f t="shared" si="76"/>
        <v xml:space="preserve">Группа от QF </v>
      </c>
      <c r="G280" s="82"/>
      <c r="H280" s="83"/>
      <c r="I280" s="84"/>
      <c r="J280" s="84"/>
      <c r="K280" s="85"/>
      <c r="L280" s="86"/>
      <c r="M280" s="80"/>
      <c r="N280" s="87"/>
      <c r="O280" s="88" t="str">
        <f t="shared" si="72"/>
        <v xml:space="preserve"> </v>
      </c>
      <c r="P280" s="89"/>
      <c r="Q280" s="90" t="str">
        <f t="shared" si="73"/>
        <v xml:space="preserve"> </v>
      </c>
      <c r="R280" s="87" t="s">
        <v>77</v>
      </c>
      <c r="S280" s="76"/>
      <c r="T280" s="91">
        <f t="shared" si="77"/>
        <v>0</v>
      </c>
      <c r="U280" s="88" t="str">
        <f t="shared" si="74"/>
        <v xml:space="preserve"> </v>
      </c>
      <c r="V280" s="91" t="str">
        <f t="shared" si="78"/>
        <v xml:space="preserve"> </v>
      </c>
      <c r="W280" s="78"/>
      <c r="X280" s="78"/>
      <c r="Y280" s="78"/>
      <c r="AA280" s="94" t="str">
        <f t="shared" si="79"/>
        <v>≤60</v>
      </c>
      <c r="AB280" s="94">
        <f t="shared" ca="1" si="80"/>
        <v>21</v>
      </c>
      <c r="AC280" s="95">
        <f t="shared" si="83"/>
        <v>0</v>
      </c>
      <c r="AD280" s="95">
        <f t="shared" si="84"/>
        <v>0</v>
      </c>
      <c r="AE280" s="96">
        <f t="shared" si="81"/>
        <v>0</v>
      </c>
      <c r="AF280" s="96">
        <f t="shared" si="82"/>
        <v>0</v>
      </c>
    </row>
    <row r="281" spans="2:32" s="97" customFormat="1" ht="39.6" x14ac:dyDescent="0.3">
      <c r="B281" s="79">
        <f t="shared" si="75"/>
        <v>276</v>
      </c>
      <c r="C281" s="80" t="s">
        <v>97</v>
      </c>
      <c r="D281" s="80"/>
      <c r="E281" s="81"/>
      <c r="F281" s="82" t="str">
        <f t="shared" si="76"/>
        <v xml:space="preserve">Группа от QF </v>
      </c>
      <c r="G281" s="82"/>
      <c r="H281" s="83"/>
      <c r="I281" s="84"/>
      <c r="J281" s="84"/>
      <c r="K281" s="85"/>
      <c r="L281" s="86"/>
      <c r="M281" s="80"/>
      <c r="N281" s="87"/>
      <c r="O281" s="88" t="str">
        <f t="shared" si="72"/>
        <v xml:space="preserve"> </v>
      </c>
      <c r="P281" s="89"/>
      <c r="Q281" s="90" t="str">
        <f t="shared" si="73"/>
        <v xml:space="preserve"> </v>
      </c>
      <c r="R281" s="87" t="s">
        <v>77</v>
      </c>
      <c r="S281" s="76"/>
      <c r="T281" s="91">
        <f t="shared" si="77"/>
        <v>0</v>
      </c>
      <c r="U281" s="88" t="str">
        <f t="shared" si="74"/>
        <v xml:space="preserve"> </v>
      </c>
      <c r="V281" s="91" t="str">
        <f t="shared" si="78"/>
        <v xml:space="preserve"> </v>
      </c>
      <c r="W281" s="78"/>
      <c r="X281" s="78"/>
      <c r="Y281" s="78"/>
      <c r="AA281" s="94" t="str">
        <f t="shared" si="79"/>
        <v>≤60</v>
      </c>
      <c r="AB281" s="94">
        <f t="shared" ca="1" si="80"/>
        <v>27</v>
      </c>
      <c r="AC281" s="95">
        <f t="shared" si="83"/>
        <v>0</v>
      </c>
      <c r="AD281" s="95">
        <f t="shared" si="84"/>
        <v>0</v>
      </c>
      <c r="AE281" s="96">
        <f t="shared" si="81"/>
        <v>0</v>
      </c>
      <c r="AF281" s="96">
        <f t="shared" si="82"/>
        <v>0</v>
      </c>
    </row>
    <row r="282" spans="2:32" s="97" customFormat="1" ht="39.6" x14ac:dyDescent="0.3">
      <c r="B282" s="79">
        <f t="shared" si="75"/>
        <v>277</v>
      </c>
      <c r="C282" s="80" t="s">
        <v>97</v>
      </c>
      <c r="D282" s="80"/>
      <c r="E282" s="81"/>
      <c r="F282" s="82" t="str">
        <f t="shared" si="76"/>
        <v xml:space="preserve">Группа от QF </v>
      </c>
      <c r="G282" s="82"/>
      <c r="H282" s="83"/>
      <c r="I282" s="84"/>
      <c r="J282" s="84"/>
      <c r="K282" s="85"/>
      <c r="L282" s="86"/>
      <c r="M282" s="80"/>
      <c r="N282" s="87"/>
      <c r="O282" s="88" t="str">
        <f t="shared" si="72"/>
        <v xml:space="preserve"> </v>
      </c>
      <c r="P282" s="89"/>
      <c r="Q282" s="90" t="str">
        <f t="shared" si="73"/>
        <v xml:space="preserve"> </v>
      </c>
      <c r="R282" s="87" t="s">
        <v>77</v>
      </c>
      <c r="S282" s="76"/>
      <c r="T282" s="91">
        <f t="shared" si="77"/>
        <v>0</v>
      </c>
      <c r="U282" s="88" t="str">
        <f t="shared" si="74"/>
        <v xml:space="preserve"> </v>
      </c>
      <c r="V282" s="91" t="str">
        <f t="shared" si="78"/>
        <v xml:space="preserve"> </v>
      </c>
      <c r="W282" s="78"/>
      <c r="X282" s="78"/>
      <c r="Y282" s="78"/>
      <c r="AA282" s="94" t="str">
        <f t="shared" si="79"/>
        <v>≤60</v>
      </c>
      <c r="AB282" s="94">
        <f t="shared" ca="1" si="80"/>
        <v>44</v>
      </c>
      <c r="AC282" s="95">
        <f t="shared" si="83"/>
        <v>0</v>
      </c>
      <c r="AD282" s="95">
        <f t="shared" si="84"/>
        <v>0</v>
      </c>
      <c r="AE282" s="96">
        <f t="shared" si="81"/>
        <v>0</v>
      </c>
      <c r="AF282" s="96">
        <f t="shared" si="82"/>
        <v>0</v>
      </c>
    </row>
    <row r="283" spans="2:32" s="97" customFormat="1" ht="39.6" x14ac:dyDescent="0.3">
      <c r="B283" s="79">
        <f t="shared" si="75"/>
        <v>278</v>
      </c>
      <c r="C283" s="80" t="s">
        <v>97</v>
      </c>
      <c r="D283" s="80"/>
      <c r="E283" s="81"/>
      <c r="F283" s="82" t="str">
        <f t="shared" si="76"/>
        <v xml:space="preserve">Группа от QF </v>
      </c>
      <c r="G283" s="82"/>
      <c r="H283" s="83"/>
      <c r="I283" s="84"/>
      <c r="J283" s="84"/>
      <c r="K283" s="85"/>
      <c r="L283" s="86"/>
      <c r="M283" s="80"/>
      <c r="N283" s="87"/>
      <c r="O283" s="88" t="str">
        <f t="shared" si="72"/>
        <v xml:space="preserve"> </v>
      </c>
      <c r="P283" s="89"/>
      <c r="Q283" s="90" t="str">
        <f t="shared" si="73"/>
        <v xml:space="preserve"> </v>
      </c>
      <c r="R283" s="87" t="s">
        <v>77</v>
      </c>
      <c r="S283" s="76"/>
      <c r="T283" s="91">
        <f t="shared" si="77"/>
        <v>0</v>
      </c>
      <c r="U283" s="88" t="str">
        <f t="shared" si="74"/>
        <v xml:space="preserve"> </v>
      </c>
      <c r="V283" s="91" t="str">
        <f t="shared" si="78"/>
        <v xml:space="preserve"> </v>
      </c>
      <c r="W283" s="78"/>
      <c r="X283" s="78"/>
      <c r="Y283" s="78"/>
      <c r="AA283" s="94" t="str">
        <f t="shared" si="79"/>
        <v>≤60</v>
      </c>
      <c r="AB283" s="94">
        <f t="shared" ca="1" si="80"/>
        <v>44</v>
      </c>
      <c r="AC283" s="95">
        <f t="shared" si="83"/>
        <v>0</v>
      </c>
      <c r="AD283" s="95">
        <f t="shared" si="84"/>
        <v>0</v>
      </c>
      <c r="AE283" s="96">
        <f t="shared" si="81"/>
        <v>0</v>
      </c>
      <c r="AF283" s="96">
        <f t="shared" si="82"/>
        <v>0</v>
      </c>
    </row>
    <row r="284" spans="2:32" s="97" customFormat="1" ht="39.6" x14ac:dyDescent="0.3">
      <c r="B284" s="79">
        <f t="shared" si="75"/>
        <v>279</v>
      </c>
      <c r="C284" s="80" t="s">
        <v>97</v>
      </c>
      <c r="D284" s="80"/>
      <c r="E284" s="81"/>
      <c r="F284" s="82" t="str">
        <f t="shared" si="76"/>
        <v xml:space="preserve">Группа от QF </v>
      </c>
      <c r="G284" s="82"/>
      <c r="H284" s="83"/>
      <c r="I284" s="84"/>
      <c r="J284" s="84"/>
      <c r="K284" s="85"/>
      <c r="L284" s="86"/>
      <c r="M284" s="80"/>
      <c r="N284" s="87"/>
      <c r="O284" s="88" t="str">
        <f t="shared" si="72"/>
        <v xml:space="preserve"> </v>
      </c>
      <c r="P284" s="89"/>
      <c r="Q284" s="90" t="str">
        <f t="shared" si="73"/>
        <v xml:space="preserve"> </v>
      </c>
      <c r="R284" s="87" t="s">
        <v>77</v>
      </c>
      <c r="S284" s="76"/>
      <c r="T284" s="91">
        <f t="shared" si="77"/>
        <v>0</v>
      </c>
      <c r="U284" s="88" t="str">
        <f t="shared" si="74"/>
        <v xml:space="preserve"> </v>
      </c>
      <c r="V284" s="91" t="str">
        <f t="shared" si="78"/>
        <v xml:space="preserve"> </v>
      </c>
      <c r="W284" s="78"/>
      <c r="X284" s="78"/>
      <c r="Y284" s="78"/>
      <c r="AA284" s="94" t="str">
        <f t="shared" si="79"/>
        <v>≤60</v>
      </c>
      <c r="AB284" s="94">
        <f t="shared" ca="1" si="80"/>
        <v>21</v>
      </c>
      <c r="AC284" s="95">
        <f t="shared" si="83"/>
        <v>0</v>
      </c>
      <c r="AD284" s="95">
        <f t="shared" si="84"/>
        <v>0</v>
      </c>
      <c r="AE284" s="96">
        <f t="shared" si="81"/>
        <v>0</v>
      </c>
      <c r="AF284" s="96">
        <f t="shared" si="82"/>
        <v>0</v>
      </c>
    </row>
    <row r="285" spans="2:32" s="97" customFormat="1" ht="39.6" x14ac:dyDescent="0.3">
      <c r="B285" s="79">
        <f t="shared" si="75"/>
        <v>280</v>
      </c>
      <c r="C285" s="80" t="s">
        <v>97</v>
      </c>
      <c r="D285" s="80"/>
      <c r="E285" s="81"/>
      <c r="F285" s="82" t="str">
        <f t="shared" si="76"/>
        <v xml:space="preserve">Группа от QF </v>
      </c>
      <c r="G285" s="82"/>
      <c r="H285" s="83"/>
      <c r="I285" s="84"/>
      <c r="J285" s="84"/>
      <c r="K285" s="85"/>
      <c r="L285" s="86"/>
      <c r="M285" s="80"/>
      <c r="N285" s="87"/>
      <c r="O285" s="88" t="str">
        <f t="shared" si="72"/>
        <v xml:space="preserve"> </v>
      </c>
      <c r="P285" s="89"/>
      <c r="Q285" s="90" t="str">
        <f t="shared" si="73"/>
        <v xml:space="preserve"> </v>
      </c>
      <c r="R285" s="87" t="s">
        <v>77</v>
      </c>
      <c r="S285" s="76"/>
      <c r="T285" s="91">
        <f t="shared" si="77"/>
        <v>0</v>
      </c>
      <c r="U285" s="88" t="str">
        <f t="shared" si="74"/>
        <v xml:space="preserve"> </v>
      </c>
      <c r="V285" s="91" t="str">
        <f t="shared" si="78"/>
        <v xml:space="preserve"> </v>
      </c>
      <c r="W285" s="78"/>
      <c r="X285" s="78"/>
      <c r="Y285" s="78"/>
      <c r="AA285" s="94" t="str">
        <f t="shared" si="79"/>
        <v>≤60</v>
      </c>
      <c r="AB285" s="94">
        <f t="shared" ca="1" si="80"/>
        <v>35</v>
      </c>
      <c r="AC285" s="95">
        <f t="shared" si="83"/>
        <v>0</v>
      </c>
      <c r="AD285" s="95">
        <f t="shared" si="84"/>
        <v>0</v>
      </c>
      <c r="AE285" s="96">
        <f t="shared" si="81"/>
        <v>0</v>
      </c>
      <c r="AF285" s="96">
        <f t="shared" si="82"/>
        <v>0</v>
      </c>
    </row>
    <row r="286" spans="2:32" s="97" customFormat="1" ht="39.6" x14ac:dyDescent="0.3">
      <c r="B286" s="79">
        <f t="shared" si="75"/>
        <v>281</v>
      </c>
      <c r="C286" s="80" t="s">
        <v>97</v>
      </c>
      <c r="D286" s="80"/>
      <c r="E286" s="81"/>
      <c r="F286" s="82" t="str">
        <f t="shared" si="76"/>
        <v xml:space="preserve">Группа от QF </v>
      </c>
      <c r="G286" s="82"/>
      <c r="H286" s="83"/>
      <c r="I286" s="84"/>
      <c r="J286" s="84"/>
      <c r="K286" s="85"/>
      <c r="L286" s="86"/>
      <c r="M286" s="80"/>
      <c r="N286" s="87"/>
      <c r="O286" s="88" t="str">
        <f t="shared" si="72"/>
        <v xml:space="preserve"> </v>
      </c>
      <c r="P286" s="89"/>
      <c r="Q286" s="90" t="str">
        <f t="shared" si="73"/>
        <v xml:space="preserve"> </v>
      </c>
      <c r="R286" s="87" t="s">
        <v>77</v>
      </c>
      <c r="S286" s="76"/>
      <c r="T286" s="91">
        <f t="shared" si="77"/>
        <v>0</v>
      </c>
      <c r="U286" s="88" t="str">
        <f t="shared" si="74"/>
        <v xml:space="preserve"> </v>
      </c>
      <c r="V286" s="91" t="str">
        <f t="shared" si="78"/>
        <v xml:space="preserve"> </v>
      </c>
      <c r="W286" s="78"/>
      <c r="X286" s="78"/>
      <c r="Y286" s="78"/>
      <c r="AA286" s="94" t="str">
        <f t="shared" si="79"/>
        <v>≤60</v>
      </c>
      <c r="AB286" s="94">
        <f t="shared" ca="1" si="80"/>
        <v>27</v>
      </c>
      <c r="AC286" s="95">
        <f t="shared" si="83"/>
        <v>0</v>
      </c>
      <c r="AD286" s="95">
        <f t="shared" si="84"/>
        <v>0</v>
      </c>
      <c r="AE286" s="96">
        <f t="shared" si="81"/>
        <v>0</v>
      </c>
      <c r="AF286" s="96">
        <f t="shared" si="82"/>
        <v>0</v>
      </c>
    </row>
    <row r="287" spans="2:32" s="97" customFormat="1" ht="39.6" x14ac:dyDescent="0.3">
      <c r="B287" s="79">
        <f t="shared" si="75"/>
        <v>282</v>
      </c>
      <c r="C287" s="80" t="s">
        <v>97</v>
      </c>
      <c r="D287" s="80"/>
      <c r="E287" s="81"/>
      <c r="F287" s="82" t="str">
        <f t="shared" si="76"/>
        <v xml:space="preserve">Группа от QF </v>
      </c>
      <c r="G287" s="82"/>
      <c r="H287" s="83"/>
      <c r="I287" s="84"/>
      <c r="J287" s="84"/>
      <c r="K287" s="85"/>
      <c r="L287" s="86"/>
      <c r="M287" s="80"/>
      <c r="N287" s="87"/>
      <c r="O287" s="88" t="str">
        <f t="shared" si="72"/>
        <v xml:space="preserve"> </v>
      </c>
      <c r="P287" s="89"/>
      <c r="Q287" s="90" t="str">
        <f t="shared" si="73"/>
        <v xml:space="preserve"> </v>
      </c>
      <c r="R287" s="87" t="s">
        <v>77</v>
      </c>
      <c r="S287" s="76"/>
      <c r="T287" s="91">
        <f t="shared" si="77"/>
        <v>0</v>
      </c>
      <c r="U287" s="88" t="str">
        <f t="shared" si="74"/>
        <v xml:space="preserve"> </v>
      </c>
      <c r="V287" s="91" t="str">
        <f t="shared" si="78"/>
        <v xml:space="preserve"> </v>
      </c>
      <c r="W287" s="78"/>
      <c r="X287" s="78"/>
      <c r="Y287" s="78"/>
      <c r="AA287" s="94" t="str">
        <f t="shared" si="79"/>
        <v>≤60</v>
      </c>
      <c r="AB287" s="94">
        <f t="shared" ca="1" si="80"/>
        <v>44</v>
      </c>
      <c r="AC287" s="95">
        <f t="shared" si="83"/>
        <v>0</v>
      </c>
      <c r="AD287" s="95">
        <f t="shared" si="84"/>
        <v>0</v>
      </c>
      <c r="AE287" s="96">
        <f t="shared" si="81"/>
        <v>0</v>
      </c>
      <c r="AF287" s="96">
        <f t="shared" si="82"/>
        <v>0</v>
      </c>
    </row>
    <row r="288" spans="2:32" s="97" customFormat="1" ht="39.6" x14ac:dyDescent="0.3">
      <c r="B288" s="79">
        <f t="shared" si="75"/>
        <v>283</v>
      </c>
      <c r="C288" s="80" t="s">
        <v>97</v>
      </c>
      <c r="D288" s="80"/>
      <c r="E288" s="81"/>
      <c r="F288" s="82" t="str">
        <f t="shared" si="76"/>
        <v xml:space="preserve">Группа от QF </v>
      </c>
      <c r="G288" s="82"/>
      <c r="H288" s="83"/>
      <c r="I288" s="84"/>
      <c r="J288" s="84"/>
      <c r="K288" s="85"/>
      <c r="L288" s="86"/>
      <c r="M288" s="80"/>
      <c r="N288" s="87"/>
      <c r="O288" s="88" t="str">
        <f t="shared" si="72"/>
        <v xml:space="preserve"> </v>
      </c>
      <c r="P288" s="89"/>
      <c r="Q288" s="90" t="str">
        <f t="shared" si="73"/>
        <v xml:space="preserve"> </v>
      </c>
      <c r="R288" s="87" t="s">
        <v>77</v>
      </c>
      <c r="S288" s="76"/>
      <c r="T288" s="91">
        <f t="shared" si="77"/>
        <v>0</v>
      </c>
      <c r="U288" s="88" t="str">
        <f t="shared" si="74"/>
        <v xml:space="preserve"> </v>
      </c>
      <c r="V288" s="91" t="str">
        <f t="shared" si="78"/>
        <v xml:space="preserve"> </v>
      </c>
      <c r="W288" s="78"/>
      <c r="X288" s="78"/>
      <c r="Y288" s="78"/>
      <c r="AA288" s="94" t="str">
        <f t="shared" si="79"/>
        <v>≤60</v>
      </c>
      <c r="AB288" s="94">
        <f t="shared" ca="1" si="80"/>
        <v>35</v>
      </c>
      <c r="AC288" s="95">
        <f t="shared" si="83"/>
        <v>0</v>
      </c>
      <c r="AD288" s="95">
        <f t="shared" si="84"/>
        <v>0</v>
      </c>
      <c r="AE288" s="96">
        <f t="shared" si="81"/>
        <v>0</v>
      </c>
      <c r="AF288" s="96">
        <f t="shared" si="82"/>
        <v>0</v>
      </c>
    </row>
    <row r="289" spans="2:32" s="97" customFormat="1" ht="39.6" x14ac:dyDescent="0.3">
      <c r="B289" s="79">
        <f t="shared" si="75"/>
        <v>284</v>
      </c>
      <c r="C289" s="80" t="s">
        <v>97</v>
      </c>
      <c r="D289" s="80"/>
      <c r="E289" s="81"/>
      <c r="F289" s="82" t="str">
        <f t="shared" si="76"/>
        <v xml:space="preserve">Группа от QF </v>
      </c>
      <c r="G289" s="82"/>
      <c r="H289" s="83"/>
      <c r="I289" s="84"/>
      <c r="J289" s="84"/>
      <c r="K289" s="85"/>
      <c r="L289" s="86"/>
      <c r="M289" s="80"/>
      <c r="N289" s="87"/>
      <c r="O289" s="88" t="str">
        <f t="shared" si="72"/>
        <v xml:space="preserve"> </v>
      </c>
      <c r="P289" s="89"/>
      <c r="Q289" s="90" t="str">
        <f t="shared" si="73"/>
        <v xml:space="preserve"> </v>
      </c>
      <c r="R289" s="87" t="s">
        <v>77</v>
      </c>
      <c r="S289" s="76"/>
      <c r="T289" s="91">
        <f t="shared" si="77"/>
        <v>0</v>
      </c>
      <c r="U289" s="88" t="str">
        <f t="shared" si="74"/>
        <v xml:space="preserve"> </v>
      </c>
      <c r="V289" s="91" t="str">
        <f t="shared" si="78"/>
        <v xml:space="preserve"> </v>
      </c>
      <c r="W289" s="78"/>
      <c r="X289" s="78"/>
      <c r="Y289" s="78"/>
      <c r="AA289" s="94" t="str">
        <f t="shared" si="79"/>
        <v>≤60</v>
      </c>
      <c r="AB289" s="94">
        <f t="shared" ca="1" si="80"/>
        <v>27</v>
      </c>
      <c r="AC289" s="95">
        <f t="shared" si="83"/>
        <v>0</v>
      </c>
      <c r="AD289" s="95">
        <f t="shared" si="84"/>
        <v>0</v>
      </c>
      <c r="AE289" s="96">
        <f t="shared" si="81"/>
        <v>0</v>
      </c>
      <c r="AF289" s="96">
        <f t="shared" si="82"/>
        <v>0</v>
      </c>
    </row>
    <row r="290" spans="2:32" s="97" customFormat="1" ht="39.6" x14ac:dyDescent="0.3">
      <c r="B290" s="79">
        <f t="shared" si="75"/>
        <v>285</v>
      </c>
      <c r="C290" s="80" t="s">
        <v>97</v>
      </c>
      <c r="D290" s="80"/>
      <c r="E290" s="81"/>
      <c r="F290" s="82" t="str">
        <f t="shared" si="76"/>
        <v xml:space="preserve">Группа от QF </v>
      </c>
      <c r="G290" s="82"/>
      <c r="H290" s="83"/>
      <c r="I290" s="84"/>
      <c r="J290" s="84"/>
      <c r="K290" s="85"/>
      <c r="L290" s="86"/>
      <c r="M290" s="80"/>
      <c r="N290" s="87"/>
      <c r="O290" s="88" t="str">
        <f t="shared" si="72"/>
        <v xml:space="preserve"> </v>
      </c>
      <c r="P290" s="89"/>
      <c r="Q290" s="90" t="str">
        <f t="shared" si="73"/>
        <v xml:space="preserve"> </v>
      </c>
      <c r="R290" s="87" t="s">
        <v>77</v>
      </c>
      <c r="S290" s="76"/>
      <c r="T290" s="91">
        <f t="shared" si="77"/>
        <v>0</v>
      </c>
      <c r="U290" s="88" t="str">
        <f t="shared" si="74"/>
        <v xml:space="preserve"> </v>
      </c>
      <c r="V290" s="91" t="str">
        <f t="shared" si="78"/>
        <v xml:space="preserve"> </v>
      </c>
      <c r="W290" s="78"/>
      <c r="X290" s="78"/>
      <c r="Y290" s="78"/>
      <c r="AA290" s="94" t="str">
        <f t="shared" si="79"/>
        <v>≤60</v>
      </c>
      <c r="AB290" s="94">
        <f t="shared" ca="1" si="80"/>
        <v>29</v>
      </c>
      <c r="AC290" s="95">
        <f t="shared" si="83"/>
        <v>0</v>
      </c>
      <c r="AD290" s="95">
        <f t="shared" si="84"/>
        <v>0</v>
      </c>
      <c r="AE290" s="96">
        <f t="shared" si="81"/>
        <v>0</v>
      </c>
      <c r="AF290" s="96">
        <f t="shared" si="82"/>
        <v>0</v>
      </c>
    </row>
    <row r="291" spans="2:32" s="97" customFormat="1" ht="39.6" x14ac:dyDescent="0.3">
      <c r="B291" s="79">
        <f t="shared" si="75"/>
        <v>286</v>
      </c>
      <c r="C291" s="80" t="s">
        <v>97</v>
      </c>
      <c r="D291" s="80"/>
      <c r="E291" s="81"/>
      <c r="F291" s="82" t="str">
        <f t="shared" si="76"/>
        <v xml:space="preserve">Группа от QF </v>
      </c>
      <c r="G291" s="82"/>
      <c r="H291" s="83"/>
      <c r="I291" s="84"/>
      <c r="J291" s="84"/>
      <c r="K291" s="85"/>
      <c r="L291" s="86"/>
      <c r="M291" s="80"/>
      <c r="N291" s="87"/>
      <c r="O291" s="88" t="str">
        <f t="shared" si="72"/>
        <v xml:space="preserve"> </v>
      </c>
      <c r="P291" s="89"/>
      <c r="Q291" s="90" t="str">
        <f t="shared" si="73"/>
        <v xml:space="preserve"> </v>
      </c>
      <c r="R291" s="87" t="s">
        <v>77</v>
      </c>
      <c r="S291" s="76"/>
      <c r="T291" s="91">
        <f t="shared" si="77"/>
        <v>0</v>
      </c>
      <c r="U291" s="88" t="str">
        <f t="shared" si="74"/>
        <v xml:space="preserve"> </v>
      </c>
      <c r="V291" s="91" t="str">
        <f t="shared" si="78"/>
        <v xml:space="preserve"> </v>
      </c>
      <c r="W291" s="78"/>
      <c r="X291" s="78"/>
      <c r="Y291" s="78"/>
      <c r="AA291" s="94" t="str">
        <f t="shared" si="79"/>
        <v>≤60</v>
      </c>
      <c r="AB291" s="94">
        <f t="shared" ca="1" si="80"/>
        <v>35</v>
      </c>
      <c r="AC291" s="95">
        <f t="shared" si="83"/>
        <v>0</v>
      </c>
      <c r="AD291" s="95">
        <f t="shared" si="84"/>
        <v>0</v>
      </c>
      <c r="AE291" s="96">
        <f t="shared" si="81"/>
        <v>0</v>
      </c>
      <c r="AF291" s="96">
        <f t="shared" si="82"/>
        <v>0</v>
      </c>
    </row>
    <row r="292" spans="2:32" s="97" customFormat="1" ht="39.6" x14ac:dyDescent="0.3">
      <c r="B292" s="79">
        <f t="shared" si="75"/>
        <v>287</v>
      </c>
      <c r="C292" s="80" t="s">
        <v>97</v>
      </c>
      <c r="D292" s="80"/>
      <c r="E292" s="81"/>
      <c r="F292" s="82" t="str">
        <f t="shared" si="76"/>
        <v xml:space="preserve">Группа от QF </v>
      </c>
      <c r="G292" s="82"/>
      <c r="H292" s="83"/>
      <c r="I292" s="84"/>
      <c r="J292" s="84"/>
      <c r="K292" s="85"/>
      <c r="L292" s="86"/>
      <c r="M292" s="80"/>
      <c r="N292" s="87"/>
      <c r="O292" s="88" t="str">
        <f t="shared" si="72"/>
        <v xml:space="preserve"> </v>
      </c>
      <c r="P292" s="89"/>
      <c r="Q292" s="90" t="str">
        <f t="shared" si="73"/>
        <v xml:space="preserve"> </v>
      </c>
      <c r="R292" s="87" t="s">
        <v>77</v>
      </c>
      <c r="S292" s="76"/>
      <c r="T292" s="91">
        <f t="shared" si="77"/>
        <v>0</v>
      </c>
      <c r="U292" s="88" t="str">
        <f t="shared" si="74"/>
        <v xml:space="preserve"> </v>
      </c>
      <c r="V292" s="91" t="str">
        <f t="shared" si="78"/>
        <v xml:space="preserve"> </v>
      </c>
      <c r="W292" s="78"/>
      <c r="X292" s="78"/>
      <c r="Y292" s="78"/>
      <c r="AA292" s="94" t="str">
        <f t="shared" si="79"/>
        <v>≤60</v>
      </c>
      <c r="AB292" s="94">
        <f t="shared" ca="1" si="80"/>
        <v>31</v>
      </c>
      <c r="AC292" s="95">
        <f t="shared" si="83"/>
        <v>0</v>
      </c>
      <c r="AD292" s="95">
        <f t="shared" si="84"/>
        <v>0</v>
      </c>
      <c r="AE292" s="96">
        <f t="shared" si="81"/>
        <v>0</v>
      </c>
      <c r="AF292" s="96">
        <f t="shared" si="82"/>
        <v>0</v>
      </c>
    </row>
    <row r="293" spans="2:32" s="97" customFormat="1" ht="39.6" x14ac:dyDescent="0.3">
      <c r="B293" s="79">
        <f t="shared" si="75"/>
        <v>288</v>
      </c>
      <c r="C293" s="80" t="s">
        <v>97</v>
      </c>
      <c r="D293" s="80"/>
      <c r="E293" s="81"/>
      <c r="F293" s="82" t="str">
        <f t="shared" si="76"/>
        <v xml:space="preserve">Группа от QF </v>
      </c>
      <c r="G293" s="82"/>
      <c r="H293" s="83"/>
      <c r="I293" s="84"/>
      <c r="J293" s="84"/>
      <c r="K293" s="85"/>
      <c r="L293" s="86"/>
      <c r="M293" s="80"/>
      <c r="N293" s="87"/>
      <c r="O293" s="88" t="str">
        <f t="shared" si="72"/>
        <v xml:space="preserve"> </v>
      </c>
      <c r="P293" s="89"/>
      <c r="Q293" s="90" t="str">
        <f t="shared" si="73"/>
        <v xml:space="preserve"> </v>
      </c>
      <c r="R293" s="87" t="s">
        <v>77</v>
      </c>
      <c r="S293" s="76"/>
      <c r="T293" s="91">
        <f t="shared" si="77"/>
        <v>0</v>
      </c>
      <c r="U293" s="88" t="str">
        <f t="shared" si="74"/>
        <v xml:space="preserve"> </v>
      </c>
      <c r="V293" s="91" t="str">
        <f t="shared" si="78"/>
        <v xml:space="preserve"> </v>
      </c>
      <c r="W293" s="78"/>
      <c r="X293" s="78"/>
      <c r="Y293" s="78"/>
      <c r="AA293" s="94" t="str">
        <f t="shared" si="79"/>
        <v>≤60</v>
      </c>
      <c r="AB293" s="94">
        <f t="shared" ca="1" si="80"/>
        <v>47</v>
      </c>
      <c r="AC293" s="95">
        <f t="shared" si="83"/>
        <v>0</v>
      </c>
      <c r="AD293" s="95">
        <f t="shared" si="84"/>
        <v>0</v>
      </c>
      <c r="AE293" s="96">
        <f t="shared" si="81"/>
        <v>0</v>
      </c>
      <c r="AF293" s="96">
        <f t="shared" si="82"/>
        <v>0</v>
      </c>
    </row>
    <row r="294" spans="2:32" s="97" customFormat="1" ht="39.6" x14ac:dyDescent="0.3">
      <c r="B294" s="79">
        <f t="shared" si="75"/>
        <v>289</v>
      </c>
      <c r="C294" s="80" t="s">
        <v>97</v>
      </c>
      <c r="D294" s="80"/>
      <c r="E294" s="81"/>
      <c r="F294" s="82" t="str">
        <f t="shared" si="76"/>
        <v xml:space="preserve">Группа от QF </v>
      </c>
      <c r="G294" s="82"/>
      <c r="H294" s="83"/>
      <c r="I294" s="84"/>
      <c r="J294" s="84"/>
      <c r="K294" s="85"/>
      <c r="L294" s="86"/>
      <c r="M294" s="80"/>
      <c r="N294" s="87"/>
      <c r="O294" s="88" t="str">
        <f t="shared" si="72"/>
        <v xml:space="preserve"> </v>
      </c>
      <c r="P294" s="89"/>
      <c r="Q294" s="90" t="str">
        <f t="shared" si="73"/>
        <v xml:space="preserve"> </v>
      </c>
      <c r="R294" s="87" t="s">
        <v>77</v>
      </c>
      <c r="S294" s="76"/>
      <c r="T294" s="91">
        <f t="shared" si="77"/>
        <v>0</v>
      </c>
      <c r="U294" s="88" t="str">
        <f t="shared" si="74"/>
        <v xml:space="preserve"> </v>
      </c>
      <c r="V294" s="91" t="str">
        <f t="shared" si="78"/>
        <v xml:space="preserve"> </v>
      </c>
      <c r="W294" s="78"/>
      <c r="X294" s="78"/>
      <c r="Y294" s="78"/>
      <c r="AA294" s="94" t="str">
        <f t="shared" si="79"/>
        <v>≤60</v>
      </c>
      <c r="AB294" s="94">
        <f t="shared" ca="1" si="80"/>
        <v>45</v>
      </c>
      <c r="AC294" s="95">
        <f t="shared" si="83"/>
        <v>0</v>
      </c>
      <c r="AD294" s="95">
        <f t="shared" si="84"/>
        <v>0</v>
      </c>
      <c r="AE294" s="96">
        <f t="shared" si="81"/>
        <v>0</v>
      </c>
      <c r="AF294" s="96">
        <f t="shared" si="82"/>
        <v>0</v>
      </c>
    </row>
    <row r="295" spans="2:32" s="97" customFormat="1" ht="39.6" x14ac:dyDescent="0.3">
      <c r="B295" s="79">
        <f t="shared" si="75"/>
        <v>290</v>
      </c>
      <c r="C295" s="80" t="s">
        <v>97</v>
      </c>
      <c r="D295" s="80"/>
      <c r="E295" s="81"/>
      <c r="F295" s="82" t="str">
        <f t="shared" si="76"/>
        <v xml:space="preserve">Группа от QF </v>
      </c>
      <c r="G295" s="82"/>
      <c r="H295" s="83"/>
      <c r="I295" s="84"/>
      <c r="J295" s="84"/>
      <c r="K295" s="85"/>
      <c r="L295" s="86"/>
      <c r="M295" s="80"/>
      <c r="N295" s="87"/>
      <c r="O295" s="88" t="str">
        <f t="shared" si="72"/>
        <v xml:space="preserve"> </v>
      </c>
      <c r="P295" s="89"/>
      <c r="Q295" s="90" t="str">
        <f t="shared" si="73"/>
        <v xml:space="preserve"> </v>
      </c>
      <c r="R295" s="87" t="s">
        <v>77</v>
      </c>
      <c r="S295" s="76"/>
      <c r="T295" s="91">
        <f t="shared" si="77"/>
        <v>0</v>
      </c>
      <c r="U295" s="88" t="str">
        <f t="shared" si="74"/>
        <v xml:space="preserve"> </v>
      </c>
      <c r="V295" s="91" t="str">
        <f t="shared" si="78"/>
        <v xml:space="preserve"> </v>
      </c>
      <c r="W295" s="78"/>
      <c r="X295" s="78"/>
      <c r="Y295" s="78"/>
      <c r="AA295" s="94" t="str">
        <f t="shared" si="79"/>
        <v>≤60</v>
      </c>
      <c r="AB295" s="94">
        <f t="shared" ca="1" si="80"/>
        <v>38</v>
      </c>
      <c r="AC295" s="95">
        <f t="shared" si="83"/>
        <v>0</v>
      </c>
      <c r="AD295" s="95">
        <f t="shared" si="84"/>
        <v>0</v>
      </c>
      <c r="AE295" s="96">
        <f t="shared" si="81"/>
        <v>0</v>
      </c>
      <c r="AF295" s="96">
        <f t="shared" si="82"/>
        <v>0</v>
      </c>
    </row>
    <row r="296" spans="2:32" s="97" customFormat="1" ht="39.6" x14ac:dyDescent="0.3">
      <c r="B296" s="79">
        <f t="shared" si="75"/>
        <v>291</v>
      </c>
      <c r="C296" s="80" t="s">
        <v>97</v>
      </c>
      <c r="D296" s="80"/>
      <c r="E296" s="81"/>
      <c r="F296" s="82" t="str">
        <f t="shared" si="76"/>
        <v xml:space="preserve">Группа от QF </v>
      </c>
      <c r="G296" s="82"/>
      <c r="H296" s="83"/>
      <c r="I296" s="84"/>
      <c r="J296" s="84"/>
      <c r="K296" s="85"/>
      <c r="L296" s="86"/>
      <c r="M296" s="80"/>
      <c r="N296" s="87"/>
      <c r="O296" s="88" t="str">
        <f t="shared" si="72"/>
        <v xml:space="preserve"> </v>
      </c>
      <c r="P296" s="89"/>
      <c r="Q296" s="90" t="str">
        <f t="shared" si="73"/>
        <v xml:space="preserve"> </v>
      </c>
      <c r="R296" s="87" t="s">
        <v>77</v>
      </c>
      <c r="S296" s="76"/>
      <c r="T296" s="91">
        <f t="shared" si="77"/>
        <v>0</v>
      </c>
      <c r="U296" s="88" t="str">
        <f t="shared" si="74"/>
        <v xml:space="preserve"> </v>
      </c>
      <c r="V296" s="91" t="str">
        <f t="shared" si="78"/>
        <v xml:space="preserve"> </v>
      </c>
      <c r="W296" s="78"/>
      <c r="X296" s="78"/>
      <c r="Y296" s="78"/>
      <c r="AA296" s="94" t="str">
        <f t="shared" si="79"/>
        <v>≤60</v>
      </c>
      <c r="AB296" s="94">
        <f t="shared" ca="1" si="80"/>
        <v>24</v>
      </c>
      <c r="AC296" s="95">
        <f t="shared" si="83"/>
        <v>0</v>
      </c>
      <c r="AD296" s="95">
        <f t="shared" si="84"/>
        <v>0</v>
      </c>
      <c r="AE296" s="96">
        <f t="shared" si="81"/>
        <v>0</v>
      </c>
      <c r="AF296" s="96">
        <f t="shared" si="82"/>
        <v>0</v>
      </c>
    </row>
    <row r="297" spans="2:32" s="97" customFormat="1" ht="39.6" x14ac:dyDescent="0.3">
      <c r="B297" s="79">
        <f t="shared" si="75"/>
        <v>292</v>
      </c>
      <c r="C297" s="80" t="s">
        <v>97</v>
      </c>
      <c r="D297" s="80"/>
      <c r="E297" s="81"/>
      <c r="F297" s="82" t="str">
        <f t="shared" si="76"/>
        <v xml:space="preserve">Группа от QF </v>
      </c>
      <c r="G297" s="82"/>
      <c r="H297" s="83"/>
      <c r="I297" s="84"/>
      <c r="J297" s="84"/>
      <c r="K297" s="85"/>
      <c r="L297" s="86"/>
      <c r="M297" s="80"/>
      <c r="N297" s="87"/>
      <c r="O297" s="88" t="str">
        <f t="shared" si="72"/>
        <v xml:space="preserve"> </v>
      </c>
      <c r="P297" s="89"/>
      <c r="Q297" s="90" t="str">
        <f t="shared" si="73"/>
        <v xml:space="preserve"> </v>
      </c>
      <c r="R297" s="87" t="s">
        <v>77</v>
      </c>
      <c r="S297" s="76"/>
      <c r="T297" s="91">
        <f t="shared" si="77"/>
        <v>0</v>
      </c>
      <c r="U297" s="88" t="str">
        <f t="shared" si="74"/>
        <v xml:space="preserve"> </v>
      </c>
      <c r="V297" s="91" t="str">
        <f t="shared" si="78"/>
        <v xml:space="preserve"> </v>
      </c>
      <c r="W297" s="78"/>
      <c r="X297" s="78"/>
      <c r="Y297" s="78"/>
      <c r="AA297" s="94" t="str">
        <f t="shared" si="79"/>
        <v>≤60</v>
      </c>
      <c r="AB297" s="94">
        <f t="shared" ca="1" si="80"/>
        <v>20</v>
      </c>
      <c r="AC297" s="95">
        <f t="shared" si="83"/>
        <v>0</v>
      </c>
      <c r="AD297" s="95">
        <f t="shared" si="84"/>
        <v>0</v>
      </c>
      <c r="AE297" s="96">
        <f t="shared" si="81"/>
        <v>0</v>
      </c>
      <c r="AF297" s="96">
        <f t="shared" si="82"/>
        <v>0</v>
      </c>
    </row>
    <row r="298" spans="2:32" s="97" customFormat="1" ht="39.6" x14ac:dyDescent="0.3">
      <c r="B298" s="79">
        <f t="shared" si="75"/>
        <v>293</v>
      </c>
      <c r="C298" s="80" t="s">
        <v>97</v>
      </c>
      <c r="D298" s="80"/>
      <c r="E298" s="81"/>
      <c r="F298" s="82" t="str">
        <f t="shared" si="76"/>
        <v xml:space="preserve">Группа от QF </v>
      </c>
      <c r="G298" s="82"/>
      <c r="H298" s="83"/>
      <c r="I298" s="84"/>
      <c r="J298" s="84"/>
      <c r="K298" s="85"/>
      <c r="L298" s="86"/>
      <c r="M298" s="80"/>
      <c r="N298" s="87"/>
      <c r="O298" s="88" t="str">
        <f t="shared" si="72"/>
        <v xml:space="preserve"> </v>
      </c>
      <c r="P298" s="89"/>
      <c r="Q298" s="90" t="str">
        <f t="shared" si="73"/>
        <v xml:space="preserve"> </v>
      </c>
      <c r="R298" s="87" t="s">
        <v>77</v>
      </c>
      <c r="S298" s="76"/>
      <c r="T298" s="91">
        <f t="shared" si="77"/>
        <v>0</v>
      </c>
      <c r="U298" s="88" t="str">
        <f t="shared" si="74"/>
        <v xml:space="preserve"> </v>
      </c>
      <c r="V298" s="91" t="str">
        <f t="shared" si="78"/>
        <v xml:space="preserve"> </v>
      </c>
      <c r="W298" s="78"/>
      <c r="X298" s="78"/>
      <c r="Y298" s="78"/>
      <c r="AA298" s="94" t="str">
        <f t="shared" si="79"/>
        <v>≤60</v>
      </c>
      <c r="AB298" s="94">
        <f t="shared" ca="1" si="80"/>
        <v>49</v>
      </c>
      <c r="AC298" s="95">
        <f t="shared" si="83"/>
        <v>0</v>
      </c>
      <c r="AD298" s="95">
        <f t="shared" si="84"/>
        <v>0</v>
      </c>
      <c r="AE298" s="96">
        <f t="shared" si="81"/>
        <v>0</v>
      </c>
      <c r="AF298" s="96">
        <f t="shared" si="82"/>
        <v>0</v>
      </c>
    </row>
    <row r="299" spans="2:32" s="97" customFormat="1" ht="39.6" x14ac:dyDescent="0.3">
      <c r="B299" s="79">
        <f t="shared" si="75"/>
        <v>294</v>
      </c>
      <c r="C299" s="80" t="s">
        <v>97</v>
      </c>
      <c r="D299" s="80"/>
      <c r="E299" s="81"/>
      <c r="F299" s="82" t="str">
        <f t="shared" si="76"/>
        <v xml:space="preserve">Группа от QF </v>
      </c>
      <c r="G299" s="82"/>
      <c r="H299" s="83"/>
      <c r="I299" s="84"/>
      <c r="J299" s="84"/>
      <c r="K299" s="85"/>
      <c r="L299" s="86"/>
      <c r="M299" s="80"/>
      <c r="N299" s="87"/>
      <c r="O299" s="88" t="str">
        <f t="shared" si="72"/>
        <v xml:space="preserve"> </v>
      </c>
      <c r="P299" s="89"/>
      <c r="Q299" s="90" t="str">
        <f t="shared" si="73"/>
        <v xml:space="preserve"> </v>
      </c>
      <c r="R299" s="87" t="s">
        <v>77</v>
      </c>
      <c r="S299" s="76"/>
      <c r="T299" s="91">
        <f t="shared" si="77"/>
        <v>0</v>
      </c>
      <c r="U299" s="88" t="str">
        <f t="shared" si="74"/>
        <v xml:space="preserve"> </v>
      </c>
      <c r="V299" s="91" t="str">
        <f t="shared" si="78"/>
        <v xml:space="preserve"> </v>
      </c>
      <c r="W299" s="78"/>
      <c r="X299" s="78"/>
      <c r="Y299" s="78"/>
      <c r="AA299" s="94" t="str">
        <f t="shared" si="79"/>
        <v>≤60</v>
      </c>
      <c r="AB299" s="94">
        <f t="shared" ca="1" si="80"/>
        <v>35</v>
      </c>
      <c r="AC299" s="95">
        <f t="shared" si="83"/>
        <v>0</v>
      </c>
      <c r="AD299" s="95">
        <f t="shared" si="84"/>
        <v>0</v>
      </c>
      <c r="AE299" s="96">
        <f t="shared" si="81"/>
        <v>0</v>
      </c>
      <c r="AF299" s="96">
        <f t="shared" si="82"/>
        <v>0</v>
      </c>
    </row>
    <row r="300" spans="2:32" s="97" customFormat="1" ht="39.6" x14ac:dyDescent="0.3">
      <c r="B300" s="79">
        <f t="shared" si="75"/>
        <v>295</v>
      </c>
      <c r="C300" s="80" t="s">
        <v>97</v>
      </c>
      <c r="D300" s="80"/>
      <c r="E300" s="81"/>
      <c r="F300" s="82" t="str">
        <f t="shared" si="76"/>
        <v xml:space="preserve">Группа от QF </v>
      </c>
      <c r="G300" s="82"/>
      <c r="H300" s="83"/>
      <c r="I300" s="84"/>
      <c r="J300" s="84"/>
      <c r="K300" s="85"/>
      <c r="L300" s="86"/>
      <c r="M300" s="80"/>
      <c r="N300" s="87"/>
      <c r="O300" s="88" t="str">
        <f t="shared" si="72"/>
        <v xml:space="preserve"> </v>
      </c>
      <c r="P300" s="89"/>
      <c r="Q300" s="90" t="str">
        <f t="shared" si="73"/>
        <v xml:space="preserve"> </v>
      </c>
      <c r="R300" s="87" t="s">
        <v>77</v>
      </c>
      <c r="S300" s="76"/>
      <c r="T300" s="91">
        <f t="shared" si="77"/>
        <v>0</v>
      </c>
      <c r="U300" s="88" t="str">
        <f t="shared" si="74"/>
        <v xml:space="preserve"> </v>
      </c>
      <c r="V300" s="91" t="str">
        <f t="shared" si="78"/>
        <v xml:space="preserve"> </v>
      </c>
      <c r="W300" s="78"/>
      <c r="X300" s="78"/>
      <c r="Y300" s="78"/>
      <c r="AA300" s="94" t="str">
        <f t="shared" si="79"/>
        <v>≤60</v>
      </c>
      <c r="AB300" s="94">
        <f t="shared" ca="1" si="80"/>
        <v>27</v>
      </c>
      <c r="AC300" s="95">
        <f t="shared" si="83"/>
        <v>0</v>
      </c>
      <c r="AD300" s="95">
        <f t="shared" si="84"/>
        <v>0</v>
      </c>
      <c r="AE300" s="96">
        <f t="shared" si="81"/>
        <v>0</v>
      </c>
      <c r="AF300" s="96">
        <f t="shared" si="82"/>
        <v>0</v>
      </c>
    </row>
    <row r="301" spans="2:32" s="97" customFormat="1" ht="39.6" x14ac:dyDescent="0.3">
      <c r="B301" s="79">
        <f t="shared" si="75"/>
        <v>296</v>
      </c>
      <c r="C301" s="80" t="s">
        <v>97</v>
      </c>
      <c r="D301" s="80"/>
      <c r="E301" s="81"/>
      <c r="F301" s="82" t="str">
        <f t="shared" si="76"/>
        <v xml:space="preserve">Группа от QF </v>
      </c>
      <c r="G301" s="82"/>
      <c r="H301" s="83"/>
      <c r="I301" s="84"/>
      <c r="J301" s="84"/>
      <c r="K301" s="85"/>
      <c r="L301" s="86"/>
      <c r="M301" s="80"/>
      <c r="N301" s="87"/>
      <c r="O301" s="88" t="str">
        <f t="shared" si="72"/>
        <v xml:space="preserve"> </v>
      </c>
      <c r="P301" s="89"/>
      <c r="Q301" s="90" t="str">
        <f t="shared" si="73"/>
        <v xml:space="preserve"> </v>
      </c>
      <c r="R301" s="87" t="s">
        <v>77</v>
      </c>
      <c r="S301" s="76"/>
      <c r="T301" s="91">
        <f t="shared" si="77"/>
        <v>0</v>
      </c>
      <c r="U301" s="88" t="str">
        <f t="shared" si="74"/>
        <v xml:space="preserve"> </v>
      </c>
      <c r="V301" s="91" t="str">
        <f t="shared" si="78"/>
        <v xml:space="preserve"> </v>
      </c>
      <c r="W301" s="78"/>
      <c r="X301" s="78"/>
      <c r="Y301" s="78"/>
      <c r="AA301" s="94" t="str">
        <f t="shared" si="79"/>
        <v>≤60</v>
      </c>
      <c r="AB301" s="94">
        <f t="shared" ca="1" si="80"/>
        <v>49</v>
      </c>
      <c r="AC301" s="95">
        <f t="shared" si="83"/>
        <v>0</v>
      </c>
      <c r="AD301" s="95">
        <f t="shared" si="84"/>
        <v>0</v>
      </c>
      <c r="AE301" s="96">
        <f t="shared" si="81"/>
        <v>0</v>
      </c>
      <c r="AF301" s="96">
        <f t="shared" si="82"/>
        <v>0</v>
      </c>
    </row>
    <row r="302" spans="2:32" s="97" customFormat="1" ht="39.6" x14ac:dyDescent="0.3">
      <c r="B302" s="79">
        <f t="shared" si="75"/>
        <v>297</v>
      </c>
      <c r="C302" s="80" t="s">
        <v>97</v>
      </c>
      <c r="D302" s="80"/>
      <c r="E302" s="81"/>
      <c r="F302" s="82" t="str">
        <f t="shared" si="76"/>
        <v xml:space="preserve">Группа от QF </v>
      </c>
      <c r="G302" s="82"/>
      <c r="H302" s="83"/>
      <c r="I302" s="84"/>
      <c r="J302" s="84"/>
      <c r="K302" s="85"/>
      <c r="L302" s="86"/>
      <c r="M302" s="80"/>
      <c r="N302" s="87"/>
      <c r="O302" s="88" t="str">
        <f t="shared" si="72"/>
        <v xml:space="preserve"> </v>
      </c>
      <c r="P302" s="89"/>
      <c r="Q302" s="90" t="str">
        <f t="shared" si="73"/>
        <v xml:space="preserve"> </v>
      </c>
      <c r="R302" s="87" t="s">
        <v>77</v>
      </c>
      <c r="S302" s="76"/>
      <c r="T302" s="91">
        <f t="shared" si="77"/>
        <v>0</v>
      </c>
      <c r="U302" s="88" t="str">
        <f t="shared" si="74"/>
        <v xml:space="preserve"> </v>
      </c>
      <c r="V302" s="91" t="str">
        <f t="shared" si="78"/>
        <v xml:space="preserve"> </v>
      </c>
      <c r="W302" s="78"/>
      <c r="X302" s="78"/>
      <c r="Y302" s="78"/>
      <c r="AA302" s="94" t="str">
        <f t="shared" si="79"/>
        <v>≤60</v>
      </c>
      <c r="AB302" s="94">
        <f t="shared" ca="1" si="80"/>
        <v>49</v>
      </c>
      <c r="AC302" s="95">
        <f t="shared" si="83"/>
        <v>0</v>
      </c>
      <c r="AD302" s="95">
        <f t="shared" si="84"/>
        <v>0</v>
      </c>
      <c r="AE302" s="96">
        <f t="shared" si="81"/>
        <v>0</v>
      </c>
      <c r="AF302" s="96">
        <f t="shared" si="82"/>
        <v>0</v>
      </c>
    </row>
    <row r="303" spans="2:32" s="97" customFormat="1" ht="39.6" x14ac:dyDescent="0.3">
      <c r="B303" s="79">
        <f t="shared" si="75"/>
        <v>298</v>
      </c>
      <c r="C303" s="80" t="s">
        <v>97</v>
      </c>
      <c r="D303" s="80"/>
      <c r="E303" s="81"/>
      <c r="F303" s="82" t="str">
        <f t="shared" si="76"/>
        <v xml:space="preserve">Группа от QF </v>
      </c>
      <c r="G303" s="82"/>
      <c r="H303" s="83"/>
      <c r="I303" s="84"/>
      <c r="J303" s="84"/>
      <c r="K303" s="85"/>
      <c r="L303" s="86"/>
      <c r="M303" s="80"/>
      <c r="N303" s="87"/>
      <c r="O303" s="88" t="str">
        <f t="shared" si="72"/>
        <v xml:space="preserve"> </v>
      </c>
      <c r="P303" s="89"/>
      <c r="Q303" s="90" t="str">
        <f t="shared" si="73"/>
        <v xml:space="preserve"> </v>
      </c>
      <c r="R303" s="87" t="s">
        <v>77</v>
      </c>
      <c r="S303" s="76"/>
      <c r="T303" s="91">
        <f t="shared" si="77"/>
        <v>0</v>
      </c>
      <c r="U303" s="88" t="str">
        <f t="shared" si="74"/>
        <v xml:space="preserve"> </v>
      </c>
      <c r="V303" s="91" t="str">
        <f t="shared" si="78"/>
        <v xml:space="preserve"> </v>
      </c>
      <c r="W303" s="78"/>
      <c r="X303" s="78"/>
      <c r="Y303" s="78"/>
      <c r="AA303" s="94" t="str">
        <f t="shared" si="79"/>
        <v>≤60</v>
      </c>
      <c r="AB303" s="94">
        <f t="shared" ca="1" si="80"/>
        <v>20</v>
      </c>
      <c r="AC303" s="95">
        <f t="shared" si="83"/>
        <v>0</v>
      </c>
      <c r="AD303" s="95">
        <f t="shared" si="84"/>
        <v>0</v>
      </c>
      <c r="AE303" s="96">
        <f t="shared" si="81"/>
        <v>0</v>
      </c>
      <c r="AF303" s="96">
        <f t="shared" si="82"/>
        <v>0</v>
      </c>
    </row>
    <row r="304" spans="2:32" s="97" customFormat="1" ht="39.6" x14ac:dyDescent="0.3">
      <c r="B304" s="79">
        <f t="shared" si="75"/>
        <v>299</v>
      </c>
      <c r="C304" s="80" t="s">
        <v>97</v>
      </c>
      <c r="D304" s="80"/>
      <c r="E304" s="81"/>
      <c r="F304" s="82" t="str">
        <f t="shared" si="76"/>
        <v xml:space="preserve">Группа от QF </v>
      </c>
      <c r="G304" s="82"/>
      <c r="H304" s="83"/>
      <c r="I304" s="84"/>
      <c r="J304" s="84"/>
      <c r="K304" s="85"/>
      <c r="L304" s="86"/>
      <c r="M304" s="80"/>
      <c r="N304" s="87"/>
      <c r="O304" s="88" t="str">
        <f t="shared" si="72"/>
        <v xml:space="preserve"> </v>
      </c>
      <c r="P304" s="89"/>
      <c r="Q304" s="90" t="str">
        <f t="shared" si="73"/>
        <v xml:space="preserve"> </v>
      </c>
      <c r="R304" s="87" t="s">
        <v>77</v>
      </c>
      <c r="S304" s="76"/>
      <c r="T304" s="91">
        <f t="shared" si="77"/>
        <v>0</v>
      </c>
      <c r="U304" s="88" t="str">
        <f t="shared" si="74"/>
        <v xml:space="preserve"> </v>
      </c>
      <c r="V304" s="91" t="str">
        <f t="shared" si="78"/>
        <v xml:space="preserve"> </v>
      </c>
      <c r="W304" s="78"/>
      <c r="X304" s="78"/>
      <c r="Y304" s="78"/>
      <c r="AA304" s="94" t="str">
        <f t="shared" si="79"/>
        <v>≤60</v>
      </c>
      <c r="AB304" s="94">
        <f t="shared" ca="1" si="80"/>
        <v>49</v>
      </c>
      <c r="AC304" s="95">
        <f t="shared" si="83"/>
        <v>0</v>
      </c>
      <c r="AD304" s="95">
        <f t="shared" si="84"/>
        <v>0</v>
      </c>
      <c r="AE304" s="96">
        <f t="shared" si="81"/>
        <v>0</v>
      </c>
      <c r="AF304" s="96">
        <f t="shared" si="82"/>
        <v>0</v>
      </c>
    </row>
    <row r="305" spans="2:32" s="97" customFormat="1" ht="39.6" x14ac:dyDescent="0.3">
      <c r="B305" s="79">
        <f t="shared" si="75"/>
        <v>300</v>
      </c>
      <c r="C305" s="80" t="s">
        <v>97</v>
      </c>
      <c r="D305" s="80"/>
      <c r="E305" s="81"/>
      <c r="F305" s="82" t="str">
        <f t="shared" si="76"/>
        <v xml:space="preserve">Группа от QF </v>
      </c>
      <c r="G305" s="82"/>
      <c r="H305" s="83"/>
      <c r="I305" s="84"/>
      <c r="J305" s="84"/>
      <c r="K305" s="85"/>
      <c r="L305" s="86"/>
      <c r="M305" s="80"/>
      <c r="N305" s="87"/>
      <c r="O305" s="88" t="str">
        <f t="shared" si="72"/>
        <v xml:space="preserve"> </v>
      </c>
      <c r="P305" s="89"/>
      <c r="Q305" s="90" t="str">
        <f t="shared" si="73"/>
        <v xml:space="preserve"> </v>
      </c>
      <c r="R305" s="87" t="s">
        <v>77</v>
      </c>
      <c r="S305" s="76"/>
      <c r="T305" s="91">
        <f t="shared" si="77"/>
        <v>0</v>
      </c>
      <c r="U305" s="88" t="str">
        <f t="shared" si="74"/>
        <v xml:space="preserve"> </v>
      </c>
      <c r="V305" s="91" t="str">
        <f t="shared" si="78"/>
        <v xml:space="preserve"> </v>
      </c>
      <c r="W305" s="78"/>
      <c r="X305" s="78"/>
      <c r="Y305" s="78"/>
      <c r="AA305" s="94" t="str">
        <f t="shared" si="79"/>
        <v>≤60</v>
      </c>
      <c r="AB305" s="94">
        <f t="shared" ca="1" si="80"/>
        <v>42</v>
      </c>
      <c r="AC305" s="95">
        <f t="shared" si="83"/>
        <v>0</v>
      </c>
      <c r="AD305" s="95">
        <f t="shared" si="84"/>
        <v>0</v>
      </c>
      <c r="AE305" s="96">
        <f t="shared" si="81"/>
        <v>0</v>
      </c>
      <c r="AF305" s="96">
        <f t="shared" si="82"/>
        <v>0</v>
      </c>
    </row>
    <row r="306" spans="2:32" s="97" customFormat="1" ht="39.6" x14ac:dyDescent="0.3">
      <c r="B306" s="79">
        <f t="shared" si="75"/>
        <v>301</v>
      </c>
      <c r="C306" s="80" t="s">
        <v>97</v>
      </c>
      <c r="D306" s="80"/>
      <c r="E306" s="81"/>
      <c r="F306" s="82" t="str">
        <f t="shared" si="76"/>
        <v xml:space="preserve">Группа от QF </v>
      </c>
      <c r="G306" s="82"/>
      <c r="H306" s="83"/>
      <c r="I306" s="84"/>
      <c r="J306" s="84"/>
      <c r="K306" s="85"/>
      <c r="L306" s="86"/>
      <c r="M306" s="80"/>
      <c r="N306" s="87"/>
      <c r="O306" s="88" t="str">
        <f t="shared" si="72"/>
        <v xml:space="preserve"> </v>
      </c>
      <c r="P306" s="89"/>
      <c r="Q306" s="90" t="str">
        <f t="shared" si="73"/>
        <v xml:space="preserve"> </v>
      </c>
      <c r="R306" s="87" t="s">
        <v>77</v>
      </c>
      <c r="S306" s="76"/>
      <c r="T306" s="91">
        <f t="shared" si="77"/>
        <v>0</v>
      </c>
      <c r="U306" s="88" t="str">
        <f t="shared" si="74"/>
        <v xml:space="preserve"> </v>
      </c>
      <c r="V306" s="91" t="str">
        <f t="shared" si="78"/>
        <v xml:space="preserve"> </v>
      </c>
      <c r="W306" s="78"/>
      <c r="X306" s="78"/>
      <c r="Y306" s="78"/>
      <c r="AA306" s="94" t="str">
        <f t="shared" si="79"/>
        <v>≤60</v>
      </c>
      <c r="AB306" s="94">
        <f t="shared" ca="1" si="80"/>
        <v>46</v>
      </c>
      <c r="AC306" s="95">
        <f t="shared" si="83"/>
        <v>0</v>
      </c>
      <c r="AD306" s="95">
        <f t="shared" si="84"/>
        <v>0</v>
      </c>
      <c r="AE306" s="96">
        <f t="shared" si="81"/>
        <v>0</v>
      </c>
      <c r="AF306" s="96">
        <f t="shared" si="82"/>
        <v>0</v>
      </c>
    </row>
    <row r="307" spans="2:32" s="97" customFormat="1" ht="39.6" x14ac:dyDescent="0.3">
      <c r="B307" s="79">
        <f t="shared" si="75"/>
        <v>302</v>
      </c>
      <c r="C307" s="80" t="s">
        <v>97</v>
      </c>
      <c r="D307" s="80"/>
      <c r="E307" s="81"/>
      <c r="F307" s="82" t="str">
        <f t="shared" si="76"/>
        <v xml:space="preserve">Группа от QF </v>
      </c>
      <c r="G307" s="82"/>
      <c r="H307" s="83"/>
      <c r="I307" s="84"/>
      <c r="J307" s="84"/>
      <c r="K307" s="85"/>
      <c r="L307" s="86"/>
      <c r="M307" s="80"/>
      <c r="N307" s="87"/>
      <c r="O307" s="88" t="str">
        <f t="shared" si="72"/>
        <v xml:space="preserve"> </v>
      </c>
      <c r="P307" s="89"/>
      <c r="Q307" s="90" t="str">
        <f t="shared" si="73"/>
        <v xml:space="preserve"> </v>
      </c>
      <c r="R307" s="87" t="s">
        <v>77</v>
      </c>
      <c r="S307" s="76"/>
      <c r="T307" s="91">
        <f t="shared" si="77"/>
        <v>0</v>
      </c>
      <c r="U307" s="88" t="str">
        <f t="shared" si="74"/>
        <v xml:space="preserve"> </v>
      </c>
      <c r="V307" s="91" t="str">
        <f t="shared" si="78"/>
        <v xml:space="preserve"> </v>
      </c>
      <c r="W307" s="78"/>
      <c r="X307" s="78"/>
      <c r="Y307" s="78"/>
      <c r="AA307" s="94" t="str">
        <f t="shared" si="79"/>
        <v>≤60</v>
      </c>
      <c r="AB307" s="94">
        <f t="shared" ca="1" si="80"/>
        <v>45</v>
      </c>
      <c r="AC307" s="95">
        <f t="shared" si="83"/>
        <v>0</v>
      </c>
      <c r="AD307" s="95">
        <f t="shared" si="84"/>
        <v>0</v>
      </c>
      <c r="AE307" s="96">
        <f t="shared" si="81"/>
        <v>0</v>
      </c>
      <c r="AF307" s="96">
        <f t="shared" si="82"/>
        <v>0</v>
      </c>
    </row>
    <row r="308" spans="2:32" s="97" customFormat="1" ht="39.6" x14ac:dyDescent="0.3">
      <c r="B308" s="79">
        <f t="shared" si="75"/>
        <v>303</v>
      </c>
      <c r="C308" s="80" t="s">
        <v>97</v>
      </c>
      <c r="D308" s="80"/>
      <c r="E308" s="81"/>
      <c r="F308" s="82" t="str">
        <f t="shared" si="76"/>
        <v xml:space="preserve">Группа от QF </v>
      </c>
      <c r="G308" s="82"/>
      <c r="H308" s="83"/>
      <c r="I308" s="84"/>
      <c r="J308" s="84"/>
      <c r="K308" s="85"/>
      <c r="L308" s="86"/>
      <c r="M308" s="80"/>
      <c r="N308" s="87"/>
      <c r="O308" s="88" t="str">
        <f t="shared" si="72"/>
        <v xml:space="preserve"> </v>
      </c>
      <c r="P308" s="89"/>
      <c r="Q308" s="90" t="str">
        <f t="shared" si="73"/>
        <v xml:space="preserve"> </v>
      </c>
      <c r="R308" s="87" t="s">
        <v>77</v>
      </c>
      <c r="S308" s="76"/>
      <c r="T308" s="91">
        <f t="shared" si="77"/>
        <v>0</v>
      </c>
      <c r="U308" s="88" t="str">
        <f t="shared" si="74"/>
        <v xml:space="preserve"> </v>
      </c>
      <c r="V308" s="91" t="str">
        <f t="shared" si="78"/>
        <v xml:space="preserve"> </v>
      </c>
      <c r="W308" s="78"/>
      <c r="X308" s="78"/>
      <c r="Y308" s="78"/>
      <c r="AA308" s="94" t="str">
        <f t="shared" si="79"/>
        <v>≤60</v>
      </c>
      <c r="AB308" s="94">
        <f t="shared" ca="1" si="80"/>
        <v>50</v>
      </c>
      <c r="AC308" s="95">
        <f t="shared" si="83"/>
        <v>0</v>
      </c>
      <c r="AD308" s="95">
        <f t="shared" si="84"/>
        <v>0</v>
      </c>
      <c r="AE308" s="96">
        <f t="shared" si="81"/>
        <v>0</v>
      </c>
      <c r="AF308" s="96">
        <f t="shared" si="82"/>
        <v>0</v>
      </c>
    </row>
    <row r="309" spans="2:32" s="97" customFormat="1" ht="39.6" x14ac:dyDescent="0.3">
      <c r="B309" s="79">
        <f t="shared" si="75"/>
        <v>304</v>
      </c>
      <c r="C309" s="80" t="s">
        <v>97</v>
      </c>
      <c r="D309" s="80"/>
      <c r="E309" s="81"/>
      <c r="F309" s="82" t="str">
        <f t="shared" si="76"/>
        <v xml:space="preserve">Группа от QF </v>
      </c>
      <c r="G309" s="82"/>
      <c r="H309" s="83"/>
      <c r="I309" s="84"/>
      <c r="J309" s="84"/>
      <c r="K309" s="85"/>
      <c r="L309" s="86"/>
      <c r="M309" s="80"/>
      <c r="N309" s="87"/>
      <c r="O309" s="88" t="str">
        <f t="shared" si="72"/>
        <v xml:space="preserve"> </v>
      </c>
      <c r="P309" s="89"/>
      <c r="Q309" s="90" t="str">
        <f t="shared" si="73"/>
        <v xml:space="preserve"> </v>
      </c>
      <c r="R309" s="87" t="s">
        <v>77</v>
      </c>
      <c r="S309" s="76"/>
      <c r="T309" s="91">
        <f t="shared" si="77"/>
        <v>0</v>
      </c>
      <c r="U309" s="88" t="str">
        <f t="shared" si="74"/>
        <v xml:space="preserve"> </v>
      </c>
      <c r="V309" s="91" t="str">
        <f t="shared" si="78"/>
        <v xml:space="preserve"> </v>
      </c>
      <c r="W309" s="78"/>
      <c r="X309" s="78"/>
      <c r="Y309" s="78"/>
      <c r="AA309" s="94" t="str">
        <f t="shared" si="79"/>
        <v>≤60</v>
      </c>
      <c r="AB309" s="94">
        <f t="shared" ca="1" si="80"/>
        <v>22</v>
      </c>
      <c r="AC309" s="95">
        <f t="shared" si="83"/>
        <v>0</v>
      </c>
      <c r="AD309" s="95">
        <f t="shared" si="84"/>
        <v>0</v>
      </c>
      <c r="AE309" s="96">
        <f t="shared" si="81"/>
        <v>0</v>
      </c>
      <c r="AF309" s="96">
        <f t="shared" si="82"/>
        <v>0</v>
      </c>
    </row>
    <row r="310" spans="2:32" s="97" customFormat="1" ht="39.6" x14ac:dyDescent="0.3">
      <c r="B310" s="79">
        <f t="shared" si="75"/>
        <v>305</v>
      </c>
      <c r="C310" s="80" t="s">
        <v>97</v>
      </c>
      <c r="D310" s="80"/>
      <c r="E310" s="81"/>
      <c r="F310" s="82" t="str">
        <f t="shared" si="76"/>
        <v xml:space="preserve">Группа от QF </v>
      </c>
      <c r="G310" s="82"/>
      <c r="H310" s="83"/>
      <c r="I310" s="84"/>
      <c r="J310" s="84"/>
      <c r="K310" s="85"/>
      <c r="L310" s="86"/>
      <c r="M310" s="80"/>
      <c r="N310" s="87"/>
      <c r="O310" s="88" t="str">
        <f t="shared" si="72"/>
        <v xml:space="preserve"> </v>
      </c>
      <c r="P310" s="89"/>
      <c r="Q310" s="90" t="str">
        <f t="shared" si="73"/>
        <v xml:space="preserve"> </v>
      </c>
      <c r="R310" s="87" t="s">
        <v>77</v>
      </c>
      <c r="S310" s="76"/>
      <c r="T310" s="91">
        <f t="shared" si="77"/>
        <v>0</v>
      </c>
      <c r="U310" s="88" t="str">
        <f t="shared" si="74"/>
        <v xml:space="preserve"> </v>
      </c>
      <c r="V310" s="91" t="str">
        <f t="shared" si="78"/>
        <v xml:space="preserve"> </v>
      </c>
      <c r="W310" s="78"/>
      <c r="X310" s="78"/>
      <c r="Y310" s="78"/>
      <c r="AA310" s="94" t="str">
        <f t="shared" si="79"/>
        <v>≤60</v>
      </c>
      <c r="AB310" s="94">
        <f t="shared" ca="1" si="80"/>
        <v>46</v>
      </c>
      <c r="AC310" s="95">
        <f t="shared" si="83"/>
        <v>0</v>
      </c>
      <c r="AD310" s="95">
        <f t="shared" si="84"/>
        <v>0</v>
      </c>
      <c r="AE310" s="96">
        <f t="shared" si="81"/>
        <v>0</v>
      </c>
      <c r="AF310" s="96">
        <f t="shared" si="82"/>
        <v>0</v>
      </c>
    </row>
    <row r="311" spans="2:32" s="97" customFormat="1" ht="39.6" x14ac:dyDescent="0.3">
      <c r="B311" s="79">
        <f t="shared" si="75"/>
        <v>306</v>
      </c>
      <c r="C311" s="80" t="s">
        <v>97</v>
      </c>
      <c r="D311" s="80"/>
      <c r="E311" s="81"/>
      <c r="F311" s="82" t="str">
        <f t="shared" si="76"/>
        <v xml:space="preserve">Группа от QF </v>
      </c>
      <c r="G311" s="82"/>
      <c r="H311" s="83"/>
      <c r="I311" s="84"/>
      <c r="J311" s="84"/>
      <c r="K311" s="85"/>
      <c r="L311" s="86"/>
      <c r="M311" s="80"/>
      <c r="N311" s="87"/>
      <c r="O311" s="88" t="str">
        <f t="shared" si="72"/>
        <v xml:space="preserve"> </v>
      </c>
      <c r="P311" s="89"/>
      <c r="Q311" s="90" t="str">
        <f t="shared" si="73"/>
        <v xml:space="preserve"> </v>
      </c>
      <c r="R311" s="87" t="s">
        <v>77</v>
      </c>
      <c r="S311" s="76"/>
      <c r="T311" s="91">
        <f t="shared" si="77"/>
        <v>0</v>
      </c>
      <c r="U311" s="88" t="str">
        <f t="shared" si="74"/>
        <v xml:space="preserve"> </v>
      </c>
      <c r="V311" s="91" t="str">
        <f t="shared" si="78"/>
        <v xml:space="preserve"> </v>
      </c>
      <c r="W311" s="78"/>
      <c r="X311" s="78"/>
      <c r="Y311" s="78"/>
      <c r="AA311" s="94" t="str">
        <f t="shared" si="79"/>
        <v>≤60</v>
      </c>
      <c r="AB311" s="94">
        <f t="shared" ca="1" si="80"/>
        <v>30</v>
      </c>
      <c r="AC311" s="95">
        <f t="shared" si="83"/>
        <v>0</v>
      </c>
      <c r="AD311" s="95">
        <f t="shared" si="84"/>
        <v>0</v>
      </c>
      <c r="AE311" s="96">
        <f t="shared" si="81"/>
        <v>0</v>
      </c>
      <c r="AF311" s="96">
        <f t="shared" si="82"/>
        <v>0</v>
      </c>
    </row>
    <row r="312" spans="2:32" s="97" customFormat="1" ht="39.6" x14ac:dyDescent="0.3">
      <c r="B312" s="79">
        <f t="shared" si="75"/>
        <v>307</v>
      </c>
      <c r="C312" s="80" t="s">
        <v>97</v>
      </c>
      <c r="D312" s="80"/>
      <c r="E312" s="81"/>
      <c r="F312" s="82" t="str">
        <f t="shared" si="76"/>
        <v xml:space="preserve">Группа от QF </v>
      </c>
      <c r="G312" s="82"/>
      <c r="H312" s="83"/>
      <c r="I312" s="84"/>
      <c r="J312" s="84"/>
      <c r="K312" s="85"/>
      <c r="L312" s="86"/>
      <c r="M312" s="80"/>
      <c r="N312" s="87"/>
      <c r="O312" s="88" t="str">
        <f t="shared" si="72"/>
        <v xml:space="preserve"> </v>
      </c>
      <c r="P312" s="89"/>
      <c r="Q312" s="90" t="str">
        <f t="shared" si="73"/>
        <v xml:space="preserve"> </v>
      </c>
      <c r="R312" s="87" t="s">
        <v>77</v>
      </c>
      <c r="S312" s="76"/>
      <c r="T312" s="91">
        <f t="shared" si="77"/>
        <v>0</v>
      </c>
      <c r="U312" s="88" t="str">
        <f t="shared" si="74"/>
        <v xml:space="preserve"> </v>
      </c>
      <c r="V312" s="91" t="str">
        <f t="shared" si="78"/>
        <v xml:space="preserve"> </v>
      </c>
      <c r="W312" s="78"/>
      <c r="X312" s="78"/>
      <c r="Y312" s="78"/>
      <c r="AA312" s="94" t="str">
        <f t="shared" si="79"/>
        <v>≤60</v>
      </c>
      <c r="AB312" s="94">
        <f t="shared" ca="1" si="80"/>
        <v>24</v>
      </c>
      <c r="AC312" s="95">
        <f t="shared" si="83"/>
        <v>0</v>
      </c>
      <c r="AD312" s="95">
        <f t="shared" si="84"/>
        <v>0</v>
      </c>
      <c r="AE312" s="96">
        <f t="shared" si="81"/>
        <v>0</v>
      </c>
      <c r="AF312" s="96">
        <f t="shared" si="82"/>
        <v>0</v>
      </c>
    </row>
    <row r="313" spans="2:32" s="97" customFormat="1" ht="39.6" x14ac:dyDescent="0.3">
      <c r="B313" s="79">
        <f t="shared" si="75"/>
        <v>308</v>
      </c>
      <c r="C313" s="80" t="s">
        <v>97</v>
      </c>
      <c r="D313" s="80"/>
      <c r="E313" s="81"/>
      <c r="F313" s="82" t="str">
        <f t="shared" si="76"/>
        <v xml:space="preserve">Группа от QF </v>
      </c>
      <c r="G313" s="82"/>
      <c r="H313" s="83"/>
      <c r="I313" s="84"/>
      <c r="J313" s="84"/>
      <c r="K313" s="85"/>
      <c r="L313" s="86"/>
      <c r="M313" s="80"/>
      <c r="N313" s="87"/>
      <c r="O313" s="88" t="str">
        <f t="shared" si="72"/>
        <v xml:space="preserve"> </v>
      </c>
      <c r="P313" s="89"/>
      <c r="Q313" s="90" t="str">
        <f t="shared" si="73"/>
        <v xml:space="preserve"> </v>
      </c>
      <c r="R313" s="87" t="s">
        <v>77</v>
      </c>
      <c r="S313" s="76"/>
      <c r="T313" s="91">
        <f t="shared" si="77"/>
        <v>0</v>
      </c>
      <c r="U313" s="88" t="str">
        <f t="shared" si="74"/>
        <v xml:space="preserve"> </v>
      </c>
      <c r="V313" s="91" t="str">
        <f t="shared" si="78"/>
        <v xml:space="preserve"> </v>
      </c>
      <c r="W313" s="78"/>
      <c r="X313" s="78"/>
      <c r="Y313" s="78"/>
      <c r="AA313" s="94" t="str">
        <f t="shared" si="79"/>
        <v>≤60</v>
      </c>
      <c r="AB313" s="94">
        <f t="shared" ca="1" si="80"/>
        <v>39</v>
      </c>
      <c r="AC313" s="95">
        <f t="shared" si="83"/>
        <v>0</v>
      </c>
      <c r="AD313" s="95">
        <f t="shared" si="84"/>
        <v>0</v>
      </c>
      <c r="AE313" s="96">
        <f t="shared" si="81"/>
        <v>0</v>
      </c>
      <c r="AF313" s="96">
        <f t="shared" si="82"/>
        <v>0</v>
      </c>
    </row>
    <row r="314" spans="2:32" s="97" customFormat="1" ht="39.6" x14ac:dyDescent="0.3">
      <c r="B314" s="79">
        <f t="shared" si="75"/>
        <v>309</v>
      </c>
      <c r="C314" s="80" t="s">
        <v>97</v>
      </c>
      <c r="D314" s="80"/>
      <c r="E314" s="81"/>
      <c r="F314" s="82" t="str">
        <f t="shared" si="76"/>
        <v xml:space="preserve">Группа от QF </v>
      </c>
      <c r="G314" s="82"/>
      <c r="H314" s="83"/>
      <c r="I314" s="84"/>
      <c r="J314" s="84"/>
      <c r="K314" s="85"/>
      <c r="L314" s="86"/>
      <c r="M314" s="80"/>
      <c r="N314" s="87"/>
      <c r="O314" s="88" t="str">
        <f t="shared" si="72"/>
        <v xml:space="preserve"> </v>
      </c>
      <c r="P314" s="89"/>
      <c r="Q314" s="90" t="str">
        <f t="shared" si="73"/>
        <v xml:space="preserve"> </v>
      </c>
      <c r="R314" s="87" t="s">
        <v>77</v>
      </c>
      <c r="S314" s="76"/>
      <c r="T314" s="91">
        <f t="shared" si="77"/>
        <v>0</v>
      </c>
      <c r="U314" s="88" t="str">
        <f t="shared" si="74"/>
        <v xml:space="preserve"> </v>
      </c>
      <c r="V314" s="91" t="str">
        <f t="shared" si="78"/>
        <v xml:space="preserve"> </v>
      </c>
      <c r="W314" s="78"/>
      <c r="X314" s="78"/>
      <c r="Y314" s="78"/>
      <c r="AA314" s="94" t="str">
        <f t="shared" si="79"/>
        <v>≤60</v>
      </c>
      <c r="AB314" s="94">
        <f t="shared" ca="1" si="80"/>
        <v>20</v>
      </c>
      <c r="AC314" s="95">
        <f t="shared" si="83"/>
        <v>0</v>
      </c>
      <c r="AD314" s="95">
        <f t="shared" si="84"/>
        <v>0</v>
      </c>
      <c r="AE314" s="96">
        <f t="shared" si="81"/>
        <v>0</v>
      </c>
      <c r="AF314" s="96">
        <f t="shared" si="82"/>
        <v>0</v>
      </c>
    </row>
    <row r="315" spans="2:32" s="97" customFormat="1" ht="39.6" x14ac:dyDescent="0.3">
      <c r="B315" s="79">
        <f t="shared" si="75"/>
        <v>310</v>
      </c>
      <c r="C315" s="80" t="s">
        <v>97</v>
      </c>
      <c r="D315" s="80"/>
      <c r="E315" s="81"/>
      <c r="F315" s="82" t="str">
        <f t="shared" si="76"/>
        <v xml:space="preserve">Группа от QF </v>
      </c>
      <c r="G315" s="82"/>
      <c r="H315" s="83"/>
      <c r="I315" s="84"/>
      <c r="J315" s="84"/>
      <c r="K315" s="85"/>
      <c r="L315" s="86"/>
      <c r="M315" s="80"/>
      <c r="N315" s="87"/>
      <c r="O315" s="88" t="str">
        <f t="shared" si="72"/>
        <v xml:space="preserve"> </v>
      </c>
      <c r="P315" s="89"/>
      <c r="Q315" s="90" t="str">
        <f t="shared" si="73"/>
        <v xml:space="preserve"> </v>
      </c>
      <c r="R315" s="87" t="s">
        <v>77</v>
      </c>
      <c r="S315" s="76"/>
      <c r="T315" s="91">
        <f t="shared" si="77"/>
        <v>0</v>
      </c>
      <c r="U315" s="88" t="str">
        <f t="shared" si="74"/>
        <v xml:space="preserve"> </v>
      </c>
      <c r="V315" s="91" t="str">
        <f t="shared" si="78"/>
        <v xml:space="preserve"> </v>
      </c>
      <c r="W315" s="78"/>
      <c r="X315" s="78"/>
      <c r="Y315" s="78"/>
      <c r="AA315" s="94" t="str">
        <f t="shared" si="79"/>
        <v>≤60</v>
      </c>
      <c r="AB315" s="94">
        <f t="shared" ca="1" si="80"/>
        <v>45</v>
      </c>
      <c r="AC315" s="95">
        <f t="shared" si="83"/>
        <v>0</v>
      </c>
      <c r="AD315" s="95">
        <f t="shared" si="84"/>
        <v>0</v>
      </c>
      <c r="AE315" s="96">
        <f t="shared" si="81"/>
        <v>0</v>
      </c>
      <c r="AF315" s="96">
        <f t="shared" si="82"/>
        <v>0</v>
      </c>
    </row>
    <row r="316" spans="2:32" s="97" customFormat="1" ht="39.6" x14ac:dyDescent="0.3">
      <c r="B316" s="79">
        <f t="shared" si="75"/>
        <v>311</v>
      </c>
      <c r="C316" s="80" t="s">
        <v>97</v>
      </c>
      <c r="D316" s="80"/>
      <c r="E316" s="81"/>
      <c r="F316" s="82" t="str">
        <f t="shared" si="76"/>
        <v xml:space="preserve">Группа от QF </v>
      </c>
      <c r="G316" s="82"/>
      <c r="H316" s="83"/>
      <c r="I316" s="84"/>
      <c r="J316" s="84"/>
      <c r="K316" s="85"/>
      <c r="L316" s="86"/>
      <c r="M316" s="80"/>
      <c r="N316" s="87"/>
      <c r="O316" s="88" t="str">
        <f t="shared" si="72"/>
        <v xml:space="preserve"> </v>
      </c>
      <c r="P316" s="89"/>
      <c r="Q316" s="90" t="str">
        <f t="shared" si="73"/>
        <v xml:space="preserve"> </v>
      </c>
      <c r="R316" s="87" t="s">
        <v>77</v>
      </c>
      <c r="S316" s="76"/>
      <c r="T316" s="91">
        <f t="shared" si="77"/>
        <v>0</v>
      </c>
      <c r="U316" s="88" t="str">
        <f t="shared" si="74"/>
        <v xml:space="preserve"> </v>
      </c>
      <c r="V316" s="91" t="str">
        <f t="shared" si="78"/>
        <v xml:space="preserve"> </v>
      </c>
      <c r="W316" s="78"/>
      <c r="X316" s="78"/>
      <c r="Y316" s="78"/>
      <c r="AA316" s="94" t="str">
        <f t="shared" si="79"/>
        <v>≤60</v>
      </c>
      <c r="AB316" s="94">
        <f t="shared" ca="1" si="80"/>
        <v>27</v>
      </c>
      <c r="AC316" s="95">
        <f t="shared" si="83"/>
        <v>0</v>
      </c>
      <c r="AD316" s="95">
        <f t="shared" si="84"/>
        <v>0</v>
      </c>
      <c r="AE316" s="96">
        <f t="shared" si="81"/>
        <v>0</v>
      </c>
      <c r="AF316" s="96">
        <f t="shared" si="82"/>
        <v>0</v>
      </c>
    </row>
    <row r="317" spans="2:32" s="97" customFormat="1" ht="39.6" x14ac:dyDescent="0.3">
      <c r="B317" s="79">
        <f t="shared" si="75"/>
        <v>312</v>
      </c>
      <c r="C317" s="80" t="s">
        <v>97</v>
      </c>
      <c r="D317" s="80"/>
      <c r="E317" s="81"/>
      <c r="F317" s="82" t="str">
        <f t="shared" si="76"/>
        <v xml:space="preserve">Группа от QF </v>
      </c>
      <c r="G317" s="82"/>
      <c r="H317" s="83"/>
      <c r="I317" s="84"/>
      <c r="J317" s="84"/>
      <c r="K317" s="85"/>
      <c r="L317" s="86"/>
      <c r="M317" s="80"/>
      <c r="N317" s="87"/>
      <c r="O317" s="88" t="str">
        <f t="shared" si="72"/>
        <v xml:space="preserve"> </v>
      </c>
      <c r="P317" s="89"/>
      <c r="Q317" s="90" t="str">
        <f t="shared" si="73"/>
        <v xml:space="preserve"> </v>
      </c>
      <c r="R317" s="87" t="s">
        <v>77</v>
      </c>
      <c r="S317" s="76"/>
      <c r="T317" s="91">
        <f t="shared" si="77"/>
        <v>0</v>
      </c>
      <c r="U317" s="88" t="str">
        <f t="shared" si="74"/>
        <v xml:space="preserve"> </v>
      </c>
      <c r="V317" s="91" t="str">
        <f t="shared" si="78"/>
        <v xml:space="preserve"> </v>
      </c>
      <c r="W317" s="78"/>
      <c r="X317" s="78"/>
      <c r="Y317" s="78"/>
      <c r="AA317" s="94" t="str">
        <f t="shared" si="79"/>
        <v>≤60</v>
      </c>
      <c r="AB317" s="94">
        <f t="shared" ca="1" si="80"/>
        <v>22</v>
      </c>
      <c r="AC317" s="95">
        <f t="shared" si="83"/>
        <v>0</v>
      </c>
      <c r="AD317" s="95">
        <f t="shared" si="84"/>
        <v>0</v>
      </c>
      <c r="AE317" s="96">
        <f t="shared" si="81"/>
        <v>0</v>
      </c>
      <c r="AF317" s="96">
        <f t="shared" si="82"/>
        <v>0</v>
      </c>
    </row>
    <row r="318" spans="2:32" s="97" customFormat="1" ht="39.6" x14ac:dyDescent="0.3">
      <c r="B318" s="79">
        <f t="shared" si="75"/>
        <v>313</v>
      </c>
      <c r="C318" s="80" t="s">
        <v>97</v>
      </c>
      <c r="D318" s="80"/>
      <c r="E318" s="81"/>
      <c r="F318" s="82" t="str">
        <f t="shared" si="76"/>
        <v xml:space="preserve">Группа от QF </v>
      </c>
      <c r="G318" s="82"/>
      <c r="H318" s="83"/>
      <c r="I318" s="84"/>
      <c r="J318" s="84"/>
      <c r="K318" s="85"/>
      <c r="L318" s="86"/>
      <c r="M318" s="80"/>
      <c r="N318" s="87"/>
      <c r="O318" s="88" t="str">
        <f t="shared" si="72"/>
        <v xml:space="preserve"> </v>
      </c>
      <c r="P318" s="89"/>
      <c r="Q318" s="90" t="str">
        <f t="shared" si="73"/>
        <v xml:space="preserve"> </v>
      </c>
      <c r="R318" s="87" t="s">
        <v>77</v>
      </c>
      <c r="S318" s="76"/>
      <c r="T318" s="91">
        <f t="shared" si="77"/>
        <v>0</v>
      </c>
      <c r="U318" s="88" t="str">
        <f t="shared" si="74"/>
        <v xml:space="preserve"> </v>
      </c>
      <c r="V318" s="91" t="str">
        <f t="shared" si="78"/>
        <v xml:space="preserve"> </v>
      </c>
      <c r="W318" s="78"/>
      <c r="X318" s="78"/>
      <c r="Y318" s="78"/>
      <c r="AA318" s="94" t="str">
        <f t="shared" si="79"/>
        <v>≤60</v>
      </c>
      <c r="AB318" s="94">
        <f t="shared" ca="1" si="80"/>
        <v>41</v>
      </c>
      <c r="AC318" s="95">
        <f t="shared" si="83"/>
        <v>0</v>
      </c>
      <c r="AD318" s="95">
        <f t="shared" si="84"/>
        <v>0</v>
      </c>
      <c r="AE318" s="96">
        <f t="shared" si="81"/>
        <v>0</v>
      </c>
      <c r="AF318" s="96">
        <f t="shared" si="82"/>
        <v>0</v>
      </c>
    </row>
    <row r="319" spans="2:32" s="97" customFormat="1" ht="39.6" x14ac:dyDescent="0.3">
      <c r="B319" s="79">
        <f t="shared" si="75"/>
        <v>314</v>
      </c>
      <c r="C319" s="80" t="s">
        <v>97</v>
      </c>
      <c r="D319" s="80"/>
      <c r="E319" s="81"/>
      <c r="F319" s="82" t="str">
        <f t="shared" si="76"/>
        <v xml:space="preserve">Группа от QF </v>
      </c>
      <c r="G319" s="82"/>
      <c r="H319" s="83"/>
      <c r="I319" s="84"/>
      <c r="J319" s="84"/>
      <c r="K319" s="85"/>
      <c r="L319" s="86"/>
      <c r="M319" s="80"/>
      <c r="N319" s="87"/>
      <c r="O319" s="88" t="str">
        <f t="shared" si="72"/>
        <v xml:space="preserve"> </v>
      </c>
      <c r="P319" s="89"/>
      <c r="Q319" s="90" t="str">
        <f t="shared" si="73"/>
        <v xml:space="preserve"> </v>
      </c>
      <c r="R319" s="87" t="s">
        <v>77</v>
      </c>
      <c r="S319" s="76"/>
      <c r="T319" s="91">
        <f t="shared" si="77"/>
        <v>0</v>
      </c>
      <c r="U319" s="88" t="str">
        <f t="shared" si="74"/>
        <v xml:space="preserve"> </v>
      </c>
      <c r="V319" s="91" t="str">
        <f t="shared" si="78"/>
        <v xml:space="preserve"> </v>
      </c>
      <c r="W319" s="78"/>
      <c r="X319" s="78"/>
      <c r="Y319" s="78"/>
      <c r="AA319" s="94" t="str">
        <f t="shared" si="79"/>
        <v>≤60</v>
      </c>
      <c r="AB319" s="94">
        <f t="shared" ca="1" si="80"/>
        <v>38</v>
      </c>
      <c r="AC319" s="95">
        <f t="shared" si="83"/>
        <v>0</v>
      </c>
      <c r="AD319" s="95">
        <f t="shared" si="84"/>
        <v>0</v>
      </c>
      <c r="AE319" s="96">
        <f t="shared" si="81"/>
        <v>0</v>
      </c>
      <c r="AF319" s="96">
        <f t="shared" si="82"/>
        <v>0</v>
      </c>
    </row>
    <row r="320" spans="2:32" s="97" customFormat="1" ht="39.6" x14ac:dyDescent="0.3">
      <c r="B320" s="79">
        <f t="shared" si="75"/>
        <v>315</v>
      </c>
      <c r="C320" s="80" t="s">
        <v>97</v>
      </c>
      <c r="D320" s="80"/>
      <c r="E320" s="81"/>
      <c r="F320" s="82" t="str">
        <f t="shared" si="76"/>
        <v xml:space="preserve">Группа от QF </v>
      </c>
      <c r="G320" s="82"/>
      <c r="H320" s="83"/>
      <c r="I320" s="84"/>
      <c r="J320" s="84"/>
      <c r="K320" s="85"/>
      <c r="L320" s="86"/>
      <c r="M320" s="80"/>
      <c r="N320" s="87"/>
      <c r="O320" s="88" t="str">
        <f t="shared" si="72"/>
        <v xml:space="preserve"> </v>
      </c>
      <c r="P320" s="89"/>
      <c r="Q320" s="90" t="str">
        <f t="shared" si="73"/>
        <v xml:space="preserve"> </v>
      </c>
      <c r="R320" s="87" t="s">
        <v>77</v>
      </c>
      <c r="S320" s="76"/>
      <c r="T320" s="91">
        <f t="shared" si="77"/>
        <v>0</v>
      </c>
      <c r="U320" s="88" t="str">
        <f t="shared" si="74"/>
        <v xml:space="preserve"> </v>
      </c>
      <c r="V320" s="91" t="str">
        <f t="shared" si="78"/>
        <v xml:space="preserve"> </v>
      </c>
      <c r="W320" s="78"/>
      <c r="X320" s="78"/>
      <c r="Y320" s="78"/>
      <c r="AA320" s="94" t="str">
        <f t="shared" si="79"/>
        <v>≤60</v>
      </c>
      <c r="AB320" s="94">
        <f t="shared" ca="1" si="80"/>
        <v>24</v>
      </c>
      <c r="AC320" s="95">
        <f t="shared" si="83"/>
        <v>0</v>
      </c>
      <c r="AD320" s="95">
        <f t="shared" si="84"/>
        <v>0</v>
      </c>
      <c r="AE320" s="96">
        <f t="shared" si="81"/>
        <v>0</v>
      </c>
      <c r="AF320" s="96">
        <f t="shared" si="82"/>
        <v>0</v>
      </c>
    </row>
    <row r="321" spans="2:32" s="97" customFormat="1" ht="39.6" x14ac:dyDescent="0.3">
      <c r="B321" s="79">
        <f t="shared" si="75"/>
        <v>316</v>
      </c>
      <c r="C321" s="80" t="s">
        <v>97</v>
      </c>
      <c r="D321" s="80"/>
      <c r="E321" s="81"/>
      <c r="F321" s="82" t="str">
        <f t="shared" si="76"/>
        <v xml:space="preserve">Группа от QF </v>
      </c>
      <c r="G321" s="82"/>
      <c r="H321" s="83"/>
      <c r="I321" s="84"/>
      <c r="J321" s="84"/>
      <c r="K321" s="85"/>
      <c r="L321" s="86"/>
      <c r="M321" s="80"/>
      <c r="N321" s="87"/>
      <c r="O321" s="88" t="str">
        <f t="shared" si="72"/>
        <v xml:space="preserve"> </v>
      </c>
      <c r="P321" s="89"/>
      <c r="Q321" s="90" t="str">
        <f t="shared" si="73"/>
        <v xml:space="preserve"> </v>
      </c>
      <c r="R321" s="87" t="s">
        <v>77</v>
      </c>
      <c r="S321" s="76"/>
      <c r="T321" s="91">
        <f t="shared" si="77"/>
        <v>0</v>
      </c>
      <c r="U321" s="88" t="str">
        <f t="shared" si="74"/>
        <v xml:space="preserve"> </v>
      </c>
      <c r="V321" s="91" t="str">
        <f t="shared" si="78"/>
        <v xml:space="preserve"> </v>
      </c>
      <c r="W321" s="78"/>
      <c r="X321" s="78"/>
      <c r="Y321" s="78"/>
      <c r="AA321" s="94" t="str">
        <f t="shared" si="79"/>
        <v>≤60</v>
      </c>
      <c r="AB321" s="94">
        <f t="shared" ca="1" si="80"/>
        <v>32</v>
      </c>
      <c r="AC321" s="95">
        <f t="shared" si="83"/>
        <v>0</v>
      </c>
      <c r="AD321" s="95">
        <f t="shared" si="84"/>
        <v>0</v>
      </c>
      <c r="AE321" s="96">
        <f t="shared" si="81"/>
        <v>0</v>
      </c>
      <c r="AF321" s="96">
        <f t="shared" si="82"/>
        <v>0</v>
      </c>
    </row>
    <row r="322" spans="2:32" s="97" customFormat="1" ht="39.6" x14ac:dyDescent="0.3">
      <c r="B322" s="79">
        <f t="shared" si="75"/>
        <v>317</v>
      </c>
      <c r="C322" s="80" t="s">
        <v>97</v>
      </c>
      <c r="D322" s="80"/>
      <c r="E322" s="81"/>
      <c r="F322" s="82" t="str">
        <f t="shared" si="76"/>
        <v xml:space="preserve">Группа от QF </v>
      </c>
      <c r="G322" s="82"/>
      <c r="H322" s="83"/>
      <c r="I322" s="84"/>
      <c r="J322" s="84"/>
      <c r="K322" s="85"/>
      <c r="L322" s="86"/>
      <c r="M322" s="80"/>
      <c r="N322" s="87"/>
      <c r="O322" s="88" t="str">
        <f t="shared" si="72"/>
        <v xml:space="preserve"> </v>
      </c>
      <c r="P322" s="89"/>
      <c r="Q322" s="90" t="str">
        <f t="shared" si="73"/>
        <v xml:space="preserve"> </v>
      </c>
      <c r="R322" s="87" t="s">
        <v>77</v>
      </c>
      <c r="S322" s="76"/>
      <c r="T322" s="91">
        <f t="shared" si="77"/>
        <v>0</v>
      </c>
      <c r="U322" s="88" t="str">
        <f t="shared" si="74"/>
        <v xml:space="preserve"> </v>
      </c>
      <c r="V322" s="91" t="str">
        <f t="shared" si="78"/>
        <v xml:space="preserve"> </v>
      </c>
      <c r="W322" s="78"/>
      <c r="X322" s="78"/>
      <c r="Y322" s="78"/>
      <c r="AA322" s="94" t="str">
        <f t="shared" si="79"/>
        <v>≤60</v>
      </c>
      <c r="AB322" s="94">
        <f t="shared" ca="1" si="80"/>
        <v>40</v>
      </c>
      <c r="AC322" s="95">
        <f t="shared" si="83"/>
        <v>0</v>
      </c>
      <c r="AD322" s="95">
        <f t="shared" si="84"/>
        <v>0</v>
      </c>
      <c r="AE322" s="96">
        <f t="shared" si="81"/>
        <v>0</v>
      </c>
      <c r="AF322" s="96">
        <f t="shared" si="82"/>
        <v>0</v>
      </c>
    </row>
    <row r="323" spans="2:32" s="97" customFormat="1" ht="39.6" x14ac:dyDescent="0.3">
      <c r="B323" s="79">
        <f t="shared" si="75"/>
        <v>318</v>
      </c>
      <c r="C323" s="80" t="s">
        <v>97</v>
      </c>
      <c r="D323" s="80"/>
      <c r="E323" s="81"/>
      <c r="F323" s="82" t="str">
        <f t="shared" si="76"/>
        <v xml:space="preserve">Группа от QF </v>
      </c>
      <c r="G323" s="82"/>
      <c r="H323" s="83"/>
      <c r="I323" s="84"/>
      <c r="J323" s="84"/>
      <c r="K323" s="85"/>
      <c r="L323" s="86"/>
      <c r="M323" s="80"/>
      <c r="N323" s="87"/>
      <c r="O323" s="88" t="str">
        <f t="shared" si="72"/>
        <v xml:space="preserve"> </v>
      </c>
      <c r="P323" s="89"/>
      <c r="Q323" s="90" t="str">
        <f t="shared" si="73"/>
        <v xml:space="preserve"> </v>
      </c>
      <c r="R323" s="87" t="s">
        <v>77</v>
      </c>
      <c r="S323" s="76"/>
      <c r="T323" s="91">
        <f t="shared" si="77"/>
        <v>0</v>
      </c>
      <c r="U323" s="88" t="str">
        <f t="shared" si="74"/>
        <v xml:space="preserve"> </v>
      </c>
      <c r="V323" s="91" t="str">
        <f t="shared" si="78"/>
        <v xml:space="preserve"> </v>
      </c>
      <c r="W323" s="78"/>
      <c r="X323" s="78"/>
      <c r="Y323" s="78"/>
      <c r="AA323" s="94" t="str">
        <f t="shared" si="79"/>
        <v>≤60</v>
      </c>
      <c r="AB323" s="94">
        <f t="shared" ca="1" si="80"/>
        <v>21</v>
      </c>
      <c r="AC323" s="95">
        <f t="shared" si="83"/>
        <v>0</v>
      </c>
      <c r="AD323" s="95">
        <f t="shared" si="84"/>
        <v>0</v>
      </c>
      <c r="AE323" s="96">
        <f t="shared" si="81"/>
        <v>0</v>
      </c>
      <c r="AF323" s="96">
        <f t="shared" si="82"/>
        <v>0</v>
      </c>
    </row>
    <row r="324" spans="2:32" s="97" customFormat="1" ht="39.6" x14ac:dyDescent="0.3">
      <c r="B324" s="79">
        <f t="shared" si="75"/>
        <v>319</v>
      </c>
      <c r="C324" s="80" t="s">
        <v>97</v>
      </c>
      <c r="D324" s="80"/>
      <c r="E324" s="81"/>
      <c r="F324" s="82" t="str">
        <f t="shared" si="76"/>
        <v xml:space="preserve">Группа от QF </v>
      </c>
      <c r="G324" s="82"/>
      <c r="H324" s="83"/>
      <c r="I324" s="84"/>
      <c r="J324" s="84"/>
      <c r="K324" s="85"/>
      <c r="L324" s="86"/>
      <c r="M324" s="80"/>
      <c r="N324" s="87"/>
      <c r="O324" s="88" t="str">
        <f t="shared" si="72"/>
        <v xml:space="preserve"> </v>
      </c>
      <c r="P324" s="89"/>
      <c r="Q324" s="90" t="str">
        <f t="shared" si="73"/>
        <v xml:space="preserve"> </v>
      </c>
      <c r="R324" s="87" t="s">
        <v>77</v>
      </c>
      <c r="S324" s="76"/>
      <c r="T324" s="91">
        <f t="shared" si="77"/>
        <v>0</v>
      </c>
      <c r="U324" s="88" t="str">
        <f t="shared" si="74"/>
        <v xml:space="preserve"> </v>
      </c>
      <c r="V324" s="91" t="str">
        <f t="shared" si="78"/>
        <v xml:space="preserve"> </v>
      </c>
      <c r="W324" s="78"/>
      <c r="X324" s="78"/>
      <c r="Y324" s="78"/>
      <c r="AA324" s="94" t="str">
        <f t="shared" si="79"/>
        <v>≤60</v>
      </c>
      <c r="AB324" s="94">
        <f t="shared" ca="1" si="80"/>
        <v>50</v>
      </c>
      <c r="AC324" s="95">
        <f t="shared" si="83"/>
        <v>0</v>
      </c>
      <c r="AD324" s="95">
        <f t="shared" si="84"/>
        <v>0</v>
      </c>
      <c r="AE324" s="96">
        <f t="shared" si="81"/>
        <v>0</v>
      </c>
      <c r="AF324" s="96">
        <f t="shared" si="82"/>
        <v>0</v>
      </c>
    </row>
    <row r="325" spans="2:32" s="97" customFormat="1" ht="39.6" x14ac:dyDescent="0.3">
      <c r="B325" s="79">
        <f t="shared" si="75"/>
        <v>320</v>
      </c>
      <c r="C325" s="80" t="s">
        <v>97</v>
      </c>
      <c r="D325" s="80"/>
      <c r="E325" s="81"/>
      <c r="F325" s="82" t="str">
        <f t="shared" si="76"/>
        <v xml:space="preserve">Группа от QF </v>
      </c>
      <c r="G325" s="82"/>
      <c r="H325" s="83"/>
      <c r="I325" s="84"/>
      <c r="J325" s="84"/>
      <c r="K325" s="85"/>
      <c r="L325" s="86"/>
      <c r="M325" s="80"/>
      <c r="N325" s="87"/>
      <c r="O325" s="88" t="str">
        <f t="shared" si="72"/>
        <v xml:space="preserve"> </v>
      </c>
      <c r="P325" s="89"/>
      <c r="Q325" s="90" t="str">
        <f t="shared" si="73"/>
        <v xml:space="preserve"> </v>
      </c>
      <c r="R325" s="87" t="s">
        <v>77</v>
      </c>
      <c r="S325" s="76"/>
      <c r="T325" s="91">
        <f t="shared" si="77"/>
        <v>0</v>
      </c>
      <c r="U325" s="88" t="str">
        <f t="shared" si="74"/>
        <v xml:space="preserve"> </v>
      </c>
      <c r="V325" s="91" t="str">
        <f t="shared" si="78"/>
        <v xml:space="preserve"> </v>
      </c>
      <c r="W325" s="78"/>
      <c r="X325" s="78"/>
      <c r="Y325" s="78"/>
      <c r="AA325" s="94" t="str">
        <f t="shared" si="79"/>
        <v>≤60</v>
      </c>
      <c r="AB325" s="94">
        <f t="shared" ca="1" si="80"/>
        <v>48</v>
      </c>
      <c r="AC325" s="95">
        <f t="shared" si="83"/>
        <v>0</v>
      </c>
      <c r="AD325" s="95">
        <f t="shared" si="84"/>
        <v>0</v>
      </c>
      <c r="AE325" s="96">
        <f t="shared" si="81"/>
        <v>0</v>
      </c>
      <c r="AF325" s="96">
        <f t="shared" si="82"/>
        <v>0</v>
      </c>
    </row>
    <row r="326" spans="2:32" s="97" customFormat="1" ht="39.6" x14ac:dyDescent="0.3">
      <c r="B326" s="79">
        <f t="shared" si="75"/>
        <v>321</v>
      </c>
      <c r="C326" s="80" t="s">
        <v>97</v>
      </c>
      <c r="D326" s="80"/>
      <c r="E326" s="81"/>
      <c r="F326" s="82" t="str">
        <f t="shared" si="76"/>
        <v xml:space="preserve">Группа от QF </v>
      </c>
      <c r="G326" s="82"/>
      <c r="H326" s="83"/>
      <c r="I326" s="84"/>
      <c r="J326" s="84"/>
      <c r="K326" s="85"/>
      <c r="L326" s="86"/>
      <c r="M326" s="80"/>
      <c r="N326" s="87"/>
      <c r="O326" s="88" t="str">
        <f t="shared" ref="O326:O389" si="85">IF(T326=0," ","-")</f>
        <v xml:space="preserve"> </v>
      </c>
      <c r="P326" s="89"/>
      <c r="Q326" s="90" t="str">
        <f t="shared" ref="Q326:Q389" si="86">IF(T326=0," ","-")</f>
        <v xml:space="preserve"> </v>
      </c>
      <c r="R326" s="87" t="s">
        <v>77</v>
      </c>
      <c r="S326" s="76"/>
      <c r="T326" s="91">
        <f t="shared" si="77"/>
        <v>0</v>
      </c>
      <c r="U326" s="88" t="str">
        <f t="shared" ref="U326:U389" si="87">IF(T326=0," ","-")</f>
        <v xml:space="preserve"> </v>
      </c>
      <c r="V326" s="91" t="str">
        <f t="shared" si="78"/>
        <v xml:space="preserve"> </v>
      </c>
      <c r="W326" s="78"/>
      <c r="X326" s="78"/>
      <c r="Y326" s="78"/>
      <c r="AA326" s="94" t="str">
        <f t="shared" si="79"/>
        <v>≤60</v>
      </c>
      <c r="AB326" s="94">
        <f t="shared" ca="1" si="80"/>
        <v>29</v>
      </c>
      <c r="AC326" s="95">
        <f t="shared" si="83"/>
        <v>0</v>
      </c>
      <c r="AD326" s="95">
        <f t="shared" si="84"/>
        <v>0</v>
      </c>
      <c r="AE326" s="96">
        <f t="shared" si="81"/>
        <v>0</v>
      </c>
      <c r="AF326" s="96">
        <f t="shared" si="82"/>
        <v>0</v>
      </c>
    </row>
    <row r="327" spans="2:32" s="97" customFormat="1" ht="39.6" x14ac:dyDescent="0.3">
      <c r="B327" s="79">
        <f t="shared" si="75"/>
        <v>322</v>
      </c>
      <c r="C327" s="80" t="s">
        <v>97</v>
      </c>
      <c r="D327" s="80"/>
      <c r="E327" s="81"/>
      <c r="F327" s="82" t="str">
        <f t="shared" si="76"/>
        <v xml:space="preserve">Группа от QF </v>
      </c>
      <c r="G327" s="82"/>
      <c r="H327" s="83"/>
      <c r="I327" s="84"/>
      <c r="J327" s="84"/>
      <c r="K327" s="85"/>
      <c r="L327" s="86"/>
      <c r="M327" s="80"/>
      <c r="N327" s="87"/>
      <c r="O327" s="88" t="str">
        <f t="shared" si="85"/>
        <v xml:space="preserve"> </v>
      </c>
      <c r="P327" s="89"/>
      <c r="Q327" s="90" t="str">
        <f t="shared" si="86"/>
        <v xml:space="preserve"> </v>
      </c>
      <c r="R327" s="87" t="s">
        <v>77</v>
      </c>
      <c r="S327" s="76"/>
      <c r="T327" s="91">
        <f t="shared" si="77"/>
        <v>0</v>
      </c>
      <c r="U327" s="88" t="str">
        <f t="shared" si="87"/>
        <v xml:space="preserve"> </v>
      </c>
      <c r="V327" s="91" t="str">
        <f t="shared" si="78"/>
        <v xml:space="preserve"> </v>
      </c>
      <c r="W327" s="78"/>
      <c r="X327" s="78"/>
      <c r="Y327" s="78"/>
      <c r="AA327" s="94" t="str">
        <f t="shared" si="79"/>
        <v>≤60</v>
      </c>
      <c r="AB327" s="94">
        <f t="shared" ca="1" si="80"/>
        <v>22</v>
      </c>
      <c r="AC327" s="95">
        <f t="shared" si="83"/>
        <v>0</v>
      </c>
      <c r="AD327" s="95">
        <f t="shared" si="84"/>
        <v>0</v>
      </c>
      <c r="AE327" s="96">
        <f t="shared" si="81"/>
        <v>0</v>
      </c>
      <c r="AF327" s="96">
        <f t="shared" si="82"/>
        <v>0</v>
      </c>
    </row>
    <row r="328" spans="2:32" s="97" customFormat="1" ht="39.6" x14ac:dyDescent="0.3">
      <c r="B328" s="79">
        <f t="shared" ref="B328:B391" si="88">(IF(B326+B327=0,(B325+1),(IF(B327=0,(B326+1),B327+1))))</f>
        <v>323</v>
      </c>
      <c r="C328" s="80" t="s">
        <v>97</v>
      </c>
      <c r="D328" s="80"/>
      <c r="E328" s="81"/>
      <c r="F328" s="82" t="str">
        <f t="shared" si="76"/>
        <v xml:space="preserve">Группа от QF </v>
      </c>
      <c r="G328" s="82"/>
      <c r="H328" s="83"/>
      <c r="I328" s="84"/>
      <c r="J328" s="84"/>
      <c r="K328" s="85"/>
      <c r="L328" s="86"/>
      <c r="M328" s="80"/>
      <c r="N328" s="87"/>
      <c r="O328" s="88" t="str">
        <f t="shared" si="85"/>
        <v xml:space="preserve"> </v>
      </c>
      <c r="P328" s="89"/>
      <c r="Q328" s="90" t="str">
        <f t="shared" si="86"/>
        <v xml:space="preserve"> </v>
      </c>
      <c r="R328" s="87" t="s">
        <v>77</v>
      </c>
      <c r="S328" s="76"/>
      <c r="T328" s="91">
        <f t="shared" si="77"/>
        <v>0</v>
      </c>
      <c r="U328" s="88" t="str">
        <f t="shared" si="87"/>
        <v xml:space="preserve"> </v>
      </c>
      <c r="V328" s="91" t="str">
        <f t="shared" si="78"/>
        <v xml:space="preserve"> </v>
      </c>
      <c r="W328" s="78"/>
      <c r="X328" s="78"/>
      <c r="Y328" s="78"/>
      <c r="AA328" s="94" t="str">
        <f t="shared" si="79"/>
        <v>≤60</v>
      </c>
      <c r="AB328" s="94">
        <f t="shared" ca="1" si="80"/>
        <v>20</v>
      </c>
      <c r="AC328" s="95">
        <f t="shared" si="83"/>
        <v>0</v>
      </c>
      <c r="AD328" s="95">
        <f t="shared" si="84"/>
        <v>0</v>
      </c>
      <c r="AE328" s="96">
        <f t="shared" si="81"/>
        <v>0</v>
      </c>
      <c r="AF328" s="96">
        <f t="shared" si="82"/>
        <v>0</v>
      </c>
    </row>
    <row r="329" spans="2:32" s="97" customFormat="1" ht="39.6" x14ac:dyDescent="0.3">
      <c r="B329" s="79">
        <f t="shared" si="88"/>
        <v>324</v>
      </c>
      <c r="C329" s="80" t="s">
        <v>97</v>
      </c>
      <c r="D329" s="80"/>
      <c r="E329" s="81"/>
      <c r="F329" s="82" t="str">
        <f t="shared" si="76"/>
        <v xml:space="preserve">Группа от QF </v>
      </c>
      <c r="G329" s="82"/>
      <c r="H329" s="83"/>
      <c r="I329" s="84"/>
      <c r="J329" s="84"/>
      <c r="K329" s="85"/>
      <c r="L329" s="86"/>
      <c r="M329" s="80"/>
      <c r="N329" s="87"/>
      <c r="O329" s="88" t="str">
        <f t="shared" si="85"/>
        <v xml:space="preserve"> </v>
      </c>
      <c r="P329" s="89"/>
      <c r="Q329" s="90" t="str">
        <f t="shared" si="86"/>
        <v xml:space="preserve"> </v>
      </c>
      <c r="R329" s="87" t="s">
        <v>77</v>
      </c>
      <c r="S329" s="76"/>
      <c r="T329" s="91">
        <f t="shared" si="77"/>
        <v>0</v>
      </c>
      <c r="U329" s="88" t="str">
        <f t="shared" si="87"/>
        <v xml:space="preserve"> </v>
      </c>
      <c r="V329" s="91" t="str">
        <f t="shared" si="78"/>
        <v xml:space="preserve"> </v>
      </c>
      <c r="W329" s="78"/>
      <c r="X329" s="78"/>
      <c r="Y329" s="78"/>
      <c r="AA329" s="94" t="str">
        <f t="shared" si="79"/>
        <v>≤60</v>
      </c>
      <c r="AB329" s="94">
        <f t="shared" ca="1" si="80"/>
        <v>30</v>
      </c>
      <c r="AC329" s="95">
        <f t="shared" si="83"/>
        <v>0</v>
      </c>
      <c r="AD329" s="95">
        <f t="shared" si="84"/>
        <v>0</v>
      </c>
      <c r="AE329" s="96">
        <f t="shared" si="81"/>
        <v>0</v>
      </c>
      <c r="AF329" s="96">
        <f t="shared" si="82"/>
        <v>0</v>
      </c>
    </row>
    <row r="330" spans="2:32" s="97" customFormat="1" ht="39.6" x14ac:dyDescent="0.3">
      <c r="B330" s="79">
        <f t="shared" si="88"/>
        <v>325</v>
      </c>
      <c r="C330" s="80" t="s">
        <v>97</v>
      </c>
      <c r="D330" s="80"/>
      <c r="E330" s="81"/>
      <c r="F330" s="82" t="str">
        <f t="shared" si="76"/>
        <v xml:space="preserve">Группа от QF </v>
      </c>
      <c r="G330" s="82"/>
      <c r="H330" s="83"/>
      <c r="I330" s="84"/>
      <c r="J330" s="84"/>
      <c r="K330" s="85"/>
      <c r="L330" s="86"/>
      <c r="M330" s="80"/>
      <c r="N330" s="87"/>
      <c r="O330" s="88" t="str">
        <f t="shared" si="85"/>
        <v xml:space="preserve"> </v>
      </c>
      <c r="P330" s="89"/>
      <c r="Q330" s="90" t="str">
        <f t="shared" si="86"/>
        <v xml:space="preserve"> </v>
      </c>
      <c r="R330" s="87" t="s">
        <v>77</v>
      </c>
      <c r="S330" s="76"/>
      <c r="T330" s="91">
        <f t="shared" si="77"/>
        <v>0</v>
      </c>
      <c r="U330" s="88" t="str">
        <f t="shared" si="87"/>
        <v xml:space="preserve"> </v>
      </c>
      <c r="V330" s="91" t="str">
        <f t="shared" si="78"/>
        <v xml:space="preserve"> </v>
      </c>
      <c r="W330" s="78"/>
      <c r="X330" s="78"/>
      <c r="Y330" s="78"/>
      <c r="AA330" s="94" t="str">
        <f t="shared" si="79"/>
        <v>≤60</v>
      </c>
      <c r="AB330" s="94">
        <f t="shared" ca="1" si="80"/>
        <v>33</v>
      </c>
      <c r="AC330" s="95">
        <f t="shared" si="83"/>
        <v>0</v>
      </c>
      <c r="AD330" s="95">
        <f t="shared" si="84"/>
        <v>0</v>
      </c>
      <c r="AE330" s="96">
        <f t="shared" si="81"/>
        <v>0</v>
      </c>
      <c r="AF330" s="96">
        <f t="shared" si="82"/>
        <v>0</v>
      </c>
    </row>
    <row r="331" spans="2:32" s="97" customFormat="1" ht="39.6" x14ac:dyDescent="0.3">
      <c r="B331" s="79">
        <f t="shared" si="88"/>
        <v>326</v>
      </c>
      <c r="C331" s="80" t="s">
        <v>97</v>
      </c>
      <c r="D331" s="80"/>
      <c r="E331" s="81"/>
      <c r="F331" s="82" t="str">
        <f t="shared" si="76"/>
        <v xml:space="preserve">Группа от QF </v>
      </c>
      <c r="G331" s="82"/>
      <c r="H331" s="83"/>
      <c r="I331" s="84"/>
      <c r="J331" s="84"/>
      <c r="K331" s="85"/>
      <c r="L331" s="86"/>
      <c r="M331" s="80"/>
      <c r="N331" s="87"/>
      <c r="O331" s="88" t="str">
        <f t="shared" si="85"/>
        <v xml:space="preserve"> </v>
      </c>
      <c r="P331" s="89"/>
      <c r="Q331" s="90" t="str">
        <f t="shared" si="86"/>
        <v xml:space="preserve"> </v>
      </c>
      <c r="R331" s="87" t="s">
        <v>77</v>
      </c>
      <c r="S331" s="76"/>
      <c r="T331" s="91">
        <f t="shared" si="77"/>
        <v>0</v>
      </c>
      <c r="U331" s="88" t="str">
        <f t="shared" si="87"/>
        <v xml:space="preserve"> </v>
      </c>
      <c r="V331" s="91" t="str">
        <f t="shared" si="78"/>
        <v xml:space="preserve"> </v>
      </c>
      <c r="W331" s="78"/>
      <c r="X331" s="78"/>
      <c r="Y331" s="78"/>
      <c r="AA331" s="94" t="str">
        <f t="shared" si="79"/>
        <v>≤60</v>
      </c>
      <c r="AB331" s="94">
        <f t="shared" ca="1" si="80"/>
        <v>20</v>
      </c>
      <c r="AC331" s="95">
        <f t="shared" si="83"/>
        <v>0</v>
      </c>
      <c r="AD331" s="95">
        <f t="shared" si="84"/>
        <v>0</v>
      </c>
      <c r="AE331" s="96">
        <f t="shared" si="81"/>
        <v>0</v>
      </c>
      <c r="AF331" s="96">
        <f t="shared" si="82"/>
        <v>0</v>
      </c>
    </row>
    <row r="332" spans="2:32" s="97" customFormat="1" ht="39.6" x14ac:dyDescent="0.3">
      <c r="B332" s="79">
        <f t="shared" si="88"/>
        <v>327</v>
      </c>
      <c r="C332" s="80" t="s">
        <v>97</v>
      </c>
      <c r="D332" s="80"/>
      <c r="E332" s="81"/>
      <c r="F332" s="82" t="str">
        <f t="shared" si="76"/>
        <v xml:space="preserve">Группа от QF </v>
      </c>
      <c r="G332" s="82"/>
      <c r="H332" s="83"/>
      <c r="I332" s="84"/>
      <c r="J332" s="84"/>
      <c r="K332" s="85"/>
      <c r="L332" s="86"/>
      <c r="M332" s="80"/>
      <c r="N332" s="87"/>
      <c r="O332" s="88" t="str">
        <f t="shared" si="85"/>
        <v xml:space="preserve"> </v>
      </c>
      <c r="P332" s="89"/>
      <c r="Q332" s="90" t="str">
        <f t="shared" si="86"/>
        <v xml:space="preserve"> </v>
      </c>
      <c r="R332" s="87" t="s">
        <v>77</v>
      </c>
      <c r="S332" s="76"/>
      <c r="T332" s="91">
        <f t="shared" si="77"/>
        <v>0</v>
      </c>
      <c r="U332" s="88" t="str">
        <f t="shared" si="87"/>
        <v xml:space="preserve"> </v>
      </c>
      <c r="V332" s="91" t="str">
        <f t="shared" si="78"/>
        <v xml:space="preserve"> </v>
      </c>
      <c r="W332" s="78"/>
      <c r="X332" s="78"/>
      <c r="Y332" s="78"/>
      <c r="AA332" s="94" t="str">
        <f t="shared" si="79"/>
        <v>≤60</v>
      </c>
      <c r="AB332" s="94">
        <f t="shared" ca="1" si="80"/>
        <v>36</v>
      </c>
      <c r="AC332" s="95">
        <f t="shared" si="83"/>
        <v>0</v>
      </c>
      <c r="AD332" s="95">
        <f t="shared" si="84"/>
        <v>0</v>
      </c>
      <c r="AE332" s="96">
        <f t="shared" si="81"/>
        <v>0</v>
      </c>
      <c r="AF332" s="96">
        <f t="shared" si="82"/>
        <v>0</v>
      </c>
    </row>
    <row r="333" spans="2:32" s="97" customFormat="1" ht="39.6" x14ac:dyDescent="0.3">
      <c r="B333" s="79">
        <f t="shared" si="88"/>
        <v>328</v>
      </c>
      <c r="C333" s="80" t="s">
        <v>97</v>
      </c>
      <c r="D333" s="80"/>
      <c r="E333" s="81"/>
      <c r="F333" s="82" t="str">
        <f t="shared" si="76"/>
        <v xml:space="preserve">Группа от QF </v>
      </c>
      <c r="G333" s="82"/>
      <c r="H333" s="83"/>
      <c r="I333" s="84"/>
      <c r="J333" s="84"/>
      <c r="K333" s="85"/>
      <c r="L333" s="86"/>
      <c r="M333" s="80"/>
      <c r="N333" s="87"/>
      <c r="O333" s="88" t="str">
        <f t="shared" si="85"/>
        <v xml:space="preserve"> </v>
      </c>
      <c r="P333" s="89"/>
      <c r="Q333" s="90" t="str">
        <f t="shared" si="86"/>
        <v xml:space="preserve"> </v>
      </c>
      <c r="R333" s="87" t="s">
        <v>77</v>
      </c>
      <c r="S333" s="76"/>
      <c r="T333" s="91">
        <f t="shared" si="77"/>
        <v>0</v>
      </c>
      <c r="U333" s="88" t="str">
        <f t="shared" si="87"/>
        <v xml:space="preserve"> </v>
      </c>
      <c r="V333" s="91" t="str">
        <f t="shared" si="78"/>
        <v xml:space="preserve"> </v>
      </c>
      <c r="W333" s="78"/>
      <c r="X333" s="78"/>
      <c r="Y333" s="78"/>
      <c r="AA333" s="94" t="str">
        <f t="shared" si="79"/>
        <v>≤60</v>
      </c>
      <c r="AB333" s="94">
        <f t="shared" ca="1" si="80"/>
        <v>35</v>
      </c>
      <c r="AC333" s="95">
        <f t="shared" si="83"/>
        <v>0</v>
      </c>
      <c r="AD333" s="95">
        <f t="shared" si="84"/>
        <v>0</v>
      </c>
      <c r="AE333" s="96">
        <f t="shared" si="81"/>
        <v>0</v>
      </c>
      <c r="AF333" s="96">
        <f t="shared" si="82"/>
        <v>0</v>
      </c>
    </row>
    <row r="334" spans="2:32" s="97" customFormat="1" ht="39.6" x14ac:dyDescent="0.3">
      <c r="B334" s="79">
        <f t="shared" si="88"/>
        <v>329</v>
      </c>
      <c r="C334" s="80" t="s">
        <v>97</v>
      </c>
      <c r="D334" s="80"/>
      <c r="E334" s="81"/>
      <c r="F334" s="82" t="str">
        <f t="shared" si="76"/>
        <v xml:space="preserve">Группа от QF </v>
      </c>
      <c r="G334" s="82"/>
      <c r="H334" s="83"/>
      <c r="I334" s="84"/>
      <c r="J334" s="84"/>
      <c r="K334" s="85"/>
      <c r="L334" s="86"/>
      <c r="M334" s="80"/>
      <c r="N334" s="87"/>
      <c r="O334" s="88" t="str">
        <f t="shared" si="85"/>
        <v xml:space="preserve"> </v>
      </c>
      <c r="P334" s="89"/>
      <c r="Q334" s="90" t="str">
        <f t="shared" si="86"/>
        <v xml:space="preserve"> </v>
      </c>
      <c r="R334" s="87" t="s">
        <v>77</v>
      </c>
      <c r="S334" s="76"/>
      <c r="T334" s="91">
        <f t="shared" si="77"/>
        <v>0</v>
      </c>
      <c r="U334" s="88" t="str">
        <f t="shared" si="87"/>
        <v xml:space="preserve"> </v>
      </c>
      <c r="V334" s="91" t="str">
        <f t="shared" si="78"/>
        <v xml:space="preserve"> </v>
      </c>
      <c r="W334" s="78"/>
      <c r="X334" s="78"/>
      <c r="Y334" s="78"/>
      <c r="AA334" s="94" t="str">
        <f t="shared" si="79"/>
        <v>≤60</v>
      </c>
      <c r="AB334" s="94">
        <f t="shared" ca="1" si="80"/>
        <v>48</v>
      </c>
      <c r="AC334" s="95">
        <f t="shared" si="83"/>
        <v>0</v>
      </c>
      <c r="AD334" s="95">
        <f t="shared" si="84"/>
        <v>0</v>
      </c>
      <c r="AE334" s="96">
        <f t="shared" si="81"/>
        <v>0</v>
      </c>
      <c r="AF334" s="96">
        <f t="shared" si="82"/>
        <v>0</v>
      </c>
    </row>
    <row r="335" spans="2:32" s="97" customFormat="1" ht="39.6" x14ac:dyDescent="0.3">
      <c r="B335" s="79">
        <f t="shared" si="88"/>
        <v>330</v>
      </c>
      <c r="C335" s="80" t="s">
        <v>97</v>
      </c>
      <c r="D335" s="80"/>
      <c r="E335" s="81"/>
      <c r="F335" s="82" t="str">
        <f t="shared" ref="F335:F398" si="89">CONCATENATE(C335," ",E335,D335)</f>
        <v xml:space="preserve">Группа от QF </v>
      </c>
      <c r="G335" s="82"/>
      <c r="H335" s="83"/>
      <c r="I335" s="84"/>
      <c r="J335" s="84"/>
      <c r="K335" s="85"/>
      <c r="L335" s="86"/>
      <c r="M335" s="80"/>
      <c r="N335" s="87"/>
      <c r="O335" s="88" t="str">
        <f t="shared" si="85"/>
        <v xml:space="preserve"> </v>
      </c>
      <c r="P335" s="89"/>
      <c r="Q335" s="90" t="str">
        <f t="shared" si="86"/>
        <v xml:space="preserve"> </v>
      </c>
      <c r="R335" s="87" t="s">
        <v>77</v>
      </c>
      <c r="S335" s="76"/>
      <c r="T335" s="91">
        <f t="shared" ref="T335:T398" si="90">IF(P335=$W$1,I335*3,IF(P335=$X$1,I335*5,IF(P335=$Y$1,I335*8,IF(P335=$Z$1,I335*12*0.75,0))))</f>
        <v>0</v>
      </c>
      <c r="U335" s="88" t="str">
        <f t="shared" si="87"/>
        <v xml:space="preserve"> </v>
      </c>
      <c r="V335" s="91" t="str">
        <f t="shared" ref="V335:V398" si="91">IF(P335=$W$1,I335*5,IF(P335=$X$1,I335*10,IF(P335=$Y$1,I335*10,IF(P335=$Z$1,I335*12," "))))</f>
        <v xml:space="preserve"> </v>
      </c>
      <c r="W335" s="78"/>
      <c r="X335" s="78"/>
      <c r="Y335" s="78"/>
      <c r="AA335" s="94" t="str">
        <f t="shared" ref="AA335:AA398" si="92">IF(I335&gt;63,"≤120","≤60")</f>
        <v>≤60</v>
      </c>
      <c r="AB335" s="94">
        <f t="shared" ref="AB335:AB398" ca="1" si="93">IF(I335&lt;63,RANDBETWEEN(20,50),RANDBETWEEN(60,110))</f>
        <v>35</v>
      </c>
      <c r="AC335" s="95">
        <f t="shared" si="83"/>
        <v>0</v>
      </c>
      <c r="AD335" s="95">
        <f t="shared" si="84"/>
        <v>0</v>
      </c>
      <c r="AE335" s="96">
        <f t="shared" ref="AE335:AE398" si="94">ROUND(I335*1.13,0)</f>
        <v>0</v>
      </c>
      <c r="AF335" s="96">
        <f t="shared" ref="AF335:AF398" si="95">ROUND(I335*1.45,0)</f>
        <v>0</v>
      </c>
    </row>
    <row r="336" spans="2:32" s="97" customFormat="1" ht="39.6" x14ac:dyDescent="0.3">
      <c r="B336" s="79">
        <f t="shared" si="88"/>
        <v>331</v>
      </c>
      <c r="C336" s="80" t="s">
        <v>97</v>
      </c>
      <c r="D336" s="80"/>
      <c r="E336" s="81"/>
      <c r="F336" s="82" t="str">
        <f t="shared" si="89"/>
        <v xml:space="preserve">Группа от QF </v>
      </c>
      <c r="G336" s="82"/>
      <c r="H336" s="83"/>
      <c r="I336" s="84"/>
      <c r="J336" s="84"/>
      <c r="K336" s="85"/>
      <c r="L336" s="86"/>
      <c r="M336" s="80"/>
      <c r="N336" s="87"/>
      <c r="O336" s="88" t="str">
        <f t="shared" si="85"/>
        <v xml:space="preserve"> </v>
      </c>
      <c r="P336" s="89"/>
      <c r="Q336" s="90" t="str">
        <f t="shared" si="86"/>
        <v xml:space="preserve"> </v>
      </c>
      <c r="R336" s="87" t="s">
        <v>77</v>
      </c>
      <c r="S336" s="76"/>
      <c r="T336" s="91">
        <f t="shared" si="90"/>
        <v>0</v>
      </c>
      <c r="U336" s="88" t="str">
        <f t="shared" si="87"/>
        <v xml:space="preserve"> </v>
      </c>
      <c r="V336" s="91" t="str">
        <f t="shared" si="91"/>
        <v xml:space="preserve"> </v>
      </c>
      <c r="W336" s="78"/>
      <c r="X336" s="78"/>
      <c r="Y336" s="78"/>
      <c r="AA336" s="94" t="str">
        <f t="shared" si="92"/>
        <v>≤60</v>
      </c>
      <c r="AB336" s="94">
        <f t="shared" ca="1" si="93"/>
        <v>32</v>
      </c>
      <c r="AC336" s="95">
        <f t="shared" ref="AC336:AC399" si="96">IF(P336=$W$1,I336*3,IF(P336=$X$1,I336*5,IF(P336=$Y$1,I336*8,IF(P336=$Z$1,I336*12,0))))</f>
        <v>0</v>
      </c>
      <c r="AD336" s="95">
        <f t="shared" ref="AD336:AD399" si="97">IF(P336=$W$1,I336*5,IF(P336=$X$1,I336*10,IF(P336=$Y$1,I336*10,IF(P336=$Z$1,I336*0,0))))</f>
        <v>0</v>
      </c>
      <c r="AE336" s="96">
        <f t="shared" si="94"/>
        <v>0</v>
      </c>
      <c r="AF336" s="96">
        <f t="shared" si="95"/>
        <v>0</v>
      </c>
    </row>
    <row r="337" spans="2:32" s="97" customFormat="1" ht="39.6" x14ac:dyDescent="0.3">
      <c r="B337" s="79">
        <f t="shared" si="88"/>
        <v>332</v>
      </c>
      <c r="C337" s="80" t="s">
        <v>97</v>
      </c>
      <c r="D337" s="80"/>
      <c r="E337" s="81"/>
      <c r="F337" s="82" t="str">
        <f t="shared" si="89"/>
        <v xml:space="preserve">Группа от QF </v>
      </c>
      <c r="G337" s="82"/>
      <c r="H337" s="83"/>
      <c r="I337" s="84"/>
      <c r="J337" s="84"/>
      <c r="K337" s="85"/>
      <c r="L337" s="86"/>
      <c r="M337" s="80"/>
      <c r="N337" s="87"/>
      <c r="O337" s="88" t="str">
        <f t="shared" si="85"/>
        <v xml:space="preserve"> </v>
      </c>
      <c r="P337" s="89"/>
      <c r="Q337" s="90" t="str">
        <f t="shared" si="86"/>
        <v xml:space="preserve"> </v>
      </c>
      <c r="R337" s="87" t="s">
        <v>77</v>
      </c>
      <c r="S337" s="76"/>
      <c r="T337" s="91">
        <f t="shared" si="90"/>
        <v>0</v>
      </c>
      <c r="U337" s="88" t="str">
        <f t="shared" si="87"/>
        <v xml:space="preserve"> </v>
      </c>
      <c r="V337" s="91" t="str">
        <f t="shared" si="91"/>
        <v xml:space="preserve"> </v>
      </c>
      <c r="W337" s="78"/>
      <c r="X337" s="78"/>
      <c r="Y337" s="78"/>
      <c r="AA337" s="94" t="str">
        <f t="shared" si="92"/>
        <v>≤60</v>
      </c>
      <c r="AB337" s="94">
        <f t="shared" ca="1" si="93"/>
        <v>34</v>
      </c>
      <c r="AC337" s="95">
        <f t="shared" si="96"/>
        <v>0</v>
      </c>
      <c r="AD337" s="95">
        <f t="shared" si="97"/>
        <v>0</v>
      </c>
      <c r="AE337" s="96">
        <f t="shared" si="94"/>
        <v>0</v>
      </c>
      <c r="AF337" s="96">
        <f t="shared" si="95"/>
        <v>0</v>
      </c>
    </row>
    <row r="338" spans="2:32" s="97" customFormat="1" ht="39.6" x14ac:dyDescent="0.3">
      <c r="B338" s="79">
        <f t="shared" si="88"/>
        <v>333</v>
      </c>
      <c r="C338" s="80" t="s">
        <v>97</v>
      </c>
      <c r="D338" s="80"/>
      <c r="E338" s="81"/>
      <c r="F338" s="82" t="str">
        <f t="shared" si="89"/>
        <v xml:space="preserve">Группа от QF </v>
      </c>
      <c r="G338" s="82"/>
      <c r="H338" s="83"/>
      <c r="I338" s="84"/>
      <c r="J338" s="84"/>
      <c r="K338" s="85"/>
      <c r="L338" s="86"/>
      <c r="M338" s="80"/>
      <c r="N338" s="87"/>
      <c r="O338" s="88" t="str">
        <f t="shared" si="85"/>
        <v xml:space="preserve"> </v>
      </c>
      <c r="P338" s="89"/>
      <c r="Q338" s="90" t="str">
        <f t="shared" si="86"/>
        <v xml:space="preserve"> </v>
      </c>
      <c r="R338" s="87" t="s">
        <v>77</v>
      </c>
      <c r="S338" s="76"/>
      <c r="T338" s="91">
        <f t="shared" si="90"/>
        <v>0</v>
      </c>
      <c r="U338" s="88" t="str">
        <f t="shared" si="87"/>
        <v xml:space="preserve"> </v>
      </c>
      <c r="V338" s="91" t="str">
        <f t="shared" si="91"/>
        <v xml:space="preserve"> </v>
      </c>
      <c r="W338" s="78"/>
      <c r="X338" s="78"/>
      <c r="Y338" s="78"/>
      <c r="AA338" s="94" t="str">
        <f t="shared" si="92"/>
        <v>≤60</v>
      </c>
      <c r="AB338" s="94">
        <f t="shared" ca="1" si="93"/>
        <v>33</v>
      </c>
      <c r="AC338" s="95">
        <f t="shared" si="96"/>
        <v>0</v>
      </c>
      <c r="AD338" s="95">
        <f t="shared" si="97"/>
        <v>0</v>
      </c>
      <c r="AE338" s="96">
        <f t="shared" si="94"/>
        <v>0</v>
      </c>
      <c r="AF338" s="96">
        <f t="shared" si="95"/>
        <v>0</v>
      </c>
    </row>
    <row r="339" spans="2:32" s="97" customFormat="1" ht="39.6" x14ac:dyDescent="0.3">
      <c r="B339" s="79">
        <f t="shared" si="88"/>
        <v>334</v>
      </c>
      <c r="C339" s="80" t="s">
        <v>97</v>
      </c>
      <c r="D339" s="80"/>
      <c r="E339" s="81"/>
      <c r="F339" s="82" t="str">
        <f t="shared" si="89"/>
        <v xml:space="preserve">Группа от QF </v>
      </c>
      <c r="G339" s="82"/>
      <c r="H339" s="83"/>
      <c r="I339" s="84"/>
      <c r="J339" s="84"/>
      <c r="K339" s="85"/>
      <c r="L339" s="86"/>
      <c r="M339" s="80"/>
      <c r="N339" s="87"/>
      <c r="O339" s="88" t="str">
        <f t="shared" si="85"/>
        <v xml:space="preserve"> </v>
      </c>
      <c r="P339" s="89"/>
      <c r="Q339" s="90" t="str">
        <f t="shared" si="86"/>
        <v xml:space="preserve"> </v>
      </c>
      <c r="R339" s="87" t="s">
        <v>77</v>
      </c>
      <c r="S339" s="76"/>
      <c r="T339" s="91">
        <f t="shared" si="90"/>
        <v>0</v>
      </c>
      <c r="U339" s="88" t="str">
        <f t="shared" si="87"/>
        <v xml:space="preserve"> </v>
      </c>
      <c r="V339" s="91" t="str">
        <f t="shared" si="91"/>
        <v xml:space="preserve"> </v>
      </c>
      <c r="W339" s="78"/>
      <c r="X339" s="78"/>
      <c r="Y339" s="78"/>
      <c r="AA339" s="94" t="str">
        <f t="shared" si="92"/>
        <v>≤60</v>
      </c>
      <c r="AB339" s="94">
        <f t="shared" ca="1" si="93"/>
        <v>37</v>
      </c>
      <c r="AC339" s="95">
        <f t="shared" si="96"/>
        <v>0</v>
      </c>
      <c r="AD339" s="95">
        <f t="shared" si="97"/>
        <v>0</v>
      </c>
      <c r="AE339" s="96">
        <f t="shared" si="94"/>
        <v>0</v>
      </c>
      <c r="AF339" s="96">
        <f t="shared" si="95"/>
        <v>0</v>
      </c>
    </row>
    <row r="340" spans="2:32" s="97" customFormat="1" ht="39.6" x14ac:dyDescent="0.3">
      <c r="B340" s="79">
        <f t="shared" si="88"/>
        <v>335</v>
      </c>
      <c r="C340" s="80" t="s">
        <v>97</v>
      </c>
      <c r="D340" s="80"/>
      <c r="E340" s="81"/>
      <c r="F340" s="82" t="str">
        <f t="shared" si="89"/>
        <v xml:space="preserve">Группа от QF </v>
      </c>
      <c r="G340" s="82"/>
      <c r="H340" s="83"/>
      <c r="I340" s="84"/>
      <c r="J340" s="84"/>
      <c r="K340" s="85"/>
      <c r="L340" s="86"/>
      <c r="M340" s="80"/>
      <c r="N340" s="87"/>
      <c r="O340" s="88" t="str">
        <f t="shared" si="85"/>
        <v xml:space="preserve"> </v>
      </c>
      <c r="P340" s="89"/>
      <c r="Q340" s="90" t="str">
        <f t="shared" si="86"/>
        <v xml:space="preserve"> </v>
      </c>
      <c r="R340" s="87" t="s">
        <v>77</v>
      </c>
      <c r="S340" s="76"/>
      <c r="T340" s="91">
        <f t="shared" si="90"/>
        <v>0</v>
      </c>
      <c r="U340" s="88" t="str">
        <f t="shared" si="87"/>
        <v xml:space="preserve"> </v>
      </c>
      <c r="V340" s="91" t="str">
        <f t="shared" si="91"/>
        <v xml:space="preserve"> </v>
      </c>
      <c r="W340" s="78"/>
      <c r="X340" s="78"/>
      <c r="Y340" s="78"/>
      <c r="AA340" s="94" t="str">
        <f t="shared" si="92"/>
        <v>≤60</v>
      </c>
      <c r="AB340" s="94">
        <f t="shared" ca="1" si="93"/>
        <v>48</v>
      </c>
      <c r="AC340" s="95">
        <f t="shared" si="96"/>
        <v>0</v>
      </c>
      <c r="AD340" s="95">
        <f t="shared" si="97"/>
        <v>0</v>
      </c>
      <c r="AE340" s="96">
        <f t="shared" si="94"/>
        <v>0</v>
      </c>
      <c r="AF340" s="96">
        <f t="shared" si="95"/>
        <v>0</v>
      </c>
    </row>
    <row r="341" spans="2:32" s="97" customFormat="1" ht="39.6" x14ac:dyDescent="0.3">
      <c r="B341" s="79">
        <f t="shared" si="88"/>
        <v>336</v>
      </c>
      <c r="C341" s="80" t="s">
        <v>97</v>
      </c>
      <c r="D341" s="80"/>
      <c r="E341" s="81"/>
      <c r="F341" s="82" t="str">
        <f t="shared" si="89"/>
        <v xml:space="preserve">Группа от QF </v>
      </c>
      <c r="G341" s="82"/>
      <c r="H341" s="83"/>
      <c r="I341" s="84"/>
      <c r="J341" s="84"/>
      <c r="K341" s="85"/>
      <c r="L341" s="86"/>
      <c r="M341" s="80"/>
      <c r="N341" s="87"/>
      <c r="O341" s="88" t="str">
        <f t="shared" si="85"/>
        <v xml:space="preserve"> </v>
      </c>
      <c r="P341" s="89"/>
      <c r="Q341" s="90" t="str">
        <f t="shared" si="86"/>
        <v xml:space="preserve"> </v>
      </c>
      <c r="R341" s="87" t="s">
        <v>77</v>
      </c>
      <c r="S341" s="76"/>
      <c r="T341" s="91">
        <f t="shared" si="90"/>
        <v>0</v>
      </c>
      <c r="U341" s="88" t="str">
        <f t="shared" si="87"/>
        <v xml:space="preserve"> </v>
      </c>
      <c r="V341" s="91" t="str">
        <f t="shared" si="91"/>
        <v xml:space="preserve"> </v>
      </c>
      <c r="W341" s="78"/>
      <c r="X341" s="78"/>
      <c r="Y341" s="78"/>
      <c r="AA341" s="94" t="str">
        <f t="shared" si="92"/>
        <v>≤60</v>
      </c>
      <c r="AB341" s="94">
        <f t="shared" ca="1" si="93"/>
        <v>22</v>
      </c>
      <c r="AC341" s="95">
        <f t="shared" si="96"/>
        <v>0</v>
      </c>
      <c r="AD341" s="95">
        <f t="shared" si="97"/>
        <v>0</v>
      </c>
      <c r="AE341" s="96">
        <f t="shared" si="94"/>
        <v>0</v>
      </c>
      <c r="AF341" s="96">
        <f t="shared" si="95"/>
        <v>0</v>
      </c>
    </row>
    <row r="342" spans="2:32" s="97" customFormat="1" ht="39.6" x14ac:dyDescent="0.3">
      <c r="B342" s="79">
        <f t="shared" si="88"/>
        <v>337</v>
      </c>
      <c r="C342" s="80" t="s">
        <v>97</v>
      </c>
      <c r="D342" s="80"/>
      <c r="E342" s="81"/>
      <c r="F342" s="82" t="str">
        <f t="shared" si="89"/>
        <v xml:space="preserve">Группа от QF </v>
      </c>
      <c r="G342" s="82"/>
      <c r="H342" s="83"/>
      <c r="I342" s="84"/>
      <c r="J342" s="84"/>
      <c r="K342" s="85"/>
      <c r="L342" s="86"/>
      <c r="M342" s="80"/>
      <c r="N342" s="87"/>
      <c r="O342" s="88" t="str">
        <f t="shared" si="85"/>
        <v xml:space="preserve"> </v>
      </c>
      <c r="P342" s="89"/>
      <c r="Q342" s="90" t="str">
        <f t="shared" si="86"/>
        <v xml:space="preserve"> </v>
      </c>
      <c r="R342" s="87" t="s">
        <v>77</v>
      </c>
      <c r="S342" s="76"/>
      <c r="T342" s="91">
        <f t="shared" si="90"/>
        <v>0</v>
      </c>
      <c r="U342" s="88" t="str">
        <f t="shared" si="87"/>
        <v xml:space="preserve"> </v>
      </c>
      <c r="V342" s="91" t="str">
        <f t="shared" si="91"/>
        <v xml:space="preserve"> </v>
      </c>
      <c r="W342" s="78"/>
      <c r="X342" s="78"/>
      <c r="Y342" s="78"/>
      <c r="AA342" s="94" t="str">
        <f t="shared" si="92"/>
        <v>≤60</v>
      </c>
      <c r="AB342" s="94">
        <f t="shared" ca="1" si="93"/>
        <v>25</v>
      </c>
      <c r="AC342" s="95">
        <f t="shared" si="96"/>
        <v>0</v>
      </c>
      <c r="AD342" s="95">
        <f t="shared" si="97"/>
        <v>0</v>
      </c>
      <c r="AE342" s="96">
        <f t="shared" si="94"/>
        <v>0</v>
      </c>
      <c r="AF342" s="96">
        <f t="shared" si="95"/>
        <v>0</v>
      </c>
    </row>
    <row r="343" spans="2:32" s="97" customFormat="1" ht="39.6" x14ac:dyDescent="0.3">
      <c r="B343" s="79">
        <f t="shared" si="88"/>
        <v>338</v>
      </c>
      <c r="C343" s="80" t="s">
        <v>97</v>
      </c>
      <c r="D343" s="80"/>
      <c r="E343" s="81"/>
      <c r="F343" s="82" t="str">
        <f t="shared" si="89"/>
        <v xml:space="preserve">Группа от QF </v>
      </c>
      <c r="G343" s="82"/>
      <c r="H343" s="83"/>
      <c r="I343" s="84"/>
      <c r="J343" s="84"/>
      <c r="K343" s="85"/>
      <c r="L343" s="86"/>
      <c r="M343" s="80"/>
      <c r="N343" s="87"/>
      <c r="O343" s="88" t="str">
        <f t="shared" si="85"/>
        <v xml:space="preserve"> </v>
      </c>
      <c r="P343" s="89"/>
      <c r="Q343" s="90" t="str">
        <f t="shared" si="86"/>
        <v xml:space="preserve"> </v>
      </c>
      <c r="R343" s="87" t="s">
        <v>77</v>
      </c>
      <c r="S343" s="76"/>
      <c r="T343" s="91">
        <f t="shared" si="90"/>
        <v>0</v>
      </c>
      <c r="U343" s="88" t="str">
        <f t="shared" si="87"/>
        <v xml:space="preserve"> </v>
      </c>
      <c r="V343" s="91" t="str">
        <f t="shared" si="91"/>
        <v xml:space="preserve"> </v>
      </c>
      <c r="W343" s="78"/>
      <c r="X343" s="78"/>
      <c r="Y343" s="78"/>
      <c r="AA343" s="94" t="str">
        <f t="shared" si="92"/>
        <v>≤60</v>
      </c>
      <c r="AB343" s="94">
        <f t="shared" ca="1" si="93"/>
        <v>49</v>
      </c>
      <c r="AC343" s="95">
        <f t="shared" si="96"/>
        <v>0</v>
      </c>
      <c r="AD343" s="95">
        <f t="shared" si="97"/>
        <v>0</v>
      </c>
      <c r="AE343" s="96">
        <f t="shared" si="94"/>
        <v>0</v>
      </c>
      <c r="AF343" s="96">
        <f t="shared" si="95"/>
        <v>0</v>
      </c>
    </row>
    <row r="344" spans="2:32" s="97" customFormat="1" ht="39.6" x14ac:dyDescent="0.3">
      <c r="B344" s="79">
        <f t="shared" si="88"/>
        <v>339</v>
      </c>
      <c r="C344" s="80" t="s">
        <v>97</v>
      </c>
      <c r="D344" s="80"/>
      <c r="E344" s="81"/>
      <c r="F344" s="82" t="str">
        <f t="shared" si="89"/>
        <v xml:space="preserve">Группа от QF </v>
      </c>
      <c r="G344" s="82"/>
      <c r="H344" s="83"/>
      <c r="I344" s="84"/>
      <c r="J344" s="84"/>
      <c r="K344" s="85"/>
      <c r="L344" s="86"/>
      <c r="M344" s="80"/>
      <c r="N344" s="87"/>
      <c r="O344" s="88" t="str">
        <f t="shared" si="85"/>
        <v xml:space="preserve"> </v>
      </c>
      <c r="P344" s="89"/>
      <c r="Q344" s="90" t="str">
        <f t="shared" si="86"/>
        <v xml:space="preserve"> </v>
      </c>
      <c r="R344" s="87" t="s">
        <v>77</v>
      </c>
      <c r="S344" s="76"/>
      <c r="T344" s="91">
        <f t="shared" si="90"/>
        <v>0</v>
      </c>
      <c r="U344" s="88" t="str">
        <f t="shared" si="87"/>
        <v xml:space="preserve"> </v>
      </c>
      <c r="V344" s="91" t="str">
        <f t="shared" si="91"/>
        <v xml:space="preserve"> </v>
      </c>
      <c r="W344" s="78"/>
      <c r="X344" s="78"/>
      <c r="Y344" s="78"/>
      <c r="AA344" s="94" t="str">
        <f t="shared" si="92"/>
        <v>≤60</v>
      </c>
      <c r="AB344" s="94">
        <f t="shared" ca="1" si="93"/>
        <v>26</v>
      </c>
      <c r="AC344" s="95">
        <f t="shared" si="96"/>
        <v>0</v>
      </c>
      <c r="AD344" s="95">
        <f t="shared" si="97"/>
        <v>0</v>
      </c>
      <c r="AE344" s="96">
        <f t="shared" si="94"/>
        <v>0</v>
      </c>
      <c r="AF344" s="96">
        <f t="shared" si="95"/>
        <v>0</v>
      </c>
    </row>
    <row r="345" spans="2:32" s="97" customFormat="1" ht="39.6" x14ac:dyDescent="0.3">
      <c r="B345" s="79">
        <f t="shared" si="88"/>
        <v>340</v>
      </c>
      <c r="C345" s="80" t="s">
        <v>97</v>
      </c>
      <c r="D345" s="80"/>
      <c r="E345" s="81"/>
      <c r="F345" s="82" t="str">
        <f t="shared" si="89"/>
        <v xml:space="preserve">Группа от QF </v>
      </c>
      <c r="G345" s="82"/>
      <c r="H345" s="83"/>
      <c r="I345" s="84"/>
      <c r="J345" s="84"/>
      <c r="K345" s="85"/>
      <c r="L345" s="86"/>
      <c r="M345" s="80"/>
      <c r="N345" s="87"/>
      <c r="O345" s="88" t="str">
        <f t="shared" si="85"/>
        <v xml:space="preserve"> </v>
      </c>
      <c r="P345" s="89"/>
      <c r="Q345" s="90" t="str">
        <f t="shared" si="86"/>
        <v xml:space="preserve"> </v>
      </c>
      <c r="R345" s="87" t="s">
        <v>77</v>
      </c>
      <c r="S345" s="76"/>
      <c r="T345" s="91">
        <f t="shared" si="90"/>
        <v>0</v>
      </c>
      <c r="U345" s="88" t="str">
        <f t="shared" si="87"/>
        <v xml:space="preserve"> </v>
      </c>
      <c r="V345" s="91" t="str">
        <f t="shared" si="91"/>
        <v xml:space="preserve"> </v>
      </c>
      <c r="W345" s="78"/>
      <c r="X345" s="78"/>
      <c r="Y345" s="78"/>
      <c r="AA345" s="94" t="str">
        <f t="shared" si="92"/>
        <v>≤60</v>
      </c>
      <c r="AB345" s="94">
        <f t="shared" ca="1" si="93"/>
        <v>22</v>
      </c>
      <c r="AC345" s="95">
        <f t="shared" si="96"/>
        <v>0</v>
      </c>
      <c r="AD345" s="95">
        <f t="shared" si="97"/>
        <v>0</v>
      </c>
      <c r="AE345" s="96">
        <f t="shared" si="94"/>
        <v>0</v>
      </c>
      <c r="AF345" s="96">
        <f t="shared" si="95"/>
        <v>0</v>
      </c>
    </row>
    <row r="346" spans="2:32" s="97" customFormat="1" ht="39.6" x14ac:dyDescent="0.3">
      <c r="B346" s="79">
        <f t="shared" si="88"/>
        <v>341</v>
      </c>
      <c r="C346" s="80" t="s">
        <v>97</v>
      </c>
      <c r="D346" s="80"/>
      <c r="E346" s="81"/>
      <c r="F346" s="82" t="str">
        <f t="shared" si="89"/>
        <v xml:space="preserve">Группа от QF </v>
      </c>
      <c r="G346" s="82"/>
      <c r="H346" s="83"/>
      <c r="I346" s="84"/>
      <c r="J346" s="84"/>
      <c r="K346" s="85"/>
      <c r="L346" s="86"/>
      <c r="M346" s="80"/>
      <c r="N346" s="87"/>
      <c r="O346" s="88" t="str">
        <f t="shared" si="85"/>
        <v xml:space="preserve"> </v>
      </c>
      <c r="P346" s="89"/>
      <c r="Q346" s="90" t="str">
        <f t="shared" si="86"/>
        <v xml:space="preserve"> </v>
      </c>
      <c r="R346" s="87" t="s">
        <v>77</v>
      </c>
      <c r="S346" s="76"/>
      <c r="T346" s="91">
        <f t="shared" si="90"/>
        <v>0</v>
      </c>
      <c r="U346" s="88" t="str">
        <f t="shared" si="87"/>
        <v xml:space="preserve"> </v>
      </c>
      <c r="V346" s="91" t="str">
        <f t="shared" si="91"/>
        <v xml:space="preserve"> </v>
      </c>
      <c r="W346" s="78"/>
      <c r="X346" s="78"/>
      <c r="Y346" s="78"/>
      <c r="AA346" s="94" t="str">
        <f t="shared" si="92"/>
        <v>≤60</v>
      </c>
      <c r="AB346" s="94">
        <f t="shared" ca="1" si="93"/>
        <v>20</v>
      </c>
      <c r="AC346" s="95">
        <f t="shared" si="96"/>
        <v>0</v>
      </c>
      <c r="AD346" s="95">
        <f t="shared" si="97"/>
        <v>0</v>
      </c>
      <c r="AE346" s="96">
        <f t="shared" si="94"/>
        <v>0</v>
      </c>
      <c r="AF346" s="96">
        <f t="shared" si="95"/>
        <v>0</v>
      </c>
    </row>
    <row r="347" spans="2:32" s="97" customFormat="1" ht="39.6" x14ac:dyDescent="0.3">
      <c r="B347" s="79">
        <f t="shared" si="88"/>
        <v>342</v>
      </c>
      <c r="C347" s="80" t="s">
        <v>97</v>
      </c>
      <c r="D347" s="80"/>
      <c r="E347" s="81"/>
      <c r="F347" s="82" t="str">
        <f t="shared" si="89"/>
        <v xml:space="preserve">Группа от QF </v>
      </c>
      <c r="G347" s="82"/>
      <c r="H347" s="83"/>
      <c r="I347" s="84"/>
      <c r="J347" s="84"/>
      <c r="K347" s="85"/>
      <c r="L347" s="86"/>
      <c r="M347" s="80"/>
      <c r="N347" s="87"/>
      <c r="O347" s="88" t="str">
        <f t="shared" si="85"/>
        <v xml:space="preserve"> </v>
      </c>
      <c r="P347" s="89"/>
      <c r="Q347" s="90" t="str">
        <f t="shared" si="86"/>
        <v xml:space="preserve"> </v>
      </c>
      <c r="R347" s="87" t="s">
        <v>77</v>
      </c>
      <c r="S347" s="76"/>
      <c r="T347" s="91">
        <f t="shared" si="90"/>
        <v>0</v>
      </c>
      <c r="U347" s="88" t="str">
        <f t="shared" si="87"/>
        <v xml:space="preserve"> </v>
      </c>
      <c r="V347" s="91" t="str">
        <f t="shared" si="91"/>
        <v xml:space="preserve"> </v>
      </c>
      <c r="W347" s="78"/>
      <c r="X347" s="78"/>
      <c r="Y347" s="78"/>
      <c r="AA347" s="94" t="str">
        <f t="shared" si="92"/>
        <v>≤60</v>
      </c>
      <c r="AB347" s="94">
        <f t="shared" ca="1" si="93"/>
        <v>46</v>
      </c>
      <c r="AC347" s="95">
        <f t="shared" si="96"/>
        <v>0</v>
      </c>
      <c r="AD347" s="95">
        <f t="shared" si="97"/>
        <v>0</v>
      </c>
      <c r="AE347" s="96">
        <f t="shared" si="94"/>
        <v>0</v>
      </c>
      <c r="AF347" s="96">
        <f t="shared" si="95"/>
        <v>0</v>
      </c>
    </row>
    <row r="348" spans="2:32" s="97" customFormat="1" ht="39.6" x14ac:dyDescent="0.3">
      <c r="B348" s="79">
        <f t="shared" si="88"/>
        <v>343</v>
      </c>
      <c r="C348" s="80" t="s">
        <v>97</v>
      </c>
      <c r="D348" s="80"/>
      <c r="E348" s="81"/>
      <c r="F348" s="82" t="str">
        <f t="shared" si="89"/>
        <v xml:space="preserve">Группа от QF </v>
      </c>
      <c r="G348" s="82"/>
      <c r="H348" s="83"/>
      <c r="I348" s="84"/>
      <c r="J348" s="84"/>
      <c r="K348" s="85"/>
      <c r="L348" s="86"/>
      <c r="M348" s="80"/>
      <c r="N348" s="87"/>
      <c r="O348" s="88" t="str">
        <f t="shared" si="85"/>
        <v xml:space="preserve"> </v>
      </c>
      <c r="P348" s="89"/>
      <c r="Q348" s="90" t="str">
        <f t="shared" si="86"/>
        <v xml:space="preserve"> </v>
      </c>
      <c r="R348" s="87" t="s">
        <v>77</v>
      </c>
      <c r="S348" s="76"/>
      <c r="T348" s="91">
        <f t="shared" si="90"/>
        <v>0</v>
      </c>
      <c r="U348" s="88" t="str">
        <f t="shared" si="87"/>
        <v xml:space="preserve"> </v>
      </c>
      <c r="V348" s="91" t="str">
        <f t="shared" si="91"/>
        <v xml:space="preserve"> </v>
      </c>
      <c r="W348" s="78"/>
      <c r="X348" s="78"/>
      <c r="Y348" s="78"/>
      <c r="AA348" s="94" t="str">
        <f t="shared" si="92"/>
        <v>≤60</v>
      </c>
      <c r="AB348" s="94">
        <f t="shared" ca="1" si="93"/>
        <v>44</v>
      </c>
      <c r="AC348" s="95">
        <f t="shared" si="96"/>
        <v>0</v>
      </c>
      <c r="AD348" s="95">
        <f t="shared" si="97"/>
        <v>0</v>
      </c>
      <c r="AE348" s="96">
        <f t="shared" si="94"/>
        <v>0</v>
      </c>
      <c r="AF348" s="96">
        <f t="shared" si="95"/>
        <v>0</v>
      </c>
    </row>
    <row r="349" spans="2:32" s="97" customFormat="1" ht="39.6" x14ac:dyDescent="0.3">
      <c r="B349" s="79">
        <f t="shared" si="88"/>
        <v>344</v>
      </c>
      <c r="C349" s="80" t="s">
        <v>97</v>
      </c>
      <c r="D349" s="80"/>
      <c r="E349" s="81"/>
      <c r="F349" s="82" t="str">
        <f t="shared" si="89"/>
        <v xml:space="preserve">Группа от QF </v>
      </c>
      <c r="G349" s="82"/>
      <c r="H349" s="83"/>
      <c r="I349" s="84"/>
      <c r="J349" s="84"/>
      <c r="K349" s="85"/>
      <c r="L349" s="86"/>
      <c r="M349" s="80"/>
      <c r="N349" s="87"/>
      <c r="O349" s="88" t="str">
        <f t="shared" si="85"/>
        <v xml:space="preserve"> </v>
      </c>
      <c r="P349" s="89"/>
      <c r="Q349" s="90" t="str">
        <f t="shared" si="86"/>
        <v xml:space="preserve"> </v>
      </c>
      <c r="R349" s="87" t="s">
        <v>77</v>
      </c>
      <c r="S349" s="76"/>
      <c r="T349" s="91">
        <f t="shared" si="90"/>
        <v>0</v>
      </c>
      <c r="U349" s="88" t="str">
        <f t="shared" si="87"/>
        <v xml:space="preserve"> </v>
      </c>
      <c r="V349" s="91" t="str">
        <f t="shared" si="91"/>
        <v xml:space="preserve"> </v>
      </c>
      <c r="W349" s="78"/>
      <c r="X349" s="78"/>
      <c r="Y349" s="78"/>
      <c r="AA349" s="94" t="str">
        <f t="shared" si="92"/>
        <v>≤60</v>
      </c>
      <c r="AB349" s="94">
        <f t="shared" ca="1" si="93"/>
        <v>31</v>
      </c>
      <c r="AC349" s="95">
        <f t="shared" si="96"/>
        <v>0</v>
      </c>
      <c r="AD349" s="95">
        <f t="shared" si="97"/>
        <v>0</v>
      </c>
      <c r="AE349" s="96">
        <f t="shared" si="94"/>
        <v>0</v>
      </c>
      <c r="AF349" s="96">
        <f t="shared" si="95"/>
        <v>0</v>
      </c>
    </row>
    <row r="350" spans="2:32" s="97" customFormat="1" ht="39.6" x14ac:dyDescent="0.3">
      <c r="B350" s="79">
        <f t="shared" si="88"/>
        <v>345</v>
      </c>
      <c r="C350" s="80" t="s">
        <v>97</v>
      </c>
      <c r="D350" s="80"/>
      <c r="E350" s="81"/>
      <c r="F350" s="82" t="str">
        <f t="shared" si="89"/>
        <v xml:space="preserve">Группа от QF </v>
      </c>
      <c r="G350" s="82"/>
      <c r="H350" s="83"/>
      <c r="I350" s="84"/>
      <c r="J350" s="84"/>
      <c r="K350" s="85"/>
      <c r="L350" s="86"/>
      <c r="M350" s="80"/>
      <c r="N350" s="87"/>
      <c r="O350" s="88" t="str">
        <f t="shared" si="85"/>
        <v xml:space="preserve"> </v>
      </c>
      <c r="P350" s="89"/>
      <c r="Q350" s="90" t="str">
        <f t="shared" si="86"/>
        <v xml:space="preserve"> </v>
      </c>
      <c r="R350" s="87" t="s">
        <v>77</v>
      </c>
      <c r="S350" s="76"/>
      <c r="T350" s="91">
        <f t="shared" si="90"/>
        <v>0</v>
      </c>
      <c r="U350" s="88" t="str">
        <f t="shared" si="87"/>
        <v xml:space="preserve"> </v>
      </c>
      <c r="V350" s="91" t="str">
        <f t="shared" si="91"/>
        <v xml:space="preserve"> </v>
      </c>
      <c r="W350" s="78"/>
      <c r="X350" s="78"/>
      <c r="Y350" s="78"/>
      <c r="AA350" s="94" t="str">
        <f t="shared" si="92"/>
        <v>≤60</v>
      </c>
      <c r="AB350" s="94">
        <f t="shared" ca="1" si="93"/>
        <v>47</v>
      </c>
      <c r="AC350" s="95">
        <f t="shared" si="96"/>
        <v>0</v>
      </c>
      <c r="AD350" s="95">
        <f t="shared" si="97"/>
        <v>0</v>
      </c>
      <c r="AE350" s="96">
        <f t="shared" si="94"/>
        <v>0</v>
      </c>
      <c r="AF350" s="96">
        <f t="shared" si="95"/>
        <v>0</v>
      </c>
    </row>
    <row r="351" spans="2:32" s="97" customFormat="1" ht="39.6" x14ac:dyDescent="0.3">
      <c r="B351" s="79">
        <f t="shared" si="88"/>
        <v>346</v>
      </c>
      <c r="C351" s="80" t="s">
        <v>97</v>
      </c>
      <c r="D351" s="80"/>
      <c r="E351" s="81"/>
      <c r="F351" s="82" t="str">
        <f t="shared" si="89"/>
        <v xml:space="preserve">Группа от QF </v>
      </c>
      <c r="G351" s="82"/>
      <c r="H351" s="83"/>
      <c r="I351" s="84"/>
      <c r="J351" s="84"/>
      <c r="K351" s="85"/>
      <c r="L351" s="86"/>
      <c r="M351" s="80"/>
      <c r="N351" s="87"/>
      <c r="O351" s="88" t="str">
        <f t="shared" si="85"/>
        <v xml:space="preserve"> </v>
      </c>
      <c r="P351" s="89"/>
      <c r="Q351" s="90" t="str">
        <f t="shared" si="86"/>
        <v xml:space="preserve"> </v>
      </c>
      <c r="R351" s="87" t="s">
        <v>77</v>
      </c>
      <c r="S351" s="76"/>
      <c r="T351" s="91">
        <f t="shared" si="90"/>
        <v>0</v>
      </c>
      <c r="U351" s="88" t="str">
        <f t="shared" si="87"/>
        <v xml:space="preserve"> </v>
      </c>
      <c r="V351" s="91" t="str">
        <f t="shared" si="91"/>
        <v xml:space="preserve"> </v>
      </c>
      <c r="W351" s="78"/>
      <c r="X351" s="78"/>
      <c r="Y351" s="78"/>
      <c r="AA351" s="94" t="str">
        <f t="shared" si="92"/>
        <v>≤60</v>
      </c>
      <c r="AB351" s="94">
        <f t="shared" ca="1" si="93"/>
        <v>21</v>
      </c>
      <c r="AC351" s="95">
        <f t="shared" si="96"/>
        <v>0</v>
      </c>
      <c r="AD351" s="95">
        <f t="shared" si="97"/>
        <v>0</v>
      </c>
      <c r="AE351" s="96">
        <f t="shared" si="94"/>
        <v>0</v>
      </c>
      <c r="AF351" s="96">
        <f t="shared" si="95"/>
        <v>0</v>
      </c>
    </row>
    <row r="352" spans="2:32" s="97" customFormat="1" ht="39.6" x14ac:dyDescent="0.3">
      <c r="B352" s="79">
        <f t="shared" si="88"/>
        <v>347</v>
      </c>
      <c r="C352" s="80" t="s">
        <v>97</v>
      </c>
      <c r="D352" s="80"/>
      <c r="E352" s="81"/>
      <c r="F352" s="82" t="str">
        <f t="shared" si="89"/>
        <v xml:space="preserve">Группа от QF </v>
      </c>
      <c r="G352" s="82"/>
      <c r="H352" s="83"/>
      <c r="I352" s="84"/>
      <c r="J352" s="84"/>
      <c r="K352" s="85"/>
      <c r="L352" s="86"/>
      <c r="M352" s="80"/>
      <c r="N352" s="87"/>
      <c r="O352" s="88" t="str">
        <f t="shared" si="85"/>
        <v xml:space="preserve"> </v>
      </c>
      <c r="P352" s="89"/>
      <c r="Q352" s="90" t="str">
        <f t="shared" si="86"/>
        <v xml:space="preserve"> </v>
      </c>
      <c r="R352" s="87" t="s">
        <v>77</v>
      </c>
      <c r="S352" s="76"/>
      <c r="T352" s="91">
        <f t="shared" si="90"/>
        <v>0</v>
      </c>
      <c r="U352" s="88" t="str">
        <f t="shared" si="87"/>
        <v xml:space="preserve"> </v>
      </c>
      <c r="V352" s="91" t="str">
        <f t="shared" si="91"/>
        <v xml:space="preserve"> </v>
      </c>
      <c r="W352" s="78"/>
      <c r="X352" s="78"/>
      <c r="Y352" s="78"/>
      <c r="AA352" s="94" t="str">
        <f t="shared" si="92"/>
        <v>≤60</v>
      </c>
      <c r="AB352" s="94">
        <f t="shared" ca="1" si="93"/>
        <v>41</v>
      </c>
      <c r="AC352" s="95">
        <f t="shared" si="96"/>
        <v>0</v>
      </c>
      <c r="AD352" s="95">
        <f t="shared" si="97"/>
        <v>0</v>
      </c>
      <c r="AE352" s="96">
        <f t="shared" si="94"/>
        <v>0</v>
      </c>
      <c r="AF352" s="96">
        <f t="shared" si="95"/>
        <v>0</v>
      </c>
    </row>
    <row r="353" spans="2:32" s="97" customFormat="1" ht="39.6" x14ac:dyDescent="0.3">
      <c r="B353" s="79">
        <f t="shared" si="88"/>
        <v>348</v>
      </c>
      <c r="C353" s="80" t="s">
        <v>97</v>
      </c>
      <c r="D353" s="80"/>
      <c r="E353" s="81"/>
      <c r="F353" s="82" t="str">
        <f t="shared" si="89"/>
        <v xml:space="preserve">Группа от QF </v>
      </c>
      <c r="G353" s="82"/>
      <c r="H353" s="83"/>
      <c r="I353" s="84"/>
      <c r="J353" s="84"/>
      <c r="K353" s="85"/>
      <c r="L353" s="86"/>
      <c r="M353" s="80"/>
      <c r="N353" s="87"/>
      <c r="O353" s="88" t="str">
        <f t="shared" si="85"/>
        <v xml:space="preserve"> </v>
      </c>
      <c r="P353" s="89"/>
      <c r="Q353" s="90" t="str">
        <f t="shared" si="86"/>
        <v xml:space="preserve"> </v>
      </c>
      <c r="R353" s="87" t="s">
        <v>77</v>
      </c>
      <c r="S353" s="76"/>
      <c r="T353" s="91">
        <f t="shared" si="90"/>
        <v>0</v>
      </c>
      <c r="U353" s="88" t="str">
        <f t="shared" si="87"/>
        <v xml:space="preserve"> </v>
      </c>
      <c r="V353" s="91" t="str">
        <f t="shared" si="91"/>
        <v xml:space="preserve"> </v>
      </c>
      <c r="W353" s="78"/>
      <c r="X353" s="78"/>
      <c r="Y353" s="78"/>
      <c r="AA353" s="94" t="str">
        <f t="shared" si="92"/>
        <v>≤60</v>
      </c>
      <c r="AB353" s="94">
        <f t="shared" ca="1" si="93"/>
        <v>34</v>
      </c>
      <c r="AC353" s="95">
        <f t="shared" si="96"/>
        <v>0</v>
      </c>
      <c r="AD353" s="95">
        <f t="shared" si="97"/>
        <v>0</v>
      </c>
      <c r="AE353" s="96">
        <f t="shared" si="94"/>
        <v>0</v>
      </c>
      <c r="AF353" s="96">
        <f t="shared" si="95"/>
        <v>0</v>
      </c>
    </row>
    <row r="354" spans="2:32" s="97" customFormat="1" ht="39.6" x14ac:dyDescent="0.3">
      <c r="B354" s="79">
        <f t="shared" si="88"/>
        <v>349</v>
      </c>
      <c r="C354" s="80" t="s">
        <v>97</v>
      </c>
      <c r="D354" s="80"/>
      <c r="E354" s="81"/>
      <c r="F354" s="82" t="str">
        <f t="shared" si="89"/>
        <v xml:space="preserve">Группа от QF </v>
      </c>
      <c r="G354" s="82"/>
      <c r="H354" s="83"/>
      <c r="I354" s="84"/>
      <c r="J354" s="84"/>
      <c r="K354" s="85"/>
      <c r="L354" s="86"/>
      <c r="M354" s="80"/>
      <c r="N354" s="87"/>
      <c r="O354" s="88" t="str">
        <f t="shared" si="85"/>
        <v xml:space="preserve"> </v>
      </c>
      <c r="P354" s="89"/>
      <c r="Q354" s="90" t="str">
        <f t="shared" si="86"/>
        <v xml:space="preserve"> </v>
      </c>
      <c r="R354" s="87" t="s">
        <v>77</v>
      </c>
      <c r="S354" s="76"/>
      <c r="T354" s="91">
        <f t="shared" si="90"/>
        <v>0</v>
      </c>
      <c r="U354" s="88" t="str">
        <f t="shared" si="87"/>
        <v xml:space="preserve"> </v>
      </c>
      <c r="V354" s="91" t="str">
        <f t="shared" si="91"/>
        <v xml:space="preserve"> </v>
      </c>
      <c r="W354" s="78"/>
      <c r="X354" s="78"/>
      <c r="Y354" s="78"/>
      <c r="AA354" s="94" t="str">
        <f t="shared" si="92"/>
        <v>≤60</v>
      </c>
      <c r="AB354" s="94">
        <f t="shared" ca="1" si="93"/>
        <v>48</v>
      </c>
      <c r="AC354" s="95">
        <f t="shared" si="96"/>
        <v>0</v>
      </c>
      <c r="AD354" s="95">
        <f t="shared" si="97"/>
        <v>0</v>
      </c>
      <c r="AE354" s="96">
        <f t="shared" si="94"/>
        <v>0</v>
      </c>
      <c r="AF354" s="96">
        <f t="shared" si="95"/>
        <v>0</v>
      </c>
    </row>
    <row r="355" spans="2:32" s="97" customFormat="1" ht="39.6" x14ac:dyDescent="0.3">
      <c r="B355" s="79">
        <f t="shared" si="88"/>
        <v>350</v>
      </c>
      <c r="C355" s="80" t="s">
        <v>97</v>
      </c>
      <c r="D355" s="80"/>
      <c r="E355" s="81"/>
      <c r="F355" s="82" t="str">
        <f t="shared" si="89"/>
        <v xml:space="preserve">Группа от QF </v>
      </c>
      <c r="G355" s="82"/>
      <c r="H355" s="83"/>
      <c r="I355" s="84"/>
      <c r="J355" s="84"/>
      <c r="K355" s="85"/>
      <c r="L355" s="86"/>
      <c r="M355" s="80"/>
      <c r="N355" s="87"/>
      <c r="O355" s="88" t="str">
        <f t="shared" si="85"/>
        <v xml:space="preserve"> </v>
      </c>
      <c r="P355" s="89"/>
      <c r="Q355" s="90" t="str">
        <f t="shared" si="86"/>
        <v xml:space="preserve"> </v>
      </c>
      <c r="R355" s="87" t="s">
        <v>77</v>
      </c>
      <c r="S355" s="76"/>
      <c r="T355" s="91">
        <f t="shared" si="90"/>
        <v>0</v>
      </c>
      <c r="U355" s="88" t="str">
        <f t="shared" si="87"/>
        <v xml:space="preserve"> </v>
      </c>
      <c r="V355" s="91" t="str">
        <f t="shared" si="91"/>
        <v xml:space="preserve"> </v>
      </c>
      <c r="W355" s="78"/>
      <c r="X355" s="78"/>
      <c r="Y355" s="78"/>
      <c r="AA355" s="94" t="str">
        <f t="shared" si="92"/>
        <v>≤60</v>
      </c>
      <c r="AB355" s="94">
        <f t="shared" ca="1" si="93"/>
        <v>27</v>
      </c>
      <c r="AC355" s="95">
        <f t="shared" si="96"/>
        <v>0</v>
      </c>
      <c r="AD355" s="95">
        <f t="shared" si="97"/>
        <v>0</v>
      </c>
      <c r="AE355" s="96">
        <f t="shared" si="94"/>
        <v>0</v>
      </c>
      <c r="AF355" s="96">
        <f t="shared" si="95"/>
        <v>0</v>
      </c>
    </row>
    <row r="356" spans="2:32" s="97" customFormat="1" ht="39.6" x14ac:dyDescent="0.3">
      <c r="B356" s="79">
        <f t="shared" si="88"/>
        <v>351</v>
      </c>
      <c r="C356" s="80" t="s">
        <v>97</v>
      </c>
      <c r="D356" s="80"/>
      <c r="E356" s="81"/>
      <c r="F356" s="82" t="str">
        <f t="shared" si="89"/>
        <v xml:space="preserve">Группа от QF </v>
      </c>
      <c r="G356" s="82"/>
      <c r="H356" s="83"/>
      <c r="I356" s="84"/>
      <c r="J356" s="84"/>
      <c r="K356" s="85"/>
      <c r="L356" s="86"/>
      <c r="M356" s="80"/>
      <c r="N356" s="87"/>
      <c r="O356" s="88" t="str">
        <f t="shared" si="85"/>
        <v xml:space="preserve"> </v>
      </c>
      <c r="P356" s="89"/>
      <c r="Q356" s="90" t="str">
        <f t="shared" si="86"/>
        <v xml:space="preserve"> </v>
      </c>
      <c r="R356" s="87" t="s">
        <v>77</v>
      </c>
      <c r="S356" s="76"/>
      <c r="T356" s="91">
        <f t="shared" si="90"/>
        <v>0</v>
      </c>
      <c r="U356" s="88" t="str">
        <f t="shared" si="87"/>
        <v xml:space="preserve"> </v>
      </c>
      <c r="V356" s="91" t="str">
        <f t="shared" si="91"/>
        <v xml:space="preserve"> </v>
      </c>
      <c r="W356" s="78"/>
      <c r="X356" s="78"/>
      <c r="Y356" s="78"/>
      <c r="AA356" s="94" t="str">
        <f t="shared" si="92"/>
        <v>≤60</v>
      </c>
      <c r="AB356" s="94">
        <f t="shared" ca="1" si="93"/>
        <v>29</v>
      </c>
      <c r="AC356" s="95">
        <f t="shared" si="96"/>
        <v>0</v>
      </c>
      <c r="AD356" s="95">
        <f t="shared" si="97"/>
        <v>0</v>
      </c>
      <c r="AE356" s="96">
        <f t="shared" si="94"/>
        <v>0</v>
      </c>
      <c r="AF356" s="96">
        <f t="shared" si="95"/>
        <v>0</v>
      </c>
    </row>
    <row r="357" spans="2:32" s="97" customFormat="1" ht="39.6" x14ac:dyDescent="0.3">
      <c r="B357" s="79">
        <f t="shared" si="88"/>
        <v>352</v>
      </c>
      <c r="C357" s="80" t="s">
        <v>97</v>
      </c>
      <c r="D357" s="80"/>
      <c r="E357" s="81"/>
      <c r="F357" s="82" t="str">
        <f t="shared" si="89"/>
        <v xml:space="preserve">Группа от QF </v>
      </c>
      <c r="G357" s="82"/>
      <c r="H357" s="83"/>
      <c r="I357" s="84"/>
      <c r="J357" s="84"/>
      <c r="K357" s="85"/>
      <c r="L357" s="86"/>
      <c r="M357" s="80"/>
      <c r="N357" s="87"/>
      <c r="O357" s="88" t="str">
        <f t="shared" si="85"/>
        <v xml:space="preserve"> </v>
      </c>
      <c r="P357" s="89"/>
      <c r="Q357" s="90" t="str">
        <f t="shared" si="86"/>
        <v xml:space="preserve"> </v>
      </c>
      <c r="R357" s="87" t="s">
        <v>77</v>
      </c>
      <c r="S357" s="76"/>
      <c r="T357" s="91">
        <f t="shared" si="90"/>
        <v>0</v>
      </c>
      <c r="U357" s="88" t="str">
        <f t="shared" si="87"/>
        <v xml:space="preserve"> </v>
      </c>
      <c r="V357" s="91" t="str">
        <f t="shared" si="91"/>
        <v xml:space="preserve"> </v>
      </c>
      <c r="W357" s="78"/>
      <c r="X357" s="78"/>
      <c r="Y357" s="78"/>
      <c r="AA357" s="94" t="str">
        <f t="shared" si="92"/>
        <v>≤60</v>
      </c>
      <c r="AB357" s="94">
        <f t="shared" ca="1" si="93"/>
        <v>41</v>
      </c>
      <c r="AC357" s="95">
        <f t="shared" si="96"/>
        <v>0</v>
      </c>
      <c r="AD357" s="95">
        <f t="shared" si="97"/>
        <v>0</v>
      </c>
      <c r="AE357" s="96">
        <f t="shared" si="94"/>
        <v>0</v>
      </c>
      <c r="AF357" s="96">
        <f t="shared" si="95"/>
        <v>0</v>
      </c>
    </row>
    <row r="358" spans="2:32" s="97" customFormat="1" ht="39.6" x14ac:dyDescent="0.3">
      <c r="B358" s="79">
        <f t="shared" si="88"/>
        <v>353</v>
      </c>
      <c r="C358" s="80" t="s">
        <v>97</v>
      </c>
      <c r="D358" s="80"/>
      <c r="E358" s="81"/>
      <c r="F358" s="82" t="str">
        <f t="shared" si="89"/>
        <v xml:space="preserve">Группа от QF </v>
      </c>
      <c r="G358" s="82"/>
      <c r="H358" s="83"/>
      <c r="I358" s="84"/>
      <c r="J358" s="84"/>
      <c r="K358" s="85"/>
      <c r="L358" s="86"/>
      <c r="M358" s="80"/>
      <c r="N358" s="87"/>
      <c r="O358" s="88" t="str">
        <f t="shared" si="85"/>
        <v xml:space="preserve"> </v>
      </c>
      <c r="P358" s="89"/>
      <c r="Q358" s="90" t="str">
        <f t="shared" si="86"/>
        <v xml:space="preserve"> </v>
      </c>
      <c r="R358" s="87" t="s">
        <v>77</v>
      </c>
      <c r="S358" s="76"/>
      <c r="T358" s="91">
        <f t="shared" si="90"/>
        <v>0</v>
      </c>
      <c r="U358" s="88" t="str">
        <f t="shared" si="87"/>
        <v xml:space="preserve"> </v>
      </c>
      <c r="V358" s="91" t="str">
        <f t="shared" si="91"/>
        <v xml:space="preserve"> </v>
      </c>
      <c r="W358" s="78"/>
      <c r="X358" s="78"/>
      <c r="Y358" s="78"/>
      <c r="AA358" s="94" t="str">
        <f t="shared" si="92"/>
        <v>≤60</v>
      </c>
      <c r="AB358" s="94">
        <f t="shared" ca="1" si="93"/>
        <v>47</v>
      </c>
      <c r="AC358" s="95">
        <f t="shared" si="96"/>
        <v>0</v>
      </c>
      <c r="AD358" s="95">
        <f t="shared" si="97"/>
        <v>0</v>
      </c>
      <c r="AE358" s="96">
        <f t="shared" si="94"/>
        <v>0</v>
      </c>
      <c r="AF358" s="96">
        <f t="shared" si="95"/>
        <v>0</v>
      </c>
    </row>
    <row r="359" spans="2:32" s="97" customFormat="1" ht="39.6" x14ac:dyDescent="0.3">
      <c r="B359" s="79">
        <f t="shared" si="88"/>
        <v>354</v>
      </c>
      <c r="C359" s="80" t="s">
        <v>97</v>
      </c>
      <c r="D359" s="80"/>
      <c r="E359" s="81"/>
      <c r="F359" s="82" t="str">
        <f t="shared" si="89"/>
        <v xml:space="preserve">Группа от QF </v>
      </c>
      <c r="G359" s="82"/>
      <c r="H359" s="83"/>
      <c r="I359" s="84"/>
      <c r="J359" s="84"/>
      <c r="K359" s="85"/>
      <c r="L359" s="86"/>
      <c r="M359" s="80"/>
      <c r="N359" s="87"/>
      <c r="O359" s="88" t="str">
        <f t="shared" si="85"/>
        <v xml:space="preserve"> </v>
      </c>
      <c r="P359" s="89"/>
      <c r="Q359" s="90" t="str">
        <f t="shared" si="86"/>
        <v xml:space="preserve"> </v>
      </c>
      <c r="R359" s="87" t="s">
        <v>77</v>
      </c>
      <c r="S359" s="76"/>
      <c r="T359" s="91">
        <f t="shared" si="90"/>
        <v>0</v>
      </c>
      <c r="U359" s="88" t="str">
        <f t="shared" si="87"/>
        <v xml:space="preserve"> </v>
      </c>
      <c r="V359" s="91" t="str">
        <f t="shared" si="91"/>
        <v xml:space="preserve"> </v>
      </c>
      <c r="W359" s="78"/>
      <c r="X359" s="78"/>
      <c r="Y359" s="78"/>
      <c r="AA359" s="94" t="str">
        <f t="shared" si="92"/>
        <v>≤60</v>
      </c>
      <c r="AB359" s="94">
        <f t="shared" ca="1" si="93"/>
        <v>42</v>
      </c>
      <c r="AC359" s="95">
        <f t="shared" si="96"/>
        <v>0</v>
      </c>
      <c r="AD359" s="95">
        <f t="shared" si="97"/>
        <v>0</v>
      </c>
      <c r="AE359" s="96">
        <f t="shared" si="94"/>
        <v>0</v>
      </c>
      <c r="AF359" s="96">
        <f t="shared" si="95"/>
        <v>0</v>
      </c>
    </row>
    <row r="360" spans="2:32" s="97" customFormat="1" ht="39.6" x14ac:dyDescent="0.3">
      <c r="B360" s="79">
        <f t="shared" si="88"/>
        <v>355</v>
      </c>
      <c r="C360" s="80" t="s">
        <v>97</v>
      </c>
      <c r="D360" s="80"/>
      <c r="E360" s="81"/>
      <c r="F360" s="82" t="str">
        <f t="shared" si="89"/>
        <v xml:space="preserve">Группа от QF </v>
      </c>
      <c r="G360" s="82"/>
      <c r="H360" s="83"/>
      <c r="I360" s="84"/>
      <c r="J360" s="84"/>
      <c r="K360" s="85"/>
      <c r="L360" s="86"/>
      <c r="M360" s="80"/>
      <c r="N360" s="87"/>
      <c r="O360" s="88" t="str">
        <f t="shared" si="85"/>
        <v xml:space="preserve"> </v>
      </c>
      <c r="P360" s="89"/>
      <c r="Q360" s="90" t="str">
        <f t="shared" si="86"/>
        <v xml:space="preserve"> </v>
      </c>
      <c r="R360" s="87" t="s">
        <v>77</v>
      </c>
      <c r="S360" s="76"/>
      <c r="T360" s="91">
        <f t="shared" si="90"/>
        <v>0</v>
      </c>
      <c r="U360" s="88" t="str">
        <f t="shared" si="87"/>
        <v xml:space="preserve"> </v>
      </c>
      <c r="V360" s="91" t="str">
        <f t="shared" si="91"/>
        <v xml:space="preserve"> </v>
      </c>
      <c r="W360" s="78"/>
      <c r="X360" s="78"/>
      <c r="Y360" s="78"/>
      <c r="AA360" s="94" t="str">
        <f t="shared" si="92"/>
        <v>≤60</v>
      </c>
      <c r="AB360" s="94">
        <f t="shared" ca="1" si="93"/>
        <v>47</v>
      </c>
      <c r="AC360" s="95">
        <f t="shared" si="96"/>
        <v>0</v>
      </c>
      <c r="AD360" s="95">
        <f t="shared" si="97"/>
        <v>0</v>
      </c>
      <c r="AE360" s="96">
        <f t="shared" si="94"/>
        <v>0</v>
      </c>
      <c r="AF360" s="96">
        <f t="shared" si="95"/>
        <v>0</v>
      </c>
    </row>
    <row r="361" spans="2:32" s="97" customFormat="1" ht="39.6" x14ac:dyDescent="0.3">
      <c r="B361" s="79">
        <f t="shared" si="88"/>
        <v>356</v>
      </c>
      <c r="C361" s="80" t="s">
        <v>97</v>
      </c>
      <c r="D361" s="80"/>
      <c r="E361" s="81"/>
      <c r="F361" s="82" t="str">
        <f t="shared" si="89"/>
        <v xml:space="preserve">Группа от QF </v>
      </c>
      <c r="G361" s="82"/>
      <c r="H361" s="83"/>
      <c r="I361" s="84"/>
      <c r="J361" s="84"/>
      <c r="K361" s="85"/>
      <c r="L361" s="86"/>
      <c r="M361" s="80"/>
      <c r="N361" s="87"/>
      <c r="O361" s="88" t="str">
        <f t="shared" si="85"/>
        <v xml:space="preserve"> </v>
      </c>
      <c r="P361" s="89"/>
      <c r="Q361" s="90" t="str">
        <f t="shared" si="86"/>
        <v xml:space="preserve"> </v>
      </c>
      <c r="R361" s="87" t="s">
        <v>77</v>
      </c>
      <c r="S361" s="76"/>
      <c r="T361" s="91">
        <f t="shared" si="90"/>
        <v>0</v>
      </c>
      <c r="U361" s="88" t="str">
        <f t="shared" si="87"/>
        <v xml:space="preserve"> </v>
      </c>
      <c r="V361" s="91" t="str">
        <f t="shared" si="91"/>
        <v xml:space="preserve"> </v>
      </c>
      <c r="W361" s="78"/>
      <c r="X361" s="78"/>
      <c r="Y361" s="78"/>
      <c r="AA361" s="94" t="str">
        <f t="shared" si="92"/>
        <v>≤60</v>
      </c>
      <c r="AB361" s="94">
        <f t="shared" ca="1" si="93"/>
        <v>22</v>
      </c>
      <c r="AC361" s="95">
        <f t="shared" si="96"/>
        <v>0</v>
      </c>
      <c r="AD361" s="95">
        <f t="shared" si="97"/>
        <v>0</v>
      </c>
      <c r="AE361" s="96">
        <f t="shared" si="94"/>
        <v>0</v>
      </c>
      <c r="AF361" s="96">
        <f t="shared" si="95"/>
        <v>0</v>
      </c>
    </row>
    <row r="362" spans="2:32" s="97" customFormat="1" ht="39.6" x14ac:dyDescent="0.3">
      <c r="B362" s="79">
        <f t="shared" si="88"/>
        <v>357</v>
      </c>
      <c r="C362" s="80" t="s">
        <v>97</v>
      </c>
      <c r="D362" s="80"/>
      <c r="E362" s="81"/>
      <c r="F362" s="82" t="str">
        <f t="shared" si="89"/>
        <v xml:space="preserve">Группа от QF </v>
      </c>
      <c r="G362" s="82"/>
      <c r="H362" s="83"/>
      <c r="I362" s="84"/>
      <c r="J362" s="84"/>
      <c r="K362" s="85"/>
      <c r="L362" s="86"/>
      <c r="M362" s="80"/>
      <c r="N362" s="87"/>
      <c r="O362" s="88" t="str">
        <f t="shared" si="85"/>
        <v xml:space="preserve"> </v>
      </c>
      <c r="P362" s="89"/>
      <c r="Q362" s="90" t="str">
        <f t="shared" si="86"/>
        <v xml:space="preserve"> </v>
      </c>
      <c r="R362" s="87" t="s">
        <v>77</v>
      </c>
      <c r="S362" s="76"/>
      <c r="T362" s="91">
        <f t="shared" si="90"/>
        <v>0</v>
      </c>
      <c r="U362" s="88" t="str">
        <f t="shared" si="87"/>
        <v xml:space="preserve"> </v>
      </c>
      <c r="V362" s="91" t="str">
        <f t="shared" si="91"/>
        <v xml:space="preserve"> </v>
      </c>
      <c r="W362" s="78"/>
      <c r="X362" s="78"/>
      <c r="Y362" s="78"/>
      <c r="AA362" s="94" t="str">
        <f t="shared" si="92"/>
        <v>≤60</v>
      </c>
      <c r="AB362" s="94">
        <f t="shared" ca="1" si="93"/>
        <v>29</v>
      </c>
      <c r="AC362" s="95">
        <f t="shared" si="96"/>
        <v>0</v>
      </c>
      <c r="AD362" s="95">
        <f t="shared" si="97"/>
        <v>0</v>
      </c>
      <c r="AE362" s="96">
        <f t="shared" si="94"/>
        <v>0</v>
      </c>
      <c r="AF362" s="96">
        <f t="shared" si="95"/>
        <v>0</v>
      </c>
    </row>
    <row r="363" spans="2:32" s="97" customFormat="1" ht="39.6" x14ac:dyDescent="0.3">
      <c r="B363" s="79">
        <f t="shared" si="88"/>
        <v>358</v>
      </c>
      <c r="C363" s="80" t="s">
        <v>97</v>
      </c>
      <c r="D363" s="80"/>
      <c r="E363" s="81"/>
      <c r="F363" s="82" t="str">
        <f t="shared" si="89"/>
        <v xml:space="preserve">Группа от QF </v>
      </c>
      <c r="G363" s="82"/>
      <c r="H363" s="83"/>
      <c r="I363" s="84"/>
      <c r="J363" s="84"/>
      <c r="K363" s="85"/>
      <c r="L363" s="86"/>
      <c r="M363" s="80"/>
      <c r="N363" s="87"/>
      <c r="O363" s="88" t="str">
        <f t="shared" si="85"/>
        <v xml:space="preserve"> </v>
      </c>
      <c r="P363" s="89"/>
      <c r="Q363" s="90" t="str">
        <f t="shared" si="86"/>
        <v xml:space="preserve"> </v>
      </c>
      <c r="R363" s="87" t="s">
        <v>77</v>
      </c>
      <c r="S363" s="76"/>
      <c r="T363" s="91">
        <f t="shared" si="90"/>
        <v>0</v>
      </c>
      <c r="U363" s="88" t="str">
        <f t="shared" si="87"/>
        <v xml:space="preserve"> </v>
      </c>
      <c r="V363" s="91" t="str">
        <f t="shared" si="91"/>
        <v xml:space="preserve"> </v>
      </c>
      <c r="W363" s="78"/>
      <c r="X363" s="78"/>
      <c r="Y363" s="78"/>
      <c r="AA363" s="94" t="str">
        <f t="shared" si="92"/>
        <v>≤60</v>
      </c>
      <c r="AB363" s="94">
        <f t="shared" ca="1" si="93"/>
        <v>20</v>
      </c>
      <c r="AC363" s="95">
        <f t="shared" si="96"/>
        <v>0</v>
      </c>
      <c r="AD363" s="95">
        <f t="shared" si="97"/>
        <v>0</v>
      </c>
      <c r="AE363" s="96">
        <f t="shared" si="94"/>
        <v>0</v>
      </c>
      <c r="AF363" s="96">
        <f t="shared" si="95"/>
        <v>0</v>
      </c>
    </row>
    <row r="364" spans="2:32" s="97" customFormat="1" ht="39.6" x14ac:dyDescent="0.3">
      <c r="B364" s="79">
        <f t="shared" si="88"/>
        <v>359</v>
      </c>
      <c r="C364" s="80" t="s">
        <v>97</v>
      </c>
      <c r="D364" s="80"/>
      <c r="E364" s="81"/>
      <c r="F364" s="82" t="str">
        <f t="shared" si="89"/>
        <v xml:space="preserve">Группа от QF </v>
      </c>
      <c r="G364" s="82"/>
      <c r="H364" s="83"/>
      <c r="I364" s="84"/>
      <c r="J364" s="84"/>
      <c r="K364" s="85"/>
      <c r="L364" s="86"/>
      <c r="M364" s="80"/>
      <c r="N364" s="87"/>
      <c r="O364" s="88" t="str">
        <f t="shared" si="85"/>
        <v xml:space="preserve"> </v>
      </c>
      <c r="P364" s="89"/>
      <c r="Q364" s="90" t="str">
        <f t="shared" si="86"/>
        <v xml:space="preserve"> </v>
      </c>
      <c r="R364" s="87" t="s">
        <v>77</v>
      </c>
      <c r="S364" s="76"/>
      <c r="T364" s="91">
        <f t="shared" si="90"/>
        <v>0</v>
      </c>
      <c r="U364" s="88" t="str">
        <f t="shared" si="87"/>
        <v xml:space="preserve"> </v>
      </c>
      <c r="V364" s="91" t="str">
        <f t="shared" si="91"/>
        <v xml:space="preserve"> </v>
      </c>
      <c r="W364" s="78"/>
      <c r="X364" s="78"/>
      <c r="Y364" s="78"/>
      <c r="AA364" s="94" t="str">
        <f t="shared" si="92"/>
        <v>≤60</v>
      </c>
      <c r="AB364" s="94">
        <f t="shared" ca="1" si="93"/>
        <v>46</v>
      </c>
      <c r="AC364" s="95">
        <f t="shared" si="96"/>
        <v>0</v>
      </c>
      <c r="AD364" s="95">
        <f t="shared" si="97"/>
        <v>0</v>
      </c>
      <c r="AE364" s="96">
        <f t="shared" si="94"/>
        <v>0</v>
      </c>
      <c r="AF364" s="96">
        <f t="shared" si="95"/>
        <v>0</v>
      </c>
    </row>
    <row r="365" spans="2:32" s="97" customFormat="1" ht="39.6" x14ac:dyDescent="0.3">
      <c r="B365" s="79">
        <f t="shared" si="88"/>
        <v>360</v>
      </c>
      <c r="C365" s="80" t="s">
        <v>97</v>
      </c>
      <c r="D365" s="80"/>
      <c r="E365" s="81"/>
      <c r="F365" s="82" t="str">
        <f t="shared" si="89"/>
        <v xml:space="preserve">Группа от QF </v>
      </c>
      <c r="G365" s="82"/>
      <c r="H365" s="83"/>
      <c r="I365" s="84"/>
      <c r="J365" s="84"/>
      <c r="K365" s="85"/>
      <c r="L365" s="86"/>
      <c r="M365" s="80"/>
      <c r="N365" s="87"/>
      <c r="O365" s="88" t="str">
        <f t="shared" si="85"/>
        <v xml:space="preserve"> </v>
      </c>
      <c r="P365" s="89"/>
      <c r="Q365" s="90" t="str">
        <f t="shared" si="86"/>
        <v xml:space="preserve"> </v>
      </c>
      <c r="R365" s="87" t="s">
        <v>77</v>
      </c>
      <c r="S365" s="76"/>
      <c r="T365" s="91">
        <f t="shared" si="90"/>
        <v>0</v>
      </c>
      <c r="U365" s="88" t="str">
        <f t="shared" si="87"/>
        <v xml:space="preserve"> </v>
      </c>
      <c r="V365" s="91" t="str">
        <f t="shared" si="91"/>
        <v xml:space="preserve"> </v>
      </c>
      <c r="W365" s="78"/>
      <c r="X365" s="78"/>
      <c r="Y365" s="78"/>
      <c r="AA365" s="94" t="str">
        <f t="shared" si="92"/>
        <v>≤60</v>
      </c>
      <c r="AB365" s="94">
        <f t="shared" ca="1" si="93"/>
        <v>23</v>
      </c>
      <c r="AC365" s="95">
        <f t="shared" si="96"/>
        <v>0</v>
      </c>
      <c r="AD365" s="95">
        <f t="shared" si="97"/>
        <v>0</v>
      </c>
      <c r="AE365" s="96">
        <f t="shared" si="94"/>
        <v>0</v>
      </c>
      <c r="AF365" s="96">
        <f t="shared" si="95"/>
        <v>0</v>
      </c>
    </row>
    <row r="366" spans="2:32" s="97" customFormat="1" ht="39.6" x14ac:dyDescent="0.3">
      <c r="B366" s="79">
        <f t="shared" si="88"/>
        <v>361</v>
      </c>
      <c r="C366" s="80" t="s">
        <v>97</v>
      </c>
      <c r="D366" s="80"/>
      <c r="E366" s="81"/>
      <c r="F366" s="82" t="str">
        <f t="shared" si="89"/>
        <v xml:space="preserve">Группа от QF </v>
      </c>
      <c r="G366" s="82"/>
      <c r="H366" s="83"/>
      <c r="I366" s="84"/>
      <c r="J366" s="84"/>
      <c r="K366" s="85"/>
      <c r="L366" s="86"/>
      <c r="M366" s="80"/>
      <c r="N366" s="87"/>
      <c r="O366" s="88" t="str">
        <f t="shared" si="85"/>
        <v xml:space="preserve"> </v>
      </c>
      <c r="P366" s="89"/>
      <c r="Q366" s="90" t="str">
        <f t="shared" si="86"/>
        <v xml:space="preserve"> </v>
      </c>
      <c r="R366" s="87" t="s">
        <v>77</v>
      </c>
      <c r="S366" s="76"/>
      <c r="T366" s="91">
        <f t="shared" si="90"/>
        <v>0</v>
      </c>
      <c r="U366" s="88" t="str">
        <f t="shared" si="87"/>
        <v xml:space="preserve"> </v>
      </c>
      <c r="V366" s="91" t="str">
        <f t="shared" si="91"/>
        <v xml:space="preserve"> </v>
      </c>
      <c r="W366" s="78"/>
      <c r="X366" s="78"/>
      <c r="Y366" s="78"/>
      <c r="AA366" s="94" t="str">
        <f t="shared" si="92"/>
        <v>≤60</v>
      </c>
      <c r="AB366" s="94">
        <f t="shared" ca="1" si="93"/>
        <v>39</v>
      </c>
      <c r="AC366" s="95">
        <f t="shared" si="96"/>
        <v>0</v>
      </c>
      <c r="AD366" s="95">
        <f t="shared" si="97"/>
        <v>0</v>
      </c>
      <c r="AE366" s="96">
        <f t="shared" si="94"/>
        <v>0</v>
      </c>
      <c r="AF366" s="96">
        <f t="shared" si="95"/>
        <v>0</v>
      </c>
    </row>
    <row r="367" spans="2:32" s="97" customFormat="1" ht="39.6" x14ac:dyDescent="0.3">
      <c r="B367" s="79">
        <f t="shared" si="88"/>
        <v>362</v>
      </c>
      <c r="C367" s="80" t="s">
        <v>97</v>
      </c>
      <c r="D367" s="80"/>
      <c r="E367" s="81"/>
      <c r="F367" s="82" t="str">
        <f t="shared" si="89"/>
        <v xml:space="preserve">Группа от QF </v>
      </c>
      <c r="G367" s="82"/>
      <c r="H367" s="83"/>
      <c r="I367" s="84"/>
      <c r="J367" s="84"/>
      <c r="K367" s="85"/>
      <c r="L367" s="86"/>
      <c r="M367" s="80"/>
      <c r="N367" s="87"/>
      <c r="O367" s="88" t="str">
        <f t="shared" si="85"/>
        <v xml:space="preserve"> </v>
      </c>
      <c r="P367" s="89"/>
      <c r="Q367" s="90" t="str">
        <f t="shared" si="86"/>
        <v xml:space="preserve"> </v>
      </c>
      <c r="R367" s="87" t="s">
        <v>77</v>
      </c>
      <c r="S367" s="76"/>
      <c r="T367" s="91">
        <f t="shared" si="90"/>
        <v>0</v>
      </c>
      <c r="U367" s="88" t="str">
        <f t="shared" si="87"/>
        <v xml:space="preserve"> </v>
      </c>
      <c r="V367" s="91" t="str">
        <f t="shared" si="91"/>
        <v xml:space="preserve"> </v>
      </c>
      <c r="W367" s="78"/>
      <c r="X367" s="78"/>
      <c r="Y367" s="78"/>
      <c r="AA367" s="94" t="str">
        <f t="shared" si="92"/>
        <v>≤60</v>
      </c>
      <c r="AB367" s="94">
        <f t="shared" ca="1" si="93"/>
        <v>44</v>
      </c>
      <c r="AC367" s="95">
        <f t="shared" si="96"/>
        <v>0</v>
      </c>
      <c r="AD367" s="95">
        <f t="shared" si="97"/>
        <v>0</v>
      </c>
      <c r="AE367" s="96">
        <f t="shared" si="94"/>
        <v>0</v>
      </c>
      <c r="AF367" s="96">
        <f t="shared" si="95"/>
        <v>0</v>
      </c>
    </row>
    <row r="368" spans="2:32" s="97" customFormat="1" ht="39.6" x14ac:dyDescent="0.3">
      <c r="B368" s="79">
        <f t="shared" si="88"/>
        <v>363</v>
      </c>
      <c r="C368" s="80" t="s">
        <v>97</v>
      </c>
      <c r="D368" s="80"/>
      <c r="E368" s="81"/>
      <c r="F368" s="82" t="str">
        <f t="shared" si="89"/>
        <v xml:space="preserve">Группа от QF </v>
      </c>
      <c r="G368" s="82"/>
      <c r="H368" s="83"/>
      <c r="I368" s="84"/>
      <c r="J368" s="84"/>
      <c r="K368" s="85"/>
      <c r="L368" s="86"/>
      <c r="M368" s="80"/>
      <c r="N368" s="87"/>
      <c r="O368" s="88" t="str">
        <f t="shared" si="85"/>
        <v xml:space="preserve"> </v>
      </c>
      <c r="P368" s="89"/>
      <c r="Q368" s="90" t="str">
        <f t="shared" si="86"/>
        <v xml:space="preserve"> </v>
      </c>
      <c r="R368" s="87" t="s">
        <v>77</v>
      </c>
      <c r="S368" s="76"/>
      <c r="T368" s="91">
        <f t="shared" si="90"/>
        <v>0</v>
      </c>
      <c r="U368" s="88" t="str">
        <f t="shared" si="87"/>
        <v xml:space="preserve"> </v>
      </c>
      <c r="V368" s="91" t="str">
        <f t="shared" si="91"/>
        <v xml:space="preserve"> </v>
      </c>
      <c r="W368" s="78"/>
      <c r="X368" s="78"/>
      <c r="Y368" s="78"/>
      <c r="AA368" s="94" t="str">
        <f t="shared" si="92"/>
        <v>≤60</v>
      </c>
      <c r="AB368" s="94">
        <f t="shared" ca="1" si="93"/>
        <v>37</v>
      </c>
      <c r="AC368" s="95">
        <f t="shared" si="96"/>
        <v>0</v>
      </c>
      <c r="AD368" s="95">
        <f t="shared" si="97"/>
        <v>0</v>
      </c>
      <c r="AE368" s="96">
        <f t="shared" si="94"/>
        <v>0</v>
      </c>
      <c r="AF368" s="96">
        <f t="shared" si="95"/>
        <v>0</v>
      </c>
    </row>
    <row r="369" spans="2:32" s="97" customFormat="1" ht="39.6" x14ac:dyDescent="0.3">
      <c r="B369" s="79">
        <f t="shared" si="88"/>
        <v>364</v>
      </c>
      <c r="C369" s="80" t="s">
        <v>97</v>
      </c>
      <c r="D369" s="80"/>
      <c r="E369" s="81"/>
      <c r="F369" s="82" t="str">
        <f t="shared" si="89"/>
        <v xml:space="preserve">Группа от QF </v>
      </c>
      <c r="G369" s="82"/>
      <c r="H369" s="83"/>
      <c r="I369" s="84"/>
      <c r="J369" s="84"/>
      <c r="K369" s="85"/>
      <c r="L369" s="86"/>
      <c r="M369" s="80"/>
      <c r="N369" s="87"/>
      <c r="O369" s="88" t="str">
        <f t="shared" si="85"/>
        <v xml:space="preserve"> </v>
      </c>
      <c r="P369" s="89"/>
      <c r="Q369" s="90" t="str">
        <f t="shared" si="86"/>
        <v xml:space="preserve"> </v>
      </c>
      <c r="R369" s="87" t="s">
        <v>77</v>
      </c>
      <c r="S369" s="76"/>
      <c r="T369" s="91">
        <f t="shared" si="90"/>
        <v>0</v>
      </c>
      <c r="U369" s="88" t="str">
        <f t="shared" si="87"/>
        <v xml:space="preserve"> </v>
      </c>
      <c r="V369" s="91" t="str">
        <f t="shared" si="91"/>
        <v xml:space="preserve"> </v>
      </c>
      <c r="W369" s="78"/>
      <c r="X369" s="78"/>
      <c r="Y369" s="78"/>
      <c r="AA369" s="94" t="str">
        <f t="shared" si="92"/>
        <v>≤60</v>
      </c>
      <c r="AB369" s="94">
        <f t="shared" ca="1" si="93"/>
        <v>31</v>
      </c>
      <c r="AC369" s="95">
        <f t="shared" si="96"/>
        <v>0</v>
      </c>
      <c r="AD369" s="95">
        <f t="shared" si="97"/>
        <v>0</v>
      </c>
      <c r="AE369" s="96">
        <f t="shared" si="94"/>
        <v>0</v>
      </c>
      <c r="AF369" s="96">
        <f t="shared" si="95"/>
        <v>0</v>
      </c>
    </row>
    <row r="370" spans="2:32" s="97" customFormat="1" ht="39.6" x14ac:dyDescent="0.3">
      <c r="B370" s="79">
        <f t="shared" si="88"/>
        <v>365</v>
      </c>
      <c r="C370" s="80" t="s">
        <v>97</v>
      </c>
      <c r="D370" s="80"/>
      <c r="E370" s="81"/>
      <c r="F370" s="82" t="str">
        <f t="shared" si="89"/>
        <v xml:space="preserve">Группа от QF </v>
      </c>
      <c r="G370" s="82"/>
      <c r="H370" s="83"/>
      <c r="I370" s="84"/>
      <c r="J370" s="84"/>
      <c r="K370" s="85"/>
      <c r="L370" s="86"/>
      <c r="M370" s="80"/>
      <c r="N370" s="87"/>
      <c r="O370" s="88" t="str">
        <f t="shared" si="85"/>
        <v xml:space="preserve"> </v>
      </c>
      <c r="P370" s="89"/>
      <c r="Q370" s="90" t="str">
        <f t="shared" si="86"/>
        <v xml:space="preserve"> </v>
      </c>
      <c r="R370" s="87" t="s">
        <v>77</v>
      </c>
      <c r="S370" s="76"/>
      <c r="T370" s="91">
        <f t="shared" si="90"/>
        <v>0</v>
      </c>
      <c r="U370" s="88" t="str">
        <f t="shared" si="87"/>
        <v xml:space="preserve"> </v>
      </c>
      <c r="V370" s="91" t="str">
        <f t="shared" si="91"/>
        <v xml:space="preserve"> </v>
      </c>
      <c r="W370" s="78"/>
      <c r="X370" s="78"/>
      <c r="Y370" s="78"/>
      <c r="AA370" s="94" t="str">
        <f t="shared" si="92"/>
        <v>≤60</v>
      </c>
      <c r="AB370" s="94">
        <f t="shared" ca="1" si="93"/>
        <v>42</v>
      </c>
      <c r="AC370" s="95">
        <f t="shared" si="96"/>
        <v>0</v>
      </c>
      <c r="AD370" s="95">
        <f t="shared" si="97"/>
        <v>0</v>
      </c>
      <c r="AE370" s="96">
        <f t="shared" si="94"/>
        <v>0</v>
      </c>
      <c r="AF370" s="96">
        <f t="shared" si="95"/>
        <v>0</v>
      </c>
    </row>
    <row r="371" spans="2:32" s="97" customFormat="1" ht="39.6" x14ac:dyDescent="0.3">
      <c r="B371" s="79">
        <f t="shared" si="88"/>
        <v>366</v>
      </c>
      <c r="C371" s="80" t="s">
        <v>97</v>
      </c>
      <c r="D371" s="80"/>
      <c r="E371" s="81"/>
      <c r="F371" s="82" t="str">
        <f t="shared" si="89"/>
        <v xml:space="preserve">Группа от QF </v>
      </c>
      <c r="G371" s="82"/>
      <c r="H371" s="83"/>
      <c r="I371" s="84"/>
      <c r="J371" s="84"/>
      <c r="K371" s="85"/>
      <c r="L371" s="86"/>
      <c r="M371" s="80"/>
      <c r="N371" s="87"/>
      <c r="O371" s="88" t="str">
        <f t="shared" si="85"/>
        <v xml:space="preserve"> </v>
      </c>
      <c r="P371" s="89"/>
      <c r="Q371" s="90" t="str">
        <f t="shared" si="86"/>
        <v xml:space="preserve"> </v>
      </c>
      <c r="R371" s="87" t="s">
        <v>77</v>
      </c>
      <c r="S371" s="76"/>
      <c r="T371" s="91">
        <f t="shared" si="90"/>
        <v>0</v>
      </c>
      <c r="U371" s="88" t="str">
        <f t="shared" si="87"/>
        <v xml:space="preserve"> </v>
      </c>
      <c r="V371" s="91" t="str">
        <f t="shared" si="91"/>
        <v xml:space="preserve"> </v>
      </c>
      <c r="W371" s="78"/>
      <c r="X371" s="78"/>
      <c r="Y371" s="78"/>
      <c r="AA371" s="94" t="str">
        <f t="shared" si="92"/>
        <v>≤60</v>
      </c>
      <c r="AB371" s="94">
        <f t="shared" ca="1" si="93"/>
        <v>32</v>
      </c>
      <c r="AC371" s="95">
        <f t="shared" si="96"/>
        <v>0</v>
      </c>
      <c r="AD371" s="95">
        <f t="shared" si="97"/>
        <v>0</v>
      </c>
      <c r="AE371" s="96">
        <f t="shared" si="94"/>
        <v>0</v>
      </c>
      <c r="AF371" s="96">
        <f t="shared" si="95"/>
        <v>0</v>
      </c>
    </row>
    <row r="372" spans="2:32" s="97" customFormat="1" ht="39.6" x14ac:dyDescent="0.3">
      <c r="B372" s="79">
        <f t="shared" si="88"/>
        <v>367</v>
      </c>
      <c r="C372" s="80" t="s">
        <v>97</v>
      </c>
      <c r="D372" s="80"/>
      <c r="E372" s="81"/>
      <c r="F372" s="82" t="str">
        <f t="shared" si="89"/>
        <v xml:space="preserve">Группа от QF </v>
      </c>
      <c r="G372" s="82"/>
      <c r="H372" s="83"/>
      <c r="I372" s="84"/>
      <c r="J372" s="84"/>
      <c r="K372" s="85"/>
      <c r="L372" s="86"/>
      <c r="M372" s="80"/>
      <c r="N372" s="87"/>
      <c r="O372" s="88" t="str">
        <f t="shared" si="85"/>
        <v xml:space="preserve"> </v>
      </c>
      <c r="P372" s="89"/>
      <c r="Q372" s="90" t="str">
        <f t="shared" si="86"/>
        <v xml:space="preserve"> </v>
      </c>
      <c r="R372" s="87" t="s">
        <v>77</v>
      </c>
      <c r="S372" s="76"/>
      <c r="T372" s="91">
        <f t="shared" si="90"/>
        <v>0</v>
      </c>
      <c r="U372" s="88" t="str">
        <f t="shared" si="87"/>
        <v xml:space="preserve"> </v>
      </c>
      <c r="V372" s="91" t="str">
        <f t="shared" si="91"/>
        <v xml:space="preserve"> </v>
      </c>
      <c r="W372" s="78"/>
      <c r="X372" s="78"/>
      <c r="Y372" s="78"/>
      <c r="AA372" s="94" t="str">
        <f t="shared" si="92"/>
        <v>≤60</v>
      </c>
      <c r="AB372" s="94">
        <f t="shared" ca="1" si="93"/>
        <v>42</v>
      </c>
      <c r="AC372" s="95">
        <f t="shared" si="96"/>
        <v>0</v>
      </c>
      <c r="AD372" s="95">
        <f t="shared" si="97"/>
        <v>0</v>
      </c>
      <c r="AE372" s="96">
        <f t="shared" si="94"/>
        <v>0</v>
      </c>
      <c r="AF372" s="96">
        <f t="shared" si="95"/>
        <v>0</v>
      </c>
    </row>
    <row r="373" spans="2:32" s="97" customFormat="1" ht="39.6" x14ac:dyDescent="0.3">
      <c r="B373" s="79">
        <f t="shared" si="88"/>
        <v>368</v>
      </c>
      <c r="C373" s="80" t="s">
        <v>97</v>
      </c>
      <c r="D373" s="80"/>
      <c r="E373" s="81"/>
      <c r="F373" s="82" t="str">
        <f t="shared" si="89"/>
        <v xml:space="preserve">Группа от QF </v>
      </c>
      <c r="G373" s="82"/>
      <c r="H373" s="83"/>
      <c r="I373" s="84"/>
      <c r="J373" s="84"/>
      <c r="K373" s="85"/>
      <c r="L373" s="86"/>
      <c r="M373" s="80"/>
      <c r="N373" s="87"/>
      <c r="O373" s="88" t="str">
        <f t="shared" si="85"/>
        <v xml:space="preserve"> </v>
      </c>
      <c r="P373" s="89"/>
      <c r="Q373" s="90" t="str">
        <f t="shared" si="86"/>
        <v xml:space="preserve"> </v>
      </c>
      <c r="R373" s="87" t="s">
        <v>77</v>
      </c>
      <c r="S373" s="76"/>
      <c r="T373" s="91">
        <f t="shared" si="90"/>
        <v>0</v>
      </c>
      <c r="U373" s="88" t="str">
        <f t="shared" si="87"/>
        <v xml:space="preserve"> </v>
      </c>
      <c r="V373" s="91" t="str">
        <f t="shared" si="91"/>
        <v xml:space="preserve"> </v>
      </c>
      <c r="W373" s="78"/>
      <c r="X373" s="78"/>
      <c r="Y373" s="78"/>
      <c r="AA373" s="94" t="str">
        <f t="shared" si="92"/>
        <v>≤60</v>
      </c>
      <c r="AB373" s="94">
        <f t="shared" ca="1" si="93"/>
        <v>23</v>
      </c>
      <c r="AC373" s="95">
        <f t="shared" si="96"/>
        <v>0</v>
      </c>
      <c r="AD373" s="95">
        <f t="shared" si="97"/>
        <v>0</v>
      </c>
      <c r="AE373" s="96">
        <f t="shared" si="94"/>
        <v>0</v>
      </c>
      <c r="AF373" s="96">
        <f t="shared" si="95"/>
        <v>0</v>
      </c>
    </row>
    <row r="374" spans="2:32" s="97" customFormat="1" ht="39.6" x14ac:dyDescent="0.3">
      <c r="B374" s="79">
        <f t="shared" si="88"/>
        <v>369</v>
      </c>
      <c r="C374" s="80" t="s">
        <v>97</v>
      </c>
      <c r="D374" s="80"/>
      <c r="E374" s="81"/>
      <c r="F374" s="82" t="str">
        <f t="shared" si="89"/>
        <v xml:space="preserve">Группа от QF </v>
      </c>
      <c r="G374" s="82"/>
      <c r="H374" s="83"/>
      <c r="I374" s="84"/>
      <c r="J374" s="84"/>
      <c r="K374" s="85"/>
      <c r="L374" s="86"/>
      <c r="M374" s="80"/>
      <c r="N374" s="87"/>
      <c r="O374" s="88" t="str">
        <f t="shared" si="85"/>
        <v xml:space="preserve"> </v>
      </c>
      <c r="P374" s="89"/>
      <c r="Q374" s="90" t="str">
        <f t="shared" si="86"/>
        <v xml:space="preserve"> </v>
      </c>
      <c r="R374" s="87" t="s">
        <v>77</v>
      </c>
      <c r="S374" s="76"/>
      <c r="T374" s="91">
        <f t="shared" si="90"/>
        <v>0</v>
      </c>
      <c r="U374" s="88" t="str">
        <f t="shared" si="87"/>
        <v xml:space="preserve"> </v>
      </c>
      <c r="V374" s="91" t="str">
        <f t="shared" si="91"/>
        <v xml:space="preserve"> </v>
      </c>
      <c r="W374" s="78"/>
      <c r="X374" s="78"/>
      <c r="Y374" s="78"/>
      <c r="AA374" s="94" t="str">
        <f t="shared" si="92"/>
        <v>≤60</v>
      </c>
      <c r="AB374" s="94">
        <f t="shared" ca="1" si="93"/>
        <v>22</v>
      </c>
      <c r="AC374" s="95">
        <f t="shared" si="96"/>
        <v>0</v>
      </c>
      <c r="AD374" s="95">
        <f t="shared" si="97"/>
        <v>0</v>
      </c>
      <c r="AE374" s="96">
        <f t="shared" si="94"/>
        <v>0</v>
      </c>
      <c r="AF374" s="96">
        <f t="shared" si="95"/>
        <v>0</v>
      </c>
    </row>
    <row r="375" spans="2:32" s="97" customFormat="1" ht="39.6" x14ac:dyDescent="0.3">
      <c r="B375" s="79">
        <f t="shared" si="88"/>
        <v>370</v>
      </c>
      <c r="C375" s="80" t="s">
        <v>97</v>
      </c>
      <c r="D375" s="80"/>
      <c r="E375" s="81"/>
      <c r="F375" s="82" t="str">
        <f t="shared" si="89"/>
        <v xml:space="preserve">Группа от QF </v>
      </c>
      <c r="G375" s="82"/>
      <c r="H375" s="83"/>
      <c r="I375" s="84"/>
      <c r="J375" s="84"/>
      <c r="K375" s="85"/>
      <c r="L375" s="86"/>
      <c r="M375" s="80"/>
      <c r="N375" s="87"/>
      <c r="O375" s="88" t="str">
        <f t="shared" si="85"/>
        <v xml:space="preserve"> </v>
      </c>
      <c r="P375" s="89"/>
      <c r="Q375" s="90" t="str">
        <f t="shared" si="86"/>
        <v xml:space="preserve"> </v>
      </c>
      <c r="R375" s="87" t="s">
        <v>77</v>
      </c>
      <c r="S375" s="76"/>
      <c r="T375" s="91">
        <f t="shared" si="90"/>
        <v>0</v>
      </c>
      <c r="U375" s="88" t="str">
        <f t="shared" si="87"/>
        <v xml:space="preserve"> </v>
      </c>
      <c r="V375" s="91" t="str">
        <f t="shared" si="91"/>
        <v xml:space="preserve"> </v>
      </c>
      <c r="W375" s="78"/>
      <c r="X375" s="78"/>
      <c r="Y375" s="78"/>
      <c r="AA375" s="94" t="str">
        <f t="shared" si="92"/>
        <v>≤60</v>
      </c>
      <c r="AB375" s="94">
        <f t="shared" ca="1" si="93"/>
        <v>27</v>
      </c>
      <c r="AC375" s="95">
        <f t="shared" si="96"/>
        <v>0</v>
      </c>
      <c r="AD375" s="95">
        <f t="shared" si="97"/>
        <v>0</v>
      </c>
      <c r="AE375" s="96">
        <f t="shared" si="94"/>
        <v>0</v>
      </c>
      <c r="AF375" s="96">
        <f t="shared" si="95"/>
        <v>0</v>
      </c>
    </row>
    <row r="376" spans="2:32" s="97" customFormat="1" ht="39.6" x14ac:dyDescent="0.3">
      <c r="B376" s="79">
        <f t="shared" si="88"/>
        <v>371</v>
      </c>
      <c r="C376" s="80" t="s">
        <v>97</v>
      </c>
      <c r="D376" s="80"/>
      <c r="E376" s="81"/>
      <c r="F376" s="82" t="str">
        <f t="shared" si="89"/>
        <v xml:space="preserve">Группа от QF </v>
      </c>
      <c r="G376" s="82"/>
      <c r="H376" s="83"/>
      <c r="I376" s="84"/>
      <c r="J376" s="84"/>
      <c r="K376" s="85"/>
      <c r="L376" s="86"/>
      <c r="M376" s="80"/>
      <c r="N376" s="87"/>
      <c r="O376" s="88" t="str">
        <f t="shared" si="85"/>
        <v xml:space="preserve"> </v>
      </c>
      <c r="P376" s="89"/>
      <c r="Q376" s="90" t="str">
        <f t="shared" si="86"/>
        <v xml:space="preserve"> </v>
      </c>
      <c r="R376" s="87" t="s">
        <v>77</v>
      </c>
      <c r="S376" s="76"/>
      <c r="T376" s="91">
        <f t="shared" si="90"/>
        <v>0</v>
      </c>
      <c r="U376" s="88" t="str">
        <f t="shared" si="87"/>
        <v xml:space="preserve"> </v>
      </c>
      <c r="V376" s="91" t="str">
        <f t="shared" si="91"/>
        <v xml:space="preserve"> </v>
      </c>
      <c r="W376" s="78"/>
      <c r="X376" s="78"/>
      <c r="Y376" s="78"/>
      <c r="AA376" s="94" t="str">
        <f t="shared" si="92"/>
        <v>≤60</v>
      </c>
      <c r="AB376" s="94">
        <f t="shared" ca="1" si="93"/>
        <v>23</v>
      </c>
      <c r="AC376" s="95">
        <f t="shared" si="96"/>
        <v>0</v>
      </c>
      <c r="AD376" s="95">
        <f t="shared" si="97"/>
        <v>0</v>
      </c>
      <c r="AE376" s="96">
        <f t="shared" si="94"/>
        <v>0</v>
      </c>
      <c r="AF376" s="96">
        <f t="shared" si="95"/>
        <v>0</v>
      </c>
    </row>
    <row r="377" spans="2:32" s="97" customFormat="1" ht="39.6" x14ac:dyDescent="0.3">
      <c r="B377" s="79">
        <f t="shared" si="88"/>
        <v>372</v>
      </c>
      <c r="C377" s="80" t="s">
        <v>97</v>
      </c>
      <c r="D377" s="80"/>
      <c r="E377" s="81"/>
      <c r="F377" s="82" t="str">
        <f t="shared" si="89"/>
        <v xml:space="preserve">Группа от QF </v>
      </c>
      <c r="G377" s="82"/>
      <c r="H377" s="83"/>
      <c r="I377" s="84"/>
      <c r="J377" s="84"/>
      <c r="K377" s="85"/>
      <c r="L377" s="86"/>
      <c r="M377" s="80"/>
      <c r="N377" s="87"/>
      <c r="O377" s="88" t="str">
        <f t="shared" si="85"/>
        <v xml:space="preserve"> </v>
      </c>
      <c r="P377" s="89"/>
      <c r="Q377" s="90" t="str">
        <f t="shared" si="86"/>
        <v xml:space="preserve"> </v>
      </c>
      <c r="R377" s="87" t="s">
        <v>77</v>
      </c>
      <c r="S377" s="76"/>
      <c r="T377" s="91">
        <f t="shared" si="90"/>
        <v>0</v>
      </c>
      <c r="U377" s="88" t="str">
        <f t="shared" si="87"/>
        <v xml:space="preserve"> </v>
      </c>
      <c r="V377" s="91" t="str">
        <f t="shared" si="91"/>
        <v xml:space="preserve"> </v>
      </c>
      <c r="W377" s="78"/>
      <c r="X377" s="78"/>
      <c r="Y377" s="78"/>
      <c r="AA377" s="94" t="str">
        <f t="shared" si="92"/>
        <v>≤60</v>
      </c>
      <c r="AB377" s="94">
        <f t="shared" ca="1" si="93"/>
        <v>25</v>
      </c>
      <c r="AC377" s="95">
        <f t="shared" si="96"/>
        <v>0</v>
      </c>
      <c r="AD377" s="95">
        <f t="shared" si="97"/>
        <v>0</v>
      </c>
      <c r="AE377" s="96">
        <f t="shared" si="94"/>
        <v>0</v>
      </c>
      <c r="AF377" s="96">
        <f t="shared" si="95"/>
        <v>0</v>
      </c>
    </row>
    <row r="378" spans="2:32" s="97" customFormat="1" ht="39.6" x14ac:dyDescent="0.3">
      <c r="B378" s="79">
        <f t="shared" si="88"/>
        <v>373</v>
      </c>
      <c r="C378" s="80" t="s">
        <v>97</v>
      </c>
      <c r="D378" s="80"/>
      <c r="E378" s="81"/>
      <c r="F378" s="82" t="str">
        <f t="shared" si="89"/>
        <v xml:space="preserve">Группа от QF </v>
      </c>
      <c r="G378" s="82"/>
      <c r="H378" s="83"/>
      <c r="I378" s="84"/>
      <c r="J378" s="84"/>
      <c r="K378" s="85"/>
      <c r="L378" s="86"/>
      <c r="M378" s="80"/>
      <c r="N378" s="87"/>
      <c r="O378" s="88" t="str">
        <f t="shared" si="85"/>
        <v xml:space="preserve"> </v>
      </c>
      <c r="P378" s="89"/>
      <c r="Q378" s="90" t="str">
        <f t="shared" si="86"/>
        <v xml:space="preserve"> </v>
      </c>
      <c r="R378" s="87" t="s">
        <v>77</v>
      </c>
      <c r="S378" s="76"/>
      <c r="T378" s="91">
        <f t="shared" si="90"/>
        <v>0</v>
      </c>
      <c r="U378" s="88" t="str">
        <f t="shared" si="87"/>
        <v xml:space="preserve"> </v>
      </c>
      <c r="V378" s="91" t="str">
        <f t="shared" si="91"/>
        <v xml:space="preserve"> </v>
      </c>
      <c r="W378" s="78"/>
      <c r="X378" s="78"/>
      <c r="Y378" s="78"/>
      <c r="AA378" s="94" t="str">
        <f t="shared" si="92"/>
        <v>≤60</v>
      </c>
      <c r="AB378" s="94">
        <f t="shared" ca="1" si="93"/>
        <v>48</v>
      </c>
      <c r="AC378" s="95">
        <f t="shared" si="96"/>
        <v>0</v>
      </c>
      <c r="AD378" s="95">
        <f t="shared" si="97"/>
        <v>0</v>
      </c>
      <c r="AE378" s="96">
        <f t="shared" si="94"/>
        <v>0</v>
      </c>
      <c r="AF378" s="96">
        <f t="shared" si="95"/>
        <v>0</v>
      </c>
    </row>
    <row r="379" spans="2:32" s="97" customFormat="1" ht="39.6" x14ac:dyDescent="0.3">
      <c r="B379" s="79">
        <f t="shared" si="88"/>
        <v>374</v>
      </c>
      <c r="C379" s="80" t="s">
        <v>97</v>
      </c>
      <c r="D379" s="80"/>
      <c r="E379" s="81"/>
      <c r="F379" s="82" t="str">
        <f t="shared" si="89"/>
        <v xml:space="preserve">Группа от QF </v>
      </c>
      <c r="G379" s="82"/>
      <c r="H379" s="83"/>
      <c r="I379" s="84"/>
      <c r="J379" s="84"/>
      <c r="K379" s="85"/>
      <c r="L379" s="86"/>
      <c r="M379" s="80"/>
      <c r="N379" s="87"/>
      <c r="O379" s="88" t="str">
        <f t="shared" si="85"/>
        <v xml:space="preserve"> </v>
      </c>
      <c r="P379" s="89"/>
      <c r="Q379" s="90" t="str">
        <f t="shared" si="86"/>
        <v xml:space="preserve"> </v>
      </c>
      <c r="R379" s="87" t="s">
        <v>77</v>
      </c>
      <c r="S379" s="76"/>
      <c r="T379" s="91">
        <f t="shared" si="90"/>
        <v>0</v>
      </c>
      <c r="U379" s="88" t="str">
        <f t="shared" si="87"/>
        <v xml:space="preserve"> </v>
      </c>
      <c r="V379" s="91" t="str">
        <f t="shared" si="91"/>
        <v xml:space="preserve"> </v>
      </c>
      <c r="W379" s="78"/>
      <c r="X379" s="78"/>
      <c r="Y379" s="78"/>
      <c r="AA379" s="94" t="str">
        <f t="shared" si="92"/>
        <v>≤60</v>
      </c>
      <c r="AB379" s="94">
        <f t="shared" ca="1" si="93"/>
        <v>25</v>
      </c>
      <c r="AC379" s="95">
        <f t="shared" si="96"/>
        <v>0</v>
      </c>
      <c r="AD379" s="95">
        <f t="shared" si="97"/>
        <v>0</v>
      </c>
      <c r="AE379" s="96">
        <f t="shared" si="94"/>
        <v>0</v>
      </c>
      <c r="AF379" s="96">
        <f t="shared" si="95"/>
        <v>0</v>
      </c>
    </row>
    <row r="380" spans="2:32" s="97" customFormat="1" ht="39.6" x14ac:dyDescent="0.3">
      <c r="B380" s="79">
        <f t="shared" si="88"/>
        <v>375</v>
      </c>
      <c r="C380" s="80" t="s">
        <v>97</v>
      </c>
      <c r="D380" s="80"/>
      <c r="E380" s="81"/>
      <c r="F380" s="82" t="str">
        <f t="shared" si="89"/>
        <v xml:space="preserve">Группа от QF </v>
      </c>
      <c r="G380" s="82"/>
      <c r="H380" s="83"/>
      <c r="I380" s="84"/>
      <c r="J380" s="84"/>
      <c r="K380" s="85"/>
      <c r="L380" s="86"/>
      <c r="M380" s="80"/>
      <c r="N380" s="87"/>
      <c r="O380" s="88" t="str">
        <f t="shared" si="85"/>
        <v xml:space="preserve"> </v>
      </c>
      <c r="P380" s="89"/>
      <c r="Q380" s="90" t="str">
        <f t="shared" si="86"/>
        <v xml:space="preserve"> </v>
      </c>
      <c r="R380" s="87" t="s">
        <v>77</v>
      </c>
      <c r="S380" s="76"/>
      <c r="T380" s="91">
        <f t="shared" si="90"/>
        <v>0</v>
      </c>
      <c r="U380" s="88" t="str">
        <f t="shared" si="87"/>
        <v xml:space="preserve"> </v>
      </c>
      <c r="V380" s="91" t="str">
        <f t="shared" si="91"/>
        <v xml:space="preserve"> </v>
      </c>
      <c r="W380" s="78"/>
      <c r="X380" s="78"/>
      <c r="Y380" s="78"/>
      <c r="AA380" s="94" t="str">
        <f t="shared" si="92"/>
        <v>≤60</v>
      </c>
      <c r="AB380" s="94">
        <f t="shared" ca="1" si="93"/>
        <v>42</v>
      </c>
      <c r="AC380" s="95">
        <f t="shared" si="96"/>
        <v>0</v>
      </c>
      <c r="AD380" s="95">
        <f t="shared" si="97"/>
        <v>0</v>
      </c>
      <c r="AE380" s="96">
        <f t="shared" si="94"/>
        <v>0</v>
      </c>
      <c r="AF380" s="96">
        <f t="shared" si="95"/>
        <v>0</v>
      </c>
    </row>
    <row r="381" spans="2:32" s="97" customFormat="1" ht="39.6" x14ac:dyDescent="0.3">
      <c r="B381" s="79">
        <f t="shared" si="88"/>
        <v>376</v>
      </c>
      <c r="C381" s="80" t="s">
        <v>97</v>
      </c>
      <c r="D381" s="80"/>
      <c r="E381" s="81"/>
      <c r="F381" s="82" t="str">
        <f t="shared" si="89"/>
        <v xml:space="preserve">Группа от QF </v>
      </c>
      <c r="G381" s="82"/>
      <c r="H381" s="83"/>
      <c r="I381" s="84"/>
      <c r="J381" s="84"/>
      <c r="K381" s="85"/>
      <c r="L381" s="86"/>
      <c r="M381" s="80"/>
      <c r="N381" s="87"/>
      <c r="O381" s="88" t="str">
        <f t="shared" si="85"/>
        <v xml:space="preserve"> </v>
      </c>
      <c r="P381" s="89"/>
      <c r="Q381" s="90" t="str">
        <f t="shared" si="86"/>
        <v xml:space="preserve"> </v>
      </c>
      <c r="R381" s="87" t="s">
        <v>77</v>
      </c>
      <c r="S381" s="76"/>
      <c r="T381" s="91">
        <f t="shared" si="90"/>
        <v>0</v>
      </c>
      <c r="U381" s="88" t="str">
        <f t="shared" si="87"/>
        <v xml:space="preserve"> </v>
      </c>
      <c r="V381" s="91" t="str">
        <f t="shared" si="91"/>
        <v xml:space="preserve"> </v>
      </c>
      <c r="W381" s="78"/>
      <c r="X381" s="78"/>
      <c r="Y381" s="78"/>
      <c r="AA381" s="94" t="str">
        <f t="shared" si="92"/>
        <v>≤60</v>
      </c>
      <c r="AB381" s="94">
        <f t="shared" ca="1" si="93"/>
        <v>50</v>
      </c>
      <c r="AC381" s="95">
        <f t="shared" si="96"/>
        <v>0</v>
      </c>
      <c r="AD381" s="95">
        <f t="shared" si="97"/>
        <v>0</v>
      </c>
      <c r="AE381" s="96">
        <f t="shared" si="94"/>
        <v>0</v>
      </c>
      <c r="AF381" s="96">
        <f t="shared" si="95"/>
        <v>0</v>
      </c>
    </row>
    <row r="382" spans="2:32" s="97" customFormat="1" ht="39.6" x14ac:dyDescent="0.3">
      <c r="B382" s="79">
        <f t="shared" si="88"/>
        <v>377</v>
      </c>
      <c r="C382" s="80" t="s">
        <v>97</v>
      </c>
      <c r="D382" s="80"/>
      <c r="E382" s="81"/>
      <c r="F382" s="82" t="str">
        <f t="shared" si="89"/>
        <v xml:space="preserve">Группа от QF </v>
      </c>
      <c r="G382" s="82"/>
      <c r="H382" s="83"/>
      <c r="I382" s="84"/>
      <c r="J382" s="84"/>
      <c r="K382" s="85"/>
      <c r="L382" s="86"/>
      <c r="M382" s="80"/>
      <c r="N382" s="87"/>
      <c r="O382" s="88" t="str">
        <f t="shared" si="85"/>
        <v xml:space="preserve"> </v>
      </c>
      <c r="P382" s="89"/>
      <c r="Q382" s="90" t="str">
        <f t="shared" si="86"/>
        <v xml:space="preserve"> </v>
      </c>
      <c r="R382" s="87" t="s">
        <v>77</v>
      </c>
      <c r="S382" s="76"/>
      <c r="T382" s="91">
        <f t="shared" si="90"/>
        <v>0</v>
      </c>
      <c r="U382" s="88" t="str">
        <f t="shared" si="87"/>
        <v xml:space="preserve"> </v>
      </c>
      <c r="V382" s="91" t="str">
        <f t="shared" si="91"/>
        <v xml:space="preserve"> </v>
      </c>
      <c r="W382" s="78"/>
      <c r="X382" s="78"/>
      <c r="Y382" s="78"/>
      <c r="AA382" s="94" t="str">
        <f t="shared" si="92"/>
        <v>≤60</v>
      </c>
      <c r="AB382" s="94">
        <f t="shared" ca="1" si="93"/>
        <v>20</v>
      </c>
      <c r="AC382" s="95">
        <f t="shared" si="96"/>
        <v>0</v>
      </c>
      <c r="AD382" s="95">
        <f t="shared" si="97"/>
        <v>0</v>
      </c>
      <c r="AE382" s="96">
        <f t="shared" si="94"/>
        <v>0</v>
      </c>
      <c r="AF382" s="96">
        <f t="shared" si="95"/>
        <v>0</v>
      </c>
    </row>
    <row r="383" spans="2:32" s="97" customFormat="1" ht="39.6" x14ac:dyDescent="0.3">
      <c r="B383" s="79">
        <f t="shared" si="88"/>
        <v>378</v>
      </c>
      <c r="C383" s="80" t="s">
        <v>97</v>
      </c>
      <c r="D383" s="80"/>
      <c r="E383" s="81"/>
      <c r="F383" s="82" t="str">
        <f t="shared" si="89"/>
        <v xml:space="preserve">Группа от QF </v>
      </c>
      <c r="G383" s="82"/>
      <c r="H383" s="83"/>
      <c r="I383" s="84"/>
      <c r="J383" s="84"/>
      <c r="K383" s="85"/>
      <c r="L383" s="86"/>
      <c r="M383" s="80"/>
      <c r="N383" s="87"/>
      <c r="O383" s="88" t="str">
        <f t="shared" si="85"/>
        <v xml:space="preserve"> </v>
      </c>
      <c r="P383" s="89"/>
      <c r="Q383" s="90" t="str">
        <f t="shared" si="86"/>
        <v xml:space="preserve"> </v>
      </c>
      <c r="R383" s="87" t="s">
        <v>77</v>
      </c>
      <c r="S383" s="76"/>
      <c r="T383" s="91">
        <f t="shared" si="90"/>
        <v>0</v>
      </c>
      <c r="U383" s="88" t="str">
        <f t="shared" si="87"/>
        <v xml:space="preserve"> </v>
      </c>
      <c r="V383" s="91" t="str">
        <f t="shared" si="91"/>
        <v xml:space="preserve"> </v>
      </c>
      <c r="W383" s="78"/>
      <c r="X383" s="78"/>
      <c r="Y383" s="78"/>
      <c r="AA383" s="94" t="str">
        <f t="shared" si="92"/>
        <v>≤60</v>
      </c>
      <c r="AB383" s="94">
        <f t="shared" ca="1" si="93"/>
        <v>42</v>
      </c>
      <c r="AC383" s="95">
        <f t="shared" si="96"/>
        <v>0</v>
      </c>
      <c r="AD383" s="95">
        <f t="shared" si="97"/>
        <v>0</v>
      </c>
      <c r="AE383" s="96">
        <f t="shared" si="94"/>
        <v>0</v>
      </c>
      <c r="AF383" s="96">
        <f t="shared" si="95"/>
        <v>0</v>
      </c>
    </row>
    <row r="384" spans="2:32" s="97" customFormat="1" ht="39.6" x14ac:dyDescent="0.3">
      <c r="B384" s="79">
        <f t="shared" si="88"/>
        <v>379</v>
      </c>
      <c r="C384" s="80" t="s">
        <v>97</v>
      </c>
      <c r="D384" s="80"/>
      <c r="E384" s="81"/>
      <c r="F384" s="82" t="str">
        <f t="shared" si="89"/>
        <v xml:space="preserve">Группа от QF </v>
      </c>
      <c r="G384" s="82"/>
      <c r="H384" s="83"/>
      <c r="I384" s="84"/>
      <c r="J384" s="84"/>
      <c r="K384" s="85"/>
      <c r="L384" s="86"/>
      <c r="M384" s="80"/>
      <c r="N384" s="87"/>
      <c r="O384" s="88" t="str">
        <f t="shared" si="85"/>
        <v xml:space="preserve"> </v>
      </c>
      <c r="P384" s="89"/>
      <c r="Q384" s="90" t="str">
        <f t="shared" si="86"/>
        <v xml:space="preserve"> </v>
      </c>
      <c r="R384" s="87" t="s">
        <v>77</v>
      </c>
      <c r="S384" s="76"/>
      <c r="T384" s="91">
        <f t="shared" si="90"/>
        <v>0</v>
      </c>
      <c r="U384" s="88" t="str">
        <f t="shared" si="87"/>
        <v xml:space="preserve"> </v>
      </c>
      <c r="V384" s="91" t="str">
        <f t="shared" si="91"/>
        <v xml:space="preserve"> </v>
      </c>
      <c r="W384" s="78"/>
      <c r="X384" s="78"/>
      <c r="Y384" s="78"/>
      <c r="AA384" s="94" t="str">
        <f t="shared" si="92"/>
        <v>≤60</v>
      </c>
      <c r="AB384" s="94">
        <f t="shared" ca="1" si="93"/>
        <v>37</v>
      </c>
      <c r="AC384" s="95">
        <f t="shared" si="96"/>
        <v>0</v>
      </c>
      <c r="AD384" s="95">
        <f t="shared" si="97"/>
        <v>0</v>
      </c>
      <c r="AE384" s="96">
        <f t="shared" si="94"/>
        <v>0</v>
      </c>
      <c r="AF384" s="96">
        <f t="shared" si="95"/>
        <v>0</v>
      </c>
    </row>
    <row r="385" spans="2:32" s="97" customFormat="1" ht="39.6" x14ac:dyDescent="0.3">
      <c r="B385" s="79">
        <f t="shared" si="88"/>
        <v>380</v>
      </c>
      <c r="C385" s="80" t="s">
        <v>97</v>
      </c>
      <c r="D385" s="80"/>
      <c r="E385" s="81"/>
      <c r="F385" s="82" t="str">
        <f t="shared" si="89"/>
        <v xml:space="preserve">Группа от QF </v>
      </c>
      <c r="G385" s="82"/>
      <c r="H385" s="83"/>
      <c r="I385" s="84"/>
      <c r="J385" s="84"/>
      <c r="K385" s="85"/>
      <c r="L385" s="86"/>
      <c r="M385" s="80"/>
      <c r="N385" s="87"/>
      <c r="O385" s="88" t="str">
        <f t="shared" si="85"/>
        <v xml:space="preserve"> </v>
      </c>
      <c r="P385" s="89"/>
      <c r="Q385" s="90" t="str">
        <f t="shared" si="86"/>
        <v xml:space="preserve"> </v>
      </c>
      <c r="R385" s="87" t="s">
        <v>77</v>
      </c>
      <c r="S385" s="76"/>
      <c r="T385" s="91">
        <f t="shared" si="90"/>
        <v>0</v>
      </c>
      <c r="U385" s="88" t="str">
        <f t="shared" si="87"/>
        <v xml:space="preserve"> </v>
      </c>
      <c r="V385" s="91" t="str">
        <f t="shared" si="91"/>
        <v xml:space="preserve"> </v>
      </c>
      <c r="W385" s="78"/>
      <c r="X385" s="78"/>
      <c r="Y385" s="78"/>
      <c r="AA385" s="94" t="str">
        <f t="shared" si="92"/>
        <v>≤60</v>
      </c>
      <c r="AB385" s="94">
        <f t="shared" ca="1" si="93"/>
        <v>28</v>
      </c>
      <c r="AC385" s="95">
        <f t="shared" si="96"/>
        <v>0</v>
      </c>
      <c r="AD385" s="95">
        <f t="shared" si="97"/>
        <v>0</v>
      </c>
      <c r="AE385" s="96">
        <f t="shared" si="94"/>
        <v>0</v>
      </c>
      <c r="AF385" s="96">
        <f t="shared" si="95"/>
        <v>0</v>
      </c>
    </row>
    <row r="386" spans="2:32" s="97" customFormat="1" ht="39.6" x14ac:dyDescent="0.3">
      <c r="B386" s="79">
        <f t="shared" si="88"/>
        <v>381</v>
      </c>
      <c r="C386" s="80" t="s">
        <v>97</v>
      </c>
      <c r="D386" s="80"/>
      <c r="E386" s="81"/>
      <c r="F386" s="82" t="str">
        <f t="shared" si="89"/>
        <v xml:space="preserve">Группа от QF </v>
      </c>
      <c r="G386" s="82"/>
      <c r="H386" s="83"/>
      <c r="I386" s="84"/>
      <c r="J386" s="84"/>
      <c r="K386" s="85"/>
      <c r="L386" s="86"/>
      <c r="M386" s="80"/>
      <c r="N386" s="87"/>
      <c r="O386" s="88" t="str">
        <f t="shared" si="85"/>
        <v xml:space="preserve"> </v>
      </c>
      <c r="P386" s="89"/>
      <c r="Q386" s="90" t="str">
        <f t="shared" si="86"/>
        <v xml:space="preserve"> </v>
      </c>
      <c r="R386" s="87" t="s">
        <v>77</v>
      </c>
      <c r="S386" s="76"/>
      <c r="T386" s="91">
        <f t="shared" si="90"/>
        <v>0</v>
      </c>
      <c r="U386" s="88" t="str">
        <f t="shared" si="87"/>
        <v xml:space="preserve"> </v>
      </c>
      <c r="V386" s="91" t="str">
        <f t="shared" si="91"/>
        <v xml:space="preserve"> </v>
      </c>
      <c r="W386" s="78"/>
      <c r="X386" s="78"/>
      <c r="Y386" s="78"/>
      <c r="AA386" s="94" t="str">
        <f t="shared" si="92"/>
        <v>≤60</v>
      </c>
      <c r="AB386" s="94">
        <f t="shared" ca="1" si="93"/>
        <v>33</v>
      </c>
      <c r="AC386" s="95">
        <f t="shared" si="96"/>
        <v>0</v>
      </c>
      <c r="AD386" s="95">
        <f t="shared" si="97"/>
        <v>0</v>
      </c>
      <c r="AE386" s="96">
        <f t="shared" si="94"/>
        <v>0</v>
      </c>
      <c r="AF386" s="96">
        <f t="shared" si="95"/>
        <v>0</v>
      </c>
    </row>
    <row r="387" spans="2:32" s="97" customFormat="1" ht="39.6" x14ac:dyDescent="0.3">
      <c r="B387" s="79">
        <f t="shared" si="88"/>
        <v>382</v>
      </c>
      <c r="C387" s="80" t="s">
        <v>97</v>
      </c>
      <c r="D387" s="80"/>
      <c r="E387" s="81"/>
      <c r="F387" s="82" t="str">
        <f t="shared" si="89"/>
        <v xml:space="preserve">Группа от QF </v>
      </c>
      <c r="G387" s="82"/>
      <c r="H387" s="83"/>
      <c r="I387" s="84"/>
      <c r="J387" s="84"/>
      <c r="K387" s="85"/>
      <c r="L387" s="86"/>
      <c r="M387" s="80"/>
      <c r="N387" s="87"/>
      <c r="O387" s="88" t="str">
        <f t="shared" si="85"/>
        <v xml:space="preserve"> </v>
      </c>
      <c r="P387" s="89"/>
      <c r="Q387" s="90" t="str">
        <f t="shared" si="86"/>
        <v xml:space="preserve"> </v>
      </c>
      <c r="R387" s="87" t="s">
        <v>77</v>
      </c>
      <c r="S387" s="76"/>
      <c r="T387" s="91">
        <f t="shared" si="90"/>
        <v>0</v>
      </c>
      <c r="U387" s="88" t="str">
        <f t="shared" si="87"/>
        <v xml:space="preserve"> </v>
      </c>
      <c r="V387" s="91" t="str">
        <f t="shared" si="91"/>
        <v xml:space="preserve"> </v>
      </c>
      <c r="W387" s="78"/>
      <c r="X387" s="78"/>
      <c r="Y387" s="78"/>
      <c r="AA387" s="94" t="str">
        <f t="shared" si="92"/>
        <v>≤60</v>
      </c>
      <c r="AB387" s="94">
        <f t="shared" ca="1" si="93"/>
        <v>37</v>
      </c>
      <c r="AC387" s="95">
        <f t="shared" si="96"/>
        <v>0</v>
      </c>
      <c r="AD387" s="95">
        <f t="shared" si="97"/>
        <v>0</v>
      </c>
      <c r="AE387" s="96">
        <f t="shared" si="94"/>
        <v>0</v>
      </c>
      <c r="AF387" s="96">
        <f t="shared" si="95"/>
        <v>0</v>
      </c>
    </row>
    <row r="388" spans="2:32" s="97" customFormat="1" ht="39.6" x14ac:dyDescent="0.3">
      <c r="B388" s="79">
        <f t="shared" si="88"/>
        <v>383</v>
      </c>
      <c r="C388" s="80" t="s">
        <v>97</v>
      </c>
      <c r="D388" s="80"/>
      <c r="E388" s="81"/>
      <c r="F388" s="82" t="str">
        <f t="shared" si="89"/>
        <v xml:space="preserve">Группа от QF </v>
      </c>
      <c r="G388" s="82"/>
      <c r="H388" s="83"/>
      <c r="I388" s="84"/>
      <c r="J388" s="84"/>
      <c r="K388" s="85"/>
      <c r="L388" s="86"/>
      <c r="M388" s="80"/>
      <c r="N388" s="87"/>
      <c r="O388" s="88" t="str">
        <f t="shared" si="85"/>
        <v xml:space="preserve"> </v>
      </c>
      <c r="P388" s="89"/>
      <c r="Q388" s="90" t="str">
        <f t="shared" si="86"/>
        <v xml:space="preserve"> </v>
      </c>
      <c r="R388" s="87" t="s">
        <v>77</v>
      </c>
      <c r="S388" s="76"/>
      <c r="T388" s="91">
        <f t="shared" si="90"/>
        <v>0</v>
      </c>
      <c r="U388" s="88" t="str">
        <f t="shared" si="87"/>
        <v xml:space="preserve"> </v>
      </c>
      <c r="V388" s="91" t="str">
        <f t="shared" si="91"/>
        <v xml:space="preserve"> </v>
      </c>
      <c r="W388" s="78"/>
      <c r="X388" s="78"/>
      <c r="Y388" s="78"/>
      <c r="AA388" s="94" t="str">
        <f t="shared" si="92"/>
        <v>≤60</v>
      </c>
      <c r="AB388" s="94">
        <f t="shared" ca="1" si="93"/>
        <v>20</v>
      </c>
      <c r="AC388" s="95">
        <f t="shared" si="96"/>
        <v>0</v>
      </c>
      <c r="AD388" s="95">
        <f t="shared" si="97"/>
        <v>0</v>
      </c>
      <c r="AE388" s="96">
        <f t="shared" si="94"/>
        <v>0</v>
      </c>
      <c r="AF388" s="96">
        <f t="shared" si="95"/>
        <v>0</v>
      </c>
    </row>
    <row r="389" spans="2:32" s="97" customFormat="1" ht="39.6" x14ac:dyDescent="0.3">
      <c r="B389" s="79">
        <f t="shared" si="88"/>
        <v>384</v>
      </c>
      <c r="C389" s="80" t="s">
        <v>97</v>
      </c>
      <c r="D389" s="80"/>
      <c r="E389" s="81"/>
      <c r="F389" s="82" t="str">
        <f t="shared" si="89"/>
        <v xml:space="preserve">Группа от QF </v>
      </c>
      <c r="G389" s="82"/>
      <c r="H389" s="83"/>
      <c r="I389" s="84"/>
      <c r="J389" s="84"/>
      <c r="K389" s="85"/>
      <c r="L389" s="86"/>
      <c r="M389" s="80"/>
      <c r="N389" s="87"/>
      <c r="O389" s="88" t="str">
        <f t="shared" si="85"/>
        <v xml:space="preserve"> </v>
      </c>
      <c r="P389" s="89"/>
      <c r="Q389" s="90" t="str">
        <f t="shared" si="86"/>
        <v xml:space="preserve"> </v>
      </c>
      <c r="R389" s="87" t="s">
        <v>77</v>
      </c>
      <c r="S389" s="76"/>
      <c r="T389" s="91">
        <f t="shared" si="90"/>
        <v>0</v>
      </c>
      <c r="U389" s="88" t="str">
        <f t="shared" si="87"/>
        <v xml:space="preserve"> </v>
      </c>
      <c r="V389" s="91" t="str">
        <f t="shared" si="91"/>
        <v xml:space="preserve"> </v>
      </c>
      <c r="W389" s="78"/>
      <c r="X389" s="78"/>
      <c r="Y389" s="78"/>
      <c r="AA389" s="94" t="str">
        <f t="shared" si="92"/>
        <v>≤60</v>
      </c>
      <c r="AB389" s="94">
        <f t="shared" ca="1" si="93"/>
        <v>31</v>
      </c>
      <c r="AC389" s="95">
        <f t="shared" si="96"/>
        <v>0</v>
      </c>
      <c r="AD389" s="95">
        <f t="shared" si="97"/>
        <v>0</v>
      </c>
      <c r="AE389" s="96">
        <f t="shared" si="94"/>
        <v>0</v>
      </c>
      <c r="AF389" s="96">
        <f t="shared" si="95"/>
        <v>0</v>
      </c>
    </row>
    <row r="390" spans="2:32" s="97" customFormat="1" ht="39.6" x14ac:dyDescent="0.3">
      <c r="B390" s="79">
        <f t="shared" si="88"/>
        <v>385</v>
      </c>
      <c r="C390" s="80" t="s">
        <v>97</v>
      </c>
      <c r="D390" s="80"/>
      <c r="E390" s="81"/>
      <c r="F390" s="82" t="str">
        <f t="shared" si="89"/>
        <v xml:space="preserve">Группа от QF </v>
      </c>
      <c r="G390" s="82"/>
      <c r="H390" s="83"/>
      <c r="I390" s="84"/>
      <c r="J390" s="84"/>
      <c r="K390" s="85"/>
      <c r="L390" s="86"/>
      <c r="M390" s="80"/>
      <c r="N390" s="87"/>
      <c r="O390" s="88" t="str">
        <f t="shared" ref="O390:O453" si="98">IF(T390=0," ","-")</f>
        <v xml:space="preserve"> </v>
      </c>
      <c r="P390" s="89"/>
      <c r="Q390" s="90" t="str">
        <f t="shared" ref="Q390:Q453" si="99">IF(T390=0," ","-")</f>
        <v xml:space="preserve"> </v>
      </c>
      <c r="R390" s="87" t="s">
        <v>77</v>
      </c>
      <c r="S390" s="76"/>
      <c r="T390" s="91">
        <f t="shared" si="90"/>
        <v>0</v>
      </c>
      <c r="U390" s="88" t="str">
        <f t="shared" ref="U390:U453" si="100">IF(T390=0," ","-")</f>
        <v xml:space="preserve"> </v>
      </c>
      <c r="V390" s="91" t="str">
        <f t="shared" si="91"/>
        <v xml:space="preserve"> </v>
      </c>
      <c r="W390" s="78"/>
      <c r="X390" s="78"/>
      <c r="Y390" s="78"/>
      <c r="AA390" s="94" t="str">
        <f t="shared" si="92"/>
        <v>≤60</v>
      </c>
      <c r="AB390" s="94">
        <f t="shared" ca="1" si="93"/>
        <v>29</v>
      </c>
      <c r="AC390" s="95">
        <f t="shared" si="96"/>
        <v>0</v>
      </c>
      <c r="AD390" s="95">
        <f t="shared" si="97"/>
        <v>0</v>
      </c>
      <c r="AE390" s="96">
        <f t="shared" si="94"/>
        <v>0</v>
      </c>
      <c r="AF390" s="96">
        <f t="shared" si="95"/>
        <v>0</v>
      </c>
    </row>
    <row r="391" spans="2:32" s="97" customFormat="1" ht="39.6" x14ac:dyDescent="0.3">
      <c r="B391" s="79">
        <f t="shared" si="88"/>
        <v>386</v>
      </c>
      <c r="C391" s="80" t="s">
        <v>97</v>
      </c>
      <c r="D391" s="80"/>
      <c r="E391" s="81"/>
      <c r="F391" s="82" t="str">
        <f t="shared" si="89"/>
        <v xml:space="preserve">Группа от QF </v>
      </c>
      <c r="G391" s="82"/>
      <c r="H391" s="83"/>
      <c r="I391" s="84"/>
      <c r="J391" s="84"/>
      <c r="K391" s="85"/>
      <c r="L391" s="86"/>
      <c r="M391" s="80"/>
      <c r="N391" s="87"/>
      <c r="O391" s="88" t="str">
        <f t="shared" si="98"/>
        <v xml:space="preserve"> </v>
      </c>
      <c r="P391" s="89"/>
      <c r="Q391" s="90" t="str">
        <f t="shared" si="99"/>
        <v xml:space="preserve"> </v>
      </c>
      <c r="R391" s="87" t="s">
        <v>77</v>
      </c>
      <c r="S391" s="76"/>
      <c r="T391" s="91">
        <f t="shared" si="90"/>
        <v>0</v>
      </c>
      <c r="U391" s="88" t="str">
        <f t="shared" si="100"/>
        <v xml:space="preserve"> </v>
      </c>
      <c r="V391" s="91" t="str">
        <f t="shared" si="91"/>
        <v xml:space="preserve"> </v>
      </c>
      <c r="W391" s="78"/>
      <c r="X391" s="78"/>
      <c r="Y391" s="78"/>
      <c r="AA391" s="94" t="str">
        <f t="shared" si="92"/>
        <v>≤60</v>
      </c>
      <c r="AB391" s="94">
        <f t="shared" ca="1" si="93"/>
        <v>32</v>
      </c>
      <c r="AC391" s="95">
        <f t="shared" si="96"/>
        <v>0</v>
      </c>
      <c r="AD391" s="95">
        <f t="shared" si="97"/>
        <v>0</v>
      </c>
      <c r="AE391" s="96">
        <f t="shared" si="94"/>
        <v>0</v>
      </c>
      <c r="AF391" s="96">
        <f t="shared" si="95"/>
        <v>0</v>
      </c>
    </row>
    <row r="392" spans="2:32" s="97" customFormat="1" ht="39.6" x14ac:dyDescent="0.3">
      <c r="B392" s="79">
        <f t="shared" ref="B392:B455" si="101">(IF(B390+B391=0,(B389+1),(IF(B391=0,(B390+1),B391+1))))</f>
        <v>387</v>
      </c>
      <c r="C392" s="80" t="s">
        <v>97</v>
      </c>
      <c r="D392" s="80"/>
      <c r="E392" s="81"/>
      <c r="F392" s="82" t="str">
        <f t="shared" si="89"/>
        <v xml:space="preserve">Группа от QF </v>
      </c>
      <c r="G392" s="82"/>
      <c r="H392" s="83"/>
      <c r="I392" s="84"/>
      <c r="J392" s="84"/>
      <c r="K392" s="85"/>
      <c r="L392" s="86"/>
      <c r="M392" s="80"/>
      <c r="N392" s="87"/>
      <c r="O392" s="88" t="str">
        <f t="shared" si="98"/>
        <v xml:space="preserve"> </v>
      </c>
      <c r="P392" s="89"/>
      <c r="Q392" s="90" t="str">
        <f t="shared" si="99"/>
        <v xml:space="preserve"> </v>
      </c>
      <c r="R392" s="87" t="s">
        <v>77</v>
      </c>
      <c r="S392" s="76"/>
      <c r="T392" s="91">
        <f t="shared" si="90"/>
        <v>0</v>
      </c>
      <c r="U392" s="88" t="str">
        <f t="shared" si="100"/>
        <v xml:space="preserve"> </v>
      </c>
      <c r="V392" s="91" t="str">
        <f t="shared" si="91"/>
        <v xml:space="preserve"> </v>
      </c>
      <c r="W392" s="78"/>
      <c r="X392" s="78"/>
      <c r="Y392" s="78"/>
      <c r="AA392" s="94" t="str">
        <f t="shared" si="92"/>
        <v>≤60</v>
      </c>
      <c r="AB392" s="94">
        <f t="shared" ca="1" si="93"/>
        <v>33</v>
      </c>
      <c r="AC392" s="95">
        <f t="shared" si="96"/>
        <v>0</v>
      </c>
      <c r="AD392" s="95">
        <f t="shared" si="97"/>
        <v>0</v>
      </c>
      <c r="AE392" s="96">
        <f t="shared" si="94"/>
        <v>0</v>
      </c>
      <c r="AF392" s="96">
        <f t="shared" si="95"/>
        <v>0</v>
      </c>
    </row>
    <row r="393" spans="2:32" s="97" customFormat="1" ht="39.6" x14ac:dyDescent="0.3">
      <c r="B393" s="79">
        <f t="shared" si="101"/>
        <v>388</v>
      </c>
      <c r="C393" s="80" t="s">
        <v>97</v>
      </c>
      <c r="D393" s="80"/>
      <c r="E393" s="81"/>
      <c r="F393" s="82" t="str">
        <f t="shared" si="89"/>
        <v xml:space="preserve">Группа от QF </v>
      </c>
      <c r="G393" s="82"/>
      <c r="H393" s="83"/>
      <c r="I393" s="84"/>
      <c r="J393" s="84"/>
      <c r="K393" s="85"/>
      <c r="L393" s="86"/>
      <c r="M393" s="80"/>
      <c r="N393" s="87"/>
      <c r="O393" s="88" t="str">
        <f t="shared" si="98"/>
        <v xml:space="preserve"> </v>
      </c>
      <c r="P393" s="89"/>
      <c r="Q393" s="90" t="str">
        <f t="shared" si="99"/>
        <v xml:space="preserve"> </v>
      </c>
      <c r="R393" s="87" t="s">
        <v>77</v>
      </c>
      <c r="S393" s="76"/>
      <c r="T393" s="91">
        <f t="shared" si="90"/>
        <v>0</v>
      </c>
      <c r="U393" s="88" t="str">
        <f t="shared" si="100"/>
        <v xml:space="preserve"> </v>
      </c>
      <c r="V393" s="91" t="str">
        <f t="shared" si="91"/>
        <v xml:space="preserve"> </v>
      </c>
      <c r="W393" s="78"/>
      <c r="X393" s="78"/>
      <c r="Y393" s="78"/>
      <c r="AA393" s="94" t="str">
        <f t="shared" si="92"/>
        <v>≤60</v>
      </c>
      <c r="AB393" s="94">
        <f t="shared" ca="1" si="93"/>
        <v>23</v>
      </c>
      <c r="AC393" s="95">
        <f t="shared" si="96"/>
        <v>0</v>
      </c>
      <c r="AD393" s="95">
        <f t="shared" si="97"/>
        <v>0</v>
      </c>
      <c r="AE393" s="96">
        <f t="shared" si="94"/>
        <v>0</v>
      </c>
      <c r="AF393" s="96">
        <f t="shared" si="95"/>
        <v>0</v>
      </c>
    </row>
    <row r="394" spans="2:32" s="97" customFormat="1" ht="39.6" x14ac:dyDescent="0.3">
      <c r="B394" s="79">
        <f t="shared" si="101"/>
        <v>389</v>
      </c>
      <c r="C394" s="80" t="s">
        <v>97</v>
      </c>
      <c r="D394" s="80"/>
      <c r="E394" s="81"/>
      <c r="F394" s="82" t="str">
        <f t="shared" si="89"/>
        <v xml:space="preserve">Группа от QF </v>
      </c>
      <c r="G394" s="82"/>
      <c r="H394" s="83"/>
      <c r="I394" s="84"/>
      <c r="J394" s="84"/>
      <c r="K394" s="85"/>
      <c r="L394" s="86"/>
      <c r="M394" s="80"/>
      <c r="N394" s="87"/>
      <c r="O394" s="88" t="str">
        <f t="shared" si="98"/>
        <v xml:space="preserve"> </v>
      </c>
      <c r="P394" s="89"/>
      <c r="Q394" s="90" t="str">
        <f t="shared" si="99"/>
        <v xml:space="preserve"> </v>
      </c>
      <c r="R394" s="87" t="s">
        <v>77</v>
      </c>
      <c r="S394" s="76"/>
      <c r="T394" s="91">
        <f t="shared" si="90"/>
        <v>0</v>
      </c>
      <c r="U394" s="88" t="str">
        <f t="shared" si="100"/>
        <v xml:space="preserve"> </v>
      </c>
      <c r="V394" s="91" t="str">
        <f t="shared" si="91"/>
        <v xml:space="preserve"> </v>
      </c>
      <c r="W394" s="78"/>
      <c r="X394" s="78"/>
      <c r="Y394" s="78"/>
      <c r="AA394" s="94" t="str">
        <f t="shared" si="92"/>
        <v>≤60</v>
      </c>
      <c r="AB394" s="94">
        <f t="shared" ca="1" si="93"/>
        <v>38</v>
      </c>
      <c r="AC394" s="95">
        <f t="shared" si="96"/>
        <v>0</v>
      </c>
      <c r="AD394" s="95">
        <f t="shared" si="97"/>
        <v>0</v>
      </c>
      <c r="AE394" s="96">
        <f t="shared" si="94"/>
        <v>0</v>
      </c>
      <c r="AF394" s="96">
        <f t="shared" si="95"/>
        <v>0</v>
      </c>
    </row>
    <row r="395" spans="2:32" s="97" customFormat="1" ht="39.6" x14ac:dyDescent="0.3">
      <c r="B395" s="79">
        <f t="shared" si="101"/>
        <v>390</v>
      </c>
      <c r="C395" s="80" t="s">
        <v>97</v>
      </c>
      <c r="D395" s="80"/>
      <c r="E395" s="81"/>
      <c r="F395" s="82" t="str">
        <f t="shared" si="89"/>
        <v xml:space="preserve">Группа от QF </v>
      </c>
      <c r="G395" s="82"/>
      <c r="H395" s="83"/>
      <c r="I395" s="84"/>
      <c r="J395" s="84"/>
      <c r="K395" s="85"/>
      <c r="L395" s="86"/>
      <c r="M395" s="80"/>
      <c r="N395" s="87"/>
      <c r="O395" s="88" t="str">
        <f t="shared" si="98"/>
        <v xml:space="preserve"> </v>
      </c>
      <c r="P395" s="89"/>
      <c r="Q395" s="90" t="str">
        <f t="shared" si="99"/>
        <v xml:space="preserve"> </v>
      </c>
      <c r="R395" s="87" t="s">
        <v>77</v>
      </c>
      <c r="S395" s="76"/>
      <c r="T395" s="91">
        <f t="shared" si="90"/>
        <v>0</v>
      </c>
      <c r="U395" s="88" t="str">
        <f t="shared" si="100"/>
        <v xml:space="preserve"> </v>
      </c>
      <c r="V395" s="91" t="str">
        <f t="shared" si="91"/>
        <v xml:space="preserve"> </v>
      </c>
      <c r="W395" s="78"/>
      <c r="X395" s="78"/>
      <c r="Y395" s="78"/>
      <c r="AA395" s="94" t="str">
        <f t="shared" si="92"/>
        <v>≤60</v>
      </c>
      <c r="AB395" s="94">
        <f t="shared" ca="1" si="93"/>
        <v>22</v>
      </c>
      <c r="AC395" s="95">
        <f t="shared" si="96"/>
        <v>0</v>
      </c>
      <c r="AD395" s="95">
        <f t="shared" si="97"/>
        <v>0</v>
      </c>
      <c r="AE395" s="96">
        <f t="shared" si="94"/>
        <v>0</v>
      </c>
      <c r="AF395" s="96">
        <f t="shared" si="95"/>
        <v>0</v>
      </c>
    </row>
    <row r="396" spans="2:32" s="97" customFormat="1" ht="39.6" x14ac:dyDescent="0.3">
      <c r="B396" s="79">
        <f t="shared" si="101"/>
        <v>391</v>
      </c>
      <c r="C396" s="80" t="s">
        <v>97</v>
      </c>
      <c r="D396" s="80"/>
      <c r="E396" s="81"/>
      <c r="F396" s="82" t="str">
        <f t="shared" si="89"/>
        <v xml:space="preserve">Группа от QF </v>
      </c>
      <c r="G396" s="82"/>
      <c r="H396" s="83"/>
      <c r="I396" s="84"/>
      <c r="J396" s="84"/>
      <c r="K396" s="85"/>
      <c r="L396" s="86"/>
      <c r="M396" s="80"/>
      <c r="N396" s="87"/>
      <c r="O396" s="88" t="str">
        <f t="shared" si="98"/>
        <v xml:space="preserve"> </v>
      </c>
      <c r="P396" s="89"/>
      <c r="Q396" s="90" t="str">
        <f t="shared" si="99"/>
        <v xml:space="preserve"> </v>
      </c>
      <c r="R396" s="87" t="s">
        <v>77</v>
      </c>
      <c r="S396" s="76"/>
      <c r="T396" s="91">
        <f t="shared" si="90"/>
        <v>0</v>
      </c>
      <c r="U396" s="88" t="str">
        <f t="shared" si="100"/>
        <v xml:space="preserve"> </v>
      </c>
      <c r="V396" s="91" t="str">
        <f t="shared" si="91"/>
        <v xml:space="preserve"> </v>
      </c>
      <c r="W396" s="78"/>
      <c r="X396" s="78"/>
      <c r="Y396" s="78"/>
      <c r="AA396" s="94" t="str">
        <f t="shared" si="92"/>
        <v>≤60</v>
      </c>
      <c r="AB396" s="94">
        <f t="shared" ca="1" si="93"/>
        <v>31</v>
      </c>
      <c r="AC396" s="95">
        <f t="shared" si="96"/>
        <v>0</v>
      </c>
      <c r="AD396" s="95">
        <f t="shared" si="97"/>
        <v>0</v>
      </c>
      <c r="AE396" s="96">
        <f t="shared" si="94"/>
        <v>0</v>
      </c>
      <c r="AF396" s="96">
        <f t="shared" si="95"/>
        <v>0</v>
      </c>
    </row>
    <row r="397" spans="2:32" s="97" customFormat="1" ht="39.6" x14ac:dyDescent="0.3">
      <c r="B397" s="79">
        <f t="shared" si="101"/>
        <v>392</v>
      </c>
      <c r="C397" s="80" t="s">
        <v>97</v>
      </c>
      <c r="D397" s="80"/>
      <c r="E397" s="81"/>
      <c r="F397" s="82" t="str">
        <f t="shared" si="89"/>
        <v xml:space="preserve">Группа от QF </v>
      </c>
      <c r="G397" s="82"/>
      <c r="H397" s="83"/>
      <c r="I397" s="84"/>
      <c r="J397" s="84"/>
      <c r="K397" s="85"/>
      <c r="L397" s="86"/>
      <c r="M397" s="80"/>
      <c r="N397" s="87"/>
      <c r="O397" s="88" t="str">
        <f t="shared" si="98"/>
        <v xml:space="preserve"> </v>
      </c>
      <c r="P397" s="89"/>
      <c r="Q397" s="90" t="str">
        <f t="shared" si="99"/>
        <v xml:space="preserve"> </v>
      </c>
      <c r="R397" s="87" t="s">
        <v>77</v>
      </c>
      <c r="S397" s="76"/>
      <c r="T397" s="91">
        <f t="shared" si="90"/>
        <v>0</v>
      </c>
      <c r="U397" s="88" t="str">
        <f t="shared" si="100"/>
        <v xml:space="preserve"> </v>
      </c>
      <c r="V397" s="91" t="str">
        <f t="shared" si="91"/>
        <v xml:space="preserve"> </v>
      </c>
      <c r="W397" s="78"/>
      <c r="X397" s="78"/>
      <c r="Y397" s="78"/>
      <c r="AA397" s="94" t="str">
        <f t="shared" si="92"/>
        <v>≤60</v>
      </c>
      <c r="AB397" s="94">
        <f t="shared" ca="1" si="93"/>
        <v>50</v>
      </c>
      <c r="AC397" s="95">
        <f t="shared" si="96"/>
        <v>0</v>
      </c>
      <c r="AD397" s="95">
        <f t="shared" si="97"/>
        <v>0</v>
      </c>
      <c r="AE397" s="96">
        <f t="shared" si="94"/>
        <v>0</v>
      </c>
      <c r="AF397" s="96">
        <f t="shared" si="95"/>
        <v>0</v>
      </c>
    </row>
    <row r="398" spans="2:32" s="97" customFormat="1" ht="39.6" x14ac:dyDescent="0.3">
      <c r="B398" s="79">
        <f t="shared" si="101"/>
        <v>393</v>
      </c>
      <c r="C398" s="80" t="s">
        <v>97</v>
      </c>
      <c r="D398" s="80"/>
      <c r="E398" s="81"/>
      <c r="F398" s="82" t="str">
        <f t="shared" si="89"/>
        <v xml:space="preserve">Группа от QF </v>
      </c>
      <c r="G398" s="82"/>
      <c r="H398" s="83"/>
      <c r="I398" s="84"/>
      <c r="J398" s="84"/>
      <c r="K398" s="85"/>
      <c r="L398" s="86"/>
      <c r="M398" s="80"/>
      <c r="N398" s="87"/>
      <c r="O398" s="88" t="str">
        <f t="shared" si="98"/>
        <v xml:space="preserve"> </v>
      </c>
      <c r="P398" s="89"/>
      <c r="Q398" s="90" t="str">
        <f t="shared" si="99"/>
        <v xml:space="preserve"> </v>
      </c>
      <c r="R398" s="87" t="s">
        <v>77</v>
      </c>
      <c r="S398" s="76"/>
      <c r="T398" s="91">
        <f t="shared" si="90"/>
        <v>0</v>
      </c>
      <c r="U398" s="88" t="str">
        <f t="shared" si="100"/>
        <v xml:space="preserve"> </v>
      </c>
      <c r="V398" s="91" t="str">
        <f t="shared" si="91"/>
        <v xml:space="preserve"> </v>
      </c>
      <c r="W398" s="78"/>
      <c r="X398" s="78"/>
      <c r="Y398" s="78"/>
      <c r="AA398" s="94" t="str">
        <f t="shared" si="92"/>
        <v>≤60</v>
      </c>
      <c r="AB398" s="94">
        <f t="shared" ca="1" si="93"/>
        <v>29</v>
      </c>
      <c r="AC398" s="95">
        <f t="shared" si="96"/>
        <v>0</v>
      </c>
      <c r="AD398" s="95">
        <f t="shared" si="97"/>
        <v>0</v>
      </c>
      <c r="AE398" s="96">
        <f t="shared" si="94"/>
        <v>0</v>
      </c>
      <c r="AF398" s="96">
        <f t="shared" si="95"/>
        <v>0</v>
      </c>
    </row>
    <row r="399" spans="2:32" s="97" customFormat="1" ht="39.6" x14ac:dyDescent="0.3">
      <c r="B399" s="79">
        <f t="shared" si="101"/>
        <v>394</v>
      </c>
      <c r="C399" s="80" t="s">
        <v>97</v>
      </c>
      <c r="D399" s="80"/>
      <c r="E399" s="81"/>
      <c r="F399" s="82" t="str">
        <f t="shared" ref="F399:F462" si="102">CONCATENATE(C399," ",E399,D399)</f>
        <v xml:space="preserve">Группа от QF </v>
      </c>
      <c r="G399" s="82"/>
      <c r="H399" s="83"/>
      <c r="I399" s="84"/>
      <c r="J399" s="84"/>
      <c r="K399" s="85"/>
      <c r="L399" s="86"/>
      <c r="M399" s="80"/>
      <c r="N399" s="87"/>
      <c r="O399" s="88" t="str">
        <f t="shared" si="98"/>
        <v xml:space="preserve"> </v>
      </c>
      <c r="P399" s="89"/>
      <c r="Q399" s="90" t="str">
        <f t="shared" si="99"/>
        <v xml:space="preserve"> </v>
      </c>
      <c r="R399" s="87" t="s">
        <v>77</v>
      </c>
      <c r="S399" s="76"/>
      <c r="T399" s="91">
        <f t="shared" ref="T399:T462" si="103">IF(P399=$W$1,I399*3,IF(P399=$X$1,I399*5,IF(P399=$Y$1,I399*8,IF(P399=$Z$1,I399*12*0.75,0))))</f>
        <v>0</v>
      </c>
      <c r="U399" s="88" t="str">
        <f t="shared" si="100"/>
        <v xml:space="preserve"> </v>
      </c>
      <c r="V399" s="91" t="str">
        <f t="shared" ref="V399:V462" si="104">IF(P399=$W$1,I399*5,IF(P399=$X$1,I399*10,IF(P399=$Y$1,I399*10,IF(P399=$Z$1,I399*12," "))))</f>
        <v xml:space="preserve"> </v>
      </c>
      <c r="W399" s="78"/>
      <c r="X399" s="78"/>
      <c r="Y399" s="78"/>
      <c r="AA399" s="94" t="str">
        <f t="shared" ref="AA399:AA462" si="105">IF(I399&gt;63,"≤120","≤60")</f>
        <v>≤60</v>
      </c>
      <c r="AB399" s="94">
        <f t="shared" ref="AB399:AB462" ca="1" si="106">IF(I399&lt;63,RANDBETWEEN(20,50),RANDBETWEEN(60,110))</f>
        <v>44</v>
      </c>
      <c r="AC399" s="95">
        <f t="shared" si="96"/>
        <v>0</v>
      </c>
      <c r="AD399" s="95">
        <f t="shared" si="97"/>
        <v>0</v>
      </c>
      <c r="AE399" s="96">
        <f t="shared" ref="AE399:AE462" si="107">ROUND(I399*1.13,0)</f>
        <v>0</v>
      </c>
      <c r="AF399" s="96">
        <f t="shared" ref="AF399:AF462" si="108">ROUND(I399*1.45,0)</f>
        <v>0</v>
      </c>
    </row>
    <row r="400" spans="2:32" s="97" customFormat="1" ht="39.6" x14ac:dyDescent="0.3">
      <c r="B400" s="79">
        <f t="shared" si="101"/>
        <v>395</v>
      </c>
      <c r="C400" s="80" t="s">
        <v>97</v>
      </c>
      <c r="D400" s="80"/>
      <c r="E400" s="81"/>
      <c r="F400" s="82" t="str">
        <f t="shared" si="102"/>
        <v xml:space="preserve">Группа от QF </v>
      </c>
      <c r="G400" s="82"/>
      <c r="H400" s="83"/>
      <c r="I400" s="84"/>
      <c r="J400" s="84"/>
      <c r="K400" s="85"/>
      <c r="L400" s="86"/>
      <c r="M400" s="80"/>
      <c r="N400" s="87"/>
      <c r="O400" s="88" t="str">
        <f t="shared" si="98"/>
        <v xml:space="preserve"> </v>
      </c>
      <c r="P400" s="89"/>
      <c r="Q400" s="90" t="str">
        <f t="shared" si="99"/>
        <v xml:space="preserve"> </v>
      </c>
      <c r="R400" s="87" t="s">
        <v>77</v>
      </c>
      <c r="S400" s="76"/>
      <c r="T400" s="91">
        <f t="shared" si="103"/>
        <v>0</v>
      </c>
      <c r="U400" s="88" t="str">
        <f t="shared" si="100"/>
        <v xml:space="preserve"> </v>
      </c>
      <c r="V400" s="91" t="str">
        <f t="shared" si="104"/>
        <v xml:space="preserve"> </v>
      </c>
      <c r="W400" s="78"/>
      <c r="X400" s="78"/>
      <c r="Y400" s="78"/>
      <c r="AA400" s="94" t="str">
        <f t="shared" si="105"/>
        <v>≤60</v>
      </c>
      <c r="AB400" s="94">
        <f t="shared" ca="1" si="106"/>
        <v>44</v>
      </c>
      <c r="AC400" s="95">
        <f t="shared" ref="AC400:AC463" si="109">IF(P400=$W$1,I400*3,IF(P400=$X$1,I400*5,IF(P400=$Y$1,I400*8,IF(P400=$Z$1,I400*12,0))))</f>
        <v>0</v>
      </c>
      <c r="AD400" s="95">
        <f t="shared" ref="AD400:AD463" si="110">IF(P400=$W$1,I400*5,IF(P400=$X$1,I400*10,IF(P400=$Y$1,I400*10,IF(P400=$Z$1,I400*0,0))))</f>
        <v>0</v>
      </c>
      <c r="AE400" s="96">
        <f t="shared" si="107"/>
        <v>0</v>
      </c>
      <c r="AF400" s="96">
        <f t="shared" si="108"/>
        <v>0</v>
      </c>
    </row>
    <row r="401" spans="2:32" s="97" customFormat="1" ht="39.6" x14ac:dyDescent="0.3">
      <c r="B401" s="79">
        <f t="shared" si="101"/>
        <v>396</v>
      </c>
      <c r="C401" s="80" t="s">
        <v>97</v>
      </c>
      <c r="D401" s="80"/>
      <c r="E401" s="81"/>
      <c r="F401" s="82" t="str">
        <f t="shared" si="102"/>
        <v xml:space="preserve">Группа от QF </v>
      </c>
      <c r="G401" s="82"/>
      <c r="H401" s="83"/>
      <c r="I401" s="84"/>
      <c r="J401" s="84"/>
      <c r="K401" s="85"/>
      <c r="L401" s="86"/>
      <c r="M401" s="80"/>
      <c r="N401" s="87"/>
      <c r="O401" s="88" t="str">
        <f t="shared" si="98"/>
        <v xml:space="preserve"> </v>
      </c>
      <c r="P401" s="89"/>
      <c r="Q401" s="90" t="str">
        <f t="shared" si="99"/>
        <v xml:space="preserve"> </v>
      </c>
      <c r="R401" s="87" t="s">
        <v>77</v>
      </c>
      <c r="S401" s="76"/>
      <c r="T401" s="91">
        <f t="shared" si="103"/>
        <v>0</v>
      </c>
      <c r="U401" s="88" t="str">
        <f t="shared" si="100"/>
        <v xml:space="preserve"> </v>
      </c>
      <c r="V401" s="91" t="str">
        <f t="shared" si="104"/>
        <v xml:space="preserve"> </v>
      </c>
      <c r="W401" s="78"/>
      <c r="X401" s="78"/>
      <c r="Y401" s="78"/>
      <c r="AA401" s="94" t="str">
        <f t="shared" si="105"/>
        <v>≤60</v>
      </c>
      <c r="AB401" s="94">
        <f t="shared" ca="1" si="106"/>
        <v>20</v>
      </c>
      <c r="AC401" s="95">
        <f t="shared" si="109"/>
        <v>0</v>
      </c>
      <c r="AD401" s="95">
        <f t="shared" si="110"/>
        <v>0</v>
      </c>
      <c r="AE401" s="96">
        <f t="shared" si="107"/>
        <v>0</v>
      </c>
      <c r="AF401" s="96">
        <f t="shared" si="108"/>
        <v>0</v>
      </c>
    </row>
    <row r="402" spans="2:32" s="97" customFormat="1" ht="39.6" x14ac:dyDescent="0.3">
      <c r="B402" s="79">
        <f t="shared" si="101"/>
        <v>397</v>
      </c>
      <c r="C402" s="80" t="s">
        <v>97</v>
      </c>
      <c r="D402" s="80"/>
      <c r="E402" s="81"/>
      <c r="F402" s="82" t="str">
        <f t="shared" si="102"/>
        <v xml:space="preserve">Группа от QF </v>
      </c>
      <c r="G402" s="82"/>
      <c r="H402" s="83"/>
      <c r="I402" s="84"/>
      <c r="J402" s="84"/>
      <c r="K402" s="85"/>
      <c r="L402" s="86"/>
      <c r="M402" s="80"/>
      <c r="N402" s="87"/>
      <c r="O402" s="88" t="str">
        <f t="shared" si="98"/>
        <v xml:space="preserve"> </v>
      </c>
      <c r="P402" s="89"/>
      <c r="Q402" s="90" t="str">
        <f t="shared" si="99"/>
        <v xml:space="preserve"> </v>
      </c>
      <c r="R402" s="87" t="s">
        <v>77</v>
      </c>
      <c r="S402" s="76"/>
      <c r="T402" s="91">
        <f t="shared" si="103"/>
        <v>0</v>
      </c>
      <c r="U402" s="88" t="str">
        <f t="shared" si="100"/>
        <v xml:space="preserve"> </v>
      </c>
      <c r="V402" s="91" t="str">
        <f t="shared" si="104"/>
        <v xml:space="preserve"> </v>
      </c>
      <c r="W402" s="78"/>
      <c r="X402" s="78"/>
      <c r="Y402" s="78"/>
      <c r="AA402" s="94" t="str">
        <f t="shared" si="105"/>
        <v>≤60</v>
      </c>
      <c r="AB402" s="94">
        <f t="shared" ca="1" si="106"/>
        <v>42</v>
      </c>
      <c r="AC402" s="95">
        <f t="shared" si="109"/>
        <v>0</v>
      </c>
      <c r="AD402" s="95">
        <f t="shared" si="110"/>
        <v>0</v>
      </c>
      <c r="AE402" s="96">
        <f t="shared" si="107"/>
        <v>0</v>
      </c>
      <c r="AF402" s="96">
        <f t="shared" si="108"/>
        <v>0</v>
      </c>
    </row>
    <row r="403" spans="2:32" s="97" customFormat="1" ht="39.6" x14ac:dyDescent="0.3">
      <c r="B403" s="79">
        <f t="shared" si="101"/>
        <v>398</v>
      </c>
      <c r="C403" s="80" t="s">
        <v>97</v>
      </c>
      <c r="D403" s="80"/>
      <c r="E403" s="81"/>
      <c r="F403" s="82" t="str">
        <f t="shared" si="102"/>
        <v xml:space="preserve">Группа от QF </v>
      </c>
      <c r="G403" s="82"/>
      <c r="H403" s="83"/>
      <c r="I403" s="84"/>
      <c r="J403" s="84"/>
      <c r="K403" s="85"/>
      <c r="L403" s="86"/>
      <c r="M403" s="80"/>
      <c r="N403" s="87"/>
      <c r="O403" s="88" t="str">
        <f t="shared" si="98"/>
        <v xml:space="preserve"> </v>
      </c>
      <c r="P403" s="89"/>
      <c r="Q403" s="90" t="str">
        <f t="shared" si="99"/>
        <v xml:space="preserve"> </v>
      </c>
      <c r="R403" s="87" t="s">
        <v>77</v>
      </c>
      <c r="S403" s="76"/>
      <c r="T403" s="91">
        <f t="shared" si="103"/>
        <v>0</v>
      </c>
      <c r="U403" s="88" t="str">
        <f t="shared" si="100"/>
        <v xml:space="preserve"> </v>
      </c>
      <c r="V403" s="91" t="str">
        <f t="shared" si="104"/>
        <v xml:space="preserve"> </v>
      </c>
      <c r="W403" s="78"/>
      <c r="X403" s="78"/>
      <c r="Y403" s="78"/>
      <c r="AA403" s="94" t="str">
        <f t="shared" si="105"/>
        <v>≤60</v>
      </c>
      <c r="AB403" s="94">
        <f t="shared" ca="1" si="106"/>
        <v>21</v>
      </c>
      <c r="AC403" s="95">
        <f t="shared" si="109"/>
        <v>0</v>
      </c>
      <c r="AD403" s="95">
        <f t="shared" si="110"/>
        <v>0</v>
      </c>
      <c r="AE403" s="96">
        <f t="shared" si="107"/>
        <v>0</v>
      </c>
      <c r="AF403" s="96">
        <f t="shared" si="108"/>
        <v>0</v>
      </c>
    </row>
    <row r="404" spans="2:32" s="97" customFormat="1" ht="39.6" x14ac:dyDescent="0.3">
      <c r="B404" s="79">
        <f t="shared" si="101"/>
        <v>399</v>
      </c>
      <c r="C404" s="80" t="s">
        <v>97</v>
      </c>
      <c r="D404" s="80"/>
      <c r="E404" s="81"/>
      <c r="F404" s="82" t="str">
        <f t="shared" si="102"/>
        <v xml:space="preserve">Группа от QF </v>
      </c>
      <c r="G404" s="82"/>
      <c r="H404" s="83"/>
      <c r="I404" s="84"/>
      <c r="J404" s="84"/>
      <c r="K404" s="85"/>
      <c r="L404" s="86"/>
      <c r="M404" s="80"/>
      <c r="N404" s="87"/>
      <c r="O404" s="88" t="str">
        <f t="shared" si="98"/>
        <v xml:space="preserve"> </v>
      </c>
      <c r="P404" s="89"/>
      <c r="Q404" s="90" t="str">
        <f t="shared" si="99"/>
        <v xml:space="preserve"> </v>
      </c>
      <c r="R404" s="87" t="s">
        <v>77</v>
      </c>
      <c r="S404" s="76"/>
      <c r="T404" s="91">
        <f t="shared" si="103"/>
        <v>0</v>
      </c>
      <c r="U404" s="88" t="str">
        <f t="shared" si="100"/>
        <v xml:space="preserve"> </v>
      </c>
      <c r="V404" s="91" t="str">
        <f t="shared" si="104"/>
        <v xml:space="preserve"> </v>
      </c>
      <c r="W404" s="78"/>
      <c r="X404" s="78"/>
      <c r="Y404" s="78"/>
      <c r="AA404" s="94" t="str">
        <f t="shared" si="105"/>
        <v>≤60</v>
      </c>
      <c r="AB404" s="94">
        <f t="shared" ca="1" si="106"/>
        <v>37</v>
      </c>
      <c r="AC404" s="95">
        <f t="shared" si="109"/>
        <v>0</v>
      </c>
      <c r="AD404" s="95">
        <f t="shared" si="110"/>
        <v>0</v>
      </c>
      <c r="AE404" s="96">
        <f t="shared" si="107"/>
        <v>0</v>
      </c>
      <c r="AF404" s="96">
        <f t="shared" si="108"/>
        <v>0</v>
      </c>
    </row>
    <row r="405" spans="2:32" s="97" customFormat="1" ht="39.6" x14ac:dyDescent="0.3">
      <c r="B405" s="79">
        <f t="shared" si="101"/>
        <v>400</v>
      </c>
      <c r="C405" s="80" t="s">
        <v>97</v>
      </c>
      <c r="D405" s="80"/>
      <c r="E405" s="81"/>
      <c r="F405" s="82" t="str">
        <f t="shared" si="102"/>
        <v xml:space="preserve">Группа от QF </v>
      </c>
      <c r="G405" s="82"/>
      <c r="H405" s="83"/>
      <c r="I405" s="84"/>
      <c r="J405" s="84"/>
      <c r="K405" s="85"/>
      <c r="L405" s="86"/>
      <c r="M405" s="80"/>
      <c r="N405" s="87"/>
      <c r="O405" s="88" t="str">
        <f t="shared" si="98"/>
        <v xml:space="preserve"> </v>
      </c>
      <c r="P405" s="89"/>
      <c r="Q405" s="90" t="str">
        <f t="shared" si="99"/>
        <v xml:space="preserve"> </v>
      </c>
      <c r="R405" s="87" t="s">
        <v>77</v>
      </c>
      <c r="S405" s="76"/>
      <c r="T405" s="91">
        <f t="shared" si="103"/>
        <v>0</v>
      </c>
      <c r="U405" s="88" t="str">
        <f t="shared" si="100"/>
        <v xml:space="preserve"> </v>
      </c>
      <c r="V405" s="91" t="str">
        <f t="shared" si="104"/>
        <v xml:space="preserve"> </v>
      </c>
      <c r="W405" s="78"/>
      <c r="X405" s="78"/>
      <c r="Y405" s="78"/>
      <c r="AA405" s="94" t="str">
        <f t="shared" si="105"/>
        <v>≤60</v>
      </c>
      <c r="AB405" s="94">
        <f t="shared" ca="1" si="106"/>
        <v>37</v>
      </c>
      <c r="AC405" s="95">
        <f t="shared" si="109"/>
        <v>0</v>
      </c>
      <c r="AD405" s="95">
        <f t="shared" si="110"/>
        <v>0</v>
      </c>
      <c r="AE405" s="96">
        <f t="shared" si="107"/>
        <v>0</v>
      </c>
      <c r="AF405" s="96">
        <f t="shared" si="108"/>
        <v>0</v>
      </c>
    </row>
    <row r="406" spans="2:32" s="97" customFormat="1" ht="39.6" x14ac:dyDescent="0.3">
      <c r="B406" s="79">
        <f t="shared" si="101"/>
        <v>401</v>
      </c>
      <c r="C406" s="80" t="s">
        <v>97</v>
      </c>
      <c r="D406" s="80"/>
      <c r="E406" s="81"/>
      <c r="F406" s="82" t="str">
        <f t="shared" si="102"/>
        <v xml:space="preserve">Группа от QF </v>
      </c>
      <c r="G406" s="82"/>
      <c r="H406" s="83"/>
      <c r="I406" s="84"/>
      <c r="J406" s="84"/>
      <c r="K406" s="85"/>
      <c r="L406" s="86"/>
      <c r="M406" s="80"/>
      <c r="N406" s="87"/>
      <c r="O406" s="88" t="str">
        <f t="shared" si="98"/>
        <v xml:space="preserve"> </v>
      </c>
      <c r="P406" s="89"/>
      <c r="Q406" s="90" t="str">
        <f t="shared" si="99"/>
        <v xml:space="preserve"> </v>
      </c>
      <c r="R406" s="87" t="s">
        <v>77</v>
      </c>
      <c r="S406" s="76"/>
      <c r="T406" s="91">
        <f t="shared" si="103"/>
        <v>0</v>
      </c>
      <c r="U406" s="88" t="str">
        <f t="shared" si="100"/>
        <v xml:space="preserve"> </v>
      </c>
      <c r="V406" s="91" t="str">
        <f t="shared" si="104"/>
        <v xml:space="preserve"> </v>
      </c>
      <c r="W406" s="78"/>
      <c r="X406" s="78"/>
      <c r="Y406" s="78"/>
      <c r="AA406" s="94" t="str">
        <f t="shared" si="105"/>
        <v>≤60</v>
      </c>
      <c r="AB406" s="94">
        <f t="shared" ca="1" si="106"/>
        <v>45</v>
      </c>
      <c r="AC406" s="95">
        <f t="shared" si="109"/>
        <v>0</v>
      </c>
      <c r="AD406" s="95">
        <f t="shared" si="110"/>
        <v>0</v>
      </c>
      <c r="AE406" s="96">
        <f t="shared" si="107"/>
        <v>0</v>
      </c>
      <c r="AF406" s="96">
        <f t="shared" si="108"/>
        <v>0</v>
      </c>
    </row>
    <row r="407" spans="2:32" s="97" customFormat="1" ht="39.6" x14ac:dyDescent="0.3">
      <c r="B407" s="79">
        <f t="shared" si="101"/>
        <v>402</v>
      </c>
      <c r="C407" s="80" t="s">
        <v>97</v>
      </c>
      <c r="D407" s="80"/>
      <c r="E407" s="81"/>
      <c r="F407" s="82" t="str">
        <f t="shared" si="102"/>
        <v xml:space="preserve">Группа от QF </v>
      </c>
      <c r="G407" s="82"/>
      <c r="H407" s="83"/>
      <c r="I407" s="84"/>
      <c r="J407" s="84"/>
      <c r="K407" s="85"/>
      <c r="L407" s="86"/>
      <c r="M407" s="80"/>
      <c r="N407" s="87"/>
      <c r="O407" s="88" t="str">
        <f t="shared" si="98"/>
        <v xml:space="preserve"> </v>
      </c>
      <c r="P407" s="89"/>
      <c r="Q407" s="90" t="str">
        <f t="shared" si="99"/>
        <v xml:space="preserve"> </v>
      </c>
      <c r="R407" s="87" t="s">
        <v>77</v>
      </c>
      <c r="S407" s="76"/>
      <c r="T407" s="91">
        <f t="shared" si="103"/>
        <v>0</v>
      </c>
      <c r="U407" s="88" t="str">
        <f t="shared" si="100"/>
        <v xml:space="preserve"> </v>
      </c>
      <c r="V407" s="91" t="str">
        <f t="shared" si="104"/>
        <v xml:space="preserve"> </v>
      </c>
      <c r="W407" s="78"/>
      <c r="X407" s="78"/>
      <c r="Y407" s="78"/>
      <c r="AA407" s="94" t="str">
        <f t="shared" si="105"/>
        <v>≤60</v>
      </c>
      <c r="AB407" s="94">
        <f t="shared" ca="1" si="106"/>
        <v>26</v>
      </c>
      <c r="AC407" s="95">
        <f t="shared" si="109"/>
        <v>0</v>
      </c>
      <c r="AD407" s="95">
        <f t="shared" si="110"/>
        <v>0</v>
      </c>
      <c r="AE407" s="96">
        <f t="shared" si="107"/>
        <v>0</v>
      </c>
      <c r="AF407" s="96">
        <f t="shared" si="108"/>
        <v>0</v>
      </c>
    </row>
    <row r="408" spans="2:32" s="97" customFormat="1" ht="39.6" x14ac:dyDescent="0.3">
      <c r="B408" s="79">
        <f t="shared" si="101"/>
        <v>403</v>
      </c>
      <c r="C408" s="80" t="s">
        <v>97</v>
      </c>
      <c r="D408" s="80"/>
      <c r="E408" s="81"/>
      <c r="F408" s="82" t="str">
        <f t="shared" si="102"/>
        <v xml:space="preserve">Группа от QF </v>
      </c>
      <c r="G408" s="82"/>
      <c r="H408" s="83"/>
      <c r="I408" s="84"/>
      <c r="J408" s="84"/>
      <c r="K408" s="85"/>
      <c r="L408" s="86"/>
      <c r="M408" s="80"/>
      <c r="N408" s="87"/>
      <c r="O408" s="88" t="str">
        <f t="shared" si="98"/>
        <v xml:space="preserve"> </v>
      </c>
      <c r="P408" s="89"/>
      <c r="Q408" s="90" t="str">
        <f t="shared" si="99"/>
        <v xml:space="preserve"> </v>
      </c>
      <c r="R408" s="87" t="s">
        <v>77</v>
      </c>
      <c r="S408" s="76"/>
      <c r="T408" s="91">
        <f t="shared" si="103"/>
        <v>0</v>
      </c>
      <c r="U408" s="88" t="str">
        <f t="shared" si="100"/>
        <v xml:space="preserve"> </v>
      </c>
      <c r="V408" s="91" t="str">
        <f t="shared" si="104"/>
        <v xml:space="preserve"> </v>
      </c>
      <c r="W408" s="78"/>
      <c r="X408" s="78"/>
      <c r="Y408" s="78"/>
      <c r="AA408" s="94" t="str">
        <f t="shared" si="105"/>
        <v>≤60</v>
      </c>
      <c r="AB408" s="94">
        <f t="shared" ca="1" si="106"/>
        <v>38</v>
      </c>
      <c r="AC408" s="95">
        <f t="shared" si="109"/>
        <v>0</v>
      </c>
      <c r="AD408" s="95">
        <f t="shared" si="110"/>
        <v>0</v>
      </c>
      <c r="AE408" s="96">
        <f t="shared" si="107"/>
        <v>0</v>
      </c>
      <c r="AF408" s="96">
        <f t="shared" si="108"/>
        <v>0</v>
      </c>
    </row>
    <row r="409" spans="2:32" s="97" customFormat="1" ht="39.6" x14ac:dyDescent="0.3">
      <c r="B409" s="79">
        <f t="shared" si="101"/>
        <v>404</v>
      </c>
      <c r="C409" s="80" t="s">
        <v>97</v>
      </c>
      <c r="D409" s="80"/>
      <c r="E409" s="81"/>
      <c r="F409" s="82" t="str">
        <f t="shared" si="102"/>
        <v xml:space="preserve">Группа от QF </v>
      </c>
      <c r="G409" s="82"/>
      <c r="H409" s="83"/>
      <c r="I409" s="84"/>
      <c r="J409" s="84"/>
      <c r="K409" s="85"/>
      <c r="L409" s="86"/>
      <c r="M409" s="80"/>
      <c r="N409" s="87"/>
      <c r="O409" s="88" t="str">
        <f t="shared" si="98"/>
        <v xml:space="preserve"> </v>
      </c>
      <c r="P409" s="89"/>
      <c r="Q409" s="90" t="str">
        <f t="shared" si="99"/>
        <v xml:space="preserve"> </v>
      </c>
      <c r="R409" s="87" t="s">
        <v>77</v>
      </c>
      <c r="S409" s="76"/>
      <c r="T409" s="91">
        <f t="shared" si="103"/>
        <v>0</v>
      </c>
      <c r="U409" s="88" t="str">
        <f t="shared" si="100"/>
        <v xml:space="preserve"> </v>
      </c>
      <c r="V409" s="91" t="str">
        <f t="shared" si="104"/>
        <v xml:space="preserve"> </v>
      </c>
      <c r="W409" s="78"/>
      <c r="X409" s="78"/>
      <c r="Y409" s="78"/>
      <c r="AA409" s="94" t="str">
        <f t="shared" si="105"/>
        <v>≤60</v>
      </c>
      <c r="AB409" s="94">
        <f t="shared" ca="1" si="106"/>
        <v>24</v>
      </c>
      <c r="AC409" s="95">
        <f t="shared" si="109"/>
        <v>0</v>
      </c>
      <c r="AD409" s="95">
        <f t="shared" si="110"/>
        <v>0</v>
      </c>
      <c r="AE409" s="96">
        <f t="shared" si="107"/>
        <v>0</v>
      </c>
      <c r="AF409" s="96">
        <f t="shared" si="108"/>
        <v>0</v>
      </c>
    </row>
    <row r="410" spans="2:32" s="97" customFormat="1" ht="39.6" x14ac:dyDescent="0.3">
      <c r="B410" s="79">
        <f t="shared" si="101"/>
        <v>405</v>
      </c>
      <c r="C410" s="80" t="s">
        <v>97</v>
      </c>
      <c r="D410" s="80"/>
      <c r="E410" s="81"/>
      <c r="F410" s="82" t="str">
        <f t="shared" si="102"/>
        <v xml:space="preserve">Группа от QF </v>
      </c>
      <c r="G410" s="82"/>
      <c r="H410" s="83"/>
      <c r="I410" s="84"/>
      <c r="J410" s="84"/>
      <c r="K410" s="85"/>
      <c r="L410" s="86"/>
      <c r="M410" s="80"/>
      <c r="N410" s="87"/>
      <c r="O410" s="88" t="str">
        <f t="shared" si="98"/>
        <v xml:space="preserve"> </v>
      </c>
      <c r="P410" s="89"/>
      <c r="Q410" s="90" t="str">
        <f t="shared" si="99"/>
        <v xml:space="preserve"> </v>
      </c>
      <c r="R410" s="87" t="s">
        <v>77</v>
      </c>
      <c r="S410" s="76"/>
      <c r="T410" s="91">
        <f t="shared" si="103"/>
        <v>0</v>
      </c>
      <c r="U410" s="88" t="str">
        <f t="shared" si="100"/>
        <v xml:space="preserve"> </v>
      </c>
      <c r="V410" s="91" t="str">
        <f t="shared" si="104"/>
        <v xml:space="preserve"> </v>
      </c>
      <c r="W410" s="78"/>
      <c r="X410" s="78"/>
      <c r="Y410" s="78"/>
      <c r="AA410" s="94" t="str">
        <f t="shared" si="105"/>
        <v>≤60</v>
      </c>
      <c r="AB410" s="94">
        <f t="shared" ca="1" si="106"/>
        <v>29</v>
      </c>
      <c r="AC410" s="95">
        <f t="shared" si="109"/>
        <v>0</v>
      </c>
      <c r="AD410" s="95">
        <f t="shared" si="110"/>
        <v>0</v>
      </c>
      <c r="AE410" s="96">
        <f t="shared" si="107"/>
        <v>0</v>
      </c>
      <c r="AF410" s="96">
        <f t="shared" si="108"/>
        <v>0</v>
      </c>
    </row>
    <row r="411" spans="2:32" s="97" customFormat="1" ht="39.6" x14ac:dyDescent="0.3">
      <c r="B411" s="79">
        <f t="shared" si="101"/>
        <v>406</v>
      </c>
      <c r="C411" s="80" t="s">
        <v>97</v>
      </c>
      <c r="D411" s="80"/>
      <c r="E411" s="81"/>
      <c r="F411" s="82" t="str">
        <f t="shared" si="102"/>
        <v xml:space="preserve">Группа от QF </v>
      </c>
      <c r="G411" s="82"/>
      <c r="H411" s="83"/>
      <c r="I411" s="84"/>
      <c r="J411" s="84"/>
      <c r="K411" s="85"/>
      <c r="L411" s="86"/>
      <c r="M411" s="80"/>
      <c r="N411" s="87"/>
      <c r="O411" s="88" t="str">
        <f t="shared" si="98"/>
        <v xml:space="preserve"> </v>
      </c>
      <c r="P411" s="89"/>
      <c r="Q411" s="90" t="str">
        <f t="shared" si="99"/>
        <v xml:space="preserve"> </v>
      </c>
      <c r="R411" s="87" t="s">
        <v>77</v>
      </c>
      <c r="S411" s="76"/>
      <c r="T411" s="91">
        <f t="shared" si="103"/>
        <v>0</v>
      </c>
      <c r="U411" s="88" t="str">
        <f t="shared" si="100"/>
        <v xml:space="preserve"> </v>
      </c>
      <c r="V411" s="91" t="str">
        <f t="shared" si="104"/>
        <v xml:space="preserve"> </v>
      </c>
      <c r="W411" s="78"/>
      <c r="X411" s="78"/>
      <c r="Y411" s="78"/>
      <c r="AA411" s="94" t="str">
        <f t="shared" si="105"/>
        <v>≤60</v>
      </c>
      <c r="AB411" s="94">
        <f t="shared" ca="1" si="106"/>
        <v>35</v>
      </c>
      <c r="AC411" s="95">
        <f t="shared" si="109"/>
        <v>0</v>
      </c>
      <c r="AD411" s="95">
        <f t="shared" si="110"/>
        <v>0</v>
      </c>
      <c r="AE411" s="96">
        <f t="shared" si="107"/>
        <v>0</v>
      </c>
      <c r="AF411" s="96">
        <f t="shared" si="108"/>
        <v>0</v>
      </c>
    </row>
    <row r="412" spans="2:32" s="97" customFormat="1" ht="39.6" x14ac:dyDescent="0.3">
      <c r="B412" s="79">
        <f t="shared" si="101"/>
        <v>407</v>
      </c>
      <c r="C412" s="80" t="s">
        <v>97</v>
      </c>
      <c r="D412" s="80"/>
      <c r="E412" s="81"/>
      <c r="F412" s="82" t="str">
        <f t="shared" si="102"/>
        <v xml:space="preserve">Группа от QF </v>
      </c>
      <c r="G412" s="82"/>
      <c r="H412" s="83"/>
      <c r="I412" s="84"/>
      <c r="J412" s="84"/>
      <c r="K412" s="85"/>
      <c r="L412" s="86"/>
      <c r="M412" s="80"/>
      <c r="N412" s="87"/>
      <c r="O412" s="88" t="str">
        <f t="shared" si="98"/>
        <v xml:space="preserve"> </v>
      </c>
      <c r="P412" s="89"/>
      <c r="Q412" s="90" t="str">
        <f t="shared" si="99"/>
        <v xml:space="preserve"> </v>
      </c>
      <c r="R412" s="87" t="s">
        <v>77</v>
      </c>
      <c r="S412" s="76"/>
      <c r="T412" s="91">
        <f t="shared" si="103"/>
        <v>0</v>
      </c>
      <c r="U412" s="88" t="str">
        <f t="shared" si="100"/>
        <v xml:space="preserve"> </v>
      </c>
      <c r="V412" s="91" t="str">
        <f t="shared" si="104"/>
        <v xml:space="preserve"> </v>
      </c>
      <c r="W412" s="78"/>
      <c r="X412" s="78"/>
      <c r="Y412" s="78"/>
      <c r="AA412" s="94" t="str">
        <f t="shared" si="105"/>
        <v>≤60</v>
      </c>
      <c r="AB412" s="94">
        <f t="shared" ca="1" si="106"/>
        <v>31</v>
      </c>
      <c r="AC412" s="95">
        <f t="shared" si="109"/>
        <v>0</v>
      </c>
      <c r="AD412" s="95">
        <f t="shared" si="110"/>
        <v>0</v>
      </c>
      <c r="AE412" s="96">
        <f t="shared" si="107"/>
        <v>0</v>
      </c>
      <c r="AF412" s="96">
        <f t="shared" si="108"/>
        <v>0</v>
      </c>
    </row>
    <row r="413" spans="2:32" s="97" customFormat="1" ht="39.6" x14ac:dyDescent="0.3">
      <c r="B413" s="79">
        <f t="shared" si="101"/>
        <v>408</v>
      </c>
      <c r="C413" s="80" t="s">
        <v>97</v>
      </c>
      <c r="D413" s="80"/>
      <c r="E413" s="81"/>
      <c r="F413" s="82" t="str">
        <f t="shared" si="102"/>
        <v xml:space="preserve">Группа от QF </v>
      </c>
      <c r="G413" s="82"/>
      <c r="H413" s="83"/>
      <c r="I413" s="84"/>
      <c r="J413" s="84"/>
      <c r="K413" s="85"/>
      <c r="L413" s="86"/>
      <c r="M413" s="80"/>
      <c r="N413" s="87"/>
      <c r="O413" s="88" t="str">
        <f t="shared" si="98"/>
        <v xml:space="preserve"> </v>
      </c>
      <c r="P413" s="89"/>
      <c r="Q413" s="90" t="str">
        <f t="shared" si="99"/>
        <v xml:space="preserve"> </v>
      </c>
      <c r="R413" s="87" t="s">
        <v>77</v>
      </c>
      <c r="S413" s="76"/>
      <c r="T413" s="91">
        <f t="shared" si="103"/>
        <v>0</v>
      </c>
      <c r="U413" s="88" t="str">
        <f t="shared" si="100"/>
        <v xml:space="preserve"> </v>
      </c>
      <c r="V413" s="91" t="str">
        <f t="shared" si="104"/>
        <v xml:space="preserve"> </v>
      </c>
      <c r="W413" s="78"/>
      <c r="X413" s="78"/>
      <c r="Y413" s="78"/>
      <c r="AA413" s="94" t="str">
        <f t="shared" si="105"/>
        <v>≤60</v>
      </c>
      <c r="AB413" s="94">
        <f t="shared" ca="1" si="106"/>
        <v>40</v>
      </c>
      <c r="AC413" s="95">
        <f t="shared" si="109"/>
        <v>0</v>
      </c>
      <c r="AD413" s="95">
        <f t="shared" si="110"/>
        <v>0</v>
      </c>
      <c r="AE413" s="96">
        <f t="shared" si="107"/>
        <v>0</v>
      </c>
      <c r="AF413" s="96">
        <f t="shared" si="108"/>
        <v>0</v>
      </c>
    </row>
    <row r="414" spans="2:32" s="97" customFormat="1" ht="39.6" x14ac:dyDescent="0.3">
      <c r="B414" s="79">
        <f t="shared" si="101"/>
        <v>409</v>
      </c>
      <c r="C414" s="80" t="s">
        <v>97</v>
      </c>
      <c r="D414" s="80"/>
      <c r="E414" s="81"/>
      <c r="F414" s="82" t="str">
        <f t="shared" si="102"/>
        <v xml:space="preserve">Группа от QF </v>
      </c>
      <c r="G414" s="82"/>
      <c r="H414" s="83"/>
      <c r="I414" s="84"/>
      <c r="J414" s="84"/>
      <c r="K414" s="85"/>
      <c r="L414" s="86"/>
      <c r="M414" s="80"/>
      <c r="N414" s="87"/>
      <c r="O414" s="88" t="str">
        <f t="shared" si="98"/>
        <v xml:space="preserve"> </v>
      </c>
      <c r="P414" s="89"/>
      <c r="Q414" s="90" t="str">
        <f t="shared" si="99"/>
        <v xml:space="preserve"> </v>
      </c>
      <c r="R414" s="87" t="s">
        <v>77</v>
      </c>
      <c r="S414" s="76"/>
      <c r="T414" s="91">
        <f t="shared" si="103"/>
        <v>0</v>
      </c>
      <c r="U414" s="88" t="str">
        <f t="shared" si="100"/>
        <v xml:space="preserve"> </v>
      </c>
      <c r="V414" s="91" t="str">
        <f t="shared" si="104"/>
        <v xml:space="preserve"> </v>
      </c>
      <c r="W414" s="78"/>
      <c r="X414" s="78"/>
      <c r="Y414" s="78"/>
      <c r="AA414" s="94" t="str">
        <f t="shared" si="105"/>
        <v>≤60</v>
      </c>
      <c r="AB414" s="94">
        <f t="shared" ca="1" si="106"/>
        <v>20</v>
      </c>
      <c r="AC414" s="95">
        <f t="shared" si="109"/>
        <v>0</v>
      </c>
      <c r="AD414" s="95">
        <f t="shared" si="110"/>
        <v>0</v>
      </c>
      <c r="AE414" s="96">
        <f t="shared" si="107"/>
        <v>0</v>
      </c>
      <c r="AF414" s="96">
        <f t="shared" si="108"/>
        <v>0</v>
      </c>
    </row>
    <row r="415" spans="2:32" s="97" customFormat="1" ht="39.6" x14ac:dyDescent="0.3">
      <c r="B415" s="79">
        <f t="shared" si="101"/>
        <v>410</v>
      </c>
      <c r="C415" s="80" t="s">
        <v>97</v>
      </c>
      <c r="D415" s="80"/>
      <c r="E415" s="81"/>
      <c r="F415" s="82" t="str">
        <f t="shared" si="102"/>
        <v xml:space="preserve">Группа от QF </v>
      </c>
      <c r="G415" s="82"/>
      <c r="H415" s="83"/>
      <c r="I415" s="84"/>
      <c r="J415" s="84"/>
      <c r="K415" s="85"/>
      <c r="L415" s="86"/>
      <c r="M415" s="80"/>
      <c r="N415" s="87"/>
      <c r="O415" s="88" t="str">
        <f t="shared" si="98"/>
        <v xml:space="preserve"> </v>
      </c>
      <c r="P415" s="89"/>
      <c r="Q415" s="90" t="str">
        <f t="shared" si="99"/>
        <v xml:space="preserve"> </v>
      </c>
      <c r="R415" s="87" t="s">
        <v>77</v>
      </c>
      <c r="S415" s="76"/>
      <c r="T415" s="91">
        <f t="shared" si="103"/>
        <v>0</v>
      </c>
      <c r="U415" s="88" t="str">
        <f t="shared" si="100"/>
        <v xml:space="preserve"> </v>
      </c>
      <c r="V415" s="91" t="str">
        <f t="shared" si="104"/>
        <v xml:space="preserve"> </v>
      </c>
      <c r="W415" s="78"/>
      <c r="X415" s="78"/>
      <c r="Y415" s="78"/>
      <c r="AA415" s="94" t="str">
        <f t="shared" si="105"/>
        <v>≤60</v>
      </c>
      <c r="AB415" s="94">
        <f t="shared" ca="1" si="106"/>
        <v>46</v>
      </c>
      <c r="AC415" s="95">
        <f t="shared" si="109"/>
        <v>0</v>
      </c>
      <c r="AD415" s="95">
        <f t="shared" si="110"/>
        <v>0</v>
      </c>
      <c r="AE415" s="96">
        <f t="shared" si="107"/>
        <v>0</v>
      </c>
      <c r="AF415" s="96">
        <f t="shared" si="108"/>
        <v>0</v>
      </c>
    </row>
    <row r="416" spans="2:32" s="97" customFormat="1" ht="39.6" x14ac:dyDescent="0.3">
      <c r="B416" s="79">
        <f t="shared" si="101"/>
        <v>411</v>
      </c>
      <c r="C416" s="80" t="s">
        <v>97</v>
      </c>
      <c r="D416" s="80"/>
      <c r="E416" s="81"/>
      <c r="F416" s="82" t="str">
        <f t="shared" si="102"/>
        <v xml:space="preserve">Группа от QF </v>
      </c>
      <c r="G416" s="82"/>
      <c r="H416" s="83"/>
      <c r="I416" s="84"/>
      <c r="J416" s="84"/>
      <c r="K416" s="85"/>
      <c r="L416" s="86"/>
      <c r="M416" s="80"/>
      <c r="N416" s="87"/>
      <c r="O416" s="88" t="str">
        <f t="shared" si="98"/>
        <v xml:space="preserve"> </v>
      </c>
      <c r="P416" s="89"/>
      <c r="Q416" s="90" t="str">
        <f t="shared" si="99"/>
        <v xml:space="preserve"> </v>
      </c>
      <c r="R416" s="87" t="s">
        <v>77</v>
      </c>
      <c r="S416" s="76"/>
      <c r="T416" s="91">
        <f t="shared" si="103"/>
        <v>0</v>
      </c>
      <c r="U416" s="88" t="str">
        <f t="shared" si="100"/>
        <v xml:space="preserve"> </v>
      </c>
      <c r="V416" s="91" t="str">
        <f t="shared" si="104"/>
        <v xml:space="preserve"> </v>
      </c>
      <c r="W416" s="78"/>
      <c r="X416" s="78"/>
      <c r="Y416" s="78"/>
      <c r="AA416" s="94" t="str">
        <f t="shared" si="105"/>
        <v>≤60</v>
      </c>
      <c r="AB416" s="94">
        <f t="shared" ca="1" si="106"/>
        <v>24</v>
      </c>
      <c r="AC416" s="95">
        <f t="shared" si="109"/>
        <v>0</v>
      </c>
      <c r="AD416" s="95">
        <f t="shared" si="110"/>
        <v>0</v>
      </c>
      <c r="AE416" s="96">
        <f t="shared" si="107"/>
        <v>0</v>
      </c>
      <c r="AF416" s="96">
        <f t="shared" si="108"/>
        <v>0</v>
      </c>
    </row>
    <row r="417" spans="2:32" s="97" customFormat="1" ht="39.6" x14ac:dyDescent="0.3">
      <c r="B417" s="79">
        <f t="shared" si="101"/>
        <v>412</v>
      </c>
      <c r="C417" s="80" t="s">
        <v>97</v>
      </c>
      <c r="D417" s="80"/>
      <c r="E417" s="81"/>
      <c r="F417" s="82" t="str">
        <f t="shared" si="102"/>
        <v xml:space="preserve">Группа от QF </v>
      </c>
      <c r="G417" s="82"/>
      <c r="H417" s="83"/>
      <c r="I417" s="84"/>
      <c r="J417" s="84"/>
      <c r="K417" s="85"/>
      <c r="L417" s="86"/>
      <c r="M417" s="80"/>
      <c r="N417" s="87"/>
      <c r="O417" s="88" t="str">
        <f t="shared" si="98"/>
        <v xml:space="preserve"> </v>
      </c>
      <c r="P417" s="89"/>
      <c r="Q417" s="90" t="str">
        <f t="shared" si="99"/>
        <v xml:space="preserve"> </v>
      </c>
      <c r="R417" s="87" t="s">
        <v>77</v>
      </c>
      <c r="S417" s="76"/>
      <c r="T417" s="91">
        <f t="shared" si="103"/>
        <v>0</v>
      </c>
      <c r="U417" s="88" t="str">
        <f t="shared" si="100"/>
        <v xml:space="preserve"> </v>
      </c>
      <c r="V417" s="91" t="str">
        <f t="shared" si="104"/>
        <v xml:space="preserve"> </v>
      </c>
      <c r="W417" s="78"/>
      <c r="X417" s="78"/>
      <c r="Y417" s="78"/>
      <c r="AA417" s="94" t="str">
        <f t="shared" si="105"/>
        <v>≤60</v>
      </c>
      <c r="AB417" s="94">
        <f t="shared" ca="1" si="106"/>
        <v>29</v>
      </c>
      <c r="AC417" s="95">
        <f t="shared" si="109"/>
        <v>0</v>
      </c>
      <c r="AD417" s="95">
        <f t="shared" si="110"/>
        <v>0</v>
      </c>
      <c r="AE417" s="96">
        <f t="shared" si="107"/>
        <v>0</v>
      </c>
      <c r="AF417" s="96">
        <f t="shared" si="108"/>
        <v>0</v>
      </c>
    </row>
    <row r="418" spans="2:32" s="97" customFormat="1" ht="39.6" x14ac:dyDescent="0.3">
      <c r="B418" s="79">
        <f t="shared" si="101"/>
        <v>413</v>
      </c>
      <c r="C418" s="80" t="s">
        <v>97</v>
      </c>
      <c r="D418" s="80"/>
      <c r="E418" s="81"/>
      <c r="F418" s="82" t="str">
        <f t="shared" si="102"/>
        <v xml:space="preserve">Группа от QF </v>
      </c>
      <c r="G418" s="82"/>
      <c r="H418" s="83"/>
      <c r="I418" s="84"/>
      <c r="J418" s="84"/>
      <c r="K418" s="85"/>
      <c r="L418" s="86"/>
      <c r="M418" s="80"/>
      <c r="N418" s="87"/>
      <c r="O418" s="88" t="str">
        <f t="shared" si="98"/>
        <v xml:space="preserve"> </v>
      </c>
      <c r="P418" s="89"/>
      <c r="Q418" s="90" t="str">
        <f t="shared" si="99"/>
        <v xml:space="preserve"> </v>
      </c>
      <c r="R418" s="87" t="s">
        <v>77</v>
      </c>
      <c r="S418" s="76"/>
      <c r="T418" s="91">
        <f t="shared" si="103"/>
        <v>0</v>
      </c>
      <c r="U418" s="88" t="str">
        <f t="shared" si="100"/>
        <v xml:space="preserve"> </v>
      </c>
      <c r="V418" s="91" t="str">
        <f t="shared" si="104"/>
        <v xml:space="preserve"> </v>
      </c>
      <c r="W418" s="78"/>
      <c r="X418" s="78"/>
      <c r="Y418" s="78"/>
      <c r="AA418" s="94" t="str">
        <f t="shared" si="105"/>
        <v>≤60</v>
      </c>
      <c r="AB418" s="94">
        <f t="shared" ca="1" si="106"/>
        <v>34</v>
      </c>
      <c r="AC418" s="95">
        <f t="shared" si="109"/>
        <v>0</v>
      </c>
      <c r="AD418" s="95">
        <f t="shared" si="110"/>
        <v>0</v>
      </c>
      <c r="AE418" s="96">
        <f t="shared" si="107"/>
        <v>0</v>
      </c>
      <c r="AF418" s="96">
        <f t="shared" si="108"/>
        <v>0</v>
      </c>
    </row>
    <row r="419" spans="2:32" s="97" customFormat="1" ht="39.6" x14ac:dyDescent="0.3">
      <c r="B419" s="79">
        <f t="shared" si="101"/>
        <v>414</v>
      </c>
      <c r="C419" s="80" t="s">
        <v>97</v>
      </c>
      <c r="D419" s="80"/>
      <c r="E419" s="81"/>
      <c r="F419" s="82" t="str">
        <f t="shared" si="102"/>
        <v xml:space="preserve">Группа от QF </v>
      </c>
      <c r="G419" s="82"/>
      <c r="H419" s="83"/>
      <c r="I419" s="84"/>
      <c r="J419" s="84"/>
      <c r="K419" s="85"/>
      <c r="L419" s="86"/>
      <c r="M419" s="80"/>
      <c r="N419" s="87"/>
      <c r="O419" s="88" t="str">
        <f t="shared" si="98"/>
        <v xml:space="preserve"> </v>
      </c>
      <c r="P419" s="89"/>
      <c r="Q419" s="90" t="str">
        <f t="shared" si="99"/>
        <v xml:space="preserve"> </v>
      </c>
      <c r="R419" s="87" t="s">
        <v>77</v>
      </c>
      <c r="S419" s="76"/>
      <c r="T419" s="91">
        <f t="shared" si="103"/>
        <v>0</v>
      </c>
      <c r="U419" s="88" t="str">
        <f t="shared" si="100"/>
        <v xml:space="preserve"> </v>
      </c>
      <c r="V419" s="91" t="str">
        <f t="shared" si="104"/>
        <v xml:space="preserve"> </v>
      </c>
      <c r="W419" s="78"/>
      <c r="X419" s="78"/>
      <c r="Y419" s="78"/>
      <c r="AA419" s="94" t="str">
        <f t="shared" si="105"/>
        <v>≤60</v>
      </c>
      <c r="AB419" s="94">
        <f t="shared" ca="1" si="106"/>
        <v>47</v>
      </c>
      <c r="AC419" s="95">
        <f t="shared" si="109"/>
        <v>0</v>
      </c>
      <c r="AD419" s="95">
        <f t="shared" si="110"/>
        <v>0</v>
      </c>
      <c r="AE419" s="96">
        <f t="shared" si="107"/>
        <v>0</v>
      </c>
      <c r="AF419" s="96">
        <f t="shared" si="108"/>
        <v>0</v>
      </c>
    </row>
    <row r="420" spans="2:32" s="97" customFormat="1" ht="39.6" x14ac:dyDescent="0.3">
      <c r="B420" s="79">
        <f t="shared" si="101"/>
        <v>415</v>
      </c>
      <c r="C420" s="80" t="s">
        <v>97</v>
      </c>
      <c r="D420" s="80"/>
      <c r="E420" s="81"/>
      <c r="F420" s="82" t="str">
        <f t="shared" si="102"/>
        <v xml:space="preserve">Группа от QF </v>
      </c>
      <c r="G420" s="82"/>
      <c r="H420" s="83"/>
      <c r="I420" s="84"/>
      <c r="J420" s="84"/>
      <c r="K420" s="85"/>
      <c r="L420" s="86"/>
      <c r="M420" s="80"/>
      <c r="N420" s="87"/>
      <c r="O420" s="88" t="str">
        <f t="shared" si="98"/>
        <v xml:space="preserve"> </v>
      </c>
      <c r="P420" s="89"/>
      <c r="Q420" s="90" t="str">
        <f t="shared" si="99"/>
        <v xml:space="preserve"> </v>
      </c>
      <c r="R420" s="87" t="s">
        <v>77</v>
      </c>
      <c r="S420" s="76"/>
      <c r="T420" s="91">
        <f t="shared" si="103"/>
        <v>0</v>
      </c>
      <c r="U420" s="88" t="str">
        <f t="shared" si="100"/>
        <v xml:space="preserve"> </v>
      </c>
      <c r="V420" s="91" t="str">
        <f t="shared" si="104"/>
        <v xml:space="preserve"> </v>
      </c>
      <c r="W420" s="78"/>
      <c r="X420" s="78"/>
      <c r="Y420" s="78"/>
      <c r="AA420" s="94" t="str">
        <f t="shared" si="105"/>
        <v>≤60</v>
      </c>
      <c r="AB420" s="94">
        <f t="shared" ca="1" si="106"/>
        <v>44</v>
      </c>
      <c r="AC420" s="95">
        <f t="shared" si="109"/>
        <v>0</v>
      </c>
      <c r="AD420" s="95">
        <f t="shared" si="110"/>
        <v>0</v>
      </c>
      <c r="AE420" s="96">
        <f t="shared" si="107"/>
        <v>0</v>
      </c>
      <c r="AF420" s="96">
        <f t="shared" si="108"/>
        <v>0</v>
      </c>
    </row>
    <row r="421" spans="2:32" s="97" customFormat="1" ht="39.6" x14ac:dyDescent="0.3">
      <c r="B421" s="79">
        <f t="shared" si="101"/>
        <v>416</v>
      </c>
      <c r="C421" s="80" t="s">
        <v>97</v>
      </c>
      <c r="D421" s="80"/>
      <c r="E421" s="81"/>
      <c r="F421" s="82" t="str">
        <f t="shared" si="102"/>
        <v xml:space="preserve">Группа от QF </v>
      </c>
      <c r="G421" s="82"/>
      <c r="H421" s="83"/>
      <c r="I421" s="84"/>
      <c r="J421" s="84"/>
      <c r="K421" s="85"/>
      <c r="L421" s="86"/>
      <c r="M421" s="80"/>
      <c r="N421" s="87"/>
      <c r="O421" s="88" t="str">
        <f t="shared" si="98"/>
        <v xml:space="preserve"> </v>
      </c>
      <c r="P421" s="89"/>
      <c r="Q421" s="90" t="str">
        <f t="shared" si="99"/>
        <v xml:space="preserve"> </v>
      </c>
      <c r="R421" s="87" t="s">
        <v>77</v>
      </c>
      <c r="S421" s="76"/>
      <c r="T421" s="91">
        <f t="shared" si="103"/>
        <v>0</v>
      </c>
      <c r="U421" s="88" t="str">
        <f t="shared" si="100"/>
        <v xml:space="preserve"> </v>
      </c>
      <c r="V421" s="91" t="str">
        <f t="shared" si="104"/>
        <v xml:space="preserve"> </v>
      </c>
      <c r="W421" s="78"/>
      <c r="X421" s="78"/>
      <c r="Y421" s="78"/>
      <c r="AA421" s="94" t="str">
        <f t="shared" si="105"/>
        <v>≤60</v>
      </c>
      <c r="AB421" s="94">
        <f t="shared" ca="1" si="106"/>
        <v>20</v>
      </c>
      <c r="AC421" s="95">
        <f t="shared" si="109"/>
        <v>0</v>
      </c>
      <c r="AD421" s="95">
        <f t="shared" si="110"/>
        <v>0</v>
      </c>
      <c r="AE421" s="96">
        <f t="shared" si="107"/>
        <v>0</v>
      </c>
      <c r="AF421" s="96">
        <f t="shared" si="108"/>
        <v>0</v>
      </c>
    </row>
    <row r="422" spans="2:32" s="97" customFormat="1" ht="39.6" x14ac:dyDescent="0.3">
      <c r="B422" s="79">
        <f t="shared" si="101"/>
        <v>417</v>
      </c>
      <c r="C422" s="80" t="s">
        <v>97</v>
      </c>
      <c r="D422" s="80"/>
      <c r="E422" s="81"/>
      <c r="F422" s="82" t="str">
        <f t="shared" si="102"/>
        <v xml:space="preserve">Группа от QF </v>
      </c>
      <c r="G422" s="82"/>
      <c r="H422" s="83"/>
      <c r="I422" s="84"/>
      <c r="J422" s="84"/>
      <c r="K422" s="85"/>
      <c r="L422" s="86"/>
      <c r="M422" s="80"/>
      <c r="N422" s="87"/>
      <c r="O422" s="88" t="str">
        <f t="shared" si="98"/>
        <v xml:space="preserve"> </v>
      </c>
      <c r="P422" s="89"/>
      <c r="Q422" s="90" t="str">
        <f t="shared" si="99"/>
        <v xml:space="preserve"> </v>
      </c>
      <c r="R422" s="87" t="s">
        <v>77</v>
      </c>
      <c r="S422" s="76"/>
      <c r="T422" s="91">
        <f t="shared" si="103"/>
        <v>0</v>
      </c>
      <c r="U422" s="88" t="str">
        <f t="shared" si="100"/>
        <v xml:space="preserve"> </v>
      </c>
      <c r="V422" s="91" t="str">
        <f t="shared" si="104"/>
        <v xml:space="preserve"> </v>
      </c>
      <c r="W422" s="78"/>
      <c r="X422" s="78"/>
      <c r="Y422" s="78"/>
      <c r="AA422" s="94" t="str">
        <f t="shared" si="105"/>
        <v>≤60</v>
      </c>
      <c r="AB422" s="94">
        <f t="shared" ca="1" si="106"/>
        <v>23</v>
      </c>
      <c r="AC422" s="95">
        <f t="shared" si="109"/>
        <v>0</v>
      </c>
      <c r="AD422" s="95">
        <f t="shared" si="110"/>
        <v>0</v>
      </c>
      <c r="AE422" s="96">
        <f t="shared" si="107"/>
        <v>0</v>
      </c>
      <c r="AF422" s="96">
        <f t="shared" si="108"/>
        <v>0</v>
      </c>
    </row>
    <row r="423" spans="2:32" s="97" customFormat="1" ht="39.6" x14ac:dyDescent="0.3">
      <c r="B423" s="79">
        <f t="shared" si="101"/>
        <v>418</v>
      </c>
      <c r="C423" s="80" t="s">
        <v>97</v>
      </c>
      <c r="D423" s="80"/>
      <c r="E423" s="81"/>
      <c r="F423" s="82" t="str">
        <f t="shared" si="102"/>
        <v xml:space="preserve">Группа от QF </v>
      </c>
      <c r="G423" s="82"/>
      <c r="H423" s="83"/>
      <c r="I423" s="84"/>
      <c r="J423" s="84"/>
      <c r="K423" s="85"/>
      <c r="L423" s="86"/>
      <c r="M423" s="80"/>
      <c r="N423" s="87"/>
      <c r="O423" s="88" t="str">
        <f t="shared" si="98"/>
        <v xml:space="preserve"> </v>
      </c>
      <c r="P423" s="89"/>
      <c r="Q423" s="90" t="str">
        <f t="shared" si="99"/>
        <v xml:space="preserve"> </v>
      </c>
      <c r="R423" s="87" t="s">
        <v>77</v>
      </c>
      <c r="S423" s="76"/>
      <c r="T423" s="91">
        <f t="shared" si="103"/>
        <v>0</v>
      </c>
      <c r="U423" s="88" t="str">
        <f t="shared" si="100"/>
        <v xml:space="preserve"> </v>
      </c>
      <c r="V423" s="91" t="str">
        <f t="shared" si="104"/>
        <v xml:space="preserve"> </v>
      </c>
      <c r="W423" s="78"/>
      <c r="X423" s="78"/>
      <c r="Y423" s="78"/>
      <c r="AA423" s="94" t="str">
        <f t="shared" si="105"/>
        <v>≤60</v>
      </c>
      <c r="AB423" s="94">
        <f t="shared" ca="1" si="106"/>
        <v>38</v>
      </c>
      <c r="AC423" s="95">
        <f t="shared" si="109"/>
        <v>0</v>
      </c>
      <c r="AD423" s="95">
        <f t="shared" si="110"/>
        <v>0</v>
      </c>
      <c r="AE423" s="96">
        <f t="shared" si="107"/>
        <v>0</v>
      </c>
      <c r="AF423" s="96">
        <f t="shared" si="108"/>
        <v>0</v>
      </c>
    </row>
    <row r="424" spans="2:32" s="97" customFormat="1" ht="39.6" x14ac:dyDescent="0.3">
      <c r="B424" s="79">
        <f t="shared" si="101"/>
        <v>419</v>
      </c>
      <c r="C424" s="80" t="s">
        <v>97</v>
      </c>
      <c r="D424" s="80"/>
      <c r="E424" s="81"/>
      <c r="F424" s="82" t="str">
        <f t="shared" si="102"/>
        <v xml:space="preserve">Группа от QF </v>
      </c>
      <c r="G424" s="82"/>
      <c r="H424" s="83"/>
      <c r="I424" s="84"/>
      <c r="J424" s="84"/>
      <c r="K424" s="85"/>
      <c r="L424" s="86"/>
      <c r="M424" s="80"/>
      <c r="N424" s="87"/>
      <c r="O424" s="88" t="str">
        <f t="shared" si="98"/>
        <v xml:space="preserve"> </v>
      </c>
      <c r="P424" s="89"/>
      <c r="Q424" s="90" t="str">
        <f t="shared" si="99"/>
        <v xml:space="preserve"> </v>
      </c>
      <c r="R424" s="87" t="s">
        <v>77</v>
      </c>
      <c r="S424" s="76"/>
      <c r="T424" s="91">
        <f t="shared" si="103"/>
        <v>0</v>
      </c>
      <c r="U424" s="88" t="str">
        <f t="shared" si="100"/>
        <v xml:space="preserve"> </v>
      </c>
      <c r="V424" s="91" t="str">
        <f t="shared" si="104"/>
        <v xml:space="preserve"> </v>
      </c>
      <c r="W424" s="78"/>
      <c r="X424" s="78"/>
      <c r="Y424" s="78"/>
      <c r="AA424" s="94" t="str">
        <f t="shared" si="105"/>
        <v>≤60</v>
      </c>
      <c r="AB424" s="94">
        <f t="shared" ca="1" si="106"/>
        <v>25</v>
      </c>
      <c r="AC424" s="95">
        <f t="shared" si="109"/>
        <v>0</v>
      </c>
      <c r="AD424" s="95">
        <f t="shared" si="110"/>
        <v>0</v>
      </c>
      <c r="AE424" s="96">
        <f t="shared" si="107"/>
        <v>0</v>
      </c>
      <c r="AF424" s="96">
        <f t="shared" si="108"/>
        <v>0</v>
      </c>
    </row>
    <row r="425" spans="2:32" s="97" customFormat="1" ht="39.6" x14ac:dyDescent="0.3">
      <c r="B425" s="79">
        <f t="shared" si="101"/>
        <v>420</v>
      </c>
      <c r="C425" s="80" t="s">
        <v>97</v>
      </c>
      <c r="D425" s="80"/>
      <c r="E425" s="81"/>
      <c r="F425" s="82" t="str">
        <f t="shared" si="102"/>
        <v xml:space="preserve">Группа от QF </v>
      </c>
      <c r="G425" s="82"/>
      <c r="H425" s="83"/>
      <c r="I425" s="84"/>
      <c r="J425" s="84"/>
      <c r="K425" s="85"/>
      <c r="L425" s="86"/>
      <c r="M425" s="80"/>
      <c r="N425" s="87"/>
      <c r="O425" s="88" t="str">
        <f t="shared" si="98"/>
        <v xml:space="preserve"> </v>
      </c>
      <c r="P425" s="89"/>
      <c r="Q425" s="90" t="str">
        <f t="shared" si="99"/>
        <v xml:space="preserve"> </v>
      </c>
      <c r="R425" s="87" t="s">
        <v>77</v>
      </c>
      <c r="S425" s="76"/>
      <c r="T425" s="91">
        <f t="shared" si="103"/>
        <v>0</v>
      </c>
      <c r="U425" s="88" t="str">
        <f t="shared" si="100"/>
        <v xml:space="preserve"> </v>
      </c>
      <c r="V425" s="91" t="str">
        <f t="shared" si="104"/>
        <v xml:space="preserve"> </v>
      </c>
      <c r="W425" s="78"/>
      <c r="X425" s="78"/>
      <c r="Y425" s="78"/>
      <c r="AA425" s="94" t="str">
        <f t="shared" si="105"/>
        <v>≤60</v>
      </c>
      <c r="AB425" s="94">
        <f t="shared" ca="1" si="106"/>
        <v>26</v>
      </c>
      <c r="AC425" s="95">
        <f t="shared" si="109"/>
        <v>0</v>
      </c>
      <c r="AD425" s="95">
        <f t="shared" si="110"/>
        <v>0</v>
      </c>
      <c r="AE425" s="96">
        <f t="shared" si="107"/>
        <v>0</v>
      </c>
      <c r="AF425" s="96">
        <f t="shared" si="108"/>
        <v>0</v>
      </c>
    </row>
    <row r="426" spans="2:32" s="97" customFormat="1" ht="39.6" x14ac:dyDescent="0.3">
      <c r="B426" s="79">
        <f t="shared" si="101"/>
        <v>421</v>
      </c>
      <c r="C426" s="80" t="s">
        <v>97</v>
      </c>
      <c r="D426" s="80"/>
      <c r="E426" s="81"/>
      <c r="F426" s="82" t="str">
        <f t="shared" si="102"/>
        <v xml:space="preserve">Группа от QF </v>
      </c>
      <c r="G426" s="82"/>
      <c r="H426" s="83"/>
      <c r="I426" s="84"/>
      <c r="J426" s="84"/>
      <c r="K426" s="85"/>
      <c r="L426" s="86"/>
      <c r="M426" s="80"/>
      <c r="N426" s="87"/>
      <c r="O426" s="88" t="str">
        <f t="shared" si="98"/>
        <v xml:space="preserve"> </v>
      </c>
      <c r="P426" s="89"/>
      <c r="Q426" s="90" t="str">
        <f t="shared" si="99"/>
        <v xml:space="preserve"> </v>
      </c>
      <c r="R426" s="87" t="s">
        <v>77</v>
      </c>
      <c r="S426" s="76"/>
      <c r="T426" s="91">
        <f t="shared" si="103"/>
        <v>0</v>
      </c>
      <c r="U426" s="88" t="str">
        <f t="shared" si="100"/>
        <v xml:space="preserve"> </v>
      </c>
      <c r="V426" s="91" t="str">
        <f t="shared" si="104"/>
        <v xml:space="preserve"> </v>
      </c>
      <c r="W426" s="78"/>
      <c r="X426" s="78"/>
      <c r="Y426" s="78"/>
      <c r="AA426" s="94" t="str">
        <f t="shared" si="105"/>
        <v>≤60</v>
      </c>
      <c r="AB426" s="94">
        <f t="shared" ca="1" si="106"/>
        <v>30</v>
      </c>
      <c r="AC426" s="95">
        <f t="shared" si="109"/>
        <v>0</v>
      </c>
      <c r="AD426" s="95">
        <f t="shared" si="110"/>
        <v>0</v>
      </c>
      <c r="AE426" s="96">
        <f t="shared" si="107"/>
        <v>0</v>
      </c>
      <c r="AF426" s="96">
        <f t="shared" si="108"/>
        <v>0</v>
      </c>
    </row>
    <row r="427" spans="2:32" s="97" customFormat="1" ht="39.6" x14ac:dyDescent="0.3">
      <c r="B427" s="79">
        <f t="shared" si="101"/>
        <v>422</v>
      </c>
      <c r="C427" s="80" t="s">
        <v>97</v>
      </c>
      <c r="D427" s="80"/>
      <c r="E427" s="81"/>
      <c r="F427" s="82" t="str">
        <f t="shared" si="102"/>
        <v xml:space="preserve">Группа от QF </v>
      </c>
      <c r="G427" s="82"/>
      <c r="H427" s="83"/>
      <c r="I427" s="84"/>
      <c r="J427" s="84"/>
      <c r="K427" s="85"/>
      <c r="L427" s="86"/>
      <c r="M427" s="80"/>
      <c r="N427" s="87"/>
      <c r="O427" s="88" t="str">
        <f t="shared" si="98"/>
        <v xml:space="preserve"> </v>
      </c>
      <c r="P427" s="89"/>
      <c r="Q427" s="90" t="str">
        <f t="shared" si="99"/>
        <v xml:space="preserve"> </v>
      </c>
      <c r="R427" s="87" t="s">
        <v>77</v>
      </c>
      <c r="S427" s="76"/>
      <c r="T427" s="91">
        <f t="shared" si="103"/>
        <v>0</v>
      </c>
      <c r="U427" s="88" t="str">
        <f t="shared" si="100"/>
        <v xml:space="preserve"> </v>
      </c>
      <c r="V427" s="91" t="str">
        <f t="shared" si="104"/>
        <v xml:space="preserve"> </v>
      </c>
      <c r="W427" s="78"/>
      <c r="X427" s="78"/>
      <c r="Y427" s="78"/>
      <c r="AA427" s="94" t="str">
        <f t="shared" si="105"/>
        <v>≤60</v>
      </c>
      <c r="AB427" s="94">
        <f t="shared" ca="1" si="106"/>
        <v>47</v>
      </c>
      <c r="AC427" s="95">
        <f t="shared" si="109"/>
        <v>0</v>
      </c>
      <c r="AD427" s="95">
        <f t="shared" si="110"/>
        <v>0</v>
      </c>
      <c r="AE427" s="96">
        <f t="shared" si="107"/>
        <v>0</v>
      </c>
      <c r="AF427" s="96">
        <f t="shared" si="108"/>
        <v>0</v>
      </c>
    </row>
    <row r="428" spans="2:32" s="97" customFormat="1" ht="39.6" x14ac:dyDescent="0.3">
      <c r="B428" s="79">
        <f t="shared" si="101"/>
        <v>423</v>
      </c>
      <c r="C428" s="80" t="s">
        <v>97</v>
      </c>
      <c r="D428" s="80"/>
      <c r="E428" s="81"/>
      <c r="F428" s="82" t="str">
        <f t="shared" si="102"/>
        <v xml:space="preserve">Группа от QF </v>
      </c>
      <c r="G428" s="82"/>
      <c r="H428" s="83"/>
      <c r="I428" s="84"/>
      <c r="J428" s="84"/>
      <c r="K428" s="85"/>
      <c r="L428" s="86"/>
      <c r="M428" s="80"/>
      <c r="N428" s="87"/>
      <c r="O428" s="88" t="str">
        <f t="shared" si="98"/>
        <v xml:space="preserve"> </v>
      </c>
      <c r="P428" s="89"/>
      <c r="Q428" s="90" t="str">
        <f t="shared" si="99"/>
        <v xml:space="preserve"> </v>
      </c>
      <c r="R428" s="87" t="s">
        <v>77</v>
      </c>
      <c r="S428" s="76"/>
      <c r="T428" s="91">
        <f t="shared" si="103"/>
        <v>0</v>
      </c>
      <c r="U428" s="88" t="str">
        <f t="shared" si="100"/>
        <v xml:space="preserve"> </v>
      </c>
      <c r="V428" s="91" t="str">
        <f t="shared" si="104"/>
        <v xml:space="preserve"> </v>
      </c>
      <c r="W428" s="78"/>
      <c r="X428" s="78"/>
      <c r="Y428" s="78"/>
      <c r="AA428" s="94" t="str">
        <f t="shared" si="105"/>
        <v>≤60</v>
      </c>
      <c r="AB428" s="94">
        <f t="shared" ca="1" si="106"/>
        <v>20</v>
      </c>
      <c r="AC428" s="95">
        <f t="shared" si="109"/>
        <v>0</v>
      </c>
      <c r="AD428" s="95">
        <f t="shared" si="110"/>
        <v>0</v>
      </c>
      <c r="AE428" s="96">
        <f t="shared" si="107"/>
        <v>0</v>
      </c>
      <c r="AF428" s="96">
        <f t="shared" si="108"/>
        <v>0</v>
      </c>
    </row>
    <row r="429" spans="2:32" s="97" customFormat="1" ht="39.6" x14ac:dyDescent="0.3">
      <c r="B429" s="79">
        <f t="shared" si="101"/>
        <v>424</v>
      </c>
      <c r="C429" s="80" t="s">
        <v>97</v>
      </c>
      <c r="D429" s="80"/>
      <c r="E429" s="81"/>
      <c r="F429" s="82" t="str">
        <f t="shared" si="102"/>
        <v xml:space="preserve">Группа от QF </v>
      </c>
      <c r="G429" s="82"/>
      <c r="H429" s="83"/>
      <c r="I429" s="84"/>
      <c r="J429" s="84"/>
      <c r="K429" s="85"/>
      <c r="L429" s="86"/>
      <c r="M429" s="80"/>
      <c r="N429" s="87"/>
      <c r="O429" s="88" t="str">
        <f t="shared" si="98"/>
        <v xml:space="preserve"> </v>
      </c>
      <c r="P429" s="89"/>
      <c r="Q429" s="90" t="str">
        <f t="shared" si="99"/>
        <v xml:space="preserve"> </v>
      </c>
      <c r="R429" s="87" t="s">
        <v>77</v>
      </c>
      <c r="S429" s="76"/>
      <c r="T429" s="91">
        <f t="shared" si="103"/>
        <v>0</v>
      </c>
      <c r="U429" s="88" t="str">
        <f t="shared" si="100"/>
        <v xml:space="preserve"> </v>
      </c>
      <c r="V429" s="91" t="str">
        <f t="shared" si="104"/>
        <v xml:space="preserve"> </v>
      </c>
      <c r="W429" s="78"/>
      <c r="X429" s="78"/>
      <c r="Y429" s="78"/>
      <c r="AA429" s="94" t="str">
        <f t="shared" si="105"/>
        <v>≤60</v>
      </c>
      <c r="AB429" s="94">
        <f t="shared" ca="1" si="106"/>
        <v>35</v>
      </c>
      <c r="AC429" s="95">
        <f t="shared" si="109"/>
        <v>0</v>
      </c>
      <c r="AD429" s="95">
        <f t="shared" si="110"/>
        <v>0</v>
      </c>
      <c r="AE429" s="96">
        <f t="shared" si="107"/>
        <v>0</v>
      </c>
      <c r="AF429" s="96">
        <f t="shared" si="108"/>
        <v>0</v>
      </c>
    </row>
    <row r="430" spans="2:32" s="97" customFormat="1" ht="39.6" x14ac:dyDescent="0.3">
      <c r="B430" s="79">
        <f t="shared" si="101"/>
        <v>425</v>
      </c>
      <c r="C430" s="80" t="s">
        <v>97</v>
      </c>
      <c r="D430" s="80"/>
      <c r="E430" s="81"/>
      <c r="F430" s="82" t="str">
        <f t="shared" si="102"/>
        <v xml:space="preserve">Группа от QF </v>
      </c>
      <c r="G430" s="82"/>
      <c r="H430" s="83"/>
      <c r="I430" s="84"/>
      <c r="J430" s="84"/>
      <c r="K430" s="85"/>
      <c r="L430" s="86"/>
      <c r="M430" s="80"/>
      <c r="N430" s="87"/>
      <c r="O430" s="88" t="str">
        <f t="shared" si="98"/>
        <v xml:space="preserve"> </v>
      </c>
      <c r="P430" s="89"/>
      <c r="Q430" s="90" t="str">
        <f t="shared" si="99"/>
        <v xml:space="preserve"> </v>
      </c>
      <c r="R430" s="87" t="s">
        <v>77</v>
      </c>
      <c r="S430" s="76"/>
      <c r="T430" s="91">
        <f t="shared" si="103"/>
        <v>0</v>
      </c>
      <c r="U430" s="88" t="str">
        <f t="shared" si="100"/>
        <v xml:space="preserve"> </v>
      </c>
      <c r="V430" s="91" t="str">
        <f t="shared" si="104"/>
        <v xml:space="preserve"> </v>
      </c>
      <c r="W430" s="78"/>
      <c r="X430" s="78"/>
      <c r="Y430" s="78"/>
      <c r="AA430" s="94" t="str">
        <f t="shared" si="105"/>
        <v>≤60</v>
      </c>
      <c r="AB430" s="94">
        <f t="shared" ca="1" si="106"/>
        <v>42</v>
      </c>
      <c r="AC430" s="95">
        <f t="shared" si="109"/>
        <v>0</v>
      </c>
      <c r="AD430" s="95">
        <f t="shared" si="110"/>
        <v>0</v>
      </c>
      <c r="AE430" s="96">
        <f t="shared" si="107"/>
        <v>0</v>
      </c>
      <c r="AF430" s="96">
        <f t="shared" si="108"/>
        <v>0</v>
      </c>
    </row>
    <row r="431" spans="2:32" s="97" customFormat="1" ht="39.6" x14ac:dyDescent="0.3">
      <c r="B431" s="79">
        <f t="shared" si="101"/>
        <v>426</v>
      </c>
      <c r="C431" s="80" t="s">
        <v>97</v>
      </c>
      <c r="D431" s="80"/>
      <c r="E431" s="81"/>
      <c r="F431" s="82" t="str">
        <f t="shared" si="102"/>
        <v xml:space="preserve">Группа от QF </v>
      </c>
      <c r="G431" s="82"/>
      <c r="H431" s="83"/>
      <c r="I431" s="84"/>
      <c r="J431" s="84"/>
      <c r="K431" s="85"/>
      <c r="L431" s="86"/>
      <c r="M431" s="80"/>
      <c r="N431" s="87"/>
      <c r="O431" s="88" t="str">
        <f t="shared" si="98"/>
        <v xml:space="preserve"> </v>
      </c>
      <c r="P431" s="89"/>
      <c r="Q431" s="90" t="str">
        <f t="shared" si="99"/>
        <v xml:space="preserve"> </v>
      </c>
      <c r="R431" s="87" t="s">
        <v>77</v>
      </c>
      <c r="S431" s="76"/>
      <c r="T431" s="91">
        <f t="shared" si="103"/>
        <v>0</v>
      </c>
      <c r="U431" s="88" t="str">
        <f t="shared" si="100"/>
        <v xml:space="preserve"> </v>
      </c>
      <c r="V431" s="91" t="str">
        <f t="shared" si="104"/>
        <v xml:space="preserve"> </v>
      </c>
      <c r="W431" s="78"/>
      <c r="X431" s="78"/>
      <c r="Y431" s="78"/>
      <c r="AA431" s="94" t="str">
        <f t="shared" si="105"/>
        <v>≤60</v>
      </c>
      <c r="AB431" s="94">
        <f t="shared" ca="1" si="106"/>
        <v>44</v>
      </c>
      <c r="AC431" s="95">
        <f t="shared" si="109"/>
        <v>0</v>
      </c>
      <c r="AD431" s="95">
        <f t="shared" si="110"/>
        <v>0</v>
      </c>
      <c r="AE431" s="96">
        <f t="shared" si="107"/>
        <v>0</v>
      </c>
      <c r="AF431" s="96">
        <f t="shared" si="108"/>
        <v>0</v>
      </c>
    </row>
    <row r="432" spans="2:32" s="97" customFormat="1" ht="39.6" x14ac:dyDescent="0.3">
      <c r="B432" s="79">
        <f t="shared" si="101"/>
        <v>427</v>
      </c>
      <c r="C432" s="80" t="s">
        <v>97</v>
      </c>
      <c r="D432" s="80"/>
      <c r="E432" s="81"/>
      <c r="F432" s="82" t="str">
        <f t="shared" si="102"/>
        <v xml:space="preserve">Группа от QF </v>
      </c>
      <c r="G432" s="82"/>
      <c r="H432" s="83"/>
      <c r="I432" s="84"/>
      <c r="J432" s="84"/>
      <c r="K432" s="85"/>
      <c r="L432" s="86"/>
      <c r="M432" s="80"/>
      <c r="N432" s="87"/>
      <c r="O432" s="88" t="str">
        <f t="shared" si="98"/>
        <v xml:space="preserve"> </v>
      </c>
      <c r="P432" s="89"/>
      <c r="Q432" s="90" t="str">
        <f t="shared" si="99"/>
        <v xml:space="preserve"> </v>
      </c>
      <c r="R432" s="87" t="s">
        <v>77</v>
      </c>
      <c r="S432" s="76"/>
      <c r="T432" s="91">
        <f t="shared" si="103"/>
        <v>0</v>
      </c>
      <c r="U432" s="88" t="str">
        <f t="shared" si="100"/>
        <v xml:space="preserve"> </v>
      </c>
      <c r="V432" s="91" t="str">
        <f t="shared" si="104"/>
        <v xml:space="preserve"> </v>
      </c>
      <c r="W432" s="78"/>
      <c r="X432" s="78"/>
      <c r="Y432" s="78"/>
      <c r="AA432" s="94" t="str">
        <f t="shared" si="105"/>
        <v>≤60</v>
      </c>
      <c r="AB432" s="94">
        <f t="shared" ca="1" si="106"/>
        <v>21</v>
      </c>
      <c r="AC432" s="95">
        <f t="shared" si="109"/>
        <v>0</v>
      </c>
      <c r="AD432" s="95">
        <f t="shared" si="110"/>
        <v>0</v>
      </c>
      <c r="AE432" s="96">
        <f t="shared" si="107"/>
        <v>0</v>
      </c>
      <c r="AF432" s="96">
        <f t="shared" si="108"/>
        <v>0</v>
      </c>
    </row>
    <row r="433" spans="2:32" s="97" customFormat="1" ht="39.6" x14ac:dyDescent="0.3">
      <c r="B433" s="79">
        <f t="shared" si="101"/>
        <v>428</v>
      </c>
      <c r="C433" s="80" t="s">
        <v>97</v>
      </c>
      <c r="D433" s="80"/>
      <c r="E433" s="81"/>
      <c r="F433" s="82" t="str">
        <f t="shared" si="102"/>
        <v xml:space="preserve">Группа от QF </v>
      </c>
      <c r="G433" s="82"/>
      <c r="H433" s="83"/>
      <c r="I433" s="84"/>
      <c r="J433" s="84"/>
      <c r="K433" s="85"/>
      <c r="L433" s="86"/>
      <c r="M433" s="80"/>
      <c r="N433" s="87"/>
      <c r="O433" s="88" t="str">
        <f t="shared" si="98"/>
        <v xml:space="preserve"> </v>
      </c>
      <c r="P433" s="89"/>
      <c r="Q433" s="90" t="str">
        <f t="shared" si="99"/>
        <v xml:space="preserve"> </v>
      </c>
      <c r="R433" s="87" t="s">
        <v>77</v>
      </c>
      <c r="S433" s="76"/>
      <c r="T433" s="91">
        <f t="shared" si="103"/>
        <v>0</v>
      </c>
      <c r="U433" s="88" t="str">
        <f t="shared" si="100"/>
        <v xml:space="preserve"> </v>
      </c>
      <c r="V433" s="91" t="str">
        <f t="shared" si="104"/>
        <v xml:space="preserve"> </v>
      </c>
      <c r="W433" s="78"/>
      <c r="X433" s="78"/>
      <c r="Y433" s="78"/>
      <c r="AA433" s="94" t="str">
        <f t="shared" si="105"/>
        <v>≤60</v>
      </c>
      <c r="AB433" s="94">
        <f t="shared" ca="1" si="106"/>
        <v>43</v>
      </c>
      <c r="AC433" s="95">
        <f t="shared" si="109"/>
        <v>0</v>
      </c>
      <c r="AD433" s="95">
        <f t="shared" si="110"/>
        <v>0</v>
      </c>
      <c r="AE433" s="96">
        <f t="shared" si="107"/>
        <v>0</v>
      </c>
      <c r="AF433" s="96">
        <f t="shared" si="108"/>
        <v>0</v>
      </c>
    </row>
    <row r="434" spans="2:32" s="97" customFormat="1" ht="39.6" x14ac:dyDescent="0.3">
      <c r="B434" s="79">
        <f t="shared" si="101"/>
        <v>429</v>
      </c>
      <c r="C434" s="80" t="s">
        <v>97</v>
      </c>
      <c r="D434" s="80"/>
      <c r="E434" s="81"/>
      <c r="F434" s="82" t="str">
        <f t="shared" si="102"/>
        <v xml:space="preserve">Группа от QF </v>
      </c>
      <c r="G434" s="82"/>
      <c r="H434" s="83"/>
      <c r="I434" s="84"/>
      <c r="J434" s="84"/>
      <c r="K434" s="85"/>
      <c r="L434" s="86"/>
      <c r="M434" s="80"/>
      <c r="N434" s="87"/>
      <c r="O434" s="88" t="str">
        <f t="shared" si="98"/>
        <v xml:space="preserve"> </v>
      </c>
      <c r="P434" s="89"/>
      <c r="Q434" s="90" t="str">
        <f t="shared" si="99"/>
        <v xml:space="preserve"> </v>
      </c>
      <c r="R434" s="87" t="s">
        <v>77</v>
      </c>
      <c r="S434" s="76"/>
      <c r="T434" s="91">
        <f t="shared" si="103"/>
        <v>0</v>
      </c>
      <c r="U434" s="88" t="str">
        <f t="shared" si="100"/>
        <v xml:space="preserve"> </v>
      </c>
      <c r="V434" s="91" t="str">
        <f t="shared" si="104"/>
        <v xml:space="preserve"> </v>
      </c>
      <c r="W434" s="78"/>
      <c r="X434" s="78"/>
      <c r="Y434" s="78"/>
      <c r="AA434" s="94" t="str">
        <f t="shared" si="105"/>
        <v>≤60</v>
      </c>
      <c r="AB434" s="94">
        <f t="shared" ca="1" si="106"/>
        <v>42</v>
      </c>
      <c r="AC434" s="95">
        <f t="shared" si="109"/>
        <v>0</v>
      </c>
      <c r="AD434" s="95">
        <f t="shared" si="110"/>
        <v>0</v>
      </c>
      <c r="AE434" s="96">
        <f t="shared" si="107"/>
        <v>0</v>
      </c>
      <c r="AF434" s="96">
        <f t="shared" si="108"/>
        <v>0</v>
      </c>
    </row>
    <row r="435" spans="2:32" s="97" customFormat="1" ht="39.6" x14ac:dyDescent="0.3">
      <c r="B435" s="79">
        <f t="shared" si="101"/>
        <v>430</v>
      </c>
      <c r="C435" s="80" t="s">
        <v>97</v>
      </c>
      <c r="D435" s="80"/>
      <c r="E435" s="81"/>
      <c r="F435" s="82" t="str">
        <f t="shared" si="102"/>
        <v xml:space="preserve">Группа от QF </v>
      </c>
      <c r="G435" s="82"/>
      <c r="H435" s="83"/>
      <c r="I435" s="84"/>
      <c r="J435" s="84"/>
      <c r="K435" s="85"/>
      <c r="L435" s="86"/>
      <c r="M435" s="80"/>
      <c r="N435" s="87"/>
      <c r="O435" s="88" t="str">
        <f t="shared" si="98"/>
        <v xml:space="preserve"> </v>
      </c>
      <c r="P435" s="89"/>
      <c r="Q435" s="90" t="str">
        <f t="shared" si="99"/>
        <v xml:space="preserve"> </v>
      </c>
      <c r="R435" s="87" t="s">
        <v>77</v>
      </c>
      <c r="S435" s="76"/>
      <c r="T435" s="91">
        <f t="shared" si="103"/>
        <v>0</v>
      </c>
      <c r="U435" s="88" t="str">
        <f t="shared" si="100"/>
        <v xml:space="preserve"> </v>
      </c>
      <c r="V435" s="91" t="str">
        <f t="shared" si="104"/>
        <v xml:space="preserve"> </v>
      </c>
      <c r="W435" s="78"/>
      <c r="X435" s="78"/>
      <c r="Y435" s="78"/>
      <c r="AA435" s="94" t="str">
        <f t="shared" si="105"/>
        <v>≤60</v>
      </c>
      <c r="AB435" s="94">
        <f t="shared" ca="1" si="106"/>
        <v>44</v>
      </c>
      <c r="AC435" s="95">
        <f t="shared" si="109"/>
        <v>0</v>
      </c>
      <c r="AD435" s="95">
        <f t="shared" si="110"/>
        <v>0</v>
      </c>
      <c r="AE435" s="96">
        <f t="shared" si="107"/>
        <v>0</v>
      </c>
      <c r="AF435" s="96">
        <f t="shared" si="108"/>
        <v>0</v>
      </c>
    </row>
    <row r="436" spans="2:32" s="97" customFormat="1" ht="39.6" x14ac:dyDescent="0.3">
      <c r="B436" s="79">
        <f t="shared" si="101"/>
        <v>431</v>
      </c>
      <c r="C436" s="80" t="s">
        <v>97</v>
      </c>
      <c r="D436" s="80"/>
      <c r="E436" s="81"/>
      <c r="F436" s="82" t="str">
        <f t="shared" si="102"/>
        <v xml:space="preserve">Группа от QF </v>
      </c>
      <c r="G436" s="82"/>
      <c r="H436" s="83"/>
      <c r="I436" s="84"/>
      <c r="J436" s="84"/>
      <c r="K436" s="85"/>
      <c r="L436" s="86"/>
      <c r="M436" s="80"/>
      <c r="N436" s="87"/>
      <c r="O436" s="88" t="str">
        <f t="shared" si="98"/>
        <v xml:space="preserve"> </v>
      </c>
      <c r="P436" s="89"/>
      <c r="Q436" s="90" t="str">
        <f t="shared" si="99"/>
        <v xml:space="preserve"> </v>
      </c>
      <c r="R436" s="87" t="s">
        <v>77</v>
      </c>
      <c r="S436" s="76"/>
      <c r="T436" s="91">
        <f t="shared" si="103"/>
        <v>0</v>
      </c>
      <c r="U436" s="88" t="str">
        <f t="shared" si="100"/>
        <v xml:space="preserve"> </v>
      </c>
      <c r="V436" s="91" t="str">
        <f t="shared" si="104"/>
        <v xml:space="preserve"> </v>
      </c>
      <c r="W436" s="78"/>
      <c r="X436" s="78"/>
      <c r="Y436" s="78"/>
      <c r="AA436" s="94" t="str">
        <f t="shared" si="105"/>
        <v>≤60</v>
      </c>
      <c r="AB436" s="94">
        <f t="shared" ca="1" si="106"/>
        <v>25</v>
      </c>
      <c r="AC436" s="95">
        <f t="shared" si="109"/>
        <v>0</v>
      </c>
      <c r="AD436" s="95">
        <f t="shared" si="110"/>
        <v>0</v>
      </c>
      <c r="AE436" s="96">
        <f t="shared" si="107"/>
        <v>0</v>
      </c>
      <c r="AF436" s="96">
        <f t="shared" si="108"/>
        <v>0</v>
      </c>
    </row>
    <row r="437" spans="2:32" s="97" customFormat="1" ht="39.6" x14ac:dyDescent="0.3">
      <c r="B437" s="79">
        <f t="shared" si="101"/>
        <v>432</v>
      </c>
      <c r="C437" s="80" t="s">
        <v>97</v>
      </c>
      <c r="D437" s="80"/>
      <c r="E437" s="81"/>
      <c r="F437" s="82" t="str">
        <f t="shared" si="102"/>
        <v xml:space="preserve">Группа от QF </v>
      </c>
      <c r="G437" s="82"/>
      <c r="H437" s="83"/>
      <c r="I437" s="84"/>
      <c r="J437" s="84"/>
      <c r="K437" s="85"/>
      <c r="L437" s="86"/>
      <c r="M437" s="80"/>
      <c r="N437" s="87"/>
      <c r="O437" s="88" t="str">
        <f t="shared" si="98"/>
        <v xml:space="preserve"> </v>
      </c>
      <c r="P437" s="89"/>
      <c r="Q437" s="90" t="str">
        <f t="shared" si="99"/>
        <v xml:space="preserve"> </v>
      </c>
      <c r="R437" s="87" t="s">
        <v>77</v>
      </c>
      <c r="S437" s="76"/>
      <c r="T437" s="91">
        <f t="shared" si="103"/>
        <v>0</v>
      </c>
      <c r="U437" s="88" t="str">
        <f t="shared" si="100"/>
        <v xml:space="preserve"> </v>
      </c>
      <c r="V437" s="91" t="str">
        <f t="shared" si="104"/>
        <v xml:space="preserve"> </v>
      </c>
      <c r="W437" s="78"/>
      <c r="X437" s="78"/>
      <c r="Y437" s="78"/>
      <c r="AA437" s="94" t="str">
        <f t="shared" si="105"/>
        <v>≤60</v>
      </c>
      <c r="AB437" s="94">
        <f t="shared" ca="1" si="106"/>
        <v>28</v>
      </c>
      <c r="AC437" s="95">
        <f t="shared" si="109"/>
        <v>0</v>
      </c>
      <c r="AD437" s="95">
        <f t="shared" si="110"/>
        <v>0</v>
      </c>
      <c r="AE437" s="96">
        <f t="shared" si="107"/>
        <v>0</v>
      </c>
      <c r="AF437" s="96">
        <f t="shared" si="108"/>
        <v>0</v>
      </c>
    </row>
    <row r="438" spans="2:32" s="97" customFormat="1" ht="39.6" x14ac:dyDescent="0.3">
      <c r="B438" s="79">
        <f t="shared" si="101"/>
        <v>433</v>
      </c>
      <c r="C438" s="80" t="s">
        <v>97</v>
      </c>
      <c r="D438" s="80"/>
      <c r="E438" s="81"/>
      <c r="F438" s="82" t="str">
        <f t="shared" si="102"/>
        <v xml:space="preserve">Группа от QF </v>
      </c>
      <c r="G438" s="82"/>
      <c r="H438" s="83"/>
      <c r="I438" s="84"/>
      <c r="J438" s="84"/>
      <c r="K438" s="85"/>
      <c r="L438" s="86"/>
      <c r="M438" s="80"/>
      <c r="N438" s="87"/>
      <c r="O438" s="88" t="str">
        <f t="shared" si="98"/>
        <v xml:space="preserve"> </v>
      </c>
      <c r="P438" s="89"/>
      <c r="Q438" s="90" t="str">
        <f t="shared" si="99"/>
        <v xml:space="preserve"> </v>
      </c>
      <c r="R438" s="87" t="s">
        <v>77</v>
      </c>
      <c r="S438" s="76"/>
      <c r="T438" s="91">
        <f t="shared" si="103"/>
        <v>0</v>
      </c>
      <c r="U438" s="88" t="str">
        <f t="shared" si="100"/>
        <v xml:space="preserve"> </v>
      </c>
      <c r="V438" s="91" t="str">
        <f t="shared" si="104"/>
        <v xml:space="preserve"> </v>
      </c>
      <c r="W438" s="78"/>
      <c r="X438" s="78"/>
      <c r="Y438" s="78"/>
      <c r="AA438" s="94" t="str">
        <f t="shared" si="105"/>
        <v>≤60</v>
      </c>
      <c r="AB438" s="94">
        <f t="shared" ca="1" si="106"/>
        <v>20</v>
      </c>
      <c r="AC438" s="95">
        <f t="shared" si="109"/>
        <v>0</v>
      </c>
      <c r="AD438" s="95">
        <f t="shared" si="110"/>
        <v>0</v>
      </c>
      <c r="AE438" s="96">
        <f t="shared" si="107"/>
        <v>0</v>
      </c>
      <c r="AF438" s="96">
        <f t="shared" si="108"/>
        <v>0</v>
      </c>
    </row>
    <row r="439" spans="2:32" s="97" customFormat="1" ht="39.6" x14ac:dyDescent="0.3">
      <c r="B439" s="79">
        <f t="shared" si="101"/>
        <v>434</v>
      </c>
      <c r="C439" s="80" t="s">
        <v>97</v>
      </c>
      <c r="D439" s="80"/>
      <c r="E439" s="81"/>
      <c r="F439" s="82" t="str">
        <f t="shared" si="102"/>
        <v xml:space="preserve">Группа от QF </v>
      </c>
      <c r="G439" s="82"/>
      <c r="H439" s="83"/>
      <c r="I439" s="84"/>
      <c r="J439" s="84"/>
      <c r="K439" s="85"/>
      <c r="L439" s="86"/>
      <c r="M439" s="80"/>
      <c r="N439" s="87"/>
      <c r="O439" s="88" t="str">
        <f t="shared" si="98"/>
        <v xml:space="preserve"> </v>
      </c>
      <c r="P439" s="89"/>
      <c r="Q439" s="90" t="str">
        <f t="shared" si="99"/>
        <v xml:space="preserve"> </v>
      </c>
      <c r="R439" s="87" t="s">
        <v>77</v>
      </c>
      <c r="S439" s="76"/>
      <c r="T439" s="91">
        <f t="shared" si="103"/>
        <v>0</v>
      </c>
      <c r="U439" s="88" t="str">
        <f t="shared" si="100"/>
        <v xml:space="preserve"> </v>
      </c>
      <c r="V439" s="91" t="str">
        <f t="shared" si="104"/>
        <v xml:space="preserve"> </v>
      </c>
      <c r="W439" s="78"/>
      <c r="X439" s="78"/>
      <c r="Y439" s="78"/>
      <c r="AA439" s="94" t="str">
        <f t="shared" si="105"/>
        <v>≤60</v>
      </c>
      <c r="AB439" s="94">
        <f t="shared" ca="1" si="106"/>
        <v>21</v>
      </c>
      <c r="AC439" s="95">
        <f t="shared" si="109"/>
        <v>0</v>
      </c>
      <c r="AD439" s="95">
        <f t="shared" si="110"/>
        <v>0</v>
      </c>
      <c r="AE439" s="96">
        <f t="shared" si="107"/>
        <v>0</v>
      </c>
      <c r="AF439" s="96">
        <f t="shared" si="108"/>
        <v>0</v>
      </c>
    </row>
    <row r="440" spans="2:32" s="97" customFormat="1" ht="39.6" x14ac:dyDescent="0.3">
      <c r="B440" s="79">
        <f t="shared" si="101"/>
        <v>435</v>
      </c>
      <c r="C440" s="80" t="s">
        <v>97</v>
      </c>
      <c r="D440" s="80"/>
      <c r="E440" s="81"/>
      <c r="F440" s="82" t="str">
        <f t="shared" si="102"/>
        <v xml:space="preserve">Группа от QF </v>
      </c>
      <c r="G440" s="82"/>
      <c r="H440" s="83"/>
      <c r="I440" s="84"/>
      <c r="J440" s="84"/>
      <c r="K440" s="85"/>
      <c r="L440" s="86"/>
      <c r="M440" s="80"/>
      <c r="N440" s="87"/>
      <c r="O440" s="88" t="str">
        <f t="shared" si="98"/>
        <v xml:space="preserve"> </v>
      </c>
      <c r="P440" s="89"/>
      <c r="Q440" s="90" t="str">
        <f t="shared" si="99"/>
        <v xml:space="preserve"> </v>
      </c>
      <c r="R440" s="87" t="s">
        <v>77</v>
      </c>
      <c r="S440" s="76"/>
      <c r="T440" s="91">
        <f t="shared" si="103"/>
        <v>0</v>
      </c>
      <c r="U440" s="88" t="str">
        <f t="shared" si="100"/>
        <v xml:space="preserve"> </v>
      </c>
      <c r="V440" s="91" t="str">
        <f t="shared" si="104"/>
        <v xml:space="preserve"> </v>
      </c>
      <c r="W440" s="78"/>
      <c r="X440" s="78"/>
      <c r="Y440" s="78"/>
      <c r="AA440" s="94" t="str">
        <f t="shared" si="105"/>
        <v>≤60</v>
      </c>
      <c r="AB440" s="94">
        <f t="shared" ca="1" si="106"/>
        <v>36</v>
      </c>
      <c r="AC440" s="95">
        <f t="shared" si="109"/>
        <v>0</v>
      </c>
      <c r="AD440" s="95">
        <f t="shared" si="110"/>
        <v>0</v>
      </c>
      <c r="AE440" s="96">
        <f t="shared" si="107"/>
        <v>0</v>
      </c>
      <c r="AF440" s="96">
        <f t="shared" si="108"/>
        <v>0</v>
      </c>
    </row>
    <row r="441" spans="2:32" s="97" customFormat="1" ht="39.6" x14ac:dyDescent="0.3">
      <c r="B441" s="79">
        <f t="shared" si="101"/>
        <v>436</v>
      </c>
      <c r="C441" s="80" t="s">
        <v>97</v>
      </c>
      <c r="D441" s="80"/>
      <c r="E441" s="81"/>
      <c r="F441" s="82" t="str">
        <f t="shared" si="102"/>
        <v xml:space="preserve">Группа от QF </v>
      </c>
      <c r="G441" s="82"/>
      <c r="H441" s="83"/>
      <c r="I441" s="84"/>
      <c r="J441" s="84"/>
      <c r="K441" s="85"/>
      <c r="L441" s="86"/>
      <c r="M441" s="80"/>
      <c r="N441" s="87"/>
      <c r="O441" s="88" t="str">
        <f t="shared" si="98"/>
        <v xml:space="preserve"> </v>
      </c>
      <c r="P441" s="89"/>
      <c r="Q441" s="90" t="str">
        <f t="shared" si="99"/>
        <v xml:space="preserve"> </v>
      </c>
      <c r="R441" s="87" t="s">
        <v>77</v>
      </c>
      <c r="S441" s="76"/>
      <c r="T441" s="91">
        <f t="shared" si="103"/>
        <v>0</v>
      </c>
      <c r="U441" s="88" t="str">
        <f t="shared" si="100"/>
        <v xml:space="preserve"> </v>
      </c>
      <c r="V441" s="91" t="str">
        <f t="shared" si="104"/>
        <v xml:space="preserve"> </v>
      </c>
      <c r="W441" s="78"/>
      <c r="X441" s="78"/>
      <c r="Y441" s="78"/>
      <c r="AA441" s="94" t="str">
        <f t="shared" si="105"/>
        <v>≤60</v>
      </c>
      <c r="AB441" s="94">
        <f t="shared" ca="1" si="106"/>
        <v>25</v>
      </c>
      <c r="AC441" s="95">
        <f t="shared" si="109"/>
        <v>0</v>
      </c>
      <c r="AD441" s="95">
        <f t="shared" si="110"/>
        <v>0</v>
      </c>
      <c r="AE441" s="96">
        <f t="shared" si="107"/>
        <v>0</v>
      </c>
      <c r="AF441" s="96">
        <f t="shared" si="108"/>
        <v>0</v>
      </c>
    </row>
    <row r="442" spans="2:32" s="97" customFormat="1" ht="39.6" x14ac:dyDescent="0.3">
      <c r="B442" s="79">
        <f t="shared" si="101"/>
        <v>437</v>
      </c>
      <c r="C442" s="80" t="s">
        <v>97</v>
      </c>
      <c r="D442" s="80"/>
      <c r="E442" s="81"/>
      <c r="F442" s="82" t="str">
        <f t="shared" si="102"/>
        <v xml:space="preserve">Группа от QF </v>
      </c>
      <c r="G442" s="82"/>
      <c r="H442" s="83"/>
      <c r="I442" s="84"/>
      <c r="J442" s="84"/>
      <c r="K442" s="85"/>
      <c r="L442" s="86"/>
      <c r="M442" s="80"/>
      <c r="N442" s="87"/>
      <c r="O442" s="88" t="str">
        <f t="shared" si="98"/>
        <v xml:space="preserve"> </v>
      </c>
      <c r="P442" s="89"/>
      <c r="Q442" s="90" t="str">
        <f t="shared" si="99"/>
        <v xml:space="preserve"> </v>
      </c>
      <c r="R442" s="87" t="s">
        <v>77</v>
      </c>
      <c r="S442" s="76"/>
      <c r="T442" s="91">
        <f t="shared" si="103"/>
        <v>0</v>
      </c>
      <c r="U442" s="88" t="str">
        <f t="shared" si="100"/>
        <v xml:space="preserve"> </v>
      </c>
      <c r="V442" s="91" t="str">
        <f t="shared" si="104"/>
        <v xml:space="preserve"> </v>
      </c>
      <c r="W442" s="78"/>
      <c r="X442" s="78"/>
      <c r="Y442" s="78"/>
      <c r="AA442" s="94" t="str">
        <f t="shared" si="105"/>
        <v>≤60</v>
      </c>
      <c r="AB442" s="94">
        <f t="shared" ca="1" si="106"/>
        <v>42</v>
      </c>
      <c r="AC442" s="95">
        <f t="shared" si="109"/>
        <v>0</v>
      </c>
      <c r="AD442" s="95">
        <f t="shared" si="110"/>
        <v>0</v>
      </c>
      <c r="AE442" s="96">
        <f t="shared" si="107"/>
        <v>0</v>
      </c>
      <c r="AF442" s="96">
        <f t="shared" si="108"/>
        <v>0</v>
      </c>
    </row>
    <row r="443" spans="2:32" s="97" customFormat="1" ht="39.6" x14ac:dyDescent="0.3">
      <c r="B443" s="79">
        <f t="shared" si="101"/>
        <v>438</v>
      </c>
      <c r="C443" s="80" t="s">
        <v>97</v>
      </c>
      <c r="D443" s="80"/>
      <c r="E443" s="81"/>
      <c r="F443" s="82" t="str">
        <f t="shared" si="102"/>
        <v xml:space="preserve">Группа от QF </v>
      </c>
      <c r="G443" s="82"/>
      <c r="H443" s="83"/>
      <c r="I443" s="84"/>
      <c r="J443" s="84"/>
      <c r="K443" s="85"/>
      <c r="L443" s="86"/>
      <c r="M443" s="80"/>
      <c r="N443" s="87"/>
      <c r="O443" s="88" t="str">
        <f t="shared" si="98"/>
        <v xml:space="preserve"> </v>
      </c>
      <c r="P443" s="89"/>
      <c r="Q443" s="90" t="str">
        <f t="shared" si="99"/>
        <v xml:space="preserve"> </v>
      </c>
      <c r="R443" s="87" t="s">
        <v>77</v>
      </c>
      <c r="S443" s="76"/>
      <c r="T443" s="91">
        <f t="shared" si="103"/>
        <v>0</v>
      </c>
      <c r="U443" s="88" t="str">
        <f t="shared" si="100"/>
        <v xml:space="preserve"> </v>
      </c>
      <c r="V443" s="91" t="str">
        <f t="shared" si="104"/>
        <v xml:space="preserve"> </v>
      </c>
      <c r="W443" s="78"/>
      <c r="X443" s="78"/>
      <c r="Y443" s="78"/>
      <c r="AA443" s="94" t="str">
        <f t="shared" si="105"/>
        <v>≤60</v>
      </c>
      <c r="AB443" s="94">
        <f t="shared" ca="1" si="106"/>
        <v>35</v>
      </c>
      <c r="AC443" s="95">
        <f t="shared" si="109"/>
        <v>0</v>
      </c>
      <c r="AD443" s="95">
        <f t="shared" si="110"/>
        <v>0</v>
      </c>
      <c r="AE443" s="96">
        <f t="shared" si="107"/>
        <v>0</v>
      </c>
      <c r="AF443" s="96">
        <f t="shared" si="108"/>
        <v>0</v>
      </c>
    </row>
    <row r="444" spans="2:32" s="97" customFormat="1" ht="39.6" x14ac:dyDescent="0.3">
      <c r="B444" s="79">
        <f t="shared" si="101"/>
        <v>439</v>
      </c>
      <c r="C444" s="80" t="s">
        <v>97</v>
      </c>
      <c r="D444" s="80"/>
      <c r="E444" s="81"/>
      <c r="F444" s="82" t="str">
        <f t="shared" si="102"/>
        <v xml:space="preserve">Группа от QF </v>
      </c>
      <c r="G444" s="82"/>
      <c r="H444" s="83"/>
      <c r="I444" s="84"/>
      <c r="J444" s="84"/>
      <c r="K444" s="85"/>
      <c r="L444" s="86"/>
      <c r="M444" s="80"/>
      <c r="N444" s="87"/>
      <c r="O444" s="88" t="str">
        <f t="shared" si="98"/>
        <v xml:space="preserve"> </v>
      </c>
      <c r="P444" s="89"/>
      <c r="Q444" s="90" t="str">
        <f t="shared" si="99"/>
        <v xml:space="preserve"> </v>
      </c>
      <c r="R444" s="87" t="s">
        <v>77</v>
      </c>
      <c r="S444" s="76"/>
      <c r="T444" s="91">
        <f t="shared" si="103"/>
        <v>0</v>
      </c>
      <c r="U444" s="88" t="str">
        <f t="shared" si="100"/>
        <v xml:space="preserve"> </v>
      </c>
      <c r="V444" s="91" t="str">
        <f t="shared" si="104"/>
        <v xml:space="preserve"> </v>
      </c>
      <c r="W444" s="78"/>
      <c r="X444" s="78"/>
      <c r="Y444" s="78"/>
      <c r="AA444" s="94" t="str">
        <f t="shared" si="105"/>
        <v>≤60</v>
      </c>
      <c r="AB444" s="94">
        <f t="shared" ca="1" si="106"/>
        <v>42</v>
      </c>
      <c r="AC444" s="95">
        <f t="shared" si="109"/>
        <v>0</v>
      </c>
      <c r="AD444" s="95">
        <f t="shared" si="110"/>
        <v>0</v>
      </c>
      <c r="AE444" s="96">
        <f t="shared" si="107"/>
        <v>0</v>
      </c>
      <c r="AF444" s="96">
        <f t="shared" si="108"/>
        <v>0</v>
      </c>
    </row>
    <row r="445" spans="2:32" s="97" customFormat="1" ht="39.6" x14ac:dyDescent="0.3">
      <c r="B445" s="79">
        <f t="shared" si="101"/>
        <v>440</v>
      </c>
      <c r="C445" s="80" t="s">
        <v>97</v>
      </c>
      <c r="D445" s="80"/>
      <c r="E445" s="81"/>
      <c r="F445" s="82" t="str">
        <f t="shared" si="102"/>
        <v xml:space="preserve">Группа от QF </v>
      </c>
      <c r="G445" s="82"/>
      <c r="H445" s="83"/>
      <c r="I445" s="84"/>
      <c r="J445" s="84"/>
      <c r="K445" s="85"/>
      <c r="L445" s="86"/>
      <c r="M445" s="80"/>
      <c r="N445" s="87"/>
      <c r="O445" s="88" t="str">
        <f t="shared" si="98"/>
        <v xml:space="preserve"> </v>
      </c>
      <c r="P445" s="89"/>
      <c r="Q445" s="90" t="str">
        <f t="shared" si="99"/>
        <v xml:space="preserve"> </v>
      </c>
      <c r="R445" s="87" t="s">
        <v>77</v>
      </c>
      <c r="S445" s="76"/>
      <c r="T445" s="91">
        <f t="shared" si="103"/>
        <v>0</v>
      </c>
      <c r="U445" s="88" t="str">
        <f t="shared" si="100"/>
        <v xml:space="preserve"> </v>
      </c>
      <c r="V445" s="91" t="str">
        <f t="shared" si="104"/>
        <v xml:space="preserve"> </v>
      </c>
      <c r="W445" s="78"/>
      <c r="X445" s="78"/>
      <c r="Y445" s="78"/>
      <c r="AA445" s="94" t="str">
        <f t="shared" si="105"/>
        <v>≤60</v>
      </c>
      <c r="AB445" s="94">
        <f t="shared" ca="1" si="106"/>
        <v>48</v>
      </c>
      <c r="AC445" s="95">
        <f t="shared" si="109"/>
        <v>0</v>
      </c>
      <c r="AD445" s="95">
        <f t="shared" si="110"/>
        <v>0</v>
      </c>
      <c r="AE445" s="96">
        <f t="shared" si="107"/>
        <v>0</v>
      </c>
      <c r="AF445" s="96">
        <f t="shared" si="108"/>
        <v>0</v>
      </c>
    </row>
    <row r="446" spans="2:32" s="97" customFormat="1" ht="39.6" x14ac:dyDescent="0.3">
      <c r="B446" s="79">
        <f t="shared" si="101"/>
        <v>441</v>
      </c>
      <c r="C446" s="80" t="s">
        <v>97</v>
      </c>
      <c r="D446" s="80"/>
      <c r="E446" s="81"/>
      <c r="F446" s="82" t="str">
        <f t="shared" si="102"/>
        <v xml:space="preserve">Группа от QF </v>
      </c>
      <c r="G446" s="82"/>
      <c r="H446" s="83"/>
      <c r="I446" s="84"/>
      <c r="J446" s="84"/>
      <c r="K446" s="85"/>
      <c r="L446" s="86"/>
      <c r="M446" s="80"/>
      <c r="N446" s="87"/>
      <c r="O446" s="88" t="str">
        <f t="shared" si="98"/>
        <v xml:space="preserve"> </v>
      </c>
      <c r="P446" s="89"/>
      <c r="Q446" s="90" t="str">
        <f t="shared" si="99"/>
        <v xml:space="preserve"> </v>
      </c>
      <c r="R446" s="87" t="s">
        <v>77</v>
      </c>
      <c r="S446" s="76"/>
      <c r="T446" s="91">
        <f t="shared" si="103"/>
        <v>0</v>
      </c>
      <c r="U446" s="88" t="str">
        <f t="shared" si="100"/>
        <v xml:space="preserve"> </v>
      </c>
      <c r="V446" s="91" t="str">
        <f t="shared" si="104"/>
        <v xml:space="preserve"> </v>
      </c>
      <c r="W446" s="78"/>
      <c r="X446" s="78"/>
      <c r="Y446" s="78"/>
      <c r="AA446" s="94" t="str">
        <f t="shared" si="105"/>
        <v>≤60</v>
      </c>
      <c r="AB446" s="94">
        <f t="shared" ca="1" si="106"/>
        <v>33</v>
      </c>
      <c r="AC446" s="95">
        <f t="shared" si="109"/>
        <v>0</v>
      </c>
      <c r="AD446" s="95">
        <f t="shared" si="110"/>
        <v>0</v>
      </c>
      <c r="AE446" s="96">
        <f t="shared" si="107"/>
        <v>0</v>
      </c>
      <c r="AF446" s="96">
        <f t="shared" si="108"/>
        <v>0</v>
      </c>
    </row>
    <row r="447" spans="2:32" s="97" customFormat="1" ht="39.6" x14ac:dyDescent="0.3">
      <c r="B447" s="79">
        <f t="shared" si="101"/>
        <v>442</v>
      </c>
      <c r="C447" s="80" t="s">
        <v>97</v>
      </c>
      <c r="D447" s="80"/>
      <c r="E447" s="81"/>
      <c r="F447" s="82" t="str">
        <f t="shared" si="102"/>
        <v xml:space="preserve">Группа от QF </v>
      </c>
      <c r="G447" s="82"/>
      <c r="H447" s="83"/>
      <c r="I447" s="84"/>
      <c r="J447" s="84"/>
      <c r="K447" s="85"/>
      <c r="L447" s="86"/>
      <c r="M447" s="80"/>
      <c r="N447" s="87"/>
      <c r="O447" s="88" t="str">
        <f t="shared" si="98"/>
        <v xml:space="preserve"> </v>
      </c>
      <c r="P447" s="89"/>
      <c r="Q447" s="90" t="str">
        <f t="shared" si="99"/>
        <v xml:space="preserve"> </v>
      </c>
      <c r="R447" s="87" t="s">
        <v>77</v>
      </c>
      <c r="S447" s="76"/>
      <c r="T447" s="91">
        <f t="shared" si="103"/>
        <v>0</v>
      </c>
      <c r="U447" s="88" t="str">
        <f t="shared" si="100"/>
        <v xml:space="preserve"> </v>
      </c>
      <c r="V447" s="91" t="str">
        <f t="shared" si="104"/>
        <v xml:space="preserve"> </v>
      </c>
      <c r="W447" s="78"/>
      <c r="X447" s="78"/>
      <c r="Y447" s="78"/>
      <c r="AA447" s="94" t="str">
        <f t="shared" si="105"/>
        <v>≤60</v>
      </c>
      <c r="AB447" s="94">
        <f t="shared" ca="1" si="106"/>
        <v>43</v>
      </c>
      <c r="AC447" s="95">
        <f t="shared" si="109"/>
        <v>0</v>
      </c>
      <c r="AD447" s="95">
        <f t="shared" si="110"/>
        <v>0</v>
      </c>
      <c r="AE447" s="96">
        <f t="shared" si="107"/>
        <v>0</v>
      </c>
      <c r="AF447" s="96">
        <f t="shared" si="108"/>
        <v>0</v>
      </c>
    </row>
    <row r="448" spans="2:32" s="97" customFormat="1" ht="39.6" x14ac:dyDescent="0.3">
      <c r="B448" s="79">
        <f t="shared" si="101"/>
        <v>443</v>
      </c>
      <c r="C448" s="80" t="s">
        <v>97</v>
      </c>
      <c r="D448" s="80"/>
      <c r="E448" s="81"/>
      <c r="F448" s="82" t="str">
        <f t="shared" si="102"/>
        <v xml:space="preserve">Группа от QF </v>
      </c>
      <c r="G448" s="82"/>
      <c r="H448" s="83"/>
      <c r="I448" s="84"/>
      <c r="J448" s="84"/>
      <c r="K448" s="85"/>
      <c r="L448" s="86"/>
      <c r="M448" s="80"/>
      <c r="N448" s="87"/>
      <c r="O448" s="88" t="str">
        <f t="shared" si="98"/>
        <v xml:space="preserve"> </v>
      </c>
      <c r="P448" s="89"/>
      <c r="Q448" s="90" t="str">
        <f t="shared" si="99"/>
        <v xml:space="preserve"> </v>
      </c>
      <c r="R448" s="87" t="s">
        <v>77</v>
      </c>
      <c r="S448" s="76"/>
      <c r="T448" s="91">
        <f t="shared" si="103"/>
        <v>0</v>
      </c>
      <c r="U448" s="88" t="str">
        <f t="shared" si="100"/>
        <v xml:space="preserve"> </v>
      </c>
      <c r="V448" s="91" t="str">
        <f t="shared" si="104"/>
        <v xml:space="preserve"> </v>
      </c>
      <c r="W448" s="78"/>
      <c r="X448" s="78"/>
      <c r="Y448" s="78"/>
      <c r="AA448" s="94" t="str">
        <f t="shared" si="105"/>
        <v>≤60</v>
      </c>
      <c r="AB448" s="94">
        <f t="shared" ca="1" si="106"/>
        <v>44</v>
      </c>
      <c r="AC448" s="95">
        <f t="shared" si="109"/>
        <v>0</v>
      </c>
      <c r="AD448" s="95">
        <f t="shared" si="110"/>
        <v>0</v>
      </c>
      <c r="AE448" s="96">
        <f t="shared" si="107"/>
        <v>0</v>
      </c>
      <c r="AF448" s="96">
        <f t="shared" si="108"/>
        <v>0</v>
      </c>
    </row>
    <row r="449" spans="2:32" s="97" customFormat="1" ht="39.6" x14ac:dyDescent="0.3">
      <c r="B449" s="79">
        <f t="shared" si="101"/>
        <v>444</v>
      </c>
      <c r="C449" s="80" t="s">
        <v>97</v>
      </c>
      <c r="D449" s="80"/>
      <c r="E449" s="81"/>
      <c r="F449" s="82" t="str">
        <f t="shared" si="102"/>
        <v xml:space="preserve">Группа от QF </v>
      </c>
      <c r="G449" s="82"/>
      <c r="H449" s="83"/>
      <c r="I449" s="84"/>
      <c r="J449" s="84"/>
      <c r="K449" s="85"/>
      <c r="L449" s="86"/>
      <c r="M449" s="80"/>
      <c r="N449" s="87"/>
      <c r="O449" s="88" t="str">
        <f t="shared" si="98"/>
        <v xml:space="preserve"> </v>
      </c>
      <c r="P449" s="89"/>
      <c r="Q449" s="90" t="str">
        <f t="shared" si="99"/>
        <v xml:space="preserve"> </v>
      </c>
      <c r="R449" s="87" t="s">
        <v>77</v>
      </c>
      <c r="S449" s="76"/>
      <c r="T449" s="91">
        <f t="shared" si="103"/>
        <v>0</v>
      </c>
      <c r="U449" s="88" t="str">
        <f t="shared" si="100"/>
        <v xml:space="preserve"> </v>
      </c>
      <c r="V449" s="91" t="str">
        <f t="shared" si="104"/>
        <v xml:space="preserve"> </v>
      </c>
      <c r="W449" s="78"/>
      <c r="X449" s="78"/>
      <c r="Y449" s="78"/>
      <c r="AA449" s="94" t="str">
        <f t="shared" si="105"/>
        <v>≤60</v>
      </c>
      <c r="AB449" s="94">
        <f t="shared" ca="1" si="106"/>
        <v>42</v>
      </c>
      <c r="AC449" s="95">
        <f t="shared" si="109"/>
        <v>0</v>
      </c>
      <c r="AD449" s="95">
        <f t="shared" si="110"/>
        <v>0</v>
      </c>
      <c r="AE449" s="96">
        <f t="shared" si="107"/>
        <v>0</v>
      </c>
      <c r="AF449" s="96">
        <f t="shared" si="108"/>
        <v>0</v>
      </c>
    </row>
    <row r="450" spans="2:32" s="97" customFormat="1" ht="39.6" x14ac:dyDescent="0.3">
      <c r="B450" s="79">
        <f t="shared" si="101"/>
        <v>445</v>
      </c>
      <c r="C450" s="80" t="s">
        <v>97</v>
      </c>
      <c r="D450" s="80"/>
      <c r="E450" s="81"/>
      <c r="F450" s="82" t="str">
        <f t="shared" si="102"/>
        <v xml:space="preserve">Группа от QF </v>
      </c>
      <c r="G450" s="82"/>
      <c r="H450" s="83"/>
      <c r="I450" s="84"/>
      <c r="J450" s="84"/>
      <c r="K450" s="85"/>
      <c r="L450" s="86"/>
      <c r="M450" s="80"/>
      <c r="N450" s="87"/>
      <c r="O450" s="88" t="str">
        <f t="shared" si="98"/>
        <v xml:space="preserve"> </v>
      </c>
      <c r="P450" s="89"/>
      <c r="Q450" s="90" t="str">
        <f t="shared" si="99"/>
        <v xml:space="preserve"> </v>
      </c>
      <c r="R450" s="87" t="s">
        <v>77</v>
      </c>
      <c r="S450" s="76"/>
      <c r="T450" s="91">
        <f t="shared" si="103"/>
        <v>0</v>
      </c>
      <c r="U450" s="88" t="str">
        <f t="shared" si="100"/>
        <v xml:space="preserve"> </v>
      </c>
      <c r="V450" s="91" t="str">
        <f t="shared" si="104"/>
        <v xml:space="preserve"> </v>
      </c>
      <c r="W450" s="78"/>
      <c r="X450" s="78"/>
      <c r="Y450" s="78"/>
      <c r="AA450" s="94" t="str">
        <f t="shared" si="105"/>
        <v>≤60</v>
      </c>
      <c r="AB450" s="94">
        <f t="shared" ca="1" si="106"/>
        <v>42</v>
      </c>
      <c r="AC450" s="95">
        <f t="shared" si="109"/>
        <v>0</v>
      </c>
      <c r="AD450" s="95">
        <f t="shared" si="110"/>
        <v>0</v>
      </c>
      <c r="AE450" s="96">
        <f t="shared" si="107"/>
        <v>0</v>
      </c>
      <c r="AF450" s="96">
        <f t="shared" si="108"/>
        <v>0</v>
      </c>
    </row>
    <row r="451" spans="2:32" s="97" customFormat="1" ht="39.6" x14ac:dyDescent="0.3">
      <c r="B451" s="79">
        <f t="shared" si="101"/>
        <v>446</v>
      </c>
      <c r="C451" s="80" t="s">
        <v>97</v>
      </c>
      <c r="D451" s="80"/>
      <c r="E451" s="81"/>
      <c r="F451" s="82" t="str">
        <f t="shared" si="102"/>
        <v xml:space="preserve">Группа от QF </v>
      </c>
      <c r="G451" s="82"/>
      <c r="H451" s="83"/>
      <c r="I451" s="84"/>
      <c r="J451" s="84"/>
      <c r="K451" s="85"/>
      <c r="L451" s="86"/>
      <c r="M451" s="80"/>
      <c r="N451" s="87"/>
      <c r="O451" s="88" t="str">
        <f t="shared" si="98"/>
        <v xml:space="preserve"> </v>
      </c>
      <c r="P451" s="89"/>
      <c r="Q451" s="90" t="str">
        <f t="shared" si="99"/>
        <v xml:space="preserve"> </v>
      </c>
      <c r="R451" s="87" t="s">
        <v>77</v>
      </c>
      <c r="S451" s="76"/>
      <c r="T451" s="91">
        <f t="shared" si="103"/>
        <v>0</v>
      </c>
      <c r="U451" s="88" t="str">
        <f t="shared" si="100"/>
        <v xml:space="preserve"> </v>
      </c>
      <c r="V451" s="91" t="str">
        <f t="shared" si="104"/>
        <v xml:space="preserve"> </v>
      </c>
      <c r="W451" s="78"/>
      <c r="X451" s="78"/>
      <c r="Y451" s="78"/>
      <c r="AA451" s="94" t="str">
        <f t="shared" si="105"/>
        <v>≤60</v>
      </c>
      <c r="AB451" s="94">
        <f t="shared" ca="1" si="106"/>
        <v>40</v>
      </c>
      <c r="AC451" s="95">
        <f t="shared" si="109"/>
        <v>0</v>
      </c>
      <c r="AD451" s="95">
        <f t="shared" si="110"/>
        <v>0</v>
      </c>
      <c r="AE451" s="96">
        <f t="shared" si="107"/>
        <v>0</v>
      </c>
      <c r="AF451" s="96">
        <f t="shared" si="108"/>
        <v>0</v>
      </c>
    </row>
    <row r="452" spans="2:32" s="97" customFormat="1" ht="39.6" x14ac:dyDescent="0.3">
      <c r="B452" s="79">
        <f t="shared" si="101"/>
        <v>447</v>
      </c>
      <c r="C452" s="80" t="s">
        <v>97</v>
      </c>
      <c r="D452" s="80"/>
      <c r="E452" s="81"/>
      <c r="F452" s="82" t="str">
        <f t="shared" si="102"/>
        <v xml:space="preserve">Группа от QF </v>
      </c>
      <c r="G452" s="82"/>
      <c r="H452" s="83"/>
      <c r="I452" s="84"/>
      <c r="J452" s="84"/>
      <c r="K452" s="85"/>
      <c r="L452" s="86"/>
      <c r="M452" s="80"/>
      <c r="N452" s="87"/>
      <c r="O452" s="88" t="str">
        <f t="shared" si="98"/>
        <v xml:space="preserve"> </v>
      </c>
      <c r="P452" s="89"/>
      <c r="Q452" s="90" t="str">
        <f t="shared" si="99"/>
        <v xml:space="preserve"> </v>
      </c>
      <c r="R452" s="87" t="s">
        <v>77</v>
      </c>
      <c r="S452" s="76"/>
      <c r="T452" s="91">
        <f t="shared" si="103"/>
        <v>0</v>
      </c>
      <c r="U452" s="88" t="str">
        <f t="shared" si="100"/>
        <v xml:space="preserve"> </v>
      </c>
      <c r="V452" s="91" t="str">
        <f t="shared" si="104"/>
        <v xml:space="preserve"> </v>
      </c>
      <c r="W452" s="78"/>
      <c r="X452" s="78"/>
      <c r="Y452" s="78"/>
      <c r="AA452" s="94" t="str">
        <f t="shared" si="105"/>
        <v>≤60</v>
      </c>
      <c r="AB452" s="94">
        <f t="shared" ca="1" si="106"/>
        <v>21</v>
      </c>
      <c r="AC452" s="95">
        <f t="shared" si="109"/>
        <v>0</v>
      </c>
      <c r="AD452" s="95">
        <f t="shared" si="110"/>
        <v>0</v>
      </c>
      <c r="AE452" s="96">
        <f t="shared" si="107"/>
        <v>0</v>
      </c>
      <c r="AF452" s="96">
        <f t="shared" si="108"/>
        <v>0</v>
      </c>
    </row>
    <row r="453" spans="2:32" s="97" customFormat="1" ht="39.6" x14ac:dyDescent="0.3">
      <c r="B453" s="79">
        <f t="shared" si="101"/>
        <v>448</v>
      </c>
      <c r="C453" s="80" t="s">
        <v>97</v>
      </c>
      <c r="D453" s="80"/>
      <c r="E453" s="81"/>
      <c r="F453" s="82" t="str">
        <f t="shared" si="102"/>
        <v xml:space="preserve">Группа от QF </v>
      </c>
      <c r="G453" s="82"/>
      <c r="H453" s="83"/>
      <c r="I453" s="84"/>
      <c r="J453" s="84"/>
      <c r="K453" s="85"/>
      <c r="L453" s="86"/>
      <c r="M453" s="80"/>
      <c r="N453" s="87"/>
      <c r="O453" s="88" t="str">
        <f t="shared" si="98"/>
        <v xml:space="preserve"> </v>
      </c>
      <c r="P453" s="89"/>
      <c r="Q453" s="90" t="str">
        <f t="shared" si="99"/>
        <v xml:space="preserve"> </v>
      </c>
      <c r="R453" s="87" t="s">
        <v>77</v>
      </c>
      <c r="S453" s="76"/>
      <c r="T453" s="91">
        <f t="shared" si="103"/>
        <v>0</v>
      </c>
      <c r="U453" s="88" t="str">
        <f t="shared" si="100"/>
        <v xml:space="preserve"> </v>
      </c>
      <c r="V453" s="91" t="str">
        <f t="shared" si="104"/>
        <v xml:space="preserve"> </v>
      </c>
      <c r="W453" s="78"/>
      <c r="X453" s="78"/>
      <c r="Y453" s="78"/>
      <c r="AA453" s="94" t="str">
        <f t="shared" si="105"/>
        <v>≤60</v>
      </c>
      <c r="AB453" s="94">
        <f t="shared" ca="1" si="106"/>
        <v>37</v>
      </c>
      <c r="AC453" s="95">
        <f t="shared" si="109"/>
        <v>0</v>
      </c>
      <c r="AD453" s="95">
        <f t="shared" si="110"/>
        <v>0</v>
      </c>
      <c r="AE453" s="96">
        <f t="shared" si="107"/>
        <v>0</v>
      </c>
      <c r="AF453" s="96">
        <f t="shared" si="108"/>
        <v>0</v>
      </c>
    </row>
    <row r="454" spans="2:32" s="97" customFormat="1" ht="39.6" x14ac:dyDescent="0.3">
      <c r="B454" s="79">
        <f t="shared" si="101"/>
        <v>449</v>
      </c>
      <c r="C454" s="80" t="s">
        <v>97</v>
      </c>
      <c r="D454" s="80"/>
      <c r="E454" s="81"/>
      <c r="F454" s="82" t="str">
        <f t="shared" si="102"/>
        <v xml:space="preserve">Группа от QF </v>
      </c>
      <c r="G454" s="82"/>
      <c r="H454" s="83"/>
      <c r="I454" s="84"/>
      <c r="J454" s="84"/>
      <c r="K454" s="85"/>
      <c r="L454" s="86"/>
      <c r="M454" s="80"/>
      <c r="N454" s="87"/>
      <c r="O454" s="88" t="str">
        <f t="shared" ref="O454:O517" si="111">IF(T454=0," ","-")</f>
        <v xml:space="preserve"> </v>
      </c>
      <c r="P454" s="89"/>
      <c r="Q454" s="90" t="str">
        <f t="shared" ref="Q454:Q517" si="112">IF(T454=0," ","-")</f>
        <v xml:space="preserve"> </v>
      </c>
      <c r="R454" s="87" t="s">
        <v>77</v>
      </c>
      <c r="S454" s="76"/>
      <c r="T454" s="91">
        <f t="shared" si="103"/>
        <v>0</v>
      </c>
      <c r="U454" s="88" t="str">
        <f t="shared" ref="U454:U517" si="113">IF(T454=0," ","-")</f>
        <v xml:space="preserve"> </v>
      </c>
      <c r="V454" s="91" t="str">
        <f t="shared" si="104"/>
        <v xml:space="preserve"> </v>
      </c>
      <c r="W454" s="78"/>
      <c r="X454" s="78"/>
      <c r="Y454" s="78"/>
      <c r="AA454" s="94" t="str">
        <f t="shared" si="105"/>
        <v>≤60</v>
      </c>
      <c r="AB454" s="94">
        <f t="shared" ca="1" si="106"/>
        <v>35</v>
      </c>
      <c r="AC454" s="95">
        <f t="shared" si="109"/>
        <v>0</v>
      </c>
      <c r="AD454" s="95">
        <f t="shared" si="110"/>
        <v>0</v>
      </c>
      <c r="AE454" s="96">
        <f t="shared" si="107"/>
        <v>0</v>
      </c>
      <c r="AF454" s="96">
        <f t="shared" si="108"/>
        <v>0</v>
      </c>
    </row>
    <row r="455" spans="2:32" s="97" customFormat="1" ht="39.6" x14ac:dyDescent="0.3">
      <c r="B455" s="79">
        <f t="shared" si="101"/>
        <v>450</v>
      </c>
      <c r="C455" s="80" t="s">
        <v>97</v>
      </c>
      <c r="D455" s="80"/>
      <c r="E455" s="81"/>
      <c r="F455" s="82" t="str">
        <f t="shared" si="102"/>
        <v xml:space="preserve">Группа от QF </v>
      </c>
      <c r="G455" s="82"/>
      <c r="H455" s="83"/>
      <c r="I455" s="84"/>
      <c r="J455" s="84"/>
      <c r="K455" s="85"/>
      <c r="L455" s="86"/>
      <c r="M455" s="80"/>
      <c r="N455" s="87"/>
      <c r="O455" s="88" t="str">
        <f t="shared" si="111"/>
        <v xml:space="preserve"> </v>
      </c>
      <c r="P455" s="89"/>
      <c r="Q455" s="90" t="str">
        <f t="shared" si="112"/>
        <v xml:space="preserve"> </v>
      </c>
      <c r="R455" s="87" t="s">
        <v>77</v>
      </c>
      <c r="S455" s="76"/>
      <c r="T455" s="91">
        <f t="shared" si="103"/>
        <v>0</v>
      </c>
      <c r="U455" s="88" t="str">
        <f t="shared" si="113"/>
        <v xml:space="preserve"> </v>
      </c>
      <c r="V455" s="91" t="str">
        <f t="shared" si="104"/>
        <v xml:space="preserve"> </v>
      </c>
      <c r="W455" s="78"/>
      <c r="X455" s="78"/>
      <c r="Y455" s="78"/>
      <c r="AA455" s="94" t="str">
        <f t="shared" si="105"/>
        <v>≤60</v>
      </c>
      <c r="AB455" s="94">
        <f t="shared" ca="1" si="106"/>
        <v>37</v>
      </c>
      <c r="AC455" s="95">
        <f t="shared" si="109"/>
        <v>0</v>
      </c>
      <c r="AD455" s="95">
        <f t="shared" si="110"/>
        <v>0</v>
      </c>
      <c r="AE455" s="96">
        <f t="shared" si="107"/>
        <v>0</v>
      </c>
      <c r="AF455" s="96">
        <f t="shared" si="108"/>
        <v>0</v>
      </c>
    </row>
    <row r="456" spans="2:32" s="97" customFormat="1" ht="39.6" x14ac:dyDescent="0.3">
      <c r="B456" s="79">
        <f t="shared" ref="B456:B519" si="114">(IF(B454+B455=0,(B453+1),(IF(B455=0,(B454+1),B455+1))))</f>
        <v>451</v>
      </c>
      <c r="C456" s="80" t="s">
        <v>97</v>
      </c>
      <c r="D456" s="80"/>
      <c r="E456" s="81"/>
      <c r="F456" s="82" t="str">
        <f t="shared" si="102"/>
        <v xml:space="preserve">Группа от QF </v>
      </c>
      <c r="G456" s="82"/>
      <c r="H456" s="83"/>
      <c r="I456" s="84"/>
      <c r="J456" s="84"/>
      <c r="K456" s="85"/>
      <c r="L456" s="86"/>
      <c r="M456" s="80"/>
      <c r="N456" s="87"/>
      <c r="O456" s="88" t="str">
        <f t="shared" si="111"/>
        <v xml:space="preserve"> </v>
      </c>
      <c r="P456" s="89"/>
      <c r="Q456" s="90" t="str">
        <f t="shared" si="112"/>
        <v xml:space="preserve"> </v>
      </c>
      <c r="R456" s="87" t="s">
        <v>77</v>
      </c>
      <c r="S456" s="76"/>
      <c r="T456" s="91">
        <f t="shared" si="103"/>
        <v>0</v>
      </c>
      <c r="U456" s="88" t="str">
        <f t="shared" si="113"/>
        <v xml:space="preserve"> </v>
      </c>
      <c r="V456" s="91" t="str">
        <f t="shared" si="104"/>
        <v xml:space="preserve"> </v>
      </c>
      <c r="W456" s="78"/>
      <c r="X456" s="78"/>
      <c r="Y456" s="78"/>
      <c r="AA456" s="94" t="str">
        <f t="shared" si="105"/>
        <v>≤60</v>
      </c>
      <c r="AB456" s="94">
        <f t="shared" ca="1" si="106"/>
        <v>49</v>
      </c>
      <c r="AC456" s="95">
        <f t="shared" si="109"/>
        <v>0</v>
      </c>
      <c r="AD456" s="95">
        <f t="shared" si="110"/>
        <v>0</v>
      </c>
      <c r="AE456" s="96">
        <f t="shared" si="107"/>
        <v>0</v>
      </c>
      <c r="AF456" s="96">
        <f t="shared" si="108"/>
        <v>0</v>
      </c>
    </row>
    <row r="457" spans="2:32" s="97" customFormat="1" ht="39.6" x14ac:dyDescent="0.3">
      <c r="B457" s="79">
        <f t="shared" si="114"/>
        <v>452</v>
      </c>
      <c r="C457" s="80" t="s">
        <v>97</v>
      </c>
      <c r="D457" s="80"/>
      <c r="E457" s="81"/>
      <c r="F457" s="82" t="str">
        <f t="shared" si="102"/>
        <v xml:space="preserve">Группа от QF </v>
      </c>
      <c r="G457" s="82"/>
      <c r="H457" s="83"/>
      <c r="I457" s="84"/>
      <c r="J457" s="84"/>
      <c r="K457" s="85"/>
      <c r="L457" s="86"/>
      <c r="M457" s="80"/>
      <c r="N457" s="87"/>
      <c r="O457" s="88" t="str">
        <f t="shared" si="111"/>
        <v xml:space="preserve"> </v>
      </c>
      <c r="P457" s="89"/>
      <c r="Q457" s="90" t="str">
        <f t="shared" si="112"/>
        <v xml:space="preserve"> </v>
      </c>
      <c r="R457" s="87" t="s">
        <v>77</v>
      </c>
      <c r="S457" s="76"/>
      <c r="T457" s="91">
        <f t="shared" si="103"/>
        <v>0</v>
      </c>
      <c r="U457" s="88" t="str">
        <f t="shared" si="113"/>
        <v xml:space="preserve"> </v>
      </c>
      <c r="V457" s="91" t="str">
        <f t="shared" si="104"/>
        <v xml:space="preserve"> </v>
      </c>
      <c r="W457" s="78"/>
      <c r="X457" s="78"/>
      <c r="Y457" s="78"/>
      <c r="AA457" s="94" t="str">
        <f t="shared" si="105"/>
        <v>≤60</v>
      </c>
      <c r="AB457" s="94">
        <f t="shared" ca="1" si="106"/>
        <v>32</v>
      </c>
      <c r="AC457" s="95">
        <f t="shared" si="109"/>
        <v>0</v>
      </c>
      <c r="AD457" s="95">
        <f t="shared" si="110"/>
        <v>0</v>
      </c>
      <c r="AE457" s="96">
        <f t="shared" si="107"/>
        <v>0</v>
      </c>
      <c r="AF457" s="96">
        <f t="shared" si="108"/>
        <v>0</v>
      </c>
    </row>
    <row r="458" spans="2:32" s="97" customFormat="1" ht="39.6" x14ac:dyDescent="0.3">
      <c r="B458" s="79">
        <f t="shared" si="114"/>
        <v>453</v>
      </c>
      <c r="C458" s="80" t="s">
        <v>97</v>
      </c>
      <c r="D458" s="80"/>
      <c r="E458" s="81"/>
      <c r="F458" s="82" t="str">
        <f t="shared" si="102"/>
        <v xml:space="preserve">Группа от QF </v>
      </c>
      <c r="G458" s="82"/>
      <c r="H458" s="83"/>
      <c r="I458" s="84"/>
      <c r="J458" s="84"/>
      <c r="K458" s="85"/>
      <c r="L458" s="86"/>
      <c r="M458" s="80"/>
      <c r="N458" s="87"/>
      <c r="O458" s="88" t="str">
        <f t="shared" si="111"/>
        <v xml:space="preserve"> </v>
      </c>
      <c r="P458" s="89"/>
      <c r="Q458" s="90" t="str">
        <f t="shared" si="112"/>
        <v xml:space="preserve"> </v>
      </c>
      <c r="R458" s="87" t="s">
        <v>77</v>
      </c>
      <c r="S458" s="76"/>
      <c r="T458" s="91">
        <f t="shared" si="103"/>
        <v>0</v>
      </c>
      <c r="U458" s="88" t="str">
        <f t="shared" si="113"/>
        <v xml:space="preserve"> </v>
      </c>
      <c r="V458" s="91" t="str">
        <f t="shared" si="104"/>
        <v xml:space="preserve"> </v>
      </c>
      <c r="W458" s="78"/>
      <c r="X458" s="78"/>
      <c r="Y458" s="78"/>
      <c r="AA458" s="94" t="str">
        <f t="shared" si="105"/>
        <v>≤60</v>
      </c>
      <c r="AB458" s="94">
        <f t="shared" ca="1" si="106"/>
        <v>42</v>
      </c>
      <c r="AC458" s="95">
        <f t="shared" si="109"/>
        <v>0</v>
      </c>
      <c r="AD458" s="95">
        <f t="shared" si="110"/>
        <v>0</v>
      </c>
      <c r="AE458" s="96">
        <f t="shared" si="107"/>
        <v>0</v>
      </c>
      <c r="AF458" s="96">
        <f t="shared" si="108"/>
        <v>0</v>
      </c>
    </row>
    <row r="459" spans="2:32" s="97" customFormat="1" ht="39.6" x14ac:dyDescent="0.3">
      <c r="B459" s="79">
        <f t="shared" si="114"/>
        <v>454</v>
      </c>
      <c r="C459" s="80" t="s">
        <v>97</v>
      </c>
      <c r="D459" s="80"/>
      <c r="E459" s="81"/>
      <c r="F459" s="82" t="str">
        <f t="shared" si="102"/>
        <v xml:space="preserve">Группа от QF </v>
      </c>
      <c r="G459" s="82"/>
      <c r="H459" s="83"/>
      <c r="I459" s="84"/>
      <c r="J459" s="84"/>
      <c r="K459" s="85"/>
      <c r="L459" s="86"/>
      <c r="M459" s="80"/>
      <c r="N459" s="87"/>
      <c r="O459" s="88" t="str">
        <f t="shared" si="111"/>
        <v xml:space="preserve"> </v>
      </c>
      <c r="P459" s="89"/>
      <c r="Q459" s="90" t="str">
        <f t="shared" si="112"/>
        <v xml:space="preserve"> </v>
      </c>
      <c r="R459" s="87" t="s">
        <v>77</v>
      </c>
      <c r="S459" s="76"/>
      <c r="T459" s="91">
        <f t="shared" si="103"/>
        <v>0</v>
      </c>
      <c r="U459" s="88" t="str">
        <f t="shared" si="113"/>
        <v xml:space="preserve"> </v>
      </c>
      <c r="V459" s="91" t="str">
        <f t="shared" si="104"/>
        <v xml:space="preserve"> </v>
      </c>
      <c r="W459" s="78"/>
      <c r="X459" s="78"/>
      <c r="Y459" s="78"/>
      <c r="AA459" s="94" t="str">
        <f t="shared" si="105"/>
        <v>≤60</v>
      </c>
      <c r="AB459" s="94">
        <f t="shared" ca="1" si="106"/>
        <v>47</v>
      </c>
      <c r="AC459" s="95">
        <f t="shared" si="109"/>
        <v>0</v>
      </c>
      <c r="AD459" s="95">
        <f t="shared" si="110"/>
        <v>0</v>
      </c>
      <c r="AE459" s="96">
        <f t="shared" si="107"/>
        <v>0</v>
      </c>
      <c r="AF459" s="96">
        <f t="shared" si="108"/>
        <v>0</v>
      </c>
    </row>
    <row r="460" spans="2:32" s="97" customFormat="1" ht="39.6" x14ac:dyDescent="0.3">
      <c r="B460" s="79">
        <f t="shared" si="114"/>
        <v>455</v>
      </c>
      <c r="C460" s="80" t="s">
        <v>97</v>
      </c>
      <c r="D460" s="80"/>
      <c r="E460" s="81"/>
      <c r="F460" s="82" t="str">
        <f t="shared" si="102"/>
        <v xml:space="preserve">Группа от QF </v>
      </c>
      <c r="G460" s="82"/>
      <c r="H460" s="83"/>
      <c r="I460" s="84"/>
      <c r="J460" s="84"/>
      <c r="K460" s="85"/>
      <c r="L460" s="86"/>
      <c r="M460" s="80"/>
      <c r="N460" s="87"/>
      <c r="O460" s="88" t="str">
        <f t="shared" si="111"/>
        <v xml:space="preserve"> </v>
      </c>
      <c r="P460" s="89"/>
      <c r="Q460" s="90" t="str">
        <f t="shared" si="112"/>
        <v xml:space="preserve"> </v>
      </c>
      <c r="R460" s="87" t="s">
        <v>77</v>
      </c>
      <c r="S460" s="76"/>
      <c r="T460" s="91">
        <f t="shared" si="103"/>
        <v>0</v>
      </c>
      <c r="U460" s="88" t="str">
        <f t="shared" si="113"/>
        <v xml:space="preserve"> </v>
      </c>
      <c r="V460" s="91" t="str">
        <f t="shared" si="104"/>
        <v xml:space="preserve"> </v>
      </c>
      <c r="W460" s="78"/>
      <c r="X460" s="78"/>
      <c r="Y460" s="78"/>
      <c r="AA460" s="94" t="str">
        <f t="shared" si="105"/>
        <v>≤60</v>
      </c>
      <c r="AB460" s="94">
        <f t="shared" ca="1" si="106"/>
        <v>23</v>
      </c>
      <c r="AC460" s="95">
        <f t="shared" si="109"/>
        <v>0</v>
      </c>
      <c r="AD460" s="95">
        <f t="shared" si="110"/>
        <v>0</v>
      </c>
      <c r="AE460" s="96">
        <f t="shared" si="107"/>
        <v>0</v>
      </c>
      <c r="AF460" s="96">
        <f t="shared" si="108"/>
        <v>0</v>
      </c>
    </row>
    <row r="461" spans="2:32" s="97" customFormat="1" ht="39.6" x14ac:dyDescent="0.3">
      <c r="B461" s="79">
        <f t="shared" si="114"/>
        <v>456</v>
      </c>
      <c r="C461" s="80" t="s">
        <v>97</v>
      </c>
      <c r="D461" s="80"/>
      <c r="E461" s="81"/>
      <c r="F461" s="82" t="str">
        <f t="shared" si="102"/>
        <v xml:space="preserve">Группа от QF </v>
      </c>
      <c r="G461" s="82"/>
      <c r="H461" s="83"/>
      <c r="I461" s="84"/>
      <c r="J461" s="84"/>
      <c r="K461" s="85"/>
      <c r="L461" s="86"/>
      <c r="M461" s="80"/>
      <c r="N461" s="87"/>
      <c r="O461" s="88" t="str">
        <f t="shared" si="111"/>
        <v xml:space="preserve"> </v>
      </c>
      <c r="P461" s="89"/>
      <c r="Q461" s="90" t="str">
        <f t="shared" si="112"/>
        <v xml:space="preserve"> </v>
      </c>
      <c r="R461" s="87" t="s">
        <v>77</v>
      </c>
      <c r="S461" s="76"/>
      <c r="T461" s="91">
        <f t="shared" si="103"/>
        <v>0</v>
      </c>
      <c r="U461" s="88" t="str">
        <f t="shared" si="113"/>
        <v xml:space="preserve"> </v>
      </c>
      <c r="V461" s="91" t="str">
        <f t="shared" si="104"/>
        <v xml:space="preserve"> </v>
      </c>
      <c r="W461" s="78"/>
      <c r="X461" s="78"/>
      <c r="Y461" s="78"/>
      <c r="AA461" s="94" t="str">
        <f t="shared" si="105"/>
        <v>≤60</v>
      </c>
      <c r="AB461" s="94">
        <f t="shared" ca="1" si="106"/>
        <v>23</v>
      </c>
      <c r="AC461" s="95">
        <f t="shared" si="109"/>
        <v>0</v>
      </c>
      <c r="AD461" s="95">
        <f t="shared" si="110"/>
        <v>0</v>
      </c>
      <c r="AE461" s="96">
        <f t="shared" si="107"/>
        <v>0</v>
      </c>
      <c r="AF461" s="96">
        <f t="shared" si="108"/>
        <v>0</v>
      </c>
    </row>
    <row r="462" spans="2:32" s="97" customFormat="1" ht="39.6" x14ac:dyDescent="0.3">
      <c r="B462" s="79">
        <f t="shared" si="114"/>
        <v>457</v>
      </c>
      <c r="C462" s="80" t="s">
        <v>97</v>
      </c>
      <c r="D462" s="80"/>
      <c r="E462" s="81"/>
      <c r="F462" s="82" t="str">
        <f t="shared" si="102"/>
        <v xml:space="preserve">Группа от QF </v>
      </c>
      <c r="G462" s="82"/>
      <c r="H462" s="83"/>
      <c r="I462" s="84"/>
      <c r="J462" s="84"/>
      <c r="K462" s="85"/>
      <c r="L462" s="86"/>
      <c r="M462" s="80"/>
      <c r="N462" s="87"/>
      <c r="O462" s="88" t="str">
        <f t="shared" si="111"/>
        <v xml:space="preserve"> </v>
      </c>
      <c r="P462" s="89"/>
      <c r="Q462" s="90" t="str">
        <f t="shared" si="112"/>
        <v xml:space="preserve"> </v>
      </c>
      <c r="R462" s="87" t="s">
        <v>77</v>
      </c>
      <c r="S462" s="76"/>
      <c r="T462" s="91">
        <f t="shared" si="103"/>
        <v>0</v>
      </c>
      <c r="U462" s="88" t="str">
        <f t="shared" si="113"/>
        <v xml:space="preserve"> </v>
      </c>
      <c r="V462" s="91" t="str">
        <f t="shared" si="104"/>
        <v xml:space="preserve"> </v>
      </c>
      <c r="W462" s="78"/>
      <c r="X462" s="78"/>
      <c r="Y462" s="78"/>
      <c r="AA462" s="94" t="str">
        <f t="shared" si="105"/>
        <v>≤60</v>
      </c>
      <c r="AB462" s="94">
        <f t="shared" ca="1" si="106"/>
        <v>29</v>
      </c>
      <c r="AC462" s="95">
        <f t="shared" si="109"/>
        <v>0</v>
      </c>
      <c r="AD462" s="95">
        <f t="shared" si="110"/>
        <v>0</v>
      </c>
      <c r="AE462" s="96">
        <f t="shared" si="107"/>
        <v>0</v>
      </c>
      <c r="AF462" s="96">
        <f t="shared" si="108"/>
        <v>0</v>
      </c>
    </row>
    <row r="463" spans="2:32" s="97" customFormat="1" ht="39.6" x14ac:dyDescent="0.3">
      <c r="B463" s="79">
        <f t="shared" si="114"/>
        <v>458</v>
      </c>
      <c r="C463" s="80" t="s">
        <v>97</v>
      </c>
      <c r="D463" s="80"/>
      <c r="E463" s="81"/>
      <c r="F463" s="82" t="str">
        <f t="shared" ref="F463:F526" si="115">CONCATENATE(C463," ",E463,D463)</f>
        <v xml:space="preserve">Группа от QF </v>
      </c>
      <c r="G463" s="82"/>
      <c r="H463" s="83"/>
      <c r="I463" s="84"/>
      <c r="J463" s="84"/>
      <c r="K463" s="85"/>
      <c r="L463" s="86"/>
      <c r="M463" s="80"/>
      <c r="N463" s="87"/>
      <c r="O463" s="88" t="str">
        <f t="shared" si="111"/>
        <v xml:space="preserve"> </v>
      </c>
      <c r="P463" s="89"/>
      <c r="Q463" s="90" t="str">
        <f t="shared" si="112"/>
        <v xml:space="preserve"> </v>
      </c>
      <c r="R463" s="87" t="s">
        <v>77</v>
      </c>
      <c r="S463" s="76"/>
      <c r="T463" s="91">
        <f t="shared" ref="T463:T526" si="116">IF(P463=$W$1,I463*3,IF(P463=$X$1,I463*5,IF(P463=$Y$1,I463*8,IF(P463=$Z$1,I463*12*0.75,0))))</f>
        <v>0</v>
      </c>
      <c r="U463" s="88" t="str">
        <f t="shared" si="113"/>
        <v xml:space="preserve"> </v>
      </c>
      <c r="V463" s="91" t="str">
        <f t="shared" ref="V463:V526" si="117">IF(P463=$W$1,I463*5,IF(P463=$X$1,I463*10,IF(P463=$Y$1,I463*10,IF(P463=$Z$1,I463*12," "))))</f>
        <v xml:space="preserve"> </v>
      </c>
      <c r="W463" s="78"/>
      <c r="X463" s="78"/>
      <c r="Y463" s="78"/>
      <c r="AA463" s="94" t="str">
        <f t="shared" ref="AA463:AA526" si="118">IF(I463&gt;63,"≤120","≤60")</f>
        <v>≤60</v>
      </c>
      <c r="AB463" s="94">
        <f t="shared" ref="AB463:AB526" ca="1" si="119">IF(I463&lt;63,RANDBETWEEN(20,50),RANDBETWEEN(60,110))</f>
        <v>27</v>
      </c>
      <c r="AC463" s="95">
        <f t="shared" si="109"/>
        <v>0</v>
      </c>
      <c r="AD463" s="95">
        <f t="shared" si="110"/>
        <v>0</v>
      </c>
      <c r="AE463" s="96">
        <f t="shared" ref="AE463:AE526" si="120">ROUND(I463*1.13,0)</f>
        <v>0</v>
      </c>
      <c r="AF463" s="96">
        <f t="shared" ref="AF463:AF526" si="121">ROUND(I463*1.45,0)</f>
        <v>0</v>
      </c>
    </row>
    <row r="464" spans="2:32" s="97" customFormat="1" ht="39.6" x14ac:dyDescent="0.3">
      <c r="B464" s="79">
        <f t="shared" si="114"/>
        <v>459</v>
      </c>
      <c r="C464" s="80" t="s">
        <v>97</v>
      </c>
      <c r="D464" s="80"/>
      <c r="E464" s="81"/>
      <c r="F464" s="82" t="str">
        <f t="shared" si="115"/>
        <v xml:space="preserve">Группа от QF </v>
      </c>
      <c r="G464" s="82"/>
      <c r="H464" s="83"/>
      <c r="I464" s="84"/>
      <c r="J464" s="84"/>
      <c r="K464" s="85"/>
      <c r="L464" s="86"/>
      <c r="M464" s="80"/>
      <c r="N464" s="87"/>
      <c r="O464" s="88" t="str">
        <f t="shared" si="111"/>
        <v xml:space="preserve"> </v>
      </c>
      <c r="P464" s="89"/>
      <c r="Q464" s="90" t="str">
        <f t="shared" si="112"/>
        <v xml:space="preserve"> </v>
      </c>
      <c r="R464" s="87" t="s">
        <v>77</v>
      </c>
      <c r="S464" s="76"/>
      <c r="T464" s="91">
        <f t="shared" si="116"/>
        <v>0</v>
      </c>
      <c r="U464" s="88" t="str">
        <f t="shared" si="113"/>
        <v xml:space="preserve"> </v>
      </c>
      <c r="V464" s="91" t="str">
        <f t="shared" si="117"/>
        <v xml:space="preserve"> </v>
      </c>
      <c r="W464" s="78"/>
      <c r="X464" s="78"/>
      <c r="Y464" s="78"/>
      <c r="AA464" s="94" t="str">
        <f t="shared" si="118"/>
        <v>≤60</v>
      </c>
      <c r="AB464" s="94">
        <f t="shared" ca="1" si="119"/>
        <v>44</v>
      </c>
      <c r="AC464" s="95">
        <f t="shared" ref="AC464:AC527" si="122">IF(P464=$W$1,I464*3,IF(P464=$X$1,I464*5,IF(P464=$Y$1,I464*8,IF(P464=$Z$1,I464*12,0))))</f>
        <v>0</v>
      </c>
      <c r="AD464" s="95">
        <f t="shared" ref="AD464:AD527" si="123">IF(P464=$W$1,I464*5,IF(P464=$X$1,I464*10,IF(P464=$Y$1,I464*10,IF(P464=$Z$1,I464*0,0))))</f>
        <v>0</v>
      </c>
      <c r="AE464" s="96">
        <f t="shared" si="120"/>
        <v>0</v>
      </c>
      <c r="AF464" s="96">
        <f t="shared" si="121"/>
        <v>0</v>
      </c>
    </row>
    <row r="465" spans="2:32" s="97" customFormat="1" ht="39.6" x14ac:dyDescent="0.3">
      <c r="B465" s="79">
        <f t="shared" si="114"/>
        <v>460</v>
      </c>
      <c r="C465" s="80" t="s">
        <v>97</v>
      </c>
      <c r="D465" s="80"/>
      <c r="E465" s="81"/>
      <c r="F465" s="82" t="str">
        <f t="shared" si="115"/>
        <v xml:space="preserve">Группа от QF </v>
      </c>
      <c r="G465" s="82"/>
      <c r="H465" s="83"/>
      <c r="I465" s="84"/>
      <c r="J465" s="84"/>
      <c r="K465" s="85"/>
      <c r="L465" s="86"/>
      <c r="M465" s="80"/>
      <c r="N465" s="87"/>
      <c r="O465" s="88" t="str">
        <f t="shared" si="111"/>
        <v xml:space="preserve"> </v>
      </c>
      <c r="P465" s="89"/>
      <c r="Q465" s="90" t="str">
        <f t="shared" si="112"/>
        <v xml:space="preserve"> </v>
      </c>
      <c r="R465" s="87" t="s">
        <v>77</v>
      </c>
      <c r="S465" s="76"/>
      <c r="T465" s="91">
        <f t="shared" si="116"/>
        <v>0</v>
      </c>
      <c r="U465" s="88" t="str">
        <f t="shared" si="113"/>
        <v xml:space="preserve"> </v>
      </c>
      <c r="V465" s="91" t="str">
        <f t="shared" si="117"/>
        <v xml:space="preserve"> </v>
      </c>
      <c r="W465" s="78"/>
      <c r="X465" s="78"/>
      <c r="Y465" s="78"/>
      <c r="AA465" s="94" t="str">
        <f t="shared" si="118"/>
        <v>≤60</v>
      </c>
      <c r="AB465" s="94">
        <f t="shared" ca="1" si="119"/>
        <v>46</v>
      </c>
      <c r="AC465" s="95">
        <f t="shared" si="122"/>
        <v>0</v>
      </c>
      <c r="AD465" s="95">
        <f t="shared" si="123"/>
        <v>0</v>
      </c>
      <c r="AE465" s="96">
        <f t="shared" si="120"/>
        <v>0</v>
      </c>
      <c r="AF465" s="96">
        <f t="shared" si="121"/>
        <v>0</v>
      </c>
    </row>
    <row r="466" spans="2:32" s="97" customFormat="1" ht="39.6" x14ac:dyDescent="0.3">
      <c r="B466" s="79">
        <f t="shared" si="114"/>
        <v>461</v>
      </c>
      <c r="C466" s="80" t="s">
        <v>97</v>
      </c>
      <c r="D466" s="80"/>
      <c r="E466" s="81"/>
      <c r="F466" s="82" t="str">
        <f t="shared" si="115"/>
        <v xml:space="preserve">Группа от QF </v>
      </c>
      <c r="G466" s="82"/>
      <c r="H466" s="83"/>
      <c r="I466" s="84"/>
      <c r="J466" s="84"/>
      <c r="K466" s="85"/>
      <c r="L466" s="86"/>
      <c r="M466" s="80"/>
      <c r="N466" s="87"/>
      <c r="O466" s="88" t="str">
        <f t="shared" si="111"/>
        <v xml:space="preserve"> </v>
      </c>
      <c r="P466" s="89"/>
      <c r="Q466" s="90" t="str">
        <f t="shared" si="112"/>
        <v xml:space="preserve"> </v>
      </c>
      <c r="R466" s="87" t="s">
        <v>77</v>
      </c>
      <c r="S466" s="76"/>
      <c r="T466" s="91">
        <f t="shared" si="116"/>
        <v>0</v>
      </c>
      <c r="U466" s="88" t="str">
        <f t="shared" si="113"/>
        <v xml:space="preserve"> </v>
      </c>
      <c r="V466" s="91" t="str">
        <f t="shared" si="117"/>
        <v xml:space="preserve"> </v>
      </c>
      <c r="W466" s="78"/>
      <c r="X466" s="78"/>
      <c r="Y466" s="78"/>
      <c r="AA466" s="94" t="str">
        <f t="shared" si="118"/>
        <v>≤60</v>
      </c>
      <c r="AB466" s="94">
        <f t="shared" ca="1" si="119"/>
        <v>44</v>
      </c>
      <c r="AC466" s="95">
        <f t="shared" si="122"/>
        <v>0</v>
      </c>
      <c r="AD466" s="95">
        <f t="shared" si="123"/>
        <v>0</v>
      </c>
      <c r="AE466" s="96">
        <f t="shared" si="120"/>
        <v>0</v>
      </c>
      <c r="AF466" s="96">
        <f t="shared" si="121"/>
        <v>0</v>
      </c>
    </row>
    <row r="467" spans="2:32" s="97" customFormat="1" ht="39.6" x14ac:dyDescent="0.3">
      <c r="B467" s="79">
        <f t="shared" si="114"/>
        <v>462</v>
      </c>
      <c r="C467" s="80" t="s">
        <v>97</v>
      </c>
      <c r="D467" s="80"/>
      <c r="E467" s="81"/>
      <c r="F467" s="82" t="str">
        <f t="shared" si="115"/>
        <v xml:space="preserve">Группа от QF </v>
      </c>
      <c r="G467" s="82"/>
      <c r="H467" s="83"/>
      <c r="I467" s="84"/>
      <c r="J467" s="84"/>
      <c r="K467" s="85"/>
      <c r="L467" s="86"/>
      <c r="M467" s="80"/>
      <c r="N467" s="87"/>
      <c r="O467" s="88" t="str">
        <f t="shared" si="111"/>
        <v xml:space="preserve"> </v>
      </c>
      <c r="P467" s="89"/>
      <c r="Q467" s="90" t="str">
        <f t="shared" si="112"/>
        <v xml:space="preserve"> </v>
      </c>
      <c r="R467" s="87" t="s">
        <v>77</v>
      </c>
      <c r="S467" s="76"/>
      <c r="T467" s="91">
        <f t="shared" si="116"/>
        <v>0</v>
      </c>
      <c r="U467" s="88" t="str">
        <f t="shared" si="113"/>
        <v xml:space="preserve"> </v>
      </c>
      <c r="V467" s="91" t="str">
        <f t="shared" si="117"/>
        <v xml:space="preserve"> </v>
      </c>
      <c r="W467" s="78"/>
      <c r="X467" s="78"/>
      <c r="Y467" s="78"/>
      <c r="AA467" s="94" t="str">
        <f t="shared" si="118"/>
        <v>≤60</v>
      </c>
      <c r="AB467" s="94">
        <f t="shared" ca="1" si="119"/>
        <v>38</v>
      </c>
      <c r="AC467" s="95">
        <f t="shared" si="122"/>
        <v>0</v>
      </c>
      <c r="AD467" s="95">
        <f t="shared" si="123"/>
        <v>0</v>
      </c>
      <c r="AE467" s="96">
        <f t="shared" si="120"/>
        <v>0</v>
      </c>
      <c r="AF467" s="96">
        <f t="shared" si="121"/>
        <v>0</v>
      </c>
    </row>
    <row r="468" spans="2:32" s="97" customFormat="1" ht="39.6" x14ac:dyDescent="0.3">
      <c r="B468" s="79">
        <f t="shared" si="114"/>
        <v>463</v>
      </c>
      <c r="C468" s="80" t="s">
        <v>97</v>
      </c>
      <c r="D468" s="80"/>
      <c r="E468" s="81"/>
      <c r="F468" s="82" t="str">
        <f t="shared" si="115"/>
        <v xml:space="preserve">Группа от QF </v>
      </c>
      <c r="G468" s="82"/>
      <c r="H468" s="83"/>
      <c r="I468" s="84"/>
      <c r="J468" s="84"/>
      <c r="K468" s="85"/>
      <c r="L468" s="86"/>
      <c r="M468" s="80"/>
      <c r="N468" s="87"/>
      <c r="O468" s="88" t="str">
        <f t="shared" si="111"/>
        <v xml:space="preserve"> </v>
      </c>
      <c r="P468" s="89"/>
      <c r="Q468" s="90" t="str">
        <f t="shared" si="112"/>
        <v xml:space="preserve"> </v>
      </c>
      <c r="R468" s="87" t="s">
        <v>77</v>
      </c>
      <c r="S468" s="76"/>
      <c r="T468" s="91">
        <f t="shared" si="116"/>
        <v>0</v>
      </c>
      <c r="U468" s="88" t="str">
        <f t="shared" si="113"/>
        <v xml:space="preserve"> </v>
      </c>
      <c r="V468" s="91" t="str">
        <f t="shared" si="117"/>
        <v xml:space="preserve"> </v>
      </c>
      <c r="W468" s="78"/>
      <c r="X468" s="78"/>
      <c r="Y468" s="78"/>
      <c r="AA468" s="94" t="str">
        <f t="shared" si="118"/>
        <v>≤60</v>
      </c>
      <c r="AB468" s="94">
        <f t="shared" ca="1" si="119"/>
        <v>43</v>
      </c>
      <c r="AC468" s="95">
        <f t="shared" si="122"/>
        <v>0</v>
      </c>
      <c r="AD468" s="95">
        <f t="shared" si="123"/>
        <v>0</v>
      </c>
      <c r="AE468" s="96">
        <f t="shared" si="120"/>
        <v>0</v>
      </c>
      <c r="AF468" s="96">
        <f t="shared" si="121"/>
        <v>0</v>
      </c>
    </row>
    <row r="469" spans="2:32" s="97" customFormat="1" ht="39.6" x14ac:dyDescent="0.3">
      <c r="B469" s="79">
        <f t="shared" si="114"/>
        <v>464</v>
      </c>
      <c r="C469" s="80" t="s">
        <v>97</v>
      </c>
      <c r="D469" s="80"/>
      <c r="E469" s="81"/>
      <c r="F469" s="82" t="str">
        <f t="shared" si="115"/>
        <v xml:space="preserve">Группа от QF </v>
      </c>
      <c r="G469" s="82"/>
      <c r="H469" s="83"/>
      <c r="I469" s="84"/>
      <c r="J469" s="84"/>
      <c r="K469" s="85"/>
      <c r="L469" s="86"/>
      <c r="M469" s="80"/>
      <c r="N469" s="87"/>
      <c r="O469" s="88" t="str">
        <f t="shared" si="111"/>
        <v xml:space="preserve"> </v>
      </c>
      <c r="P469" s="89"/>
      <c r="Q469" s="90" t="str">
        <f t="shared" si="112"/>
        <v xml:space="preserve"> </v>
      </c>
      <c r="R469" s="87" t="s">
        <v>77</v>
      </c>
      <c r="S469" s="76"/>
      <c r="T469" s="91">
        <f t="shared" si="116"/>
        <v>0</v>
      </c>
      <c r="U469" s="88" t="str">
        <f t="shared" si="113"/>
        <v xml:space="preserve"> </v>
      </c>
      <c r="V469" s="91" t="str">
        <f t="shared" si="117"/>
        <v xml:space="preserve"> </v>
      </c>
      <c r="W469" s="78"/>
      <c r="X469" s="78"/>
      <c r="Y469" s="78"/>
      <c r="AA469" s="94" t="str">
        <f t="shared" si="118"/>
        <v>≤60</v>
      </c>
      <c r="AB469" s="94">
        <f t="shared" ca="1" si="119"/>
        <v>40</v>
      </c>
      <c r="AC469" s="95">
        <f t="shared" si="122"/>
        <v>0</v>
      </c>
      <c r="AD469" s="95">
        <f t="shared" si="123"/>
        <v>0</v>
      </c>
      <c r="AE469" s="96">
        <f t="shared" si="120"/>
        <v>0</v>
      </c>
      <c r="AF469" s="96">
        <f t="shared" si="121"/>
        <v>0</v>
      </c>
    </row>
    <row r="470" spans="2:32" s="97" customFormat="1" ht="39.6" x14ac:dyDescent="0.3">
      <c r="B470" s="79">
        <f t="shared" si="114"/>
        <v>465</v>
      </c>
      <c r="C470" s="80" t="s">
        <v>97</v>
      </c>
      <c r="D470" s="80"/>
      <c r="E470" s="81"/>
      <c r="F470" s="82" t="str">
        <f t="shared" si="115"/>
        <v xml:space="preserve">Группа от QF </v>
      </c>
      <c r="G470" s="82"/>
      <c r="H470" s="83"/>
      <c r="I470" s="84"/>
      <c r="J470" s="84"/>
      <c r="K470" s="85"/>
      <c r="L470" s="86"/>
      <c r="M470" s="80"/>
      <c r="N470" s="87"/>
      <c r="O470" s="88" t="str">
        <f t="shared" si="111"/>
        <v xml:space="preserve"> </v>
      </c>
      <c r="P470" s="89"/>
      <c r="Q470" s="90" t="str">
        <f t="shared" si="112"/>
        <v xml:space="preserve"> </v>
      </c>
      <c r="R470" s="87" t="s">
        <v>77</v>
      </c>
      <c r="S470" s="76"/>
      <c r="T470" s="91">
        <f t="shared" si="116"/>
        <v>0</v>
      </c>
      <c r="U470" s="88" t="str">
        <f t="shared" si="113"/>
        <v xml:space="preserve"> </v>
      </c>
      <c r="V470" s="91" t="str">
        <f t="shared" si="117"/>
        <v xml:space="preserve"> </v>
      </c>
      <c r="W470" s="78"/>
      <c r="X470" s="78"/>
      <c r="Y470" s="78"/>
      <c r="AA470" s="94" t="str">
        <f t="shared" si="118"/>
        <v>≤60</v>
      </c>
      <c r="AB470" s="94">
        <f t="shared" ca="1" si="119"/>
        <v>31</v>
      </c>
      <c r="AC470" s="95">
        <f t="shared" si="122"/>
        <v>0</v>
      </c>
      <c r="AD470" s="95">
        <f t="shared" si="123"/>
        <v>0</v>
      </c>
      <c r="AE470" s="96">
        <f t="shared" si="120"/>
        <v>0</v>
      </c>
      <c r="AF470" s="96">
        <f t="shared" si="121"/>
        <v>0</v>
      </c>
    </row>
    <row r="471" spans="2:32" s="97" customFormat="1" ht="39.6" x14ac:dyDescent="0.3">
      <c r="B471" s="79">
        <f t="shared" si="114"/>
        <v>466</v>
      </c>
      <c r="C471" s="80" t="s">
        <v>97</v>
      </c>
      <c r="D471" s="80"/>
      <c r="E471" s="81"/>
      <c r="F471" s="82" t="str">
        <f t="shared" si="115"/>
        <v xml:space="preserve">Группа от QF </v>
      </c>
      <c r="G471" s="82"/>
      <c r="H471" s="83"/>
      <c r="I471" s="84"/>
      <c r="J471" s="84"/>
      <c r="K471" s="85"/>
      <c r="L471" s="86"/>
      <c r="M471" s="80"/>
      <c r="N471" s="87"/>
      <c r="O471" s="88" t="str">
        <f t="shared" si="111"/>
        <v xml:space="preserve"> </v>
      </c>
      <c r="P471" s="89"/>
      <c r="Q471" s="90" t="str">
        <f t="shared" si="112"/>
        <v xml:space="preserve"> </v>
      </c>
      <c r="R471" s="87" t="s">
        <v>77</v>
      </c>
      <c r="S471" s="76"/>
      <c r="T471" s="91">
        <f t="shared" si="116"/>
        <v>0</v>
      </c>
      <c r="U471" s="88" t="str">
        <f t="shared" si="113"/>
        <v xml:space="preserve"> </v>
      </c>
      <c r="V471" s="91" t="str">
        <f t="shared" si="117"/>
        <v xml:space="preserve"> </v>
      </c>
      <c r="W471" s="78"/>
      <c r="X471" s="78"/>
      <c r="Y471" s="78"/>
      <c r="AA471" s="94" t="str">
        <f t="shared" si="118"/>
        <v>≤60</v>
      </c>
      <c r="AB471" s="94">
        <f t="shared" ca="1" si="119"/>
        <v>37</v>
      </c>
      <c r="AC471" s="95">
        <f t="shared" si="122"/>
        <v>0</v>
      </c>
      <c r="AD471" s="95">
        <f t="shared" si="123"/>
        <v>0</v>
      </c>
      <c r="AE471" s="96">
        <f t="shared" si="120"/>
        <v>0</v>
      </c>
      <c r="AF471" s="96">
        <f t="shared" si="121"/>
        <v>0</v>
      </c>
    </row>
    <row r="472" spans="2:32" s="97" customFormat="1" ht="39.6" x14ac:dyDescent="0.3">
      <c r="B472" s="79">
        <f t="shared" si="114"/>
        <v>467</v>
      </c>
      <c r="C472" s="80" t="s">
        <v>97</v>
      </c>
      <c r="D472" s="80"/>
      <c r="E472" s="81"/>
      <c r="F472" s="82" t="str">
        <f t="shared" si="115"/>
        <v xml:space="preserve">Группа от QF </v>
      </c>
      <c r="G472" s="82"/>
      <c r="H472" s="83"/>
      <c r="I472" s="84"/>
      <c r="J472" s="84"/>
      <c r="K472" s="85"/>
      <c r="L472" s="86"/>
      <c r="M472" s="80"/>
      <c r="N472" s="87"/>
      <c r="O472" s="88" t="str">
        <f t="shared" si="111"/>
        <v xml:space="preserve"> </v>
      </c>
      <c r="P472" s="89"/>
      <c r="Q472" s="90" t="str">
        <f t="shared" si="112"/>
        <v xml:space="preserve"> </v>
      </c>
      <c r="R472" s="87" t="s">
        <v>77</v>
      </c>
      <c r="S472" s="76"/>
      <c r="T472" s="91">
        <f t="shared" si="116"/>
        <v>0</v>
      </c>
      <c r="U472" s="88" t="str">
        <f t="shared" si="113"/>
        <v xml:space="preserve"> </v>
      </c>
      <c r="V472" s="91" t="str">
        <f t="shared" si="117"/>
        <v xml:space="preserve"> </v>
      </c>
      <c r="W472" s="78"/>
      <c r="X472" s="78"/>
      <c r="Y472" s="78"/>
      <c r="AA472" s="94" t="str">
        <f t="shared" si="118"/>
        <v>≤60</v>
      </c>
      <c r="AB472" s="94">
        <f t="shared" ca="1" si="119"/>
        <v>29</v>
      </c>
      <c r="AC472" s="95">
        <f t="shared" si="122"/>
        <v>0</v>
      </c>
      <c r="AD472" s="95">
        <f t="shared" si="123"/>
        <v>0</v>
      </c>
      <c r="AE472" s="96">
        <f t="shared" si="120"/>
        <v>0</v>
      </c>
      <c r="AF472" s="96">
        <f t="shared" si="121"/>
        <v>0</v>
      </c>
    </row>
    <row r="473" spans="2:32" s="97" customFormat="1" ht="39.6" x14ac:dyDescent="0.3">
      <c r="B473" s="79">
        <f t="shared" si="114"/>
        <v>468</v>
      </c>
      <c r="C473" s="80" t="s">
        <v>97</v>
      </c>
      <c r="D473" s="80"/>
      <c r="E473" s="81"/>
      <c r="F473" s="82" t="str">
        <f t="shared" si="115"/>
        <v xml:space="preserve">Группа от QF </v>
      </c>
      <c r="G473" s="82"/>
      <c r="H473" s="83"/>
      <c r="I473" s="84"/>
      <c r="J473" s="84"/>
      <c r="K473" s="85"/>
      <c r="L473" s="86"/>
      <c r="M473" s="80"/>
      <c r="N473" s="87"/>
      <c r="O473" s="88" t="str">
        <f t="shared" si="111"/>
        <v xml:space="preserve"> </v>
      </c>
      <c r="P473" s="89"/>
      <c r="Q473" s="90" t="str">
        <f t="shared" si="112"/>
        <v xml:space="preserve"> </v>
      </c>
      <c r="R473" s="87" t="s">
        <v>77</v>
      </c>
      <c r="S473" s="76"/>
      <c r="T473" s="91">
        <f t="shared" si="116"/>
        <v>0</v>
      </c>
      <c r="U473" s="88" t="str">
        <f t="shared" si="113"/>
        <v xml:space="preserve"> </v>
      </c>
      <c r="V473" s="91" t="str">
        <f t="shared" si="117"/>
        <v xml:space="preserve"> </v>
      </c>
      <c r="W473" s="78"/>
      <c r="X473" s="78"/>
      <c r="Y473" s="78"/>
      <c r="AA473" s="94" t="str">
        <f t="shared" si="118"/>
        <v>≤60</v>
      </c>
      <c r="AB473" s="94">
        <f t="shared" ca="1" si="119"/>
        <v>26</v>
      </c>
      <c r="AC473" s="95">
        <f t="shared" si="122"/>
        <v>0</v>
      </c>
      <c r="AD473" s="95">
        <f t="shared" si="123"/>
        <v>0</v>
      </c>
      <c r="AE473" s="96">
        <f t="shared" si="120"/>
        <v>0</v>
      </c>
      <c r="AF473" s="96">
        <f t="shared" si="121"/>
        <v>0</v>
      </c>
    </row>
    <row r="474" spans="2:32" s="97" customFormat="1" ht="39.6" x14ac:dyDescent="0.3">
      <c r="B474" s="79">
        <f t="shared" si="114"/>
        <v>469</v>
      </c>
      <c r="C474" s="80" t="s">
        <v>97</v>
      </c>
      <c r="D474" s="80"/>
      <c r="E474" s="81"/>
      <c r="F474" s="82" t="str">
        <f t="shared" si="115"/>
        <v xml:space="preserve">Группа от QF </v>
      </c>
      <c r="G474" s="82"/>
      <c r="H474" s="83"/>
      <c r="I474" s="84"/>
      <c r="J474" s="84"/>
      <c r="K474" s="85"/>
      <c r="L474" s="86"/>
      <c r="M474" s="80"/>
      <c r="N474" s="87"/>
      <c r="O474" s="88" t="str">
        <f t="shared" si="111"/>
        <v xml:space="preserve"> </v>
      </c>
      <c r="P474" s="89"/>
      <c r="Q474" s="90" t="str">
        <f t="shared" si="112"/>
        <v xml:space="preserve"> </v>
      </c>
      <c r="R474" s="87" t="s">
        <v>77</v>
      </c>
      <c r="S474" s="76"/>
      <c r="T474" s="91">
        <f t="shared" si="116"/>
        <v>0</v>
      </c>
      <c r="U474" s="88" t="str">
        <f t="shared" si="113"/>
        <v xml:space="preserve"> </v>
      </c>
      <c r="V474" s="91" t="str">
        <f t="shared" si="117"/>
        <v xml:space="preserve"> </v>
      </c>
      <c r="W474" s="78"/>
      <c r="X474" s="78"/>
      <c r="Y474" s="78"/>
      <c r="AA474" s="94" t="str">
        <f t="shared" si="118"/>
        <v>≤60</v>
      </c>
      <c r="AB474" s="94">
        <f t="shared" ca="1" si="119"/>
        <v>45</v>
      </c>
      <c r="AC474" s="95">
        <f t="shared" si="122"/>
        <v>0</v>
      </c>
      <c r="AD474" s="95">
        <f t="shared" si="123"/>
        <v>0</v>
      </c>
      <c r="AE474" s="96">
        <f t="shared" si="120"/>
        <v>0</v>
      </c>
      <c r="AF474" s="96">
        <f t="shared" si="121"/>
        <v>0</v>
      </c>
    </row>
    <row r="475" spans="2:32" s="97" customFormat="1" ht="39.6" x14ac:dyDescent="0.3">
      <c r="B475" s="79">
        <f t="shared" si="114"/>
        <v>470</v>
      </c>
      <c r="C475" s="80" t="s">
        <v>97</v>
      </c>
      <c r="D475" s="80"/>
      <c r="E475" s="81"/>
      <c r="F475" s="82" t="str">
        <f t="shared" si="115"/>
        <v xml:space="preserve">Группа от QF </v>
      </c>
      <c r="G475" s="82"/>
      <c r="H475" s="83"/>
      <c r="I475" s="84"/>
      <c r="J475" s="84"/>
      <c r="K475" s="85"/>
      <c r="L475" s="86"/>
      <c r="M475" s="80"/>
      <c r="N475" s="87"/>
      <c r="O475" s="88" t="str">
        <f t="shared" si="111"/>
        <v xml:space="preserve"> </v>
      </c>
      <c r="P475" s="89"/>
      <c r="Q475" s="90" t="str">
        <f t="shared" si="112"/>
        <v xml:space="preserve"> </v>
      </c>
      <c r="R475" s="87" t="s">
        <v>77</v>
      </c>
      <c r="S475" s="76"/>
      <c r="T475" s="91">
        <f t="shared" si="116"/>
        <v>0</v>
      </c>
      <c r="U475" s="88" t="str">
        <f t="shared" si="113"/>
        <v xml:space="preserve"> </v>
      </c>
      <c r="V475" s="91" t="str">
        <f t="shared" si="117"/>
        <v xml:space="preserve"> </v>
      </c>
      <c r="W475" s="78"/>
      <c r="X475" s="78"/>
      <c r="Y475" s="78"/>
      <c r="AA475" s="94" t="str">
        <f t="shared" si="118"/>
        <v>≤60</v>
      </c>
      <c r="AB475" s="94">
        <f t="shared" ca="1" si="119"/>
        <v>41</v>
      </c>
      <c r="AC475" s="95">
        <f t="shared" si="122"/>
        <v>0</v>
      </c>
      <c r="AD475" s="95">
        <f t="shared" si="123"/>
        <v>0</v>
      </c>
      <c r="AE475" s="96">
        <f t="shared" si="120"/>
        <v>0</v>
      </c>
      <c r="AF475" s="96">
        <f t="shared" si="121"/>
        <v>0</v>
      </c>
    </row>
    <row r="476" spans="2:32" s="97" customFormat="1" ht="39.6" x14ac:dyDescent="0.3">
      <c r="B476" s="79">
        <f t="shared" si="114"/>
        <v>471</v>
      </c>
      <c r="C476" s="80" t="s">
        <v>97</v>
      </c>
      <c r="D476" s="80"/>
      <c r="E476" s="81"/>
      <c r="F476" s="82" t="str">
        <f t="shared" si="115"/>
        <v xml:space="preserve">Группа от QF </v>
      </c>
      <c r="G476" s="82"/>
      <c r="H476" s="83"/>
      <c r="I476" s="84"/>
      <c r="J476" s="84"/>
      <c r="K476" s="85"/>
      <c r="L476" s="86"/>
      <c r="M476" s="80"/>
      <c r="N476" s="87"/>
      <c r="O476" s="88" t="str">
        <f t="shared" si="111"/>
        <v xml:space="preserve"> </v>
      </c>
      <c r="P476" s="89"/>
      <c r="Q476" s="90" t="str">
        <f t="shared" si="112"/>
        <v xml:space="preserve"> </v>
      </c>
      <c r="R476" s="87" t="s">
        <v>77</v>
      </c>
      <c r="S476" s="76"/>
      <c r="T476" s="91">
        <f t="shared" si="116"/>
        <v>0</v>
      </c>
      <c r="U476" s="88" t="str">
        <f t="shared" si="113"/>
        <v xml:space="preserve"> </v>
      </c>
      <c r="V476" s="91" t="str">
        <f t="shared" si="117"/>
        <v xml:space="preserve"> </v>
      </c>
      <c r="W476" s="78"/>
      <c r="X476" s="78"/>
      <c r="Y476" s="78"/>
      <c r="AA476" s="94" t="str">
        <f t="shared" si="118"/>
        <v>≤60</v>
      </c>
      <c r="AB476" s="94">
        <f t="shared" ca="1" si="119"/>
        <v>44</v>
      </c>
      <c r="AC476" s="95">
        <f t="shared" si="122"/>
        <v>0</v>
      </c>
      <c r="AD476" s="95">
        <f t="shared" si="123"/>
        <v>0</v>
      </c>
      <c r="AE476" s="96">
        <f t="shared" si="120"/>
        <v>0</v>
      </c>
      <c r="AF476" s="96">
        <f t="shared" si="121"/>
        <v>0</v>
      </c>
    </row>
    <row r="477" spans="2:32" s="97" customFormat="1" ht="39.6" x14ac:dyDescent="0.3">
      <c r="B477" s="79">
        <f t="shared" si="114"/>
        <v>472</v>
      </c>
      <c r="C477" s="80" t="s">
        <v>97</v>
      </c>
      <c r="D477" s="80"/>
      <c r="E477" s="81"/>
      <c r="F477" s="82" t="str">
        <f t="shared" si="115"/>
        <v xml:space="preserve">Группа от QF </v>
      </c>
      <c r="G477" s="82"/>
      <c r="H477" s="83"/>
      <c r="I477" s="84"/>
      <c r="J477" s="84"/>
      <c r="K477" s="85"/>
      <c r="L477" s="86"/>
      <c r="M477" s="80"/>
      <c r="N477" s="87"/>
      <c r="O477" s="88" t="str">
        <f t="shared" si="111"/>
        <v xml:space="preserve"> </v>
      </c>
      <c r="P477" s="89"/>
      <c r="Q477" s="90" t="str">
        <f t="shared" si="112"/>
        <v xml:space="preserve"> </v>
      </c>
      <c r="R477" s="87" t="s">
        <v>77</v>
      </c>
      <c r="S477" s="76"/>
      <c r="T477" s="91">
        <f t="shared" si="116"/>
        <v>0</v>
      </c>
      <c r="U477" s="88" t="str">
        <f t="shared" si="113"/>
        <v xml:space="preserve"> </v>
      </c>
      <c r="V477" s="91" t="str">
        <f t="shared" si="117"/>
        <v xml:space="preserve"> </v>
      </c>
      <c r="W477" s="78"/>
      <c r="X477" s="78"/>
      <c r="Y477" s="78"/>
      <c r="AA477" s="94" t="str">
        <f t="shared" si="118"/>
        <v>≤60</v>
      </c>
      <c r="AB477" s="94">
        <f t="shared" ca="1" si="119"/>
        <v>35</v>
      </c>
      <c r="AC477" s="95">
        <f t="shared" si="122"/>
        <v>0</v>
      </c>
      <c r="AD477" s="95">
        <f t="shared" si="123"/>
        <v>0</v>
      </c>
      <c r="AE477" s="96">
        <f t="shared" si="120"/>
        <v>0</v>
      </c>
      <c r="AF477" s="96">
        <f t="shared" si="121"/>
        <v>0</v>
      </c>
    </row>
    <row r="478" spans="2:32" s="97" customFormat="1" ht="39.6" x14ac:dyDescent="0.3">
      <c r="B478" s="79">
        <f t="shared" si="114"/>
        <v>473</v>
      </c>
      <c r="C478" s="80" t="s">
        <v>97</v>
      </c>
      <c r="D478" s="80"/>
      <c r="E478" s="81"/>
      <c r="F478" s="82" t="str">
        <f t="shared" si="115"/>
        <v xml:space="preserve">Группа от QF </v>
      </c>
      <c r="G478" s="82"/>
      <c r="H478" s="83"/>
      <c r="I478" s="84"/>
      <c r="J478" s="84"/>
      <c r="K478" s="85"/>
      <c r="L478" s="86"/>
      <c r="M478" s="80"/>
      <c r="N478" s="87"/>
      <c r="O478" s="88" t="str">
        <f t="shared" si="111"/>
        <v xml:space="preserve"> </v>
      </c>
      <c r="P478" s="89"/>
      <c r="Q478" s="90" t="str">
        <f t="shared" si="112"/>
        <v xml:space="preserve"> </v>
      </c>
      <c r="R478" s="87" t="s">
        <v>77</v>
      </c>
      <c r="S478" s="76"/>
      <c r="T478" s="91">
        <f t="shared" si="116"/>
        <v>0</v>
      </c>
      <c r="U478" s="88" t="str">
        <f t="shared" si="113"/>
        <v xml:space="preserve"> </v>
      </c>
      <c r="V478" s="91" t="str">
        <f t="shared" si="117"/>
        <v xml:space="preserve"> </v>
      </c>
      <c r="W478" s="78"/>
      <c r="X478" s="78"/>
      <c r="Y478" s="78"/>
      <c r="AA478" s="94" t="str">
        <f t="shared" si="118"/>
        <v>≤60</v>
      </c>
      <c r="AB478" s="94">
        <f t="shared" ca="1" si="119"/>
        <v>40</v>
      </c>
      <c r="AC478" s="95">
        <f t="shared" si="122"/>
        <v>0</v>
      </c>
      <c r="AD478" s="95">
        <f t="shared" si="123"/>
        <v>0</v>
      </c>
      <c r="AE478" s="96">
        <f t="shared" si="120"/>
        <v>0</v>
      </c>
      <c r="AF478" s="96">
        <f t="shared" si="121"/>
        <v>0</v>
      </c>
    </row>
    <row r="479" spans="2:32" s="97" customFormat="1" ht="39.6" x14ac:dyDescent="0.3">
      <c r="B479" s="79">
        <f t="shared" si="114"/>
        <v>474</v>
      </c>
      <c r="C479" s="80" t="s">
        <v>97</v>
      </c>
      <c r="D479" s="80"/>
      <c r="E479" s="81"/>
      <c r="F479" s="82" t="str">
        <f t="shared" si="115"/>
        <v xml:space="preserve">Группа от QF </v>
      </c>
      <c r="G479" s="82"/>
      <c r="H479" s="83"/>
      <c r="I479" s="84"/>
      <c r="J479" s="84"/>
      <c r="K479" s="85"/>
      <c r="L479" s="86"/>
      <c r="M479" s="80"/>
      <c r="N479" s="87"/>
      <c r="O479" s="88" t="str">
        <f t="shared" si="111"/>
        <v xml:space="preserve"> </v>
      </c>
      <c r="P479" s="89"/>
      <c r="Q479" s="90" t="str">
        <f t="shared" si="112"/>
        <v xml:space="preserve"> </v>
      </c>
      <c r="R479" s="87" t="s">
        <v>77</v>
      </c>
      <c r="S479" s="76"/>
      <c r="T479" s="91">
        <f t="shared" si="116"/>
        <v>0</v>
      </c>
      <c r="U479" s="88" t="str">
        <f t="shared" si="113"/>
        <v xml:space="preserve"> </v>
      </c>
      <c r="V479" s="91" t="str">
        <f t="shared" si="117"/>
        <v xml:space="preserve"> </v>
      </c>
      <c r="W479" s="78"/>
      <c r="X479" s="78"/>
      <c r="Y479" s="78"/>
      <c r="AA479" s="94" t="str">
        <f t="shared" si="118"/>
        <v>≤60</v>
      </c>
      <c r="AB479" s="94">
        <f t="shared" ca="1" si="119"/>
        <v>44</v>
      </c>
      <c r="AC479" s="95">
        <f t="shared" si="122"/>
        <v>0</v>
      </c>
      <c r="AD479" s="95">
        <f t="shared" si="123"/>
        <v>0</v>
      </c>
      <c r="AE479" s="96">
        <f t="shared" si="120"/>
        <v>0</v>
      </c>
      <c r="AF479" s="96">
        <f t="shared" si="121"/>
        <v>0</v>
      </c>
    </row>
    <row r="480" spans="2:32" s="97" customFormat="1" ht="39.6" x14ac:dyDescent="0.3">
      <c r="B480" s="79">
        <f t="shared" si="114"/>
        <v>475</v>
      </c>
      <c r="C480" s="80" t="s">
        <v>97</v>
      </c>
      <c r="D480" s="80"/>
      <c r="E480" s="81"/>
      <c r="F480" s="82" t="str">
        <f t="shared" si="115"/>
        <v xml:space="preserve">Группа от QF </v>
      </c>
      <c r="G480" s="82"/>
      <c r="H480" s="83"/>
      <c r="I480" s="84"/>
      <c r="J480" s="84"/>
      <c r="K480" s="85"/>
      <c r="L480" s="86"/>
      <c r="M480" s="80"/>
      <c r="N480" s="87"/>
      <c r="O480" s="88" t="str">
        <f t="shared" si="111"/>
        <v xml:space="preserve"> </v>
      </c>
      <c r="P480" s="89"/>
      <c r="Q480" s="90" t="str">
        <f t="shared" si="112"/>
        <v xml:space="preserve"> </v>
      </c>
      <c r="R480" s="87" t="s">
        <v>77</v>
      </c>
      <c r="S480" s="76"/>
      <c r="T480" s="91">
        <f t="shared" si="116"/>
        <v>0</v>
      </c>
      <c r="U480" s="88" t="str">
        <f t="shared" si="113"/>
        <v xml:space="preserve"> </v>
      </c>
      <c r="V480" s="91" t="str">
        <f t="shared" si="117"/>
        <v xml:space="preserve"> </v>
      </c>
      <c r="W480" s="78"/>
      <c r="X480" s="78"/>
      <c r="Y480" s="78"/>
      <c r="AA480" s="94" t="str">
        <f t="shared" si="118"/>
        <v>≤60</v>
      </c>
      <c r="AB480" s="94">
        <f t="shared" ca="1" si="119"/>
        <v>30</v>
      </c>
      <c r="AC480" s="95">
        <f t="shared" si="122"/>
        <v>0</v>
      </c>
      <c r="AD480" s="95">
        <f t="shared" si="123"/>
        <v>0</v>
      </c>
      <c r="AE480" s="96">
        <f t="shared" si="120"/>
        <v>0</v>
      </c>
      <c r="AF480" s="96">
        <f t="shared" si="121"/>
        <v>0</v>
      </c>
    </row>
    <row r="481" spans="2:32" s="97" customFormat="1" ht="39.6" x14ac:dyDescent="0.3">
      <c r="B481" s="79">
        <f t="shared" si="114"/>
        <v>476</v>
      </c>
      <c r="C481" s="80" t="s">
        <v>97</v>
      </c>
      <c r="D481" s="80"/>
      <c r="E481" s="81"/>
      <c r="F481" s="82" t="str">
        <f t="shared" si="115"/>
        <v xml:space="preserve">Группа от QF </v>
      </c>
      <c r="G481" s="82"/>
      <c r="H481" s="83"/>
      <c r="I481" s="84"/>
      <c r="J481" s="84"/>
      <c r="K481" s="85"/>
      <c r="L481" s="86"/>
      <c r="M481" s="80"/>
      <c r="N481" s="87"/>
      <c r="O481" s="88" t="str">
        <f t="shared" si="111"/>
        <v xml:space="preserve"> </v>
      </c>
      <c r="P481" s="89"/>
      <c r="Q481" s="90" t="str">
        <f t="shared" si="112"/>
        <v xml:space="preserve"> </v>
      </c>
      <c r="R481" s="87" t="s">
        <v>77</v>
      </c>
      <c r="S481" s="76"/>
      <c r="T481" s="91">
        <f t="shared" si="116"/>
        <v>0</v>
      </c>
      <c r="U481" s="88" t="str">
        <f t="shared" si="113"/>
        <v xml:space="preserve"> </v>
      </c>
      <c r="V481" s="91" t="str">
        <f t="shared" si="117"/>
        <v xml:space="preserve"> </v>
      </c>
      <c r="W481" s="78"/>
      <c r="X481" s="78"/>
      <c r="Y481" s="78"/>
      <c r="AA481" s="94" t="str">
        <f t="shared" si="118"/>
        <v>≤60</v>
      </c>
      <c r="AB481" s="94">
        <f t="shared" ca="1" si="119"/>
        <v>37</v>
      </c>
      <c r="AC481" s="95">
        <f t="shared" si="122"/>
        <v>0</v>
      </c>
      <c r="AD481" s="95">
        <f t="shared" si="123"/>
        <v>0</v>
      </c>
      <c r="AE481" s="96">
        <f t="shared" si="120"/>
        <v>0</v>
      </c>
      <c r="AF481" s="96">
        <f t="shared" si="121"/>
        <v>0</v>
      </c>
    </row>
    <row r="482" spans="2:32" s="97" customFormat="1" ht="39.6" x14ac:dyDescent="0.3">
      <c r="B482" s="79">
        <f t="shared" si="114"/>
        <v>477</v>
      </c>
      <c r="C482" s="80" t="s">
        <v>97</v>
      </c>
      <c r="D482" s="80"/>
      <c r="E482" s="81"/>
      <c r="F482" s="82" t="str">
        <f t="shared" si="115"/>
        <v xml:space="preserve">Группа от QF </v>
      </c>
      <c r="G482" s="82"/>
      <c r="H482" s="83"/>
      <c r="I482" s="84"/>
      <c r="J482" s="84"/>
      <c r="K482" s="85"/>
      <c r="L482" s="86"/>
      <c r="M482" s="80"/>
      <c r="N482" s="87"/>
      <c r="O482" s="88" t="str">
        <f t="shared" si="111"/>
        <v xml:space="preserve"> </v>
      </c>
      <c r="P482" s="89"/>
      <c r="Q482" s="90" t="str">
        <f t="shared" si="112"/>
        <v xml:space="preserve"> </v>
      </c>
      <c r="R482" s="87" t="s">
        <v>77</v>
      </c>
      <c r="S482" s="76"/>
      <c r="T482" s="91">
        <f t="shared" si="116"/>
        <v>0</v>
      </c>
      <c r="U482" s="88" t="str">
        <f t="shared" si="113"/>
        <v xml:space="preserve"> </v>
      </c>
      <c r="V482" s="91" t="str">
        <f t="shared" si="117"/>
        <v xml:space="preserve"> </v>
      </c>
      <c r="W482" s="78"/>
      <c r="X482" s="78"/>
      <c r="Y482" s="78"/>
      <c r="AA482" s="94" t="str">
        <f t="shared" si="118"/>
        <v>≤60</v>
      </c>
      <c r="AB482" s="94">
        <f t="shared" ca="1" si="119"/>
        <v>20</v>
      </c>
      <c r="AC482" s="95">
        <f t="shared" si="122"/>
        <v>0</v>
      </c>
      <c r="AD482" s="95">
        <f t="shared" si="123"/>
        <v>0</v>
      </c>
      <c r="AE482" s="96">
        <f t="shared" si="120"/>
        <v>0</v>
      </c>
      <c r="AF482" s="96">
        <f t="shared" si="121"/>
        <v>0</v>
      </c>
    </row>
    <row r="483" spans="2:32" s="97" customFormat="1" ht="39.6" x14ac:dyDescent="0.3">
      <c r="B483" s="79">
        <f t="shared" si="114"/>
        <v>478</v>
      </c>
      <c r="C483" s="80" t="s">
        <v>97</v>
      </c>
      <c r="D483" s="80"/>
      <c r="E483" s="81"/>
      <c r="F483" s="82" t="str">
        <f t="shared" si="115"/>
        <v xml:space="preserve">Группа от QF </v>
      </c>
      <c r="G483" s="82"/>
      <c r="H483" s="83"/>
      <c r="I483" s="84"/>
      <c r="J483" s="84"/>
      <c r="K483" s="85"/>
      <c r="L483" s="86"/>
      <c r="M483" s="80"/>
      <c r="N483" s="87"/>
      <c r="O483" s="88" t="str">
        <f t="shared" si="111"/>
        <v xml:space="preserve"> </v>
      </c>
      <c r="P483" s="89"/>
      <c r="Q483" s="90" t="str">
        <f t="shared" si="112"/>
        <v xml:space="preserve"> </v>
      </c>
      <c r="R483" s="87" t="s">
        <v>77</v>
      </c>
      <c r="S483" s="76"/>
      <c r="T483" s="91">
        <f t="shared" si="116"/>
        <v>0</v>
      </c>
      <c r="U483" s="88" t="str">
        <f t="shared" si="113"/>
        <v xml:space="preserve"> </v>
      </c>
      <c r="V483" s="91" t="str">
        <f t="shared" si="117"/>
        <v xml:space="preserve"> </v>
      </c>
      <c r="W483" s="78"/>
      <c r="X483" s="78"/>
      <c r="Y483" s="78"/>
      <c r="AA483" s="94" t="str">
        <f t="shared" si="118"/>
        <v>≤60</v>
      </c>
      <c r="AB483" s="94">
        <f t="shared" ca="1" si="119"/>
        <v>31</v>
      </c>
      <c r="AC483" s="95">
        <f t="shared" si="122"/>
        <v>0</v>
      </c>
      <c r="AD483" s="95">
        <f t="shared" si="123"/>
        <v>0</v>
      </c>
      <c r="AE483" s="96">
        <f t="shared" si="120"/>
        <v>0</v>
      </c>
      <c r="AF483" s="96">
        <f t="shared" si="121"/>
        <v>0</v>
      </c>
    </row>
    <row r="484" spans="2:32" s="97" customFormat="1" ht="39.6" x14ac:dyDescent="0.3">
      <c r="B484" s="79">
        <f t="shared" si="114"/>
        <v>479</v>
      </c>
      <c r="C484" s="80" t="s">
        <v>97</v>
      </c>
      <c r="D484" s="80"/>
      <c r="E484" s="81"/>
      <c r="F484" s="82" t="str">
        <f t="shared" si="115"/>
        <v xml:space="preserve">Группа от QF </v>
      </c>
      <c r="G484" s="82"/>
      <c r="H484" s="83"/>
      <c r="I484" s="84"/>
      <c r="J484" s="84"/>
      <c r="K484" s="85"/>
      <c r="L484" s="86"/>
      <c r="M484" s="80"/>
      <c r="N484" s="87"/>
      <c r="O484" s="88" t="str">
        <f t="shared" si="111"/>
        <v xml:space="preserve"> </v>
      </c>
      <c r="P484" s="89"/>
      <c r="Q484" s="90" t="str">
        <f t="shared" si="112"/>
        <v xml:space="preserve"> </v>
      </c>
      <c r="R484" s="87" t="s">
        <v>77</v>
      </c>
      <c r="S484" s="76"/>
      <c r="T484" s="91">
        <f t="shared" si="116"/>
        <v>0</v>
      </c>
      <c r="U484" s="88" t="str">
        <f t="shared" si="113"/>
        <v xml:space="preserve"> </v>
      </c>
      <c r="V484" s="91" t="str">
        <f t="shared" si="117"/>
        <v xml:space="preserve"> </v>
      </c>
      <c r="W484" s="78"/>
      <c r="X484" s="78"/>
      <c r="Y484" s="78"/>
      <c r="AA484" s="94" t="str">
        <f t="shared" si="118"/>
        <v>≤60</v>
      </c>
      <c r="AB484" s="94">
        <f t="shared" ca="1" si="119"/>
        <v>26</v>
      </c>
      <c r="AC484" s="95">
        <f t="shared" si="122"/>
        <v>0</v>
      </c>
      <c r="AD484" s="95">
        <f t="shared" si="123"/>
        <v>0</v>
      </c>
      <c r="AE484" s="96">
        <f t="shared" si="120"/>
        <v>0</v>
      </c>
      <c r="AF484" s="96">
        <f t="shared" si="121"/>
        <v>0</v>
      </c>
    </row>
    <row r="485" spans="2:32" s="97" customFormat="1" ht="39.6" x14ac:dyDescent="0.3">
      <c r="B485" s="79">
        <f t="shared" si="114"/>
        <v>480</v>
      </c>
      <c r="C485" s="80" t="s">
        <v>97</v>
      </c>
      <c r="D485" s="80"/>
      <c r="E485" s="81"/>
      <c r="F485" s="82" t="str">
        <f t="shared" si="115"/>
        <v xml:space="preserve">Группа от QF </v>
      </c>
      <c r="G485" s="82"/>
      <c r="H485" s="83"/>
      <c r="I485" s="84"/>
      <c r="J485" s="84"/>
      <c r="K485" s="85"/>
      <c r="L485" s="86"/>
      <c r="M485" s="80"/>
      <c r="N485" s="87"/>
      <c r="O485" s="88" t="str">
        <f t="shared" si="111"/>
        <v xml:space="preserve"> </v>
      </c>
      <c r="P485" s="89"/>
      <c r="Q485" s="90" t="str">
        <f t="shared" si="112"/>
        <v xml:space="preserve"> </v>
      </c>
      <c r="R485" s="87" t="s">
        <v>77</v>
      </c>
      <c r="S485" s="76"/>
      <c r="T485" s="91">
        <f t="shared" si="116"/>
        <v>0</v>
      </c>
      <c r="U485" s="88" t="str">
        <f t="shared" si="113"/>
        <v xml:space="preserve"> </v>
      </c>
      <c r="V485" s="91" t="str">
        <f t="shared" si="117"/>
        <v xml:space="preserve"> </v>
      </c>
      <c r="W485" s="78"/>
      <c r="X485" s="78"/>
      <c r="Y485" s="78"/>
      <c r="AA485" s="94" t="str">
        <f t="shared" si="118"/>
        <v>≤60</v>
      </c>
      <c r="AB485" s="94">
        <f t="shared" ca="1" si="119"/>
        <v>28</v>
      </c>
      <c r="AC485" s="95">
        <f t="shared" si="122"/>
        <v>0</v>
      </c>
      <c r="AD485" s="95">
        <f t="shared" si="123"/>
        <v>0</v>
      </c>
      <c r="AE485" s="96">
        <f t="shared" si="120"/>
        <v>0</v>
      </c>
      <c r="AF485" s="96">
        <f t="shared" si="121"/>
        <v>0</v>
      </c>
    </row>
    <row r="486" spans="2:32" s="97" customFormat="1" ht="39.6" x14ac:dyDescent="0.3">
      <c r="B486" s="79">
        <f t="shared" si="114"/>
        <v>481</v>
      </c>
      <c r="C486" s="80" t="s">
        <v>97</v>
      </c>
      <c r="D486" s="80"/>
      <c r="E486" s="81"/>
      <c r="F486" s="82" t="str">
        <f t="shared" si="115"/>
        <v xml:space="preserve">Группа от QF </v>
      </c>
      <c r="G486" s="82"/>
      <c r="H486" s="83"/>
      <c r="I486" s="84"/>
      <c r="J486" s="84"/>
      <c r="K486" s="85"/>
      <c r="L486" s="86"/>
      <c r="M486" s="80"/>
      <c r="N486" s="87"/>
      <c r="O486" s="88" t="str">
        <f t="shared" si="111"/>
        <v xml:space="preserve"> </v>
      </c>
      <c r="P486" s="89"/>
      <c r="Q486" s="90" t="str">
        <f t="shared" si="112"/>
        <v xml:space="preserve"> </v>
      </c>
      <c r="R486" s="87" t="s">
        <v>77</v>
      </c>
      <c r="S486" s="76"/>
      <c r="T486" s="91">
        <f t="shared" si="116"/>
        <v>0</v>
      </c>
      <c r="U486" s="88" t="str">
        <f t="shared" si="113"/>
        <v xml:space="preserve"> </v>
      </c>
      <c r="V486" s="91" t="str">
        <f t="shared" si="117"/>
        <v xml:space="preserve"> </v>
      </c>
      <c r="W486" s="78"/>
      <c r="X486" s="78"/>
      <c r="Y486" s="78"/>
      <c r="AA486" s="94" t="str">
        <f t="shared" si="118"/>
        <v>≤60</v>
      </c>
      <c r="AB486" s="94">
        <f t="shared" ca="1" si="119"/>
        <v>24</v>
      </c>
      <c r="AC486" s="95">
        <f t="shared" si="122"/>
        <v>0</v>
      </c>
      <c r="AD486" s="95">
        <f t="shared" si="123"/>
        <v>0</v>
      </c>
      <c r="AE486" s="96">
        <f t="shared" si="120"/>
        <v>0</v>
      </c>
      <c r="AF486" s="96">
        <f t="shared" si="121"/>
        <v>0</v>
      </c>
    </row>
    <row r="487" spans="2:32" s="97" customFormat="1" ht="39.6" x14ac:dyDescent="0.3">
      <c r="B487" s="79">
        <f t="shared" si="114"/>
        <v>482</v>
      </c>
      <c r="C487" s="80" t="s">
        <v>97</v>
      </c>
      <c r="D487" s="80"/>
      <c r="E487" s="81"/>
      <c r="F487" s="82" t="str">
        <f t="shared" si="115"/>
        <v xml:space="preserve">Группа от QF </v>
      </c>
      <c r="G487" s="82"/>
      <c r="H487" s="83"/>
      <c r="I487" s="84"/>
      <c r="J487" s="84"/>
      <c r="K487" s="85"/>
      <c r="L487" s="86"/>
      <c r="M487" s="80"/>
      <c r="N487" s="87"/>
      <c r="O487" s="88" t="str">
        <f t="shared" si="111"/>
        <v xml:space="preserve"> </v>
      </c>
      <c r="P487" s="89"/>
      <c r="Q487" s="90" t="str">
        <f t="shared" si="112"/>
        <v xml:space="preserve"> </v>
      </c>
      <c r="R487" s="87" t="s">
        <v>77</v>
      </c>
      <c r="S487" s="76"/>
      <c r="T487" s="91">
        <f t="shared" si="116"/>
        <v>0</v>
      </c>
      <c r="U487" s="88" t="str">
        <f t="shared" si="113"/>
        <v xml:space="preserve"> </v>
      </c>
      <c r="V487" s="91" t="str">
        <f t="shared" si="117"/>
        <v xml:space="preserve"> </v>
      </c>
      <c r="W487" s="78"/>
      <c r="X487" s="78"/>
      <c r="Y487" s="78"/>
      <c r="AA487" s="94" t="str">
        <f t="shared" si="118"/>
        <v>≤60</v>
      </c>
      <c r="AB487" s="94">
        <f t="shared" ca="1" si="119"/>
        <v>29</v>
      </c>
      <c r="AC487" s="95">
        <f t="shared" si="122"/>
        <v>0</v>
      </c>
      <c r="AD487" s="95">
        <f t="shared" si="123"/>
        <v>0</v>
      </c>
      <c r="AE487" s="96">
        <f t="shared" si="120"/>
        <v>0</v>
      </c>
      <c r="AF487" s="96">
        <f t="shared" si="121"/>
        <v>0</v>
      </c>
    </row>
    <row r="488" spans="2:32" s="97" customFormat="1" ht="39.6" x14ac:dyDescent="0.3">
      <c r="B488" s="79">
        <f t="shared" si="114"/>
        <v>483</v>
      </c>
      <c r="C488" s="80" t="s">
        <v>97</v>
      </c>
      <c r="D488" s="80"/>
      <c r="E488" s="81"/>
      <c r="F488" s="82" t="str">
        <f t="shared" si="115"/>
        <v xml:space="preserve">Группа от QF </v>
      </c>
      <c r="G488" s="82"/>
      <c r="H488" s="83"/>
      <c r="I488" s="84"/>
      <c r="J488" s="84"/>
      <c r="K488" s="85"/>
      <c r="L488" s="86"/>
      <c r="M488" s="80"/>
      <c r="N488" s="87"/>
      <c r="O488" s="88" t="str">
        <f t="shared" si="111"/>
        <v xml:space="preserve"> </v>
      </c>
      <c r="P488" s="89"/>
      <c r="Q488" s="90" t="str">
        <f t="shared" si="112"/>
        <v xml:space="preserve"> </v>
      </c>
      <c r="R488" s="87" t="s">
        <v>77</v>
      </c>
      <c r="S488" s="76"/>
      <c r="T488" s="91">
        <f t="shared" si="116"/>
        <v>0</v>
      </c>
      <c r="U488" s="88" t="str">
        <f t="shared" si="113"/>
        <v xml:space="preserve"> </v>
      </c>
      <c r="V488" s="91" t="str">
        <f t="shared" si="117"/>
        <v xml:space="preserve"> </v>
      </c>
      <c r="W488" s="78"/>
      <c r="X488" s="78"/>
      <c r="Y488" s="78"/>
      <c r="AA488" s="94" t="str">
        <f t="shared" si="118"/>
        <v>≤60</v>
      </c>
      <c r="AB488" s="94">
        <f t="shared" ca="1" si="119"/>
        <v>32</v>
      </c>
      <c r="AC488" s="95">
        <f t="shared" si="122"/>
        <v>0</v>
      </c>
      <c r="AD488" s="95">
        <f t="shared" si="123"/>
        <v>0</v>
      </c>
      <c r="AE488" s="96">
        <f t="shared" si="120"/>
        <v>0</v>
      </c>
      <c r="AF488" s="96">
        <f t="shared" si="121"/>
        <v>0</v>
      </c>
    </row>
    <row r="489" spans="2:32" s="97" customFormat="1" ht="39.6" x14ac:dyDescent="0.3">
      <c r="B489" s="79">
        <f t="shared" si="114"/>
        <v>484</v>
      </c>
      <c r="C489" s="80" t="s">
        <v>97</v>
      </c>
      <c r="D489" s="80"/>
      <c r="E489" s="81"/>
      <c r="F489" s="82" t="str">
        <f t="shared" si="115"/>
        <v xml:space="preserve">Группа от QF </v>
      </c>
      <c r="G489" s="82"/>
      <c r="H489" s="83"/>
      <c r="I489" s="84"/>
      <c r="J489" s="84"/>
      <c r="K489" s="85"/>
      <c r="L489" s="86"/>
      <c r="M489" s="80"/>
      <c r="N489" s="87"/>
      <c r="O489" s="88" t="str">
        <f t="shared" si="111"/>
        <v xml:space="preserve"> </v>
      </c>
      <c r="P489" s="89"/>
      <c r="Q489" s="90" t="str">
        <f t="shared" si="112"/>
        <v xml:space="preserve"> </v>
      </c>
      <c r="R489" s="87" t="s">
        <v>77</v>
      </c>
      <c r="S489" s="76"/>
      <c r="T489" s="91">
        <f t="shared" si="116"/>
        <v>0</v>
      </c>
      <c r="U489" s="88" t="str">
        <f t="shared" si="113"/>
        <v xml:space="preserve"> </v>
      </c>
      <c r="V489" s="91" t="str">
        <f t="shared" si="117"/>
        <v xml:space="preserve"> </v>
      </c>
      <c r="W489" s="78"/>
      <c r="X489" s="78"/>
      <c r="Y489" s="78"/>
      <c r="AA489" s="94" t="str">
        <f t="shared" si="118"/>
        <v>≤60</v>
      </c>
      <c r="AB489" s="94">
        <f t="shared" ca="1" si="119"/>
        <v>40</v>
      </c>
      <c r="AC489" s="95">
        <f t="shared" si="122"/>
        <v>0</v>
      </c>
      <c r="AD489" s="95">
        <f t="shared" si="123"/>
        <v>0</v>
      </c>
      <c r="AE489" s="96">
        <f t="shared" si="120"/>
        <v>0</v>
      </c>
      <c r="AF489" s="96">
        <f t="shared" si="121"/>
        <v>0</v>
      </c>
    </row>
    <row r="490" spans="2:32" s="97" customFormat="1" ht="39.6" x14ac:dyDescent="0.3">
      <c r="B490" s="79">
        <f t="shared" si="114"/>
        <v>485</v>
      </c>
      <c r="C490" s="80" t="s">
        <v>97</v>
      </c>
      <c r="D490" s="80"/>
      <c r="E490" s="81"/>
      <c r="F490" s="82" t="str">
        <f t="shared" si="115"/>
        <v xml:space="preserve">Группа от QF </v>
      </c>
      <c r="G490" s="82"/>
      <c r="H490" s="83"/>
      <c r="I490" s="84"/>
      <c r="J490" s="84"/>
      <c r="K490" s="85"/>
      <c r="L490" s="86"/>
      <c r="M490" s="80"/>
      <c r="N490" s="87"/>
      <c r="O490" s="88" t="str">
        <f t="shared" si="111"/>
        <v xml:space="preserve"> </v>
      </c>
      <c r="P490" s="89"/>
      <c r="Q490" s="90" t="str">
        <f t="shared" si="112"/>
        <v xml:space="preserve"> </v>
      </c>
      <c r="R490" s="87" t="s">
        <v>77</v>
      </c>
      <c r="S490" s="76"/>
      <c r="T490" s="91">
        <f t="shared" si="116"/>
        <v>0</v>
      </c>
      <c r="U490" s="88" t="str">
        <f t="shared" si="113"/>
        <v xml:space="preserve"> </v>
      </c>
      <c r="V490" s="91" t="str">
        <f t="shared" si="117"/>
        <v xml:space="preserve"> </v>
      </c>
      <c r="W490" s="78"/>
      <c r="X490" s="78"/>
      <c r="Y490" s="78"/>
      <c r="AA490" s="94" t="str">
        <f t="shared" si="118"/>
        <v>≤60</v>
      </c>
      <c r="AB490" s="94">
        <f t="shared" ca="1" si="119"/>
        <v>48</v>
      </c>
      <c r="AC490" s="95">
        <f t="shared" si="122"/>
        <v>0</v>
      </c>
      <c r="AD490" s="95">
        <f t="shared" si="123"/>
        <v>0</v>
      </c>
      <c r="AE490" s="96">
        <f t="shared" si="120"/>
        <v>0</v>
      </c>
      <c r="AF490" s="96">
        <f t="shared" si="121"/>
        <v>0</v>
      </c>
    </row>
    <row r="491" spans="2:32" s="97" customFormat="1" ht="39.6" x14ac:dyDescent="0.3">
      <c r="B491" s="79">
        <f t="shared" si="114"/>
        <v>486</v>
      </c>
      <c r="C491" s="80" t="s">
        <v>97</v>
      </c>
      <c r="D491" s="80"/>
      <c r="E491" s="81"/>
      <c r="F491" s="82" t="str">
        <f t="shared" si="115"/>
        <v xml:space="preserve">Группа от QF </v>
      </c>
      <c r="G491" s="82"/>
      <c r="H491" s="83"/>
      <c r="I491" s="84"/>
      <c r="J491" s="84"/>
      <c r="K491" s="85"/>
      <c r="L491" s="86"/>
      <c r="M491" s="80"/>
      <c r="N491" s="87"/>
      <c r="O491" s="88" t="str">
        <f t="shared" si="111"/>
        <v xml:space="preserve"> </v>
      </c>
      <c r="P491" s="89"/>
      <c r="Q491" s="90" t="str">
        <f t="shared" si="112"/>
        <v xml:space="preserve"> </v>
      </c>
      <c r="R491" s="87" t="s">
        <v>77</v>
      </c>
      <c r="S491" s="76"/>
      <c r="T491" s="91">
        <f t="shared" si="116"/>
        <v>0</v>
      </c>
      <c r="U491" s="88" t="str">
        <f t="shared" si="113"/>
        <v xml:space="preserve"> </v>
      </c>
      <c r="V491" s="91" t="str">
        <f t="shared" si="117"/>
        <v xml:space="preserve"> </v>
      </c>
      <c r="W491" s="78"/>
      <c r="X491" s="78"/>
      <c r="Y491" s="78"/>
      <c r="AA491" s="94" t="str">
        <f t="shared" si="118"/>
        <v>≤60</v>
      </c>
      <c r="AB491" s="94">
        <f t="shared" ca="1" si="119"/>
        <v>26</v>
      </c>
      <c r="AC491" s="95">
        <f t="shared" si="122"/>
        <v>0</v>
      </c>
      <c r="AD491" s="95">
        <f t="shared" si="123"/>
        <v>0</v>
      </c>
      <c r="AE491" s="96">
        <f t="shared" si="120"/>
        <v>0</v>
      </c>
      <c r="AF491" s="96">
        <f t="shared" si="121"/>
        <v>0</v>
      </c>
    </row>
    <row r="492" spans="2:32" s="97" customFormat="1" ht="39.6" x14ac:dyDescent="0.3">
      <c r="B492" s="79">
        <f t="shared" si="114"/>
        <v>487</v>
      </c>
      <c r="C492" s="80" t="s">
        <v>97</v>
      </c>
      <c r="D492" s="80"/>
      <c r="E492" s="81"/>
      <c r="F492" s="82" t="str">
        <f t="shared" si="115"/>
        <v xml:space="preserve">Группа от QF </v>
      </c>
      <c r="G492" s="82"/>
      <c r="H492" s="83"/>
      <c r="I492" s="84"/>
      <c r="J492" s="84"/>
      <c r="K492" s="85"/>
      <c r="L492" s="86"/>
      <c r="M492" s="80"/>
      <c r="N492" s="87"/>
      <c r="O492" s="88" t="str">
        <f t="shared" si="111"/>
        <v xml:space="preserve"> </v>
      </c>
      <c r="P492" s="89"/>
      <c r="Q492" s="90" t="str">
        <f t="shared" si="112"/>
        <v xml:space="preserve"> </v>
      </c>
      <c r="R492" s="87" t="s">
        <v>77</v>
      </c>
      <c r="S492" s="76"/>
      <c r="T492" s="91">
        <f t="shared" si="116"/>
        <v>0</v>
      </c>
      <c r="U492" s="88" t="str">
        <f t="shared" si="113"/>
        <v xml:space="preserve"> </v>
      </c>
      <c r="V492" s="91" t="str">
        <f t="shared" si="117"/>
        <v xml:space="preserve"> </v>
      </c>
      <c r="W492" s="78"/>
      <c r="X492" s="78"/>
      <c r="Y492" s="78"/>
      <c r="AA492" s="94" t="str">
        <f t="shared" si="118"/>
        <v>≤60</v>
      </c>
      <c r="AB492" s="94">
        <f t="shared" ca="1" si="119"/>
        <v>35</v>
      </c>
      <c r="AC492" s="95">
        <f t="shared" si="122"/>
        <v>0</v>
      </c>
      <c r="AD492" s="95">
        <f t="shared" si="123"/>
        <v>0</v>
      </c>
      <c r="AE492" s="96">
        <f t="shared" si="120"/>
        <v>0</v>
      </c>
      <c r="AF492" s="96">
        <f t="shared" si="121"/>
        <v>0</v>
      </c>
    </row>
    <row r="493" spans="2:32" s="97" customFormat="1" ht="39.6" x14ac:dyDescent="0.3">
      <c r="B493" s="79">
        <f t="shared" si="114"/>
        <v>488</v>
      </c>
      <c r="C493" s="80" t="s">
        <v>97</v>
      </c>
      <c r="D493" s="80"/>
      <c r="E493" s="81"/>
      <c r="F493" s="82" t="str">
        <f t="shared" si="115"/>
        <v xml:space="preserve">Группа от QF </v>
      </c>
      <c r="G493" s="82"/>
      <c r="H493" s="83"/>
      <c r="I493" s="84"/>
      <c r="J493" s="84"/>
      <c r="K493" s="85"/>
      <c r="L493" s="86"/>
      <c r="M493" s="80"/>
      <c r="N493" s="87"/>
      <c r="O493" s="88" t="str">
        <f t="shared" si="111"/>
        <v xml:space="preserve"> </v>
      </c>
      <c r="P493" s="89"/>
      <c r="Q493" s="90" t="str">
        <f t="shared" si="112"/>
        <v xml:space="preserve"> </v>
      </c>
      <c r="R493" s="87" t="s">
        <v>77</v>
      </c>
      <c r="S493" s="76"/>
      <c r="T493" s="91">
        <f t="shared" si="116"/>
        <v>0</v>
      </c>
      <c r="U493" s="88" t="str">
        <f t="shared" si="113"/>
        <v xml:space="preserve"> </v>
      </c>
      <c r="V493" s="91" t="str">
        <f t="shared" si="117"/>
        <v xml:space="preserve"> </v>
      </c>
      <c r="W493" s="78"/>
      <c r="X493" s="78"/>
      <c r="Y493" s="78"/>
      <c r="AA493" s="94" t="str">
        <f t="shared" si="118"/>
        <v>≤60</v>
      </c>
      <c r="AB493" s="94">
        <f t="shared" ca="1" si="119"/>
        <v>22</v>
      </c>
      <c r="AC493" s="95">
        <f t="shared" si="122"/>
        <v>0</v>
      </c>
      <c r="AD493" s="95">
        <f t="shared" si="123"/>
        <v>0</v>
      </c>
      <c r="AE493" s="96">
        <f t="shared" si="120"/>
        <v>0</v>
      </c>
      <c r="AF493" s="96">
        <f t="shared" si="121"/>
        <v>0</v>
      </c>
    </row>
    <row r="494" spans="2:32" s="97" customFormat="1" ht="39.6" x14ac:dyDescent="0.3">
      <c r="B494" s="79">
        <f t="shared" si="114"/>
        <v>489</v>
      </c>
      <c r="C494" s="80" t="s">
        <v>97</v>
      </c>
      <c r="D494" s="80"/>
      <c r="E494" s="81"/>
      <c r="F494" s="82" t="str">
        <f t="shared" si="115"/>
        <v xml:space="preserve">Группа от QF </v>
      </c>
      <c r="G494" s="82"/>
      <c r="H494" s="83"/>
      <c r="I494" s="84"/>
      <c r="J494" s="84"/>
      <c r="K494" s="85"/>
      <c r="L494" s="86"/>
      <c r="M494" s="80"/>
      <c r="N494" s="87"/>
      <c r="O494" s="88" t="str">
        <f t="shared" si="111"/>
        <v xml:space="preserve"> </v>
      </c>
      <c r="P494" s="89"/>
      <c r="Q494" s="90" t="str">
        <f t="shared" si="112"/>
        <v xml:space="preserve"> </v>
      </c>
      <c r="R494" s="87" t="s">
        <v>77</v>
      </c>
      <c r="S494" s="76"/>
      <c r="T494" s="91">
        <f t="shared" si="116"/>
        <v>0</v>
      </c>
      <c r="U494" s="88" t="str">
        <f t="shared" si="113"/>
        <v xml:space="preserve"> </v>
      </c>
      <c r="V494" s="91" t="str">
        <f t="shared" si="117"/>
        <v xml:space="preserve"> </v>
      </c>
      <c r="W494" s="78"/>
      <c r="X494" s="78"/>
      <c r="Y494" s="78"/>
      <c r="AA494" s="94" t="str">
        <f t="shared" si="118"/>
        <v>≤60</v>
      </c>
      <c r="AB494" s="94">
        <f t="shared" ca="1" si="119"/>
        <v>47</v>
      </c>
      <c r="AC494" s="95">
        <f t="shared" si="122"/>
        <v>0</v>
      </c>
      <c r="AD494" s="95">
        <f t="shared" si="123"/>
        <v>0</v>
      </c>
      <c r="AE494" s="96">
        <f t="shared" si="120"/>
        <v>0</v>
      </c>
      <c r="AF494" s="96">
        <f t="shared" si="121"/>
        <v>0</v>
      </c>
    </row>
    <row r="495" spans="2:32" s="97" customFormat="1" ht="39.6" x14ac:dyDescent="0.3">
      <c r="B495" s="79">
        <f t="shared" si="114"/>
        <v>490</v>
      </c>
      <c r="C495" s="80" t="s">
        <v>97</v>
      </c>
      <c r="D495" s="80"/>
      <c r="E495" s="81"/>
      <c r="F495" s="82" t="str">
        <f t="shared" si="115"/>
        <v xml:space="preserve">Группа от QF </v>
      </c>
      <c r="G495" s="82"/>
      <c r="H495" s="83"/>
      <c r="I495" s="84"/>
      <c r="J495" s="84"/>
      <c r="K495" s="85"/>
      <c r="L495" s="86"/>
      <c r="M495" s="80"/>
      <c r="N495" s="87"/>
      <c r="O495" s="88" t="str">
        <f t="shared" si="111"/>
        <v xml:space="preserve"> </v>
      </c>
      <c r="P495" s="89"/>
      <c r="Q495" s="90" t="str">
        <f t="shared" si="112"/>
        <v xml:space="preserve"> </v>
      </c>
      <c r="R495" s="87" t="s">
        <v>77</v>
      </c>
      <c r="S495" s="76"/>
      <c r="T495" s="91">
        <f t="shared" si="116"/>
        <v>0</v>
      </c>
      <c r="U495" s="88" t="str">
        <f t="shared" si="113"/>
        <v xml:space="preserve"> </v>
      </c>
      <c r="V495" s="91" t="str">
        <f t="shared" si="117"/>
        <v xml:space="preserve"> </v>
      </c>
      <c r="W495" s="78"/>
      <c r="X495" s="78"/>
      <c r="Y495" s="78"/>
      <c r="AA495" s="94" t="str">
        <f t="shared" si="118"/>
        <v>≤60</v>
      </c>
      <c r="AB495" s="94">
        <f t="shared" ca="1" si="119"/>
        <v>50</v>
      </c>
      <c r="AC495" s="95">
        <f t="shared" si="122"/>
        <v>0</v>
      </c>
      <c r="AD495" s="95">
        <f t="shared" si="123"/>
        <v>0</v>
      </c>
      <c r="AE495" s="96">
        <f t="shared" si="120"/>
        <v>0</v>
      </c>
      <c r="AF495" s="96">
        <f t="shared" si="121"/>
        <v>0</v>
      </c>
    </row>
    <row r="496" spans="2:32" s="97" customFormat="1" ht="39.6" x14ac:dyDescent="0.3">
      <c r="B496" s="79">
        <f t="shared" si="114"/>
        <v>491</v>
      </c>
      <c r="C496" s="80" t="s">
        <v>97</v>
      </c>
      <c r="D496" s="80"/>
      <c r="E496" s="81"/>
      <c r="F496" s="82" t="str">
        <f t="shared" si="115"/>
        <v xml:space="preserve">Группа от QF </v>
      </c>
      <c r="G496" s="82"/>
      <c r="H496" s="83"/>
      <c r="I496" s="84"/>
      <c r="J496" s="84"/>
      <c r="K496" s="85"/>
      <c r="L496" s="86"/>
      <c r="M496" s="80"/>
      <c r="N496" s="87"/>
      <c r="O496" s="88" t="str">
        <f t="shared" si="111"/>
        <v xml:space="preserve"> </v>
      </c>
      <c r="P496" s="89"/>
      <c r="Q496" s="90" t="str">
        <f t="shared" si="112"/>
        <v xml:space="preserve"> </v>
      </c>
      <c r="R496" s="87" t="s">
        <v>77</v>
      </c>
      <c r="S496" s="76"/>
      <c r="T496" s="91">
        <f t="shared" si="116"/>
        <v>0</v>
      </c>
      <c r="U496" s="88" t="str">
        <f t="shared" si="113"/>
        <v xml:space="preserve"> </v>
      </c>
      <c r="V496" s="91" t="str">
        <f t="shared" si="117"/>
        <v xml:space="preserve"> </v>
      </c>
      <c r="W496" s="78"/>
      <c r="X496" s="78"/>
      <c r="Y496" s="78"/>
      <c r="AA496" s="94" t="str">
        <f t="shared" si="118"/>
        <v>≤60</v>
      </c>
      <c r="AB496" s="94">
        <f t="shared" ca="1" si="119"/>
        <v>26</v>
      </c>
      <c r="AC496" s="95">
        <f t="shared" si="122"/>
        <v>0</v>
      </c>
      <c r="AD496" s="95">
        <f t="shared" si="123"/>
        <v>0</v>
      </c>
      <c r="AE496" s="96">
        <f t="shared" si="120"/>
        <v>0</v>
      </c>
      <c r="AF496" s="96">
        <f t="shared" si="121"/>
        <v>0</v>
      </c>
    </row>
    <row r="497" spans="2:32" s="97" customFormat="1" ht="39.6" x14ac:dyDescent="0.3">
      <c r="B497" s="79">
        <f t="shared" si="114"/>
        <v>492</v>
      </c>
      <c r="C497" s="80" t="s">
        <v>97</v>
      </c>
      <c r="D497" s="80"/>
      <c r="E497" s="81"/>
      <c r="F497" s="82" t="str">
        <f t="shared" si="115"/>
        <v xml:space="preserve">Группа от QF </v>
      </c>
      <c r="G497" s="82"/>
      <c r="H497" s="83"/>
      <c r="I497" s="84"/>
      <c r="J497" s="84"/>
      <c r="K497" s="85"/>
      <c r="L497" s="86"/>
      <c r="M497" s="80"/>
      <c r="N497" s="87"/>
      <c r="O497" s="88" t="str">
        <f t="shared" si="111"/>
        <v xml:space="preserve"> </v>
      </c>
      <c r="P497" s="89"/>
      <c r="Q497" s="90" t="str">
        <f t="shared" si="112"/>
        <v xml:space="preserve"> </v>
      </c>
      <c r="R497" s="87" t="s">
        <v>77</v>
      </c>
      <c r="S497" s="76"/>
      <c r="T497" s="91">
        <f t="shared" si="116"/>
        <v>0</v>
      </c>
      <c r="U497" s="88" t="str">
        <f t="shared" si="113"/>
        <v xml:space="preserve"> </v>
      </c>
      <c r="V497" s="91" t="str">
        <f t="shared" si="117"/>
        <v xml:space="preserve"> </v>
      </c>
      <c r="W497" s="78"/>
      <c r="X497" s="78"/>
      <c r="Y497" s="78"/>
      <c r="AA497" s="94" t="str">
        <f t="shared" si="118"/>
        <v>≤60</v>
      </c>
      <c r="AB497" s="94">
        <f t="shared" ca="1" si="119"/>
        <v>22</v>
      </c>
      <c r="AC497" s="95">
        <f t="shared" si="122"/>
        <v>0</v>
      </c>
      <c r="AD497" s="95">
        <f t="shared" si="123"/>
        <v>0</v>
      </c>
      <c r="AE497" s="96">
        <f t="shared" si="120"/>
        <v>0</v>
      </c>
      <c r="AF497" s="96">
        <f t="shared" si="121"/>
        <v>0</v>
      </c>
    </row>
    <row r="498" spans="2:32" s="97" customFormat="1" ht="39.6" x14ac:dyDescent="0.3">
      <c r="B498" s="79">
        <f t="shared" si="114"/>
        <v>493</v>
      </c>
      <c r="C498" s="80" t="s">
        <v>97</v>
      </c>
      <c r="D498" s="80"/>
      <c r="E498" s="81"/>
      <c r="F498" s="82" t="str">
        <f t="shared" si="115"/>
        <v xml:space="preserve">Группа от QF </v>
      </c>
      <c r="G498" s="82"/>
      <c r="H498" s="83"/>
      <c r="I498" s="84"/>
      <c r="J498" s="84"/>
      <c r="K498" s="85"/>
      <c r="L498" s="86"/>
      <c r="M498" s="80"/>
      <c r="N498" s="87"/>
      <c r="O498" s="88" t="str">
        <f t="shared" si="111"/>
        <v xml:space="preserve"> </v>
      </c>
      <c r="P498" s="89"/>
      <c r="Q498" s="90" t="str">
        <f t="shared" si="112"/>
        <v xml:space="preserve"> </v>
      </c>
      <c r="R498" s="87" t="s">
        <v>77</v>
      </c>
      <c r="S498" s="76"/>
      <c r="T498" s="91">
        <f t="shared" si="116"/>
        <v>0</v>
      </c>
      <c r="U498" s="88" t="str">
        <f t="shared" si="113"/>
        <v xml:space="preserve"> </v>
      </c>
      <c r="V498" s="91" t="str">
        <f t="shared" si="117"/>
        <v xml:space="preserve"> </v>
      </c>
      <c r="W498" s="78"/>
      <c r="X498" s="78"/>
      <c r="Y498" s="78"/>
      <c r="AA498" s="94" t="str">
        <f t="shared" si="118"/>
        <v>≤60</v>
      </c>
      <c r="AB498" s="94">
        <f t="shared" ca="1" si="119"/>
        <v>49</v>
      </c>
      <c r="AC498" s="95">
        <f t="shared" si="122"/>
        <v>0</v>
      </c>
      <c r="AD498" s="95">
        <f t="shared" si="123"/>
        <v>0</v>
      </c>
      <c r="AE498" s="96">
        <f t="shared" si="120"/>
        <v>0</v>
      </c>
      <c r="AF498" s="96">
        <f t="shared" si="121"/>
        <v>0</v>
      </c>
    </row>
    <row r="499" spans="2:32" s="97" customFormat="1" ht="39.6" x14ac:dyDescent="0.3">
      <c r="B499" s="79">
        <f t="shared" si="114"/>
        <v>494</v>
      </c>
      <c r="C499" s="80" t="s">
        <v>97</v>
      </c>
      <c r="D499" s="80"/>
      <c r="E499" s="81"/>
      <c r="F499" s="82" t="str">
        <f t="shared" si="115"/>
        <v xml:space="preserve">Группа от QF </v>
      </c>
      <c r="G499" s="82"/>
      <c r="H499" s="83"/>
      <c r="I499" s="84"/>
      <c r="J499" s="84"/>
      <c r="K499" s="85"/>
      <c r="L499" s="86"/>
      <c r="M499" s="80"/>
      <c r="N499" s="87"/>
      <c r="O499" s="88" t="str">
        <f t="shared" si="111"/>
        <v xml:space="preserve"> </v>
      </c>
      <c r="P499" s="89"/>
      <c r="Q499" s="90" t="str">
        <f t="shared" si="112"/>
        <v xml:space="preserve"> </v>
      </c>
      <c r="R499" s="87" t="s">
        <v>77</v>
      </c>
      <c r="S499" s="76"/>
      <c r="T499" s="91">
        <f t="shared" si="116"/>
        <v>0</v>
      </c>
      <c r="U499" s="88" t="str">
        <f t="shared" si="113"/>
        <v xml:space="preserve"> </v>
      </c>
      <c r="V499" s="91" t="str">
        <f t="shared" si="117"/>
        <v xml:space="preserve"> </v>
      </c>
      <c r="W499" s="78"/>
      <c r="X499" s="78"/>
      <c r="Y499" s="78"/>
      <c r="AA499" s="94" t="str">
        <f t="shared" si="118"/>
        <v>≤60</v>
      </c>
      <c r="AB499" s="94">
        <f t="shared" ca="1" si="119"/>
        <v>21</v>
      </c>
      <c r="AC499" s="95">
        <f t="shared" si="122"/>
        <v>0</v>
      </c>
      <c r="AD499" s="95">
        <f t="shared" si="123"/>
        <v>0</v>
      </c>
      <c r="AE499" s="96">
        <f t="shared" si="120"/>
        <v>0</v>
      </c>
      <c r="AF499" s="96">
        <f t="shared" si="121"/>
        <v>0</v>
      </c>
    </row>
    <row r="500" spans="2:32" s="97" customFormat="1" ht="39.6" x14ac:dyDescent="0.3">
      <c r="B500" s="79">
        <f t="shared" si="114"/>
        <v>495</v>
      </c>
      <c r="C500" s="80" t="s">
        <v>97</v>
      </c>
      <c r="D500" s="80"/>
      <c r="E500" s="81"/>
      <c r="F500" s="82" t="str">
        <f t="shared" si="115"/>
        <v xml:space="preserve">Группа от QF </v>
      </c>
      <c r="G500" s="82"/>
      <c r="H500" s="83"/>
      <c r="I500" s="84"/>
      <c r="J500" s="84"/>
      <c r="K500" s="85"/>
      <c r="L500" s="86"/>
      <c r="M500" s="80"/>
      <c r="N500" s="87"/>
      <c r="O500" s="88" t="str">
        <f t="shared" si="111"/>
        <v xml:space="preserve"> </v>
      </c>
      <c r="P500" s="89"/>
      <c r="Q500" s="90" t="str">
        <f t="shared" si="112"/>
        <v xml:space="preserve"> </v>
      </c>
      <c r="R500" s="87" t="s">
        <v>77</v>
      </c>
      <c r="S500" s="76"/>
      <c r="T500" s="91">
        <f t="shared" si="116"/>
        <v>0</v>
      </c>
      <c r="U500" s="88" t="str">
        <f t="shared" si="113"/>
        <v xml:space="preserve"> </v>
      </c>
      <c r="V500" s="91" t="str">
        <f t="shared" si="117"/>
        <v xml:space="preserve"> </v>
      </c>
      <c r="W500" s="78"/>
      <c r="X500" s="78"/>
      <c r="Y500" s="78"/>
      <c r="AA500" s="94" t="str">
        <f t="shared" si="118"/>
        <v>≤60</v>
      </c>
      <c r="AB500" s="94">
        <f t="shared" ca="1" si="119"/>
        <v>37</v>
      </c>
      <c r="AC500" s="95">
        <f t="shared" si="122"/>
        <v>0</v>
      </c>
      <c r="AD500" s="95">
        <f t="shared" si="123"/>
        <v>0</v>
      </c>
      <c r="AE500" s="96">
        <f t="shared" si="120"/>
        <v>0</v>
      </c>
      <c r="AF500" s="96">
        <f t="shared" si="121"/>
        <v>0</v>
      </c>
    </row>
    <row r="501" spans="2:32" s="97" customFormat="1" ht="39.6" x14ac:dyDescent="0.3">
      <c r="B501" s="79">
        <f t="shared" si="114"/>
        <v>496</v>
      </c>
      <c r="C501" s="80" t="s">
        <v>97</v>
      </c>
      <c r="D501" s="80"/>
      <c r="E501" s="81"/>
      <c r="F501" s="82" t="str">
        <f t="shared" si="115"/>
        <v xml:space="preserve">Группа от QF </v>
      </c>
      <c r="G501" s="82"/>
      <c r="H501" s="83"/>
      <c r="I501" s="84"/>
      <c r="J501" s="84"/>
      <c r="K501" s="85"/>
      <c r="L501" s="86"/>
      <c r="M501" s="80"/>
      <c r="N501" s="87"/>
      <c r="O501" s="88" t="str">
        <f t="shared" si="111"/>
        <v xml:space="preserve"> </v>
      </c>
      <c r="P501" s="89"/>
      <c r="Q501" s="90" t="str">
        <f t="shared" si="112"/>
        <v xml:space="preserve"> </v>
      </c>
      <c r="R501" s="87" t="s">
        <v>77</v>
      </c>
      <c r="S501" s="76"/>
      <c r="T501" s="91">
        <f t="shared" si="116"/>
        <v>0</v>
      </c>
      <c r="U501" s="88" t="str">
        <f t="shared" si="113"/>
        <v xml:space="preserve"> </v>
      </c>
      <c r="V501" s="91" t="str">
        <f t="shared" si="117"/>
        <v xml:space="preserve"> </v>
      </c>
      <c r="W501" s="78"/>
      <c r="X501" s="78"/>
      <c r="Y501" s="78"/>
      <c r="AA501" s="94" t="str">
        <f t="shared" si="118"/>
        <v>≤60</v>
      </c>
      <c r="AB501" s="94">
        <f t="shared" ca="1" si="119"/>
        <v>27</v>
      </c>
      <c r="AC501" s="95">
        <f t="shared" si="122"/>
        <v>0</v>
      </c>
      <c r="AD501" s="95">
        <f t="shared" si="123"/>
        <v>0</v>
      </c>
      <c r="AE501" s="96">
        <f t="shared" si="120"/>
        <v>0</v>
      </c>
      <c r="AF501" s="96">
        <f t="shared" si="121"/>
        <v>0</v>
      </c>
    </row>
    <row r="502" spans="2:32" s="97" customFormat="1" ht="39.6" x14ac:dyDescent="0.3">
      <c r="B502" s="79">
        <f t="shared" si="114"/>
        <v>497</v>
      </c>
      <c r="C502" s="80" t="s">
        <v>97</v>
      </c>
      <c r="D502" s="80"/>
      <c r="E502" s="81"/>
      <c r="F502" s="82" t="str">
        <f t="shared" si="115"/>
        <v xml:space="preserve">Группа от QF </v>
      </c>
      <c r="G502" s="82"/>
      <c r="H502" s="83"/>
      <c r="I502" s="84"/>
      <c r="J502" s="84"/>
      <c r="K502" s="85"/>
      <c r="L502" s="86"/>
      <c r="M502" s="80"/>
      <c r="N502" s="87"/>
      <c r="O502" s="88" t="str">
        <f t="shared" si="111"/>
        <v xml:space="preserve"> </v>
      </c>
      <c r="P502" s="89"/>
      <c r="Q502" s="90" t="str">
        <f t="shared" si="112"/>
        <v xml:space="preserve"> </v>
      </c>
      <c r="R502" s="87" t="s">
        <v>77</v>
      </c>
      <c r="S502" s="76"/>
      <c r="T502" s="91">
        <f t="shared" si="116"/>
        <v>0</v>
      </c>
      <c r="U502" s="88" t="str">
        <f t="shared" si="113"/>
        <v xml:space="preserve"> </v>
      </c>
      <c r="V502" s="91" t="str">
        <f t="shared" si="117"/>
        <v xml:space="preserve"> </v>
      </c>
      <c r="W502" s="78"/>
      <c r="X502" s="78"/>
      <c r="Y502" s="78"/>
      <c r="AA502" s="94" t="str">
        <f t="shared" si="118"/>
        <v>≤60</v>
      </c>
      <c r="AB502" s="94">
        <f t="shared" ca="1" si="119"/>
        <v>43</v>
      </c>
      <c r="AC502" s="95">
        <f t="shared" si="122"/>
        <v>0</v>
      </c>
      <c r="AD502" s="95">
        <f t="shared" si="123"/>
        <v>0</v>
      </c>
      <c r="AE502" s="96">
        <f t="shared" si="120"/>
        <v>0</v>
      </c>
      <c r="AF502" s="96">
        <f t="shared" si="121"/>
        <v>0</v>
      </c>
    </row>
    <row r="503" spans="2:32" s="97" customFormat="1" ht="39.6" x14ac:dyDescent="0.3">
      <c r="B503" s="79">
        <f t="shared" si="114"/>
        <v>498</v>
      </c>
      <c r="C503" s="80" t="s">
        <v>97</v>
      </c>
      <c r="D503" s="80"/>
      <c r="E503" s="81"/>
      <c r="F503" s="82" t="str">
        <f t="shared" si="115"/>
        <v xml:space="preserve">Группа от QF </v>
      </c>
      <c r="G503" s="82"/>
      <c r="H503" s="83"/>
      <c r="I503" s="84"/>
      <c r="J503" s="84"/>
      <c r="K503" s="85"/>
      <c r="L503" s="86"/>
      <c r="M503" s="80"/>
      <c r="N503" s="87"/>
      <c r="O503" s="88" t="str">
        <f t="shared" si="111"/>
        <v xml:space="preserve"> </v>
      </c>
      <c r="P503" s="89"/>
      <c r="Q503" s="90" t="str">
        <f t="shared" si="112"/>
        <v xml:space="preserve"> </v>
      </c>
      <c r="R503" s="87" t="s">
        <v>77</v>
      </c>
      <c r="S503" s="76"/>
      <c r="T503" s="91">
        <f t="shared" si="116"/>
        <v>0</v>
      </c>
      <c r="U503" s="88" t="str">
        <f t="shared" si="113"/>
        <v xml:space="preserve"> </v>
      </c>
      <c r="V503" s="91" t="str">
        <f t="shared" si="117"/>
        <v xml:space="preserve"> </v>
      </c>
      <c r="W503" s="78"/>
      <c r="X503" s="78"/>
      <c r="Y503" s="78"/>
      <c r="AA503" s="94" t="str">
        <f t="shared" si="118"/>
        <v>≤60</v>
      </c>
      <c r="AB503" s="94">
        <f t="shared" ca="1" si="119"/>
        <v>42</v>
      </c>
      <c r="AC503" s="95">
        <f t="shared" si="122"/>
        <v>0</v>
      </c>
      <c r="AD503" s="95">
        <f t="shared" si="123"/>
        <v>0</v>
      </c>
      <c r="AE503" s="96">
        <f t="shared" si="120"/>
        <v>0</v>
      </c>
      <c r="AF503" s="96">
        <f t="shared" si="121"/>
        <v>0</v>
      </c>
    </row>
    <row r="504" spans="2:32" s="97" customFormat="1" ht="39.6" x14ac:dyDescent="0.3">
      <c r="B504" s="79">
        <f t="shared" si="114"/>
        <v>499</v>
      </c>
      <c r="C504" s="80" t="s">
        <v>97</v>
      </c>
      <c r="D504" s="80"/>
      <c r="E504" s="81"/>
      <c r="F504" s="82" t="str">
        <f t="shared" si="115"/>
        <v xml:space="preserve">Группа от QF </v>
      </c>
      <c r="G504" s="82"/>
      <c r="H504" s="83"/>
      <c r="I504" s="84"/>
      <c r="J504" s="84"/>
      <c r="K504" s="85"/>
      <c r="L504" s="86"/>
      <c r="M504" s="80"/>
      <c r="N504" s="87"/>
      <c r="O504" s="88" t="str">
        <f t="shared" si="111"/>
        <v xml:space="preserve"> </v>
      </c>
      <c r="P504" s="89"/>
      <c r="Q504" s="90" t="str">
        <f t="shared" si="112"/>
        <v xml:space="preserve"> </v>
      </c>
      <c r="R504" s="87" t="s">
        <v>77</v>
      </c>
      <c r="S504" s="76"/>
      <c r="T504" s="91">
        <f t="shared" si="116"/>
        <v>0</v>
      </c>
      <c r="U504" s="88" t="str">
        <f t="shared" si="113"/>
        <v xml:space="preserve"> </v>
      </c>
      <c r="V504" s="91" t="str">
        <f t="shared" si="117"/>
        <v xml:space="preserve"> </v>
      </c>
      <c r="W504" s="78"/>
      <c r="X504" s="78"/>
      <c r="Y504" s="78"/>
      <c r="AA504" s="94" t="str">
        <f t="shared" si="118"/>
        <v>≤60</v>
      </c>
      <c r="AB504" s="94">
        <f t="shared" ca="1" si="119"/>
        <v>30</v>
      </c>
      <c r="AC504" s="95">
        <f t="shared" si="122"/>
        <v>0</v>
      </c>
      <c r="AD504" s="95">
        <f t="shared" si="123"/>
        <v>0</v>
      </c>
      <c r="AE504" s="96">
        <f t="shared" si="120"/>
        <v>0</v>
      </c>
      <c r="AF504" s="96">
        <f t="shared" si="121"/>
        <v>0</v>
      </c>
    </row>
    <row r="505" spans="2:32" s="97" customFormat="1" ht="39.6" x14ac:dyDescent="0.3">
      <c r="B505" s="79">
        <f t="shared" si="114"/>
        <v>500</v>
      </c>
      <c r="C505" s="80" t="s">
        <v>97</v>
      </c>
      <c r="D505" s="80"/>
      <c r="E505" s="81"/>
      <c r="F505" s="82" t="str">
        <f t="shared" si="115"/>
        <v xml:space="preserve">Группа от QF </v>
      </c>
      <c r="G505" s="82"/>
      <c r="H505" s="83"/>
      <c r="I505" s="84"/>
      <c r="J505" s="84"/>
      <c r="K505" s="85"/>
      <c r="L505" s="86"/>
      <c r="M505" s="80"/>
      <c r="N505" s="87"/>
      <c r="O505" s="88" t="str">
        <f t="shared" si="111"/>
        <v xml:space="preserve"> </v>
      </c>
      <c r="P505" s="89"/>
      <c r="Q505" s="90" t="str">
        <f t="shared" si="112"/>
        <v xml:space="preserve"> </v>
      </c>
      <c r="R505" s="87" t="s">
        <v>77</v>
      </c>
      <c r="S505" s="76"/>
      <c r="T505" s="91">
        <f t="shared" si="116"/>
        <v>0</v>
      </c>
      <c r="U505" s="88" t="str">
        <f t="shared" si="113"/>
        <v xml:space="preserve"> </v>
      </c>
      <c r="V505" s="91" t="str">
        <f t="shared" si="117"/>
        <v xml:space="preserve"> </v>
      </c>
      <c r="W505" s="78"/>
      <c r="X505" s="78"/>
      <c r="Y505" s="78"/>
      <c r="AA505" s="94" t="str">
        <f t="shared" si="118"/>
        <v>≤60</v>
      </c>
      <c r="AB505" s="94">
        <f t="shared" ca="1" si="119"/>
        <v>42</v>
      </c>
      <c r="AC505" s="95">
        <f t="shared" si="122"/>
        <v>0</v>
      </c>
      <c r="AD505" s="95">
        <f t="shared" si="123"/>
        <v>0</v>
      </c>
      <c r="AE505" s="96">
        <f t="shared" si="120"/>
        <v>0</v>
      </c>
      <c r="AF505" s="96">
        <f t="shared" si="121"/>
        <v>0</v>
      </c>
    </row>
    <row r="506" spans="2:32" s="97" customFormat="1" ht="39.6" x14ac:dyDescent="0.3">
      <c r="B506" s="79">
        <f t="shared" si="114"/>
        <v>501</v>
      </c>
      <c r="C506" s="80" t="s">
        <v>97</v>
      </c>
      <c r="D506" s="80"/>
      <c r="E506" s="81"/>
      <c r="F506" s="82" t="str">
        <f t="shared" si="115"/>
        <v xml:space="preserve">Группа от QF </v>
      </c>
      <c r="G506" s="82"/>
      <c r="H506" s="83"/>
      <c r="I506" s="84"/>
      <c r="J506" s="84"/>
      <c r="K506" s="85"/>
      <c r="L506" s="86"/>
      <c r="M506" s="80"/>
      <c r="N506" s="87"/>
      <c r="O506" s="88" t="str">
        <f t="shared" si="111"/>
        <v xml:space="preserve"> </v>
      </c>
      <c r="P506" s="89"/>
      <c r="Q506" s="90" t="str">
        <f t="shared" si="112"/>
        <v xml:space="preserve"> </v>
      </c>
      <c r="R506" s="87" t="s">
        <v>77</v>
      </c>
      <c r="S506" s="76"/>
      <c r="T506" s="91">
        <f t="shared" si="116"/>
        <v>0</v>
      </c>
      <c r="U506" s="88" t="str">
        <f t="shared" si="113"/>
        <v xml:space="preserve"> </v>
      </c>
      <c r="V506" s="91" t="str">
        <f t="shared" si="117"/>
        <v xml:space="preserve"> </v>
      </c>
      <c r="W506" s="78"/>
      <c r="X506" s="78"/>
      <c r="Y506" s="78"/>
      <c r="AA506" s="94" t="str">
        <f t="shared" si="118"/>
        <v>≤60</v>
      </c>
      <c r="AB506" s="94">
        <f t="shared" ca="1" si="119"/>
        <v>24</v>
      </c>
      <c r="AC506" s="95">
        <f t="shared" si="122"/>
        <v>0</v>
      </c>
      <c r="AD506" s="95">
        <f t="shared" si="123"/>
        <v>0</v>
      </c>
      <c r="AE506" s="96">
        <f t="shared" si="120"/>
        <v>0</v>
      </c>
      <c r="AF506" s="96">
        <f t="shared" si="121"/>
        <v>0</v>
      </c>
    </row>
    <row r="507" spans="2:32" s="97" customFormat="1" ht="39.6" x14ac:dyDescent="0.3">
      <c r="B507" s="79">
        <f t="shared" si="114"/>
        <v>502</v>
      </c>
      <c r="C507" s="80" t="s">
        <v>97</v>
      </c>
      <c r="D507" s="80"/>
      <c r="E507" s="81"/>
      <c r="F507" s="82" t="str">
        <f t="shared" si="115"/>
        <v xml:space="preserve">Группа от QF </v>
      </c>
      <c r="G507" s="82"/>
      <c r="H507" s="83"/>
      <c r="I507" s="84"/>
      <c r="J507" s="84"/>
      <c r="K507" s="85"/>
      <c r="L507" s="86"/>
      <c r="M507" s="80"/>
      <c r="N507" s="87"/>
      <c r="O507" s="88" t="str">
        <f t="shared" si="111"/>
        <v xml:space="preserve"> </v>
      </c>
      <c r="P507" s="89"/>
      <c r="Q507" s="90" t="str">
        <f t="shared" si="112"/>
        <v xml:space="preserve"> </v>
      </c>
      <c r="R507" s="87" t="s">
        <v>77</v>
      </c>
      <c r="S507" s="76"/>
      <c r="T507" s="91">
        <f t="shared" si="116"/>
        <v>0</v>
      </c>
      <c r="U507" s="88" t="str">
        <f t="shared" si="113"/>
        <v xml:space="preserve"> </v>
      </c>
      <c r="V507" s="91" t="str">
        <f t="shared" si="117"/>
        <v xml:space="preserve"> </v>
      </c>
      <c r="W507" s="78"/>
      <c r="X507" s="78"/>
      <c r="Y507" s="78"/>
      <c r="AA507" s="94" t="str">
        <f t="shared" si="118"/>
        <v>≤60</v>
      </c>
      <c r="AB507" s="94">
        <f t="shared" ca="1" si="119"/>
        <v>41</v>
      </c>
      <c r="AC507" s="95">
        <f t="shared" si="122"/>
        <v>0</v>
      </c>
      <c r="AD507" s="95">
        <f t="shared" si="123"/>
        <v>0</v>
      </c>
      <c r="AE507" s="96">
        <f t="shared" si="120"/>
        <v>0</v>
      </c>
      <c r="AF507" s="96">
        <f t="shared" si="121"/>
        <v>0</v>
      </c>
    </row>
    <row r="508" spans="2:32" s="97" customFormat="1" ht="39.6" x14ac:dyDescent="0.3">
      <c r="B508" s="79">
        <f t="shared" si="114"/>
        <v>503</v>
      </c>
      <c r="C508" s="80" t="s">
        <v>97</v>
      </c>
      <c r="D508" s="80"/>
      <c r="E508" s="81"/>
      <c r="F508" s="82" t="str">
        <f t="shared" si="115"/>
        <v xml:space="preserve">Группа от QF </v>
      </c>
      <c r="G508" s="82"/>
      <c r="H508" s="83"/>
      <c r="I508" s="84"/>
      <c r="J508" s="84"/>
      <c r="K508" s="85"/>
      <c r="L508" s="86"/>
      <c r="M508" s="80"/>
      <c r="N508" s="87"/>
      <c r="O508" s="88" t="str">
        <f t="shared" si="111"/>
        <v xml:space="preserve"> </v>
      </c>
      <c r="P508" s="89"/>
      <c r="Q508" s="90" t="str">
        <f t="shared" si="112"/>
        <v xml:space="preserve"> </v>
      </c>
      <c r="R508" s="87" t="s">
        <v>77</v>
      </c>
      <c r="S508" s="76"/>
      <c r="T508" s="91">
        <f t="shared" si="116"/>
        <v>0</v>
      </c>
      <c r="U508" s="88" t="str">
        <f t="shared" si="113"/>
        <v xml:space="preserve"> </v>
      </c>
      <c r="V508" s="91" t="str">
        <f t="shared" si="117"/>
        <v xml:space="preserve"> </v>
      </c>
      <c r="W508" s="78"/>
      <c r="X508" s="78"/>
      <c r="Y508" s="78"/>
      <c r="AA508" s="94" t="str">
        <f t="shared" si="118"/>
        <v>≤60</v>
      </c>
      <c r="AB508" s="94">
        <f t="shared" ca="1" si="119"/>
        <v>45</v>
      </c>
      <c r="AC508" s="95">
        <f t="shared" si="122"/>
        <v>0</v>
      </c>
      <c r="AD508" s="95">
        <f t="shared" si="123"/>
        <v>0</v>
      </c>
      <c r="AE508" s="96">
        <f t="shared" si="120"/>
        <v>0</v>
      </c>
      <c r="AF508" s="96">
        <f t="shared" si="121"/>
        <v>0</v>
      </c>
    </row>
    <row r="509" spans="2:32" s="97" customFormat="1" ht="39.6" x14ac:dyDescent="0.3">
      <c r="B509" s="79">
        <f t="shared" si="114"/>
        <v>504</v>
      </c>
      <c r="C509" s="80" t="s">
        <v>97</v>
      </c>
      <c r="D509" s="80"/>
      <c r="E509" s="81"/>
      <c r="F509" s="82" t="str">
        <f t="shared" si="115"/>
        <v xml:space="preserve">Группа от QF </v>
      </c>
      <c r="G509" s="82"/>
      <c r="H509" s="83"/>
      <c r="I509" s="84"/>
      <c r="J509" s="84"/>
      <c r="K509" s="85"/>
      <c r="L509" s="86"/>
      <c r="M509" s="80"/>
      <c r="N509" s="87"/>
      <c r="O509" s="88" t="str">
        <f t="shared" si="111"/>
        <v xml:space="preserve"> </v>
      </c>
      <c r="P509" s="89"/>
      <c r="Q509" s="90" t="str">
        <f t="shared" si="112"/>
        <v xml:space="preserve"> </v>
      </c>
      <c r="R509" s="87" t="s">
        <v>77</v>
      </c>
      <c r="S509" s="76"/>
      <c r="T509" s="91">
        <f t="shared" si="116"/>
        <v>0</v>
      </c>
      <c r="U509" s="88" t="str">
        <f t="shared" si="113"/>
        <v xml:space="preserve"> </v>
      </c>
      <c r="V509" s="91" t="str">
        <f t="shared" si="117"/>
        <v xml:space="preserve"> </v>
      </c>
      <c r="W509" s="78"/>
      <c r="X509" s="78"/>
      <c r="Y509" s="78"/>
      <c r="AA509" s="94" t="str">
        <f t="shared" si="118"/>
        <v>≤60</v>
      </c>
      <c r="AB509" s="94">
        <f t="shared" ca="1" si="119"/>
        <v>31</v>
      </c>
      <c r="AC509" s="95">
        <f t="shared" si="122"/>
        <v>0</v>
      </c>
      <c r="AD509" s="95">
        <f t="shared" si="123"/>
        <v>0</v>
      </c>
      <c r="AE509" s="96">
        <f t="shared" si="120"/>
        <v>0</v>
      </c>
      <c r="AF509" s="96">
        <f t="shared" si="121"/>
        <v>0</v>
      </c>
    </row>
    <row r="510" spans="2:32" s="97" customFormat="1" ht="39.6" x14ac:dyDescent="0.3">
      <c r="B510" s="79">
        <f t="shared" si="114"/>
        <v>505</v>
      </c>
      <c r="C510" s="80" t="s">
        <v>97</v>
      </c>
      <c r="D510" s="80"/>
      <c r="E510" s="81"/>
      <c r="F510" s="82" t="str">
        <f t="shared" si="115"/>
        <v xml:space="preserve">Группа от QF </v>
      </c>
      <c r="G510" s="82"/>
      <c r="H510" s="83"/>
      <c r="I510" s="84"/>
      <c r="J510" s="84"/>
      <c r="K510" s="85"/>
      <c r="L510" s="86"/>
      <c r="M510" s="80"/>
      <c r="N510" s="87"/>
      <c r="O510" s="88" t="str">
        <f t="shared" si="111"/>
        <v xml:space="preserve"> </v>
      </c>
      <c r="P510" s="89"/>
      <c r="Q510" s="90" t="str">
        <f t="shared" si="112"/>
        <v xml:space="preserve"> </v>
      </c>
      <c r="R510" s="87" t="s">
        <v>77</v>
      </c>
      <c r="S510" s="76"/>
      <c r="T510" s="91">
        <f t="shared" si="116"/>
        <v>0</v>
      </c>
      <c r="U510" s="88" t="str">
        <f t="shared" si="113"/>
        <v xml:space="preserve"> </v>
      </c>
      <c r="V510" s="91" t="str">
        <f t="shared" si="117"/>
        <v xml:space="preserve"> </v>
      </c>
      <c r="W510" s="78"/>
      <c r="X510" s="78"/>
      <c r="Y510" s="78"/>
      <c r="AA510" s="94" t="str">
        <f t="shared" si="118"/>
        <v>≤60</v>
      </c>
      <c r="AB510" s="94">
        <f t="shared" ca="1" si="119"/>
        <v>33</v>
      </c>
      <c r="AC510" s="95">
        <f t="shared" si="122"/>
        <v>0</v>
      </c>
      <c r="AD510" s="95">
        <f t="shared" si="123"/>
        <v>0</v>
      </c>
      <c r="AE510" s="96">
        <f t="shared" si="120"/>
        <v>0</v>
      </c>
      <c r="AF510" s="96">
        <f t="shared" si="121"/>
        <v>0</v>
      </c>
    </row>
    <row r="511" spans="2:32" s="97" customFormat="1" ht="39.6" x14ac:dyDescent="0.3">
      <c r="B511" s="79">
        <f t="shared" si="114"/>
        <v>506</v>
      </c>
      <c r="C511" s="80" t="s">
        <v>97</v>
      </c>
      <c r="D511" s="80"/>
      <c r="E511" s="81"/>
      <c r="F511" s="82" t="str">
        <f t="shared" si="115"/>
        <v xml:space="preserve">Группа от QF </v>
      </c>
      <c r="G511" s="82"/>
      <c r="H511" s="83"/>
      <c r="I511" s="84"/>
      <c r="J511" s="84"/>
      <c r="K511" s="85"/>
      <c r="L511" s="86"/>
      <c r="M511" s="80"/>
      <c r="N511" s="87"/>
      <c r="O511" s="88" t="str">
        <f t="shared" si="111"/>
        <v xml:space="preserve"> </v>
      </c>
      <c r="P511" s="89"/>
      <c r="Q511" s="90" t="str">
        <f t="shared" si="112"/>
        <v xml:space="preserve"> </v>
      </c>
      <c r="R511" s="87" t="s">
        <v>77</v>
      </c>
      <c r="S511" s="76"/>
      <c r="T511" s="91">
        <f t="shared" si="116"/>
        <v>0</v>
      </c>
      <c r="U511" s="88" t="str">
        <f t="shared" si="113"/>
        <v xml:space="preserve"> </v>
      </c>
      <c r="V511" s="91" t="str">
        <f t="shared" si="117"/>
        <v xml:space="preserve"> </v>
      </c>
      <c r="W511" s="78"/>
      <c r="X511" s="78"/>
      <c r="Y511" s="78"/>
      <c r="AA511" s="94" t="str">
        <f t="shared" si="118"/>
        <v>≤60</v>
      </c>
      <c r="AB511" s="94">
        <f t="shared" ca="1" si="119"/>
        <v>31</v>
      </c>
      <c r="AC511" s="95">
        <f t="shared" si="122"/>
        <v>0</v>
      </c>
      <c r="AD511" s="95">
        <f t="shared" si="123"/>
        <v>0</v>
      </c>
      <c r="AE511" s="96">
        <f t="shared" si="120"/>
        <v>0</v>
      </c>
      <c r="AF511" s="96">
        <f t="shared" si="121"/>
        <v>0</v>
      </c>
    </row>
    <row r="512" spans="2:32" s="97" customFormat="1" ht="39.6" x14ac:dyDescent="0.3">
      <c r="B512" s="79">
        <f t="shared" si="114"/>
        <v>507</v>
      </c>
      <c r="C512" s="80" t="s">
        <v>97</v>
      </c>
      <c r="D512" s="80"/>
      <c r="E512" s="81"/>
      <c r="F512" s="82" t="str">
        <f t="shared" si="115"/>
        <v xml:space="preserve">Группа от QF </v>
      </c>
      <c r="G512" s="82"/>
      <c r="H512" s="83"/>
      <c r="I512" s="84"/>
      <c r="J512" s="84"/>
      <c r="K512" s="85"/>
      <c r="L512" s="86"/>
      <c r="M512" s="80"/>
      <c r="N512" s="87"/>
      <c r="O512" s="88" t="str">
        <f t="shared" si="111"/>
        <v xml:space="preserve"> </v>
      </c>
      <c r="P512" s="89"/>
      <c r="Q512" s="90" t="str">
        <f t="shared" si="112"/>
        <v xml:space="preserve"> </v>
      </c>
      <c r="R512" s="87" t="s">
        <v>77</v>
      </c>
      <c r="S512" s="76"/>
      <c r="T512" s="91">
        <f t="shared" si="116"/>
        <v>0</v>
      </c>
      <c r="U512" s="88" t="str">
        <f t="shared" si="113"/>
        <v xml:space="preserve"> </v>
      </c>
      <c r="V512" s="91" t="str">
        <f t="shared" si="117"/>
        <v xml:space="preserve"> </v>
      </c>
      <c r="W512" s="78"/>
      <c r="X512" s="78"/>
      <c r="Y512" s="78"/>
      <c r="AA512" s="94" t="str">
        <f t="shared" si="118"/>
        <v>≤60</v>
      </c>
      <c r="AB512" s="94">
        <f t="shared" ca="1" si="119"/>
        <v>37</v>
      </c>
      <c r="AC512" s="95">
        <f t="shared" si="122"/>
        <v>0</v>
      </c>
      <c r="AD512" s="95">
        <f t="shared" si="123"/>
        <v>0</v>
      </c>
      <c r="AE512" s="96">
        <f t="shared" si="120"/>
        <v>0</v>
      </c>
      <c r="AF512" s="96">
        <f t="shared" si="121"/>
        <v>0</v>
      </c>
    </row>
    <row r="513" spans="2:32" s="97" customFormat="1" ht="39.6" x14ac:dyDescent="0.3">
      <c r="B513" s="79">
        <f t="shared" si="114"/>
        <v>508</v>
      </c>
      <c r="C513" s="80" t="s">
        <v>97</v>
      </c>
      <c r="D513" s="80"/>
      <c r="E513" s="81"/>
      <c r="F513" s="82" t="str">
        <f t="shared" si="115"/>
        <v xml:space="preserve">Группа от QF </v>
      </c>
      <c r="G513" s="82"/>
      <c r="H513" s="83"/>
      <c r="I513" s="84"/>
      <c r="J513" s="84"/>
      <c r="K513" s="85"/>
      <c r="L513" s="86"/>
      <c r="M513" s="80"/>
      <c r="N513" s="87"/>
      <c r="O513" s="88" t="str">
        <f t="shared" si="111"/>
        <v xml:space="preserve"> </v>
      </c>
      <c r="P513" s="89"/>
      <c r="Q513" s="90" t="str">
        <f t="shared" si="112"/>
        <v xml:space="preserve"> </v>
      </c>
      <c r="R513" s="87" t="s">
        <v>77</v>
      </c>
      <c r="S513" s="76"/>
      <c r="T513" s="91">
        <f t="shared" si="116"/>
        <v>0</v>
      </c>
      <c r="U513" s="88" t="str">
        <f t="shared" si="113"/>
        <v xml:space="preserve"> </v>
      </c>
      <c r="V513" s="91" t="str">
        <f t="shared" si="117"/>
        <v xml:space="preserve"> </v>
      </c>
      <c r="W513" s="78"/>
      <c r="X513" s="78"/>
      <c r="Y513" s="78"/>
      <c r="AA513" s="94" t="str">
        <f t="shared" si="118"/>
        <v>≤60</v>
      </c>
      <c r="AB513" s="94">
        <f t="shared" ca="1" si="119"/>
        <v>31</v>
      </c>
      <c r="AC513" s="95">
        <f t="shared" si="122"/>
        <v>0</v>
      </c>
      <c r="AD513" s="95">
        <f t="shared" si="123"/>
        <v>0</v>
      </c>
      <c r="AE513" s="96">
        <f t="shared" si="120"/>
        <v>0</v>
      </c>
      <c r="AF513" s="96">
        <f t="shared" si="121"/>
        <v>0</v>
      </c>
    </row>
    <row r="514" spans="2:32" s="97" customFormat="1" ht="39.6" x14ac:dyDescent="0.3">
      <c r="B514" s="79">
        <f t="shared" si="114"/>
        <v>509</v>
      </c>
      <c r="C514" s="80" t="s">
        <v>97</v>
      </c>
      <c r="D514" s="80"/>
      <c r="E514" s="81"/>
      <c r="F514" s="82" t="str">
        <f t="shared" si="115"/>
        <v xml:space="preserve">Группа от QF </v>
      </c>
      <c r="G514" s="82"/>
      <c r="H514" s="83"/>
      <c r="I514" s="84"/>
      <c r="J514" s="84"/>
      <c r="K514" s="85"/>
      <c r="L514" s="86"/>
      <c r="M514" s="80"/>
      <c r="N514" s="87"/>
      <c r="O514" s="88" t="str">
        <f t="shared" si="111"/>
        <v xml:space="preserve"> </v>
      </c>
      <c r="P514" s="89"/>
      <c r="Q514" s="90" t="str">
        <f t="shared" si="112"/>
        <v xml:space="preserve"> </v>
      </c>
      <c r="R514" s="87" t="s">
        <v>77</v>
      </c>
      <c r="S514" s="76"/>
      <c r="T514" s="91">
        <f t="shared" si="116"/>
        <v>0</v>
      </c>
      <c r="U514" s="88" t="str">
        <f t="shared" si="113"/>
        <v xml:space="preserve"> </v>
      </c>
      <c r="V514" s="91" t="str">
        <f t="shared" si="117"/>
        <v xml:space="preserve"> </v>
      </c>
      <c r="W514" s="78"/>
      <c r="X514" s="78"/>
      <c r="Y514" s="78"/>
      <c r="AA514" s="94" t="str">
        <f t="shared" si="118"/>
        <v>≤60</v>
      </c>
      <c r="AB514" s="94">
        <f t="shared" ca="1" si="119"/>
        <v>40</v>
      </c>
      <c r="AC514" s="95">
        <f t="shared" si="122"/>
        <v>0</v>
      </c>
      <c r="AD514" s="95">
        <f t="shared" si="123"/>
        <v>0</v>
      </c>
      <c r="AE514" s="96">
        <f t="shared" si="120"/>
        <v>0</v>
      </c>
      <c r="AF514" s="96">
        <f t="shared" si="121"/>
        <v>0</v>
      </c>
    </row>
    <row r="515" spans="2:32" s="97" customFormat="1" ht="39.6" x14ac:dyDescent="0.3">
      <c r="B515" s="79">
        <f t="shared" si="114"/>
        <v>510</v>
      </c>
      <c r="C515" s="80" t="s">
        <v>97</v>
      </c>
      <c r="D515" s="80"/>
      <c r="E515" s="81"/>
      <c r="F515" s="82" t="str">
        <f t="shared" si="115"/>
        <v xml:space="preserve">Группа от QF </v>
      </c>
      <c r="G515" s="82"/>
      <c r="H515" s="83"/>
      <c r="I515" s="84"/>
      <c r="J515" s="84"/>
      <c r="K515" s="85"/>
      <c r="L515" s="86"/>
      <c r="M515" s="80"/>
      <c r="N515" s="87"/>
      <c r="O515" s="88" t="str">
        <f t="shared" si="111"/>
        <v xml:space="preserve"> </v>
      </c>
      <c r="P515" s="89"/>
      <c r="Q515" s="90" t="str">
        <f t="shared" si="112"/>
        <v xml:space="preserve"> </v>
      </c>
      <c r="R515" s="87" t="s">
        <v>77</v>
      </c>
      <c r="S515" s="76"/>
      <c r="T515" s="91">
        <f t="shared" si="116"/>
        <v>0</v>
      </c>
      <c r="U515" s="88" t="str">
        <f t="shared" si="113"/>
        <v xml:space="preserve"> </v>
      </c>
      <c r="V515" s="91" t="str">
        <f t="shared" si="117"/>
        <v xml:space="preserve"> </v>
      </c>
      <c r="W515" s="78"/>
      <c r="X515" s="78"/>
      <c r="Y515" s="78"/>
      <c r="AA515" s="94" t="str">
        <f t="shared" si="118"/>
        <v>≤60</v>
      </c>
      <c r="AB515" s="94">
        <f t="shared" ca="1" si="119"/>
        <v>37</v>
      </c>
      <c r="AC515" s="95">
        <f t="shared" si="122"/>
        <v>0</v>
      </c>
      <c r="AD515" s="95">
        <f t="shared" si="123"/>
        <v>0</v>
      </c>
      <c r="AE515" s="96">
        <f t="shared" si="120"/>
        <v>0</v>
      </c>
      <c r="AF515" s="96">
        <f t="shared" si="121"/>
        <v>0</v>
      </c>
    </row>
    <row r="516" spans="2:32" s="97" customFormat="1" ht="39.6" x14ac:dyDescent="0.3">
      <c r="B516" s="79">
        <f t="shared" si="114"/>
        <v>511</v>
      </c>
      <c r="C516" s="80" t="s">
        <v>97</v>
      </c>
      <c r="D516" s="80"/>
      <c r="E516" s="81"/>
      <c r="F516" s="82" t="str">
        <f t="shared" si="115"/>
        <v xml:space="preserve">Группа от QF </v>
      </c>
      <c r="G516" s="82"/>
      <c r="H516" s="83"/>
      <c r="I516" s="84"/>
      <c r="J516" s="84"/>
      <c r="K516" s="85"/>
      <c r="L516" s="86"/>
      <c r="M516" s="80"/>
      <c r="N516" s="87"/>
      <c r="O516" s="88" t="str">
        <f t="shared" si="111"/>
        <v xml:space="preserve"> </v>
      </c>
      <c r="P516" s="89"/>
      <c r="Q516" s="90" t="str">
        <f t="shared" si="112"/>
        <v xml:space="preserve"> </v>
      </c>
      <c r="R516" s="87" t="s">
        <v>77</v>
      </c>
      <c r="S516" s="76"/>
      <c r="T516" s="91">
        <f t="shared" si="116"/>
        <v>0</v>
      </c>
      <c r="U516" s="88" t="str">
        <f t="shared" si="113"/>
        <v xml:space="preserve"> </v>
      </c>
      <c r="V516" s="91" t="str">
        <f t="shared" si="117"/>
        <v xml:space="preserve"> </v>
      </c>
      <c r="W516" s="78"/>
      <c r="X516" s="78"/>
      <c r="Y516" s="78"/>
      <c r="AA516" s="94" t="str">
        <f t="shared" si="118"/>
        <v>≤60</v>
      </c>
      <c r="AB516" s="94">
        <f t="shared" ca="1" si="119"/>
        <v>46</v>
      </c>
      <c r="AC516" s="95">
        <f t="shared" si="122"/>
        <v>0</v>
      </c>
      <c r="AD516" s="95">
        <f t="shared" si="123"/>
        <v>0</v>
      </c>
      <c r="AE516" s="96">
        <f t="shared" si="120"/>
        <v>0</v>
      </c>
      <c r="AF516" s="96">
        <f t="shared" si="121"/>
        <v>0</v>
      </c>
    </row>
    <row r="517" spans="2:32" s="97" customFormat="1" ht="39.6" x14ac:dyDescent="0.3">
      <c r="B517" s="79">
        <f t="shared" si="114"/>
        <v>512</v>
      </c>
      <c r="C517" s="80" t="s">
        <v>97</v>
      </c>
      <c r="D517" s="80"/>
      <c r="E517" s="81"/>
      <c r="F517" s="82" t="str">
        <f t="shared" si="115"/>
        <v xml:space="preserve">Группа от QF </v>
      </c>
      <c r="G517" s="82"/>
      <c r="H517" s="83"/>
      <c r="I517" s="84"/>
      <c r="J517" s="84"/>
      <c r="K517" s="85"/>
      <c r="L517" s="86"/>
      <c r="M517" s="80"/>
      <c r="N517" s="87"/>
      <c r="O517" s="88" t="str">
        <f t="shared" si="111"/>
        <v xml:space="preserve"> </v>
      </c>
      <c r="P517" s="89"/>
      <c r="Q517" s="90" t="str">
        <f t="shared" si="112"/>
        <v xml:space="preserve"> </v>
      </c>
      <c r="R517" s="87" t="s">
        <v>77</v>
      </c>
      <c r="S517" s="76"/>
      <c r="T517" s="91">
        <f t="shared" si="116"/>
        <v>0</v>
      </c>
      <c r="U517" s="88" t="str">
        <f t="shared" si="113"/>
        <v xml:space="preserve"> </v>
      </c>
      <c r="V517" s="91" t="str">
        <f t="shared" si="117"/>
        <v xml:space="preserve"> </v>
      </c>
      <c r="W517" s="78"/>
      <c r="X517" s="78"/>
      <c r="Y517" s="78"/>
      <c r="AA517" s="94" t="str">
        <f t="shared" si="118"/>
        <v>≤60</v>
      </c>
      <c r="AB517" s="94">
        <f t="shared" ca="1" si="119"/>
        <v>27</v>
      </c>
      <c r="AC517" s="95">
        <f t="shared" si="122"/>
        <v>0</v>
      </c>
      <c r="AD517" s="95">
        <f t="shared" si="123"/>
        <v>0</v>
      </c>
      <c r="AE517" s="96">
        <f t="shared" si="120"/>
        <v>0</v>
      </c>
      <c r="AF517" s="96">
        <f t="shared" si="121"/>
        <v>0</v>
      </c>
    </row>
    <row r="518" spans="2:32" s="97" customFormat="1" ht="39.6" x14ac:dyDescent="0.3">
      <c r="B518" s="79">
        <f t="shared" si="114"/>
        <v>513</v>
      </c>
      <c r="C518" s="80" t="s">
        <v>97</v>
      </c>
      <c r="D518" s="80"/>
      <c r="E518" s="81"/>
      <c r="F518" s="82" t="str">
        <f t="shared" si="115"/>
        <v xml:space="preserve">Группа от QF </v>
      </c>
      <c r="G518" s="82"/>
      <c r="H518" s="83"/>
      <c r="I518" s="84"/>
      <c r="J518" s="84"/>
      <c r="K518" s="85"/>
      <c r="L518" s="86"/>
      <c r="M518" s="80"/>
      <c r="N518" s="87"/>
      <c r="O518" s="88" t="str">
        <f t="shared" ref="O518:O581" si="124">IF(T518=0," ","-")</f>
        <v xml:space="preserve"> </v>
      </c>
      <c r="P518" s="89"/>
      <c r="Q518" s="90" t="str">
        <f t="shared" ref="Q518:Q581" si="125">IF(T518=0," ","-")</f>
        <v xml:space="preserve"> </v>
      </c>
      <c r="R518" s="87" t="s">
        <v>77</v>
      </c>
      <c r="S518" s="76"/>
      <c r="T518" s="91">
        <f t="shared" si="116"/>
        <v>0</v>
      </c>
      <c r="U518" s="88" t="str">
        <f t="shared" ref="U518:U581" si="126">IF(T518=0," ","-")</f>
        <v xml:space="preserve"> </v>
      </c>
      <c r="V518" s="91" t="str">
        <f t="shared" si="117"/>
        <v xml:space="preserve"> </v>
      </c>
      <c r="W518" s="78"/>
      <c r="X518" s="78"/>
      <c r="Y518" s="78"/>
      <c r="AA518" s="94" t="str">
        <f t="shared" si="118"/>
        <v>≤60</v>
      </c>
      <c r="AB518" s="94">
        <f t="shared" ca="1" si="119"/>
        <v>30</v>
      </c>
      <c r="AC518" s="95">
        <f t="shared" si="122"/>
        <v>0</v>
      </c>
      <c r="AD518" s="95">
        <f t="shared" si="123"/>
        <v>0</v>
      </c>
      <c r="AE518" s="96">
        <f t="shared" si="120"/>
        <v>0</v>
      </c>
      <c r="AF518" s="96">
        <f t="shared" si="121"/>
        <v>0</v>
      </c>
    </row>
    <row r="519" spans="2:32" s="97" customFormat="1" ht="39.6" x14ac:dyDescent="0.3">
      <c r="B519" s="79">
        <f t="shared" si="114"/>
        <v>514</v>
      </c>
      <c r="C519" s="80" t="s">
        <v>97</v>
      </c>
      <c r="D519" s="80"/>
      <c r="E519" s="81"/>
      <c r="F519" s="82" t="str">
        <f t="shared" si="115"/>
        <v xml:space="preserve">Группа от QF </v>
      </c>
      <c r="G519" s="82"/>
      <c r="H519" s="83"/>
      <c r="I519" s="84"/>
      <c r="J519" s="84"/>
      <c r="K519" s="85"/>
      <c r="L519" s="86"/>
      <c r="M519" s="80"/>
      <c r="N519" s="87"/>
      <c r="O519" s="88" t="str">
        <f t="shared" si="124"/>
        <v xml:space="preserve"> </v>
      </c>
      <c r="P519" s="89"/>
      <c r="Q519" s="90" t="str">
        <f t="shared" si="125"/>
        <v xml:space="preserve"> </v>
      </c>
      <c r="R519" s="87" t="s">
        <v>77</v>
      </c>
      <c r="S519" s="76"/>
      <c r="T519" s="91">
        <f t="shared" si="116"/>
        <v>0</v>
      </c>
      <c r="U519" s="88" t="str">
        <f t="shared" si="126"/>
        <v xml:space="preserve"> </v>
      </c>
      <c r="V519" s="91" t="str">
        <f t="shared" si="117"/>
        <v xml:space="preserve"> </v>
      </c>
      <c r="W519" s="78"/>
      <c r="X519" s="78"/>
      <c r="Y519" s="78"/>
      <c r="AA519" s="94" t="str">
        <f t="shared" si="118"/>
        <v>≤60</v>
      </c>
      <c r="AB519" s="94">
        <f t="shared" ca="1" si="119"/>
        <v>33</v>
      </c>
      <c r="AC519" s="95">
        <f t="shared" si="122"/>
        <v>0</v>
      </c>
      <c r="AD519" s="95">
        <f t="shared" si="123"/>
        <v>0</v>
      </c>
      <c r="AE519" s="96">
        <f t="shared" si="120"/>
        <v>0</v>
      </c>
      <c r="AF519" s="96">
        <f t="shared" si="121"/>
        <v>0</v>
      </c>
    </row>
    <row r="520" spans="2:32" s="97" customFormat="1" ht="39.6" x14ac:dyDescent="0.3">
      <c r="B520" s="79">
        <f t="shared" ref="B520:B583" si="127">(IF(B518+B519=0,(B517+1),(IF(B519=0,(B518+1),B519+1))))</f>
        <v>515</v>
      </c>
      <c r="C520" s="80" t="s">
        <v>97</v>
      </c>
      <c r="D520" s="80"/>
      <c r="E520" s="81"/>
      <c r="F520" s="82" t="str">
        <f t="shared" si="115"/>
        <v xml:space="preserve">Группа от QF </v>
      </c>
      <c r="G520" s="82"/>
      <c r="H520" s="83"/>
      <c r="I520" s="84"/>
      <c r="J520" s="84"/>
      <c r="K520" s="85"/>
      <c r="L520" s="86"/>
      <c r="M520" s="80"/>
      <c r="N520" s="87"/>
      <c r="O520" s="88" t="str">
        <f t="shared" si="124"/>
        <v xml:space="preserve"> </v>
      </c>
      <c r="P520" s="89"/>
      <c r="Q520" s="90" t="str">
        <f t="shared" si="125"/>
        <v xml:space="preserve"> </v>
      </c>
      <c r="R520" s="87" t="s">
        <v>77</v>
      </c>
      <c r="S520" s="76"/>
      <c r="T520" s="91">
        <f t="shared" si="116"/>
        <v>0</v>
      </c>
      <c r="U520" s="88" t="str">
        <f t="shared" si="126"/>
        <v xml:space="preserve"> </v>
      </c>
      <c r="V520" s="91" t="str">
        <f t="shared" si="117"/>
        <v xml:space="preserve"> </v>
      </c>
      <c r="W520" s="78"/>
      <c r="X520" s="78"/>
      <c r="Y520" s="78"/>
      <c r="AA520" s="94" t="str">
        <f t="shared" si="118"/>
        <v>≤60</v>
      </c>
      <c r="AB520" s="94">
        <f t="shared" ca="1" si="119"/>
        <v>35</v>
      </c>
      <c r="AC520" s="95">
        <f t="shared" si="122"/>
        <v>0</v>
      </c>
      <c r="AD520" s="95">
        <f t="shared" si="123"/>
        <v>0</v>
      </c>
      <c r="AE520" s="96">
        <f t="shared" si="120"/>
        <v>0</v>
      </c>
      <c r="AF520" s="96">
        <f t="shared" si="121"/>
        <v>0</v>
      </c>
    </row>
    <row r="521" spans="2:32" s="97" customFormat="1" ht="39.6" x14ac:dyDescent="0.3">
      <c r="B521" s="79">
        <f t="shared" si="127"/>
        <v>516</v>
      </c>
      <c r="C521" s="80" t="s">
        <v>97</v>
      </c>
      <c r="D521" s="80"/>
      <c r="E521" s="81"/>
      <c r="F521" s="82" t="str">
        <f t="shared" si="115"/>
        <v xml:space="preserve">Группа от QF </v>
      </c>
      <c r="G521" s="82"/>
      <c r="H521" s="83"/>
      <c r="I521" s="84"/>
      <c r="J521" s="84"/>
      <c r="K521" s="85"/>
      <c r="L521" s="86"/>
      <c r="M521" s="80"/>
      <c r="N521" s="87"/>
      <c r="O521" s="88" t="str">
        <f t="shared" si="124"/>
        <v xml:space="preserve"> </v>
      </c>
      <c r="P521" s="89"/>
      <c r="Q521" s="90" t="str">
        <f t="shared" si="125"/>
        <v xml:space="preserve"> </v>
      </c>
      <c r="R521" s="87" t="s">
        <v>77</v>
      </c>
      <c r="S521" s="76"/>
      <c r="T521" s="91">
        <f t="shared" si="116"/>
        <v>0</v>
      </c>
      <c r="U521" s="88" t="str">
        <f t="shared" si="126"/>
        <v xml:space="preserve"> </v>
      </c>
      <c r="V521" s="91" t="str">
        <f t="shared" si="117"/>
        <v xml:space="preserve"> </v>
      </c>
      <c r="W521" s="78"/>
      <c r="X521" s="78"/>
      <c r="Y521" s="78"/>
      <c r="AA521" s="94" t="str">
        <f t="shared" si="118"/>
        <v>≤60</v>
      </c>
      <c r="AB521" s="94">
        <f t="shared" ca="1" si="119"/>
        <v>21</v>
      </c>
      <c r="AC521" s="95">
        <f t="shared" si="122"/>
        <v>0</v>
      </c>
      <c r="AD521" s="95">
        <f t="shared" si="123"/>
        <v>0</v>
      </c>
      <c r="AE521" s="96">
        <f t="shared" si="120"/>
        <v>0</v>
      </c>
      <c r="AF521" s="96">
        <f t="shared" si="121"/>
        <v>0</v>
      </c>
    </row>
    <row r="522" spans="2:32" s="97" customFormat="1" ht="39.6" x14ac:dyDescent="0.3">
      <c r="B522" s="79">
        <f t="shared" si="127"/>
        <v>517</v>
      </c>
      <c r="C522" s="80" t="s">
        <v>97</v>
      </c>
      <c r="D522" s="80"/>
      <c r="E522" s="81"/>
      <c r="F522" s="82" t="str">
        <f t="shared" si="115"/>
        <v xml:space="preserve">Группа от QF </v>
      </c>
      <c r="G522" s="82"/>
      <c r="H522" s="83"/>
      <c r="I522" s="84"/>
      <c r="J522" s="84"/>
      <c r="K522" s="85"/>
      <c r="L522" s="86"/>
      <c r="M522" s="80"/>
      <c r="N522" s="87"/>
      <c r="O522" s="88" t="str">
        <f t="shared" si="124"/>
        <v xml:space="preserve"> </v>
      </c>
      <c r="P522" s="89"/>
      <c r="Q522" s="90" t="str">
        <f t="shared" si="125"/>
        <v xml:space="preserve"> </v>
      </c>
      <c r="R522" s="87" t="s">
        <v>77</v>
      </c>
      <c r="S522" s="76"/>
      <c r="T522" s="91">
        <f t="shared" si="116"/>
        <v>0</v>
      </c>
      <c r="U522" s="88" t="str">
        <f t="shared" si="126"/>
        <v xml:space="preserve"> </v>
      </c>
      <c r="V522" s="91" t="str">
        <f t="shared" si="117"/>
        <v xml:space="preserve"> </v>
      </c>
      <c r="W522" s="78"/>
      <c r="X522" s="78"/>
      <c r="Y522" s="78"/>
      <c r="AA522" s="94" t="str">
        <f t="shared" si="118"/>
        <v>≤60</v>
      </c>
      <c r="AB522" s="94">
        <f t="shared" ca="1" si="119"/>
        <v>36</v>
      </c>
      <c r="AC522" s="95">
        <f t="shared" si="122"/>
        <v>0</v>
      </c>
      <c r="AD522" s="95">
        <f t="shared" si="123"/>
        <v>0</v>
      </c>
      <c r="AE522" s="96">
        <f t="shared" si="120"/>
        <v>0</v>
      </c>
      <c r="AF522" s="96">
        <f t="shared" si="121"/>
        <v>0</v>
      </c>
    </row>
    <row r="523" spans="2:32" s="97" customFormat="1" ht="39.6" x14ac:dyDescent="0.3">
      <c r="B523" s="79">
        <f t="shared" si="127"/>
        <v>518</v>
      </c>
      <c r="C523" s="80" t="s">
        <v>97</v>
      </c>
      <c r="D523" s="80"/>
      <c r="E523" s="81"/>
      <c r="F523" s="82" t="str">
        <f t="shared" si="115"/>
        <v xml:space="preserve">Группа от QF </v>
      </c>
      <c r="G523" s="82"/>
      <c r="H523" s="83"/>
      <c r="I523" s="84"/>
      <c r="J523" s="84"/>
      <c r="K523" s="85"/>
      <c r="L523" s="86"/>
      <c r="M523" s="80"/>
      <c r="N523" s="87"/>
      <c r="O523" s="88" t="str">
        <f t="shared" si="124"/>
        <v xml:space="preserve"> </v>
      </c>
      <c r="P523" s="89"/>
      <c r="Q523" s="90" t="str">
        <f t="shared" si="125"/>
        <v xml:space="preserve"> </v>
      </c>
      <c r="R523" s="87" t="s">
        <v>77</v>
      </c>
      <c r="S523" s="76"/>
      <c r="T523" s="91">
        <f t="shared" si="116"/>
        <v>0</v>
      </c>
      <c r="U523" s="88" t="str">
        <f t="shared" si="126"/>
        <v xml:space="preserve"> </v>
      </c>
      <c r="V523" s="91" t="str">
        <f t="shared" si="117"/>
        <v xml:space="preserve"> </v>
      </c>
      <c r="W523" s="78"/>
      <c r="X523" s="78"/>
      <c r="Y523" s="78"/>
      <c r="AA523" s="94" t="str">
        <f t="shared" si="118"/>
        <v>≤60</v>
      </c>
      <c r="AB523" s="94">
        <f t="shared" ca="1" si="119"/>
        <v>28</v>
      </c>
      <c r="AC523" s="95">
        <f t="shared" si="122"/>
        <v>0</v>
      </c>
      <c r="AD523" s="95">
        <f t="shared" si="123"/>
        <v>0</v>
      </c>
      <c r="AE523" s="96">
        <f t="shared" si="120"/>
        <v>0</v>
      </c>
      <c r="AF523" s="96">
        <f t="shared" si="121"/>
        <v>0</v>
      </c>
    </row>
    <row r="524" spans="2:32" s="97" customFormat="1" ht="39.6" x14ac:dyDescent="0.3">
      <c r="B524" s="79">
        <f t="shared" si="127"/>
        <v>519</v>
      </c>
      <c r="C524" s="80" t="s">
        <v>97</v>
      </c>
      <c r="D524" s="80"/>
      <c r="E524" s="81"/>
      <c r="F524" s="82" t="str">
        <f t="shared" si="115"/>
        <v xml:space="preserve">Группа от QF </v>
      </c>
      <c r="G524" s="82"/>
      <c r="H524" s="83"/>
      <c r="I524" s="84"/>
      <c r="J524" s="84"/>
      <c r="K524" s="85"/>
      <c r="L524" s="86"/>
      <c r="M524" s="80"/>
      <c r="N524" s="87"/>
      <c r="O524" s="88" t="str">
        <f t="shared" si="124"/>
        <v xml:space="preserve"> </v>
      </c>
      <c r="P524" s="89"/>
      <c r="Q524" s="90" t="str">
        <f t="shared" si="125"/>
        <v xml:space="preserve"> </v>
      </c>
      <c r="R524" s="87" t="s">
        <v>77</v>
      </c>
      <c r="S524" s="76"/>
      <c r="T524" s="91">
        <f t="shared" si="116"/>
        <v>0</v>
      </c>
      <c r="U524" s="88" t="str">
        <f t="shared" si="126"/>
        <v xml:space="preserve"> </v>
      </c>
      <c r="V524" s="91" t="str">
        <f t="shared" si="117"/>
        <v xml:space="preserve"> </v>
      </c>
      <c r="W524" s="78"/>
      <c r="X524" s="78"/>
      <c r="Y524" s="78"/>
      <c r="AA524" s="94" t="str">
        <f t="shared" si="118"/>
        <v>≤60</v>
      </c>
      <c r="AB524" s="94">
        <f t="shared" ca="1" si="119"/>
        <v>40</v>
      </c>
      <c r="AC524" s="95">
        <f t="shared" si="122"/>
        <v>0</v>
      </c>
      <c r="AD524" s="95">
        <f t="shared" si="123"/>
        <v>0</v>
      </c>
      <c r="AE524" s="96">
        <f t="shared" si="120"/>
        <v>0</v>
      </c>
      <c r="AF524" s="96">
        <f t="shared" si="121"/>
        <v>0</v>
      </c>
    </row>
    <row r="525" spans="2:32" s="97" customFormat="1" ht="39.6" x14ac:dyDescent="0.3">
      <c r="B525" s="79">
        <f t="shared" si="127"/>
        <v>520</v>
      </c>
      <c r="C525" s="80" t="s">
        <v>97</v>
      </c>
      <c r="D525" s="80"/>
      <c r="E525" s="81"/>
      <c r="F525" s="82" t="str">
        <f t="shared" si="115"/>
        <v xml:space="preserve">Группа от QF </v>
      </c>
      <c r="G525" s="82"/>
      <c r="H525" s="83"/>
      <c r="I525" s="84"/>
      <c r="J525" s="84"/>
      <c r="K525" s="85"/>
      <c r="L525" s="86"/>
      <c r="M525" s="80"/>
      <c r="N525" s="87"/>
      <c r="O525" s="88" t="str">
        <f t="shared" si="124"/>
        <v xml:space="preserve"> </v>
      </c>
      <c r="P525" s="89"/>
      <c r="Q525" s="90" t="str">
        <f t="shared" si="125"/>
        <v xml:space="preserve"> </v>
      </c>
      <c r="R525" s="87" t="s">
        <v>77</v>
      </c>
      <c r="S525" s="76"/>
      <c r="T525" s="91">
        <f t="shared" si="116"/>
        <v>0</v>
      </c>
      <c r="U525" s="88" t="str">
        <f t="shared" si="126"/>
        <v xml:space="preserve"> </v>
      </c>
      <c r="V525" s="91" t="str">
        <f t="shared" si="117"/>
        <v xml:space="preserve"> </v>
      </c>
      <c r="W525" s="78"/>
      <c r="X525" s="78"/>
      <c r="Y525" s="78"/>
      <c r="AA525" s="94" t="str">
        <f t="shared" si="118"/>
        <v>≤60</v>
      </c>
      <c r="AB525" s="94">
        <f t="shared" ca="1" si="119"/>
        <v>38</v>
      </c>
      <c r="AC525" s="95">
        <f t="shared" si="122"/>
        <v>0</v>
      </c>
      <c r="AD525" s="95">
        <f t="shared" si="123"/>
        <v>0</v>
      </c>
      <c r="AE525" s="96">
        <f t="shared" si="120"/>
        <v>0</v>
      </c>
      <c r="AF525" s="96">
        <f t="shared" si="121"/>
        <v>0</v>
      </c>
    </row>
    <row r="526" spans="2:32" s="97" customFormat="1" ht="39.6" x14ac:dyDescent="0.3">
      <c r="B526" s="79">
        <f t="shared" si="127"/>
        <v>521</v>
      </c>
      <c r="C526" s="80" t="s">
        <v>97</v>
      </c>
      <c r="D526" s="80"/>
      <c r="E526" s="81"/>
      <c r="F526" s="82" t="str">
        <f t="shared" si="115"/>
        <v xml:space="preserve">Группа от QF </v>
      </c>
      <c r="G526" s="82"/>
      <c r="H526" s="83"/>
      <c r="I526" s="84"/>
      <c r="J526" s="84"/>
      <c r="K526" s="85"/>
      <c r="L526" s="86"/>
      <c r="M526" s="80"/>
      <c r="N526" s="87"/>
      <c r="O526" s="88" t="str">
        <f t="shared" si="124"/>
        <v xml:space="preserve"> </v>
      </c>
      <c r="P526" s="89"/>
      <c r="Q526" s="90" t="str">
        <f t="shared" si="125"/>
        <v xml:space="preserve"> </v>
      </c>
      <c r="R526" s="87" t="s">
        <v>77</v>
      </c>
      <c r="S526" s="76"/>
      <c r="T526" s="91">
        <f t="shared" si="116"/>
        <v>0</v>
      </c>
      <c r="U526" s="88" t="str">
        <f t="shared" si="126"/>
        <v xml:space="preserve"> </v>
      </c>
      <c r="V526" s="91" t="str">
        <f t="shared" si="117"/>
        <v xml:space="preserve"> </v>
      </c>
      <c r="W526" s="78"/>
      <c r="X526" s="78"/>
      <c r="Y526" s="78"/>
      <c r="AA526" s="94" t="str">
        <f t="shared" si="118"/>
        <v>≤60</v>
      </c>
      <c r="AB526" s="94">
        <f t="shared" ca="1" si="119"/>
        <v>50</v>
      </c>
      <c r="AC526" s="95">
        <f t="shared" si="122"/>
        <v>0</v>
      </c>
      <c r="AD526" s="95">
        <f t="shared" si="123"/>
        <v>0</v>
      </c>
      <c r="AE526" s="96">
        <f t="shared" si="120"/>
        <v>0</v>
      </c>
      <c r="AF526" s="96">
        <f t="shared" si="121"/>
        <v>0</v>
      </c>
    </row>
    <row r="527" spans="2:32" s="97" customFormat="1" ht="39.6" x14ac:dyDescent="0.3">
      <c r="B527" s="79">
        <f t="shared" si="127"/>
        <v>522</v>
      </c>
      <c r="C527" s="80" t="s">
        <v>97</v>
      </c>
      <c r="D527" s="80"/>
      <c r="E527" s="81"/>
      <c r="F527" s="82" t="str">
        <f t="shared" ref="F527:F590" si="128">CONCATENATE(C527," ",E527,D527)</f>
        <v xml:space="preserve">Группа от QF </v>
      </c>
      <c r="G527" s="82"/>
      <c r="H527" s="83"/>
      <c r="I527" s="84"/>
      <c r="J527" s="84"/>
      <c r="K527" s="85"/>
      <c r="L527" s="86"/>
      <c r="M527" s="80"/>
      <c r="N527" s="87"/>
      <c r="O527" s="88" t="str">
        <f t="shared" si="124"/>
        <v xml:space="preserve"> </v>
      </c>
      <c r="P527" s="89"/>
      <c r="Q527" s="90" t="str">
        <f t="shared" si="125"/>
        <v xml:space="preserve"> </v>
      </c>
      <c r="R527" s="87" t="s">
        <v>77</v>
      </c>
      <c r="S527" s="76"/>
      <c r="T527" s="91">
        <f t="shared" ref="T527:T590" si="129">IF(P527=$W$1,I527*3,IF(P527=$X$1,I527*5,IF(P527=$Y$1,I527*8,IF(P527=$Z$1,I527*12*0.75,0))))</f>
        <v>0</v>
      </c>
      <c r="U527" s="88" t="str">
        <f t="shared" si="126"/>
        <v xml:space="preserve"> </v>
      </c>
      <c r="V527" s="91" t="str">
        <f t="shared" ref="V527:V590" si="130">IF(P527=$W$1,I527*5,IF(P527=$X$1,I527*10,IF(P527=$Y$1,I527*10,IF(P527=$Z$1,I527*12," "))))</f>
        <v xml:space="preserve"> </v>
      </c>
      <c r="W527" s="78"/>
      <c r="X527" s="78"/>
      <c r="Y527" s="78"/>
      <c r="AA527" s="94" t="str">
        <f t="shared" ref="AA527:AA590" si="131">IF(I527&gt;63,"≤120","≤60")</f>
        <v>≤60</v>
      </c>
      <c r="AB527" s="94">
        <f t="shared" ref="AB527:AB590" ca="1" si="132">IF(I527&lt;63,RANDBETWEEN(20,50),RANDBETWEEN(60,110))</f>
        <v>32</v>
      </c>
      <c r="AC527" s="95">
        <f t="shared" si="122"/>
        <v>0</v>
      </c>
      <c r="AD527" s="95">
        <f t="shared" si="123"/>
        <v>0</v>
      </c>
      <c r="AE527" s="96">
        <f t="shared" ref="AE527:AE590" si="133">ROUND(I527*1.13,0)</f>
        <v>0</v>
      </c>
      <c r="AF527" s="96">
        <f t="shared" ref="AF527:AF590" si="134">ROUND(I527*1.45,0)</f>
        <v>0</v>
      </c>
    </row>
    <row r="528" spans="2:32" s="97" customFormat="1" ht="39.6" x14ac:dyDescent="0.3">
      <c r="B528" s="79">
        <f t="shared" si="127"/>
        <v>523</v>
      </c>
      <c r="C528" s="80" t="s">
        <v>97</v>
      </c>
      <c r="D528" s="80"/>
      <c r="E528" s="81"/>
      <c r="F528" s="82" t="str">
        <f t="shared" si="128"/>
        <v xml:space="preserve">Группа от QF </v>
      </c>
      <c r="G528" s="82"/>
      <c r="H528" s="83"/>
      <c r="I528" s="84"/>
      <c r="J528" s="84"/>
      <c r="K528" s="85"/>
      <c r="L528" s="86"/>
      <c r="M528" s="80"/>
      <c r="N528" s="87"/>
      <c r="O528" s="88" t="str">
        <f t="shared" si="124"/>
        <v xml:space="preserve"> </v>
      </c>
      <c r="P528" s="89"/>
      <c r="Q528" s="90" t="str">
        <f t="shared" si="125"/>
        <v xml:space="preserve"> </v>
      </c>
      <c r="R528" s="87" t="s">
        <v>77</v>
      </c>
      <c r="S528" s="76"/>
      <c r="T528" s="91">
        <f t="shared" si="129"/>
        <v>0</v>
      </c>
      <c r="U528" s="88" t="str">
        <f t="shared" si="126"/>
        <v xml:space="preserve"> </v>
      </c>
      <c r="V528" s="91" t="str">
        <f t="shared" si="130"/>
        <v xml:space="preserve"> </v>
      </c>
      <c r="W528" s="78"/>
      <c r="X528" s="78"/>
      <c r="Y528" s="78"/>
      <c r="AA528" s="94" t="str">
        <f t="shared" si="131"/>
        <v>≤60</v>
      </c>
      <c r="AB528" s="94">
        <f t="shared" ca="1" si="132"/>
        <v>23</v>
      </c>
      <c r="AC528" s="95">
        <f t="shared" ref="AC528:AC591" si="135">IF(P528=$W$1,I528*3,IF(P528=$X$1,I528*5,IF(P528=$Y$1,I528*8,IF(P528=$Z$1,I528*12,0))))</f>
        <v>0</v>
      </c>
      <c r="AD528" s="95">
        <f t="shared" ref="AD528:AD591" si="136">IF(P528=$W$1,I528*5,IF(P528=$X$1,I528*10,IF(P528=$Y$1,I528*10,IF(P528=$Z$1,I528*0,0))))</f>
        <v>0</v>
      </c>
      <c r="AE528" s="96">
        <f t="shared" si="133"/>
        <v>0</v>
      </c>
      <c r="AF528" s="96">
        <f t="shared" si="134"/>
        <v>0</v>
      </c>
    </row>
    <row r="529" spans="2:32" s="97" customFormat="1" ht="39.6" x14ac:dyDescent="0.3">
      <c r="B529" s="79">
        <f t="shared" si="127"/>
        <v>524</v>
      </c>
      <c r="C529" s="80" t="s">
        <v>97</v>
      </c>
      <c r="D529" s="80"/>
      <c r="E529" s="81"/>
      <c r="F529" s="82" t="str">
        <f t="shared" si="128"/>
        <v xml:space="preserve">Группа от QF </v>
      </c>
      <c r="G529" s="82"/>
      <c r="H529" s="83"/>
      <c r="I529" s="84"/>
      <c r="J529" s="84"/>
      <c r="K529" s="85"/>
      <c r="L529" s="86"/>
      <c r="M529" s="80"/>
      <c r="N529" s="87"/>
      <c r="O529" s="88" t="str">
        <f t="shared" si="124"/>
        <v xml:space="preserve"> </v>
      </c>
      <c r="P529" s="89"/>
      <c r="Q529" s="90" t="str">
        <f t="shared" si="125"/>
        <v xml:space="preserve"> </v>
      </c>
      <c r="R529" s="87" t="s">
        <v>77</v>
      </c>
      <c r="S529" s="76"/>
      <c r="T529" s="91">
        <f t="shared" si="129"/>
        <v>0</v>
      </c>
      <c r="U529" s="88" t="str">
        <f t="shared" si="126"/>
        <v xml:space="preserve"> </v>
      </c>
      <c r="V529" s="91" t="str">
        <f t="shared" si="130"/>
        <v xml:space="preserve"> </v>
      </c>
      <c r="W529" s="78"/>
      <c r="X529" s="78"/>
      <c r="Y529" s="78"/>
      <c r="AA529" s="94" t="str">
        <f t="shared" si="131"/>
        <v>≤60</v>
      </c>
      <c r="AB529" s="94">
        <f t="shared" ca="1" si="132"/>
        <v>25</v>
      </c>
      <c r="AC529" s="95">
        <f t="shared" si="135"/>
        <v>0</v>
      </c>
      <c r="AD529" s="95">
        <f t="shared" si="136"/>
        <v>0</v>
      </c>
      <c r="AE529" s="96">
        <f t="shared" si="133"/>
        <v>0</v>
      </c>
      <c r="AF529" s="96">
        <f t="shared" si="134"/>
        <v>0</v>
      </c>
    </row>
    <row r="530" spans="2:32" s="97" customFormat="1" ht="39.6" x14ac:dyDescent="0.3">
      <c r="B530" s="79">
        <f t="shared" si="127"/>
        <v>525</v>
      </c>
      <c r="C530" s="80" t="s">
        <v>97</v>
      </c>
      <c r="D530" s="80"/>
      <c r="E530" s="81"/>
      <c r="F530" s="82" t="str">
        <f t="shared" si="128"/>
        <v xml:space="preserve">Группа от QF </v>
      </c>
      <c r="G530" s="82"/>
      <c r="H530" s="83"/>
      <c r="I530" s="84"/>
      <c r="J530" s="84"/>
      <c r="K530" s="85"/>
      <c r="L530" s="86"/>
      <c r="M530" s="80"/>
      <c r="N530" s="87"/>
      <c r="O530" s="88" t="str">
        <f t="shared" si="124"/>
        <v xml:space="preserve"> </v>
      </c>
      <c r="P530" s="89"/>
      <c r="Q530" s="90" t="str">
        <f t="shared" si="125"/>
        <v xml:space="preserve"> </v>
      </c>
      <c r="R530" s="87" t="s">
        <v>77</v>
      </c>
      <c r="S530" s="76"/>
      <c r="T530" s="91">
        <f t="shared" si="129"/>
        <v>0</v>
      </c>
      <c r="U530" s="88" t="str">
        <f t="shared" si="126"/>
        <v xml:space="preserve"> </v>
      </c>
      <c r="V530" s="91" t="str">
        <f t="shared" si="130"/>
        <v xml:space="preserve"> </v>
      </c>
      <c r="W530" s="78"/>
      <c r="X530" s="78"/>
      <c r="Y530" s="78"/>
      <c r="AA530" s="94" t="str">
        <f t="shared" si="131"/>
        <v>≤60</v>
      </c>
      <c r="AB530" s="94">
        <f t="shared" ca="1" si="132"/>
        <v>33</v>
      </c>
      <c r="AC530" s="95">
        <f t="shared" si="135"/>
        <v>0</v>
      </c>
      <c r="AD530" s="95">
        <f t="shared" si="136"/>
        <v>0</v>
      </c>
      <c r="AE530" s="96">
        <f t="shared" si="133"/>
        <v>0</v>
      </c>
      <c r="AF530" s="96">
        <f t="shared" si="134"/>
        <v>0</v>
      </c>
    </row>
    <row r="531" spans="2:32" s="97" customFormat="1" ht="39.6" x14ac:dyDescent="0.3">
      <c r="B531" s="79">
        <f t="shared" si="127"/>
        <v>526</v>
      </c>
      <c r="C531" s="80" t="s">
        <v>97</v>
      </c>
      <c r="D531" s="80"/>
      <c r="E531" s="81"/>
      <c r="F531" s="82" t="str">
        <f t="shared" si="128"/>
        <v xml:space="preserve">Группа от QF </v>
      </c>
      <c r="G531" s="82"/>
      <c r="H531" s="83"/>
      <c r="I531" s="84"/>
      <c r="J531" s="84"/>
      <c r="K531" s="85"/>
      <c r="L531" s="86"/>
      <c r="M531" s="80"/>
      <c r="N531" s="87"/>
      <c r="O531" s="88" t="str">
        <f t="shared" si="124"/>
        <v xml:space="preserve"> </v>
      </c>
      <c r="P531" s="89"/>
      <c r="Q531" s="90" t="str">
        <f t="shared" si="125"/>
        <v xml:space="preserve"> </v>
      </c>
      <c r="R531" s="87" t="s">
        <v>77</v>
      </c>
      <c r="S531" s="76"/>
      <c r="T531" s="91">
        <f t="shared" si="129"/>
        <v>0</v>
      </c>
      <c r="U531" s="88" t="str">
        <f t="shared" si="126"/>
        <v xml:space="preserve"> </v>
      </c>
      <c r="V531" s="91" t="str">
        <f t="shared" si="130"/>
        <v xml:space="preserve"> </v>
      </c>
      <c r="W531" s="78"/>
      <c r="X531" s="78"/>
      <c r="Y531" s="78"/>
      <c r="AA531" s="94" t="str">
        <f t="shared" si="131"/>
        <v>≤60</v>
      </c>
      <c r="AB531" s="94">
        <f t="shared" ca="1" si="132"/>
        <v>39</v>
      </c>
      <c r="AC531" s="95">
        <f t="shared" si="135"/>
        <v>0</v>
      </c>
      <c r="AD531" s="95">
        <f t="shared" si="136"/>
        <v>0</v>
      </c>
      <c r="AE531" s="96">
        <f t="shared" si="133"/>
        <v>0</v>
      </c>
      <c r="AF531" s="96">
        <f t="shared" si="134"/>
        <v>0</v>
      </c>
    </row>
    <row r="532" spans="2:32" s="97" customFormat="1" ht="39.6" x14ac:dyDescent="0.3">
      <c r="B532" s="79">
        <f t="shared" si="127"/>
        <v>527</v>
      </c>
      <c r="C532" s="80" t="s">
        <v>97</v>
      </c>
      <c r="D532" s="80"/>
      <c r="E532" s="81"/>
      <c r="F532" s="82" t="str">
        <f t="shared" si="128"/>
        <v xml:space="preserve">Группа от QF </v>
      </c>
      <c r="G532" s="82"/>
      <c r="H532" s="83"/>
      <c r="I532" s="84"/>
      <c r="J532" s="84"/>
      <c r="K532" s="85"/>
      <c r="L532" s="86"/>
      <c r="M532" s="80"/>
      <c r="N532" s="87"/>
      <c r="O532" s="88" t="str">
        <f t="shared" si="124"/>
        <v xml:space="preserve"> </v>
      </c>
      <c r="P532" s="89"/>
      <c r="Q532" s="90" t="str">
        <f t="shared" si="125"/>
        <v xml:space="preserve"> </v>
      </c>
      <c r="R532" s="87" t="s">
        <v>77</v>
      </c>
      <c r="S532" s="76"/>
      <c r="T532" s="91">
        <f t="shared" si="129"/>
        <v>0</v>
      </c>
      <c r="U532" s="88" t="str">
        <f t="shared" si="126"/>
        <v xml:space="preserve"> </v>
      </c>
      <c r="V532" s="91" t="str">
        <f t="shared" si="130"/>
        <v xml:space="preserve"> </v>
      </c>
      <c r="W532" s="78"/>
      <c r="X532" s="78"/>
      <c r="Y532" s="78"/>
      <c r="AA532" s="94" t="str">
        <f t="shared" si="131"/>
        <v>≤60</v>
      </c>
      <c r="AB532" s="94">
        <f t="shared" ca="1" si="132"/>
        <v>46</v>
      </c>
      <c r="AC532" s="95">
        <f t="shared" si="135"/>
        <v>0</v>
      </c>
      <c r="AD532" s="95">
        <f t="shared" si="136"/>
        <v>0</v>
      </c>
      <c r="AE532" s="96">
        <f t="shared" si="133"/>
        <v>0</v>
      </c>
      <c r="AF532" s="96">
        <f t="shared" si="134"/>
        <v>0</v>
      </c>
    </row>
    <row r="533" spans="2:32" s="97" customFormat="1" ht="39.6" x14ac:dyDescent="0.3">
      <c r="B533" s="79">
        <f t="shared" si="127"/>
        <v>528</v>
      </c>
      <c r="C533" s="80" t="s">
        <v>97</v>
      </c>
      <c r="D533" s="80"/>
      <c r="E533" s="81"/>
      <c r="F533" s="82" t="str">
        <f t="shared" si="128"/>
        <v xml:space="preserve">Группа от QF </v>
      </c>
      <c r="G533" s="82"/>
      <c r="H533" s="83"/>
      <c r="I533" s="84"/>
      <c r="J533" s="84"/>
      <c r="K533" s="85"/>
      <c r="L533" s="86"/>
      <c r="M533" s="80"/>
      <c r="N533" s="87"/>
      <c r="O533" s="88" t="str">
        <f t="shared" si="124"/>
        <v xml:space="preserve"> </v>
      </c>
      <c r="P533" s="89"/>
      <c r="Q533" s="90" t="str">
        <f t="shared" si="125"/>
        <v xml:space="preserve"> </v>
      </c>
      <c r="R533" s="87" t="s">
        <v>77</v>
      </c>
      <c r="S533" s="76"/>
      <c r="T533" s="91">
        <f t="shared" si="129"/>
        <v>0</v>
      </c>
      <c r="U533" s="88" t="str">
        <f t="shared" si="126"/>
        <v xml:space="preserve"> </v>
      </c>
      <c r="V533" s="91" t="str">
        <f t="shared" si="130"/>
        <v xml:space="preserve"> </v>
      </c>
      <c r="W533" s="78"/>
      <c r="X533" s="78"/>
      <c r="Y533" s="78"/>
      <c r="AA533" s="94" t="str">
        <f t="shared" si="131"/>
        <v>≤60</v>
      </c>
      <c r="AB533" s="94">
        <f t="shared" ca="1" si="132"/>
        <v>40</v>
      </c>
      <c r="AC533" s="95">
        <f t="shared" si="135"/>
        <v>0</v>
      </c>
      <c r="AD533" s="95">
        <f t="shared" si="136"/>
        <v>0</v>
      </c>
      <c r="AE533" s="96">
        <f t="shared" si="133"/>
        <v>0</v>
      </c>
      <c r="AF533" s="96">
        <f t="shared" si="134"/>
        <v>0</v>
      </c>
    </row>
    <row r="534" spans="2:32" s="97" customFormat="1" ht="39.6" x14ac:dyDescent="0.3">
      <c r="B534" s="79">
        <f t="shared" si="127"/>
        <v>529</v>
      </c>
      <c r="C534" s="80" t="s">
        <v>97</v>
      </c>
      <c r="D534" s="80"/>
      <c r="E534" s="81"/>
      <c r="F534" s="82" t="str">
        <f t="shared" si="128"/>
        <v xml:space="preserve">Группа от QF </v>
      </c>
      <c r="G534" s="82"/>
      <c r="H534" s="83"/>
      <c r="I534" s="84"/>
      <c r="J534" s="84"/>
      <c r="K534" s="85"/>
      <c r="L534" s="86"/>
      <c r="M534" s="80"/>
      <c r="N534" s="87"/>
      <c r="O534" s="88" t="str">
        <f t="shared" si="124"/>
        <v xml:space="preserve"> </v>
      </c>
      <c r="P534" s="89"/>
      <c r="Q534" s="90" t="str">
        <f t="shared" si="125"/>
        <v xml:space="preserve"> </v>
      </c>
      <c r="R534" s="87" t="s">
        <v>77</v>
      </c>
      <c r="S534" s="76"/>
      <c r="T534" s="91">
        <f t="shared" si="129"/>
        <v>0</v>
      </c>
      <c r="U534" s="88" t="str">
        <f t="shared" si="126"/>
        <v xml:space="preserve"> </v>
      </c>
      <c r="V534" s="91" t="str">
        <f t="shared" si="130"/>
        <v xml:space="preserve"> </v>
      </c>
      <c r="W534" s="78"/>
      <c r="X534" s="78"/>
      <c r="Y534" s="78"/>
      <c r="AA534" s="94" t="str">
        <f t="shared" si="131"/>
        <v>≤60</v>
      </c>
      <c r="AB534" s="94">
        <f t="shared" ca="1" si="132"/>
        <v>35</v>
      </c>
      <c r="AC534" s="95">
        <f t="shared" si="135"/>
        <v>0</v>
      </c>
      <c r="AD534" s="95">
        <f t="shared" si="136"/>
        <v>0</v>
      </c>
      <c r="AE534" s="96">
        <f t="shared" si="133"/>
        <v>0</v>
      </c>
      <c r="AF534" s="96">
        <f t="shared" si="134"/>
        <v>0</v>
      </c>
    </row>
    <row r="535" spans="2:32" s="97" customFormat="1" ht="39.6" x14ac:dyDescent="0.3">
      <c r="B535" s="79">
        <f t="shared" si="127"/>
        <v>530</v>
      </c>
      <c r="C535" s="80" t="s">
        <v>97</v>
      </c>
      <c r="D535" s="80"/>
      <c r="E535" s="81"/>
      <c r="F535" s="82" t="str">
        <f t="shared" si="128"/>
        <v xml:space="preserve">Группа от QF </v>
      </c>
      <c r="G535" s="82"/>
      <c r="H535" s="83"/>
      <c r="I535" s="84"/>
      <c r="J535" s="84"/>
      <c r="K535" s="85"/>
      <c r="L535" s="86"/>
      <c r="M535" s="80"/>
      <c r="N535" s="87"/>
      <c r="O535" s="88" t="str">
        <f t="shared" si="124"/>
        <v xml:space="preserve"> </v>
      </c>
      <c r="P535" s="89"/>
      <c r="Q535" s="90" t="str">
        <f t="shared" si="125"/>
        <v xml:space="preserve"> </v>
      </c>
      <c r="R535" s="87" t="s">
        <v>77</v>
      </c>
      <c r="S535" s="76"/>
      <c r="T535" s="91">
        <f t="shared" si="129"/>
        <v>0</v>
      </c>
      <c r="U535" s="88" t="str">
        <f t="shared" si="126"/>
        <v xml:space="preserve"> </v>
      </c>
      <c r="V535" s="91" t="str">
        <f t="shared" si="130"/>
        <v xml:space="preserve"> </v>
      </c>
      <c r="W535" s="78"/>
      <c r="X535" s="78"/>
      <c r="Y535" s="78"/>
      <c r="AA535" s="94" t="str">
        <f t="shared" si="131"/>
        <v>≤60</v>
      </c>
      <c r="AB535" s="94">
        <f t="shared" ca="1" si="132"/>
        <v>48</v>
      </c>
      <c r="AC535" s="95">
        <f t="shared" si="135"/>
        <v>0</v>
      </c>
      <c r="AD535" s="95">
        <f t="shared" si="136"/>
        <v>0</v>
      </c>
      <c r="AE535" s="96">
        <f t="shared" si="133"/>
        <v>0</v>
      </c>
      <c r="AF535" s="96">
        <f t="shared" si="134"/>
        <v>0</v>
      </c>
    </row>
    <row r="536" spans="2:32" s="97" customFormat="1" ht="39.6" x14ac:dyDescent="0.3">
      <c r="B536" s="79">
        <f t="shared" si="127"/>
        <v>531</v>
      </c>
      <c r="C536" s="80" t="s">
        <v>97</v>
      </c>
      <c r="D536" s="80"/>
      <c r="E536" s="81"/>
      <c r="F536" s="82" t="str">
        <f t="shared" si="128"/>
        <v xml:space="preserve">Группа от QF </v>
      </c>
      <c r="G536" s="82"/>
      <c r="H536" s="83"/>
      <c r="I536" s="84"/>
      <c r="J536" s="84"/>
      <c r="K536" s="85"/>
      <c r="L536" s="86"/>
      <c r="M536" s="80"/>
      <c r="N536" s="87"/>
      <c r="O536" s="88" t="str">
        <f t="shared" si="124"/>
        <v xml:space="preserve"> </v>
      </c>
      <c r="P536" s="89"/>
      <c r="Q536" s="90" t="str">
        <f t="shared" si="125"/>
        <v xml:space="preserve"> </v>
      </c>
      <c r="R536" s="87" t="s">
        <v>77</v>
      </c>
      <c r="S536" s="76"/>
      <c r="T536" s="91">
        <f t="shared" si="129"/>
        <v>0</v>
      </c>
      <c r="U536" s="88" t="str">
        <f t="shared" si="126"/>
        <v xml:space="preserve"> </v>
      </c>
      <c r="V536" s="91" t="str">
        <f t="shared" si="130"/>
        <v xml:space="preserve"> </v>
      </c>
      <c r="W536" s="78"/>
      <c r="X536" s="78"/>
      <c r="Y536" s="78"/>
      <c r="AA536" s="94" t="str">
        <f t="shared" si="131"/>
        <v>≤60</v>
      </c>
      <c r="AB536" s="94">
        <f t="shared" ca="1" si="132"/>
        <v>29</v>
      </c>
      <c r="AC536" s="95">
        <f t="shared" si="135"/>
        <v>0</v>
      </c>
      <c r="AD536" s="95">
        <f t="shared" si="136"/>
        <v>0</v>
      </c>
      <c r="AE536" s="96">
        <f t="shared" si="133"/>
        <v>0</v>
      </c>
      <c r="AF536" s="96">
        <f t="shared" si="134"/>
        <v>0</v>
      </c>
    </row>
    <row r="537" spans="2:32" s="97" customFormat="1" ht="39.6" x14ac:dyDescent="0.3">
      <c r="B537" s="79">
        <f t="shared" si="127"/>
        <v>532</v>
      </c>
      <c r="C537" s="80" t="s">
        <v>97</v>
      </c>
      <c r="D537" s="80"/>
      <c r="E537" s="81"/>
      <c r="F537" s="82" t="str">
        <f t="shared" si="128"/>
        <v xml:space="preserve">Группа от QF </v>
      </c>
      <c r="G537" s="82"/>
      <c r="H537" s="83"/>
      <c r="I537" s="84"/>
      <c r="J537" s="84"/>
      <c r="K537" s="85"/>
      <c r="L537" s="86"/>
      <c r="M537" s="80"/>
      <c r="N537" s="87"/>
      <c r="O537" s="88" t="str">
        <f t="shared" si="124"/>
        <v xml:space="preserve"> </v>
      </c>
      <c r="P537" s="89"/>
      <c r="Q537" s="90" t="str">
        <f t="shared" si="125"/>
        <v xml:space="preserve"> </v>
      </c>
      <c r="R537" s="87" t="s">
        <v>77</v>
      </c>
      <c r="S537" s="76"/>
      <c r="T537" s="91">
        <f t="shared" si="129"/>
        <v>0</v>
      </c>
      <c r="U537" s="88" t="str">
        <f t="shared" si="126"/>
        <v xml:space="preserve"> </v>
      </c>
      <c r="V537" s="91" t="str">
        <f t="shared" si="130"/>
        <v xml:space="preserve"> </v>
      </c>
      <c r="W537" s="78"/>
      <c r="X537" s="78"/>
      <c r="Y537" s="78"/>
      <c r="AA537" s="94" t="str">
        <f t="shared" si="131"/>
        <v>≤60</v>
      </c>
      <c r="AB537" s="94">
        <f t="shared" ca="1" si="132"/>
        <v>49</v>
      </c>
      <c r="AC537" s="95">
        <f t="shared" si="135"/>
        <v>0</v>
      </c>
      <c r="AD537" s="95">
        <f t="shared" si="136"/>
        <v>0</v>
      </c>
      <c r="AE537" s="96">
        <f t="shared" si="133"/>
        <v>0</v>
      </c>
      <c r="AF537" s="96">
        <f t="shared" si="134"/>
        <v>0</v>
      </c>
    </row>
    <row r="538" spans="2:32" s="97" customFormat="1" ht="39.6" x14ac:dyDescent="0.3">
      <c r="B538" s="79">
        <f t="shared" si="127"/>
        <v>533</v>
      </c>
      <c r="C538" s="80" t="s">
        <v>97</v>
      </c>
      <c r="D538" s="80"/>
      <c r="E538" s="81"/>
      <c r="F538" s="82" t="str">
        <f t="shared" si="128"/>
        <v xml:space="preserve">Группа от QF </v>
      </c>
      <c r="G538" s="82"/>
      <c r="H538" s="83"/>
      <c r="I538" s="84"/>
      <c r="J538" s="84"/>
      <c r="K538" s="85"/>
      <c r="L538" s="86"/>
      <c r="M538" s="80"/>
      <c r="N538" s="87"/>
      <c r="O538" s="88" t="str">
        <f t="shared" si="124"/>
        <v xml:space="preserve"> </v>
      </c>
      <c r="P538" s="89"/>
      <c r="Q538" s="90" t="str">
        <f t="shared" si="125"/>
        <v xml:space="preserve"> </v>
      </c>
      <c r="R538" s="87" t="s">
        <v>77</v>
      </c>
      <c r="S538" s="76"/>
      <c r="T538" s="91">
        <f t="shared" si="129"/>
        <v>0</v>
      </c>
      <c r="U538" s="88" t="str">
        <f t="shared" si="126"/>
        <v xml:space="preserve"> </v>
      </c>
      <c r="V538" s="91" t="str">
        <f t="shared" si="130"/>
        <v xml:space="preserve"> </v>
      </c>
      <c r="W538" s="78"/>
      <c r="X538" s="78"/>
      <c r="Y538" s="78"/>
      <c r="AA538" s="94" t="str">
        <f t="shared" si="131"/>
        <v>≤60</v>
      </c>
      <c r="AB538" s="94">
        <f t="shared" ca="1" si="132"/>
        <v>28</v>
      </c>
      <c r="AC538" s="95">
        <f t="shared" si="135"/>
        <v>0</v>
      </c>
      <c r="AD538" s="95">
        <f t="shared" si="136"/>
        <v>0</v>
      </c>
      <c r="AE538" s="96">
        <f t="shared" si="133"/>
        <v>0</v>
      </c>
      <c r="AF538" s="96">
        <f t="shared" si="134"/>
        <v>0</v>
      </c>
    </row>
    <row r="539" spans="2:32" s="97" customFormat="1" ht="39.6" x14ac:dyDescent="0.3">
      <c r="B539" s="79">
        <f t="shared" si="127"/>
        <v>534</v>
      </c>
      <c r="C539" s="80" t="s">
        <v>97</v>
      </c>
      <c r="D539" s="80"/>
      <c r="E539" s="81"/>
      <c r="F539" s="82" t="str">
        <f t="shared" si="128"/>
        <v xml:space="preserve">Группа от QF </v>
      </c>
      <c r="G539" s="82"/>
      <c r="H539" s="83"/>
      <c r="I539" s="84"/>
      <c r="J539" s="84"/>
      <c r="K539" s="85"/>
      <c r="L539" s="86"/>
      <c r="M539" s="80"/>
      <c r="N539" s="87"/>
      <c r="O539" s="88" t="str">
        <f t="shared" si="124"/>
        <v xml:space="preserve"> </v>
      </c>
      <c r="P539" s="89"/>
      <c r="Q539" s="90" t="str">
        <f t="shared" si="125"/>
        <v xml:space="preserve"> </v>
      </c>
      <c r="R539" s="87" t="s">
        <v>77</v>
      </c>
      <c r="S539" s="76"/>
      <c r="T539" s="91">
        <f t="shared" si="129"/>
        <v>0</v>
      </c>
      <c r="U539" s="88" t="str">
        <f t="shared" si="126"/>
        <v xml:space="preserve"> </v>
      </c>
      <c r="V539" s="91" t="str">
        <f t="shared" si="130"/>
        <v xml:space="preserve"> </v>
      </c>
      <c r="W539" s="78"/>
      <c r="X539" s="78"/>
      <c r="Y539" s="78"/>
      <c r="AA539" s="94" t="str">
        <f t="shared" si="131"/>
        <v>≤60</v>
      </c>
      <c r="AB539" s="94">
        <f t="shared" ca="1" si="132"/>
        <v>49</v>
      </c>
      <c r="AC539" s="95">
        <f t="shared" si="135"/>
        <v>0</v>
      </c>
      <c r="AD539" s="95">
        <f t="shared" si="136"/>
        <v>0</v>
      </c>
      <c r="AE539" s="96">
        <f t="shared" si="133"/>
        <v>0</v>
      </c>
      <c r="AF539" s="96">
        <f t="shared" si="134"/>
        <v>0</v>
      </c>
    </row>
    <row r="540" spans="2:32" s="97" customFormat="1" ht="39.6" x14ac:dyDescent="0.3">
      <c r="B540" s="79">
        <f t="shared" si="127"/>
        <v>535</v>
      </c>
      <c r="C540" s="80" t="s">
        <v>97</v>
      </c>
      <c r="D540" s="80"/>
      <c r="E540" s="81"/>
      <c r="F540" s="82" t="str">
        <f t="shared" si="128"/>
        <v xml:space="preserve">Группа от QF </v>
      </c>
      <c r="G540" s="82"/>
      <c r="H540" s="83"/>
      <c r="I540" s="84"/>
      <c r="J540" s="84"/>
      <c r="K540" s="85"/>
      <c r="L540" s="86"/>
      <c r="M540" s="80"/>
      <c r="N540" s="87"/>
      <c r="O540" s="88" t="str">
        <f t="shared" si="124"/>
        <v xml:space="preserve"> </v>
      </c>
      <c r="P540" s="89"/>
      <c r="Q540" s="90" t="str">
        <f t="shared" si="125"/>
        <v xml:space="preserve"> </v>
      </c>
      <c r="R540" s="87" t="s">
        <v>77</v>
      </c>
      <c r="S540" s="76"/>
      <c r="T540" s="91">
        <f t="shared" si="129"/>
        <v>0</v>
      </c>
      <c r="U540" s="88" t="str">
        <f t="shared" si="126"/>
        <v xml:space="preserve"> </v>
      </c>
      <c r="V540" s="91" t="str">
        <f t="shared" si="130"/>
        <v xml:space="preserve"> </v>
      </c>
      <c r="W540" s="78"/>
      <c r="X540" s="78"/>
      <c r="Y540" s="78"/>
      <c r="AA540" s="94" t="str">
        <f t="shared" si="131"/>
        <v>≤60</v>
      </c>
      <c r="AB540" s="94">
        <f t="shared" ca="1" si="132"/>
        <v>33</v>
      </c>
      <c r="AC540" s="95">
        <f t="shared" si="135"/>
        <v>0</v>
      </c>
      <c r="AD540" s="95">
        <f t="shared" si="136"/>
        <v>0</v>
      </c>
      <c r="AE540" s="96">
        <f t="shared" si="133"/>
        <v>0</v>
      </c>
      <c r="AF540" s="96">
        <f t="shared" si="134"/>
        <v>0</v>
      </c>
    </row>
    <row r="541" spans="2:32" s="97" customFormat="1" ht="39.6" x14ac:dyDescent="0.3">
      <c r="B541" s="79">
        <f t="shared" si="127"/>
        <v>536</v>
      </c>
      <c r="C541" s="80" t="s">
        <v>97</v>
      </c>
      <c r="D541" s="80"/>
      <c r="E541" s="81"/>
      <c r="F541" s="82" t="str">
        <f t="shared" si="128"/>
        <v xml:space="preserve">Группа от QF </v>
      </c>
      <c r="G541" s="82"/>
      <c r="H541" s="83"/>
      <c r="I541" s="84"/>
      <c r="J541" s="84"/>
      <c r="K541" s="85"/>
      <c r="L541" s="86"/>
      <c r="M541" s="80"/>
      <c r="N541" s="87"/>
      <c r="O541" s="88" t="str">
        <f t="shared" si="124"/>
        <v xml:space="preserve"> </v>
      </c>
      <c r="P541" s="89"/>
      <c r="Q541" s="90" t="str">
        <f t="shared" si="125"/>
        <v xml:space="preserve"> </v>
      </c>
      <c r="R541" s="87" t="s">
        <v>77</v>
      </c>
      <c r="S541" s="76"/>
      <c r="T541" s="91">
        <f t="shared" si="129"/>
        <v>0</v>
      </c>
      <c r="U541" s="88" t="str">
        <f t="shared" si="126"/>
        <v xml:space="preserve"> </v>
      </c>
      <c r="V541" s="91" t="str">
        <f t="shared" si="130"/>
        <v xml:space="preserve"> </v>
      </c>
      <c r="W541" s="78"/>
      <c r="X541" s="78"/>
      <c r="Y541" s="78"/>
      <c r="AA541" s="94" t="str">
        <f t="shared" si="131"/>
        <v>≤60</v>
      </c>
      <c r="AB541" s="94">
        <f t="shared" ca="1" si="132"/>
        <v>49</v>
      </c>
      <c r="AC541" s="95">
        <f t="shared" si="135"/>
        <v>0</v>
      </c>
      <c r="AD541" s="95">
        <f t="shared" si="136"/>
        <v>0</v>
      </c>
      <c r="AE541" s="96">
        <f t="shared" si="133"/>
        <v>0</v>
      </c>
      <c r="AF541" s="96">
        <f t="shared" si="134"/>
        <v>0</v>
      </c>
    </row>
    <row r="542" spans="2:32" s="97" customFormat="1" ht="39.6" x14ac:dyDescent="0.3">
      <c r="B542" s="79">
        <f t="shared" si="127"/>
        <v>537</v>
      </c>
      <c r="C542" s="80" t="s">
        <v>97</v>
      </c>
      <c r="D542" s="80"/>
      <c r="E542" s="81"/>
      <c r="F542" s="82" t="str">
        <f t="shared" si="128"/>
        <v xml:space="preserve">Группа от QF </v>
      </c>
      <c r="G542" s="82"/>
      <c r="H542" s="83"/>
      <c r="I542" s="84"/>
      <c r="J542" s="84"/>
      <c r="K542" s="85"/>
      <c r="L542" s="86"/>
      <c r="M542" s="80"/>
      <c r="N542" s="87"/>
      <c r="O542" s="88" t="str">
        <f t="shared" si="124"/>
        <v xml:space="preserve"> </v>
      </c>
      <c r="P542" s="89"/>
      <c r="Q542" s="90" t="str">
        <f t="shared" si="125"/>
        <v xml:space="preserve"> </v>
      </c>
      <c r="R542" s="87" t="s">
        <v>77</v>
      </c>
      <c r="S542" s="76"/>
      <c r="T542" s="91">
        <f t="shared" si="129"/>
        <v>0</v>
      </c>
      <c r="U542" s="88" t="str">
        <f t="shared" si="126"/>
        <v xml:space="preserve"> </v>
      </c>
      <c r="V542" s="91" t="str">
        <f t="shared" si="130"/>
        <v xml:space="preserve"> </v>
      </c>
      <c r="W542" s="78"/>
      <c r="X542" s="78"/>
      <c r="Y542" s="78"/>
      <c r="AA542" s="94" t="str">
        <f t="shared" si="131"/>
        <v>≤60</v>
      </c>
      <c r="AB542" s="94">
        <f t="shared" ca="1" si="132"/>
        <v>37</v>
      </c>
      <c r="AC542" s="95">
        <f t="shared" si="135"/>
        <v>0</v>
      </c>
      <c r="AD542" s="95">
        <f t="shared" si="136"/>
        <v>0</v>
      </c>
      <c r="AE542" s="96">
        <f t="shared" si="133"/>
        <v>0</v>
      </c>
      <c r="AF542" s="96">
        <f t="shared" si="134"/>
        <v>0</v>
      </c>
    </row>
    <row r="543" spans="2:32" s="97" customFormat="1" ht="39.6" x14ac:dyDescent="0.3">
      <c r="B543" s="79">
        <f t="shared" si="127"/>
        <v>538</v>
      </c>
      <c r="C543" s="80" t="s">
        <v>97</v>
      </c>
      <c r="D543" s="80"/>
      <c r="E543" s="81"/>
      <c r="F543" s="82" t="str">
        <f t="shared" si="128"/>
        <v xml:space="preserve">Группа от QF </v>
      </c>
      <c r="G543" s="82"/>
      <c r="H543" s="83"/>
      <c r="I543" s="84"/>
      <c r="J543" s="84"/>
      <c r="K543" s="85"/>
      <c r="L543" s="86"/>
      <c r="M543" s="80"/>
      <c r="N543" s="87"/>
      <c r="O543" s="88" t="str">
        <f t="shared" si="124"/>
        <v xml:space="preserve"> </v>
      </c>
      <c r="P543" s="89"/>
      <c r="Q543" s="90" t="str">
        <f t="shared" si="125"/>
        <v xml:space="preserve"> </v>
      </c>
      <c r="R543" s="87" t="s">
        <v>77</v>
      </c>
      <c r="S543" s="76"/>
      <c r="T543" s="91">
        <f t="shared" si="129"/>
        <v>0</v>
      </c>
      <c r="U543" s="88" t="str">
        <f t="shared" si="126"/>
        <v xml:space="preserve"> </v>
      </c>
      <c r="V543" s="91" t="str">
        <f t="shared" si="130"/>
        <v xml:space="preserve"> </v>
      </c>
      <c r="W543" s="78"/>
      <c r="X543" s="78"/>
      <c r="Y543" s="78"/>
      <c r="AA543" s="94" t="str">
        <f t="shared" si="131"/>
        <v>≤60</v>
      </c>
      <c r="AB543" s="94">
        <f t="shared" ca="1" si="132"/>
        <v>35</v>
      </c>
      <c r="AC543" s="95">
        <f t="shared" si="135"/>
        <v>0</v>
      </c>
      <c r="AD543" s="95">
        <f t="shared" si="136"/>
        <v>0</v>
      </c>
      <c r="AE543" s="96">
        <f t="shared" si="133"/>
        <v>0</v>
      </c>
      <c r="AF543" s="96">
        <f t="shared" si="134"/>
        <v>0</v>
      </c>
    </row>
    <row r="544" spans="2:32" s="97" customFormat="1" ht="39.6" x14ac:dyDescent="0.3">
      <c r="B544" s="79">
        <f t="shared" si="127"/>
        <v>539</v>
      </c>
      <c r="C544" s="80" t="s">
        <v>97</v>
      </c>
      <c r="D544" s="80"/>
      <c r="E544" s="81"/>
      <c r="F544" s="82" t="str">
        <f t="shared" si="128"/>
        <v xml:space="preserve">Группа от QF </v>
      </c>
      <c r="G544" s="82"/>
      <c r="H544" s="83"/>
      <c r="I544" s="84"/>
      <c r="J544" s="84"/>
      <c r="K544" s="85"/>
      <c r="L544" s="86"/>
      <c r="M544" s="80"/>
      <c r="N544" s="87"/>
      <c r="O544" s="88" t="str">
        <f t="shared" si="124"/>
        <v xml:space="preserve"> </v>
      </c>
      <c r="P544" s="89"/>
      <c r="Q544" s="90" t="str">
        <f t="shared" si="125"/>
        <v xml:space="preserve"> </v>
      </c>
      <c r="R544" s="87" t="s">
        <v>77</v>
      </c>
      <c r="S544" s="76"/>
      <c r="T544" s="91">
        <f t="shared" si="129"/>
        <v>0</v>
      </c>
      <c r="U544" s="88" t="str">
        <f t="shared" si="126"/>
        <v xml:space="preserve"> </v>
      </c>
      <c r="V544" s="91" t="str">
        <f t="shared" si="130"/>
        <v xml:space="preserve"> </v>
      </c>
      <c r="W544" s="78"/>
      <c r="X544" s="78"/>
      <c r="Y544" s="78"/>
      <c r="AA544" s="94" t="str">
        <f t="shared" si="131"/>
        <v>≤60</v>
      </c>
      <c r="AB544" s="94">
        <f t="shared" ca="1" si="132"/>
        <v>42</v>
      </c>
      <c r="AC544" s="95">
        <f t="shared" si="135"/>
        <v>0</v>
      </c>
      <c r="AD544" s="95">
        <f t="shared" si="136"/>
        <v>0</v>
      </c>
      <c r="AE544" s="96">
        <f t="shared" si="133"/>
        <v>0</v>
      </c>
      <c r="AF544" s="96">
        <f t="shared" si="134"/>
        <v>0</v>
      </c>
    </row>
    <row r="545" spans="2:32" s="97" customFormat="1" ht="39.6" x14ac:dyDescent="0.3">
      <c r="B545" s="79">
        <f t="shared" si="127"/>
        <v>540</v>
      </c>
      <c r="C545" s="80" t="s">
        <v>97</v>
      </c>
      <c r="D545" s="80"/>
      <c r="E545" s="81"/>
      <c r="F545" s="82" t="str">
        <f t="shared" si="128"/>
        <v xml:space="preserve">Группа от QF </v>
      </c>
      <c r="G545" s="82"/>
      <c r="H545" s="83"/>
      <c r="I545" s="84"/>
      <c r="J545" s="84"/>
      <c r="K545" s="85"/>
      <c r="L545" s="86"/>
      <c r="M545" s="80"/>
      <c r="N545" s="87"/>
      <c r="O545" s="88" t="str">
        <f t="shared" si="124"/>
        <v xml:space="preserve"> </v>
      </c>
      <c r="P545" s="89"/>
      <c r="Q545" s="90" t="str">
        <f t="shared" si="125"/>
        <v xml:space="preserve"> </v>
      </c>
      <c r="R545" s="87" t="s">
        <v>77</v>
      </c>
      <c r="S545" s="76"/>
      <c r="T545" s="91">
        <f t="shared" si="129"/>
        <v>0</v>
      </c>
      <c r="U545" s="88" t="str">
        <f t="shared" si="126"/>
        <v xml:space="preserve"> </v>
      </c>
      <c r="V545" s="91" t="str">
        <f t="shared" si="130"/>
        <v xml:space="preserve"> </v>
      </c>
      <c r="W545" s="78"/>
      <c r="X545" s="78"/>
      <c r="Y545" s="78"/>
      <c r="AA545" s="94" t="str">
        <f t="shared" si="131"/>
        <v>≤60</v>
      </c>
      <c r="AB545" s="94">
        <f t="shared" ca="1" si="132"/>
        <v>42</v>
      </c>
      <c r="AC545" s="95">
        <f t="shared" si="135"/>
        <v>0</v>
      </c>
      <c r="AD545" s="95">
        <f t="shared" si="136"/>
        <v>0</v>
      </c>
      <c r="AE545" s="96">
        <f t="shared" si="133"/>
        <v>0</v>
      </c>
      <c r="AF545" s="96">
        <f t="shared" si="134"/>
        <v>0</v>
      </c>
    </row>
    <row r="546" spans="2:32" s="97" customFormat="1" ht="39.6" x14ac:dyDescent="0.3">
      <c r="B546" s="79">
        <f t="shared" si="127"/>
        <v>541</v>
      </c>
      <c r="C546" s="80" t="s">
        <v>97</v>
      </c>
      <c r="D546" s="80"/>
      <c r="E546" s="81"/>
      <c r="F546" s="82" t="str">
        <f t="shared" si="128"/>
        <v xml:space="preserve">Группа от QF </v>
      </c>
      <c r="G546" s="82"/>
      <c r="H546" s="83"/>
      <c r="I546" s="84"/>
      <c r="J546" s="84"/>
      <c r="K546" s="85"/>
      <c r="L546" s="86"/>
      <c r="M546" s="80"/>
      <c r="N546" s="87"/>
      <c r="O546" s="88" t="str">
        <f t="shared" si="124"/>
        <v xml:space="preserve"> </v>
      </c>
      <c r="P546" s="89"/>
      <c r="Q546" s="90" t="str">
        <f t="shared" si="125"/>
        <v xml:space="preserve"> </v>
      </c>
      <c r="R546" s="87" t="s">
        <v>77</v>
      </c>
      <c r="S546" s="76"/>
      <c r="T546" s="91">
        <f t="shared" si="129"/>
        <v>0</v>
      </c>
      <c r="U546" s="88" t="str">
        <f t="shared" si="126"/>
        <v xml:space="preserve"> </v>
      </c>
      <c r="V546" s="91" t="str">
        <f t="shared" si="130"/>
        <v xml:space="preserve"> </v>
      </c>
      <c r="W546" s="78"/>
      <c r="X546" s="78"/>
      <c r="Y546" s="78"/>
      <c r="AA546" s="94" t="str">
        <f t="shared" si="131"/>
        <v>≤60</v>
      </c>
      <c r="AB546" s="94">
        <f t="shared" ca="1" si="132"/>
        <v>47</v>
      </c>
      <c r="AC546" s="95">
        <f t="shared" si="135"/>
        <v>0</v>
      </c>
      <c r="AD546" s="95">
        <f t="shared" si="136"/>
        <v>0</v>
      </c>
      <c r="AE546" s="96">
        <f t="shared" si="133"/>
        <v>0</v>
      </c>
      <c r="AF546" s="96">
        <f t="shared" si="134"/>
        <v>0</v>
      </c>
    </row>
    <row r="547" spans="2:32" s="97" customFormat="1" ht="39.6" x14ac:dyDescent="0.3">
      <c r="B547" s="79">
        <f t="shared" si="127"/>
        <v>542</v>
      </c>
      <c r="C547" s="80" t="s">
        <v>97</v>
      </c>
      <c r="D547" s="80"/>
      <c r="E547" s="81"/>
      <c r="F547" s="82" t="str">
        <f t="shared" si="128"/>
        <v xml:space="preserve">Группа от QF </v>
      </c>
      <c r="G547" s="82"/>
      <c r="H547" s="83"/>
      <c r="I547" s="84"/>
      <c r="J547" s="84"/>
      <c r="K547" s="85"/>
      <c r="L547" s="86"/>
      <c r="M547" s="80"/>
      <c r="N547" s="87"/>
      <c r="O547" s="88" t="str">
        <f t="shared" si="124"/>
        <v xml:space="preserve"> </v>
      </c>
      <c r="P547" s="89"/>
      <c r="Q547" s="90" t="str">
        <f t="shared" si="125"/>
        <v xml:space="preserve"> </v>
      </c>
      <c r="R547" s="87" t="s">
        <v>77</v>
      </c>
      <c r="S547" s="76"/>
      <c r="T547" s="91">
        <f t="shared" si="129"/>
        <v>0</v>
      </c>
      <c r="U547" s="88" t="str">
        <f t="shared" si="126"/>
        <v xml:space="preserve"> </v>
      </c>
      <c r="V547" s="91" t="str">
        <f t="shared" si="130"/>
        <v xml:space="preserve"> </v>
      </c>
      <c r="W547" s="78"/>
      <c r="X547" s="78"/>
      <c r="Y547" s="78"/>
      <c r="AA547" s="94" t="str">
        <f t="shared" si="131"/>
        <v>≤60</v>
      </c>
      <c r="AB547" s="94">
        <f t="shared" ca="1" si="132"/>
        <v>41</v>
      </c>
      <c r="AC547" s="95">
        <f t="shared" si="135"/>
        <v>0</v>
      </c>
      <c r="AD547" s="95">
        <f t="shared" si="136"/>
        <v>0</v>
      </c>
      <c r="AE547" s="96">
        <f t="shared" si="133"/>
        <v>0</v>
      </c>
      <c r="AF547" s="96">
        <f t="shared" si="134"/>
        <v>0</v>
      </c>
    </row>
    <row r="548" spans="2:32" s="97" customFormat="1" ht="39.6" x14ac:dyDescent="0.3">
      <c r="B548" s="79">
        <f t="shared" si="127"/>
        <v>543</v>
      </c>
      <c r="C548" s="80" t="s">
        <v>97</v>
      </c>
      <c r="D548" s="80"/>
      <c r="E548" s="81"/>
      <c r="F548" s="82" t="str">
        <f t="shared" si="128"/>
        <v xml:space="preserve">Группа от QF </v>
      </c>
      <c r="G548" s="82"/>
      <c r="H548" s="83"/>
      <c r="I548" s="84"/>
      <c r="J548" s="84"/>
      <c r="K548" s="85"/>
      <c r="L548" s="86"/>
      <c r="M548" s="80"/>
      <c r="N548" s="87"/>
      <c r="O548" s="88" t="str">
        <f t="shared" si="124"/>
        <v xml:space="preserve"> </v>
      </c>
      <c r="P548" s="89"/>
      <c r="Q548" s="90" t="str">
        <f t="shared" si="125"/>
        <v xml:space="preserve"> </v>
      </c>
      <c r="R548" s="87" t="s">
        <v>77</v>
      </c>
      <c r="S548" s="76"/>
      <c r="T548" s="91">
        <f t="shared" si="129"/>
        <v>0</v>
      </c>
      <c r="U548" s="88" t="str">
        <f t="shared" si="126"/>
        <v xml:space="preserve"> </v>
      </c>
      <c r="V548" s="91" t="str">
        <f t="shared" si="130"/>
        <v xml:space="preserve"> </v>
      </c>
      <c r="W548" s="78"/>
      <c r="X548" s="78"/>
      <c r="Y548" s="78"/>
      <c r="AA548" s="94" t="str">
        <f t="shared" si="131"/>
        <v>≤60</v>
      </c>
      <c r="AB548" s="94">
        <f t="shared" ca="1" si="132"/>
        <v>38</v>
      </c>
      <c r="AC548" s="95">
        <f t="shared" si="135"/>
        <v>0</v>
      </c>
      <c r="AD548" s="95">
        <f t="shared" si="136"/>
        <v>0</v>
      </c>
      <c r="AE548" s="96">
        <f t="shared" si="133"/>
        <v>0</v>
      </c>
      <c r="AF548" s="96">
        <f t="shared" si="134"/>
        <v>0</v>
      </c>
    </row>
    <row r="549" spans="2:32" s="97" customFormat="1" ht="39.6" x14ac:dyDescent="0.3">
      <c r="B549" s="79">
        <f t="shared" si="127"/>
        <v>544</v>
      </c>
      <c r="C549" s="80" t="s">
        <v>97</v>
      </c>
      <c r="D549" s="80"/>
      <c r="E549" s="81"/>
      <c r="F549" s="82" t="str">
        <f t="shared" si="128"/>
        <v xml:space="preserve">Группа от QF </v>
      </c>
      <c r="G549" s="82"/>
      <c r="H549" s="83"/>
      <c r="I549" s="84"/>
      <c r="J549" s="84"/>
      <c r="K549" s="85"/>
      <c r="L549" s="86"/>
      <c r="M549" s="80"/>
      <c r="N549" s="87"/>
      <c r="O549" s="88" t="str">
        <f t="shared" si="124"/>
        <v xml:space="preserve"> </v>
      </c>
      <c r="P549" s="89"/>
      <c r="Q549" s="90" t="str">
        <f t="shared" si="125"/>
        <v xml:space="preserve"> </v>
      </c>
      <c r="R549" s="87" t="s">
        <v>77</v>
      </c>
      <c r="S549" s="76"/>
      <c r="T549" s="91">
        <f t="shared" si="129"/>
        <v>0</v>
      </c>
      <c r="U549" s="88" t="str">
        <f t="shared" si="126"/>
        <v xml:space="preserve"> </v>
      </c>
      <c r="V549" s="91" t="str">
        <f t="shared" si="130"/>
        <v xml:space="preserve"> </v>
      </c>
      <c r="W549" s="78"/>
      <c r="X549" s="78"/>
      <c r="Y549" s="78"/>
      <c r="AA549" s="94" t="str">
        <f t="shared" si="131"/>
        <v>≤60</v>
      </c>
      <c r="AB549" s="94">
        <f t="shared" ca="1" si="132"/>
        <v>43</v>
      </c>
      <c r="AC549" s="95">
        <f t="shared" si="135"/>
        <v>0</v>
      </c>
      <c r="AD549" s="95">
        <f t="shared" si="136"/>
        <v>0</v>
      </c>
      <c r="AE549" s="96">
        <f t="shared" si="133"/>
        <v>0</v>
      </c>
      <c r="AF549" s="96">
        <f t="shared" si="134"/>
        <v>0</v>
      </c>
    </row>
    <row r="550" spans="2:32" s="97" customFormat="1" ht="39.6" x14ac:dyDescent="0.3">
      <c r="B550" s="79">
        <f t="shared" si="127"/>
        <v>545</v>
      </c>
      <c r="C550" s="80" t="s">
        <v>97</v>
      </c>
      <c r="D550" s="80"/>
      <c r="E550" s="81"/>
      <c r="F550" s="82" t="str">
        <f t="shared" si="128"/>
        <v xml:space="preserve">Группа от QF </v>
      </c>
      <c r="G550" s="82"/>
      <c r="H550" s="83"/>
      <c r="I550" s="84"/>
      <c r="J550" s="84"/>
      <c r="K550" s="85"/>
      <c r="L550" s="86"/>
      <c r="M550" s="80"/>
      <c r="N550" s="87"/>
      <c r="O550" s="88" t="str">
        <f t="shared" si="124"/>
        <v xml:space="preserve"> </v>
      </c>
      <c r="P550" s="89"/>
      <c r="Q550" s="90" t="str">
        <f t="shared" si="125"/>
        <v xml:space="preserve"> </v>
      </c>
      <c r="R550" s="87" t="s">
        <v>77</v>
      </c>
      <c r="S550" s="76"/>
      <c r="T550" s="91">
        <f t="shared" si="129"/>
        <v>0</v>
      </c>
      <c r="U550" s="88" t="str">
        <f t="shared" si="126"/>
        <v xml:space="preserve"> </v>
      </c>
      <c r="V550" s="91" t="str">
        <f t="shared" si="130"/>
        <v xml:space="preserve"> </v>
      </c>
      <c r="W550" s="78"/>
      <c r="X550" s="78"/>
      <c r="Y550" s="78"/>
      <c r="AA550" s="94" t="str">
        <f t="shared" si="131"/>
        <v>≤60</v>
      </c>
      <c r="AB550" s="94">
        <f t="shared" ca="1" si="132"/>
        <v>39</v>
      </c>
      <c r="AC550" s="95">
        <f t="shared" si="135"/>
        <v>0</v>
      </c>
      <c r="AD550" s="95">
        <f t="shared" si="136"/>
        <v>0</v>
      </c>
      <c r="AE550" s="96">
        <f t="shared" si="133"/>
        <v>0</v>
      </c>
      <c r="AF550" s="96">
        <f t="shared" si="134"/>
        <v>0</v>
      </c>
    </row>
    <row r="551" spans="2:32" s="97" customFormat="1" ht="39.6" x14ac:dyDescent="0.3">
      <c r="B551" s="79">
        <f t="shared" si="127"/>
        <v>546</v>
      </c>
      <c r="C551" s="80" t="s">
        <v>97</v>
      </c>
      <c r="D551" s="80"/>
      <c r="E551" s="81"/>
      <c r="F551" s="82" t="str">
        <f t="shared" si="128"/>
        <v xml:space="preserve">Группа от QF </v>
      </c>
      <c r="G551" s="82"/>
      <c r="H551" s="83"/>
      <c r="I551" s="84"/>
      <c r="J551" s="84"/>
      <c r="K551" s="85"/>
      <c r="L551" s="86"/>
      <c r="M551" s="80"/>
      <c r="N551" s="87"/>
      <c r="O551" s="88" t="str">
        <f t="shared" si="124"/>
        <v xml:space="preserve"> </v>
      </c>
      <c r="P551" s="89"/>
      <c r="Q551" s="90" t="str">
        <f t="shared" si="125"/>
        <v xml:space="preserve"> </v>
      </c>
      <c r="R551" s="87" t="s">
        <v>77</v>
      </c>
      <c r="S551" s="76"/>
      <c r="T551" s="91">
        <f t="shared" si="129"/>
        <v>0</v>
      </c>
      <c r="U551" s="88" t="str">
        <f t="shared" si="126"/>
        <v xml:space="preserve"> </v>
      </c>
      <c r="V551" s="91" t="str">
        <f t="shared" si="130"/>
        <v xml:space="preserve"> </v>
      </c>
      <c r="W551" s="78"/>
      <c r="X551" s="78"/>
      <c r="Y551" s="78"/>
      <c r="AA551" s="94" t="str">
        <f t="shared" si="131"/>
        <v>≤60</v>
      </c>
      <c r="AB551" s="94">
        <f t="shared" ca="1" si="132"/>
        <v>37</v>
      </c>
      <c r="AC551" s="95">
        <f t="shared" si="135"/>
        <v>0</v>
      </c>
      <c r="AD551" s="95">
        <f t="shared" si="136"/>
        <v>0</v>
      </c>
      <c r="AE551" s="96">
        <f t="shared" si="133"/>
        <v>0</v>
      </c>
      <c r="AF551" s="96">
        <f t="shared" si="134"/>
        <v>0</v>
      </c>
    </row>
    <row r="552" spans="2:32" s="97" customFormat="1" ht="39.6" x14ac:dyDescent="0.3">
      <c r="B552" s="79">
        <f t="shared" si="127"/>
        <v>547</v>
      </c>
      <c r="C552" s="80" t="s">
        <v>97</v>
      </c>
      <c r="D552" s="80"/>
      <c r="E552" s="81"/>
      <c r="F552" s="82" t="str">
        <f t="shared" si="128"/>
        <v xml:space="preserve">Группа от QF </v>
      </c>
      <c r="G552" s="82"/>
      <c r="H552" s="83"/>
      <c r="I552" s="84"/>
      <c r="J552" s="84"/>
      <c r="K552" s="85"/>
      <c r="L552" s="86"/>
      <c r="M552" s="80"/>
      <c r="N552" s="87"/>
      <c r="O552" s="88" t="str">
        <f t="shared" si="124"/>
        <v xml:space="preserve"> </v>
      </c>
      <c r="P552" s="89"/>
      <c r="Q552" s="90" t="str">
        <f t="shared" si="125"/>
        <v xml:space="preserve"> </v>
      </c>
      <c r="R552" s="87" t="s">
        <v>77</v>
      </c>
      <c r="S552" s="76"/>
      <c r="T552" s="91">
        <f t="shared" si="129"/>
        <v>0</v>
      </c>
      <c r="U552" s="88" t="str">
        <f t="shared" si="126"/>
        <v xml:space="preserve"> </v>
      </c>
      <c r="V552" s="91" t="str">
        <f t="shared" si="130"/>
        <v xml:space="preserve"> </v>
      </c>
      <c r="W552" s="78"/>
      <c r="X552" s="78"/>
      <c r="Y552" s="78"/>
      <c r="AA552" s="94" t="str">
        <f t="shared" si="131"/>
        <v>≤60</v>
      </c>
      <c r="AB552" s="94">
        <f t="shared" ca="1" si="132"/>
        <v>49</v>
      </c>
      <c r="AC552" s="95">
        <f t="shared" si="135"/>
        <v>0</v>
      </c>
      <c r="AD552" s="95">
        <f t="shared" si="136"/>
        <v>0</v>
      </c>
      <c r="AE552" s="96">
        <f t="shared" si="133"/>
        <v>0</v>
      </c>
      <c r="AF552" s="96">
        <f t="shared" si="134"/>
        <v>0</v>
      </c>
    </row>
    <row r="553" spans="2:32" s="97" customFormat="1" ht="39.6" x14ac:dyDescent="0.3">
      <c r="B553" s="79">
        <f t="shared" si="127"/>
        <v>548</v>
      </c>
      <c r="C553" s="80" t="s">
        <v>97</v>
      </c>
      <c r="D553" s="80"/>
      <c r="E553" s="81"/>
      <c r="F553" s="82" t="str">
        <f t="shared" si="128"/>
        <v xml:space="preserve">Группа от QF </v>
      </c>
      <c r="G553" s="82"/>
      <c r="H553" s="83"/>
      <c r="I553" s="84"/>
      <c r="J553" s="84"/>
      <c r="K553" s="85"/>
      <c r="L553" s="86"/>
      <c r="M553" s="80"/>
      <c r="N553" s="87"/>
      <c r="O553" s="88" t="str">
        <f t="shared" si="124"/>
        <v xml:space="preserve"> </v>
      </c>
      <c r="P553" s="89"/>
      <c r="Q553" s="90" t="str">
        <f t="shared" si="125"/>
        <v xml:space="preserve"> </v>
      </c>
      <c r="R553" s="87" t="s">
        <v>77</v>
      </c>
      <c r="S553" s="76"/>
      <c r="T553" s="91">
        <f t="shared" si="129"/>
        <v>0</v>
      </c>
      <c r="U553" s="88" t="str">
        <f t="shared" si="126"/>
        <v xml:space="preserve"> </v>
      </c>
      <c r="V553" s="91" t="str">
        <f t="shared" si="130"/>
        <v xml:space="preserve"> </v>
      </c>
      <c r="W553" s="78"/>
      <c r="X553" s="78"/>
      <c r="Y553" s="78"/>
      <c r="AA553" s="94" t="str">
        <f t="shared" si="131"/>
        <v>≤60</v>
      </c>
      <c r="AB553" s="94">
        <f t="shared" ca="1" si="132"/>
        <v>27</v>
      </c>
      <c r="AC553" s="95">
        <f t="shared" si="135"/>
        <v>0</v>
      </c>
      <c r="AD553" s="95">
        <f t="shared" si="136"/>
        <v>0</v>
      </c>
      <c r="AE553" s="96">
        <f t="shared" si="133"/>
        <v>0</v>
      </c>
      <c r="AF553" s="96">
        <f t="shared" si="134"/>
        <v>0</v>
      </c>
    </row>
    <row r="554" spans="2:32" s="97" customFormat="1" ht="39.6" x14ac:dyDescent="0.3">
      <c r="B554" s="79">
        <f t="shared" si="127"/>
        <v>549</v>
      </c>
      <c r="C554" s="80" t="s">
        <v>97</v>
      </c>
      <c r="D554" s="80"/>
      <c r="E554" s="81"/>
      <c r="F554" s="82" t="str">
        <f t="shared" si="128"/>
        <v xml:space="preserve">Группа от QF </v>
      </c>
      <c r="G554" s="82"/>
      <c r="H554" s="83"/>
      <c r="I554" s="84"/>
      <c r="J554" s="84"/>
      <c r="K554" s="85"/>
      <c r="L554" s="86"/>
      <c r="M554" s="80"/>
      <c r="N554" s="87"/>
      <c r="O554" s="88" t="str">
        <f t="shared" si="124"/>
        <v xml:space="preserve"> </v>
      </c>
      <c r="P554" s="89"/>
      <c r="Q554" s="90" t="str">
        <f t="shared" si="125"/>
        <v xml:space="preserve"> </v>
      </c>
      <c r="R554" s="87" t="s">
        <v>77</v>
      </c>
      <c r="S554" s="76"/>
      <c r="T554" s="91">
        <f t="shared" si="129"/>
        <v>0</v>
      </c>
      <c r="U554" s="88" t="str">
        <f t="shared" si="126"/>
        <v xml:space="preserve"> </v>
      </c>
      <c r="V554" s="91" t="str">
        <f t="shared" si="130"/>
        <v xml:space="preserve"> </v>
      </c>
      <c r="W554" s="78"/>
      <c r="X554" s="78"/>
      <c r="Y554" s="78"/>
      <c r="AA554" s="94" t="str">
        <f t="shared" si="131"/>
        <v>≤60</v>
      </c>
      <c r="AB554" s="94">
        <f t="shared" ca="1" si="132"/>
        <v>40</v>
      </c>
      <c r="AC554" s="95">
        <f t="shared" si="135"/>
        <v>0</v>
      </c>
      <c r="AD554" s="95">
        <f t="shared" si="136"/>
        <v>0</v>
      </c>
      <c r="AE554" s="96">
        <f t="shared" si="133"/>
        <v>0</v>
      </c>
      <c r="AF554" s="96">
        <f t="shared" si="134"/>
        <v>0</v>
      </c>
    </row>
    <row r="555" spans="2:32" s="97" customFormat="1" ht="39.6" x14ac:dyDescent="0.3">
      <c r="B555" s="79">
        <f t="shared" si="127"/>
        <v>550</v>
      </c>
      <c r="C555" s="80" t="s">
        <v>97</v>
      </c>
      <c r="D555" s="80"/>
      <c r="E555" s="81"/>
      <c r="F555" s="82" t="str">
        <f t="shared" si="128"/>
        <v xml:space="preserve">Группа от QF </v>
      </c>
      <c r="G555" s="82"/>
      <c r="H555" s="83"/>
      <c r="I555" s="84"/>
      <c r="J555" s="84"/>
      <c r="K555" s="85"/>
      <c r="L555" s="86"/>
      <c r="M555" s="80"/>
      <c r="N555" s="87"/>
      <c r="O555" s="88" t="str">
        <f t="shared" si="124"/>
        <v xml:space="preserve"> </v>
      </c>
      <c r="P555" s="89"/>
      <c r="Q555" s="90" t="str">
        <f t="shared" si="125"/>
        <v xml:space="preserve"> </v>
      </c>
      <c r="R555" s="87" t="s">
        <v>77</v>
      </c>
      <c r="S555" s="76"/>
      <c r="T555" s="91">
        <f t="shared" si="129"/>
        <v>0</v>
      </c>
      <c r="U555" s="88" t="str">
        <f t="shared" si="126"/>
        <v xml:space="preserve"> </v>
      </c>
      <c r="V555" s="91" t="str">
        <f t="shared" si="130"/>
        <v xml:space="preserve"> </v>
      </c>
      <c r="W555" s="78"/>
      <c r="X555" s="78"/>
      <c r="Y555" s="78"/>
      <c r="AA555" s="94" t="str">
        <f t="shared" si="131"/>
        <v>≤60</v>
      </c>
      <c r="AB555" s="94">
        <f t="shared" ca="1" si="132"/>
        <v>27</v>
      </c>
      <c r="AC555" s="95">
        <f t="shared" si="135"/>
        <v>0</v>
      </c>
      <c r="AD555" s="95">
        <f t="shared" si="136"/>
        <v>0</v>
      </c>
      <c r="AE555" s="96">
        <f t="shared" si="133"/>
        <v>0</v>
      </c>
      <c r="AF555" s="96">
        <f t="shared" si="134"/>
        <v>0</v>
      </c>
    </row>
    <row r="556" spans="2:32" s="97" customFormat="1" ht="39.6" x14ac:dyDescent="0.3">
      <c r="B556" s="79">
        <f t="shared" si="127"/>
        <v>551</v>
      </c>
      <c r="C556" s="80" t="s">
        <v>97</v>
      </c>
      <c r="D556" s="80"/>
      <c r="E556" s="81"/>
      <c r="F556" s="82" t="str">
        <f t="shared" si="128"/>
        <v xml:space="preserve">Группа от QF </v>
      </c>
      <c r="G556" s="82"/>
      <c r="H556" s="83"/>
      <c r="I556" s="84"/>
      <c r="J556" s="84"/>
      <c r="K556" s="85"/>
      <c r="L556" s="86"/>
      <c r="M556" s="80"/>
      <c r="N556" s="87"/>
      <c r="O556" s="88" t="str">
        <f t="shared" si="124"/>
        <v xml:space="preserve"> </v>
      </c>
      <c r="P556" s="89"/>
      <c r="Q556" s="90" t="str">
        <f t="shared" si="125"/>
        <v xml:space="preserve"> </v>
      </c>
      <c r="R556" s="87" t="s">
        <v>77</v>
      </c>
      <c r="S556" s="76"/>
      <c r="T556" s="91">
        <f t="shared" si="129"/>
        <v>0</v>
      </c>
      <c r="U556" s="88" t="str">
        <f t="shared" si="126"/>
        <v xml:space="preserve"> </v>
      </c>
      <c r="V556" s="91" t="str">
        <f t="shared" si="130"/>
        <v xml:space="preserve"> </v>
      </c>
      <c r="W556" s="78"/>
      <c r="X556" s="78"/>
      <c r="Y556" s="78"/>
      <c r="AA556" s="94" t="str">
        <f t="shared" si="131"/>
        <v>≤60</v>
      </c>
      <c r="AB556" s="94">
        <f t="shared" ca="1" si="132"/>
        <v>25</v>
      </c>
      <c r="AC556" s="95">
        <f t="shared" si="135"/>
        <v>0</v>
      </c>
      <c r="AD556" s="95">
        <f t="shared" si="136"/>
        <v>0</v>
      </c>
      <c r="AE556" s="96">
        <f t="shared" si="133"/>
        <v>0</v>
      </c>
      <c r="AF556" s="96">
        <f t="shared" si="134"/>
        <v>0</v>
      </c>
    </row>
    <row r="557" spans="2:32" s="97" customFormat="1" ht="39.6" x14ac:dyDescent="0.3">
      <c r="B557" s="79">
        <f t="shared" si="127"/>
        <v>552</v>
      </c>
      <c r="C557" s="80" t="s">
        <v>97</v>
      </c>
      <c r="D557" s="80"/>
      <c r="E557" s="81"/>
      <c r="F557" s="82" t="str">
        <f t="shared" si="128"/>
        <v xml:space="preserve">Группа от QF </v>
      </c>
      <c r="G557" s="82"/>
      <c r="H557" s="83"/>
      <c r="I557" s="84"/>
      <c r="J557" s="84"/>
      <c r="K557" s="85"/>
      <c r="L557" s="86"/>
      <c r="M557" s="80"/>
      <c r="N557" s="87"/>
      <c r="O557" s="88" t="str">
        <f t="shared" si="124"/>
        <v xml:space="preserve"> </v>
      </c>
      <c r="P557" s="89"/>
      <c r="Q557" s="90" t="str">
        <f t="shared" si="125"/>
        <v xml:space="preserve"> </v>
      </c>
      <c r="R557" s="87" t="s">
        <v>77</v>
      </c>
      <c r="S557" s="76"/>
      <c r="T557" s="91">
        <f t="shared" si="129"/>
        <v>0</v>
      </c>
      <c r="U557" s="88" t="str">
        <f t="shared" si="126"/>
        <v xml:space="preserve"> </v>
      </c>
      <c r="V557" s="91" t="str">
        <f t="shared" si="130"/>
        <v xml:space="preserve"> </v>
      </c>
      <c r="W557" s="78"/>
      <c r="X557" s="78"/>
      <c r="Y557" s="78"/>
      <c r="AA557" s="94" t="str">
        <f t="shared" si="131"/>
        <v>≤60</v>
      </c>
      <c r="AB557" s="94">
        <f t="shared" ca="1" si="132"/>
        <v>35</v>
      </c>
      <c r="AC557" s="95">
        <f t="shared" si="135"/>
        <v>0</v>
      </c>
      <c r="AD557" s="95">
        <f t="shared" si="136"/>
        <v>0</v>
      </c>
      <c r="AE557" s="96">
        <f t="shared" si="133"/>
        <v>0</v>
      </c>
      <c r="AF557" s="96">
        <f t="shared" si="134"/>
        <v>0</v>
      </c>
    </row>
    <row r="558" spans="2:32" s="97" customFormat="1" ht="39.6" x14ac:dyDescent="0.3">
      <c r="B558" s="79">
        <f t="shared" si="127"/>
        <v>553</v>
      </c>
      <c r="C558" s="80" t="s">
        <v>97</v>
      </c>
      <c r="D558" s="80"/>
      <c r="E558" s="81"/>
      <c r="F558" s="82" t="str">
        <f t="shared" si="128"/>
        <v xml:space="preserve">Группа от QF </v>
      </c>
      <c r="G558" s="82"/>
      <c r="H558" s="83"/>
      <c r="I558" s="84"/>
      <c r="J558" s="84"/>
      <c r="K558" s="85"/>
      <c r="L558" s="86"/>
      <c r="M558" s="80"/>
      <c r="N558" s="87"/>
      <c r="O558" s="88" t="str">
        <f t="shared" si="124"/>
        <v xml:space="preserve"> </v>
      </c>
      <c r="P558" s="89"/>
      <c r="Q558" s="90" t="str">
        <f t="shared" si="125"/>
        <v xml:space="preserve"> </v>
      </c>
      <c r="R558" s="87" t="s">
        <v>77</v>
      </c>
      <c r="S558" s="76"/>
      <c r="T558" s="91">
        <f t="shared" si="129"/>
        <v>0</v>
      </c>
      <c r="U558" s="88" t="str">
        <f t="shared" si="126"/>
        <v xml:space="preserve"> </v>
      </c>
      <c r="V558" s="91" t="str">
        <f t="shared" si="130"/>
        <v xml:space="preserve"> </v>
      </c>
      <c r="W558" s="78"/>
      <c r="X558" s="78"/>
      <c r="Y558" s="78"/>
      <c r="AA558" s="94" t="str">
        <f t="shared" si="131"/>
        <v>≤60</v>
      </c>
      <c r="AB558" s="94">
        <f t="shared" ca="1" si="132"/>
        <v>40</v>
      </c>
      <c r="AC558" s="95">
        <f t="shared" si="135"/>
        <v>0</v>
      </c>
      <c r="AD558" s="95">
        <f t="shared" si="136"/>
        <v>0</v>
      </c>
      <c r="AE558" s="96">
        <f t="shared" si="133"/>
        <v>0</v>
      </c>
      <c r="AF558" s="96">
        <f t="shared" si="134"/>
        <v>0</v>
      </c>
    </row>
    <row r="559" spans="2:32" s="97" customFormat="1" ht="39.6" x14ac:dyDescent="0.3">
      <c r="B559" s="79">
        <f t="shared" si="127"/>
        <v>554</v>
      </c>
      <c r="C559" s="80" t="s">
        <v>97</v>
      </c>
      <c r="D559" s="80"/>
      <c r="E559" s="81"/>
      <c r="F559" s="82" t="str">
        <f t="shared" si="128"/>
        <v xml:space="preserve">Группа от QF </v>
      </c>
      <c r="G559" s="82"/>
      <c r="H559" s="83"/>
      <c r="I559" s="84"/>
      <c r="J559" s="84"/>
      <c r="K559" s="85"/>
      <c r="L559" s="86"/>
      <c r="M559" s="80"/>
      <c r="N559" s="87"/>
      <c r="O559" s="88" t="str">
        <f t="shared" si="124"/>
        <v xml:space="preserve"> </v>
      </c>
      <c r="P559" s="89"/>
      <c r="Q559" s="90" t="str">
        <f t="shared" si="125"/>
        <v xml:space="preserve"> </v>
      </c>
      <c r="R559" s="87" t="s">
        <v>77</v>
      </c>
      <c r="S559" s="76"/>
      <c r="T559" s="91">
        <f t="shared" si="129"/>
        <v>0</v>
      </c>
      <c r="U559" s="88" t="str">
        <f t="shared" si="126"/>
        <v xml:space="preserve"> </v>
      </c>
      <c r="V559" s="91" t="str">
        <f t="shared" si="130"/>
        <v xml:space="preserve"> </v>
      </c>
      <c r="W559" s="78"/>
      <c r="X559" s="78"/>
      <c r="Y559" s="78"/>
      <c r="AA559" s="94" t="str">
        <f t="shared" si="131"/>
        <v>≤60</v>
      </c>
      <c r="AB559" s="94">
        <f t="shared" ca="1" si="132"/>
        <v>44</v>
      </c>
      <c r="AC559" s="95">
        <f t="shared" si="135"/>
        <v>0</v>
      </c>
      <c r="AD559" s="95">
        <f t="shared" si="136"/>
        <v>0</v>
      </c>
      <c r="AE559" s="96">
        <f t="shared" si="133"/>
        <v>0</v>
      </c>
      <c r="AF559" s="96">
        <f t="shared" si="134"/>
        <v>0</v>
      </c>
    </row>
    <row r="560" spans="2:32" s="97" customFormat="1" ht="39.6" x14ac:dyDescent="0.3">
      <c r="B560" s="79">
        <f t="shared" si="127"/>
        <v>555</v>
      </c>
      <c r="C560" s="80" t="s">
        <v>97</v>
      </c>
      <c r="D560" s="80"/>
      <c r="E560" s="81"/>
      <c r="F560" s="82" t="str">
        <f t="shared" si="128"/>
        <v xml:space="preserve">Группа от QF </v>
      </c>
      <c r="G560" s="82"/>
      <c r="H560" s="83"/>
      <c r="I560" s="84"/>
      <c r="J560" s="84"/>
      <c r="K560" s="85"/>
      <c r="L560" s="86"/>
      <c r="M560" s="80"/>
      <c r="N560" s="87"/>
      <c r="O560" s="88" t="str">
        <f t="shared" si="124"/>
        <v xml:space="preserve"> </v>
      </c>
      <c r="P560" s="89"/>
      <c r="Q560" s="90" t="str">
        <f t="shared" si="125"/>
        <v xml:space="preserve"> </v>
      </c>
      <c r="R560" s="87" t="s">
        <v>77</v>
      </c>
      <c r="S560" s="76"/>
      <c r="T560" s="91">
        <f t="shared" si="129"/>
        <v>0</v>
      </c>
      <c r="U560" s="88" t="str">
        <f t="shared" si="126"/>
        <v xml:space="preserve"> </v>
      </c>
      <c r="V560" s="91" t="str">
        <f t="shared" si="130"/>
        <v xml:space="preserve"> </v>
      </c>
      <c r="W560" s="78"/>
      <c r="X560" s="78"/>
      <c r="Y560" s="78"/>
      <c r="AA560" s="94" t="str">
        <f t="shared" si="131"/>
        <v>≤60</v>
      </c>
      <c r="AB560" s="94">
        <f t="shared" ca="1" si="132"/>
        <v>20</v>
      </c>
      <c r="AC560" s="95">
        <f t="shared" si="135"/>
        <v>0</v>
      </c>
      <c r="AD560" s="95">
        <f t="shared" si="136"/>
        <v>0</v>
      </c>
      <c r="AE560" s="96">
        <f t="shared" si="133"/>
        <v>0</v>
      </c>
      <c r="AF560" s="96">
        <f t="shared" si="134"/>
        <v>0</v>
      </c>
    </row>
    <row r="561" spans="2:32" s="97" customFormat="1" ht="39.6" x14ac:dyDescent="0.3">
      <c r="B561" s="79">
        <f t="shared" si="127"/>
        <v>556</v>
      </c>
      <c r="C561" s="80" t="s">
        <v>97</v>
      </c>
      <c r="D561" s="80"/>
      <c r="E561" s="81"/>
      <c r="F561" s="82" t="str">
        <f t="shared" si="128"/>
        <v xml:space="preserve">Группа от QF </v>
      </c>
      <c r="G561" s="82"/>
      <c r="H561" s="83"/>
      <c r="I561" s="84"/>
      <c r="J561" s="84"/>
      <c r="K561" s="85"/>
      <c r="L561" s="86"/>
      <c r="M561" s="80"/>
      <c r="N561" s="87"/>
      <c r="O561" s="88" t="str">
        <f t="shared" si="124"/>
        <v xml:space="preserve"> </v>
      </c>
      <c r="P561" s="89"/>
      <c r="Q561" s="90" t="str">
        <f t="shared" si="125"/>
        <v xml:space="preserve"> </v>
      </c>
      <c r="R561" s="87" t="s">
        <v>77</v>
      </c>
      <c r="S561" s="76"/>
      <c r="T561" s="91">
        <f t="shared" si="129"/>
        <v>0</v>
      </c>
      <c r="U561" s="88" t="str">
        <f t="shared" si="126"/>
        <v xml:space="preserve"> </v>
      </c>
      <c r="V561" s="91" t="str">
        <f t="shared" si="130"/>
        <v xml:space="preserve"> </v>
      </c>
      <c r="W561" s="78"/>
      <c r="X561" s="78"/>
      <c r="Y561" s="78"/>
      <c r="AA561" s="94" t="str">
        <f t="shared" si="131"/>
        <v>≤60</v>
      </c>
      <c r="AB561" s="94">
        <f t="shared" ca="1" si="132"/>
        <v>32</v>
      </c>
      <c r="AC561" s="95">
        <f t="shared" si="135"/>
        <v>0</v>
      </c>
      <c r="AD561" s="95">
        <f t="shared" si="136"/>
        <v>0</v>
      </c>
      <c r="AE561" s="96">
        <f t="shared" si="133"/>
        <v>0</v>
      </c>
      <c r="AF561" s="96">
        <f t="shared" si="134"/>
        <v>0</v>
      </c>
    </row>
    <row r="562" spans="2:32" s="97" customFormat="1" ht="39.6" x14ac:dyDescent="0.3">
      <c r="B562" s="79">
        <f t="shared" si="127"/>
        <v>557</v>
      </c>
      <c r="C562" s="80" t="s">
        <v>97</v>
      </c>
      <c r="D562" s="80"/>
      <c r="E562" s="81"/>
      <c r="F562" s="82" t="str">
        <f t="shared" si="128"/>
        <v xml:space="preserve">Группа от QF </v>
      </c>
      <c r="G562" s="82"/>
      <c r="H562" s="83"/>
      <c r="I562" s="84"/>
      <c r="J562" s="84"/>
      <c r="K562" s="85"/>
      <c r="L562" s="86"/>
      <c r="M562" s="80"/>
      <c r="N562" s="87"/>
      <c r="O562" s="88" t="str">
        <f t="shared" si="124"/>
        <v xml:space="preserve"> </v>
      </c>
      <c r="P562" s="89"/>
      <c r="Q562" s="90" t="str">
        <f t="shared" si="125"/>
        <v xml:space="preserve"> </v>
      </c>
      <c r="R562" s="87" t="s">
        <v>77</v>
      </c>
      <c r="S562" s="76"/>
      <c r="T562" s="91">
        <f t="shared" si="129"/>
        <v>0</v>
      </c>
      <c r="U562" s="88" t="str">
        <f t="shared" si="126"/>
        <v xml:space="preserve"> </v>
      </c>
      <c r="V562" s="91" t="str">
        <f t="shared" si="130"/>
        <v xml:space="preserve"> </v>
      </c>
      <c r="W562" s="78"/>
      <c r="X562" s="78"/>
      <c r="Y562" s="78"/>
      <c r="AA562" s="94" t="str">
        <f t="shared" si="131"/>
        <v>≤60</v>
      </c>
      <c r="AB562" s="94">
        <f t="shared" ca="1" si="132"/>
        <v>37</v>
      </c>
      <c r="AC562" s="95">
        <f t="shared" si="135"/>
        <v>0</v>
      </c>
      <c r="AD562" s="95">
        <f t="shared" si="136"/>
        <v>0</v>
      </c>
      <c r="AE562" s="96">
        <f t="shared" si="133"/>
        <v>0</v>
      </c>
      <c r="AF562" s="96">
        <f t="shared" si="134"/>
        <v>0</v>
      </c>
    </row>
    <row r="563" spans="2:32" s="97" customFormat="1" ht="39.6" x14ac:dyDescent="0.3">
      <c r="B563" s="79">
        <f t="shared" si="127"/>
        <v>558</v>
      </c>
      <c r="C563" s="80" t="s">
        <v>97</v>
      </c>
      <c r="D563" s="80"/>
      <c r="E563" s="81"/>
      <c r="F563" s="82" t="str">
        <f t="shared" si="128"/>
        <v xml:space="preserve">Группа от QF </v>
      </c>
      <c r="G563" s="82"/>
      <c r="H563" s="83"/>
      <c r="I563" s="84"/>
      <c r="J563" s="84"/>
      <c r="K563" s="85"/>
      <c r="L563" s="86"/>
      <c r="M563" s="80"/>
      <c r="N563" s="87"/>
      <c r="O563" s="88" t="str">
        <f t="shared" si="124"/>
        <v xml:space="preserve"> </v>
      </c>
      <c r="P563" s="89"/>
      <c r="Q563" s="90" t="str">
        <f t="shared" si="125"/>
        <v xml:space="preserve"> </v>
      </c>
      <c r="R563" s="87" t="s">
        <v>77</v>
      </c>
      <c r="S563" s="76"/>
      <c r="T563" s="91">
        <f t="shared" si="129"/>
        <v>0</v>
      </c>
      <c r="U563" s="88" t="str">
        <f t="shared" si="126"/>
        <v xml:space="preserve"> </v>
      </c>
      <c r="V563" s="91" t="str">
        <f t="shared" si="130"/>
        <v xml:space="preserve"> </v>
      </c>
      <c r="W563" s="78"/>
      <c r="X563" s="78"/>
      <c r="Y563" s="78"/>
      <c r="AA563" s="94" t="str">
        <f t="shared" si="131"/>
        <v>≤60</v>
      </c>
      <c r="AB563" s="94">
        <f t="shared" ca="1" si="132"/>
        <v>29</v>
      </c>
      <c r="AC563" s="95">
        <f t="shared" si="135"/>
        <v>0</v>
      </c>
      <c r="AD563" s="95">
        <f t="shared" si="136"/>
        <v>0</v>
      </c>
      <c r="AE563" s="96">
        <f t="shared" si="133"/>
        <v>0</v>
      </c>
      <c r="AF563" s="96">
        <f t="shared" si="134"/>
        <v>0</v>
      </c>
    </row>
    <row r="564" spans="2:32" s="97" customFormat="1" ht="39.6" x14ac:dyDescent="0.3">
      <c r="B564" s="79">
        <f t="shared" si="127"/>
        <v>559</v>
      </c>
      <c r="C564" s="80" t="s">
        <v>97</v>
      </c>
      <c r="D564" s="80"/>
      <c r="E564" s="81"/>
      <c r="F564" s="82" t="str">
        <f t="shared" si="128"/>
        <v xml:space="preserve">Группа от QF </v>
      </c>
      <c r="G564" s="82"/>
      <c r="H564" s="83"/>
      <c r="I564" s="84"/>
      <c r="J564" s="84"/>
      <c r="K564" s="85"/>
      <c r="L564" s="86"/>
      <c r="M564" s="80"/>
      <c r="N564" s="87"/>
      <c r="O564" s="88" t="str">
        <f t="shared" si="124"/>
        <v xml:space="preserve"> </v>
      </c>
      <c r="P564" s="89"/>
      <c r="Q564" s="90" t="str">
        <f t="shared" si="125"/>
        <v xml:space="preserve"> </v>
      </c>
      <c r="R564" s="87" t="s">
        <v>77</v>
      </c>
      <c r="S564" s="76"/>
      <c r="T564" s="91">
        <f t="shared" si="129"/>
        <v>0</v>
      </c>
      <c r="U564" s="88" t="str">
        <f t="shared" si="126"/>
        <v xml:space="preserve"> </v>
      </c>
      <c r="V564" s="91" t="str">
        <f t="shared" si="130"/>
        <v xml:space="preserve"> </v>
      </c>
      <c r="W564" s="78"/>
      <c r="X564" s="78"/>
      <c r="Y564" s="78"/>
      <c r="AA564" s="94" t="str">
        <f t="shared" si="131"/>
        <v>≤60</v>
      </c>
      <c r="AB564" s="94">
        <f t="shared" ca="1" si="132"/>
        <v>32</v>
      </c>
      <c r="AC564" s="95">
        <f t="shared" si="135"/>
        <v>0</v>
      </c>
      <c r="AD564" s="95">
        <f t="shared" si="136"/>
        <v>0</v>
      </c>
      <c r="AE564" s="96">
        <f t="shared" si="133"/>
        <v>0</v>
      </c>
      <c r="AF564" s="96">
        <f t="shared" si="134"/>
        <v>0</v>
      </c>
    </row>
    <row r="565" spans="2:32" s="97" customFormat="1" ht="39.6" x14ac:dyDescent="0.3">
      <c r="B565" s="79">
        <f t="shared" si="127"/>
        <v>560</v>
      </c>
      <c r="C565" s="80" t="s">
        <v>97</v>
      </c>
      <c r="D565" s="80"/>
      <c r="E565" s="81"/>
      <c r="F565" s="82" t="str">
        <f t="shared" si="128"/>
        <v xml:space="preserve">Группа от QF </v>
      </c>
      <c r="G565" s="82"/>
      <c r="H565" s="83"/>
      <c r="I565" s="84"/>
      <c r="J565" s="84"/>
      <c r="K565" s="85"/>
      <c r="L565" s="86"/>
      <c r="M565" s="80"/>
      <c r="N565" s="87"/>
      <c r="O565" s="88" t="str">
        <f t="shared" si="124"/>
        <v xml:space="preserve"> </v>
      </c>
      <c r="P565" s="89"/>
      <c r="Q565" s="90" t="str">
        <f t="shared" si="125"/>
        <v xml:space="preserve"> </v>
      </c>
      <c r="R565" s="87" t="s">
        <v>77</v>
      </c>
      <c r="S565" s="76"/>
      <c r="T565" s="91">
        <f t="shared" si="129"/>
        <v>0</v>
      </c>
      <c r="U565" s="88" t="str">
        <f t="shared" si="126"/>
        <v xml:space="preserve"> </v>
      </c>
      <c r="V565" s="91" t="str">
        <f t="shared" si="130"/>
        <v xml:space="preserve"> </v>
      </c>
      <c r="W565" s="78"/>
      <c r="X565" s="78"/>
      <c r="Y565" s="78"/>
      <c r="AA565" s="94" t="str">
        <f t="shared" si="131"/>
        <v>≤60</v>
      </c>
      <c r="AB565" s="94">
        <f t="shared" ca="1" si="132"/>
        <v>24</v>
      </c>
      <c r="AC565" s="95">
        <f t="shared" si="135"/>
        <v>0</v>
      </c>
      <c r="AD565" s="95">
        <f t="shared" si="136"/>
        <v>0</v>
      </c>
      <c r="AE565" s="96">
        <f t="shared" si="133"/>
        <v>0</v>
      </c>
      <c r="AF565" s="96">
        <f t="shared" si="134"/>
        <v>0</v>
      </c>
    </row>
    <row r="566" spans="2:32" s="97" customFormat="1" ht="39.6" x14ac:dyDescent="0.3">
      <c r="B566" s="79">
        <f t="shared" si="127"/>
        <v>561</v>
      </c>
      <c r="C566" s="80" t="s">
        <v>97</v>
      </c>
      <c r="D566" s="80"/>
      <c r="E566" s="81"/>
      <c r="F566" s="82" t="str">
        <f t="shared" si="128"/>
        <v xml:space="preserve">Группа от QF </v>
      </c>
      <c r="G566" s="82"/>
      <c r="H566" s="83"/>
      <c r="I566" s="84"/>
      <c r="J566" s="84"/>
      <c r="K566" s="85"/>
      <c r="L566" s="86"/>
      <c r="M566" s="80"/>
      <c r="N566" s="87"/>
      <c r="O566" s="88" t="str">
        <f t="shared" si="124"/>
        <v xml:space="preserve"> </v>
      </c>
      <c r="P566" s="89"/>
      <c r="Q566" s="90" t="str">
        <f t="shared" si="125"/>
        <v xml:space="preserve"> </v>
      </c>
      <c r="R566" s="87" t="s">
        <v>77</v>
      </c>
      <c r="S566" s="76"/>
      <c r="T566" s="91">
        <f t="shared" si="129"/>
        <v>0</v>
      </c>
      <c r="U566" s="88" t="str">
        <f t="shared" si="126"/>
        <v xml:space="preserve"> </v>
      </c>
      <c r="V566" s="91" t="str">
        <f t="shared" si="130"/>
        <v xml:space="preserve"> </v>
      </c>
      <c r="W566" s="78"/>
      <c r="X566" s="78"/>
      <c r="Y566" s="78"/>
      <c r="AA566" s="94" t="str">
        <f t="shared" si="131"/>
        <v>≤60</v>
      </c>
      <c r="AB566" s="94">
        <f t="shared" ca="1" si="132"/>
        <v>35</v>
      </c>
      <c r="AC566" s="95">
        <f t="shared" si="135"/>
        <v>0</v>
      </c>
      <c r="AD566" s="95">
        <f t="shared" si="136"/>
        <v>0</v>
      </c>
      <c r="AE566" s="96">
        <f t="shared" si="133"/>
        <v>0</v>
      </c>
      <c r="AF566" s="96">
        <f t="shared" si="134"/>
        <v>0</v>
      </c>
    </row>
    <row r="567" spans="2:32" s="97" customFormat="1" ht="39.6" x14ac:dyDescent="0.3">
      <c r="B567" s="79">
        <f t="shared" si="127"/>
        <v>562</v>
      </c>
      <c r="C567" s="80" t="s">
        <v>97</v>
      </c>
      <c r="D567" s="80"/>
      <c r="E567" s="81"/>
      <c r="F567" s="82" t="str">
        <f t="shared" si="128"/>
        <v xml:space="preserve">Группа от QF </v>
      </c>
      <c r="G567" s="82"/>
      <c r="H567" s="83"/>
      <c r="I567" s="84"/>
      <c r="J567" s="84"/>
      <c r="K567" s="85"/>
      <c r="L567" s="86"/>
      <c r="M567" s="80"/>
      <c r="N567" s="87"/>
      <c r="O567" s="88" t="str">
        <f t="shared" si="124"/>
        <v xml:space="preserve"> </v>
      </c>
      <c r="P567" s="89"/>
      <c r="Q567" s="90" t="str">
        <f t="shared" si="125"/>
        <v xml:space="preserve"> </v>
      </c>
      <c r="R567" s="87" t="s">
        <v>77</v>
      </c>
      <c r="S567" s="76"/>
      <c r="T567" s="91">
        <f t="shared" si="129"/>
        <v>0</v>
      </c>
      <c r="U567" s="88" t="str">
        <f t="shared" si="126"/>
        <v xml:space="preserve"> </v>
      </c>
      <c r="V567" s="91" t="str">
        <f t="shared" si="130"/>
        <v xml:space="preserve"> </v>
      </c>
      <c r="W567" s="78"/>
      <c r="X567" s="78"/>
      <c r="Y567" s="78"/>
      <c r="AA567" s="94" t="str">
        <f t="shared" si="131"/>
        <v>≤60</v>
      </c>
      <c r="AB567" s="94">
        <f t="shared" ca="1" si="132"/>
        <v>37</v>
      </c>
      <c r="AC567" s="95">
        <f t="shared" si="135"/>
        <v>0</v>
      </c>
      <c r="AD567" s="95">
        <f t="shared" si="136"/>
        <v>0</v>
      </c>
      <c r="AE567" s="96">
        <f t="shared" si="133"/>
        <v>0</v>
      </c>
      <c r="AF567" s="96">
        <f t="shared" si="134"/>
        <v>0</v>
      </c>
    </row>
    <row r="568" spans="2:32" s="97" customFormat="1" ht="39.6" x14ac:dyDescent="0.3">
      <c r="B568" s="79">
        <f t="shared" si="127"/>
        <v>563</v>
      </c>
      <c r="C568" s="80" t="s">
        <v>97</v>
      </c>
      <c r="D568" s="80"/>
      <c r="E568" s="81"/>
      <c r="F568" s="82" t="str">
        <f t="shared" si="128"/>
        <v xml:space="preserve">Группа от QF </v>
      </c>
      <c r="G568" s="82"/>
      <c r="H568" s="83"/>
      <c r="I568" s="84"/>
      <c r="J568" s="84"/>
      <c r="K568" s="85"/>
      <c r="L568" s="86"/>
      <c r="M568" s="80"/>
      <c r="N568" s="87"/>
      <c r="O568" s="88" t="str">
        <f t="shared" si="124"/>
        <v xml:space="preserve"> </v>
      </c>
      <c r="P568" s="89"/>
      <c r="Q568" s="90" t="str">
        <f t="shared" si="125"/>
        <v xml:space="preserve"> </v>
      </c>
      <c r="R568" s="87" t="s">
        <v>77</v>
      </c>
      <c r="S568" s="76"/>
      <c r="T568" s="91">
        <f t="shared" si="129"/>
        <v>0</v>
      </c>
      <c r="U568" s="88" t="str">
        <f t="shared" si="126"/>
        <v xml:space="preserve"> </v>
      </c>
      <c r="V568" s="91" t="str">
        <f t="shared" si="130"/>
        <v xml:space="preserve"> </v>
      </c>
      <c r="W568" s="78"/>
      <c r="X568" s="78"/>
      <c r="Y568" s="78"/>
      <c r="AA568" s="94" t="str">
        <f t="shared" si="131"/>
        <v>≤60</v>
      </c>
      <c r="AB568" s="94">
        <f t="shared" ca="1" si="132"/>
        <v>27</v>
      </c>
      <c r="AC568" s="95">
        <f t="shared" si="135"/>
        <v>0</v>
      </c>
      <c r="AD568" s="95">
        <f t="shared" si="136"/>
        <v>0</v>
      </c>
      <c r="AE568" s="96">
        <f t="shared" si="133"/>
        <v>0</v>
      </c>
      <c r="AF568" s="96">
        <f t="shared" si="134"/>
        <v>0</v>
      </c>
    </row>
    <row r="569" spans="2:32" s="97" customFormat="1" ht="39.6" x14ac:dyDescent="0.3">
      <c r="B569" s="79">
        <f t="shared" si="127"/>
        <v>564</v>
      </c>
      <c r="C569" s="80" t="s">
        <v>97</v>
      </c>
      <c r="D569" s="80"/>
      <c r="E569" s="81"/>
      <c r="F569" s="82" t="str">
        <f t="shared" si="128"/>
        <v xml:space="preserve">Группа от QF </v>
      </c>
      <c r="G569" s="82"/>
      <c r="H569" s="83"/>
      <c r="I569" s="84"/>
      <c r="J569" s="84"/>
      <c r="K569" s="85"/>
      <c r="L569" s="86"/>
      <c r="M569" s="80"/>
      <c r="N569" s="87"/>
      <c r="O569" s="88" t="str">
        <f t="shared" si="124"/>
        <v xml:space="preserve"> </v>
      </c>
      <c r="P569" s="89"/>
      <c r="Q569" s="90" t="str">
        <f t="shared" si="125"/>
        <v xml:space="preserve"> </v>
      </c>
      <c r="R569" s="87" t="s">
        <v>77</v>
      </c>
      <c r="S569" s="76"/>
      <c r="T569" s="91">
        <f t="shared" si="129"/>
        <v>0</v>
      </c>
      <c r="U569" s="88" t="str">
        <f t="shared" si="126"/>
        <v xml:space="preserve"> </v>
      </c>
      <c r="V569" s="91" t="str">
        <f t="shared" si="130"/>
        <v xml:space="preserve"> </v>
      </c>
      <c r="W569" s="78"/>
      <c r="X569" s="78"/>
      <c r="Y569" s="78"/>
      <c r="AA569" s="94" t="str">
        <f t="shared" si="131"/>
        <v>≤60</v>
      </c>
      <c r="AB569" s="94">
        <f t="shared" ca="1" si="132"/>
        <v>48</v>
      </c>
      <c r="AC569" s="95">
        <f t="shared" si="135"/>
        <v>0</v>
      </c>
      <c r="AD569" s="95">
        <f t="shared" si="136"/>
        <v>0</v>
      </c>
      <c r="AE569" s="96">
        <f t="shared" si="133"/>
        <v>0</v>
      </c>
      <c r="AF569" s="96">
        <f t="shared" si="134"/>
        <v>0</v>
      </c>
    </row>
    <row r="570" spans="2:32" s="97" customFormat="1" ht="39.6" x14ac:dyDescent="0.3">
      <c r="B570" s="79">
        <f t="shared" si="127"/>
        <v>565</v>
      </c>
      <c r="C570" s="80" t="s">
        <v>97</v>
      </c>
      <c r="D570" s="80"/>
      <c r="E570" s="81"/>
      <c r="F570" s="82" t="str">
        <f t="shared" si="128"/>
        <v xml:space="preserve">Группа от QF </v>
      </c>
      <c r="G570" s="82"/>
      <c r="H570" s="83"/>
      <c r="I570" s="84"/>
      <c r="J570" s="84"/>
      <c r="K570" s="85"/>
      <c r="L570" s="86"/>
      <c r="M570" s="80"/>
      <c r="N570" s="87"/>
      <c r="O570" s="88" t="str">
        <f t="shared" si="124"/>
        <v xml:space="preserve"> </v>
      </c>
      <c r="P570" s="89"/>
      <c r="Q570" s="90" t="str">
        <f t="shared" si="125"/>
        <v xml:space="preserve"> </v>
      </c>
      <c r="R570" s="87" t="s">
        <v>77</v>
      </c>
      <c r="S570" s="76"/>
      <c r="T570" s="91">
        <f t="shared" si="129"/>
        <v>0</v>
      </c>
      <c r="U570" s="88" t="str">
        <f t="shared" si="126"/>
        <v xml:space="preserve"> </v>
      </c>
      <c r="V570" s="91" t="str">
        <f t="shared" si="130"/>
        <v xml:space="preserve"> </v>
      </c>
      <c r="W570" s="78"/>
      <c r="X570" s="78"/>
      <c r="Y570" s="78"/>
      <c r="AA570" s="94" t="str">
        <f t="shared" si="131"/>
        <v>≤60</v>
      </c>
      <c r="AB570" s="94">
        <f t="shared" ca="1" si="132"/>
        <v>31</v>
      </c>
      <c r="AC570" s="95">
        <f t="shared" si="135"/>
        <v>0</v>
      </c>
      <c r="AD570" s="95">
        <f t="shared" si="136"/>
        <v>0</v>
      </c>
      <c r="AE570" s="96">
        <f t="shared" si="133"/>
        <v>0</v>
      </c>
      <c r="AF570" s="96">
        <f t="shared" si="134"/>
        <v>0</v>
      </c>
    </row>
    <row r="571" spans="2:32" s="97" customFormat="1" ht="39.6" x14ac:dyDescent="0.3">
      <c r="B571" s="79">
        <f t="shared" si="127"/>
        <v>566</v>
      </c>
      <c r="C571" s="80" t="s">
        <v>97</v>
      </c>
      <c r="D571" s="80"/>
      <c r="E571" s="81"/>
      <c r="F571" s="82" t="str">
        <f t="shared" si="128"/>
        <v xml:space="preserve">Группа от QF </v>
      </c>
      <c r="G571" s="82"/>
      <c r="H571" s="83"/>
      <c r="I571" s="84"/>
      <c r="J571" s="84"/>
      <c r="K571" s="85"/>
      <c r="L571" s="86"/>
      <c r="M571" s="80"/>
      <c r="N571" s="87"/>
      <c r="O571" s="88" t="str">
        <f t="shared" si="124"/>
        <v xml:space="preserve"> </v>
      </c>
      <c r="P571" s="89"/>
      <c r="Q571" s="90" t="str">
        <f t="shared" si="125"/>
        <v xml:space="preserve"> </v>
      </c>
      <c r="R571" s="87" t="s">
        <v>77</v>
      </c>
      <c r="S571" s="76"/>
      <c r="T571" s="91">
        <f t="shared" si="129"/>
        <v>0</v>
      </c>
      <c r="U571" s="88" t="str">
        <f t="shared" si="126"/>
        <v xml:space="preserve"> </v>
      </c>
      <c r="V571" s="91" t="str">
        <f t="shared" si="130"/>
        <v xml:space="preserve"> </v>
      </c>
      <c r="W571" s="78"/>
      <c r="X571" s="78"/>
      <c r="Y571" s="78"/>
      <c r="AA571" s="94" t="str">
        <f t="shared" si="131"/>
        <v>≤60</v>
      </c>
      <c r="AB571" s="94">
        <f t="shared" ca="1" si="132"/>
        <v>37</v>
      </c>
      <c r="AC571" s="95">
        <f t="shared" si="135"/>
        <v>0</v>
      </c>
      <c r="AD571" s="95">
        <f t="shared" si="136"/>
        <v>0</v>
      </c>
      <c r="AE571" s="96">
        <f t="shared" si="133"/>
        <v>0</v>
      </c>
      <c r="AF571" s="96">
        <f t="shared" si="134"/>
        <v>0</v>
      </c>
    </row>
    <row r="572" spans="2:32" s="97" customFormat="1" ht="39.6" x14ac:dyDescent="0.3">
      <c r="B572" s="79">
        <f t="shared" si="127"/>
        <v>567</v>
      </c>
      <c r="C572" s="80" t="s">
        <v>97</v>
      </c>
      <c r="D572" s="80"/>
      <c r="E572" s="81"/>
      <c r="F572" s="82" t="str">
        <f t="shared" si="128"/>
        <v xml:space="preserve">Группа от QF </v>
      </c>
      <c r="G572" s="82"/>
      <c r="H572" s="83"/>
      <c r="I572" s="84"/>
      <c r="J572" s="84"/>
      <c r="K572" s="85"/>
      <c r="L572" s="86"/>
      <c r="M572" s="80"/>
      <c r="N572" s="87"/>
      <c r="O572" s="88" t="str">
        <f t="shared" si="124"/>
        <v xml:space="preserve"> </v>
      </c>
      <c r="P572" s="89"/>
      <c r="Q572" s="90" t="str">
        <f t="shared" si="125"/>
        <v xml:space="preserve"> </v>
      </c>
      <c r="R572" s="87" t="s">
        <v>77</v>
      </c>
      <c r="S572" s="76"/>
      <c r="T572" s="91">
        <f t="shared" si="129"/>
        <v>0</v>
      </c>
      <c r="U572" s="88" t="str">
        <f t="shared" si="126"/>
        <v xml:space="preserve"> </v>
      </c>
      <c r="V572" s="91" t="str">
        <f t="shared" si="130"/>
        <v xml:space="preserve"> </v>
      </c>
      <c r="W572" s="78"/>
      <c r="X572" s="78"/>
      <c r="Y572" s="78"/>
      <c r="AA572" s="94" t="str">
        <f t="shared" si="131"/>
        <v>≤60</v>
      </c>
      <c r="AB572" s="94">
        <f t="shared" ca="1" si="132"/>
        <v>27</v>
      </c>
      <c r="AC572" s="95">
        <f t="shared" si="135"/>
        <v>0</v>
      </c>
      <c r="AD572" s="95">
        <f t="shared" si="136"/>
        <v>0</v>
      </c>
      <c r="AE572" s="96">
        <f t="shared" si="133"/>
        <v>0</v>
      </c>
      <c r="AF572" s="96">
        <f t="shared" si="134"/>
        <v>0</v>
      </c>
    </row>
    <row r="573" spans="2:32" s="97" customFormat="1" ht="39.6" x14ac:dyDescent="0.3">
      <c r="B573" s="79">
        <f t="shared" si="127"/>
        <v>568</v>
      </c>
      <c r="C573" s="80" t="s">
        <v>97</v>
      </c>
      <c r="D573" s="80"/>
      <c r="E573" s="81"/>
      <c r="F573" s="82" t="str">
        <f t="shared" si="128"/>
        <v xml:space="preserve">Группа от QF </v>
      </c>
      <c r="G573" s="82"/>
      <c r="H573" s="83"/>
      <c r="I573" s="84"/>
      <c r="J573" s="84"/>
      <c r="K573" s="85"/>
      <c r="L573" s="86"/>
      <c r="M573" s="80"/>
      <c r="N573" s="87"/>
      <c r="O573" s="88" t="str">
        <f t="shared" si="124"/>
        <v xml:space="preserve"> </v>
      </c>
      <c r="P573" s="89"/>
      <c r="Q573" s="90" t="str">
        <f t="shared" si="125"/>
        <v xml:space="preserve"> </v>
      </c>
      <c r="R573" s="87" t="s">
        <v>77</v>
      </c>
      <c r="S573" s="76"/>
      <c r="T573" s="91">
        <f t="shared" si="129"/>
        <v>0</v>
      </c>
      <c r="U573" s="88" t="str">
        <f t="shared" si="126"/>
        <v xml:space="preserve"> </v>
      </c>
      <c r="V573" s="91" t="str">
        <f t="shared" si="130"/>
        <v xml:space="preserve"> </v>
      </c>
      <c r="W573" s="78"/>
      <c r="X573" s="78"/>
      <c r="Y573" s="78"/>
      <c r="AA573" s="94" t="str">
        <f t="shared" si="131"/>
        <v>≤60</v>
      </c>
      <c r="AB573" s="94">
        <f t="shared" ca="1" si="132"/>
        <v>39</v>
      </c>
      <c r="AC573" s="95">
        <f t="shared" si="135"/>
        <v>0</v>
      </c>
      <c r="AD573" s="95">
        <f t="shared" si="136"/>
        <v>0</v>
      </c>
      <c r="AE573" s="96">
        <f t="shared" si="133"/>
        <v>0</v>
      </c>
      <c r="AF573" s="96">
        <f t="shared" si="134"/>
        <v>0</v>
      </c>
    </row>
    <row r="574" spans="2:32" s="97" customFormat="1" ht="39.6" x14ac:dyDescent="0.3">
      <c r="B574" s="79">
        <f t="shared" si="127"/>
        <v>569</v>
      </c>
      <c r="C574" s="80" t="s">
        <v>97</v>
      </c>
      <c r="D574" s="80"/>
      <c r="E574" s="81"/>
      <c r="F574" s="82" t="str">
        <f t="shared" si="128"/>
        <v xml:space="preserve">Группа от QF </v>
      </c>
      <c r="G574" s="82"/>
      <c r="H574" s="83"/>
      <c r="I574" s="84"/>
      <c r="J574" s="84"/>
      <c r="K574" s="85"/>
      <c r="L574" s="86"/>
      <c r="M574" s="80"/>
      <c r="N574" s="87"/>
      <c r="O574" s="88" t="str">
        <f t="shared" si="124"/>
        <v xml:space="preserve"> </v>
      </c>
      <c r="P574" s="89"/>
      <c r="Q574" s="90" t="str">
        <f t="shared" si="125"/>
        <v xml:space="preserve"> </v>
      </c>
      <c r="R574" s="87" t="s">
        <v>77</v>
      </c>
      <c r="S574" s="76"/>
      <c r="T574" s="91">
        <f t="shared" si="129"/>
        <v>0</v>
      </c>
      <c r="U574" s="88" t="str">
        <f t="shared" si="126"/>
        <v xml:space="preserve"> </v>
      </c>
      <c r="V574" s="91" t="str">
        <f t="shared" si="130"/>
        <v xml:space="preserve"> </v>
      </c>
      <c r="W574" s="78"/>
      <c r="X574" s="78"/>
      <c r="Y574" s="78"/>
      <c r="AA574" s="94" t="str">
        <f t="shared" si="131"/>
        <v>≤60</v>
      </c>
      <c r="AB574" s="94">
        <f t="shared" ca="1" si="132"/>
        <v>50</v>
      </c>
      <c r="AC574" s="95">
        <f t="shared" si="135"/>
        <v>0</v>
      </c>
      <c r="AD574" s="95">
        <f t="shared" si="136"/>
        <v>0</v>
      </c>
      <c r="AE574" s="96">
        <f t="shared" si="133"/>
        <v>0</v>
      </c>
      <c r="AF574" s="96">
        <f t="shared" si="134"/>
        <v>0</v>
      </c>
    </row>
    <row r="575" spans="2:32" s="97" customFormat="1" ht="39.6" x14ac:dyDescent="0.3">
      <c r="B575" s="79">
        <f t="shared" si="127"/>
        <v>570</v>
      </c>
      <c r="C575" s="80" t="s">
        <v>97</v>
      </c>
      <c r="D575" s="80"/>
      <c r="E575" s="81"/>
      <c r="F575" s="82" t="str">
        <f t="shared" si="128"/>
        <v xml:space="preserve">Группа от QF </v>
      </c>
      <c r="G575" s="82"/>
      <c r="H575" s="83"/>
      <c r="I575" s="84"/>
      <c r="J575" s="84"/>
      <c r="K575" s="85"/>
      <c r="L575" s="86"/>
      <c r="M575" s="80"/>
      <c r="N575" s="87"/>
      <c r="O575" s="88" t="str">
        <f t="shared" si="124"/>
        <v xml:space="preserve"> </v>
      </c>
      <c r="P575" s="89"/>
      <c r="Q575" s="90" t="str">
        <f t="shared" si="125"/>
        <v xml:space="preserve"> </v>
      </c>
      <c r="R575" s="87" t="s">
        <v>77</v>
      </c>
      <c r="S575" s="76"/>
      <c r="T575" s="91">
        <f t="shared" si="129"/>
        <v>0</v>
      </c>
      <c r="U575" s="88" t="str">
        <f t="shared" si="126"/>
        <v xml:space="preserve"> </v>
      </c>
      <c r="V575" s="91" t="str">
        <f t="shared" si="130"/>
        <v xml:space="preserve"> </v>
      </c>
      <c r="W575" s="78"/>
      <c r="X575" s="78"/>
      <c r="Y575" s="78"/>
      <c r="AA575" s="94" t="str">
        <f t="shared" si="131"/>
        <v>≤60</v>
      </c>
      <c r="AB575" s="94">
        <f t="shared" ca="1" si="132"/>
        <v>48</v>
      </c>
      <c r="AC575" s="95">
        <f t="shared" si="135"/>
        <v>0</v>
      </c>
      <c r="AD575" s="95">
        <f t="shared" si="136"/>
        <v>0</v>
      </c>
      <c r="AE575" s="96">
        <f t="shared" si="133"/>
        <v>0</v>
      </c>
      <c r="AF575" s="96">
        <f t="shared" si="134"/>
        <v>0</v>
      </c>
    </row>
    <row r="576" spans="2:32" s="97" customFormat="1" ht="39.6" x14ac:dyDescent="0.3">
      <c r="B576" s="79">
        <f t="shared" si="127"/>
        <v>571</v>
      </c>
      <c r="C576" s="80" t="s">
        <v>97</v>
      </c>
      <c r="D576" s="80"/>
      <c r="E576" s="81"/>
      <c r="F576" s="82" t="str">
        <f t="shared" si="128"/>
        <v xml:space="preserve">Группа от QF </v>
      </c>
      <c r="G576" s="82"/>
      <c r="H576" s="83"/>
      <c r="I576" s="84"/>
      <c r="J576" s="84"/>
      <c r="K576" s="85"/>
      <c r="L576" s="86"/>
      <c r="M576" s="80"/>
      <c r="N576" s="87"/>
      <c r="O576" s="88" t="str">
        <f t="shared" si="124"/>
        <v xml:space="preserve"> </v>
      </c>
      <c r="P576" s="89"/>
      <c r="Q576" s="90" t="str">
        <f t="shared" si="125"/>
        <v xml:space="preserve"> </v>
      </c>
      <c r="R576" s="87" t="s">
        <v>77</v>
      </c>
      <c r="S576" s="76"/>
      <c r="T576" s="91">
        <f t="shared" si="129"/>
        <v>0</v>
      </c>
      <c r="U576" s="88" t="str">
        <f t="shared" si="126"/>
        <v xml:space="preserve"> </v>
      </c>
      <c r="V576" s="91" t="str">
        <f t="shared" si="130"/>
        <v xml:space="preserve"> </v>
      </c>
      <c r="W576" s="78"/>
      <c r="X576" s="78"/>
      <c r="Y576" s="78"/>
      <c r="AA576" s="94" t="str">
        <f t="shared" si="131"/>
        <v>≤60</v>
      </c>
      <c r="AB576" s="94">
        <f t="shared" ca="1" si="132"/>
        <v>47</v>
      </c>
      <c r="AC576" s="95">
        <f t="shared" si="135"/>
        <v>0</v>
      </c>
      <c r="AD576" s="95">
        <f t="shared" si="136"/>
        <v>0</v>
      </c>
      <c r="AE576" s="96">
        <f t="shared" si="133"/>
        <v>0</v>
      </c>
      <c r="AF576" s="96">
        <f t="shared" si="134"/>
        <v>0</v>
      </c>
    </row>
    <row r="577" spans="2:32" s="97" customFormat="1" ht="39.6" x14ac:dyDescent="0.3">
      <c r="B577" s="79">
        <f t="shared" si="127"/>
        <v>572</v>
      </c>
      <c r="C577" s="80" t="s">
        <v>97</v>
      </c>
      <c r="D577" s="80"/>
      <c r="E577" s="81"/>
      <c r="F577" s="82" t="str">
        <f t="shared" si="128"/>
        <v xml:space="preserve">Группа от QF </v>
      </c>
      <c r="G577" s="82"/>
      <c r="H577" s="83"/>
      <c r="I577" s="84"/>
      <c r="J577" s="84"/>
      <c r="K577" s="85"/>
      <c r="L577" s="86"/>
      <c r="M577" s="80"/>
      <c r="N577" s="87"/>
      <c r="O577" s="88" t="str">
        <f t="shared" si="124"/>
        <v xml:space="preserve"> </v>
      </c>
      <c r="P577" s="89"/>
      <c r="Q577" s="90" t="str">
        <f t="shared" si="125"/>
        <v xml:space="preserve"> </v>
      </c>
      <c r="R577" s="87" t="s">
        <v>77</v>
      </c>
      <c r="S577" s="76"/>
      <c r="T577" s="91">
        <f t="shared" si="129"/>
        <v>0</v>
      </c>
      <c r="U577" s="88" t="str">
        <f t="shared" si="126"/>
        <v xml:space="preserve"> </v>
      </c>
      <c r="V577" s="91" t="str">
        <f t="shared" si="130"/>
        <v xml:space="preserve"> </v>
      </c>
      <c r="W577" s="78"/>
      <c r="X577" s="78"/>
      <c r="Y577" s="78"/>
      <c r="AA577" s="94" t="str">
        <f t="shared" si="131"/>
        <v>≤60</v>
      </c>
      <c r="AB577" s="94">
        <f t="shared" ca="1" si="132"/>
        <v>46</v>
      </c>
      <c r="AC577" s="95">
        <f t="shared" si="135"/>
        <v>0</v>
      </c>
      <c r="AD577" s="95">
        <f t="shared" si="136"/>
        <v>0</v>
      </c>
      <c r="AE577" s="96">
        <f t="shared" si="133"/>
        <v>0</v>
      </c>
      <c r="AF577" s="96">
        <f t="shared" si="134"/>
        <v>0</v>
      </c>
    </row>
    <row r="578" spans="2:32" s="97" customFormat="1" ht="39.6" x14ac:dyDescent="0.3">
      <c r="B578" s="79">
        <f t="shared" si="127"/>
        <v>573</v>
      </c>
      <c r="C578" s="80" t="s">
        <v>97</v>
      </c>
      <c r="D578" s="80"/>
      <c r="E578" s="81"/>
      <c r="F578" s="82" t="str">
        <f t="shared" si="128"/>
        <v xml:space="preserve">Группа от QF </v>
      </c>
      <c r="G578" s="82"/>
      <c r="H578" s="83"/>
      <c r="I578" s="84"/>
      <c r="J578" s="84"/>
      <c r="K578" s="85"/>
      <c r="L578" s="86"/>
      <c r="M578" s="80"/>
      <c r="N578" s="87"/>
      <c r="O578" s="88" t="str">
        <f t="shared" si="124"/>
        <v xml:space="preserve"> </v>
      </c>
      <c r="P578" s="89"/>
      <c r="Q578" s="90" t="str">
        <f t="shared" si="125"/>
        <v xml:space="preserve"> </v>
      </c>
      <c r="R578" s="87" t="s">
        <v>77</v>
      </c>
      <c r="S578" s="76"/>
      <c r="T578" s="91">
        <f t="shared" si="129"/>
        <v>0</v>
      </c>
      <c r="U578" s="88" t="str">
        <f t="shared" si="126"/>
        <v xml:space="preserve"> </v>
      </c>
      <c r="V578" s="91" t="str">
        <f t="shared" si="130"/>
        <v xml:space="preserve"> </v>
      </c>
      <c r="W578" s="78"/>
      <c r="X578" s="78"/>
      <c r="Y578" s="78"/>
      <c r="AA578" s="94" t="str">
        <f t="shared" si="131"/>
        <v>≤60</v>
      </c>
      <c r="AB578" s="94">
        <f t="shared" ca="1" si="132"/>
        <v>25</v>
      </c>
      <c r="AC578" s="95">
        <f t="shared" si="135"/>
        <v>0</v>
      </c>
      <c r="AD578" s="95">
        <f t="shared" si="136"/>
        <v>0</v>
      </c>
      <c r="AE578" s="96">
        <f t="shared" si="133"/>
        <v>0</v>
      </c>
      <c r="AF578" s="96">
        <f t="shared" si="134"/>
        <v>0</v>
      </c>
    </row>
    <row r="579" spans="2:32" s="97" customFormat="1" ht="39.6" x14ac:dyDescent="0.3">
      <c r="B579" s="79">
        <f t="shared" si="127"/>
        <v>574</v>
      </c>
      <c r="C579" s="80" t="s">
        <v>97</v>
      </c>
      <c r="D579" s="80"/>
      <c r="E579" s="81"/>
      <c r="F579" s="82" t="str">
        <f t="shared" si="128"/>
        <v xml:space="preserve">Группа от QF </v>
      </c>
      <c r="G579" s="82"/>
      <c r="H579" s="83"/>
      <c r="I579" s="84"/>
      <c r="J579" s="84"/>
      <c r="K579" s="85"/>
      <c r="L579" s="86"/>
      <c r="M579" s="80"/>
      <c r="N579" s="87"/>
      <c r="O579" s="88" t="str">
        <f t="shared" si="124"/>
        <v xml:space="preserve"> </v>
      </c>
      <c r="P579" s="89"/>
      <c r="Q579" s="90" t="str">
        <f t="shared" si="125"/>
        <v xml:space="preserve"> </v>
      </c>
      <c r="R579" s="87" t="s">
        <v>77</v>
      </c>
      <c r="S579" s="76"/>
      <c r="T579" s="91">
        <f t="shared" si="129"/>
        <v>0</v>
      </c>
      <c r="U579" s="88" t="str">
        <f t="shared" si="126"/>
        <v xml:space="preserve"> </v>
      </c>
      <c r="V579" s="91" t="str">
        <f t="shared" si="130"/>
        <v xml:space="preserve"> </v>
      </c>
      <c r="W579" s="78"/>
      <c r="X579" s="78"/>
      <c r="Y579" s="78"/>
      <c r="AA579" s="94" t="str">
        <f t="shared" si="131"/>
        <v>≤60</v>
      </c>
      <c r="AB579" s="94">
        <f t="shared" ca="1" si="132"/>
        <v>25</v>
      </c>
      <c r="AC579" s="95">
        <f t="shared" si="135"/>
        <v>0</v>
      </c>
      <c r="AD579" s="95">
        <f t="shared" si="136"/>
        <v>0</v>
      </c>
      <c r="AE579" s="96">
        <f t="shared" si="133"/>
        <v>0</v>
      </c>
      <c r="AF579" s="96">
        <f t="shared" si="134"/>
        <v>0</v>
      </c>
    </row>
    <row r="580" spans="2:32" s="97" customFormat="1" ht="39.6" x14ac:dyDescent="0.3">
      <c r="B580" s="79">
        <f t="shared" si="127"/>
        <v>575</v>
      </c>
      <c r="C580" s="80" t="s">
        <v>97</v>
      </c>
      <c r="D580" s="80"/>
      <c r="E580" s="81"/>
      <c r="F580" s="82" t="str">
        <f t="shared" si="128"/>
        <v xml:space="preserve">Группа от QF </v>
      </c>
      <c r="G580" s="82"/>
      <c r="H580" s="83"/>
      <c r="I580" s="84"/>
      <c r="J580" s="84"/>
      <c r="K580" s="85"/>
      <c r="L580" s="86"/>
      <c r="M580" s="80"/>
      <c r="N580" s="87"/>
      <c r="O580" s="88" t="str">
        <f t="shared" si="124"/>
        <v xml:space="preserve"> </v>
      </c>
      <c r="P580" s="89"/>
      <c r="Q580" s="90" t="str">
        <f t="shared" si="125"/>
        <v xml:space="preserve"> </v>
      </c>
      <c r="R580" s="87" t="s">
        <v>77</v>
      </c>
      <c r="S580" s="76"/>
      <c r="T580" s="91">
        <f t="shared" si="129"/>
        <v>0</v>
      </c>
      <c r="U580" s="88" t="str">
        <f t="shared" si="126"/>
        <v xml:space="preserve"> </v>
      </c>
      <c r="V580" s="91" t="str">
        <f t="shared" si="130"/>
        <v xml:space="preserve"> </v>
      </c>
      <c r="W580" s="78"/>
      <c r="X580" s="78"/>
      <c r="Y580" s="78"/>
      <c r="AA580" s="94" t="str">
        <f t="shared" si="131"/>
        <v>≤60</v>
      </c>
      <c r="AB580" s="94">
        <f t="shared" ca="1" si="132"/>
        <v>32</v>
      </c>
      <c r="AC580" s="95">
        <f t="shared" si="135"/>
        <v>0</v>
      </c>
      <c r="AD580" s="95">
        <f t="shared" si="136"/>
        <v>0</v>
      </c>
      <c r="AE580" s="96">
        <f t="shared" si="133"/>
        <v>0</v>
      </c>
      <c r="AF580" s="96">
        <f t="shared" si="134"/>
        <v>0</v>
      </c>
    </row>
    <row r="581" spans="2:32" s="97" customFormat="1" ht="39.6" x14ac:dyDescent="0.3">
      <c r="B581" s="79">
        <f t="shared" si="127"/>
        <v>576</v>
      </c>
      <c r="C581" s="80" t="s">
        <v>97</v>
      </c>
      <c r="D581" s="80"/>
      <c r="E581" s="81"/>
      <c r="F581" s="82" t="str">
        <f t="shared" si="128"/>
        <v xml:space="preserve">Группа от QF </v>
      </c>
      <c r="G581" s="82"/>
      <c r="H581" s="83"/>
      <c r="I581" s="84"/>
      <c r="J581" s="84"/>
      <c r="K581" s="85"/>
      <c r="L581" s="86"/>
      <c r="M581" s="80"/>
      <c r="N581" s="87"/>
      <c r="O581" s="88" t="str">
        <f t="shared" si="124"/>
        <v xml:space="preserve"> </v>
      </c>
      <c r="P581" s="89"/>
      <c r="Q581" s="90" t="str">
        <f t="shared" si="125"/>
        <v xml:space="preserve"> </v>
      </c>
      <c r="R581" s="87" t="s">
        <v>77</v>
      </c>
      <c r="S581" s="76"/>
      <c r="T581" s="91">
        <f t="shared" si="129"/>
        <v>0</v>
      </c>
      <c r="U581" s="88" t="str">
        <f t="shared" si="126"/>
        <v xml:space="preserve"> </v>
      </c>
      <c r="V581" s="91" t="str">
        <f t="shared" si="130"/>
        <v xml:space="preserve"> </v>
      </c>
      <c r="W581" s="78"/>
      <c r="X581" s="78"/>
      <c r="Y581" s="78"/>
      <c r="AA581" s="94" t="str">
        <f t="shared" si="131"/>
        <v>≤60</v>
      </c>
      <c r="AB581" s="94">
        <f t="shared" ca="1" si="132"/>
        <v>40</v>
      </c>
      <c r="AC581" s="95">
        <f t="shared" si="135"/>
        <v>0</v>
      </c>
      <c r="AD581" s="95">
        <f t="shared" si="136"/>
        <v>0</v>
      </c>
      <c r="AE581" s="96">
        <f t="shared" si="133"/>
        <v>0</v>
      </c>
      <c r="AF581" s="96">
        <f t="shared" si="134"/>
        <v>0</v>
      </c>
    </row>
    <row r="582" spans="2:32" s="97" customFormat="1" ht="39.6" x14ac:dyDescent="0.3">
      <c r="B582" s="79">
        <f t="shared" si="127"/>
        <v>577</v>
      </c>
      <c r="C582" s="80" t="s">
        <v>97</v>
      </c>
      <c r="D582" s="80"/>
      <c r="E582" s="81"/>
      <c r="F582" s="82" t="str">
        <f t="shared" si="128"/>
        <v xml:space="preserve">Группа от QF </v>
      </c>
      <c r="G582" s="82"/>
      <c r="H582" s="83"/>
      <c r="I582" s="84"/>
      <c r="J582" s="84"/>
      <c r="K582" s="85"/>
      <c r="L582" s="86"/>
      <c r="M582" s="80"/>
      <c r="N582" s="87"/>
      <c r="O582" s="88" t="str">
        <f t="shared" ref="O582:O645" si="137">IF(T582=0," ","-")</f>
        <v xml:space="preserve"> </v>
      </c>
      <c r="P582" s="89"/>
      <c r="Q582" s="90" t="str">
        <f t="shared" ref="Q582:Q645" si="138">IF(T582=0," ","-")</f>
        <v xml:space="preserve"> </v>
      </c>
      <c r="R582" s="87" t="s">
        <v>77</v>
      </c>
      <c r="S582" s="76"/>
      <c r="T582" s="91">
        <f t="shared" si="129"/>
        <v>0</v>
      </c>
      <c r="U582" s="88" t="str">
        <f t="shared" ref="U582:U645" si="139">IF(T582=0," ","-")</f>
        <v xml:space="preserve"> </v>
      </c>
      <c r="V582" s="91" t="str">
        <f t="shared" si="130"/>
        <v xml:space="preserve"> </v>
      </c>
      <c r="W582" s="78"/>
      <c r="X582" s="78"/>
      <c r="Y582" s="78"/>
      <c r="AA582" s="94" t="str">
        <f t="shared" si="131"/>
        <v>≤60</v>
      </c>
      <c r="AB582" s="94">
        <f t="shared" ca="1" si="132"/>
        <v>33</v>
      </c>
      <c r="AC582" s="95">
        <f t="shared" si="135"/>
        <v>0</v>
      </c>
      <c r="AD582" s="95">
        <f t="shared" si="136"/>
        <v>0</v>
      </c>
      <c r="AE582" s="96">
        <f t="shared" si="133"/>
        <v>0</v>
      </c>
      <c r="AF582" s="96">
        <f t="shared" si="134"/>
        <v>0</v>
      </c>
    </row>
    <row r="583" spans="2:32" s="97" customFormat="1" ht="39.6" x14ac:dyDescent="0.3">
      <c r="B583" s="79">
        <f t="shared" si="127"/>
        <v>578</v>
      </c>
      <c r="C583" s="80" t="s">
        <v>97</v>
      </c>
      <c r="D583" s="80"/>
      <c r="E583" s="81"/>
      <c r="F583" s="82" t="str">
        <f t="shared" si="128"/>
        <v xml:space="preserve">Группа от QF </v>
      </c>
      <c r="G583" s="82"/>
      <c r="H583" s="83"/>
      <c r="I583" s="84"/>
      <c r="J583" s="84"/>
      <c r="K583" s="85"/>
      <c r="L583" s="86"/>
      <c r="M583" s="80"/>
      <c r="N583" s="87"/>
      <c r="O583" s="88" t="str">
        <f t="shared" si="137"/>
        <v xml:space="preserve"> </v>
      </c>
      <c r="P583" s="89"/>
      <c r="Q583" s="90" t="str">
        <f t="shared" si="138"/>
        <v xml:space="preserve"> </v>
      </c>
      <c r="R583" s="87" t="s">
        <v>77</v>
      </c>
      <c r="S583" s="76"/>
      <c r="T583" s="91">
        <f t="shared" si="129"/>
        <v>0</v>
      </c>
      <c r="U583" s="88" t="str">
        <f t="shared" si="139"/>
        <v xml:space="preserve"> </v>
      </c>
      <c r="V583" s="91" t="str">
        <f t="shared" si="130"/>
        <v xml:space="preserve"> </v>
      </c>
      <c r="W583" s="78"/>
      <c r="X583" s="78"/>
      <c r="Y583" s="78"/>
      <c r="AA583" s="94" t="str">
        <f t="shared" si="131"/>
        <v>≤60</v>
      </c>
      <c r="AB583" s="94">
        <f t="shared" ca="1" si="132"/>
        <v>40</v>
      </c>
      <c r="AC583" s="95">
        <f t="shared" si="135"/>
        <v>0</v>
      </c>
      <c r="AD583" s="95">
        <f t="shared" si="136"/>
        <v>0</v>
      </c>
      <c r="AE583" s="96">
        <f t="shared" si="133"/>
        <v>0</v>
      </c>
      <c r="AF583" s="96">
        <f t="shared" si="134"/>
        <v>0</v>
      </c>
    </row>
    <row r="584" spans="2:32" s="97" customFormat="1" ht="39.6" x14ac:dyDescent="0.3">
      <c r="B584" s="79">
        <f t="shared" ref="B584:B647" si="140">(IF(B582+B583=0,(B581+1),(IF(B583=0,(B582+1),B583+1))))</f>
        <v>579</v>
      </c>
      <c r="C584" s="80" t="s">
        <v>97</v>
      </c>
      <c r="D584" s="80"/>
      <c r="E584" s="81"/>
      <c r="F584" s="82" t="str">
        <f t="shared" si="128"/>
        <v xml:space="preserve">Группа от QF </v>
      </c>
      <c r="G584" s="82"/>
      <c r="H584" s="83"/>
      <c r="I584" s="84"/>
      <c r="J584" s="84"/>
      <c r="K584" s="85"/>
      <c r="L584" s="86"/>
      <c r="M584" s="80"/>
      <c r="N584" s="87"/>
      <c r="O584" s="88" t="str">
        <f t="shared" si="137"/>
        <v xml:space="preserve"> </v>
      </c>
      <c r="P584" s="89"/>
      <c r="Q584" s="90" t="str">
        <f t="shared" si="138"/>
        <v xml:space="preserve"> </v>
      </c>
      <c r="R584" s="87" t="s">
        <v>77</v>
      </c>
      <c r="S584" s="76"/>
      <c r="T584" s="91">
        <f t="shared" si="129"/>
        <v>0</v>
      </c>
      <c r="U584" s="88" t="str">
        <f t="shared" si="139"/>
        <v xml:space="preserve"> </v>
      </c>
      <c r="V584" s="91" t="str">
        <f t="shared" si="130"/>
        <v xml:space="preserve"> </v>
      </c>
      <c r="W584" s="78"/>
      <c r="X584" s="78"/>
      <c r="Y584" s="78"/>
      <c r="AA584" s="94" t="str">
        <f t="shared" si="131"/>
        <v>≤60</v>
      </c>
      <c r="AB584" s="94">
        <f t="shared" ca="1" si="132"/>
        <v>33</v>
      </c>
      <c r="AC584" s="95">
        <f t="shared" si="135"/>
        <v>0</v>
      </c>
      <c r="AD584" s="95">
        <f t="shared" si="136"/>
        <v>0</v>
      </c>
      <c r="AE584" s="96">
        <f t="shared" si="133"/>
        <v>0</v>
      </c>
      <c r="AF584" s="96">
        <f t="shared" si="134"/>
        <v>0</v>
      </c>
    </row>
    <row r="585" spans="2:32" s="97" customFormat="1" ht="39.6" x14ac:dyDescent="0.3">
      <c r="B585" s="79">
        <f t="shared" si="140"/>
        <v>580</v>
      </c>
      <c r="C585" s="80" t="s">
        <v>97</v>
      </c>
      <c r="D585" s="80"/>
      <c r="E585" s="81"/>
      <c r="F585" s="82" t="str">
        <f t="shared" si="128"/>
        <v xml:space="preserve">Группа от QF </v>
      </c>
      <c r="G585" s="82"/>
      <c r="H585" s="83"/>
      <c r="I585" s="84"/>
      <c r="J585" s="84"/>
      <c r="K585" s="85"/>
      <c r="L585" s="86"/>
      <c r="M585" s="80"/>
      <c r="N585" s="87"/>
      <c r="O585" s="88" t="str">
        <f t="shared" si="137"/>
        <v xml:space="preserve"> </v>
      </c>
      <c r="P585" s="89"/>
      <c r="Q585" s="90" t="str">
        <f t="shared" si="138"/>
        <v xml:space="preserve"> </v>
      </c>
      <c r="R585" s="87" t="s">
        <v>77</v>
      </c>
      <c r="S585" s="76"/>
      <c r="T585" s="91">
        <f t="shared" si="129"/>
        <v>0</v>
      </c>
      <c r="U585" s="88" t="str">
        <f t="shared" si="139"/>
        <v xml:space="preserve"> </v>
      </c>
      <c r="V585" s="91" t="str">
        <f t="shared" si="130"/>
        <v xml:space="preserve"> </v>
      </c>
      <c r="W585" s="78"/>
      <c r="X585" s="78"/>
      <c r="Y585" s="78"/>
      <c r="AA585" s="94" t="str">
        <f t="shared" si="131"/>
        <v>≤60</v>
      </c>
      <c r="AB585" s="94">
        <f t="shared" ca="1" si="132"/>
        <v>50</v>
      </c>
      <c r="AC585" s="95">
        <f t="shared" si="135"/>
        <v>0</v>
      </c>
      <c r="AD585" s="95">
        <f t="shared" si="136"/>
        <v>0</v>
      </c>
      <c r="AE585" s="96">
        <f t="shared" si="133"/>
        <v>0</v>
      </c>
      <c r="AF585" s="96">
        <f t="shared" si="134"/>
        <v>0</v>
      </c>
    </row>
    <row r="586" spans="2:32" s="97" customFormat="1" ht="39.6" x14ac:dyDescent="0.3">
      <c r="B586" s="79">
        <f t="shared" si="140"/>
        <v>581</v>
      </c>
      <c r="C586" s="80" t="s">
        <v>97</v>
      </c>
      <c r="D586" s="80"/>
      <c r="E586" s="81"/>
      <c r="F586" s="82" t="str">
        <f t="shared" si="128"/>
        <v xml:space="preserve">Группа от QF </v>
      </c>
      <c r="G586" s="82"/>
      <c r="H586" s="83"/>
      <c r="I586" s="84"/>
      <c r="J586" s="84"/>
      <c r="K586" s="85"/>
      <c r="L586" s="86"/>
      <c r="M586" s="80"/>
      <c r="N586" s="87"/>
      <c r="O586" s="88" t="str">
        <f t="shared" si="137"/>
        <v xml:space="preserve"> </v>
      </c>
      <c r="P586" s="89"/>
      <c r="Q586" s="90" t="str">
        <f t="shared" si="138"/>
        <v xml:space="preserve"> </v>
      </c>
      <c r="R586" s="87" t="s">
        <v>77</v>
      </c>
      <c r="S586" s="76"/>
      <c r="T586" s="91">
        <f t="shared" si="129"/>
        <v>0</v>
      </c>
      <c r="U586" s="88" t="str">
        <f t="shared" si="139"/>
        <v xml:space="preserve"> </v>
      </c>
      <c r="V586" s="91" t="str">
        <f t="shared" si="130"/>
        <v xml:space="preserve"> </v>
      </c>
      <c r="W586" s="78"/>
      <c r="X586" s="78"/>
      <c r="Y586" s="78"/>
      <c r="AA586" s="94" t="str">
        <f t="shared" si="131"/>
        <v>≤60</v>
      </c>
      <c r="AB586" s="94">
        <f t="shared" ca="1" si="132"/>
        <v>21</v>
      </c>
      <c r="AC586" s="95">
        <f t="shared" si="135"/>
        <v>0</v>
      </c>
      <c r="AD586" s="95">
        <f t="shared" si="136"/>
        <v>0</v>
      </c>
      <c r="AE586" s="96">
        <f t="shared" si="133"/>
        <v>0</v>
      </c>
      <c r="AF586" s="96">
        <f t="shared" si="134"/>
        <v>0</v>
      </c>
    </row>
    <row r="587" spans="2:32" s="97" customFormat="1" ht="39.6" x14ac:dyDescent="0.3">
      <c r="B587" s="79">
        <f t="shared" si="140"/>
        <v>582</v>
      </c>
      <c r="C587" s="80" t="s">
        <v>97</v>
      </c>
      <c r="D587" s="80"/>
      <c r="E587" s="81"/>
      <c r="F587" s="82" t="str">
        <f t="shared" si="128"/>
        <v xml:space="preserve">Группа от QF </v>
      </c>
      <c r="G587" s="82"/>
      <c r="H587" s="83"/>
      <c r="I587" s="84"/>
      <c r="J587" s="84"/>
      <c r="K587" s="85"/>
      <c r="L587" s="86"/>
      <c r="M587" s="80"/>
      <c r="N587" s="87"/>
      <c r="O587" s="88" t="str">
        <f t="shared" si="137"/>
        <v xml:space="preserve"> </v>
      </c>
      <c r="P587" s="89"/>
      <c r="Q587" s="90" t="str">
        <f t="shared" si="138"/>
        <v xml:space="preserve"> </v>
      </c>
      <c r="R587" s="87" t="s">
        <v>77</v>
      </c>
      <c r="S587" s="76"/>
      <c r="T587" s="91">
        <f t="shared" si="129"/>
        <v>0</v>
      </c>
      <c r="U587" s="88" t="str">
        <f t="shared" si="139"/>
        <v xml:space="preserve"> </v>
      </c>
      <c r="V587" s="91" t="str">
        <f t="shared" si="130"/>
        <v xml:space="preserve"> </v>
      </c>
      <c r="W587" s="78"/>
      <c r="X587" s="78"/>
      <c r="Y587" s="78"/>
      <c r="AA587" s="94" t="str">
        <f t="shared" si="131"/>
        <v>≤60</v>
      </c>
      <c r="AB587" s="94">
        <f t="shared" ca="1" si="132"/>
        <v>24</v>
      </c>
      <c r="AC587" s="95">
        <f t="shared" si="135"/>
        <v>0</v>
      </c>
      <c r="AD587" s="95">
        <f t="shared" si="136"/>
        <v>0</v>
      </c>
      <c r="AE587" s="96">
        <f t="shared" si="133"/>
        <v>0</v>
      </c>
      <c r="AF587" s="96">
        <f t="shared" si="134"/>
        <v>0</v>
      </c>
    </row>
    <row r="588" spans="2:32" s="97" customFormat="1" ht="39.6" x14ac:dyDescent="0.3">
      <c r="B588" s="79">
        <f t="shared" si="140"/>
        <v>583</v>
      </c>
      <c r="C588" s="80" t="s">
        <v>97</v>
      </c>
      <c r="D588" s="80"/>
      <c r="E588" s="81"/>
      <c r="F588" s="82" t="str">
        <f t="shared" si="128"/>
        <v xml:space="preserve">Группа от QF </v>
      </c>
      <c r="G588" s="82"/>
      <c r="H588" s="83"/>
      <c r="I588" s="84"/>
      <c r="J588" s="84"/>
      <c r="K588" s="85"/>
      <c r="L588" s="86"/>
      <c r="M588" s="80"/>
      <c r="N588" s="87"/>
      <c r="O588" s="88" t="str">
        <f t="shared" si="137"/>
        <v xml:space="preserve"> </v>
      </c>
      <c r="P588" s="89"/>
      <c r="Q588" s="90" t="str">
        <f t="shared" si="138"/>
        <v xml:space="preserve"> </v>
      </c>
      <c r="R588" s="87" t="s">
        <v>77</v>
      </c>
      <c r="S588" s="76"/>
      <c r="T588" s="91">
        <f t="shared" si="129"/>
        <v>0</v>
      </c>
      <c r="U588" s="88" t="str">
        <f t="shared" si="139"/>
        <v xml:space="preserve"> </v>
      </c>
      <c r="V588" s="91" t="str">
        <f t="shared" si="130"/>
        <v xml:space="preserve"> </v>
      </c>
      <c r="W588" s="78"/>
      <c r="X588" s="78"/>
      <c r="Y588" s="78"/>
      <c r="AA588" s="94" t="str">
        <f t="shared" si="131"/>
        <v>≤60</v>
      </c>
      <c r="AB588" s="94">
        <f t="shared" ca="1" si="132"/>
        <v>44</v>
      </c>
      <c r="AC588" s="95">
        <f t="shared" si="135"/>
        <v>0</v>
      </c>
      <c r="AD588" s="95">
        <f t="shared" si="136"/>
        <v>0</v>
      </c>
      <c r="AE588" s="96">
        <f t="shared" si="133"/>
        <v>0</v>
      </c>
      <c r="AF588" s="96">
        <f t="shared" si="134"/>
        <v>0</v>
      </c>
    </row>
    <row r="589" spans="2:32" s="97" customFormat="1" ht="39.6" x14ac:dyDescent="0.3">
      <c r="B589" s="79">
        <f t="shared" si="140"/>
        <v>584</v>
      </c>
      <c r="C589" s="80" t="s">
        <v>97</v>
      </c>
      <c r="D589" s="80"/>
      <c r="E589" s="81"/>
      <c r="F589" s="82" t="str">
        <f t="shared" si="128"/>
        <v xml:space="preserve">Группа от QF </v>
      </c>
      <c r="G589" s="82"/>
      <c r="H589" s="83"/>
      <c r="I589" s="84"/>
      <c r="J589" s="84"/>
      <c r="K589" s="85"/>
      <c r="L589" s="86"/>
      <c r="M589" s="80"/>
      <c r="N589" s="87"/>
      <c r="O589" s="88" t="str">
        <f t="shared" si="137"/>
        <v xml:space="preserve"> </v>
      </c>
      <c r="P589" s="89"/>
      <c r="Q589" s="90" t="str">
        <f t="shared" si="138"/>
        <v xml:space="preserve"> </v>
      </c>
      <c r="R589" s="87" t="s">
        <v>77</v>
      </c>
      <c r="S589" s="76"/>
      <c r="T589" s="91">
        <f t="shared" si="129"/>
        <v>0</v>
      </c>
      <c r="U589" s="88" t="str">
        <f t="shared" si="139"/>
        <v xml:space="preserve"> </v>
      </c>
      <c r="V589" s="91" t="str">
        <f t="shared" si="130"/>
        <v xml:space="preserve"> </v>
      </c>
      <c r="W589" s="78"/>
      <c r="X589" s="78"/>
      <c r="Y589" s="78"/>
      <c r="AA589" s="94" t="str">
        <f t="shared" si="131"/>
        <v>≤60</v>
      </c>
      <c r="AB589" s="94">
        <f t="shared" ca="1" si="132"/>
        <v>30</v>
      </c>
      <c r="AC589" s="95">
        <f t="shared" si="135"/>
        <v>0</v>
      </c>
      <c r="AD589" s="95">
        <f t="shared" si="136"/>
        <v>0</v>
      </c>
      <c r="AE589" s="96">
        <f t="shared" si="133"/>
        <v>0</v>
      </c>
      <c r="AF589" s="96">
        <f t="shared" si="134"/>
        <v>0</v>
      </c>
    </row>
    <row r="590" spans="2:32" s="97" customFormat="1" ht="39.6" x14ac:dyDescent="0.3">
      <c r="B590" s="79">
        <f t="shared" si="140"/>
        <v>585</v>
      </c>
      <c r="C590" s="80" t="s">
        <v>97</v>
      </c>
      <c r="D590" s="80"/>
      <c r="E590" s="81"/>
      <c r="F590" s="82" t="str">
        <f t="shared" si="128"/>
        <v xml:space="preserve">Группа от QF </v>
      </c>
      <c r="G590" s="82"/>
      <c r="H590" s="83"/>
      <c r="I590" s="84"/>
      <c r="J590" s="84"/>
      <c r="K590" s="85"/>
      <c r="L590" s="86"/>
      <c r="M590" s="80"/>
      <c r="N590" s="87"/>
      <c r="O590" s="88" t="str">
        <f t="shared" si="137"/>
        <v xml:space="preserve"> </v>
      </c>
      <c r="P590" s="89"/>
      <c r="Q590" s="90" t="str">
        <f t="shared" si="138"/>
        <v xml:space="preserve"> </v>
      </c>
      <c r="R590" s="87" t="s">
        <v>77</v>
      </c>
      <c r="S590" s="76"/>
      <c r="T590" s="91">
        <f t="shared" si="129"/>
        <v>0</v>
      </c>
      <c r="U590" s="88" t="str">
        <f t="shared" si="139"/>
        <v xml:space="preserve"> </v>
      </c>
      <c r="V590" s="91" t="str">
        <f t="shared" si="130"/>
        <v xml:space="preserve"> </v>
      </c>
      <c r="W590" s="78"/>
      <c r="X590" s="78"/>
      <c r="Y590" s="78"/>
      <c r="AA590" s="94" t="str">
        <f t="shared" si="131"/>
        <v>≤60</v>
      </c>
      <c r="AB590" s="94">
        <f t="shared" ca="1" si="132"/>
        <v>46</v>
      </c>
      <c r="AC590" s="95">
        <f t="shared" si="135"/>
        <v>0</v>
      </c>
      <c r="AD590" s="95">
        <f t="shared" si="136"/>
        <v>0</v>
      </c>
      <c r="AE590" s="96">
        <f t="shared" si="133"/>
        <v>0</v>
      </c>
      <c r="AF590" s="96">
        <f t="shared" si="134"/>
        <v>0</v>
      </c>
    </row>
    <row r="591" spans="2:32" s="97" customFormat="1" ht="39.6" x14ac:dyDescent="0.3">
      <c r="B591" s="79">
        <f t="shared" si="140"/>
        <v>586</v>
      </c>
      <c r="C591" s="80" t="s">
        <v>97</v>
      </c>
      <c r="D591" s="80"/>
      <c r="E591" s="81"/>
      <c r="F591" s="82" t="str">
        <f t="shared" ref="F591:F654" si="141">CONCATENATE(C591," ",E591,D591)</f>
        <v xml:space="preserve">Группа от QF </v>
      </c>
      <c r="G591" s="82"/>
      <c r="H591" s="83"/>
      <c r="I591" s="84"/>
      <c r="J591" s="84"/>
      <c r="K591" s="85"/>
      <c r="L591" s="86"/>
      <c r="M591" s="80"/>
      <c r="N591" s="87"/>
      <c r="O591" s="88" t="str">
        <f t="shared" si="137"/>
        <v xml:space="preserve"> </v>
      </c>
      <c r="P591" s="89"/>
      <c r="Q591" s="90" t="str">
        <f t="shared" si="138"/>
        <v xml:space="preserve"> </v>
      </c>
      <c r="R591" s="87" t="s">
        <v>77</v>
      </c>
      <c r="S591" s="76"/>
      <c r="T591" s="91">
        <f t="shared" ref="T591:T654" si="142">IF(P591=$W$1,I591*3,IF(P591=$X$1,I591*5,IF(P591=$Y$1,I591*8,IF(P591=$Z$1,I591*12*0.75,0))))</f>
        <v>0</v>
      </c>
      <c r="U591" s="88" t="str">
        <f t="shared" si="139"/>
        <v xml:space="preserve"> </v>
      </c>
      <c r="V591" s="91" t="str">
        <f t="shared" ref="V591:V654" si="143">IF(P591=$W$1,I591*5,IF(P591=$X$1,I591*10,IF(P591=$Y$1,I591*10,IF(P591=$Z$1,I591*12," "))))</f>
        <v xml:space="preserve"> </v>
      </c>
      <c r="W591" s="78"/>
      <c r="X591" s="78"/>
      <c r="Y591" s="78"/>
      <c r="AA591" s="94" t="str">
        <f t="shared" ref="AA591:AA654" si="144">IF(I591&gt;63,"≤120","≤60")</f>
        <v>≤60</v>
      </c>
      <c r="AB591" s="94">
        <f t="shared" ref="AB591:AB654" ca="1" si="145">IF(I591&lt;63,RANDBETWEEN(20,50),RANDBETWEEN(60,110))</f>
        <v>33</v>
      </c>
      <c r="AC591" s="95">
        <f t="shared" si="135"/>
        <v>0</v>
      </c>
      <c r="AD591" s="95">
        <f t="shared" si="136"/>
        <v>0</v>
      </c>
      <c r="AE591" s="96">
        <f t="shared" ref="AE591:AE654" si="146">ROUND(I591*1.13,0)</f>
        <v>0</v>
      </c>
      <c r="AF591" s="96">
        <f t="shared" ref="AF591:AF654" si="147">ROUND(I591*1.45,0)</f>
        <v>0</v>
      </c>
    </row>
    <row r="592" spans="2:32" s="97" customFormat="1" ht="39.6" x14ac:dyDescent="0.3">
      <c r="B592" s="79">
        <f t="shared" si="140"/>
        <v>587</v>
      </c>
      <c r="C592" s="80" t="s">
        <v>97</v>
      </c>
      <c r="D592" s="80"/>
      <c r="E592" s="81"/>
      <c r="F592" s="82" t="str">
        <f t="shared" si="141"/>
        <v xml:space="preserve">Группа от QF </v>
      </c>
      <c r="G592" s="82"/>
      <c r="H592" s="83"/>
      <c r="I592" s="84"/>
      <c r="J592" s="84"/>
      <c r="K592" s="85"/>
      <c r="L592" s="86"/>
      <c r="M592" s="80"/>
      <c r="N592" s="87"/>
      <c r="O592" s="88" t="str">
        <f t="shared" si="137"/>
        <v xml:space="preserve"> </v>
      </c>
      <c r="P592" s="89"/>
      <c r="Q592" s="90" t="str">
        <f t="shared" si="138"/>
        <v xml:space="preserve"> </v>
      </c>
      <c r="R592" s="87" t="s">
        <v>77</v>
      </c>
      <c r="S592" s="76"/>
      <c r="T592" s="91">
        <f t="shared" si="142"/>
        <v>0</v>
      </c>
      <c r="U592" s="88" t="str">
        <f t="shared" si="139"/>
        <v xml:space="preserve"> </v>
      </c>
      <c r="V592" s="91" t="str">
        <f t="shared" si="143"/>
        <v xml:space="preserve"> </v>
      </c>
      <c r="W592" s="78"/>
      <c r="X592" s="78"/>
      <c r="Y592" s="78"/>
      <c r="AA592" s="94" t="str">
        <f t="shared" si="144"/>
        <v>≤60</v>
      </c>
      <c r="AB592" s="94">
        <f t="shared" ca="1" si="145"/>
        <v>30</v>
      </c>
      <c r="AC592" s="95">
        <f t="shared" ref="AC592:AC655" si="148">IF(P592=$W$1,I592*3,IF(P592=$X$1,I592*5,IF(P592=$Y$1,I592*8,IF(P592=$Z$1,I592*12,0))))</f>
        <v>0</v>
      </c>
      <c r="AD592" s="95">
        <f t="shared" ref="AD592:AD655" si="149">IF(P592=$W$1,I592*5,IF(P592=$X$1,I592*10,IF(P592=$Y$1,I592*10,IF(P592=$Z$1,I592*0,0))))</f>
        <v>0</v>
      </c>
      <c r="AE592" s="96">
        <f t="shared" si="146"/>
        <v>0</v>
      </c>
      <c r="AF592" s="96">
        <f t="shared" si="147"/>
        <v>0</v>
      </c>
    </row>
    <row r="593" spans="2:32" s="97" customFormat="1" ht="39.6" x14ac:dyDescent="0.3">
      <c r="B593" s="79">
        <f t="shared" si="140"/>
        <v>588</v>
      </c>
      <c r="C593" s="80" t="s">
        <v>97</v>
      </c>
      <c r="D593" s="80"/>
      <c r="E593" s="81"/>
      <c r="F593" s="82" t="str">
        <f t="shared" si="141"/>
        <v xml:space="preserve">Группа от QF </v>
      </c>
      <c r="G593" s="82"/>
      <c r="H593" s="83"/>
      <c r="I593" s="84"/>
      <c r="J593" s="84"/>
      <c r="K593" s="85"/>
      <c r="L593" s="86"/>
      <c r="M593" s="80"/>
      <c r="N593" s="87"/>
      <c r="O593" s="88" t="str">
        <f t="shared" si="137"/>
        <v xml:space="preserve"> </v>
      </c>
      <c r="P593" s="89"/>
      <c r="Q593" s="90" t="str">
        <f t="shared" si="138"/>
        <v xml:space="preserve"> </v>
      </c>
      <c r="R593" s="87" t="s">
        <v>77</v>
      </c>
      <c r="S593" s="76"/>
      <c r="T593" s="91">
        <f t="shared" si="142"/>
        <v>0</v>
      </c>
      <c r="U593" s="88" t="str">
        <f t="shared" si="139"/>
        <v xml:space="preserve"> </v>
      </c>
      <c r="V593" s="91" t="str">
        <f t="shared" si="143"/>
        <v xml:space="preserve"> </v>
      </c>
      <c r="W593" s="78"/>
      <c r="X593" s="78"/>
      <c r="Y593" s="78"/>
      <c r="AA593" s="94" t="str">
        <f t="shared" si="144"/>
        <v>≤60</v>
      </c>
      <c r="AB593" s="94">
        <f t="shared" ca="1" si="145"/>
        <v>33</v>
      </c>
      <c r="AC593" s="95">
        <f t="shared" si="148"/>
        <v>0</v>
      </c>
      <c r="AD593" s="95">
        <f t="shared" si="149"/>
        <v>0</v>
      </c>
      <c r="AE593" s="96">
        <f t="shared" si="146"/>
        <v>0</v>
      </c>
      <c r="AF593" s="96">
        <f t="shared" si="147"/>
        <v>0</v>
      </c>
    </row>
    <row r="594" spans="2:32" s="97" customFormat="1" ht="39.6" x14ac:dyDescent="0.3">
      <c r="B594" s="79">
        <f t="shared" si="140"/>
        <v>589</v>
      </c>
      <c r="C594" s="80" t="s">
        <v>97</v>
      </c>
      <c r="D594" s="80"/>
      <c r="E594" s="81"/>
      <c r="F594" s="82" t="str">
        <f t="shared" si="141"/>
        <v xml:space="preserve">Группа от QF </v>
      </c>
      <c r="G594" s="82"/>
      <c r="H594" s="83"/>
      <c r="I594" s="84"/>
      <c r="J594" s="84"/>
      <c r="K594" s="85"/>
      <c r="L594" s="86"/>
      <c r="M594" s="80"/>
      <c r="N594" s="87"/>
      <c r="O594" s="88" t="str">
        <f t="shared" si="137"/>
        <v xml:space="preserve"> </v>
      </c>
      <c r="P594" s="89"/>
      <c r="Q594" s="90" t="str">
        <f t="shared" si="138"/>
        <v xml:space="preserve"> </v>
      </c>
      <c r="R594" s="87" t="s">
        <v>77</v>
      </c>
      <c r="S594" s="76"/>
      <c r="T594" s="91">
        <f t="shared" si="142"/>
        <v>0</v>
      </c>
      <c r="U594" s="88" t="str">
        <f t="shared" si="139"/>
        <v xml:space="preserve"> </v>
      </c>
      <c r="V594" s="91" t="str">
        <f t="shared" si="143"/>
        <v xml:space="preserve"> </v>
      </c>
      <c r="W594" s="78"/>
      <c r="X594" s="78"/>
      <c r="Y594" s="78"/>
      <c r="AA594" s="94" t="str">
        <f t="shared" si="144"/>
        <v>≤60</v>
      </c>
      <c r="AB594" s="94">
        <f t="shared" ca="1" si="145"/>
        <v>43</v>
      </c>
      <c r="AC594" s="95">
        <f t="shared" si="148"/>
        <v>0</v>
      </c>
      <c r="AD594" s="95">
        <f t="shared" si="149"/>
        <v>0</v>
      </c>
      <c r="AE594" s="96">
        <f t="shared" si="146"/>
        <v>0</v>
      </c>
      <c r="AF594" s="96">
        <f t="shared" si="147"/>
        <v>0</v>
      </c>
    </row>
    <row r="595" spans="2:32" s="97" customFormat="1" ht="39.6" x14ac:dyDescent="0.3">
      <c r="B595" s="79">
        <f t="shared" si="140"/>
        <v>590</v>
      </c>
      <c r="C595" s="80" t="s">
        <v>97</v>
      </c>
      <c r="D595" s="80"/>
      <c r="E595" s="81"/>
      <c r="F595" s="82" t="str">
        <f t="shared" si="141"/>
        <v xml:space="preserve">Группа от QF </v>
      </c>
      <c r="G595" s="82"/>
      <c r="H595" s="83"/>
      <c r="I595" s="84"/>
      <c r="J595" s="84"/>
      <c r="K595" s="85"/>
      <c r="L595" s="86"/>
      <c r="M595" s="80"/>
      <c r="N595" s="87"/>
      <c r="O595" s="88" t="str">
        <f t="shared" si="137"/>
        <v xml:space="preserve"> </v>
      </c>
      <c r="P595" s="89"/>
      <c r="Q595" s="90" t="str">
        <f t="shared" si="138"/>
        <v xml:space="preserve"> </v>
      </c>
      <c r="R595" s="87" t="s">
        <v>77</v>
      </c>
      <c r="S595" s="76"/>
      <c r="T595" s="91">
        <f t="shared" si="142"/>
        <v>0</v>
      </c>
      <c r="U595" s="88" t="str">
        <f t="shared" si="139"/>
        <v xml:space="preserve"> </v>
      </c>
      <c r="V595" s="91" t="str">
        <f t="shared" si="143"/>
        <v xml:space="preserve"> </v>
      </c>
      <c r="W595" s="78"/>
      <c r="X595" s="78"/>
      <c r="Y595" s="78"/>
      <c r="AA595" s="94" t="str">
        <f t="shared" si="144"/>
        <v>≤60</v>
      </c>
      <c r="AB595" s="94">
        <f t="shared" ca="1" si="145"/>
        <v>49</v>
      </c>
      <c r="AC595" s="95">
        <f t="shared" si="148"/>
        <v>0</v>
      </c>
      <c r="AD595" s="95">
        <f t="shared" si="149"/>
        <v>0</v>
      </c>
      <c r="AE595" s="96">
        <f t="shared" si="146"/>
        <v>0</v>
      </c>
      <c r="AF595" s="96">
        <f t="shared" si="147"/>
        <v>0</v>
      </c>
    </row>
    <row r="596" spans="2:32" s="97" customFormat="1" ht="39.6" x14ac:dyDescent="0.3">
      <c r="B596" s="79">
        <f t="shared" si="140"/>
        <v>591</v>
      </c>
      <c r="C596" s="80" t="s">
        <v>97</v>
      </c>
      <c r="D596" s="80"/>
      <c r="E596" s="81"/>
      <c r="F596" s="82" t="str">
        <f t="shared" si="141"/>
        <v xml:space="preserve">Группа от QF </v>
      </c>
      <c r="G596" s="82"/>
      <c r="H596" s="83"/>
      <c r="I596" s="84"/>
      <c r="J596" s="84"/>
      <c r="K596" s="85"/>
      <c r="L596" s="86"/>
      <c r="M596" s="80"/>
      <c r="N596" s="87"/>
      <c r="O596" s="88" t="str">
        <f t="shared" si="137"/>
        <v xml:space="preserve"> </v>
      </c>
      <c r="P596" s="89"/>
      <c r="Q596" s="90" t="str">
        <f t="shared" si="138"/>
        <v xml:space="preserve"> </v>
      </c>
      <c r="R596" s="87" t="s">
        <v>77</v>
      </c>
      <c r="S596" s="76"/>
      <c r="T596" s="91">
        <f t="shared" si="142"/>
        <v>0</v>
      </c>
      <c r="U596" s="88" t="str">
        <f t="shared" si="139"/>
        <v xml:space="preserve"> </v>
      </c>
      <c r="V596" s="91" t="str">
        <f t="shared" si="143"/>
        <v xml:space="preserve"> </v>
      </c>
      <c r="W596" s="78"/>
      <c r="X596" s="78"/>
      <c r="Y596" s="78"/>
      <c r="AA596" s="94" t="str">
        <f t="shared" si="144"/>
        <v>≤60</v>
      </c>
      <c r="AB596" s="94">
        <f t="shared" ca="1" si="145"/>
        <v>39</v>
      </c>
      <c r="AC596" s="95">
        <f t="shared" si="148"/>
        <v>0</v>
      </c>
      <c r="AD596" s="95">
        <f t="shared" si="149"/>
        <v>0</v>
      </c>
      <c r="AE596" s="96">
        <f t="shared" si="146"/>
        <v>0</v>
      </c>
      <c r="AF596" s="96">
        <f t="shared" si="147"/>
        <v>0</v>
      </c>
    </row>
    <row r="597" spans="2:32" s="97" customFormat="1" ht="39.6" x14ac:dyDescent="0.3">
      <c r="B597" s="79">
        <f t="shared" si="140"/>
        <v>592</v>
      </c>
      <c r="C597" s="80" t="s">
        <v>97</v>
      </c>
      <c r="D597" s="80"/>
      <c r="E597" s="81"/>
      <c r="F597" s="82" t="str">
        <f t="shared" si="141"/>
        <v xml:space="preserve">Группа от QF </v>
      </c>
      <c r="G597" s="82"/>
      <c r="H597" s="83"/>
      <c r="I597" s="84"/>
      <c r="J597" s="84"/>
      <c r="K597" s="85"/>
      <c r="L597" s="86"/>
      <c r="M597" s="80"/>
      <c r="N597" s="87"/>
      <c r="O597" s="88" t="str">
        <f t="shared" si="137"/>
        <v xml:space="preserve"> </v>
      </c>
      <c r="P597" s="89"/>
      <c r="Q597" s="90" t="str">
        <f t="shared" si="138"/>
        <v xml:space="preserve"> </v>
      </c>
      <c r="R597" s="87" t="s">
        <v>77</v>
      </c>
      <c r="S597" s="76"/>
      <c r="T597" s="91">
        <f t="shared" si="142"/>
        <v>0</v>
      </c>
      <c r="U597" s="88" t="str">
        <f t="shared" si="139"/>
        <v xml:space="preserve"> </v>
      </c>
      <c r="V597" s="91" t="str">
        <f t="shared" si="143"/>
        <v xml:space="preserve"> </v>
      </c>
      <c r="W597" s="78"/>
      <c r="X597" s="78"/>
      <c r="Y597" s="78"/>
      <c r="AA597" s="94" t="str">
        <f t="shared" si="144"/>
        <v>≤60</v>
      </c>
      <c r="AB597" s="94">
        <f t="shared" ca="1" si="145"/>
        <v>44</v>
      </c>
      <c r="AC597" s="95">
        <f t="shared" si="148"/>
        <v>0</v>
      </c>
      <c r="AD597" s="95">
        <f t="shared" si="149"/>
        <v>0</v>
      </c>
      <c r="AE597" s="96">
        <f t="shared" si="146"/>
        <v>0</v>
      </c>
      <c r="AF597" s="96">
        <f t="shared" si="147"/>
        <v>0</v>
      </c>
    </row>
    <row r="598" spans="2:32" s="97" customFormat="1" ht="39.6" x14ac:dyDescent="0.3">
      <c r="B598" s="79">
        <f t="shared" si="140"/>
        <v>593</v>
      </c>
      <c r="C598" s="80" t="s">
        <v>97</v>
      </c>
      <c r="D598" s="80"/>
      <c r="E598" s="81"/>
      <c r="F598" s="82" t="str">
        <f t="shared" si="141"/>
        <v xml:space="preserve">Группа от QF </v>
      </c>
      <c r="G598" s="82"/>
      <c r="H598" s="83"/>
      <c r="I598" s="84"/>
      <c r="J598" s="84"/>
      <c r="K598" s="85"/>
      <c r="L598" s="86"/>
      <c r="M598" s="80"/>
      <c r="N598" s="87"/>
      <c r="O598" s="88" t="str">
        <f t="shared" si="137"/>
        <v xml:space="preserve"> </v>
      </c>
      <c r="P598" s="89"/>
      <c r="Q598" s="90" t="str">
        <f t="shared" si="138"/>
        <v xml:space="preserve"> </v>
      </c>
      <c r="R598" s="87" t="s">
        <v>77</v>
      </c>
      <c r="S598" s="76"/>
      <c r="T598" s="91">
        <f t="shared" si="142"/>
        <v>0</v>
      </c>
      <c r="U598" s="88" t="str">
        <f t="shared" si="139"/>
        <v xml:space="preserve"> </v>
      </c>
      <c r="V598" s="91" t="str">
        <f t="shared" si="143"/>
        <v xml:space="preserve"> </v>
      </c>
      <c r="W598" s="78"/>
      <c r="X598" s="78"/>
      <c r="Y598" s="78"/>
      <c r="AA598" s="94" t="str">
        <f t="shared" si="144"/>
        <v>≤60</v>
      </c>
      <c r="AB598" s="94">
        <f t="shared" ca="1" si="145"/>
        <v>43</v>
      </c>
      <c r="AC598" s="95">
        <f t="shared" si="148"/>
        <v>0</v>
      </c>
      <c r="AD598" s="95">
        <f t="shared" si="149"/>
        <v>0</v>
      </c>
      <c r="AE598" s="96">
        <f t="shared" si="146"/>
        <v>0</v>
      </c>
      <c r="AF598" s="96">
        <f t="shared" si="147"/>
        <v>0</v>
      </c>
    </row>
    <row r="599" spans="2:32" s="97" customFormat="1" ht="39.6" x14ac:dyDescent="0.3">
      <c r="B599" s="79">
        <f t="shared" si="140"/>
        <v>594</v>
      </c>
      <c r="C599" s="80" t="s">
        <v>97</v>
      </c>
      <c r="D599" s="80"/>
      <c r="E599" s="81"/>
      <c r="F599" s="82" t="str">
        <f t="shared" si="141"/>
        <v xml:space="preserve">Группа от QF </v>
      </c>
      <c r="G599" s="82"/>
      <c r="H599" s="83"/>
      <c r="I599" s="84"/>
      <c r="J599" s="84"/>
      <c r="K599" s="85"/>
      <c r="L599" s="86"/>
      <c r="M599" s="80"/>
      <c r="N599" s="87"/>
      <c r="O599" s="88" t="str">
        <f t="shared" si="137"/>
        <v xml:space="preserve"> </v>
      </c>
      <c r="P599" s="89"/>
      <c r="Q599" s="90" t="str">
        <f t="shared" si="138"/>
        <v xml:space="preserve"> </v>
      </c>
      <c r="R599" s="87" t="s">
        <v>77</v>
      </c>
      <c r="S599" s="76"/>
      <c r="T599" s="91">
        <f t="shared" si="142"/>
        <v>0</v>
      </c>
      <c r="U599" s="88" t="str">
        <f t="shared" si="139"/>
        <v xml:space="preserve"> </v>
      </c>
      <c r="V599" s="91" t="str">
        <f t="shared" si="143"/>
        <v xml:space="preserve"> </v>
      </c>
      <c r="W599" s="78"/>
      <c r="X599" s="78"/>
      <c r="Y599" s="78"/>
      <c r="AA599" s="94" t="str">
        <f t="shared" si="144"/>
        <v>≤60</v>
      </c>
      <c r="AB599" s="94">
        <f t="shared" ca="1" si="145"/>
        <v>41</v>
      </c>
      <c r="AC599" s="95">
        <f t="shared" si="148"/>
        <v>0</v>
      </c>
      <c r="AD599" s="95">
        <f t="shared" si="149"/>
        <v>0</v>
      </c>
      <c r="AE599" s="96">
        <f t="shared" si="146"/>
        <v>0</v>
      </c>
      <c r="AF599" s="96">
        <f t="shared" si="147"/>
        <v>0</v>
      </c>
    </row>
    <row r="600" spans="2:32" s="97" customFormat="1" ht="39.6" x14ac:dyDescent="0.3">
      <c r="B600" s="79">
        <f t="shared" si="140"/>
        <v>595</v>
      </c>
      <c r="C600" s="80" t="s">
        <v>97</v>
      </c>
      <c r="D600" s="80"/>
      <c r="E600" s="81"/>
      <c r="F600" s="82" t="str">
        <f t="shared" si="141"/>
        <v xml:space="preserve">Группа от QF </v>
      </c>
      <c r="G600" s="82"/>
      <c r="H600" s="83"/>
      <c r="I600" s="84"/>
      <c r="J600" s="84"/>
      <c r="K600" s="85"/>
      <c r="L600" s="86"/>
      <c r="M600" s="80"/>
      <c r="N600" s="87"/>
      <c r="O600" s="88" t="str">
        <f t="shared" si="137"/>
        <v xml:space="preserve"> </v>
      </c>
      <c r="P600" s="89"/>
      <c r="Q600" s="90" t="str">
        <f t="shared" si="138"/>
        <v xml:space="preserve"> </v>
      </c>
      <c r="R600" s="87" t="s">
        <v>77</v>
      </c>
      <c r="S600" s="76"/>
      <c r="T600" s="91">
        <f t="shared" si="142"/>
        <v>0</v>
      </c>
      <c r="U600" s="88" t="str">
        <f t="shared" si="139"/>
        <v xml:space="preserve"> </v>
      </c>
      <c r="V600" s="91" t="str">
        <f t="shared" si="143"/>
        <v xml:space="preserve"> </v>
      </c>
      <c r="W600" s="78"/>
      <c r="X600" s="78"/>
      <c r="Y600" s="78"/>
      <c r="AA600" s="94" t="str">
        <f t="shared" si="144"/>
        <v>≤60</v>
      </c>
      <c r="AB600" s="94">
        <f t="shared" ca="1" si="145"/>
        <v>25</v>
      </c>
      <c r="AC600" s="95">
        <f t="shared" si="148"/>
        <v>0</v>
      </c>
      <c r="AD600" s="95">
        <f t="shared" si="149"/>
        <v>0</v>
      </c>
      <c r="AE600" s="96">
        <f t="shared" si="146"/>
        <v>0</v>
      </c>
      <c r="AF600" s="96">
        <f t="shared" si="147"/>
        <v>0</v>
      </c>
    </row>
    <row r="601" spans="2:32" s="97" customFormat="1" ht="39.6" x14ac:dyDescent="0.3">
      <c r="B601" s="79">
        <f t="shared" si="140"/>
        <v>596</v>
      </c>
      <c r="C601" s="80" t="s">
        <v>97</v>
      </c>
      <c r="D601" s="80"/>
      <c r="E601" s="81"/>
      <c r="F601" s="82" t="str">
        <f t="shared" si="141"/>
        <v xml:space="preserve">Группа от QF </v>
      </c>
      <c r="G601" s="82"/>
      <c r="H601" s="83"/>
      <c r="I601" s="84"/>
      <c r="J601" s="84"/>
      <c r="K601" s="85"/>
      <c r="L601" s="86"/>
      <c r="M601" s="80"/>
      <c r="N601" s="87"/>
      <c r="O601" s="88" t="str">
        <f t="shared" si="137"/>
        <v xml:space="preserve"> </v>
      </c>
      <c r="P601" s="89"/>
      <c r="Q601" s="90" t="str">
        <f t="shared" si="138"/>
        <v xml:space="preserve"> </v>
      </c>
      <c r="R601" s="87" t="s">
        <v>77</v>
      </c>
      <c r="S601" s="76"/>
      <c r="T601" s="91">
        <f t="shared" si="142"/>
        <v>0</v>
      </c>
      <c r="U601" s="88" t="str">
        <f t="shared" si="139"/>
        <v xml:space="preserve"> </v>
      </c>
      <c r="V601" s="91" t="str">
        <f t="shared" si="143"/>
        <v xml:space="preserve"> </v>
      </c>
      <c r="W601" s="78"/>
      <c r="X601" s="78"/>
      <c r="Y601" s="78"/>
      <c r="AA601" s="94" t="str">
        <f t="shared" si="144"/>
        <v>≤60</v>
      </c>
      <c r="AB601" s="94">
        <f t="shared" ca="1" si="145"/>
        <v>33</v>
      </c>
      <c r="AC601" s="95">
        <f t="shared" si="148"/>
        <v>0</v>
      </c>
      <c r="AD601" s="95">
        <f t="shared" si="149"/>
        <v>0</v>
      </c>
      <c r="AE601" s="96">
        <f t="shared" si="146"/>
        <v>0</v>
      </c>
      <c r="AF601" s="96">
        <f t="shared" si="147"/>
        <v>0</v>
      </c>
    </row>
    <row r="602" spans="2:32" s="97" customFormat="1" ht="39.6" x14ac:dyDescent="0.3">
      <c r="B602" s="79">
        <f t="shared" si="140"/>
        <v>597</v>
      </c>
      <c r="C602" s="80" t="s">
        <v>97</v>
      </c>
      <c r="D602" s="80"/>
      <c r="E602" s="81"/>
      <c r="F602" s="82" t="str">
        <f t="shared" si="141"/>
        <v xml:space="preserve">Группа от QF </v>
      </c>
      <c r="G602" s="82"/>
      <c r="H602" s="83"/>
      <c r="I602" s="84"/>
      <c r="J602" s="84"/>
      <c r="K602" s="85"/>
      <c r="L602" s="86"/>
      <c r="M602" s="80"/>
      <c r="N602" s="87"/>
      <c r="O602" s="88" t="str">
        <f t="shared" si="137"/>
        <v xml:space="preserve"> </v>
      </c>
      <c r="P602" s="89"/>
      <c r="Q602" s="90" t="str">
        <f t="shared" si="138"/>
        <v xml:space="preserve"> </v>
      </c>
      <c r="R602" s="87" t="s">
        <v>77</v>
      </c>
      <c r="S602" s="76"/>
      <c r="T602" s="91">
        <f t="shared" si="142"/>
        <v>0</v>
      </c>
      <c r="U602" s="88" t="str">
        <f t="shared" si="139"/>
        <v xml:space="preserve"> </v>
      </c>
      <c r="V602" s="91" t="str">
        <f t="shared" si="143"/>
        <v xml:space="preserve"> </v>
      </c>
      <c r="W602" s="78"/>
      <c r="X602" s="78"/>
      <c r="Y602" s="78"/>
      <c r="AA602" s="94" t="str">
        <f t="shared" si="144"/>
        <v>≤60</v>
      </c>
      <c r="AB602" s="94">
        <f t="shared" ca="1" si="145"/>
        <v>44</v>
      </c>
      <c r="AC602" s="95">
        <f t="shared" si="148"/>
        <v>0</v>
      </c>
      <c r="AD602" s="95">
        <f t="shared" si="149"/>
        <v>0</v>
      </c>
      <c r="AE602" s="96">
        <f t="shared" si="146"/>
        <v>0</v>
      </c>
      <c r="AF602" s="96">
        <f t="shared" si="147"/>
        <v>0</v>
      </c>
    </row>
    <row r="603" spans="2:32" s="97" customFormat="1" ht="39.6" x14ac:dyDescent="0.3">
      <c r="B603" s="79">
        <f t="shared" si="140"/>
        <v>598</v>
      </c>
      <c r="C603" s="80" t="s">
        <v>97</v>
      </c>
      <c r="D603" s="80"/>
      <c r="E603" s="81"/>
      <c r="F603" s="82" t="str">
        <f t="shared" si="141"/>
        <v xml:space="preserve">Группа от QF </v>
      </c>
      <c r="G603" s="82"/>
      <c r="H603" s="83"/>
      <c r="I603" s="84"/>
      <c r="J603" s="84"/>
      <c r="K603" s="85"/>
      <c r="L603" s="86"/>
      <c r="M603" s="80"/>
      <c r="N603" s="87"/>
      <c r="O603" s="88" t="str">
        <f t="shared" si="137"/>
        <v xml:space="preserve"> </v>
      </c>
      <c r="P603" s="89"/>
      <c r="Q603" s="90" t="str">
        <f t="shared" si="138"/>
        <v xml:space="preserve"> </v>
      </c>
      <c r="R603" s="87" t="s">
        <v>77</v>
      </c>
      <c r="S603" s="76"/>
      <c r="T603" s="91">
        <f t="shared" si="142"/>
        <v>0</v>
      </c>
      <c r="U603" s="88" t="str">
        <f t="shared" si="139"/>
        <v xml:space="preserve"> </v>
      </c>
      <c r="V603" s="91" t="str">
        <f t="shared" si="143"/>
        <v xml:space="preserve"> </v>
      </c>
      <c r="W603" s="78"/>
      <c r="X603" s="78"/>
      <c r="Y603" s="78"/>
      <c r="AA603" s="94" t="str">
        <f t="shared" si="144"/>
        <v>≤60</v>
      </c>
      <c r="AB603" s="94">
        <f t="shared" ca="1" si="145"/>
        <v>34</v>
      </c>
      <c r="AC603" s="95">
        <f t="shared" si="148"/>
        <v>0</v>
      </c>
      <c r="AD603" s="95">
        <f t="shared" si="149"/>
        <v>0</v>
      </c>
      <c r="AE603" s="96">
        <f t="shared" si="146"/>
        <v>0</v>
      </c>
      <c r="AF603" s="96">
        <f t="shared" si="147"/>
        <v>0</v>
      </c>
    </row>
    <row r="604" spans="2:32" s="97" customFormat="1" ht="39.6" x14ac:dyDescent="0.3">
      <c r="B604" s="79">
        <f t="shared" si="140"/>
        <v>599</v>
      </c>
      <c r="C604" s="80" t="s">
        <v>97</v>
      </c>
      <c r="D604" s="80"/>
      <c r="E604" s="81"/>
      <c r="F604" s="82" t="str">
        <f t="shared" si="141"/>
        <v xml:space="preserve">Группа от QF </v>
      </c>
      <c r="G604" s="82"/>
      <c r="H604" s="83"/>
      <c r="I604" s="84"/>
      <c r="J604" s="84"/>
      <c r="K604" s="85"/>
      <c r="L604" s="86"/>
      <c r="M604" s="80"/>
      <c r="N604" s="87"/>
      <c r="O604" s="88" t="str">
        <f t="shared" si="137"/>
        <v xml:space="preserve"> </v>
      </c>
      <c r="P604" s="89"/>
      <c r="Q604" s="90" t="str">
        <f t="shared" si="138"/>
        <v xml:space="preserve"> </v>
      </c>
      <c r="R604" s="87" t="s">
        <v>77</v>
      </c>
      <c r="S604" s="76"/>
      <c r="T604" s="91">
        <f t="shared" si="142"/>
        <v>0</v>
      </c>
      <c r="U604" s="88" t="str">
        <f t="shared" si="139"/>
        <v xml:space="preserve"> </v>
      </c>
      <c r="V604" s="91" t="str">
        <f t="shared" si="143"/>
        <v xml:space="preserve"> </v>
      </c>
      <c r="W604" s="78"/>
      <c r="X604" s="78"/>
      <c r="Y604" s="78"/>
      <c r="AA604" s="94" t="str">
        <f t="shared" si="144"/>
        <v>≤60</v>
      </c>
      <c r="AB604" s="94">
        <f t="shared" ca="1" si="145"/>
        <v>22</v>
      </c>
      <c r="AC604" s="95">
        <f t="shared" si="148"/>
        <v>0</v>
      </c>
      <c r="AD604" s="95">
        <f t="shared" si="149"/>
        <v>0</v>
      </c>
      <c r="AE604" s="96">
        <f t="shared" si="146"/>
        <v>0</v>
      </c>
      <c r="AF604" s="96">
        <f t="shared" si="147"/>
        <v>0</v>
      </c>
    </row>
    <row r="605" spans="2:32" s="97" customFormat="1" ht="39.6" x14ac:dyDescent="0.3">
      <c r="B605" s="79">
        <f t="shared" si="140"/>
        <v>600</v>
      </c>
      <c r="C605" s="80" t="s">
        <v>97</v>
      </c>
      <c r="D605" s="80"/>
      <c r="E605" s="81"/>
      <c r="F605" s="82" t="str">
        <f t="shared" si="141"/>
        <v xml:space="preserve">Группа от QF </v>
      </c>
      <c r="G605" s="82"/>
      <c r="H605" s="83"/>
      <c r="I605" s="84"/>
      <c r="J605" s="84"/>
      <c r="K605" s="85"/>
      <c r="L605" s="86"/>
      <c r="M605" s="80"/>
      <c r="N605" s="87"/>
      <c r="O605" s="88" t="str">
        <f t="shared" si="137"/>
        <v xml:space="preserve"> </v>
      </c>
      <c r="P605" s="89"/>
      <c r="Q605" s="90" t="str">
        <f t="shared" si="138"/>
        <v xml:space="preserve"> </v>
      </c>
      <c r="R605" s="87" t="s">
        <v>77</v>
      </c>
      <c r="S605" s="76"/>
      <c r="T605" s="91">
        <f t="shared" si="142"/>
        <v>0</v>
      </c>
      <c r="U605" s="88" t="str">
        <f t="shared" si="139"/>
        <v xml:space="preserve"> </v>
      </c>
      <c r="V605" s="91" t="str">
        <f t="shared" si="143"/>
        <v xml:space="preserve"> </v>
      </c>
      <c r="W605" s="78"/>
      <c r="X605" s="78"/>
      <c r="Y605" s="78"/>
      <c r="AA605" s="94" t="str">
        <f t="shared" si="144"/>
        <v>≤60</v>
      </c>
      <c r="AB605" s="94">
        <f t="shared" ca="1" si="145"/>
        <v>34</v>
      </c>
      <c r="AC605" s="95">
        <f t="shared" si="148"/>
        <v>0</v>
      </c>
      <c r="AD605" s="95">
        <f t="shared" si="149"/>
        <v>0</v>
      </c>
      <c r="AE605" s="96">
        <f t="shared" si="146"/>
        <v>0</v>
      </c>
      <c r="AF605" s="96">
        <f t="shared" si="147"/>
        <v>0</v>
      </c>
    </row>
    <row r="606" spans="2:32" s="97" customFormat="1" ht="39.6" x14ac:dyDescent="0.3">
      <c r="B606" s="79">
        <f t="shared" si="140"/>
        <v>601</v>
      </c>
      <c r="C606" s="80" t="s">
        <v>97</v>
      </c>
      <c r="D606" s="80"/>
      <c r="E606" s="81"/>
      <c r="F606" s="82" t="str">
        <f t="shared" si="141"/>
        <v xml:space="preserve">Группа от QF </v>
      </c>
      <c r="G606" s="82"/>
      <c r="H606" s="83"/>
      <c r="I606" s="84"/>
      <c r="J606" s="84"/>
      <c r="K606" s="85"/>
      <c r="L606" s="86"/>
      <c r="M606" s="80"/>
      <c r="N606" s="87"/>
      <c r="O606" s="88" t="str">
        <f t="shared" si="137"/>
        <v xml:space="preserve"> </v>
      </c>
      <c r="P606" s="89"/>
      <c r="Q606" s="90" t="str">
        <f t="shared" si="138"/>
        <v xml:space="preserve"> </v>
      </c>
      <c r="R606" s="87" t="s">
        <v>77</v>
      </c>
      <c r="S606" s="76"/>
      <c r="T606" s="91">
        <f t="shared" si="142"/>
        <v>0</v>
      </c>
      <c r="U606" s="88" t="str">
        <f t="shared" si="139"/>
        <v xml:space="preserve"> </v>
      </c>
      <c r="V606" s="91" t="str">
        <f t="shared" si="143"/>
        <v xml:space="preserve"> </v>
      </c>
      <c r="W606" s="78"/>
      <c r="X606" s="78"/>
      <c r="Y606" s="78"/>
      <c r="AA606" s="94" t="str">
        <f t="shared" si="144"/>
        <v>≤60</v>
      </c>
      <c r="AB606" s="94">
        <f t="shared" ca="1" si="145"/>
        <v>24</v>
      </c>
      <c r="AC606" s="95">
        <f t="shared" si="148"/>
        <v>0</v>
      </c>
      <c r="AD606" s="95">
        <f t="shared" si="149"/>
        <v>0</v>
      </c>
      <c r="AE606" s="96">
        <f t="shared" si="146"/>
        <v>0</v>
      </c>
      <c r="AF606" s="96">
        <f t="shared" si="147"/>
        <v>0</v>
      </c>
    </row>
    <row r="607" spans="2:32" s="97" customFormat="1" ht="39.6" x14ac:dyDescent="0.3">
      <c r="B607" s="79">
        <f t="shared" si="140"/>
        <v>602</v>
      </c>
      <c r="C607" s="80" t="s">
        <v>97</v>
      </c>
      <c r="D607" s="80"/>
      <c r="E607" s="81"/>
      <c r="F607" s="82" t="str">
        <f t="shared" si="141"/>
        <v xml:space="preserve">Группа от QF </v>
      </c>
      <c r="G607" s="82"/>
      <c r="H607" s="83"/>
      <c r="I607" s="84"/>
      <c r="J607" s="84"/>
      <c r="K607" s="85"/>
      <c r="L607" s="86"/>
      <c r="M607" s="80"/>
      <c r="N607" s="87"/>
      <c r="O607" s="88" t="str">
        <f t="shared" si="137"/>
        <v xml:space="preserve"> </v>
      </c>
      <c r="P607" s="89"/>
      <c r="Q607" s="90" t="str">
        <f t="shared" si="138"/>
        <v xml:space="preserve"> </v>
      </c>
      <c r="R607" s="87" t="s">
        <v>77</v>
      </c>
      <c r="S607" s="76"/>
      <c r="T607" s="91">
        <f t="shared" si="142"/>
        <v>0</v>
      </c>
      <c r="U607" s="88" t="str">
        <f t="shared" si="139"/>
        <v xml:space="preserve"> </v>
      </c>
      <c r="V607" s="91" t="str">
        <f t="shared" si="143"/>
        <v xml:space="preserve"> </v>
      </c>
      <c r="W607" s="78"/>
      <c r="X607" s="78"/>
      <c r="Y607" s="78"/>
      <c r="AA607" s="94" t="str">
        <f t="shared" si="144"/>
        <v>≤60</v>
      </c>
      <c r="AB607" s="94">
        <f t="shared" ca="1" si="145"/>
        <v>24</v>
      </c>
      <c r="AC607" s="95">
        <f t="shared" si="148"/>
        <v>0</v>
      </c>
      <c r="AD607" s="95">
        <f t="shared" si="149"/>
        <v>0</v>
      </c>
      <c r="AE607" s="96">
        <f t="shared" si="146"/>
        <v>0</v>
      </c>
      <c r="AF607" s="96">
        <f t="shared" si="147"/>
        <v>0</v>
      </c>
    </row>
    <row r="608" spans="2:32" s="97" customFormat="1" ht="39.6" x14ac:dyDescent="0.3">
      <c r="B608" s="79">
        <f t="shared" si="140"/>
        <v>603</v>
      </c>
      <c r="C608" s="80" t="s">
        <v>97</v>
      </c>
      <c r="D608" s="80"/>
      <c r="E608" s="81"/>
      <c r="F608" s="82" t="str">
        <f t="shared" si="141"/>
        <v xml:space="preserve">Группа от QF </v>
      </c>
      <c r="G608" s="82"/>
      <c r="H608" s="83"/>
      <c r="I608" s="84"/>
      <c r="J608" s="84"/>
      <c r="K608" s="85"/>
      <c r="L608" s="86"/>
      <c r="M608" s="80"/>
      <c r="N608" s="87"/>
      <c r="O608" s="88" t="str">
        <f t="shared" si="137"/>
        <v xml:space="preserve"> </v>
      </c>
      <c r="P608" s="89"/>
      <c r="Q608" s="90" t="str">
        <f t="shared" si="138"/>
        <v xml:space="preserve"> </v>
      </c>
      <c r="R608" s="87" t="s">
        <v>77</v>
      </c>
      <c r="S608" s="76"/>
      <c r="T608" s="91">
        <f t="shared" si="142"/>
        <v>0</v>
      </c>
      <c r="U608" s="88" t="str">
        <f t="shared" si="139"/>
        <v xml:space="preserve"> </v>
      </c>
      <c r="V608" s="91" t="str">
        <f t="shared" si="143"/>
        <v xml:space="preserve"> </v>
      </c>
      <c r="W608" s="78"/>
      <c r="X608" s="78"/>
      <c r="Y608" s="78"/>
      <c r="AA608" s="94" t="str">
        <f t="shared" si="144"/>
        <v>≤60</v>
      </c>
      <c r="AB608" s="94">
        <f t="shared" ca="1" si="145"/>
        <v>34</v>
      </c>
      <c r="AC608" s="95">
        <f t="shared" si="148"/>
        <v>0</v>
      </c>
      <c r="AD608" s="95">
        <f t="shared" si="149"/>
        <v>0</v>
      </c>
      <c r="AE608" s="96">
        <f t="shared" si="146"/>
        <v>0</v>
      </c>
      <c r="AF608" s="96">
        <f t="shared" si="147"/>
        <v>0</v>
      </c>
    </row>
    <row r="609" spans="2:32" s="97" customFormat="1" ht="39.6" x14ac:dyDescent="0.3">
      <c r="B609" s="79">
        <f t="shared" si="140"/>
        <v>604</v>
      </c>
      <c r="C609" s="80" t="s">
        <v>97</v>
      </c>
      <c r="D609" s="80"/>
      <c r="E609" s="81"/>
      <c r="F609" s="82" t="str">
        <f t="shared" si="141"/>
        <v xml:space="preserve">Группа от QF </v>
      </c>
      <c r="G609" s="82"/>
      <c r="H609" s="83"/>
      <c r="I609" s="84"/>
      <c r="J609" s="84"/>
      <c r="K609" s="85"/>
      <c r="L609" s="86"/>
      <c r="M609" s="80"/>
      <c r="N609" s="87"/>
      <c r="O609" s="88" t="str">
        <f t="shared" si="137"/>
        <v xml:space="preserve"> </v>
      </c>
      <c r="P609" s="89"/>
      <c r="Q609" s="90" t="str">
        <f t="shared" si="138"/>
        <v xml:space="preserve"> </v>
      </c>
      <c r="R609" s="87" t="s">
        <v>77</v>
      </c>
      <c r="S609" s="76"/>
      <c r="T609" s="91">
        <f t="shared" si="142"/>
        <v>0</v>
      </c>
      <c r="U609" s="88" t="str">
        <f t="shared" si="139"/>
        <v xml:space="preserve"> </v>
      </c>
      <c r="V609" s="91" t="str">
        <f t="shared" si="143"/>
        <v xml:space="preserve"> </v>
      </c>
      <c r="W609" s="78"/>
      <c r="X609" s="78"/>
      <c r="Y609" s="78"/>
      <c r="AA609" s="94" t="str">
        <f t="shared" si="144"/>
        <v>≤60</v>
      </c>
      <c r="AB609" s="94">
        <f t="shared" ca="1" si="145"/>
        <v>49</v>
      </c>
      <c r="AC609" s="95">
        <f t="shared" si="148"/>
        <v>0</v>
      </c>
      <c r="AD609" s="95">
        <f t="shared" si="149"/>
        <v>0</v>
      </c>
      <c r="AE609" s="96">
        <f t="shared" si="146"/>
        <v>0</v>
      </c>
      <c r="AF609" s="96">
        <f t="shared" si="147"/>
        <v>0</v>
      </c>
    </row>
    <row r="610" spans="2:32" s="97" customFormat="1" ht="39.6" x14ac:dyDescent="0.3">
      <c r="B610" s="79">
        <f t="shared" si="140"/>
        <v>605</v>
      </c>
      <c r="C610" s="80" t="s">
        <v>97</v>
      </c>
      <c r="D610" s="80"/>
      <c r="E610" s="81"/>
      <c r="F610" s="82" t="str">
        <f t="shared" si="141"/>
        <v xml:space="preserve">Группа от QF </v>
      </c>
      <c r="G610" s="82"/>
      <c r="H610" s="83"/>
      <c r="I610" s="84"/>
      <c r="J610" s="84"/>
      <c r="K610" s="85"/>
      <c r="L610" s="86"/>
      <c r="M610" s="80"/>
      <c r="N610" s="87"/>
      <c r="O610" s="88" t="str">
        <f t="shared" si="137"/>
        <v xml:space="preserve"> </v>
      </c>
      <c r="P610" s="89"/>
      <c r="Q610" s="90" t="str">
        <f t="shared" si="138"/>
        <v xml:space="preserve"> </v>
      </c>
      <c r="R610" s="87" t="s">
        <v>77</v>
      </c>
      <c r="S610" s="76"/>
      <c r="T610" s="91">
        <f t="shared" si="142"/>
        <v>0</v>
      </c>
      <c r="U610" s="88" t="str">
        <f t="shared" si="139"/>
        <v xml:space="preserve"> </v>
      </c>
      <c r="V610" s="91" t="str">
        <f t="shared" si="143"/>
        <v xml:space="preserve"> </v>
      </c>
      <c r="W610" s="78"/>
      <c r="X610" s="78"/>
      <c r="Y610" s="78"/>
      <c r="AA610" s="94" t="str">
        <f t="shared" si="144"/>
        <v>≤60</v>
      </c>
      <c r="AB610" s="94">
        <f t="shared" ca="1" si="145"/>
        <v>26</v>
      </c>
      <c r="AC610" s="95">
        <f t="shared" si="148"/>
        <v>0</v>
      </c>
      <c r="AD610" s="95">
        <f t="shared" si="149"/>
        <v>0</v>
      </c>
      <c r="AE610" s="96">
        <f t="shared" si="146"/>
        <v>0</v>
      </c>
      <c r="AF610" s="96">
        <f t="shared" si="147"/>
        <v>0</v>
      </c>
    </row>
    <row r="611" spans="2:32" s="97" customFormat="1" ht="39.6" x14ac:dyDescent="0.3">
      <c r="B611" s="79">
        <f t="shared" si="140"/>
        <v>606</v>
      </c>
      <c r="C611" s="80" t="s">
        <v>97</v>
      </c>
      <c r="D611" s="80"/>
      <c r="E611" s="81"/>
      <c r="F611" s="82" t="str">
        <f t="shared" si="141"/>
        <v xml:space="preserve">Группа от QF </v>
      </c>
      <c r="G611" s="82"/>
      <c r="H611" s="83"/>
      <c r="I611" s="84"/>
      <c r="J611" s="84"/>
      <c r="K611" s="85"/>
      <c r="L611" s="86"/>
      <c r="M611" s="80"/>
      <c r="N611" s="87"/>
      <c r="O611" s="88" t="str">
        <f t="shared" si="137"/>
        <v xml:space="preserve"> </v>
      </c>
      <c r="P611" s="89"/>
      <c r="Q611" s="90" t="str">
        <f t="shared" si="138"/>
        <v xml:space="preserve"> </v>
      </c>
      <c r="R611" s="87" t="s">
        <v>77</v>
      </c>
      <c r="S611" s="76"/>
      <c r="T611" s="91">
        <f t="shared" si="142"/>
        <v>0</v>
      </c>
      <c r="U611" s="88" t="str">
        <f t="shared" si="139"/>
        <v xml:space="preserve"> </v>
      </c>
      <c r="V611" s="91" t="str">
        <f t="shared" si="143"/>
        <v xml:space="preserve"> </v>
      </c>
      <c r="W611" s="78"/>
      <c r="X611" s="78"/>
      <c r="Y611" s="78"/>
      <c r="AA611" s="94" t="str">
        <f t="shared" si="144"/>
        <v>≤60</v>
      </c>
      <c r="AB611" s="94">
        <f t="shared" ca="1" si="145"/>
        <v>28</v>
      </c>
      <c r="AC611" s="95">
        <f t="shared" si="148"/>
        <v>0</v>
      </c>
      <c r="AD611" s="95">
        <f t="shared" si="149"/>
        <v>0</v>
      </c>
      <c r="AE611" s="96">
        <f t="shared" si="146"/>
        <v>0</v>
      </c>
      <c r="AF611" s="96">
        <f t="shared" si="147"/>
        <v>0</v>
      </c>
    </row>
    <row r="612" spans="2:32" s="97" customFormat="1" ht="39.6" x14ac:dyDescent="0.3">
      <c r="B612" s="79">
        <f t="shared" si="140"/>
        <v>607</v>
      </c>
      <c r="C612" s="80" t="s">
        <v>97</v>
      </c>
      <c r="D612" s="80"/>
      <c r="E612" s="81"/>
      <c r="F612" s="82" t="str">
        <f t="shared" si="141"/>
        <v xml:space="preserve">Группа от QF </v>
      </c>
      <c r="G612" s="82"/>
      <c r="H612" s="83"/>
      <c r="I612" s="84"/>
      <c r="J612" s="84"/>
      <c r="K612" s="85"/>
      <c r="L612" s="86"/>
      <c r="M612" s="80"/>
      <c r="N612" s="87"/>
      <c r="O612" s="88" t="str">
        <f t="shared" si="137"/>
        <v xml:space="preserve"> </v>
      </c>
      <c r="P612" s="89"/>
      <c r="Q612" s="90" t="str">
        <f t="shared" si="138"/>
        <v xml:space="preserve"> </v>
      </c>
      <c r="R612" s="87" t="s">
        <v>77</v>
      </c>
      <c r="S612" s="76"/>
      <c r="T612" s="91">
        <f t="shared" si="142"/>
        <v>0</v>
      </c>
      <c r="U612" s="88" t="str">
        <f t="shared" si="139"/>
        <v xml:space="preserve"> </v>
      </c>
      <c r="V612" s="91" t="str">
        <f t="shared" si="143"/>
        <v xml:space="preserve"> </v>
      </c>
      <c r="W612" s="78"/>
      <c r="X612" s="78"/>
      <c r="Y612" s="78"/>
      <c r="AA612" s="94" t="str">
        <f t="shared" si="144"/>
        <v>≤60</v>
      </c>
      <c r="AB612" s="94">
        <f t="shared" ca="1" si="145"/>
        <v>31</v>
      </c>
      <c r="AC612" s="95">
        <f t="shared" si="148"/>
        <v>0</v>
      </c>
      <c r="AD612" s="95">
        <f t="shared" si="149"/>
        <v>0</v>
      </c>
      <c r="AE612" s="96">
        <f t="shared" si="146"/>
        <v>0</v>
      </c>
      <c r="AF612" s="96">
        <f t="shared" si="147"/>
        <v>0</v>
      </c>
    </row>
    <row r="613" spans="2:32" s="97" customFormat="1" ht="39.6" x14ac:dyDescent="0.3">
      <c r="B613" s="79">
        <f t="shared" si="140"/>
        <v>608</v>
      </c>
      <c r="C613" s="80" t="s">
        <v>97</v>
      </c>
      <c r="D613" s="80"/>
      <c r="E613" s="81"/>
      <c r="F613" s="82" t="str">
        <f t="shared" si="141"/>
        <v xml:space="preserve">Группа от QF </v>
      </c>
      <c r="G613" s="82"/>
      <c r="H613" s="83"/>
      <c r="I613" s="84"/>
      <c r="J613" s="84"/>
      <c r="K613" s="85"/>
      <c r="L613" s="86"/>
      <c r="M613" s="80"/>
      <c r="N613" s="87"/>
      <c r="O613" s="88" t="str">
        <f t="shared" si="137"/>
        <v xml:space="preserve"> </v>
      </c>
      <c r="P613" s="89"/>
      <c r="Q613" s="90" t="str">
        <f t="shared" si="138"/>
        <v xml:space="preserve"> </v>
      </c>
      <c r="R613" s="87" t="s">
        <v>77</v>
      </c>
      <c r="S613" s="76"/>
      <c r="T613" s="91">
        <f t="shared" si="142"/>
        <v>0</v>
      </c>
      <c r="U613" s="88" t="str">
        <f t="shared" si="139"/>
        <v xml:space="preserve"> </v>
      </c>
      <c r="V613" s="91" t="str">
        <f t="shared" si="143"/>
        <v xml:space="preserve"> </v>
      </c>
      <c r="W613" s="78"/>
      <c r="X613" s="78"/>
      <c r="Y613" s="78"/>
      <c r="AA613" s="94" t="str">
        <f t="shared" si="144"/>
        <v>≤60</v>
      </c>
      <c r="AB613" s="94">
        <f t="shared" ca="1" si="145"/>
        <v>36</v>
      </c>
      <c r="AC613" s="95">
        <f t="shared" si="148"/>
        <v>0</v>
      </c>
      <c r="AD613" s="95">
        <f t="shared" si="149"/>
        <v>0</v>
      </c>
      <c r="AE613" s="96">
        <f t="shared" si="146"/>
        <v>0</v>
      </c>
      <c r="AF613" s="96">
        <f t="shared" si="147"/>
        <v>0</v>
      </c>
    </row>
    <row r="614" spans="2:32" s="97" customFormat="1" ht="39.6" x14ac:dyDescent="0.3">
      <c r="B614" s="79">
        <f t="shared" si="140"/>
        <v>609</v>
      </c>
      <c r="C614" s="80" t="s">
        <v>97</v>
      </c>
      <c r="D614" s="80"/>
      <c r="E614" s="81"/>
      <c r="F614" s="82" t="str">
        <f t="shared" si="141"/>
        <v xml:space="preserve">Группа от QF </v>
      </c>
      <c r="G614" s="82"/>
      <c r="H614" s="83"/>
      <c r="I614" s="84"/>
      <c r="J614" s="84"/>
      <c r="K614" s="85"/>
      <c r="L614" s="86"/>
      <c r="M614" s="80"/>
      <c r="N614" s="87"/>
      <c r="O614" s="88" t="str">
        <f t="shared" si="137"/>
        <v xml:space="preserve"> </v>
      </c>
      <c r="P614" s="89"/>
      <c r="Q614" s="90" t="str">
        <f t="shared" si="138"/>
        <v xml:space="preserve"> </v>
      </c>
      <c r="R614" s="87" t="s">
        <v>77</v>
      </c>
      <c r="S614" s="76"/>
      <c r="T614" s="91">
        <f t="shared" si="142"/>
        <v>0</v>
      </c>
      <c r="U614" s="88" t="str">
        <f t="shared" si="139"/>
        <v xml:space="preserve"> </v>
      </c>
      <c r="V614" s="91" t="str">
        <f t="shared" si="143"/>
        <v xml:space="preserve"> </v>
      </c>
      <c r="W614" s="78"/>
      <c r="X614" s="78"/>
      <c r="Y614" s="78"/>
      <c r="AA614" s="94" t="str">
        <f t="shared" si="144"/>
        <v>≤60</v>
      </c>
      <c r="AB614" s="94">
        <f t="shared" ca="1" si="145"/>
        <v>46</v>
      </c>
      <c r="AC614" s="95">
        <f t="shared" si="148"/>
        <v>0</v>
      </c>
      <c r="AD614" s="95">
        <f t="shared" si="149"/>
        <v>0</v>
      </c>
      <c r="AE614" s="96">
        <f t="shared" si="146"/>
        <v>0</v>
      </c>
      <c r="AF614" s="96">
        <f t="shared" si="147"/>
        <v>0</v>
      </c>
    </row>
    <row r="615" spans="2:32" s="97" customFormat="1" ht="39.6" x14ac:dyDescent="0.3">
      <c r="B615" s="79">
        <f t="shared" si="140"/>
        <v>610</v>
      </c>
      <c r="C615" s="80" t="s">
        <v>97</v>
      </c>
      <c r="D615" s="80"/>
      <c r="E615" s="81"/>
      <c r="F615" s="82" t="str">
        <f t="shared" si="141"/>
        <v xml:space="preserve">Группа от QF </v>
      </c>
      <c r="G615" s="82"/>
      <c r="H615" s="83"/>
      <c r="I615" s="84"/>
      <c r="J615" s="84"/>
      <c r="K615" s="85"/>
      <c r="L615" s="86"/>
      <c r="M615" s="80"/>
      <c r="N615" s="87"/>
      <c r="O615" s="88" t="str">
        <f t="shared" si="137"/>
        <v xml:space="preserve"> </v>
      </c>
      <c r="P615" s="89"/>
      <c r="Q615" s="90" t="str">
        <f t="shared" si="138"/>
        <v xml:space="preserve"> </v>
      </c>
      <c r="R615" s="87" t="s">
        <v>77</v>
      </c>
      <c r="S615" s="76"/>
      <c r="T615" s="91">
        <f t="shared" si="142"/>
        <v>0</v>
      </c>
      <c r="U615" s="88" t="str">
        <f t="shared" si="139"/>
        <v xml:space="preserve"> </v>
      </c>
      <c r="V615" s="91" t="str">
        <f t="shared" si="143"/>
        <v xml:space="preserve"> </v>
      </c>
      <c r="W615" s="78"/>
      <c r="X615" s="78"/>
      <c r="Y615" s="78"/>
      <c r="AA615" s="94" t="str">
        <f t="shared" si="144"/>
        <v>≤60</v>
      </c>
      <c r="AB615" s="94">
        <f t="shared" ca="1" si="145"/>
        <v>43</v>
      </c>
      <c r="AC615" s="95">
        <f t="shared" si="148"/>
        <v>0</v>
      </c>
      <c r="AD615" s="95">
        <f t="shared" si="149"/>
        <v>0</v>
      </c>
      <c r="AE615" s="96">
        <f t="shared" si="146"/>
        <v>0</v>
      </c>
      <c r="AF615" s="96">
        <f t="shared" si="147"/>
        <v>0</v>
      </c>
    </row>
    <row r="616" spans="2:32" s="97" customFormat="1" ht="39.6" x14ac:dyDescent="0.3">
      <c r="B616" s="79">
        <f t="shared" si="140"/>
        <v>611</v>
      </c>
      <c r="C616" s="80" t="s">
        <v>97</v>
      </c>
      <c r="D616" s="80"/>
      <c r="E616" s="81"/>
      <c r="F616" s="82" t="str">
        <f t="shared" si="141"/>
        <v xml:space="preserve">Группа от QF </v>
      </c>
      <c r="G616" s="82"/>
      <c r="H616" s="83"/>
      <c r="I616" s="84"/>
      <c r="J616" s="84"/>
      <c r="K616" s="85"/>
      <c r="L616" s="86"/>
      <c r="M616" s="80"/>
      <c r="N616" s="87"/>
      <c r="O616" s="88" t="str">
        <f t="shared" si="137"/>
        <v xml:space="preserve"> </v>
      </c>
      <c r="P616" s="89"/>
      <c r="Q616" s="90" t="str">
        <f t="shared" si="138"/>
        <v xml:space="preserve"> </v>
      </c>
      <c r="R616" s="87" t="s">
        <v>77</v>
      </c>
      <c r="S616" s="76"/>
      <c r="T616" s="91">
        <f t="shared" si="142"/>
        <v>0</v>
      </c>
      <c r="U616" s="88" t="str">
        <f t="shared" si="139"/>
        <v xml:space="preserve"> </v>
      </c>
      <c r="V616" s="91" t="str">
        <f t="shared" si="143"/>
        <v xml:space="preserve"> </v>
      </c>
      <c r="W616" s="78"/>
      <c r="X616" s="78"/>
      <c r="Y616" s="78"/>
      <c r="AA616" s="94" t="str">
        <f t="shared" si="144"/>
        <v>≤60</v>
      </c>
      <c r="AB616" s="94">
        <f t="shared" ca="1" si="145"/>
        <v>20</v>
      </c>
      <c r="AC616" s="95">
        <f t="shared" si="148"/>
        <v>0</v>
      </c>
      <c r="AD616" s="95">
        <f t="shared" si="149"/>
        <v>0</v>
      </c>
      <c r="AE616" s="96">
        <f t="shared" si="146"/>
        <v>0</v>
      </c>
      <c r="AF616" s="96">
        <f t="shared" si="147"/>
        <v>0</v>
      </c>
    </row>
    <row r="617" spans="2:32" s="97" customFormat="1" ht="39.6" x14ac:dyDescent="0.3">
      <c r="B617" s="79">
        <f t="shared" si="140"/>
        <v>612</v>
      </c>
      <c r="C617" s="80" t="s">
        <v>97</v>
      </c>
      <c r="D617" s="80"/>
      <c r="E617" s="81"/>
      <c r="F617" s="82" t="str">
        <f t="shared" si="141"/>
        <v xml:space="preserve">Группа от QF </v>
      </c>
      <c r="G617" s="82"/>
      <c r="H617" s="83"/>
      <c r="I617" s="84"/>
      <c r="J617" s="84"/>
      <c r="K617" s="85"/>
      <c r="L617" s="86"/>
      <c r="M617" s="80"/>
      <c r="N617" s="87"/>
      <c r="O617" s="88" t="str">
        <f t="shared" si="137"/>
        <v xml:space="preserve"> </v>
      </c>
      <c r="P617" s="89"/>
      <c r="Q617" s="90" t="str">
        <f t="shared" si="138"/>
        <v xml:space="preserve"> </v>
      </c>
      <c r="R617" s="87" t="s">
        <v>77</v>
      </c>
      <c r="S617" s="76"/>
      <c r="T617" s="91">
        <f t="shared" si="142"/>
        <v>0</v>
      </c>
      <c r="U617" s="88" t="str">
        <f t="shared" si="139"/>
        <v xml:space="preserve"> </v>
      </c>
      <c r="V617" s="91" t="str">
        <f t="shared" si="143"/>
        <v xml:space="preserve"> </v>
      </c>
      <c r="W617" s="78"/>
      <c r="X617" s="78"/>
      <c r="Y617" s="78"/>
      <c r="AA617" s="94" t="str">
        <f t="shared" si="144"/>
        <v>≤60</v>
      </c>
      <c r="AB617" s="94">
        <f t="shared" ca="1" si="145"/>
        <v>26</v>
      </c>
      <c r="AC617" s="95">
        <f t="shared" si="148"/>
        <v>0</v>
      </c>
      <c r="AD617" s="95">
        <f t="shared" si="149"/>
        <v>0</v>
      </c>
      <c r="AE617" s="96">
        <f t="shared" si="146"/>
        <v>0</v>
      </c>
      <c r="AF617" s="96">
        <f t="shared" si="147"/>
        <v>0</v>
      </c>
    </row>
    <row r="618" spans="2:32" s="97" customFormat="1" ht="39.6" x14ac:dyDescent="0.3">
      <c r="B618" s="79">
        <f t="shared" si="140"/>
        <v>613</v>
      </c>
      <c r="C618" s="80" t="s">
        <v>97</v>
      </c>
      <c r="D618" s="80"/>
      <c r="E618" s="81"/>
      <c r="F618" s="82" t="str">
        <f t="shared" si="141"/>
        <v xml:space="preserve">Группа от QF </v>
      </c>
      <c r="G618" s="82"/>
      <c r="H618" s="83"/>
      <c r="I618" s="84"/>
      <c r="J618" s="84"/>
      <c r="K618" s="85"/>
      <c r="L618" s="86"/>
      <c r="M618" s="80"/>
      <c r="N618" s="87"/>
      <c r="O618" s="88" t="str">
        <f t="shared" si="137"/>
        <v xml:space="preserve"> </v>
      </c>
      <c r="P618" s="89"/>
      <c r="Q618" s="90" t="str">
        <f t="shared" si="138"/>
        <v xml:space="preserve"> </v>
      </c>
      <c r="R618" s="87" t="s">
        <v>77</v>
      </c>
      <c r="S618" s="76"/>
      <c r="T618" s="91">
        <f t="shared" si="142"/>
        <v>0</v>
      </c>
      <c r="U618" s="88" t="str">
        <f t="shared" si="139"/>
        <v xml:space="preserve"> </v>
      </c>
      <c r="V618" s="91" t="str">
        <f t="shared" si="143"/>
        <v xml:space="preserve"> </v>
      </c>
      <c r="W618" s="78"/>
      <c r="X618" s="78"/>
      <c r="Y618" s="78"/>
      <c r="AA618" s="94" t="str">
        <f t="shared" si="144"/>
        <v>≤60</v>
      </c>
      <c r="AB618" s="94">
        <f t="shared" ca="1" si="145"/>
        <v>32</v>
      </c>
      <c r="AC618" s="95">
        <f t="shared" si="148"/>
        <v>0</v>
      </c>
      <c r="AD618" s="95">
        <f t="shared" si="149"/>
        <v>0</v>
      </c>
      <c r="AE618" s="96">
        <f t="shared" si="146"/>
        <v>0</v>
      </c>
      <c r="AF618" s="96">
        <f t="shared" si="147"/>
        <v>0</v>
      </c>
    </row>
    <row r="619" spans="2:32" s="97" customFormat="1" ht="39.6" x14ac:dyDescent="0.3">
      <c r="B619" s="79">
        <f t="shared" si="140"/>
        <v>614</v>
      </c>
      <c r="C619" s="80" t="s">
        <v>97</v>
      </c>
      <c r="D619" s="80"/>
      <c r="E619" s="81"/>
      <c r="F619" s="82" t="str">
        <f t="shared" si="141"/>
        <v xml:space="preserve">Группа от QF </v>
      </c>
      <c r="G619" s="82"/>
      <c r="H619" s="83"/>
      <c r="I619" s="84"/>
      <c r="J619" s="84"/>
      <c r="K619" s="85"/>
      <c r="L619" s="86"/>
      <c r="M619" s="80"/>
      <c r="N619" s="87"/>
      <c r="O619" s="88" t="str">
        <f t="shared" si="137"/>
        <v xml:space="preserve"> </v>
      </c>
      <c r="P619" s="89"/>
      <c r="Q619" s="90" t="str">
        <f t="shared" si="138"/>
        <v xml:space="preserve"> </v>
      </c>
      <c r="R619" s="87" t="s">
        <v>77</v>
      </c>
      <c r="S619" s="76"/>
      <c r="T619" s="91">
        <f t="shared" si="142"/>
        <v>0</v>
      </c>
      <c r="U619" s="88" t="str">
        <f t="shared" si="139"/>
        <v xml:space="preserve"> </v>
      </c>
      <c r="V619" s="91" t="str">
        <f t="shared" si="143"/>
        <v xml:space="preserve"> </v>
      </c>
      <c r="W619" s="78"/>
      <c r="X619" s="78"/>
      <c r="Y619" s="78"/>
      <c r="AA619" s="94" t="str">
        <f t="shared" si="144"/>
        <v>≤60</v>
      </c>
      <c r="AB619" s="94">
        <f t="shared" ca="1" si="145"/>
        <v>45</v>
      </c>
      <c r="AC619" s="95">
        <f t="shared" si="148"/>
        <v>0</v>
      </c>
      <c r="AD619" s="95">
        <f t="shared" si="149"/>
        <v>0</v>
      </c>
      <c r="AE619" s="96">
        <f t="shared" si="146"/>
        <v>0</v>
      </c>
      <c r="AF619" s="96">
        <f t="shared" si="147"/>
        <v>0</v>
      </c>
    </row>
    <row r="620" spans="2:32" s="97" customFormat="1" ht="39.6" x14ac:dyDescent="0.3">
      <c r="B620" s="79">
        <f t="shared" si="140"/>
        <v>615</v>
      </c>
      <c r="C620" s="80" t="s">
        <v>97</v>
      </c>
      <c r="D620" s="80"/>
      <c r="E620" s="81"/>
      <c r="F620" s="82" t="str">
        <f t="shared" si="141"/>
        <v xml:space="preserve">Группа от QF </v>
      </c>
      <c r="G620" s="82"/>
      <c r="H620" s="83"/>
      <c r="I620" s="84"/>
      <c r="J620" s="84"/>
      <c r="K620" s="85"/>
      <c r="L620" s="86"/>
      <c r="M620" s="80"/>
      <c r="N620" s="87"/>
      <c r="O620" s="88" t="str">
        <f t="shared" si="137"/>
        <v xml:space="preserve"> </v>
      </c>
      <c r="P620" s="89"/>
      <c r="Q620" s="90" t="str">
        <f t="shared" si="138"/>
        <v xml:space="preserve"> </v>
      </c>
      <c r="R620" s="87" t="s">
        <v>77</v>
      </c>
      <c r="S620" s="76"/>
      <c r="T620" s="91">
        <f t="shared" si="142"/>
        <v>0</v>
      </c>
      <c r="U620" s="88" t="str">
        <f t="shared" si="139"/>
        <v xml:space="preserve"> </v>
      </c>
      <c r="V620" s="91" t="str">
        <f t="shared" si="143"/>
        <v xml:space="preserve"> </v>
      </c>
      <c r="W620" s="78"/>
      <c r="X620" s="78"/>
      <c r="Y620" s="78"/>
      <c r="AA620" s="94" t="str">
        <f t="shared" si="144"/>
        <v>≤60</v>
      </c>
      <c r="AB620" s="94">
        <f t="shared" ca="1" si="145"/>
        <v>35</v>
      </c>
      <c r="AC620" s="95">
        <f t="shared" si="148"/>
        <v>0</v>
      </c>
      <c r="AD620" s="95">
        <f t="shared" si="149"/>
        <v>0</v>
      </c>
      <c r="AE620" s="96">
        <f t="shared" si="146"/>
        <v>0</v>
      </c>
      <c r="AF620" s="96">
        <f t="shared" si="147"/>
        <v>0</v>
      </c>
    </row>
    <row r="621" spans="2:32" s="97" customFormat="1" ht="39.6" x14ac:dyDescent="0.3">
      <c r="B621" s="79">
        <f t="shared" si="140"/>
        <v>616</v>
      </c>
      <c r="C621" s="80" t="s">
        <v>97</v>
      </c>
      <c r="D621" s="80"/>
      <c r="E621" s="81"/>
      <c r="F621" s="82" t="str">
        <f t="shared" si="141"/>
        <v xml:space="preserve">Группа от QF </v>
      </c>
      <c r="G621" s="82"/>
      <c r="H621" s="83"/>
      <c r="I621" s="84"/>
      <c r="J621" s="84"/>
      <c r="K621" s="85"/>
      <c r="L621" s="86"/>
      <c r="M621" s="80"/>
      <c r="N621" s="87"/>
      <c r="O621" s="88" t="str">
        <f t="shared" si="137"/>
        <v xml:space="preserve"> </v>
      </c>
      <c r="P621" s="89"/>
      <c r="Q621" s="90" t="str">
        <f t="shared" si="138"/>
        <v xml:space="preserve"> </v>
      </c>
      <c r="R621" s="87" t="s">
        <v>77</v>
      </c>
      <c r="S621" s="76"/>
      <c r="T621" s="91">
        <f t="shared" si="142"/>
        <v>0</v>
      </c>
      <c r="U621" s="88" t="str">
        <f t="shared" si="139"/>
        <v xml:space="preserve"> </v>
      </c>
      <c r="V621" s="91" t="str">
        <f t="shared" si="143"/>
        <v xml:space="preserve"> </v>
      </c>
      <c r="W621" s="78"/>
      <c r="X621" s="78"/>
      <c r="Y621" s="78"/>
      <c r="AA621" s="94" t="str">
        <f t="shared" si="144"/>
        <v>≤60</v>
      </c>
      <c r="AB621" s="94">
        <f t="shared" ca="1" si="145"/>
        <v>22</v>
      </c>
      <c r="AC621" s="95">
        <f t="shared" si="148"/>
        <v>0</v>
      </c>
      <c r="AD621" s="95">
        <f t="shared" si="149"/>
        <v>0</v>
      </c>
      <c r="AE621" s="96">
        <f t="shared" si="146"/>
        <v>0</v>
      </c>
      <c r="AF621" s="96">
        <f t="shared" si="147"/>
        <v>0</v>
      </c>
    </row>
    <row r="622" spans="2:32" s="97" customFormat="1" ht="39.6" x14ac:dyDescent="0.3">
      <c r="B622" s="79">
        <f t="shared" si="140"/>
        <v>617</v>
      </c>
      <c r="C622" s="80" t="s">
        <v>97</v>
      </c>
      <c r="D622" s="80"/>
      <c r="E622" s="81"/>
      <c r="F622" s="82" t="str">
        <f t="shared" si="141"/>
        <v xml:space="preserve">Группа от QF </v>
      </c>
      <c r="G622" s="82"/>
      <c r="H622" s="83"/>
      <c r="I622" s="84"/>
      <c r="J622" s="84"/>
      <c r="K622" s="85"/>
      <c r="L622" s="86"/>
      <c r="M622" s="80"/>
      <c r="N622" s="87"/>
      <c r="O622" s="88" t="str">
        <f t="shared" si="137"/>
        <v xml:space="preserve"> </v>
      </c>
      <c r="P622" s="89"/>
      <c r="Q622" s="90" t="str">
        <f t="shared" si="138"/>
        <v xml:space="preserve"> </v>
      </c>
      <c r="R622" s="87" t="s">
        <v>77</v>
      </c>
      <c r="S622" s="76"/>
      <c r="T622" s="91">
        <f t="shared" si="142"/>
        <v>0</v>
      </c>
      <c r="U622" s="88" t="str">
        <f t="shared" si="139"/>
        <v xml:space="preserve"> </v>
      </c>
      <c r="V622" s="91" t="str">
        <f t="shared" si="143"/>
        <v xml:space="preserve"> </v>
      </c>
      <c r="W622" s="78"/>
      <c r="X622" s="78"/>
      <c r="Y622" s="78"/>
      <c r="AA622" s="94" t="str">
        <f t="shared" si="144"/>
        <v>≤60</v>
      </c>
      <c r="AB622" s="94">
        <f t="shared" ca="1" si="145"/>
        <v>25</v>
      </c>
      <c r="AC622" s="95">
        <f t="shared" si="148"/>
        <v>0</v>
      </c>
      <c r="AD622" s="95">
        <f t="shared" si="149"/>
        <v>0</v>
      </c>
      <c r="AE622" s="96">
        <f t="shared" si="146"/>
        <v>0</v>
      </c>
      <c r="AF622" s="96">
        <f t="shared" si="147"/>
        <v>0</v>
      </c>
    </row>
    <row r="623" spans="2:32" s="97" customFormat="1" ht="39.6" x14ac:dyDescent="0.3">
      <c r="B623" s="79">
        <f t="shared" si="140"/>
        <v>618</v>
      </c>
      <c r="C623" s="80" t="s">
        <v>97</v>
      </c>
      <c r="D623" s="80"/>
      <c r="E623" s="81"/>
      <c r="F623" s="82" t="str">
        <f t="shared" si="141"/>
        <v xml:space="preserve">Группа от QF </v>
      </c>
      <c r="G623" s="82"/>
      <c r="H623" s="83"/>
      <c r="I623" s="84"/>
      <c r="J623" s="84"/>
      <c r="K623" s="85"/>
      <c r="L623" s="86"/>
      <c r="M623" s="80"/>
      <c r="N623" s="87"/>
      <c r="O623" s="88" t="str">
        <f t="shared" si="137"/>
        <v xml:space="preserve"> </v>
      </c>
      <c r="P623" s="89"/>
      <c r="Q623" s="90" t="str">
        <f t="shared" si="138"/>
        <v xml:space="preserve"> </v>
      </c>
      <c r="R623" s="87" t="s">
        <v>77</v>
      </c>
      <c r="S623" s="76"/>
      <c r="T623" s="91">
        <f t="shared" si="142"/>
        <v>0</v>
      </c>
      <c r="U623" s="88" t="str">
        <f t="shared" si="139"/>
        <v xml:space="preserve"> </v>
      </c>
      <c r="V623" s="91" t="str">
        <f t="shared" si="143"/>
        <v xml:space="preserve"> </v>
      </c>
      <c r="W623" s="78"/>
      <c r="X623" s="78"/>
      <c r="Y623" s="78"/>
      <c r="AA623" s="94" t="str">
        <f t="shared" si="144"/>
        <v>≤60</v>
      </c>
      <c r="AB623" s="94">
        <f t="shared" ca="1" si="145"/>
        <v>22</v>
      </c>
      <c r="AC623" s="95">
        <f t="shared" si="148"/>
        <v>0</v>
      </c>
      <c r="AD623" s="95">
        <f t="shared" si="149"/>
        <v>0</v>
      </c>
      <c r="AE623" s="96">
        <f t="shared" si="146"/>
        <v>0</v>
      </c>
      <c r="AF623" s="96">
        <f t="shared" si="147"/>
        <v>0</v>
      </c>
    </row>
    <row r="624" spans="2:32" s="97" customFormat="1" ht="39.6" x14ac:dyDescent="0.3">
      <c r="B624" s="79">
        <f t="shared" si="140"/>
        <v>619</v>
      </c>
      <c r="C624" s="80" t="s">
        <v>97</v>
      </c>
      <c r="D624" s="80"/>
      <c r="E624" s="81"/>
      <c r="F624" s="82" t="str">
        <f t="shared" si="141"/>
        <v xml:space="preserve">Группа от QF </v>
      </c>
      <c r="G624" s="82"/>
      <c r="H624" s="83"/>
      <c r="I624" s="84"/>
      <c r="J624" s="84"/>
      <c r="K624" s="85"/>
      <c r="L624" s="86"/>
      <c r="M624" s="80"/>
      <c r="N624" s="87"/>
      <c r="O624" s="88" t="str">
        <f t="shared" si="137"/>
        <v xml:space="preserve"> </v>
      </c>
      <c r="P624" s="89"/>
      <c r="Q624" s="90" t="str">
        <f t="shared" si="138"/>
        <v xml:space="preserve"> </v>
      </c>
      <c r="R624" s="87" t="s">
        <v>77</v>
      </c>
      <c r="S624" s="76"/>
      <c r="T624" s="91">
        <f t="shared" si="142"/>
        <v>0</v>
      </c>
      <c r="U624" s="88" t="str">
        <f t="shared" si="139"/>
        <v xml:space="preserve"> </v>
      </c>
      <c r="V624" s="91" t="str">
        <f t="shared" si="143"/>
        <v xml:space="preserve"> </v>
      </c>
      <c r="W624" s="78"/>
      <c r="X624" s="78"/>
      <c r="Y624" s="78"/>
      <c r="AA624" s="94" t="str">
        <f t="shared" si="144"/>
        <v>≤60</v>
      </c>
      <c r="AB624" s="94">
        <f t="shared" ca="1" si="145"/>
        <v>26</v>
      </c>
      <c r="AC624" s="95">
        <f t="shared" si="148"/>
        <v>0</v>
      </c>
      <c r="AD624" s="95">
        <f t="shared" si="149"/>
        <v>0</v>
      </c>
      <c r="AE624" s="96">
        <f t="shared" si="146"/>
        <v>0</v>
      </c>
      <c r="AF624" s="96">
        <f t="shared" si="147"/>
        <v>0</v>
      </c>
    </row>
    <row r="625" spans="2:32" s="97" customFormat="1" ht="39.6" x14ac:dyDescent="0.3">
      <c r="B625" s="79">
        <f t="shared" si="140"/>
        <v>620</v>
      </c>
      <c r="C625" s="80" t="s">
        <v>97</v>
      </c>
      <c r="D625" s="80"/>
      <c r="E625" s="81"/>
      <c r="F625" s="82" t="str">
        <f t="shared" si="141"/>
        <v xml:space="preserve">Группа от QF </v>
      </c>
      <c r="G625" s="82"/>
      <c r="H625" s="83"/>
      <c r="I625" s="84"/>
      <c r="J625" s="84"/>
      <c r="K625" s="85"/>
      <c r="L625" s="86"/>
      <c r="M625" s="80"/>
      <c r="N625" s="87"/>
      <c r="O625" s="88" t="str">
        <f t="shared" si="137"/>
        <v xml:space="preserve"> </v>
      </c>
      <c r="P625" s="89"/>
      <c r="Q625" s="90" t="str">
        <f t="shared" si="138"/>
        <v xml:space="preserve"> </v>
      </c>
      <c r="R625" s="87" t="s">
        <v>77</v>
      </c>
      <c r="S625" s="76"/>
      <c r="T625" s="91">
        <f t="shared" si="142"/>
        <v>0</v>
      </c>
      <c r="U625" s="88" t="str">
        <f t="shared" si="139"/>
        <v xml:space="preserve"> </v>
      </c>
      <c r="V625" s="91" t="str">
        <f t="shared" si="143"/>
        <v xml:space="preserve"> </v>
      </c>
      <c r="W625" s="78"/>
      <c r="X625" s="78"/>
      <c r="Y625" s="78"/>
      <c r="AA625" s="94" t="str">
        <f t="shared" si="144"/>
        <v>≤60</v>
      </c>
      <c r="AB625" s="94">
        <f t="shared" ca="1" si="145"/>
        <v>42</v>
      </c>
      <c r="AC625" s="95">
        <f t="shared" si="148"/>
        <v>0</v>
      </c>
      <c r="AD625" s="95">
        <f t="shared" si="149"/>
        <v>0</v>
      </c>
      <c r="AE625" s="96">
        <f t="shared" si="146"/>
        <v>0</v>
      </c>
      <c r="AF625" s="96">
        <f t="shared" si="147"/>
        <v>0</v>
      </c>
    </row>
    <row r="626" spans="2:32" s="97" customFormat="1" ht="39.6" x14ac:dyDescent="0.3">
      <c r="B626" s="79">
        <f t="shared" si="140"/>
        <v>621</v>
      </c>
      <c r="C626" s="80" t="s">
        <v>97</v>
      </c>
      <c r="D626" s="80"/>
      <c r="E626" s="81"/>
      <c r="F626" s="82" t="str">
        <f t="shared" si="141"/>
        <v xml:space="preserve">Группа от QF </v>
      </c>
      <c r="G626" s="82"/>
      <c r="H626" s="83"/>
      <c r="I626" s="84"/>
      <c r="J626" s="84"/>
      <c r="K626" s="85"/>
      <c r="L626" s="86"/>
      <c r="M626" s="80"/>
      <c r="N626" s="87"/>
      <c r="O626" s="88" t="str">
        <f t="shared" si="137"/>
        <v xml:space="preserve"> </v>
      </c>
      <c r="P626" s="89"/>
      <c r="Q626" s="90" t="str">
        <f t="shared" si="138"/>
        <v xml:space="preserve"> </v>
      </c>
      <c r="R626" s="87" t="s">
        <v>77</v>
      </c>
      <c r="S626" s="76"/>
      <c r="T626" s="91">
        <f t="shared" si="142"/>
        <v>0</v>
      </c>
      <c r="U626" s="88" t="str">
        <f t="shared" si="139"/>
        <v xml:space="preserve"> </v>
      </c>
      <c r="V626" s="91" t="str">
        <f t="shared" si="143"/>
        <v xml:space="preserve"> </v>
      </c>
      <c r="W626" s="78"/>
      <c r="X626" s="78"/>
      <c r="Y626" s="78"/>
      <c r="AA626" s="94" t="str">
        <f t="shared" si="144"/>
        <v>≤60</v>
      </c>
      <c r="AB626" s="94">
        <f t="shared" ca="1" si="145"/>
        <v>28</v>
      </c>
      <c r="AC626" s="95">
        <f t="shared" si="148"/>
        <v>0</v>
      </c>
      <c r="AD626" s="95">
        <f t="shared" si="149"/>
        <v>0</v>
      </c>
      <c r="AE626" s="96">
        <f t="shared" si="146"/>
        <v>0</v>
      </c>
      <c r="AF626" s="96">
        <f t="shared" si="147"/>
        <v>0</v>
      </c>
    </row>
    <row r="627" spans="2:32" s="97" customFormat="1" ht="39.6" x14ac:dyDescent="0.3">
      <c r="B627" s="79">
        <f t="shared" si="140"/>
        <v>622</v>
      </c>
      <c r="C627" s="80" t="s">
        <v>97</v>
      </c>
      <c r="D627" s="80"/>
      <c r="E627" s="81"/>
      <c r="F627" s="82" t="str">
        <f t="shared" si="141"/>
        <v xml:space="preserve">Группа от QF </v>
      </c>
      <c r="G627" s="82"/>
      <c r="H627" s="83"/>
      <c r="I627" s="84"/>
      <c r="J627" s="84"/>
      <c r="K627" s="85"/>
      <c r="L627" s="86"/>
      <c r="M627" s="80"/>
      <c r="N627" s="87"/>
      <c r="O627" s="88" t="str">
        <f t="shared" si="137"/>
        <v xml:space="preserve"> </v>
      </c>
      <c r="P627" s="89"/>
      <c r="Q627" s="90" t="str">
        <f t="shared" si="138"/>
        <v xml:space="preserve"> </v>
      </c>
      <c r="R627" s="87" t="s">
        <v>77</v>
      </c>
      <c r="S627" s="76"/>
      <c r="T627" s="91">
        <f t="shared" si="142"/>
        <v>0</v>
      </c>
      <c r="U627" s="88" t="str">
        <f t="shared" si="139"/>
        <v xml:space="preserve"> </v>
      </c>
      <c r="V627" s="91" t="str">
        <f t="shared" si="143"/>
        <v xml:space="preserve"> </v>
      </c>
      <c r="W627" s="78"/>
      <c r="X627" s="78"/>
      <c r="Y627" s="78"/>
      <c r="AA627" s="94" t="str">
        <f t="shared" si="144"/>
        <v>≤60</v>
      </c>
      <c r="AB627" s="94">
        <f t="shared" ca="1" si="145"/>
        <v>26</v>
      </c>
      <c r="AC627" s="95">
        <f t="shared" si="148"/>
        <v>0</v>
      </c>
      <c r="AD627" s="95">
        <f t="shared" si="149"/>
        <v>0</v>
      </c>
      <c r="AE627" s="96">
        <f t="shared" si="146"/>
        <v>0</v>
      </c>
      <c r="AF627" s="96">
        <f t="shared" si="147"/>
        <v>0</v>
      </c>
    </row>
    <row r="628" spans="2:32" s="97" customFormat="1" ht="39.6" x14ac:dyDescent="0.3">
      <c r="B628" s="79">
        <f t="shared" si="140"/>
        <v>623</v>
      </c>
      <c r="C628" s="80" t="s">
        <v>97</v>
      </c>
      <c r="D628" s="80"/>
      <c r="E628" s="81"/>
      <c r="F628" s="82" t="str">
        <f t="shared" si="141"/>
        <v xml:space="preserve">Группа от QF </v>
      </c>
      <c r="G628" s="82"/>
      <c r="H628" s="83"/>
      <c r="I628" s="84"/>
      <c r="J628" s="84"/>
      <c r="K628" s="85"/>
      <c r="L628" s="86"/>
      <c r="M628" s="80"/>
      <c r="N628" s="87"/>
      <c r="O628" s="88" t="str">
        <f t="shared" si="137"/>
        <v xml:space="preserve"> </v>
      </c>
      <c r="P628" s="89"/>
      <c r="Q628" s="90" t="str">
        <f t="shared" si="138"/>
        <v xml:space="preserve"> </v>
      </c>
      <c r="R628" s="87" t="s">
        <v>77</v>
      </c>
      <c r="S628" s="76"/>
      <c r="T628" s="91">
        <f t="shared" si="142"/>
        <v>0</v>
      </c>
      <c r="U628" s="88" t="str">
        <f t="shared" si="139"/>
        <v xml:space="preserve"> </v>
      </c>
      <c r="V628" s="91" t="str">
        <f t="shared" si="143"/>
        <v xml:space="preserve"> </v>
      </c>
      <c r="W628" s="78"/>
      <c r="X628" s="78"/>
      <c r="Y628" s="78"/>
      <c r="AA628" s="94" t="str">
        <f t="shared" si="144"/>
        <v>≤60</v>
      </c>
      <c r="AB628" s="94">
        <f t="shared" ca="1" si="145"/>
        <v>34</v>
      </c>
      <c r="AC628" s="95">
        <f t="shared" si="148"/>
        <v>0</v>
      </c>
      <c r="AD628" s="95">
        <f t="shared" si="149"/>
        <v>0</v>
      </c>
      <c r="AE628" s="96">
        <f t="shared" si="146"/>
        <v>0</v>
      </c>
      <c r="AF628" s="96">
        <f t="shared" si="147"/>
        <v>0</v>
      </c>
    </row>
    <row r="629" spans="2:32" s="97" customFormat="1" ht="39.6" x14ac:dyDescent="0.3">
      <c r="B629" s="79">
        <f t="shared" si="140"/>
        <v>624</v>
      </c>
      <c r="C629" s="80" t="s">
        <v>97</v>
      </c>
      <c r="D629" s="80"/>
      <c r="E629" s="81"/>
      <c r="F629" s="82" t="str">
        <f t="shared" si="141"/>
        <v xml:space="preserve">Группа от QF </v>
      </c>
      <c r="G629" s="82"/>
      <c r="H629" s="83"/>
      <c r="I629" s="84"/>
      <c r="J629" s="84"/>
      <c r="K629" s="85"/>
      <c r="L629" s="86"/>
      <c r="M629" s="80"/>
      <c r="N629" s="87"/>
      <c r="O629" s="88" t="str">
        <f t="shared" si="137"/>
        <v xml:space="preserve"> </v>
      </c>
      <c r="P629" s="89"/>
      <c r="Q629" s="90" t="str">
        <f t="shared" si="138"/>
        <v xml:space="preserve"> </v>
      </c>
      <c r="R629" s="87" t="s">
        <v>77</v>
      </c>
      <c r="S629" s="76"/>
      <c r="T629" s="91">
        <f t="shared" si="142"/>
        <v>0</v>
      </c>
      <c r="U629" s="88" t="str">
        <f t="shared" si="139"/>
        <v xml:space="preserve"> </v>
      </c>
      <c r="V629" s="91" t="str">
        <f t="shared" si="143"/>
        <v xml:space="preserve"> </v>
      </c>
      <c r="W629" s="78"/>
      <c r="X629" s="78"/>
      <c r="Y629" s="78"/>
      <c r="AA629" s="94" t="str">
        <f t="shared" si="144"/>
        <v>≤60</v>
      </c>
      <c r="AB629" s="94">
        <f t="shared" ca="1" si="145"/>
        <v>40</v>
      </c>
      <c r="AC629" s="95">
        <f t="shared" si="148"/>
        <v>0</v>
      </c>
      <c r="AD629" s="95">
        <f t="shared" si="149"/>
        <v>0</v>
      </c>
      <c r="AE629" s="96">
        <f t="shared" si="146"/>
        <v>0</v>
      </c>
      <c r="AF629" s="96">
        <f t="shared" si="147"/>
        <v>0</v>
      </c>
    </row>
    <row r="630" spans="2:32" s="97" customFormat="1" ht="39.6" x14ac:dyDescent="0.3">
      <c r="B630" s="79">
        <f t="shared" si="140"/>
        <v>625</v>
      </c>
      <c r="C630" s="80" t="s">
        <v>97</v>
      </c>
      <c r="D630" s="80"/>
      <c r="E630" s="81"/>
      <c r="F630" s="82" t="str">
        <f t="shared" si="141"/>
        <v xml:space="preserve">Группа от QF </v>
      </c>
      <c r="G630" s="82"/>
      <c r="H630" s="83"/>
      <c r="I630" s="84"/>
      <c r="J630" s="84"/>
      <c r="K630" s="85"/>
      <c r="L630" s="86"/>
      <c r="M630" s="80"/>
      <c r="N630" s="87"/>
      <c r="O630" s="88" t="str">
        <f t="shared" si="137"/>
        <v xml:space="preserve"> </v>
      </c>
      <c r="P630" s="89"/>
      <c r="Q630" s="90" t="str">
        <f t="shared" si="138"/>
        <v xml:space="preserve"> </v>
      </c>
      <c r="R630" s="87" t="s">
        <v>77</v>
      </c>
      <c r="S630" s="76"/>
      <c r="T630" s="91">
        <f t="shared" si="142"/>
        <v>0</v>
      </c>
      <c r="U630" s="88" t="str">
        <f t="shared" si="139"/>
        <v xml:space="preserve"> </v>
      </c>
      <c r="V630" s="91" t="str">
        <f t="shared" si="143"/>
        <v xml:space="preserve"> </v>
      </c>
      <c r="W630" s="78"/>
      <c r="X630" s="78"/>
      <c r="Y630" s="78"/>
      <c r="AA630" s="94" t="str">
        <f t="shared" si="144"/>
        <v>≤60</v>
      </c>
      <c r="AB630" s="94">
        <f t="shared" ca="1" si="145"/>
        <v>32</v>
      </c>
      <c r="AC630" s="95">
        <f t="shared" si="148"/>
        <v>0</v>
      </c>
      <c r="AD630" s="95">
        <f t="shared" si="149"/>
        <v>0</v>
      </c>
      <c r="AE630" s="96">
        <f t="shared" si="146"/>
        <v>0</v>
      </c>
      <c r="AF630" s="96">
        <f t="shared" si="147"/>
        <v>0</v>
      </c>
    </row>
    <row r="631" spans="2:32" s="97" customFormat="1" ht="39.6" x14ac:dyDescent="0.3">
      <c r="B631" s="79">
        <f t="shared" si="140"/>
        <v>626</v>
      </c>
      <c r="C631" s="80" t="s">
        <v>97</v>
      </c>
      <c r="D631" s="80"/>
      <c r="E631" s="81"/>
      <c r="F631" s="82" t="str">
        <f t="shared" si="141"/>
        <v xml:space="preserve">Группа от QF </v>
      </c>
      <c r="G631" s="82"/>
      <c r="H631" s="83"/>
      <c r="I631" s="84"/>
      <c r="J631" s="84"/>
      <c r="K631" s="85"/>
      <c r="L631" s="86"/>
      <c r="M631" s="80"/>
      <c r="N631" s="87"/>
      <c r="O631" s="88" t="str">
        <f t="shared" si="137"/>
        <v xml:space="preserve"> </v>
      </c>
      <c r="P631" s="89"/>
      <c r="Q631" s="90" t="str">
        <f t="shared" si="138"/>
        <v xml:space="preserve"> </v>
      </c>
      <c r="R631" s="87" t="s">
        <v>77</v>
      </c>
      <c r="S631" s="76"/>
      <c r="T631" s="91">
        <f t="shared" si="142"/>
        <v>0</v>
      </c>
      <c r="U631" s="88" t="str">
        <f t="shared" si="139"/>
        <v xml:space="preserve"> </v>
      </c>
      <c r="V631" s="91" t="str">
        <f t="shared" si="143"/>
        <v xml:space="preserve"> </v>
      </c>
      <c r="W631" s="78"/>
      <c r="X631" s="78"/>
      <c r="Y631" s="78"/>
      <c r="AA631" s="94" t="str">
        <f t="shared" si="144"/>
        <v>≤60</v>
      </c>
      <c r="AB631" s="94">
        <f t="shared" ca="1" si="145"/>
        <v>46</v>
      </c>
      <c r="AC631" s="95">
        <f t="shared" si="148"/>
        <v>0</v>
      </c>
      <c r="AD631" s="95">
        <f t="shared" si="149"/>
        <v>0</v>
      </c>
      <c r="AE631" s="96">
        <f t="shared" si="146"/>
        <v>0</v>
      </c>
      <c r="AF631" s="96">
        <f t="shared" si="147"/>
        <v>0</v>
      </c>
    </row>
    <row r="632" spans="2:32" s="97" customFormat="1" ht="39.6" x14ac:dyDescent="0.3">
      <c r="B632" s="79">
        <f t="shared" si="140"/>
        <v>627</v>
      </c>
      <c r="C632" s="80" t="s">
        <v>97</v>
      </c>
      <c r="D632" s="80"/>
      <c r="E632" s="81"/>
      <c r="F632" s="82" t="str">
        <f t="shared" si="141"/>
        <v xml:space="preserve">Группа от QF </v>
      </c>
      <c r="G632" s="82"/>
      <c r="H632" s="83"/>
      <c r="I632" s="84"/>
      <c r="J632" s="84"/>
      <c r="K632" s="85"/>
      <c r="L632" s="86"/>
      <c r="M632" s="80"/>
      <c r="N632" s="87"/>
      <c r="O632" s="88" t="str">
        <f t="shared" si="137"/>
        <v xml:space="preserve"> </v>
      </c>
      <c r="P632" s="89"/>
      <c r="Q632" s="90" t="str">
        <f t="shared" si="138"/>
        <v xml:space="preserve"> </v>
      </c>
      <c r="R632" s="87" t="s">
        <v>77</v>
      </c>
      <c r="S632" s="76"/>
      <c r="T632" s="91">
        <f t="shared" si="142"/>
        <v>0</v>
      </c>
      <c r="U632" s="88" t="str">
        <f t="shared" si="139"/>
        <v xml:space="preserve"> </v>
      </c>
      <c r="V632" s="91" t="str">
        <f t="shared" si="143"/>
        <v xml:space="preserve"> </v>
      </c>
      <c r="W632" s="78"/>
      <c r="X632" s="78"/>
      <c r="Y632" s="78"/>
      <c r="AA632" s="94" t="str">
        <f t="shared" si="144"/>
        <v>≤60</v>
      </c>
      <c r="AB632" s="94">
        <f t="shared" ca="1" si="145"/>
        <v>32</v>
      </c>
      <c r="AC632" s="95">
        <f t="shared" si="148"/>
        <v>0</v>
      </c>
      <c r="AD632" s="95">
        <f t="shared" si="149"/>
        <v>0</v>
      </c>
      <c r="AE632" s="96">
        <f t="shared" si="146"/>
        <v>0</v>
      </c>
      <c r="AF632" s="96">
        <f t="shared" si="147"/>
        <v>0</v>
      </c>
    </row>
    <row r="633" spans="2:32" s="97" customFormat="1" ht="39.6" x14ac:dyDescent="0.3">
      <c r="B633" s="79">
        <f t="shared" si="140"/>
        <v>628</v>
      </c>
      <c r="C633" s="80" t="s">
        <v>97</v>
      </c>
      <c r="D633" s="80"/>
      <c r="E633" s="81"/>
      <c r="F633" s="82" t="str">
        <f t="shared" si="141"/>
        <v xml:space="preserve">Группа от QF </v>
      </c>
      <c r="G633" s="82"/>
      <c r="H633" s="83"/>
      <c r="I633" s="84"/>
      <c r="J633" s="84"/>
      <c r="K633" s="85"/>
      <c r="L633" s="86"/>
      <c r="M633" s="80"/>
      <c r="N633" s="87"/>
      <c r="O633" s="88" t="str">
        <f t="shared" si="137"/>
        <v xml:space="preserve"> </v>
      </c>
      <c r="P633" s="89"/>
      <c r="Q633" s="90" t="str">
        <f t="shared" si="138"/>
        <v xml:space="preserve"> </v>
      </c>
      <c r="R633" s="87" t="s">
        <v>77</v>
      </c>
      <c r="S633" s="76"/>
      <c r="T633" s="91">
        <f t="shared" si="142"/>
        <v>0</v>
      </c>
      <c r="U633" s="88" t="str">
        <f t="shared" si="139"/>
        <v xml:space="preserve"> </v>
      </c>
      <c r="V633" s="91" t="str">
        <f t="shared" si="143"/>
        <v xml:space="preserve"> </v>
      </c>
      <c r="W633" s="78"/>
      <c r="X633" s="78"/>
      <c r="Y633" s="78"/>
      <c r="AA633" s="94" t="str">
        <f t="shared" si="144"/>
        <v>≤60</v>
      </c>
      <c r="AB633" s="94">
        <f t="shared" ca="1" si="145"/>
        <v>25</v>
      </c>
      <c r="AC633" s="95">
        <f t="shared" si="148"/>
        <v>0</v>
      </c>
      <c r="AD633" s="95">
        <f t="shared" si="149"/>
        <v>0</v>
      </c>
      <c r="AE633" s="96">
        <f t="shared" si="146"/>
        <v>0</v>
      </c>
      <c r="AF633" s="96">
        <f t="shared" si="147"/>
        <v>0</v>
      </c>
    </row>
    <row r="634" spans="2:32" s="97" customFormat="1" ht="39.6" x14ac:dyDescent="0.3">
      <c r="B634" s="79">
        <f t="shared" si="140"/>
        <v>629</v>
      </c>
      <c r="C634" s="80" t="s">
        <v>97</v>
      </c>
      <c r="D634" s="80"/>
      <c r="E634" s="81"/>
      <c r="F634" s="82" t="str">
        <f t="shared" si="141"/>
        <v xml:space="preserve">Группа от QF </v>
      </c>
      <c r="G634" s="82"/>
      <c r="H634" s="83"/>
      <c r="I634" s="84"/>
      <c r="J634" s="84"/>
      <c r="K634" s="85"/>
      <c r="L634" s="86"/>
      <c r="M634" s="80"/>
      <c r="N634" s="87"/>
      <c r="O634" s="88" t="str">
        <f t="shared" si="137"/>
        <v xml:space="preserve"> </v>
      </c>
      <c r="P634" s="89"/>
      <c r="Q634" s="90" t="str">
        <f t="shared" si="138"/>
        <v xml:space="preserve"> </v>
      </c>
      <c r="R634" s="87" t="s">
        <v>77</v>
      </c>
      <c r="S634" s="76"/>
      <c r="T634" s="91">
        <f t="shared" si="142"/>
        <v>0</v>
      </c>
      <c r="U634" s="88" t="str">
        <f t="shared" si="139"/>
        <v xml:space="preserve"> </v>
      </c>
      <c r="V634" s="91" t="str">
        <f t="shared" si="143"/>
        <v xml:space="preserve"> </v>
      </c>
      <c r="W634" s="78"/>
      <c r="X634" s="78"/>
      <c r="Y634" s="78"/>
      <c r="AA634" s="94" t="str">
        <f t="shared" si="144"/>
        <v>≤60</v>
      </c>
      <c r="AB634" s="94">
        <f t="shared" ca="1" si="145"/>
        <v>33</v>
      </c>
      <c r="AC634" s="95">
        <f t="shared" si="148"/>
        <v>0</v>
      </c>
      <c r="AD634" s="95">
        <f t="shared" si="149"/>
        <v>0</v>
      </c>
      <c r="AE634" s="96">
        <f t="shared" si="146"/>
        <v>0</v>
      </c>
      <c r="AF634" s="96">
        <f t="shared" si="147"/>
        <v>0</v>
      </c>
    </row>
    <row r="635" spans="2:32" s="97" customFormat="1" ht="39.6" x14ac:dyDescent="0.3">
      <c r="B635" s="79">
        <f t="shared" si="140"/>
        <v>630</v>
      </c>
      <c r="C635" s="80" t="s">
        <v>97</v>
      </c>
      <c r="D635" s="80"/>
      <c r="E635" s="81"/>
      <c r="F635" s="82" t="str">
        <f t="shared" si="141"/>
        <v xml:space="preserve">Группа от QF </v>
      </c>
      <c r="G635" s="82"/>
      <c r="H635" s="83"/>
      <c r="I635" s="84"/>
      <c r="J635" s="84"/>
      <c r="K635" s="85"/>
      <c r="L635" s="86"/>
      <c r="M635" s="80"/>
      <c r="N635" s="87"/>
      <c r="O635" s="88" t="str">
        <f t="shared" si="137"/>
        <v xml:space="preserve"> </v>
      </c>
      <c r="P635" s="89"/>
      <c r="Q635" s="90" t="str">
        <f t="shared" si="138"/>
        <v xml:space="preserve"> </v>
      </c>
      <c r="R635" s="87" t="s">
        <v>77</v>
      </c>
      <c r="S635" s="76"/>
      <c r="T635" s="91">
        <f t="shared" si="142"/>
        <v>0</v>
      </c>
      <c r="U635" s="88" t="str">
        <f t="shared" si="139"/>
        <v xml:space="preserve"> </v>
      </c>
      <c r="V635" s="91" t="str">
        <f t="shared" si="143"/>
        <v xml:space="preserve"> </v>
      </c>
      <c r="W635" s="78"/>
      <c r="X635" s="78"/>
      <c r="Y635" s="78"/>
      <c r="AA635" s="94" t="str">
        <f t="shared" si="144"/>
        <v>≤60</v>
      </c>
      <c r="AB635" s="94">
        <f t="shared" ca="1" si="145"/>
        <v>28</v>
      </c>
      <c r="AC635" s="95">
        <f t="shared" si="148"/>
        <v>0</v>
      </c>
      <c r="AD635" s="95">
        <f t="shared" si="149"/>
        <v>0</v>
      </c>
      <c r="AE635" s="96">
        <f t="shared" si="146"/>
        <v>0</v>
      </c>
      <c r="AF635" s="96">
        <f t="shared" si="147"/>
        <v>0</v>
      </c>
    </row>
    <row r="636" spans="2:32" s="97" customFormat="1" ht="39.6" x14ac:dyDescent="0.3">
      <c r="B636" s="79">
        <f t="shared" si="140"/>
        <v>631</v>
      </c>
      <c r="C636" s="80" t="s">
        <v>97</v>
      </c>
      <c r="D636" s="80"/>
      <c r="E636" s="81"/>
      <c r="F636" s="82" t="str">
        <f t="shared" si="141"/>
        <v xml:space="preserve">Группа от QF </v>
      </c>
      <c r="G636" s="82"/>
      <c r="H636" s="83"/>
      <c r="I636" s="84"/>
      <c r="J636" s="84"/>
      <c r="K636" s="85"/>
      <c r="L636" s="86"/>
      <c r="M636" s="80"/>
      <c r="N636" s="87"/>
      <c r="O636" s="88" t="str">
        <f t="shared" si="137"/>
        <v xml:space="preserve"> </v>
      </c>
      <c r="P636" s="89"/>
      <c r="Q636" s="90" t="str">
        <f t="shared" si="138"/>
        <v xml:space="preserve"> </v>
      </c>
      <c r="R636" s="87" t="s">
        <v>77</v>
      </c>
      <c r="S636" s="76"/>
      <c r="T636" s="91">
        <f t="shared" si="142"/>
        <v>0</v>
      </c>
      <c r="U636" s="88" t="str">
        <f t="shared" si="139"/>
        <v xml:space="preserve"> </v>
      </c>
      <c r="V636" s="91" t="str">
        <f t="shared" si="143"/>
        <v xml:space="preserve"> </v>
      </c>
      <c r="W636" s="78"/>
      <c r="X636" s="78"/>
      <c r="Y636" s="78"/>
      <c r="AA636" s="94" t="str">
        <f t="shared" si="144"/>
        <v>≤60</v>
      </c>
      <c r="AB636" s="94">
        <f t="shared" ca="1" si="145"/>
        <v>36</v>
      </c>
      <c r="AC636" s="95">
        <f t="shared" si="148"/>
        <v>0</v>
      </c>
      <c r="AD636" s="95">
        <f t="shared" si="149"/>
        <v>0</v>
      </c>
      <c r="AE636" s="96">
        <f t="shared" si="146"/>
        <v>0</v>
      </c>
      <c r="AF636" s="96">
        <f t="shared" si="147"/>
        <v>0</v>
      </c>
    </row>
    <row r="637" spans="2:32" s="97" customFormat="1" ht="39.6" x14ac:dyDescent="0.3">
      <c r="B637" s="79">
        <f t="shared" si="140"/>
        <v>632</v>
      </c>
      <c r="C637" s="80" t="s">
        <v>97</v>
      </c>
      <c r="D637" s="80"/>
      <c r="E637" s="81"/>
      <c r="F637" s="82" t="str">
        <f t="shared" si="141"/>
        <v xml:space="preserve">Группа от QF </v>
      </c>
      <c r="G637" s="82"/>
      <c r="H637" s="83"/>
      <c r="I637" s="84"/>
      <c r="J637" s="84"/>
      <c r="K637" s="85"/>
      <c r="L637" s="86"/>
      <c r="M637" s="80"/>
      <c r="N637" s="87"/>
      <c r="O637" s="88" t="str">
        <f t="shared" si="137"/>
        <v xml:space="preserve"> </v>
      </c>
      <c r="P637" s="89"/>
      <c r="Q637" s="90" t="str">
        <f t="shared" si="138"/>
        <v xml:space="preserve"> </v>
      </c>
      <c r="R637" s="87" t="s">
        <v>77</v>
      </c>
      <c r="S637" s="76"/>
      <c r="T637" s="91">
        <f t="shared" si="142"/>
        <v>0</v>
      </c>
      <c r="U637" s="88" t="str">
        <f t="shared" si="139"/>
        <v xml:space="preserve"> </v>
      </c>
      <c r="V637" s="91" t="str">
        <f t="shared" si="143"/>
        <v xml:space="preserve"> </v>
      </c>
      <c r="W637" s="78"/>
      <c r="X637" s="78"/>
      <c r="Y637" s="78"/>
      <c r="AA637" s="94" t="str">
        <f t="shared" si="144"/>
        <v>≤60</v>
      </c>
      <c r="AB637" s="94">
        <f t="shared" ca="1" si="145"/>
        <v>39</v>
      </c>
      <c r="AC637" s="95">
        <f t="shared" si="148"/>
        <v>0</v>
      </c>
      <c r="AD637" s="95">
        <f t="shared" si="149"/>
        <v>0</v>
      </c>
      <c r="AE637" s="96">
        <f t="shared" si="146"/>
        <v>0</v>
      </c>
      <c r="AF637" s="96">
        <f t="shared" si="147"/>
        <v>0</v>
      </c>
    </row>
    <row r="638" spans="2:32" s="97" customFormat="1" ht="39.6" x14ac:dyDescent="0.3">
      <c r="B638" s="79">
        <f t="shared" si="140"/>
        <v>633</v>
      </c>
      <c r="C638" s="80" t="s">
        <v>97</v>
      </c>
      <c r="D638" s="80"/>
      <c r="E638" s="81"/>
      <c r="F638" s="82" t="str">
        <f t="shared" si="141"/>
        <v xml:space="preserve">Группа от QF </v>
      </c>
      <c r="G638" s="82"/>
      <c r="H638" s="83"/>
      <c r="I638" s="84"/>
      <c r="J638" s="84"/>
      <c r="K638" s="85"/>
      <c r="L638" s="86"/>
      <c r="M638" s="80"/>
      <c r="N638" s="87"/>
      <c r="O638" s="88" t="str">
        <f t="shared" si="137"/>
        <v xml:space="preserve"> </v>
      </c>
      <c r="P638" s="89"/>
      <c r="Q638" s="90" t="str">
        <f t="shared" si="138"/>
        <v xml:space="preserve"> </v>
      </c>
      <c r="R638" s="87" t="s">
        <v>77</v>
      </c>
      <c r="S638" s="76"/>
      <c r="T638" s="91">
        <f t="shared" si="142"/>
        <v>0</v>
      </c>
      <c r="U638" s="88" t="str">
        <f t="shared" si="139"/>
        <v xml:space="preserve"> </v>
      </c>
      <c r="V638" s="91" t="str">
        <f t="shared" si="143"/>
        <v xml:space="preserve"> </v>
      </c>
      <c r="W638" s="78"/>
      <c r="X638" s="78"/>
      <c r="Y638" s="78"/>
      <c r="AA638" s="94" t="str">
        <f t="shared" si="144"/>
        <v>≤60</v>
      </c>
      <c r="AB638" s="94">
        <f t="shared" ca="1" si="145"/>
        <v>42</v>
      </c>
      <c r="AC638" s="95">
        <f t="shared" si="148"/>
        <v>0</v>
      </c>
      <c r="AD638" s="95">
        <f t="shared" si="149"/>
        <v>0</v>
      </c>
      <c r="AE638" s="96">
        <f t="shared" si="146"/>
        <v>0</v>
      </c>
      <c r="AF638" s="96">
        <f t="shared" si="147"/>
        <v>0</v>
      </c>
    </row>
    <row r="639" spans="2:32" s="97" customFormat="1" ht="39.6" x14ac:dyDescent="0.3">
      <c r="B639" s="79">
        <f t="shared" si="140"/>
        <v>634</v>
      </c>
      <c r="C639" s="80" t="s">
        <v>97</v>
      </c>
      <c r="D639" s="80"/>
      <c r="E639" s="81"/>
      <c r="F639" s="82" t="str">
        <f t="shared" si="141"/>
        <v xml:space="preserve">Группа от QF </v>
      </c>
      <c r="G639" s="82"/>
      <c r="H639" s="83"/>
      <c r="I639" s="84"/>
      <c r="J639" s="84"/>
      <c r="K639" s="85"/>
      <c r="L639" s="86"/>
      <c r="M639" s="80"/>
      <c r="N639" s="87"/>
      <c r="O639" s="88" t="str">
        <f t="shared" si="137"/>
        <v xml:space="preserve"> </v>
      </c>
      <c r="P639" s="89"/>
      <c r="Q639" s="90" t="str">
        <f t="shared" si="138"/>
        <v xml:space="preserve"> </v>
      </c>
      <c r="R639" s="87" t="s">
        <v>77</v>
      </c>
      <c r="S639" s="76"/>
      <c r="T639" s="91">
        <f t="shared" si="142"/>
        <v>0</v>
      </c>
      <c r="U639" s="88" t="str">
        <f t="shared" si="139"/>
        <v xml:space="preserve"> </v>
      </c>
      <c r="V639" s="91" t="str">
        <f t="shared" si="143"/>
        <v xml:space="preserve"> </v>
      </c>
      <c r="W639" s="78"/>
      <c r="X639" s="78"/>
      <c r="Y639" s="78"/>
      <c r="AA639" s="94" t="str">
        <f t="shared" si="144"/>
        <v>≤60</v>
      </c>
      <c r="AB639" s="94">
        <f t="shared" ca="1" si="145"/>
        <v>25</v>
      </c>
      <c r="AC639" s="95">
        <f t="shared" si="148"/>
        <v>0</v>
      </c>
      <c r="AD639" s="95">
        <f t="shared" si="149"/>
        <v>0</v>
      </c>
      <c r="AE639" s="96">
        <f t="shared" si="146"/>
        <v>0</v>
      </c>
      <c r="AF639" s="96">
        <f t="shared" si="147"/>
        <v>0</v>
      </c>
    </row>
    <row r="640" spans="2:32" s="97" customFormat="1" ht="39.6" x14ac:dyDescent="0.3">
      <c r="B640" s="79">
        <f t="shared" si="140"/>
        <v>635</v>
      </c>
      <c r="C640" s="80" t="s">
        <v>97</v>
      </c>
      <c r="D640" s="80"/>
      <c r="E640" s="81"/>
      <c r="F640" s="82" t="str">
        <f t="shared" si="141"/>
        <v xml:space="preserve">Группа от QF </v>
      </c>
      <c r="G640" s="82"/>
      <c r="H640" s="83"/>
      <c r="I640" s="84"/>
      <c r="J640" s="84"/>
      <c r="K640" s="85"/>
      <c r="L640" s="86"/>
      <c r="M640" s="80"/>
      <c r="N640" s="87"/>
      <c r="O640" s="88" t="str">
        <f t="shared" si="137"/>
        <v xml:space="preserve"> </v>
      </c>
      <c r="P640" s="89"/>
      <c r="Q640" s="90" t="str">
        <f t="shared" si="138"/>
        <v xml:space="preserve"> </v>
      </c>
      <c r="R640" s="87" t="s">
        <v>77</v>
      </c>
      <c r="S640" s="76"/>
      <c r="T640" s="91">
        <f t="shared" si="142"/>
        <v>0</v>
      </c>
      <c r="U640" s="88" t="str">
        <f t="shared" si="139"/>
        <v xml:space="preserve"> </v>
      </c>
      <c r="V640" s="91" t="str">
        <f t="shared" si="143"/>
        <v xml:space="preserve"> </v>
      </c>
      <c r="W640" s="78"/>
      <c r="X640" s="78"/>
      <c r="Y640" s="78"/>
      <c r="AA640" s="94" t="str">
        <f t="shared" si="144"/>
        <v>≤60</v>
      </c>
      <c r="AB640" s="94">
        <f t="shared" ca="1" si="145"/>
        <v>45</v>
      </c>
      <c r="AC640" s="95">
        <f t="shared" si="148"/>
        <v>0</v>
      </c>
      <c r="AD640" s="95">
        <f t="shared" si="149"/>
        <v>0</v>
      </c>
      <c r="AE640" s="96">
        <f t="shared" si="146"/>
        <v>0</v>
      </c>
      <c r="AF640" s="96">
        <f t="shared" si="147"/>
        <v>0</v>
      </c>
    </row>
    <row r="641" spans="2:32" s="97" customFormat="1" ht="39.6" x14ac:dyDescent="0.3">
      <c r="B641" s="79">
        <f t="shared" si="140"/>
        <v>636</v>
      </c>
      <c r="C641" s="80" t="s">
        <v>97</v>
      </c>
      <c r="D641" s="80"/>
      <c r="E641" s="81"/>
      <c r="F641" s="82" t="str">
        <f t="shared" si="141"/>
        <v xml:space="preserve">Группа от QF </v>
      </c>
      <c r="G641" s="82"/>
      <c r="H641" s="83"/>
      <c r="I641" s="84"/>
      <c r="J641" s="84"/>
      <c r="K641" s="85"/>
      <c r="L641" s="86"/>
      <c r="M641" s="80"/>
      <c r="N641" s="87"/>
      <c r="O641" s="88" t="str">
        <f t="shared" si="137"/>
        <v xml:space="preserve"> </v>
      </c>
      <c r="P641" s="89"/>
      <c r="Q641" s="90" t="str">
        <f t="shared" si="138"/>
        <v xml:space="preserve"> </v>
      </c>
      <c r="R641" s="87" t="s">
        <v>77</v>
      </c>
      <c r="S641" s="76"/>
      <c r="T641" s="91">
        <f t="shared" si="142"/>
        <v>0</v>
      </c>
      <c r="U641" s="88" t="str">
        <f t="shared" si="139"/>
        <v xml:space="preserve"> </v>
      </c>
      <c r="V641" s="91" t="str">
        <f t="shared" si="143"/>
        <v xml:space="preserve"> </v>
      </c>
      <c r="W641" s="78"/>
      <c r="X641" s="78"/>
      <c r="Y641" s="78"/>
      <c r="AA641" s="94" t="str">
        <f t="shared" si="144"/>
        <v>≤60</v>
      </c>
      <c r="AB641" s="94">
        <f t="shared" ca="1" si="145"/>
        <v>42</v>
      </c>
      <c r="AC641" s="95">
        <f t="shared" si="148"/>
        <v>0</v>
      </c>
      <c r="AD641" s="95">
        <f t="shared" si="149"/>
        <v>0</v>
      </c>
      <c r="AE641" s="96">
        <f t="shared" si="146"/>
        <v>0</v>
      </c>
      <c r="AF641" s="96">
        <f t="shared" si="147"/>
        <v>0</v>
      </c>
    </row>
    <row r="642" spans="2:32" s="97" customFormat="1" ht="39.6" x14ac:dyDescent="0.3">
      <c r="B642" s="79">
        <f t="shared" si="140"/>
        <v>637</v>
      </c>
      <c r="C642" s="80" t="s">
        <v>97</v>
      </c>
      <c r="D642" s="80"/>
      <c r="E642" s="81"/>
      <c r="F642" s="82" t="str">
        <f t="shared" si="141"/>
        <v xml:space="preserve">Группа от QF </v>
      </c>
      <c r="G642" s="82"/>
      <c r="H642" s="83"/>
      <c r="I642" s="84"/>
      <c r="J642" s="84"/>
      <c r="K642" s="85"/>
      <c r="L642" s="86"/>
      <c r="M642" s="80"/>
      <c r="N642" s="87"/>
      <c r="O642" s="88" t="str">
        <f t="shared" si="137"/>
        <v xml:space="preserve"> </v>
      </c>
      <c r="P642" s="89"/>
      <c r="Q642" s="90" t="str">
        <f t="shared" si="138"/>
        <v xml:space="preserve"> </v>
      </c>
      <c r="R642" s="87" t="s">
        <v>77</v>
      </c>
      <c r="S642" s="76"/>
      <c r="T642" s="91">
        <f t="shared" si="142"/>
        <v>0</v>
      </c>
      <c r="U642" s="88" t="str">
        <f t="shared" si="139"/>
        <v xml:space="preserve"> </v>
      </c>
      <c r="V642" s="91" t="str">
        <f t="shared" si="143"/>
        <v xml:space="preserve"> </v>
      </c>
      <c r="W642" s="78"/>
      <c r="X642" s="78"/>
      <c r="Y642" s="78"/>
      <c r="AA642" s="94" t="str">
        <f t="shared" si="144"/>
        <v>≤60</v>
      </c>
      <c r="AB642" s="94">
        <f t="shared" ca="1" si="145"/>
        <v>50</v>
      </c>
      <c r="AC642" s="95">
        <f t="shared" si="148"/>
        <v>0</v>
      </c>
      <c r="AD642" s="95">
        <f t="shared" si="149"/>
        <v>0</v>
      </c>
      <c r="AE642" s="96">
        <f t="shared" si="146"/>
        <v>0</v>
      </c>
      <c r="AF642" s="96">
        <f t="shared" si="147"/>
        <v>0</v>
      </c>
    </row>
    <row r="643" spans="2:32" s="97" customFormat="1" ht="39.6" x14ac:dyDescent="0.3">
      <c r="B643" s="79">
        <f t="shared" si="140"/>
        <v>638</v>
      </c>
      <c r="C643" s="80" t="s">
        <v>97</v>
      </c>
      <c r="D643" s="80"/>
      <c r="E643" s="81"/>
      <c r="F643" s="82" t="str">
        <f t="shared" si="141"/>
        <v xml:space="preserve">Группа от QF </v>
      </c>
      <c r="G643" s="82"/>
      <c r="H643" s="83"/>
      <c r="I643" s="84"/>
      <c r="J643" s="84"/>
      <c r="K643" s="85"/>
      <c r="L643" s="86"/>
      <c r="M643" s="80"/>
      <c r="N643" s="87"/>
      <c r="O643" s="88" t="str">
        <f t="shared" si="137"/>
        <v xml:space="preserve"> </v>
      </c>
      <c r="P643" s="89"/>
      <c r="Q643" s="90" t="str">
        <f t="shared" si="138"/>
        <v xml:space="preserve"> </v>
      </c>
      <c r="R643" s="87" t="s">
        <v>77</v>
      </c>
      <c r="S643" s="76"/>
      <c r="T643" s="91">
        <f t="shared" si="142"/>
        <v>0</v>
      </c>
      <c r="U643" s="88" t="str">
        <f t="shared" si="139"/>
        <v xml:space="preserve"> </v>
      </c>
      <c r="V643" s="91" t="str">
        <f t="shared" si="143"/>
        <v xml:space="preserve"> </v>
      </c>
      <c r="W643" s="78"/>
      <c r="X643" s="78"/>
      <c r="Y643" s="78"/>
      <c r="AA643" s="94" t="str">
        <f t="shared" si="144"/>
        <v>≤60</v>
      </c>
      <c r="AB643" s="94">
        <f t="shared" ca="1" si="145"/>
        <v>49</v>
      </c>
      <c r="AC643" s="95">
        <f t="shared" si="148"/>
        <v>0</v>
      </c>
      <c r="AD643" s="95">
        <f t="shared" si="149"/>
        <v>0</v>
      </c>
      <c r="AE643" s="96">
        <f t="shared" si="146"/>
        <v>0</v>
      </c>
      <c r="AF643" s="96">
        <f t="shared" si="147"/>
        <v>0</v>
      </c>
    </row>
    <row r="644" spans="2:32" s="97" customFormat="1" ht="39.6" x14ac:dyDescent="0.3">
      <c r="B644" s="79">
        <f t="shared" si="140"/>
        <v>639</v>
      </c>
      <c r="C644" s="80" t="s">
        <v>97</v>
      </c>
      <c r="D644" s="80"/>
      <c r="E644" s="81"/>
      <c r="F644" s="82" t="str">
        <f t="shared" si="141"/>
        <v xml:space="preserve">Группа от QF </v>
      </c>
      <c r="G644" s="82"/>
      <c r="H644" s="83"/>
      <c r="I644" s="84"/>
      <c r="J644" s="84"/>
      <c r="K644" s="85"/>
      <c r="L644" s="86"/>
      <c r="M644" s="80"/>
      <c r="N644" s="87"/>
      <c r="O644" s="88" t="str">
        <f t="shared" si="137"/>
        <v xml:space="preserve"> </v>
      </c>
      <c r="P644" s="89"/>
      <c r="Q644" s="90" t="str">
        <f t="shared" si="138"/>
        <v xml:space="preserve"> </v>
      </c>
      <c r="R644" s="87" t="s">
        <v>77</v>
      </c>
      <c r="S644" s="76"/>
      <c r="T644" s="91">
        <f t="shared" si="142"/>
        <v>0</v>
      </c>
      <c r="U644" s="88" t="str">
        <f t="shared" si="139"/>
        <v xml:space="preserve"> </v>
      </c>
      <c r="V644" s="91" t="str">
        <f t="shared" si="143"/>
        <v xml:space="preserve"> </v>
      </c>
      <c r="W644" s="78"/>
      <c r="X644" s="78"/>
      <c r="Y644" s="78"/>
      <c r="AA644" s="94" t="str">
        <f t="shared" si="144"/>
        <v>≤60</v>
      </c>
      <c r="AB644" s="94">
        <f t="shared" ca="1" si="145"/>
        <v>29</v>
      </c>
      <c r="AC644" s="95">
        <f t="shared" si="148"/>
        <v>0</v>
      </c>
      <c r="AD644" s="95">
        <f t="shared" si="149"/>
        <v>0</v>
      </c>
      <c r="AE644" s="96">
        <f t="shared" si="146"/>
        <v>0</v>
      </c>
      <c r="AF644" s="96">
        <f t="shared" si="147"/>
        <v>0</v>
      </c>
    </row>
    <row r="645" spans="2:32" s="97" customFormat="1" ht="39.6" x14ac:dyDescent="0.3">
      <c r="B645" s="79">
        <f t="shared" si="140"/>
        <v>640</v>
      </c>
      <c r="C645" s="80" t="s">
        <v>97</v>
      </c>
      <c r="D645" s="80"/>
      <c r="E645" s="81"/>
      <c r="F645" s="82" t="str">
        <f t="shared" si="141"/>
        <v xml:space="preserve">Группа от QF </v>
      </c>
      <c r="G645" s="82"/>
      <c r="H645" s="83"/>
      <c r="I645" s="84"/>
      <c r="J645" s="84"/>
      <c r="K645" s="85"/>
      <c r="L645" s="86"/>
      <c r="M645" s="80"/>
      <c r="N645" s="87"/>
      <c r="O645" s="88" t="str">
        <f t="shared" si="137"/>
        <v xml:space="preserve"> </v>
      </c>
      <c r="P645" s="89"/>
      <c r="Q645" s="90" t="str">
        <f t="shared" si="138"/>
        <v xml:space="preserve"> </v>
      </c>
      <c r="R645" s="87" t="s">
        <v>77</v>
      </c>
      <c r="S645" s="76"/>
      <c r="T645" s="91">
        <f t="shared" si="142"/>
        <v>0</v>
      </c>
      <c r="U645" s="88" t="str">
        <f t="shared" si="139"/>
        <v xml:space="preserve"> </v>
      </c>
      <c r="V645" s="91" t="str">
        <f t="shared" si="143"/>
        <v xml:space="preserve"> </v>
      </c>
      <c r="W645" s="78"/>
      <c r="X645" s="78"/>
      <c r="Y645" s="78"/>
      <c r="AA645" s="94" t="str">
        <f t="shared" si="144"/>
        <v>≤60</v>
      </c>
      <c r="AB645" s="94">
        <f t="shared" ca="1" si="145"/>
        <v>22</v>
      </c>
      <c r="AC645" s="95">
        <f t="shared" si="148"/>
        <v>0</v>
      </c>
      <c r="AD645" s="95">
        <f t="shared" si="149"/>
        <v>0</v>
      </c>
      <c r="AE645" s="96">
        <f t="shared" si="146"/>
        <v>0</v>
      </c>
      <c r="AF645" s="96">
        <f t="shared" si="147"/>
        <v>0</v>
      </c>
    </row>
    <row r="646" spans="2:32" s="97" customFormat="1" ht="39.6" x14ac:dyDescent="0.3">
      <c r="B646" s="79">
        <f t="shared" si="140"/>
        <v>641</v>
      </c>
      <c r="C646" s="80" t="s">
        <v>97</v>
      </c>
      <c r="D646" s="80"/>
      <c r="E646" s="81"/>
      <c r="F646" s="82" t="str">
        <f t="shared" si="141"/>
        <v xml:space="preserve">Группа от QF </v>
      </c>
      <c r="G646" s="82"/>
      <c r="H646" s="83"/>
      <c r="I646" s="84"/>
      <c r="J646" s="84"/>
      <c r="K646" s="85"/>
      <c r="L646" s="86"/>
      <c r="M646" s="80"/>
      <c r="N646" s="87"/>
      <c r="O646" s="88" t="str">
        <f t="shared" ref="O646:O709" si="150">IF(T646=0," ","-")</f>
        <v xml:space="preserve"> </v>
      </c>
      <c r="P646" s="89"/>
      <c r="Q646" s="90" t="str">
        <f t="shared" ref="Q646:Q709" si="151">IF(T646=0," ","-")</f>
        <v xml:space="preserve"> </v>
      </c>
      <c r="R646" s="87" t="s">
        <v>77</v>
      </c>
      <c r="S646" s="76"/>
      <c r="T646" s="91">
        <f t="shared" si="142"/>
        <v>0</v>
      </c>
      <c r="U646" s="88" t="str">
        <f t="shared" ref="U646:U709" si="152">IF(T646=0," ","-")</f>
        <v xml:space="preserve"> </v>
      </c>
      <c r="V646" s="91" t="str">
        <f t="shared" si="143"/>
        <v xml:space="preserve"> </v>
      </c>
      <c r="W646" s="78"/>
      <c r="X646" s="78"/>
      <c r="Y646" s="78"/>
      <c r="AA646" s="94" t="str">
        <f t="shared" si="144"/>
        <v>≤60</v>
      </c>
      <c r="AB646" s="94">
        <f t="shared" ca="1" si="145"/>
        <v>29</v>
      </c>
      <c r="AC646" s="95">
        <f t="shared" si="148"/>
        <v>0</v>
      </c>
      <c r="AD646" s="95">
        <f t="shared" si="149"/>
        <v>0</v>
      </c>
      <c r="AE646" s="96">
        <f t="shared" si="146"/>
        <v>0</v>
      </c>
      <c r="AF646" s="96">
        <f t="shared" si="147"/>
        <v>0</v>
      </c>
    </row>
    <row r="647" spans="2:32" s="97" customFormat="1" ht="39.6" x14ac:dyDescent="0.3">
      <c r="B647" s="79">
        <f t="shared" si="140"/>
        <v>642</v>
      </c>
      <c r="C647" s="80" t="s">
        <v>97</v>
      </c>
      <c r="D647" s="80"/>
      <c r="E647" s="81"/>
      <c r="F647" s="82" t="str">
        <f t="shared" si="141"/>
        <v xml:space="preserve">Группа от QF </v>
      </c>
      <c r="G647" s="82"/>
      <c r="H647" s="83"/>
      <c r="I647" s="84"/>
      <c r="J647" s="84"/>
      <c r="K647" s="85"/>
      <c r="L647" s="86"/>
      <c r="M647" s="80"/>
      <c r="N647" s="87"/>
      <c r="O647" s="88" t="str">
        <f t="shared" si="150"/>
        <v xml:space="preserve"> </v>
      </c>
      <c r="P647" s="89"/>
      <c r="Q647" s="90" t="str">
        <f t="shared" si="151"/>
        <v xml:space="preserve"> </v>
      </c>
      <c r="R647" s="87" t="s">
        <v>77</v>
      </c>
      <c r="S647" s="76"/>
      <c r="T647" s="91">
        <f t="shared" si="142"/>
        <v>0</v>
      </c>
      <c r="U647" s="88" t="str">
        <f t="shared" si="152"/>
        <v xml:space="preserve"> </v>
      </c>
      <c r="V647" s="91" t="str">
        <f t="shared" si="143"/>
        <v xml:space="preserve"> </v>
      </c>
      <c r="W647" s="78"/>
      <c r="X647" s="78"/>
      <c r="Y647" s="78"/>
      <c r="AA647" s="94" t="str">
        <f t="shared" si="144"/>
        <v>≤60</v>
      </c>
      <c r="AB647" s="94">
        <f t="shared" ca="1" si="145"/>
        <v>23</v>
      </c>
      <c r="AC647" s="95">
        <f t="shared" si="148"/>
        <v>0</v>
      </c>
      <c r="AD647" s="95">
        <f t="shared" si="149"/>
        <v>0</v>
      </c>
      <c r="AE647" s="96">
        <f t="shared" si="146"/>
        <v>0</v>
      </c>
      <c r="AF647" s="96">
        <f t="shared" si="147"/>
        <v>0</v>
      </c>
    </row>
    <row r="648" spans="2:32" s="97" customFormat="1" ht="39.6" x14ac:dyDescent="0.3">
      <c r="B648" s="79">
        <f t="shared" ref="B648:B711" si="153">(IF(B646+B647=0,(B645+1),(IF(B647=0,(B646+1),B647+1))))</f>
        <v>643</v>
      </c>
      <c r="C648" s="80" t="s">
        <v>97</v>
      </c>
      <c r="D648" s="80"/>
      <c r="E648" s="81"/>
      <c r="F648" s="82" t="str">
        <f t="shared" si="141"/>
        <v xml:space="preserve">Группа от QF </v>
      </c>
      <c r="G648" s="82"/>
      <c r="H648" s="83"/>
      <c r="I648" s="84"/>
      <c r="J648" s="84"/>
      <c r="K648" s="85"/>
      <c r="L648" s="86"/>
      <c r="M648" s="80"/>
      <c r="N648" s="87"/>
      <c r="O648" s="88" t="str">
        <f t="shared" si="150"/>
        <v xml:space="preserve"> </v>
      </c>
      <c r="P648" s="89"/>
      <c r="Q648" s="90" t="str">
        <f t="shared" si="151"/>
        <v xml:space="preserve"> </v>
      </c>
      <c r="R648" s="87" t="s">
        <v>77</v>
      </c>
      <c r="S648" s="76"/>
      <c r="T648" s="91">
        <f t="shared" si="142"/>
        <v>0</v>
      </c>
      <c r="U648" s="88" t="str">
        <f t="shared" si="152"/>
        <v xml:space="preserve"> </v>
      </c>
      <c r="V648" s="91" t="str">
        <f t="shared" si="143"/>
        <v xml:space="preserve"> </v>
      </c>
      <c r="W648" s="78"/>
      <c r="X648" s="78"/>
      <c r="Y648" s="78"/>
      <c r="AA648" s="94" t="str">
        <f t="shared" si="144"/>
        <v>≤60</v>
      </c>
      <c r="AB648" s="94">
        <f t="shared" ca="1" si="145"/>
        <v>48</v>
      </c>
      <c r="AC648" s="95">
        <f t="shared" si="148"/>
        <v>0</v>
      </c>
      <c r="AD648" s="95">
        <f t="shared" si="149"/>
        <v>0</v>
      </c>
      <c r="AE648" s="96">
        <f t="shared" si="146"/>
        <v>0</v>
      </c>
      <c r="AF648" s="96">
        <f t="shared" si="147"/>
        <v>0</v>
      </c>
    </row>
    <row r="649" spans="2:32" s="97" customFormat="1" ht="39.6" x14ac:dyDescent="0.3">
      <c r="B649" s="79">
        <f t="shared" si="153"/>
        <v>644</v>
      </c>
      <c r="C649" s="80" t="s">
        <v>97</v>
      </c>
      <c r="D649" s="80"/>
      <c r="E649" s="81"/>
      <c r="F649" s="82" t="str">
        <f t="shared" si="141"/>
        <v xml:space="preserve">Группа от QF </v>
      </c>
      <c r="G649" s="82"/>
      <c r="H649" s="83"/>
      <c r="I649" s="84"/>
      <c r="J649" s="84"/>
      <c r="K649" s="85"/>
      <c r="L649" s="86"/>
      <c r="M649" s="80"/>
      <c r="N649" s="87"/>
      <c r="O649" s="88" t="str">
        <f t="shared" si="150"/>
        <v xml:space="preserve"> </v>
      </c>
      <c r="P649" s="89"/>
      <c r="Q649" s="90" t="str">
        <f t="shared" si="151"/>
        <v xml:space="preserve"> </v>
      </c>
      <c r="R649" s="87" t="s">
        <v>77</v>
      </c>
      <c r="S649" s="76"/>
      <c r="T649" s="91">
        <f t="shared" si="142"/>
        <v>0</v>
      </c>
      <c r="U649" s="88" t="str">
        <f t="shared" si="152"/>
        <v xml:space="preserve"> </v>
      </c>
      <c r="V649" s="91" t="str">
        <f t="shared" si="143"/>
        <v xml:space="preserve"> </v>
      </c>
      <c r="W649" s="78"/>
      <c r="X649" s="78"/>
      <c r="Y649" s="78"/>
      <c r="AA649" s="94" t="str">
        <f t="shared" si="144"/>
        <v>≤60</v>
      </c>
      <c r="AB649" s="94">
        <f t="shared" ca="1" si="145"/>
        <v>38</v>
      </c>
      <c r="AC649" s="95">
        <f t="shared" si="148"/>
        <v>0</v>
      </c>
      <c r="AD649" s="95">
        <f t="shared" si="149"/>
        <v>0</v>
      </c>
      <c r="AE649" s="96">
        <f t="shared" si="146"/>
        <v>0</v>
      </c>
      <c r="AF649" s="96">
        <f t="shared" si="147"/>
        <v>0</v>
      </c>
    </row>
    <row r="650" spans="2:32" s="97" customFormat="1" ht="39.6" x14ac:dyDescent="0.3">
      <c r="B650" s="79">
        <f t="shared" si="153"/>
        <v>645</v>
      </c>
      <c r="C650" s="80" t="s">
        <v>97</v>
      </c>
      <c r="D650" s="80"/>
      <c r="E650" s="81"/>
      <c r="F650" s="82" t="str">
        <f t="shared" si="141"/>
        <v xml:space="preserve">Группа от QF </v>
      </c>
      <c r="G650" s="82"/>
      <c r="H650" s="83"/>
      <c r="I650" s="84"/>
      <c r="J650" s="84"/>
      <c r="K650" s="85"/>
      <c r="L650" s="86"/>
      <c r="M650" s="80"/>
      <c r="N650" s="87"/>
      <c r="O650" s="88" t="str">
        <f t="shared" si="150"/>
        <v xml:space="preserve"> </v>
      </c>
      <c r="P650" s="89"/>
      <c r="Q650" s="90" t="str">
        <f t="shared" si="151"/>
        <v xml:space="preserve"> </v>
      </c>
      <c r="R650" s="87" t="s">
        <v>77</v>
      </c>
      <c r="S650" s="76"/>
      <c r="T650" s="91">
        <f t="shared" si="142"/>
        <v>0</v>
      </c>
      <c r="U650" s="88" t="str">
        <f t="shared" si="152"/>
        <v xml:space="preserve"> </v>
      </c>
      <c r="V650" s="91" t="str">
        <f t="shared" si="143"/>
        <v xml:space="preserve"> </v>
      </c>
      <c r="W650" s="78"/>
      <c r="X650" s="78"/>
      <c r="Y650" s="78"/>
      <c r="AA650" s="94" t="str">
        <f t="shared" si="144"/>
        <v>≤60</v>
      </c>
      <c r="AB650" s="94">
        <f t="shared" ca="1" si="145"/>
        <v>48</v>
      </c>
      <c r="AC650" s="95">
        <f t="shared" si="148"/>
        <v>0</v>
      </c>
      <c r="AD650" s="95">
        <f t="shared" si="149"/>
        <v>0</v>
      </c>
      <c r="AE650" s="96">
        <f t="shared" si="146"/>
        <v>0</v>
      </c>
      <c r="AF650" s="96">
        <f t="shared" si="147"/>
        <v>0</v>
      </c>
    </row>
    <row r="651" spans="2:32" s="97" customFormat="1" ht="39.6" x14ac:dyDescent="0.3">
      <c r="B651" s="79">
        <f t="shared" si="153"/>
        <v>646</v>
      </c>
      <c r="C651" s="80" t="s">
        <v>97</v>
      </c>
      <c r="D651" s="80"/>
      <c r="E651" s="81"/>
      <c r="F651" s="82" t="str">
        <f t="shared" si="141"/>
        <v xml:space="preserve">Группа от QF </v>
      </c>
      <c r="G651" s="82"/>
      <c r="H651" s="83"/>
      <c r="I651" s="84"/>
      <c r="J651" s="84"/>
      <c r="K651" s="85"/>
      <c r="L651" s="86"/>
      <c r="M651" s="80"/>
      <c r="N651" s="87"/>
      <c r="O651" s="88" t="str">
        <f t="shared" si="150"/>
        <v xml:space="preserve"> </v>
      </c>
      <c r="P651" s="89"/>
      <c r="Q651" s="90" t="str">
        <f t="shared" si="151"/>
        <v xml:space="preserve"> </v>
      </c>
      <c r="R651" s="87" t="s">
        <v>77</v>
      </c>
      <c r="S651" s="76"/>
      <c r="T651" s="91">
        <f t="shared" si="142"/>
        <v>0</v>
      </c>
      <c r="U651" s="88" t="str">
        <f t="shared" si="152"/>
        <v xml:space="preserve"> </v>
      </c>
      <c r="V651" s="91" t="str">
        <f t="shared" si="143"/>
        <v xml:space="preserve"> </v>
      </c>
      <c r="W651" s="78"/>
      <c r="X651" s="78"/>
      <c r="Y651" s="78"/>
      <c r="AA651" s="94" t="str">
        <f t="shared" si="144"/>
        <v>≤60</v>
      </c>
      <c r="AB651" s="94">
        <f t="shared" ca="1" si="145"/>
        <v>49</v>
      </c>
      <c r="AC651" s="95">
        <f t="shared" si="148"/>
        <v>0</v>
      </c>
      <c r="AD651" s="95">
        <f t="shared" si="149"/>
        <v>0</v>
      </c>
      <c r="AE651" s="96">
        <f t="shared" si="146"/>
        <v>0</v>
      </c>
      <c r="AF651" s="96">
        <f t="shared" si="147"/>
        <v>0</v>
      </c>
    </row>
    <row r="652" spans="2:32" s="97" customFormat="1" ht="39.6" x14ac:dyDescent="0.3">
      <c r="B652" s="79">
        <f t="shared" si="153"/>
        <v>647</v>
      </c>
      <c r="C652" s="80" t="s">
        <v>97</v>
      </c>
      <c r="D652" s="80"/>
      <c r="E652" s="81"/>
      <c r="F652" s="82" t="str">
        <f t="shared" si="141"/>
        <v xml:space="preserve">Группа от QF </v>
      </c>
      <c r="G652" s="82"/>
      <c r="H652" s="83"/>
      <c r="I652" s="84"/>
      <c r="J652" s="84"/>
      <c r="K652" s="85"/>
      <c r="L652" s="86"/>
      <c r="M652" s="80"/>
      <c r="N652" s="87"/>
      <c r="O652" s="88" t="str">
        <f t="shared" si="150"/>
        <v xml:space="preserve"> </v>
      </c>
      <c r="P652" s="89"/>
      <c r="Q652" s="90" t="str">
        <f t="shared" si="151"/>
        <v xml:space="preserve"> </v>
      </c>
      <c r="R652" s="87" t="s">
        <v>77</v>
      </c>
      <c r="S652" s="76"/>
      <c r="T652" s="91">
        <f t="shared" si="142"/>
        <v>0</v>
      </c>
      <c r="U652" s="88" t="str">
        <f t="shared" si="152"/>
        <v xml:space="preserve"> </v>
      </c>
      <c r="V652" s="91" t="str">
        <f t="shared" si="143"/>
        <v xml:space="preserve"> </v>
      </c>
      <c r="W652" s="78"/>
      <c r="X652" s="78"/>
      <c r="Y652" s="78"/>
      <c r="AA652" s="94" t="str">
        <f t="shared" si="144"/>
        <v>≤60</v>
      </c>
      <c r="AB652" s="94">
        <f t="shared" ca="1" si="145"/>
        <v>50</v>
      </c>
      <c r="AC652" s="95">
        <f t="shared" si="148"/>
        <v>0</v>
      </c>
      <c r="AD652" s="95">
        <f t="shared" si="149"/>
        <v>0</v>
      </c>
      <c r="AE652" s="96">
        <f t="shared" si="146"/>
        <v>0</v>
      </c>
      <c r="AF652" s="96">
        <f t="shared" si="147"/>
        <v>0</v>
      </c>
    </row>
    <row r="653" spans="2:32" s="97" customFormat="1" ht="39.6" x14ac:dyDescent="0.3">
      <c r="B653" s="79">
        <f t="shared" si="153"/>
        <v>648</v>
      </c>
      <c r="C653" s="80" t="s">
        <v>97</v>
      </c>
      <c r="D653" s="80"/>
      <c r="E653" s="81"/>
      <c r="F653" s="82" t="str">
        <f t="shared" si="141"/>
        <v xml:space="preserve">Группа от QF </v>
      </c>
      <c r="G653" s="82"/>
      <c r="H653" s="83"/>
      <c r="I653" s="84"/>
      <c r="J653" s="84"/>
      <c r="K653" s="85"/>
      <c r="L653" s="86"/>
      <c r="M653" s="80"/>
      <c r="N653" s="87"/>
      <c r="O653" s="88" t="str">
        <f t="shared" si="150"/>
        <v xml:space="preserve"> </v>
      </c>
      <c r="P653" s="89"/>
      <c r="Q653" s="90" t="str">
        <f t="shared" si="151"/>
        <v xml:space="preserve"> </v>
      </c>
      <c r="R653" s="87" t="s">
        <v>77</v>
      </c>
      <c r="S653" s="76"/>
      <c r="T653" s="91">
        <f t="shared" si="142"/>
        <v>0</v>
      </c>
      <c r="U653" s="88" t="str">
        <f t="shared" si="152"/>
        <v xml:space="preserve"> </v>
      </c>
      <c r="V653" s="91" t="str">
        <f t="shared" si="143"/>
        <v xml:space="preserve"> </v>
      </c>
      <c r="W653" s="78"/>
      <c r="X653" s="78"/>
      <c r="Y653" s="78"/>
      <c r="AA653" s="94" t="str">
        <f t="shared" si="144"/>
        <v>≤60</v>
      </c>
      <c r="AB653" s="94">
        <f t="shared" ca="1" si="145"/>
        <v>27</v>
      </c>
      <c r="AC653" s="95">
        <f t="shared" si="148"/>
        <v>0</v>
      </c>
      <c r="AD653" s="95">
        <f t="shared" si="149"/>
        <v>0</v>
      </c>
      <c r="AE653" s="96">
        <f t="shared" si="146"/>
        <v>0</v>
      </c>
      <c r="AF653" s="96">
        <f t="shared" si="147"/>
        <v>0</v>
      </c>
    </row>
    <row r="654" spans="2:32" s="97" customFormat="1" ht="39.6" x14ac:dyDescent="0.3">
      <c r="B654" s="79">
        <f t="shared" si="153"/>
        <v>649</v>
      </c>
      <c r="C654" s="80" t="s">
        <v>97</v>
      </c>
      <c r="D654" s="80"/>
      <c r="E654" s="81"/>
      <c r="F654" s="82" t="str">
        <f t="shared" si="141"/>
        <v xml:space="preserve">Группа от QF </v>
      </c>
      <c r="G654" s="82"/>
      <c r="H654" s="83"/>
      <c r="I654" s="84"/>
      <c r="J654" s="84"/>
      <c r="K654" s="85"/>
      <c r="L654" s="86"/>
      <c r="M654" s="80"/>
      <c r="N654" s="87"/>
      <c r="O654" s="88" t="str">
        <f t="shared" si="150"/>
        <v xml:space="preserve"> </v>
      </c>
      <c r="P654" s="89"/>
      <c r="Q654" s="90" t="str">
        <f t="shared" si="151"/>
        <v xml:space="preserve"> </v>
      </c>
      <c r="R654" s="87" t="s">
        <v>77</v>
      </c>
      <c r="S654" s="76"/>
      <c r="T654" s="91">
        <f t="shared" si="142"/>
        <v>0</v>
      </c>
      <c r="U654" s="88" t="str">
        <f t="shared" si="152"/>
        <v xml:space="preserve"> </v>
      </c>
      <c r="V654" s="91" t="str">
        <f t="shared" si="143"/>
        <v xml:space="preserve"> </v>
      </c>
      <c r="W654" s="78"/>
      <c r="X654" s="78"/>
      <c r="Y654" s="78"/>
      <c r="AA654" s="94" t="str">
        <f t="shared" si="144"/>
        <v>≤60</v>
      </c>
      <c r="AB654" s="94">
        <f t="shared" ca="1" si="145"/>
        <v>36</v>
      </c>
      <c r="AC654" s="95">
        <f t="shared" si="148"/>
        <v>0</v>
      </c>
      <c r="AD654" s="95">
        <f t="shared" si="149"/>
        <v>0</v>
      </c>
      <c r="AE654" s="96">
        <f t="shared" si="146"/>
        <v>0</v>
      </c>
      <c r="AF654" s="96">
        <f t="shared" si="147"/>
        <v>0</v>
      </c>
    </row>
    <row r="655" spans="2:32" s="97" customFormat="1" ht="39.6" x14ac:dyDescent="0.3">
      <c r="B655" s="79">
        <f t="shared" si="153"/>
        <v>650</v>
      </c>
      <c r="C655" s="80" t="s">
        <v>97</v>
      </c>
      <c r="D655" s="80"/>
      <c r="E655" s="81"/>
      <c r="F655" s="82" t="str">
        <f t="shared" ref="F655:F718" si="154">CONCATENATE(C655," ",E655,D655)</f>
        <v xml:space="preserve">Группа от QF </v>
      </c>
      <c r="G655" s="82"/>
      <c r="H655" s="83"/>
      <c r="I655" s="84"/>
      <c r="J655" s="84"/>
      <c r="K655" s="85"/>
      <c r="L655" s="86"/>
      <c r="M655" s="80"/>
      <c r="N655" s="87"/>
      <c r="O655" s="88" t="str">
        <f t="shared" si="150"/>
        <v xml:space="preserve"> </v>
      </c>
      <c r="P655" s="89"/>
      <c r="Q655" s="90" t="str">
        <f t="shared" si="151"/>
        <v xml:space="preserve"> </v>
      </c>
      <c r="R655" s="87" t="s">
        <v>77</v>
      </c>
      <c r="S655" s="76"/>
      <c r="T655" s="91">
        <f t="shared" ref="T655:T718" si="155">IF(P655=$W$1,I655*3,IF(P655=$X$1,I655*5,IF(P655=$Y$1,I655*8,IF(P655=$Z$1,I655*12*0.75,0))))</f>
        <v>0</v>
      </c>
      <c r="U655" s="88" t="str">
        <f t="shared" si="152"/>
        <v xml:space="preserve"> </v>
      </c>
      <c r="V655" s="91" t="str">
        <f t="shared" ref="V655:V718" si="156">IF(P655=$W$1,I655*5,IF(P655=$X$1,I655*10,IF(P655=$Y$1,I655*10,IF(P655=$Z$1,I655*12," "))))</f>
        <v xml:space="preserve"> </v>
      </c>
      <c r="W655" s="78"/>
      <c r="X655" s="78"/>
      <c r="Y655" s="78"/>
      <c r="AA655" s="94" t="str">
        <f t="shared" ref="AA655:AA718" si="157">IF(I655&gt;63,"≤120","≤60")</f>
        <v>≤60</v>
      </c>
      <c r="AB655" s="94">
        <f t="shared" ref="AB655:AB718" ca="1" si="158">IF(I655&lt;63,RANDBETWEEN(20,50),RANDBETWEEN(60,110))</f>
        <v>39</v>
      </c>
      <c r="AC655" s="95">
        <f t="shared" si="148"/>
        <v>0</v>
      </c>
      <c r="AD655" s="95">
        <f t="shared" si="149"/>
        <v>0</v>
      </c>
      <c r="AE655" s="96">
        <f t="shared" ref="AE655:AE718" si="159">ROUND(I655*1.13,0)</f>
        <v>0</v>
      </c>
      <c r="AF655" s="96">
        <f t="shared" ref="AF655:AF718" si="160">ROUND(I655*1.45,0)</f>
        <v>0</v>
      </c>
    </row>
    <row r="656" spans="2:32" s="97" customFormat="1" ht="39.6" x14ac:dyDescent="0.3">
      <c r="B656" s="79">
        <f t="shared" si="153"/>
        <v>651</v>
      </c>
      <c r="C656" s="80" t="s">
        <v>97</v>
      </c>
      <c r="D656" s="80"/>
      <c r="E656" s="81"/>
      <c r="F656" s="82" t="str">
        <f t="shared" si="154"/>
        <v xml:space="preserve">Группа от QF </v>
      </c>
      <c r="G656" s="82"/>
      <c r="H656" s="83"/>
      <c r="I656" s="84"/>
      <c r="J656" s="84"/>
      <c r="K656" s="85"/>
      <c r="L656" s="86"/>
      <c r="M656" s="80"/>
      <c r="N656" s="87"/>
      <c r="O656" s="88" t="str">
        <f t="shared" si="150"/>
        <v xml:space="preserve"> </v>
      </c>
      <c r="P656" s="89"/>
      <c r="Q656" s="90" t="str">
        <f t="shared" si="151"/>
        <v xml:space="preserve"> </v>
      </c>
      <c r="R656" s="87" t="s">
        <v>77</v>
      </c>
      <c r="S656" s="76"/>
      <c r="T656" s="91">
        <f t="shared" si="155"/>
        <v>0</v>
      </c>
      <c r="U656" s="88" t="str">
        <f t="shared" si="152"/>
        <v xml:space="preserve"> </v>
      </c>
      <c r="V656" s="91" t="str">
        <f t="shared" si="156"/>
        <v xml:space="preserve"> </v>
      </c>
      <c r="W656" s="78"/>
      <c r="X656" s="78"/>
      <c r="Y656" s="78"/>
      <c r="AA656" s="94" t="str">
        <f t="shared" si="157"/>
        <v>≤60</v>
      </c>
      <c r="AB656" s="94">
        <f t="shared" ca="1" si="158"/>
        <v>37</v>
      </c>
      <c r="AC656" s="95">
        <f t="shared" ref="AC656:AC719" si="161">IF(P656=$W$1,I656*3,IF(P656=$X$1,I656*5,IF(P656=$Y$1,I656*8,IF(P656=$Z$1,I656*12,0))))</f>
        <v>0</v>
      </c>
      <c r="AD656" s="95">
        <f t="shared" ref="AD656:AD719" si="162">IF(P656=$W$1,I656*5,IF(P656=$X$1,I656*10,IF(P656=$Y$1,I656*10,IF(P656=$Z$1,I656*0,0))))</f>
        <v>0</v>
      </c>
      <c r="AE656" s="96">
        <f t="shared" si="159"/>
        <v>0</v>
      </c>
      <c r="AF656" s="96">
        <f t="shared" si="160"/>
        <v>0</v>
      </c>
    </row>
    <row r="657" spans="2:32" s="97" customFormat="1" ht="39.6" x14ac:dyDescent="0.3">
      <c r="B657" s="79">
        <f t="shared" si="153"/>
        <v>652</v>
      </c>
      <c r="C657" s="80" t="s">
        <v>97</v>
      </c>
      <c r="D657" s="80"/>
      <c r="E657" s="81"/>
      <c r="F657" s="82" t="str">
        <f t="shared" si="154"/>
        <v xml:space="preserve">Группа от QF </v>
      </c>
      <c r="G657" s="82"/>
      <c r="H657" s="83"/>
      <c r="I657" s="84"/>
      <c r="J657" s="84"/>
      <c r="K657" s="85"/>
      <c r="L657" s="86"/>
      <c r="M657" s="80"/>
      <c r="N657" s="87"/>
      <c r="O657" s="88" t="str">
        <f t="shared" si="150"/>
        <v xml:space="preserve"> </v>
      </c>
      <c r="P657" s="89"/>
      <c r="Q657" s="90" t="str">
        <f t="shared" si="151"/>
        <v xml:space="preserve"> </v>
      </c>
      <c r="R657" s="87" t="s">
        <v>77</v>
      </c>
      <c r="S657" s="76"/>
      <c r="T657" s="91">
        <f t="shared" si="155"/>
        <v>0</v>
      </c>
      <c r="U657" s="88" t="str">
        <f t="shared" si="152"/>
        <v xml:space="preserve"> </v>
      </c>
      <c r="V657" s="91" t="str">
        <f t="shared" si="156"/>
        <v xml:space="preserve"> </v>
      </c>
      <c r="W657" s="78"/>
      <c r="X657" s="78"/>
      <c r="Y657" s="78"/>
      <c r="AA657" s="94" t="str">
        <f t="shared" si="157"/>
        <v>≤60</v>
      </c>
      <c r="AB657" s="94">
        <f t="shared" ca="1" si="158"/>
        <v>41</v>
      </c>
      <c r="AC657" s="95">
        <f t="shared" si="161"/>
        <v>0</v>
      </c>
      <c r="AD657" s="95">
        <f t="shared" si="162"/>
        <v>0</v>
      </c>
      <c r="AE657" s="96">
        <f t="shared" si="159"/>
        <v>0</v>
      </c>
      <c r="AF657" s="96">
        <f t="shared" si="160"/>
        <v>0</v>
      </c>
    </row>
    <row r="658" spans="2:32" s="97" customFormat="1" ht="39.6" x14ac:dyDescent="0.3">
      <c r="B658" s="79">
        <f t="shared" si="153"/>
        <v>653</v>
      </c>
      <c r="C658" s="80" t="s">
        <v>97</v>
      </c>
      <c r="D658" s="80"/>
      <c r="E658" s="81"/>
      <c r="F658" s="82" t="str">
        <f t="shared" si="154"/>
        <v xml:space="preserve">Группа от QF </v>
      </c>
      <c r="G658" s="82"/>
      <c r="H658" s="83"/>
      <c r="I658" s="84"/>
      <c r="J658" s="84"/>
      <c r="K658" s="85"/>
      <c r="L658" s="86"/>
      <c r="M658" s="80"/>
      <c r="N658" s="87"/>
      <c r="O658" s="88" t="str">
        <f t="shared" si="150"/>
        <v xml:space="preserve"> </v>
      </c>
      <c r="P658" s="89"/>
      <c r="Q658" s="90" t="str">
        <f t="shared" si="151"/>
        <v xml:space="preserve"> </v>
      </c>
      <c r="R658" s="87" t="s">
        <v>77</v>
      </c>
      <c r="S658" s="76"/>
      <c r="T658" s="91">
        <f t="shared" si="155"/>
        <v>0</v>
      </c>
      <c r="U658" s="88" t="str">
        <f t="shared" si="152"/>
        <v xml:space="preserve"> </v>
      </c>
      <c r="V658" s="91" t="str">
        <f t="shared" si="156"/>
        <v xml:space="preserve"> </v>
      </c>
      <c r="W658" s="78"/>
      <c r="X658" s="78"/>
      <c r="Y658" s="78"/>
      <c r="AA658" s="94" t="str">
        <f t="shared" si="157"/>
        <v>≤60</v>
      </c>
      <c r="AB658" s="94">
        <f t="shared" ca="1" si="158"/>
        <v>40</v>
      </c>
      <c r="AC658" s="95">
        <f t="shared" si="161"/>
        <v>0</v>
      </c>
      <c r="AD658" s="95">
        <f t="shared" si="162"/>
        <v>0</v>
      </c>
      <c r="AE658" s="96">
        <f t="shared" si="159"/>
        <v>0</v>
      </c>
      <c r="AF658" s="96">
        <f t="shared" si="160"/>
        <v>0</v>
      </c>
    </row>
    <row r="659" spans="2:32" s="97" customFormat="1" ht="39.6" x14ac:dyDescent="0.3">
      <c r="B659" s="79">
        <f t="shared" si="153"/>
        <v>654</v>
      </c>
      <c r="C659" s="80" t="s">
        <v>97</v>
      </c>
      <c r="D659" s="80"/>
      <c r="E659" s="81"/>
      <c r="F659" s="82" t="str">
        <f t="shared" si="154"/>
        <v xml:space="preserve">Группа от QF </v>
      </c>
      <c r="G659" s="82"/>
      <c r="H659" s="83"/>
      <c r="I659" s="84"/>
      <c r="J659" s="84"/>
      <c r="K659" s="85"/>
      <c r="L659" s="86"/>
      <c r="M659" s="80"/>
      <c r="N659" s="87"/>
      <c r="O659" s="88" t="str">
        <f t="shared" si="150"/>
        <v xml:space="preserve"> </v>
      </c>
      <c r="P659" s="89"/>
      <c r="Q659" s="90" t="str">
        <f t="shared" si="151"/>
        <v xml:space="preserve"> </v>
      </c>
      <c r="R659" s="87" t="s">
        <v>77</v>
      </c>
      <c r="S659" s="76"/>
      <c r="T659" s="91">
        <f t="shared" si="155"/>
        <v>0</v>
      </c>
      <c r="U659" s="88" t="str">
        <f t="shared" si="152"/>
        <v xml:space="preserve"> </v>
      </c>
      <c r="V659" s="91" t="str">
        <f t="shared" si="156"/>
        <v xml:space="preserve"> </v>
      </c>
      <c r="W659" s="78"/>
      <c r="X659" s="78"/>
      <c r="Y659" s="78"/>
      <c r="AA659" s="94" t="str">
        <f t="shared" si="157"/>
        <v>≤60</v>
      </c>
      <c r="AB659" s="94">
        <f t="shared" ca="1" si="158"/>
        <v>34</v>
      </c>
      <c r="AC659" s="95">
        <f t="shared" si="161"/>
        <v>0</v>
      </c>
      <c r="AD659" s="95">
        <f t="shared" si="162"/>
        <v>0</v>
      </c>
      <c r="AE659" s="96">
        <f t="shared" si="159"/>
        <v>0</v>
      </c>
      <c r="AF659" s="96">
        <f t="shared" si="160"/>
        <v>0</v>
      </c>
    </row>
    <row r="660" spans="2:32" s="97" customFormat="1" ht="39.6" x14ac:dyDescent="0.3">
      <c r="B660" s="79">
        <f t="shared" si="153"/>
        <v>655</v>
      </c>
      <c r="C660" s="80" t="s">
        <v>97</v>
      </c>
      <c r="D660" s="80"/>
      <c r="E660" s="81"/>
      <c r="F660" s="82" t="str">
        <f t="shared" si="154"/>
        <v xml:space="preserve">Группа от QF </v>
      </c>
      <c r="G660" s="82"/>
      <c r="H660" s="83"/>
      <c r="I660" s="84"/>
      <c r="J660" s="84"/>
      <c r="K660" s="85"/>
      <c r="L660" s="86"/>
      <c r="M660" s="80"/>
      <c r="N660" s="87"/>
      <c r="O660" s="88" t="str">
        <f t="shared" si="150"/>
        <v xml:space="preserve"> </v>
      </c>
      <c r="P660" s="89"/>
      <c r="Q660" s="90" t="str">
        <f t="shared" si="151"/>
        <v xml:space="preserve"> </v>
      </c>
      <c r="R660" s="87" t="s">
        <v>77</v>
      </c>
      <c r="S660" s="76"/>
      <c r="T660" s="91">
        <f t="shared" si="155"/>
        <v>0</v>
      </c>
      <c r="U660" s="88" t="str">
        <f t="shared" si="152"/>
        <v xml:space="preserve"> </v>
      </c>
      <c r="V660" s="91" t="str">
        <f t="shared" si="156"/>
        <v xml:space="preserve"> </v>
      </c>
      <c r="W660" s="78"/>
      <c r="X660" s="78"/>
      <c r="Y660" s="78"/>
      <c r="AA660" s="94" t="str">
        <f t="shared" si="157"/>
        <v>≤60</v>
      </c>
      <c r="AB660" s="94">
        <f t="shared" ca="1" si="158"/>
        <v>49</v>
      </c>
      <c r="AC660" s="95">
        <f t="shared" si="161"/>
        <v>0</v>
      </c>
      <c r="AD660" s="95">
        <f t="shared" si="162"/>
        <v>0</v>
      </c>
      <c r="AE660" s="96">
        <f t="shared" si="159"/>
        <v>0</v>
      </c>
      <c r="AF660" s="96">
        <f t="shared" si="160"/>
        <v>0</v>
      </c>
    </row>
    <row r="661" spans="2:32" s="97" customFormat="1" ht="39.6" x14ac:dyDescent="0.3">
      <c r="B661" s="79">
        <f t="shared" si="153"/>
        <v>656</v>
      </c>
      <c r="C661" s="80" t="s">
        <v>97</v>
      </c>
      <c r="D661" s="80"/>
      <c r="E661" s="81"/>
      <c r="F661" s="82" t="str">
        <f t="shared" si="154"/>
        <v xml:space="preserve">Группа от QF </v>
      </c>
      <c r="G661" s="82"/>
      <c r="H661" s="83"/>
      <c r="I661" s="84"/>
      <c r="J661" s="84"/>
      <c r="K661" s="85"/>
      <c r="L661" s="86"/>
      <c r="M661" s="80"/>
      <c r="N661" s="87"/>
      <c r="O661" s="88" t="str">
        <f t="shared" si="150"/>
        <v xml:space="preserve"> </v>
      </c>
      <c r="P661" s="89"/>
      <c r="Q661" s="90" t="str">
        <f t="shared" si="151"/>
        <v xml:space="preserve"> </v>
      </c>
      <c r="R661" s="87" t="s">
        <v>77</v>
      </c>
      <c r="S661" s="76"/>
      <c r="T661" s="91">
        <f t="shared" si="155"/>
        <v>0</v>
      </c>
      <c r="U661" s="88" t="str">
        <f t="shared" si="152"/>
        <v xml:space="preserve"> </v>
      </c>
      <c r="V661" s="91" t="str">
        <f t="shared" si="156"/>
        <v xml:space="preserve"> </v>
      </c>
      <c r="W661" s="78"/>
      <c r="X661" s="78"/>
      <c r="Y661" s="78"/>
      <c r="AA661" s="94" t="str">
        <f t="shared" si="157"/>
        <v>≤60</v>
      </c>
      <c r="AB661" s="94">
        <f t="shared" ca="1" si="158"/>
        <v>29</v>
      </c>
      <c r="AC661" s="95">
        <f t="shared" si="161"/>
        <v>0</v>
      </c>
      <c r="AD661" s="95">
        <f t="shared" si="162"/>
        <v>0</v>
      </c>
      <c r="AE661" s="96">
        <f t="shared" si="159"/>
        <v>0</v>
      </c>
      <c r="AF661" s="96">
        <f t="shared" si="160"/>
        <v>0</v>
      </c>
    </row>
    <row r="662" spans="2:32" s="97" customFormat="1" ht="39.6" x14ac:dyDescent="0.3">
      <c r="B662" s="79">
        <f t="shared" si="153"/>
        <v>657</v>
      </c>
      <c r="C662" s="80" t="s">
        <v>97</v>
      </c>
      <c r="D662" s="80"/>
      <c r="E662" s="81"/>
      <c r="F662" s="82" t="str">
        <f t="shared" si="154"/>
        <v xml:space="preserve">Группа от QF </v>
      </c>
      <c r="G662" s="82"/>
      <c r="H662" s="83"/>
      <c r="I662" s="84"/>
      <c r="J662" s="84"/>
      <c r="K662" s="85"/>
      <c r="L662" s="86"/>
      <c r="M662" s="80"/>
      <c r="N662" s="87"/>
      <c r="O662" s="88" t="str">
        <f t="shared" si="150"/>
        <v xml:space="preserve"> </v>
      </c>
      <c r="P662" s="89"/>
      <c r="Q662" s="90" t="str">
        <f t="shared" si="151"/>
        <v xml:space="preserve"> </v>
      </c>
      <c r="R662" s="87" t="s">
        <v>77</v>
      </c>
      <c r="S662" s="76"/>
      <c r="T662" s="91">
        <f t="shared" si="155"/>
        <v>0</v>
      </c>
      <c r="U662" s="88" t="str">
        <f t="shared" si="152"/>
        <v xml:space="preserve"> </v>
      </c>
      <c r="V662" s="91" t="str">
        <f t="shared" si="156"/>
        <v xml:space="preserve"> </v>
      </c>
      <c r="W662" s="78"/>
      <c r="X662" s="78"/>
      <c r="Y662" s="78"/>
      <c r="AA662" s="94" t="str">
        <f t="shared" si="157"/>
        <v>≤60</v>
      </c>
      <c r="AB662" s="94">
        <f t="shared" ca="1" si="158"/>
        <v>39</v>
      </c>
      <c r="AC662" s="95">
        <f t="shared" si="161"/>
        <v>0</v>
      </c>
      <c r="AD662" s="95">
        <f t="shared" si="162"/>
        <v>0</v>
      </c>
      <c r="AE662" s="96">
        <f t="shared" si="159"/>
        <v>0</v>
      </c>
      <c r="AF662" s="96">
        <f t="shared" si="160"/>
        <v>0</v>
      </c>
    </row>
    <row r="663" spans="2:32" s="97" customFormat="1" ht="39.6" x14ac:dyDescent="0.3">
      <c r="B663" s="79">
        <f t="shared" si="153"/>
        <v>658</v>
      </c>
      <c r="C663" s="80" t="s">
        <v>97</v>
      </c>
      <c r="D663" s="80"/>
      <c r="E663" s="81"/>
      <c r="F663" s="82" t="str">
        <f t="shared" si="154"/>
        <v xml:space="preserve">Группа от QF </v>
      </c>
      <c r="G663" s="82"/>
      <c r="H663" s="83"/>
      <c r="I663" s="84"/>
      <c r="J663" s="84"/>
      <c r="K663" s="85"/>
      <c r="L663" s="86"/>
      <c r="M663" s="80"/>
      <c r="N663" s="87"/>
      <c r="O663" s="88" t="str">
        <f t="shared" si="150"/>
        <v xml:space="preserve"> </v>
      </c>
      <c r="P663" s="89"/>
      <c r="Q663" s="90" t="str">
        <f t="shared" si="151"/>
        <v xml:space="preserve"> </v>
      </c>
      <c r="R663" s="87" t="s">
        <v>77</v>
      </c>
      <c r="S663" s="76"/>
      <c r="T663" s="91">
        <f t="shared" si="155"/>
        <v>0</v>
      </c>
      <c r="U663" s="88" t="str">
        <f t="shared" si="152"/>
        <v xml:space="preserve"> </v>
      </c>
      <c r="V663" s="91" t="str">
        <f t="shared" si="156"/>
        <v xml:space="preserve"> </v>
      </c>
      <c r="W663" s="78"/>
      <c r="X663" s="78"/>
      <c r="Y663" s="78"/>
      <c r="AA663" s="94" t="str">
        <f t="shared" si="157"/>
        <v>≤60</v>
      </c>
      <c r="AB663" s="94">
        <f t="shared" ca="1" si="158"/>
        <v>46</v>
      </c>
      <c r="AC663" s="95">
        <f t="shared" si="161"/>
        <v>0</v>
      </c>
      <c r="AD663" s="95">
        <f t="shared" si="162"/>
        <v>0</v>
      </c>
      <c r="AE663" s="96">
        <f t="shared" si="159"/>
        <v>0</v>
      </c>
      <c r="AF663" s="96">
        <f t="shared" si="160"/>
        <v>0</v>
      </c>
    </row>
    <row r="664" spans="2:32" s="97" customFormat="1" ht="39.6" x14ac:dyDescent="0.3">
      <c r="B664" s="79">
        <f t="shared" si="153"/>
        <v>659</v>
      </c>
      <c r="C664" s="80" t="s">
        <v>97</v>
      </c>
      <c r="D664" s="80"/>
      <c r="E664" s="81"/>
      <c r="F664" s="82" t="str">
        <f t="shared" si="154"/>
        <v xml:space="preserve">Группа от QF </v>
      </c>
      <c r="G664" s="82"/>
      <c r="H664" s="83"/>
      <c r="I664" s="84"/>
      <c r="J664" s="84"/>
      <c r="K664" s="85"/>
      <c r="L664" s="86"/>
      <c r="M664" s="80"/>
      <c r="N664" s="87"/>
      <c r="O664" s="88" t="str">
        <f t="shared" si="150"/>
        <v xml:space="preserve"> </v>
      </c>
      <c r="P664" s="89"/>
      <c r="Q664" s="90" t="str">
        <f t="shared" si="151"/>
        <v xml:space="preserve"> </v>
      </c>
      <c r="R664" s="87" t="s">
        <v>77</v>
      </c>
      <c r="S664" s="76"/>
      <c r="T664" s="91">
        <f t="shared" si="155"/>
        <v>0</v>
      </c>
      <c r="U664" s="88" t="str">
        <f t="shared" si="152"/>
        <v xml:space="preserve"> </v>
      </c>
      <c r="V664" s="91" t="str">
        <f t="shared" si="156"/>
        <v xml:space="preserve"> </v>
      </c>
      <c r="W664" s="78"/>
      <c r="X664" s="78"/>
      <c r="Y664" s="78"/>
      <c r="AA664" s="94" t="str">
        <f t="shared" si="157"/>
        <v>≤60</v>
      </c>
      <c r="AB664" s="94">
        <f t="shared" ca="1" si="158"/>
        <v>24</v>
      </c>
      <c r="AC664" s="95">
        <f t="shared" si="161"/>
        <v>0</v>
      </c>
      <c r="AD664" s="95">
        <f t="shared" si="162"/>
        <v>0</v>
      </c>
      <c r="AE664" s="96">
        <f t="shared" si="159"/>
        <v>0</v>
      </c>
      <c r="AF664" s="96">
        <f t="shared" si="160"/>
        <v>0</v>
      </c>
    </row>
    <row r="665" spans="2:32" s="97" customFormat="1" ht="39.6" x14ac:dyDescent="0.3">
      <c r="B665" s="79">
        <f t="shared" si="153"/>
        <v>660</v>
      </c>
      <c r="C665" s="80" t="s">
        <v>97</v>
      </c>
      <c r="D665" s="80"/>
      <c r="E665" s="81"/>
      <c r="F665" s="82" t="str">
        <f t="shared" si="154"/>
        <v xml:space="preserve">Группа от QF </v>
      </c>
      <c r="G665" s="82"/>
      <c r="H665" s="83"/>
      <c r="I665" s="84"/>
      <c r="J665" s="84"/>
      <c r="K665" s="85"/>
      <c r="L665" s="86"/>
      <c r="M665" s="80"/>
      <c r="N665" s="87"/>
      <c r="O665" s="88" t="str">
        <f t="shared" si="150"/>
        <v xml:space="preserve"> </v>
      </c>
      <c r="P665" s="89"/>
      <c r="Q665" s="90" t="str">
        <f t="shared" si="151"/>
        <v xml:space="preserve"> </v>
      </c>
      <c r="R665" s="87" t="s">
        <v>77</v>
      </c>
      <c r="S665" s="76"/>
      <c r="T665" s="91">
        <f t="shared" si="155"/>
        <v>0</v>
      </c>
      <c r="U665" s="88" t="str">
        <f t="shared" si="152"/>
        <v xml:space="preserve"> </v>
      </c>
      <c r="V665" s="91" t="str">
        <f t="shared" si="156"/>
        <v xml:space="preserve"> </v>
      </c>
      <c r="W665" s="78"/>
      <c r="X665" s="78"/>
      <c r="Y665" s="78"/>
      <c r="AA665" s="94" t="str">
        <f t="shared" si="157"/>
        <v>≤60</v>
      </c>
      <c r="AB665" s="94">
        <f t="shared" ca="1" si="158"/>
        <v>49</v>
      </c>
      <c r="AC665" s="95">
        <f t="shared" si="161"/>
        <v>0</v>
      </c>
      <c r="AD665" s="95">
        <f t="shared" si="162"/>
        <v>0</v>
      </c>
      <c r="AE665" s="96">
        <f t="shared" si="159"/>
        <v>0</v>
      </c>
      <c r="AF665" s="96">
        <f t="shared" si="160"/>
        <v>0</v>
      </c>
    </row>
    <row r="666" spans="2:32" s="97" customFormat="1" ht="39.6" x14ac:dyDescent="0.3">
      <c r="B666" s="79">
        <f t="shared" si="153"/>
        <v>661</v>
      </c>
      <c r="C666" s="80" t="s">
        <v>97</v>
      </c>
      <c r="D666" s="80"/>
      <c r="E666" s="81"/>
      <c r="F666" s="82" t="str">
        <f t="shared" si="154"/>
        <v xml:space="preserve">Группа от QF </v>
      </c>
      <c r="G666" s="82"/>
      <c r="H666" s="83"/>
      <c r="I666" s="84"/>
      <c r="J666" s="84"/>
      <c r="K666" s="85"/>
      <c r="L666" s="86"/>
      <c r="M666" s="80"/>
      <c r="N666" s="87"/>
      <c r="O666" s="88" t="str">
        <f t="shared" si="150"/>
        <v xml:space="preserve"> </v>
      </c>
      <c r="P666" s="89"/>
      <c r="Q666" s="90" t="str">
        <f t="shared" si="151"/>
        <v xml:space="preserve"> </v>
      </c>
      <c r="R666" s="87" t="s">
        <v>77</v>
      </c>
      <c r="S666" s="76"/>
      <c r="T666" s="91">
        <f t="shared" si="155"/>
        <v>0</v>
      </c>
      <c r="U666" s="88" t="str">
        <f t="shared" si="152"/>
        <v xml:space="preserve"> </v>
      </c>
      <c r="V666" s="91" t="str">
        <f t="shared" si="156"/>
        <v xml:space="preserve"> </v>
      </c>
      <c r="W666" s="78"/>
      <c r="X666" s="78"/>
      <c r="Y666" s="78"/>
      <c r="AA666" s="94" t="str">
        <f t="shared" si="157"/>
        <v>≤60</v>
      </c>
      <c r="AB666" s="94">
        <f t="shared" ca="1" si="158"/>
        <v>29</v>
      </c>
      <c r="AC666" s="95">
        <f t="shared" si="161"/>
        <v>0</v>
      </c>
      <c r="AD666" s="95">
        <f t="shared" si="162"/>
        <v>0</v>
      </c>
      <c r="AE666" s="96">
        <f t="shared" si="159"/>
        <v>0</v>
      </c>
      <c r="AF666" s="96">
        <f t="shared" si="160"/>
        <v>0</v>
      </c>
    </row>
    <row r="667" spans="2:32" s="97" customFormat="1" ht="39.6" x14ac:dyDescent="0.3">
      <c r="B667" s="79">
        <f t="shared" si="153"/>
        <v>662</v>
      </c>
      <c r="C667" s="80" t="s">
        <v>97</v>
      </c>
      <c r="D667" s="80"/>
      <c r="E667" s="81"/>
      <c r="F667" s="82" t="str">
        <f t="shared" si="154"/>
        <v xml:space="preserve">Группа от QF </v>
      </c>
      <c r="G667" s="82"/>
      <c r="H667" s="83"/>
      <c r="I667" s="84"/>
      <c r="J667" s="84"/>
      <c r="K667" s="85"/>
      <c r="L667" s="86"/>
      <c r="M667" s="80"/>
      <c r="N667" s="87"/>
      <c r="O667" s="88" t="str">
        <f t="shared" si="150"/>
        <v xml:space="preserve"> </v>
      </c>
      <c r="P667" s="89"/>
      <c r="Q667" s="90" t="str">
        <f t="shared" si="151"/>
        <v xml:space="preserve"> </v>
      </c>
      <c r="R667" s="87" t="s">
        <v>77</v>
      </c>
      <c r="S667" s="76"/>
      <c r="T667" s="91">
        <f t="shared" si="155"/>
        <v>0</v>
      </c>
      <c r="U667" s="88" t="str">
        <f t="shared" si="152"/>
        <v xml:space="preserve"> </v>
      </c>
      <c r="V667" s="91" t="str">
        <f t="shared" si="156"/>
        <v xml:space="preserve"> </v>
      </c>
      <c r="W667" s="78"/>
      <c r="X667" s="78"/>
      <c r="Y667" s="78"/>
      <c r="AA667" s="94" t="str">
        <f t="shared" si="157"/>
        <v>≤60</v>
      </c>
      <c r="AB667" s="94">
        <f t="shared" ca="1" si="158"/>
        <v>45</v>
      </c>
      <c r="AC667" s="95">
        <f t="shared" si="161"/>
        <v>0</v>
      </c>
      <c r="AD667" s="95">
        <f t="shared" si="162"/>
        <v>0</v>
      </c>
      <c r="AE667" s="96">
        <f t="shared" si="159"/>
        <v>0</v>
      </c>
      <c r="AF667" s="96">
        <f t="shared" si="160"/>
        <v>0</v>
      </c>
    </row>
    <row r="668" spans="2:32" s="97" customFormat="1" ht="39.6" x14ac:dyDescent="0.3">
      <c r="B668" s="79">
        <f t="shared" si="153"/>
        <v>663</v>
      </c>
      <c r="C668" s="80" t="s">
        <v>97</v>
      </c>
      <c r="D668" s="80"/>
      <c r="E668" s="81"/>
      <c r="F668" s="82" t="str">
        <f t="shared" si="154"/>
        <v xml:space="preserve">Группа от QF </v>
      </c>
      <c r="G668" s="82"/>
      <c r="H668" s="83"/>
      <c r="I668" s="84"/>
      <c r="J668" s="84"/>
      <c r="K668" s="85"/>
      <c r="L668" s="86"/>
      <c r="M668" s="80"/>
      <c r="N668" s="87"/>
      <c r="O668" s="88" t="str">
        <f t="shared" si="150"/>
        <v xml:space="preserve"> </v>
      </c>
      <c r="P668" s="89"/>
      <c r="Q668" s="90" t="str">
        <f t="shared" si="151"/>
        <v xml:space="preserve"> </v>
      </c>
      <c r="R668" s="87" t="s">
        <v>77</v>
      </c>
      <c r="S668" s="76"/>
      <c r="T668" s="91">
        <f t="shared" si="155"/>
        <v>0</v>
      </c>
      <c r="U668" s="88" t="str">
        <f t="shared" si="152"/>
        <v xml:space="preserve"> </v>
      </c>
      <c r="V668" s="91" t="str">
        <f t="shared" si="156"/>
        <v xml:space="preserve"> </v>
      </c>
      <c r="W668" s="78"/>
      <c r="X668" s="78"/>
      <c r="Y668" s="78"/>
      <c r="AA668" s="94" t="str">
        <f t="shared" si="157"/>
        <v>≤60</v>
      </c>
      <c r="AB668" s="94">
        <f t="shared" ca="1" si="158"/>
        <v>37</v>
      </c>
      <c r="AC668" s="95">
        <f t="shared" si="161"/>
        <v>0</v>
      </c>
      <c r="AD668" s="95">
        <f t="shared" si="162"/>
        <v>0</v>
      </c>
      <c r="AE668" s="96">
        <f t="shared" si="159"/>
        <v>0</v>
      </c>
      <c r="AF668" s="96">
        <f t="shared" si="160"/>
        <v>0</v>
      </c>
    </row>
    <row r="669" spans="2:32" s="97" customFormat="1" ht="39.6" x14ac:dyDescent="0.3">
      <c r="B669" s="79">
        <f t="shared" si="153"/>
        <v>664</v>
      </c>
      <c r="C669" s="80" t="s">
        <v>97</v>
      </c>
      <c r="D669" s="80"/>
      <c r="E669" s="81"/>
      <c r="F669" s="82" t="str">
        <f t="shared" si="154"/>
        <v xml:space="preserve">Группа от QF </v>
      </c>
      <c r="G669" s="82"/>
      <c r="H669" s="83"/>
      <c r="I669" s="84"/>
      <c r="J669" s="84"/>
      <c r="K669" s="85"/>
      <c r="L669" s="86"/>
      <c r="M669" s="80"/>
      <c r="N669" s="87"/>
      <c r="O669" s="88" t="str">
        <f t="shared" si="150"/>
        <v xml:space="preserve"> </v>
      </c>
      <c r="P669" s="89"/>
      <c r="Q669" s="90" t="str">
        <f t="shared" si="151"/>
        <v xml:space="preserve"> </v>
      </c>
      <c r="R669" s="87" t="s">
        <v>77</v>
      </c>
      <c r="S669" s="76"/>
      <c r="T669" s="91">
        <f t="shared" si="155"/>
        <v>0</v>
      </c>
      <c r="U669" s="88" t="str">
        <f t="shared" si="152"/>
        <v xml:space="preserve"> </v>
      </c>
      <c r="V669" s="91" t="str">
        <f t="shared" si="156"/>
        <v xml:space="preserve"> </v>
      </c>
      <c r="W669" s="78"/>
      <c r="X669" s="78"/>
      <c r="Y669" s="78"/>
      <c r="AA669" s="94" t="str">
        <f t="shared" si="157"/>
        <v>≤60</v>
      </c>
      <c r="AB669" s="94">
        <f t="shared" ca="1" si="158"/>
        <v>20</v>
      </c>
      <c r="AC669" s="95">
        <f t="shared" si="161"/>
        <v>0</v>
      </c>
      <c r="AD669" s="95">
        <f t="shared" si="162"/>
        <v>0</v>
      </c>
      <c r="AE669" s="96">
        <f t="shared" si="159"/>
        <v>0</v>
      </c>
      <c r="AF669" s="96">
        <f t="shared" si="160"/>
        <v>0</v>
      </c>
    </row>
    <row r="670" spans="2:32" s="97" customFormat="1" ht="39.6" x14ac:dyDescent="0.3">
      <c r="B670" s="79">
        <f t="shared" si="153"/>
        <v>665</v>
      </c>
      <c r="C670" s="80" t="s">
        <v>97</v>
      </c>
      <c r="D670" s="80"/>
      <c r="E670" s="81"/>
      <c r="F670" s="82" t="str">
        <f t="shared" si="154"/>
        <v xml:space="preserve">Группа от QF </v>
      </c>
      <c r="G670" s="82"/>
      <c r="H670" s="83"/>
      <c r="I670" s="84"/>
      <c r="J670" s="84"/>
      <c r="K670" s="85"/>
      <c r="L670" s="86"/>
      <c r="M670" s="80"/>
      <c r="N670" s="87"/>
      <c r="O670" s="88" t="str">
        <f t="shared" si="150"/>
        <v xml:space="preserve"> </v>
      </c>
      <c r="P670" s="89"/>
      <c r="Q670" s="90" t="str">
        <f t="shared" si="151"/>
        <v xml:space="preserve"> </v>
      </c>
      <c r="R670" s="87" t="s">
        <v>77</v>
      </c>
      <c r="S670" s="76"/>
      <c r="T670" s="91">
        <f t="shared" si="155"/>
        <v>0</v>
      </c>
      <c r="U670" s="88" t="str">
        <f t="shared" si="152"/>
        <v xml:space="preserve"> </v>
      </c>
      <c r="V670" s="91" t="str">
        <f t="shared" si="156"/>
        <v xml:space="preserve"> </v>
      </c>
      <c r="W670" s="78"/>
      <c r="X670" s="78"/>
      <c r="Y670" s="78"/>
      <c r="AA670" s="94" t="str">
        <f t="shared" si="157"/>
        <v>≤60</v>
      </c>
      <c r="AB670" s="94">
        <f t="shared" ca="1" si="158"/>
        <v>29</v>
      </c>
      <c r="AC670" s="95">
        <f t="shared" si="161"/>
        <v>0</v>
      </c>
      <c r="AD670" s="95">
        <f t="shared" si="162"/>
        <v>0</v>
      </c>
      <c r="AE670" s="96">
        <f t="shared" si="159"/>
        <v>0</v>
      </c>
      <c r="AF670" s="96">
        <f t="shared" si="160"/>
        <v>0</v>
      </c>
    </row>
    <row r="671" spans="2:32" s="97" customFormat="1" ht="39.6" x14ac:dyDescent="0.3">
      <c r="B671" s="79">
        <f t="shared" si="153"/>
        <v>666</v>
      </c>
      <c r="C671" s="80" t="s">
        <v>97</v>
      </c>
      <c r="D671" s="80"/>
      <c r="E671" s="81"/>
      <c r="F671" s="82" t="str">
        <f t="shared" si="154"/>
        <v xml:space="preserve">Группа от QF </v>
      </c>
      <c r="G671" s="82"/>
      <c r="H671" s="83"/>
      <c r="I671" s="84"/>
      <c r="J671" s="84"/>
      <c r="K671" s="85"/>
      <c r="L671" s="86"/>
      <c r="M671" s="80"/>
      <c r="N671" s="87"/>
      <c r="O671" s="88" t="str">
        <f t="shared" si="150"/>
        <v xml:space="preserve"> </v>
      </c>
      <c r="P671" s="89"/>
      <c r="Q671" s="90" t="str">
        <f t="shared" si="151"/>
        <v xml:space="preserve"> </v>
      </c>
      <c r="R671" s="87" t="s">
        <v>77</v>
      </c>
      <c r="S671" s="76"/>
      <c r="T671" s="91">
        <f t="shared" si="155"/>
        <v>0</v>
      </c>
      <c r="U671" s="88" t="str">
        <f t="shared" si="152"/>
        <v xml:space="preserve"> </v>
      </c>
      <c r="V671" s="91" t="str">
        <f t="shared" si="156"/>
        <v xml:space="preserve"> </v>
      </c>
      <c r="W671" s="78"/>
      <c r="X671" s="78"/>
      <c r="Y671" s="78"/>
      <c r="AA671" s="94" t="str">
        <f t="shared" si="157"/>
        <v>≤60</v>
      </c>
      <c r="AB671" s="94">
        <f t="shared" ca="1" si="158"/>
        <v>42</v>
      </c>
      <c r="AC671" s="95">
        <f t="shared" si="161"/>
        <v>0</v>
      </c>
      <c r="AD671" s="95">
        <f t="shared" si="162"/>
        <v>0</v>
      </c>
      <c r="AE671" s="96">
        <f t="shared" si="159"/>
        <v>0</v>
      </c>
      <c r="AF671" s="96">
        <f t="shared" si="160"/>
        <v>0</v>
      </c>
    </row>
    <row r="672" spans="2:32" s="97" customFormat="1" ht="39.6" x14ac:dyDescent="0.3">
      <c r="B672" s="79">
        <f t="shared" si="153"/>
        <v>667</v>
      </c>
      <c r="C672" s="80" t="s">
        <v>97</v>
      </c>
      <c r="D672" s="80"/>
      <c r="E672" s="81"/>
      <c r="F672" s="82" t="str">
        <f t="shared" si="154"/>
        <v xml:space="preserve">Группа от QF </v>
      </c>
      <c r="G672" s="82"/>
      <c r="H672" s="83"/>
      <c r="I672" s="84"/>
      <c r="J672" s="84"/>
      <c r="K672" s="85"/>
      <c r="L672" s="86"/>
      <c r="M672" s="80"/>
      <c r="N672" s="87"/>
      <c r="O672" s="88" t="str">
        <f t="shared" si="150"/>
        <v xml:space="preserve"> </v>
      </c>
      <c r="P672" s="89"/>
      <c r="Q672" s="90" t="str">
        <f t="shared" si="151"/>
        <v xml:space="preserve"> </v>
      </c>
      <c r="R672" s="87" t="s">
        <v>77</v>
      </c>
      <c r="S672" s="76"/>
      <c r="T672" s="91">
        <f t="shared" si="155"/>
        <v>0</v>
      </c>
      <c r="U672" s="88" t="str">
        <f t="shared" si="152"/>
        <v xml:space="preserve"> </v>
      </c>
      <c r="V672" s="91" t="str">
        <f t="shared" si="156"/>
        <v xml:space="preserve"> </v>
      </c>
      <c r="W672" s="78"/>
      <c r="X672" s="78"/>
      <c r="Y672" s="78"/>
      <c r="AA672" s="94" t="str">
        <f t="shared" si="157"/>
        <v>≤60</v>
      </c>
      <c r="AB672" s="94">
        <f t="shared" ca="1" si="158"/>
        <v>21</v>
      </c>
      <c r="AC672" s="95">
        <f t="shared" si="161"/>
        <v>0</v>
      </c>
      <c r="AD672" s="95">
        <f t="shared" si="162"/>
        <v>0</v>
      </c>
      <c r="AE672" s="96">
        <f t="shared" si="159"/>
        <v>0</v>
      </c>
      <c r="AF672" s="96">
        <f t="shared" si="160"/>
        <v>0</v>
      </c>
    </row>
    <row r="673" spans="2:32" s="97" customFormat="1" ht="39.6" x14ac:dyDescent="0.3">
      <c r="B673" s="79">
        <f t="shared" si="153"/>
        <v>668</v>
      </c>
      <c r="C673" s="80" t="s">
        <v>97</v>
      </c>
      <c r="D673" s="80"/>
      <c r="E673" s="81"/>
      <c r="F673" s="82" t="str">
        <f t="shared" si="154"/>
        <v xml:space="preserve">Группа от QF </v>
      </c>
      <c r="G673" s="82"/>
      <c r="H673" s="83"/>
      <c r="I673" s="84"/>
      <c r="J673" s="84"/>
      <c r="K673" s="85"/>
      <c r="L673" s="86"/>
      <c r="M673" s="80"/>
      <c r="N673" s="87"/>
      <c r="O673" s="88" t="str">
        <f t="shared" si="150"/>
        <v xml:space="preserve"> </v>
      </c>
      <c r="P673" s="89"/>
      <c r="Q673" s="90" t="str">
        <f t="shared" si="151"/>
        <v xml:space="preserve"> </v>
      </c>
      <c r="R673" s="87" t="s">
        <v>77</v>
      </c>
      <c r="S673" s="76"/>
      <c r="T673" s="91">
        <f t="shared" si="155"/>
        <v>0</v>
      </c>
      <c r="U673" s="88" t="str">
        <f t="shared" si="152"/>
        <v xml:space="preserve"> </v>
      </c>
      <c r="V673" s="91" t="str">
        <f t="shared" si="156"/>
        <v xml:space="preserve"> </v>
      </c>
      <c r="W673" s="78"/>
      <c r="X673" s="78"/>
      <c r="Y673" s="78"/>
      <c r="AA673" s="94" t="str">
        <f t="shared" si="157"/>
        <v>≤60</v>
      </c>
      <c r="AB673" s="94">
        <f t="shared" ca="1" si="158"/>
        <v>42</v>
      </c>
      <c r="AC673" s="95">
        <f t="shared" si="161"/>
        <v>0</v>
      </c>
      <c r="AD673" s="95">
        <f t="shared" si="162"/>
        <v>0</v>
      </c>
      <c r="AE673" s="96">
        <f t="shared" si="159"/>
        <v>0</v>
      </c>
      <c r="AF673" s="96">
        <f t="shared" si="160"/>
        <v>0</v>
      </c>
    </row>
    <row r="674" spans="2:32" s="97" customFormat="1" ht="39.6" x14ac:dyDescent="0.3">
      <c r="B674" s="79">
        <f t="shared" si="153"/>
        <v>669</v>
      </c>
      <c r="C674" s="80" t="s">
        <v>97</v>
      </c>
      <c r="D674" s="80"/>
      <c r="E674" s="81"/>
      <c r="F674" s="82" t="str">
        <f t="shared" si="154"/>
        <v xml:space="preserve">Группа от QF </v>
      </c>
      <c r="G674" s="82"/>
      <c r="H674" s="83"/>
      <c r="I674" s="84"/>
      <c r="J674" s="84"/>
      <c r="K674" s="85"/>
      <c r="L674" s="86"/>
      <c r="M674" s="80"/>
      <c r="N674" s="87"/>
      <c r="O674" s="88" t="str">
        <f t="shared" si="150"/>
        <v xml:space="preserve"> </v>
      </c>
      <c r="P674" s="89"/>
      <c r="Q674" s="90" t="str">
        <f t="shared" si="151"/>
        <v xml:space="preserve"> </v>
      </c>
      <c r="R674" s="87" t="s">
        <v>77</v>
      </c>
      <c r="S674" s="76"/>
      <c r="T674" s="91">
        <f t="shared" si="155"/>
        <v>0</v>
      </c>
      <c r="U674" s="88" t="str">
        <f t="shared" si="152"/>
        <v xml:space="preserve"> </v>
      </c>
      <c r="V674" s="91" t="str">
        <f t="shared" si="156"/>
        <v xml:space="preserve"> </v>
      </c>
      <c r="W674" s="78"/>
      <c r="X674" s="78"/>
      <c r="Y674" s="78"/>
      <c r="AA674" s="94" t="str">
        <f t="shared" si="157"/>
        <v>≤60</v>
      </c>
      <c r="AB674" s="94">
        <f t="shared" ca="1" si="158"/>
        <v>34</v>
      </c>
      <c r="AC674" s="95">
        <f t="shared" si="161"/>
        <v>0</v>
      </c>
      <c r="AD674" s="95">
        <f t="shared" si="162"/>
        <v>0</v>
      </c>
      <c r="AE674" s="96">
        <f t="shared" si="159"/>
        <v>0</v>
      </c>
      <c r="AF674" s="96">
        <f t="shared" si="160"/>
        <v>0</v>
      </c>
    </row>
    <row r="675" spans="2:32" s="97" customFormat="1" ht="39.6" x14ac:dyDescent="0.3">
      <c r="B675" s="79">
        <f t="shared" si="153"/>
        <v>670</v>
      </c>
      <c r="C675" s="80" t="s">
        <v>97</v>
      </c>
      <c r="D675" s="80"/>
      <c r="E675" s="81"/>
      <c r="F675" s="82" t="str">
        <f t="shared" si="154"/>
        <v xml:space="preserve">Группа от QF </v>
      </c>
      <c r="G675" s="82"/>
      <c r="H675" s="83"/>
      <c r="I675" s="84"/>
      <c r="J675" s="84"/>
      <c r="K675" s="85"/>
      <c r="L675" s="86"/>
      <c r="M675" s="80"/>
      <c r="N675" s="87"/>
      <c r="O675" s="88" t="str">
        <f t="shared" si="150"/>
        <v xml:space="preserve"> </v>
      </c>
      <c r="P675" s="89"/>
      <c r="Q675" s="90" t="str">
        <f t="shared" si="151"/>
        <v xml:space="preserve"> </v>
      </c>
      <c r="R675" s="87" t="s">
        <v>77</v>
      </c>
      <c r="S675" s="76"/>
      <c r="T675" s="91">
        <f t="shared" si="155"/>
        <v>0</v>
      </c>
      <c r="U675" s="88" t="str">
        <f t="shared" si="152"/>
        <v xml:space="preserve"> </v>
      </c>
      <c r="V675" s="91" t="str">
        <f t="shared" si="156"/>
        <v xml:space="preserve"> </v>
      </c>
      <c r="W675" s="78"/>
      <c r="X675" s="78"/>
      <c r="Y675" s="78"/>
      <c r="AA675" s="94" t="str">
        <f t="shared" si="157"/>
        <v>≤60</v>
      </c>
      <c r="AB675" s="94">
        <f t="shared" ca="1" si="158"/>
        <v>40</v>
      </c>
      <c r="AC675" s="95">
        <f t="shared" si="161"/>
        <v>0</v>
      </c>
      <c r="AD675" s="95">
        <f t="shared" si="162"/>
        <v>0</v>
      </c>
      <c r="AE675" s="96">
        <f t="shared" si="159"/>
        <v>0</v>
      </c>
      <c r="AF675" s="96">
        <f t="shared" si="160"/>
        <v>0</v>
      </c>
    </row>
    <row r="676" spans="2:32" s="97" customFormat="1" ht="39.6" x14ac:dyDescent="0.3">
      <c r="B676" s="79">
        <f t="shared" si="153"/>
        <v>671</v>
      </c>
      <c r="C676" s="80" t="s">
        <v>97</v>
      </c>
      <c r="D676" s="80"/>
      <c r="E676" s="81"/>
      <c r="F676" s="82" t="str">
        <f t="shared" si="154"/>
        <v xml:space="preserve">Группа от QF </v>
      </c>
      <c r="G676" s="82"/>
      <c r="H676" s="83"/>
      <c r="I676" s="84"/>
      <c r="J676" s="84"/>
      <c r="K676" s="85"/>
      <c r="L676" s="86"/>
      <c r="M676" s="80"/>
      <c r="N676" s="87"/>
      <c r="O676" s="88" t="str">
        <f t="shared" si="150"/>
        <v xml:space="preserve"> </v>
      </c>
      <c r="P676" s="89"/>
      <c r="Q676" s="90" t="str">
        <f t="shared" si="151"/>
        <v xml:space="preserve"> </v>
      </c>
      <c r="R676" s="87" t="s">
        <v>77</v>
      </c>
      <c r="S676" s="76"/>
      <c r="T676" s="91">
        <f t="shared" si="155"/>
        <v>0</v>
      </c>
      <c r="U676" s="88" t="str">
        <f t="shared" si="152"/>
        <v xml:space="preserve"> </v>
      </c>
      <c r="V676" s="91" t="str">
        <f t="shared" si="156"/>
        <v xml:space="preserve"> </v>
      </c>
      <c r="W676" s="78"/>
      <c r="X676" s="78"/>
      <c r="Y676" s="78"/>
      <c r="AA676" s="94" t="str">
        <f t="shared" si="157"/>
        <v>≤60</v>
      </c>
      <c r="AB676" s="94">
        <f t="shared" ca="1" si="158"/>
        <v>38</v>
      </c>
      <c r="AC676" s="95">
        <f t="shared" si="161"/>
        <v>0</v>
      </c>
      <c r="AD676" s="95">
        <f t="shared" si="162"/>
        <v>0</v>
      </c>
      <c r="AE676" s="96">
        <f t="shared" si="159"/>
        <v>0</v>
      </c>
      <c r="AF676" s="96">
        <f t="shared" si="160"/>
        <v>0</v>
      </c>
    </row>
    <row r="677" spans="2:32" s="97" customFormat="1" ht="39.6" x14ac:dyDescent="0.3">
      <c r="B677" s="79">
        <f t="shared" si="153"/>
        <v>672</v>
      </c>
      <c r="C677" s="80" t="s">
        <v>97</v>
      </c>
      <c r="D677" s="80"/>
      <c r="E677" s="81"/>
      <c r="F677" s="82" t="str">
        <f t="shared" si="154"/>
        <v xml:space="preserve">Группа от QF </v>
      </c>
      <c r="G677" s="82"/>
      <c r="H677" s="83"/>
      <c r="I677" s="84"/>
      <c r="J677" s="84"/>
      <c r="K677" s="85"/>
      <c r="L677" s="86"/>
      <c r="M677" s="80"/>
      <c r="N677" s="87"/>
      <c r="O677" s="88" t="str">
        <f t="shared" si="150"/>
        <v xml:space="preserve"> </v>
      </c>
      <c r="P677" s="89"/>
      <c r="Q677" s="90" t="str">
        <f t="shared" si="151"/>
        <v xml:space="preserve"> </v>
      </c>
      <c r="R677" s="87" t="s">
        <v>77</v>
      </c>
      <c r="S677" s="76"/>
      <c r="T677" s="91">
        <f t="shared" si="155"/>
        <v>0</v>
      </c>
      <c r="U677" s="88" t="str">
        <f t="shared" si="152"/>
        <v xml:space="preserve"> </v>
      </c>
      <c r="V677" s="91" t="str">
        <f t="shared" si="156"/>
        <v xml:space="preserve"> </v>
      </c>
      <c r="W677" s="78"/>
      <c r="X677" s="78"/>
      <c r="Y677" s="78"/>
      <c r="AA677" s="94" t="str">
        <f t="shared" si="157"/>
        <v>≤60</v>
      </c>
      <c r="AB677" s="94">
        <f t="shared" ca="1" si="158"/>
        <v>31</v>
      </c>
      <c r="AC677" s="95">
        <f t="shared" si="161"/>
        <v>0</v>
      </c>
      <c r="AD677" s="95">
        <f t="shared" si="162"/>
        <v>0</v>
      </c>
      <c r="AE677" s="96">
        <f t="shared" si="159"/>
        <v>0</v>
      </c>
      <c r="AF677" s="96">
        <f t="shared" si="160"/>
        <v>0</v>
      </c>
    </row>
    <row r="678" spans="2:32" s="97" customFormat="1" ht="39.6" x14ac:dyDescent="0.3">
      <c r="B678" s="79">
        <f t="shared" si="153"/>
        <v>673</v>
      </c>
      <c r="C678" s="80" t="s">
        <v>97</v>
      </c>
      <c r="D678" s="80"/>
      <c r="E678" s="81"/>
      <c r="F678" s="82" t="str">
        <f t="shared" si="154"/>
        <v xml:space="preserve">Группа от QF </v>
      </c>
      <c r="G678" s="82"/>
      <c r="H678" s="83"/>
      <c r="I678" s="84"/>
      <c r="J678" s="84"/>
      <c r="K678" s="85"/>
      <c r="L678" s="86"/>
      <c r="M678" s="80"/>
      <c r="N678" s="87"/>
      <c r="O678" s="88" t="str">
        <f t="shared" si="150"/>
        <v xml:space="preserve"> </v>
      </c>
      <c r="P678" s="89"/>
      <c r="Q678" s="90" t="str">
        <f t="shared" si="151"/>
        <v xml:space="preserve"> </v>
      </c>
      <c r="R678" s="87" t="s">
        <v>77</v>
      </c>
      <c r="S678" s="76"/>
      <c r="T678" s="91">
        <f t="shared" si="155"/>
        <v>0</v>
      </c>
      <c r="U678" s="88" t="str">
        <f t="shared" si="152"/>
        <v xml:space="preserve"> </v>
      </c>
      <c r="V678" s="91" t="str">
        <f t="shared" si="156"/>
        <v xml:space="preserve"> </v>
      </c>
      <c r="W678" s="78"/>
      <c r="X678" s="78"/>
      <c r="Y678" s="78"/>
      <c r="AA678" s="94" t="str">
        <f t="shared" si="157"/>
        <v>≤60</v>
      </c>
      <c r="AB678" s="94">
        <f t="shared" ca="1" si="158"/>
        <v>32</v>
      </c>
      <c r="AC678" s="95">
        <f t="shared" si="161"/>
        <v>0</v>
      </c>
      <c r="AD678" s="95">
        <f t="shared" si="162"/>
        <v>0</v>
      </c>
      <c r="AE678" s="96">
        <f t="shared" si="159"/>
        <v>0</v>
      </c>
      <c r="AF678" s="96">
        <f t="shared" si="160"/>
        <v>0</v>
      </c>
    </row>
    <row r="679" spans="2:32" s="97" customFormat="1" ht="39.6" x14ac:dyDescent="0.3">
      <c r="B679" s="79">
        <f t="shared" si="153"/>
        <v>674</v>
      </c>
      <c r="C679" s="80" t="s">
        <v>97</v>
      </c>
      <c r="D679" s="80"/>
      <c r="E679" s="81"/>
      <c r="F679" s="82" t="str">
        <f t="shared" si="154"/>
        <v xml:space="preserve">Группа от QF </v>
      </c>
      <c r="G679" s="82"/>
      <c r="H679" s="83"/>
      <c r="I679" s="84"/>
      <c r="J679" s="84"/>
      <c r="K679" s="85"/>
      <c r="L679" s="86"/>
      <c r="M679" s="80"/>
      <c r="N679" s="87"/>
      <c r="O679" s="88" t="str">
        <f t="shared" si="150"/>
        <v xml:space="preserve"> </v>
      </c>
      <c r="P679" s="89"/>
      <c r="Q679" s="90" t="str">
        <f t="shared" si="151"/>
        <v xml:space="preserve"> </v>
      </c>
      <c r="R679" s="87" t="s">
        <v>77</v>
      </c>
      <c r="S679" s="76"/>
      <c r="T679" s="91">
        <f t="shared" si="155"/>
        <v>0</v>
      </c>
      <c r="U679" s="88" t="str">
        <f t="shared" si="152"/>
        <v xml:space="preserve"> </v>
      </c>
      <c r="V679" s="91" t="str">
        <f t="shared" si="156"/>
        <v xml:space="preserve"> </v>
      </c>
      <c r="W679" s="78"/>
      <c r="X679" s="78"/>
      <c r="Y679" s="78"/>
      <c r="AA679" s="94" t="str">
        <f t="shared" si="157"/>
        <v>≤60</v>
      </c>
      <c r="AB679" s="94">
        <f t="shared" ca="1" si="158"/>
        <v>39</v>
      </c>
      <c r="AC679" s="95">
        <f t="shared" si="161"/>
        <v>0</v>
      </c>
      <c r="AD679" s="95">
        <f t="shared" si="162"/>
        <v>0</v>
      </c>
      <c r="AE679" s="96">
        <f t="shared" si="159"/>
        <v>0</v>
      </c>
      <c r="AF679" s="96">
        <f t="shared" si="160"/>
        <v>0</v>
      </c>
    </row>
    <row r="680" spans="2:32" s="97" customFormat="1" ht="39.6" x14ac:dyDescent="0.3">
      <c r="B680" s="79">
        <f t="shared" si="153"/>
        <v>675</v>
      </c>
      <c r="C680" s="80" t="s">
        <v>97</v>
      </c>
      <c r="D680" s="80"/>
      <c r="E680" s="81"/>
      <c r="F680" s="82" t="str">
        <f t="shared" si="154"/>
        <v xml:space="preserve">Группа от QF </v>
      </c>
      <c r="G680" s="82"/>
      <c r="H680" s="83"/>
      <c r="I680" s="84"/>
      <c r="J680" s="84"/>
      <c r="K680" s="85"/>
      <c r="L680" s="86"/>
      <c r="M680" s="80"/>
      <c r="N680" s="87"/>
      <c r="O680" s="88" t="str">
        <f t="shared" si="150"/>
        <v xml:space="preserve"> </v>
      </c>
      <c r="P680" s="89"/>
      <c r="Q680" s="90" t="str">
        <f t="shared" si="151"/>
        <v xml:space="preserve"> </v>
      </c>
      <c r="R680" s="87" t="s">
        <v>77</v>
      </c>
      <c r="S680" s="76"/>
      <c r="T680" s="91">
        <f t="shared" si="155"/>
        <v>0</v>
      </c>
      <c r="U680" s="88" t="str">
        <f t="shared" si="152"/>
        <v xml:space="preserve"> </v>
      </c>
      <c r="V680" s="91" t="str">
        <f t="shared" si="156"/>
        <v xml:space="preserve"> </v>
      </c>
      <c r="W680" s="78"/>
      <c r="X680" s="78"/>
      <c r="Y680" s="78"/>
      <c r="AA680" s="94" t="str">
        <f t="shared" si="157"/>
        <v>≤60</v>
      </c>
      <c r="AB680" s="94">
        <f t="shared" ca="1" si="158"/>
        <v>49</v>
      </c>
      <c r="AC680" s="95">
        <f t="shared" si="161"/>
        <v>0</v>
      </c>
      <c r="AD680" s="95">
        <f t="shared" si="162"/>
        <v>0</v>
      </c>
      <c r="AE680" s="96">
        <f t="shared" si="159"/>
        <v>0</v>
      </c>
      <c r="AF680" s="96">
        <f t="shared" si="160"/>
        <v>0</v>
      </c>
    </row>
    <row r="681" spans="2:32" s="97" customFormat="1" ht="39.6" x14ac:dyDescent="0.3">
      <c r="B681" s="79">
        <f t="shared" si="153"/>
        <v>676</v>
      </c>
      <c r="C681" s="80" t="s">
        <v>97</v>
      </c>
      <c r="D681" s="80"/>
      <c r="E681" s="81"/>
      <c r="F681" s="82" t="str">
        <f t="shared" si="154"/>
        <v xml:space="preserve">Группа от QF </v>
      </c>
      <c r="G681" s="82"/>
      <c r="H681" s="83"/>
      <c r="I681" s="84"/>
      <c r="J681" s="84"/>
      <c r="K681" s="85"/>
      <c r="L681" s="86"/>
      <c r="M681" s="80"/>
      <c r="N681" s="87"/>
      <c r="O681" s="88" t="str">
        <f t="shared" si="150"/>
        <v xml:space="preserve"> </v>
      </c>
      <c r="P681" s="89"/>
      <c r="Q681" s="90" t="str">
        <f t="shared" si="151"/>
        <v xml:space="preserve"> </v>
      </c>
      <c r="R681" s="87" t="s">
        <v>77</v>
      </c>
      <c r="S681" s="76"/>
      <c r="T681" s="91">
        <f t="shared" si="155"/>
        <v>0</v>
      </c>
      <c r="U681" s="88" t="str">
        <f t="shared" si="152"/>
        <v xml:space="preserve"> </v>
      </c>
      <c r="V681" s="91" t="str">
        <f t="shared" si="156"/>
        <v xml:space="preserve"> </v>
      </c>
      <c r="W681" s="78"/>
      <c r="X681" s="78"/>
      <c r="Y681" s="78"/>
      <c r="AA681" s="94" t="str">
        <f t="shared" si="157"/>
        <v>≤60</v>
      </c>
      <c r="AB681" s="94">
        <f t="shared" ca="1" si="158"/>
        <v>48</v>
      </c>
      <c r="AC681" s="95">
        <f t="shared" si="161"/>
        <v>0</v>
      </c>
      <c r="AD681" s="95">
        <f t="shared" si="162"/>
        <v>0</v>
      </c>
      <c r="AE681" s="96">
        <f t="shared" si="159"/>
        <v>0</v>
      </c>
      <c r="AF681" s="96">
        <f t="shared" si="160"/>
        <v>0</v>
      </c>
    </row>
    <row r="682" spans="2:32" s="97" customFormat="1" ht="39.6" x14ac:dyDescent="0.3">
      <c r="B682" s="79">
        <f t="shared" si="153"/>
        <v>677</v>
      </c>
      <c r="C682" s="80" t="s">
        <v>97</v>
      </c>
      <c r="D682" s="80"/>
      <c r="E682" s="81"/>
      <c r="F682" s="82" t="str">
        <f t="shared" si="154"/>
        <v xml:space="preserve">Группа от QF </v>
      </c>
      <c r="G682" s="82"/>
      <c r="H682" s="83"/>
      <c r="I682" s="84"/>
      <c r="J682" s="84"/>
      <c r="K682" s="85"/>
      <c r="L682" s="86"/>
      <c r="M682" s="80"/>
      <c r="N682" s="87"/>
      <c r="O682" s="88" t="str">
        <f t="shared" si="150"/>
        <v xml:space="preserve"> </v>
      </c>
      <c r="P682" s="89"/>
      <c r="Q682" s="90" t="str">
        <f t="shared" si="151"/>
        <v xml:space="preserve"> </v>
      </c>
      <c r="R682" s="87" t="s">
        <v>77</v>
      </c>
      <c r="S682" s="76"/>
      <c r="T682" s="91">
        <f t="shared" si="155"/>
        <v>0</v>
      </c>
      <c r="U682" s="88" t="str">
        <f t="shared" si="152"/>
        <v xml:space="preserve"> </v>
      </c>
      <c r="V682" s="91" t="str">
        <f t="shared" si="156"/>
        <v xml:space="preserve"> </v>
      </c>
      <c r="W682" s="78"/>
      <c r="X682" s="78"/>
      <c r="Y682" s="78"/>
      <c r="AA682" s="94" t="str">
        <f t="shared" si="157"/>
        <v>≤60</v>
      </c>
      <c r="AB682" s="94">
        <f t="shared" ca="1" si="158"/>
        <v>42</v>
      </c>
      <c r="AC682" s="95">
        <f t="shared" si="161"/>
        <v>0</v>
      </c>
      <c r="AD682" s="95">
        <f t="shared" si="162"/>
        <v>0</v>
      </c>
      <c r="AE682" s="96">
        <f t="shared" si="159"/>
        <v>0</v>
      </c>
      <c r="AF682" s="96">
        <f t="shared" si="160"/>
        <v>0</v>
      </c>
    </row>
    <row r="683" spans="2:32" s="97" customFormat="1" ht="39.6" x14ac:dyDescent="0.3">
      <c r="B683" s="79">
        <f t="shared" si="153"/>
        <v>678</v>
      </c>
      <c r="C683" s="80" t="s">
        <v>97</v>
      </c>
      <c r="D683" s="80"/>
      <c r="E683" s="81"/>
      <c r="F683" s="82" t="str">
        <f t="shared" si="154"/>
        <v xml:space="preserve">Группа от QF </v>
      </c>
      <c r="G683" s="82"/>
      <c r="H683" s="83"/>
      <c r="I683" s="84"/>
      <c r="J683" s="84"/>
      <c r="K683" s="85"/>
      <c r="L683" s="86"/>
      <c r="M683" s="80"/>
      <c r="N683" s="87"/>
      <c r="O683" s="88" t="str">
        <f t="shared" si="150"/>
        <v xml:space="preserve"> </v>
      </c>
      <c r="P683" s="89"/>
      <c r="Q683" s="90" t="str">
        <f t="shared" si="151"/>
        <v xml:space="preserve"> </v>
      </c>
      <c r="R683" s="87" t="s">
        <v>77</v>
      </c>
      <c r="S683" s="76"/>
      <c r="T683" s="91">
        <f t="shared" si="155"/>
        <v>0</v>
      </c>
      <c r="U683" s="88" t="str">
        <f t="shared" si="152"/>
        <v xml:space="preserve"> </v>
      </c>
      <c r="V683" s="91" t="str">
        <f t="shared" si="156"/>
        <v xml:space="preserve"> </v>
      </c>
      <c r="W683" s="78"/>
      <c r="X683" s="78"/>
      <c r="Y683" s="78"/>
      <c r="AA683" s="94" t="str">
        <f t="shared" si="157"/>
        <v>≤60</v>
      </c>
      <c r="AB683" s="94">
        <f t="shared" ca="1" si="158"/>
        <v>49</v>
      </c>
      <c r="AC683" s="95">
        <f t="shared" si="161"/>
        <v>0</v>
      </c>
      <c r="AD683" s="95">
        <f t="shared" si="162"/>
        <v>0</v>
      </c>
      <c r="AE683" s="96">
        <f t="shared" si="159"/>
        <v>0</v>
      </c>
      <c r="AF683" s="96">
        <f t="shared" si="160"/>
        <v>0</v>
      </c>
    </row>
    <row r="684" spans="2:32" s="97" customFormat="1" ht="39.6" x14ac:dyDescent="0.3">
      <c r="B684" s="79">
        <f t="shared" si="153"/>
        <v>679</v>
      </c>
      <c r="C684" s="80" t="s">
        <v>97</v>
      </c>
      <c r="D684" s="80"/>
      <c r="E684" s="81"/>
      <c r="F684" s="82" t="str">
        <f t="shared" si="154"/>
        <v xml:space="preserve">Группа от QF </v>
      </c>
      <c r="G684" s="82"/>
      <c r="H684" s="83"/>
      <c r="I684" s="84"/>
      <c r="J684" s="84"/>
      <c r="K684" s="85"/>
      <c r="L684" s="86"/>
      <c r="M684" s="80"/>
      <c r="N684" s="87"/>
      <c r="O684" s="88" t="str">
        <f t="shared" si="150"/>
        <v xml:space="preserve"> </v>
      </c>
      <c r="P684" s="89"/>
      <c r="Q684" s="90" t="str">
        <f t="shared" si="151"/>
        <v xml:space="preserve"> </v>
      </c>
      <c r="R684" s="87" t="s">
        <v>77</v>
      </c>
      <c r="S684" s="76"/>
      <c r="T684" s="91">
        <f t="shared" si="155"/>
        <v>0</v>
      </c>
      <c r="U684" s="88" t="str">
        <f t="shared" si="152"/>
        <v xml:space="preserve"> </v>
      </c>
      <c r="V684" s="91" t="str">
        <f t="shared" si="156"/>
        <v xml:space="preserve"> </v>
      </c>
      <c r="W684" s="78"/>
      <c r="X684" s="78"/>
      <c r="Y684" s="78"/>
      <c r="AA684" s="94" t="str">
        <f t="shared" si="157"/>
        <v>≤60</v>
      </c>
      <c r="AB684" s="94">
        <f t="shared" ca="1" si="158"/>
        <v>36</v>
      </c>
      <c r="AC684" s="95">
        <f t="shared" si="161"/>
        <v>0</v>
      </c>
      <c r="AD684" s="95">
        <f t="shared" si="162"/>
        <v>0</v>
      </c>
      <c r="AE684" s="96">
        <f t="shared" si="159"/>
        <v>0</v>
      </c>
      <c r="AF684" s="96">
        <f t="shared" si="160"/>
        <v>0</v>
      </c>
    </row>
    <row r="685" spans="2:32" s="97" customFormat="1" ht="39.6" x14ac:dyDescent="0.3">
      <c r="B685" s="79">
        <f t="shared" si="153"/>
        <v>680</v>
      </c>
      <c r="C685" s="80" t="s">
        <v>97</v>
      </c>
      <c r="D685" s="80"/>
      <c r="E685" s="81"/>
      <c r="F685" s="82" t="str">
        <f t="shared" si="154"/>
        <v xml:space="preserve">Группа от QF </v>
      </c>
      <c r="G685" s="82"/>
      <c r="H685" s="83"/>
      <c r="I685" s="84"/>
      <c r="J685" s="84"/>
      <c r="K685" s="85"/>
      <c r="L685" s="86"/>
      <c r="M685" s="80"/>
      <c r="N685" s="87"/>
      <c r="O685" s="88" t="str">
        <f t="shared" si="150"/>
        <v xml:space="preserve"> </v>
      </c>
      <c r="P685" s="89"/>
      <c r="Q685" s="90" t="str">
        <f t="shared" si="151"/>
        <v xml:space="preserve"> </v>
      </c>
      <c r="R685" s="87" t="s">
        <v>77</v>
      </c>
      <c r="S685" s="76"/>
      <c r="T685" s="91">
        <f t="shared" si="155"/>
        <v>0</v>
      </c>
      <c r="U685" s="88" t="str">
        <f t="shared" si="152"/>
        <v xml:space="preserve"> </v>
      </c>
      <c r="V685" s="91" t="str">
        <f t="shared" si="156"/>
        <v xml:space="preserve"> </v>
      </c>
      <c r="W685" s="78"/>
      <c r="X685" s="78"/>
      <c r="Y685" s="78"/>
      <c r="AA685" s="94" t="str">
        <f t="shared" si="157"/>
        <v>≤60</v>
      </c>
      <c r="AB685" s="94">
        <f t="shared" ca="1" si="158"/>
        <v>26</v>
      </c>
      <c r="AC685" s="95">
        <f t="shared" si="161"/>
        <v>0</v>
      </c>
      <c r="AD685" s="95">
        <f t="shared" si="162"/>
        <v>0</v>
      </c>
      <c r="AE685" s="96">
        <f t="shared" si="159"/>
        <v>0</v>
      </c>
      <c r="AF685" s="96">
        <f t="shared" si="160"/>
        <v>0</v>
      </c>
    </row>
    <row r="686" spans="2:32" s="97" customFormat="1" ht="39.6" x14ac:dyDescent="0.3">
      <c r="B686" s="79">
        <f t="shared" si="153"/>
        <v>681</v>
      </c>
      <c r="C686" s="80" t="s">
        <v>97</v>
      </c>
      <c r="D686" s="80"/>
      <c r="E686" s="81"/>
      <c r="F686" s="82" t="str">
        <f t="shared" si="154"/>
        <v xml:space="preserve">Группа от QF </v>
      </c>
      <c r="G686" s="82"/>
      <c r="H686" s="83"/>
      <c r="I686" s="84"/>
      <c r="J686" s="84"/>
      <c r="K686" s="85"/>
      <c r="L686" s="86"/>
      <c r="M686" s="80"/>
      <c r="N686" s="87"/>
      <c r="O686" s="88" t="str">
        <f t="shared" si="150"/>
        <v xml:space="preserve"> </v>
      </c>
      <c r="P686" s="89"/>
      <c r="Q686" s="90" t="str">
        <f t="shared" si="151"/>
        <v xml:space="preserve"> </v>
      </c>
      <c r="R686" s="87" t="s">
        <v>77</v>
      </c>
      <c r="S686" s="76"/>
      <c r="T686" s="91">
        <f t="shared" si="155"/>
        <v>0</v>
      </c>
      <c r="U686" s="88" t="str">
        <f t="shared" si="152"/>
        <v xml:space="preserve"> </v>
      </c>
      <c r="V686" s="91" t="str">
        <f t="shared" si="156"/>
        <v xml:space="preserve"> </v>
      </c>
      <c r="W686" s="78"/>
      <c r="X686" s="78"/>
      <c r="Y686" s="78"/>
      <c r="AA686" s="94" t="str">
        <f t="shared" si="157"/>
        <v>≤60</v>
      </c>
      <c r="AB686" s="94">
        <f t="shared" ca="1" si="158"/>
        <v>43</v>
      </c>
      <c r="AC686" s="95">
        <f t="shared" si="161"/>
        <v>0</v>
      </c>
      <c r="AD686" s="95">
        <f t="shared" si="162"/>
        <v>0</v>
      </c>
      <c r="AE686" s="96">
        <f t="shared" si="159"/>
        <v>0</v>
      </c>
      <c r="AF686" s="96">
        <f t="shared" si="160"/>
        <v>0</v>
      </c>
    </row>
    <row r="687" spans="2:32" s="97" customFormat="1" ht="39.6" x14ac:dyDescent="0.3">
      <c r="B687" s="79">
        <f t="shared" si="153"/>
        <v>682</v>
      </c>
      <c r="C687" s="80" t="s">
        <v>97</v>
      </c>
      <c r="D687" s="80"/>
      <c r="E687" s="81"/>
      <c r="F687" s="82" t="str">
        <f t="shared" si="154"/>
        <v xml:space="preserve">Группа от QF </v>
      </c>
      <c r="G687" s="82"/>
      <c r="H687" s="83"/>
      <c r="I687" s="84"/>
      <c r="J687" s="84"/>
      <c r="K687" s="85"/>
      <c r="L687" s="86"/>
      <c r="M687" s="80"/>
      <c r="N687" s="87"/>
      <c r="O687" s="88" t="str">
        <f t="shared" si="150"/>
        <v xml:space="preserve"> </v>
      </c>
      <c r="P687" s="89"/>
      <c r="Q687" s="90" t="str">
        <f t="shared" si="151"/>
        <v xml:space="preserve"> </v>
      </c>
      <c r="R687" s="87" t="s">
        <v>77</v>
      </c>
      <c r="S687" s="76"/>
      <c r="T687" s="91">
        <f t="shared" si="155"/>
        <v>0</v>
      </c>
      <c r="U687" s="88" t="str">
        <f t="shared" si="152"/>
        <v xml:space="preserve"> </v>
      </c>
      <c r="V687" s="91" t="str">
        <f t="shared" si="156"/>
        <v xml:space="preserve"> </v>
      </c>
      <c r="W687" s="78"/>
      <c r="X687" s="78"/>
      <c r="Y687" s="78"/>
      <c r="AA687" s="94" t="str">
        <f t="shared" si="157"/>
        <v>≤60</v>
      </c>
      <c r="AB687" s="94">
        <f t="shared" ca="1" si="158"/>
        <v>41</v>
      </c>
      <c r="AC687" s="95">
        <f t="shared" si="161"/>
        <v>0</v>
      </c>
      <c r="AD687" s="95">
        <f t="shared" si="162"/>
        <v>0</v>
      </c>
      <c r="AE687" s="96">
        <f t="shared" si="159"/>
        <v>0</v>
      </c>
      <c r="AF687" s="96">
        <f t="shared" si="160"/>
        <v>0</v>
      </c>
    </row>
    <row r="688" spans="2:32" s="97" customFormat="1" ht="39.6" x14ac:dyDescent="0.3">
      <c r="B688" s="79">
        <f t="shared" si="153"/>
        <v>683</v>
      </c>
      <c r="C688" s="80" t="s">
        <v>97</v>
      </c>
      <c r="D688" s="80"/>
      <c r="E688" s="81"/>
      <c r="F688" s="82" t="str">
        <f t="shared" si="154"/>
        <v xml:space="preserve">Группа от QF </v>
      </c>
      <c r="G688" s="82"/>
      <c r="H688" s="83"/>
      <c r="I688" s="84"/>
      <c r="J688" s="84"/>
      <c r="K688" s="85"/>
      <c r="L688" s="86"/>
      <c r="M688" s="80"/>
      <c r="N688" s="87"/>
      <c r="O688" s="88" t="str">
        <f t="shared" si="150"/>
        <v xml:space="preserve"> </v>
      </c>
      <c r="P688" s="89"/>
      <c r="Q688" s="90" t="str">
        <f t="shared" si="151"/>
        <v xml:space="preserve"> </v>
      </c>
      <c r="R688" s="87" t="s">
        <v>77</v>
      </c>
      <c r="S688" s="76"/>
      <c r="T688" s="91">
        <f t="shared" si="155"/>
        <v>0</v>
      </c>
      <c r="U688" s="88" t="str">
        <f t="shared" si="152"/>
        <v xml:space="preserve"> </v>
      </c>
      <c r="V688" s="91" t="str">
        <f t="shared" si="156"/>
        <v xml:space="preserve"> </v>
      </c>
      <c r="W688" s="78"/>
      <c r="X688" s="78"/>
      <c r="Y688" s="78"/>
      <c r="AA688" s="94" t="str">
        <f t="shared" si="157"/>
        <v>≤60</v>
      </c>
      <c r="AB688" s="94">
        <f t="shared" ca="1" si="158"/>
        <v>21</v>
      </c>
      <c r="AC688" s="95">
        <f t="shared" si="161"/>
        <v>0</v>
      </c>
      <c r="AD688" s="95">
        <f t="shared" si="162"/>
        <v>0</v>
      </c>
      <c r="AE688" s="96">
        <f t="shared" si="159"/>
        <v>0</v>
      </c>
      <c r="AF688" s="96">
        <f t="shared" si="160"/>
        <v>0</v>
      </c>
    </row>
    <row r="689" spans="2:32" s="97" customFormat="1" ht="39.6" x14ac:dyDescent="0.3">
      <c r="B689" s="79">
        <f t="shared" si="153"/>
        <v>684</v>
      </c>
      <c r="C689" s="80" t="s">
        <v>97</v>
      </c>
      <c r="D689" s="80"/>
      <c r="E689" s="81"/>
      <c r="F689" s="82" t="str">
        <f t="shared" si="154"/>
        <v xml:space="preserve">Группа от QF </v>
      </c>
      <c r="G689" s="82"/>
      <c r="H689" s="83"/>
      <c r="I689" s="84"/>
      <c r="J689" s="84"/>
      <c r="K689" s="85"/>
      <c r="L689" s="86"/>
      <c r="M689" s="80"/>
      <c r="N689" s="87"/>
      <c r="O689" s="88" t="str">
        <f t="shared" si="150"/>
        <v xml:space="preserve"> </v>
      </c>
      <c r="P689" s="89"/>
      <c r="Q689" s="90" t="str">
        <f t="shared" si="151"/>
        <v xml:space="preserve"> </v>
      </c>
      <c r="R689" s="87" t="s">
        <v>77</v>
      </c>
      <c r="S689" s="76"/>
      <c r="T689" s="91">
        <f t="shared" si="155"/>
        <v>0</v>
      </c>
      <c r="U689" s="88" t="str">
        <f t="shared" si="152"/>
        <v xml:space="preserve"> </v>
      </c>
      <c r="V689" s="91" t="str">
        <f t="shared" si="156"/>
        <v xml:space="preserve"> </v>
      </c>
      <c r="W689" s="78"/>
      <c r="X689" s="78"/>
      <c r="Y689" s="78"/>
      <c r="AA689" s="94" t="str">
        <f t="shared" si="157"/>
        <v>≤60</v>
      </c>
      <c r="AB689" s="94">
        <f t="shared" ca="1" si="158"/>
        <v>25</v>
      </c>
      <c r="AC689" s="95">
        <f t="shared" si="161"/>
        <v>0</v>
      </c>
      <c r="AD689" s="95">
        <f t="shared" si="162"/>
        <v>0</v>
      </c>
      <c r="AE689" s="96">
        <f t="shared" si="159"/>
        <v>0</v>
      </c>
      <c r="AF689" s="96">
        <f t="shared" si="160"/>
        <v>0</v>
      </c>
    </row>
    <row r="690" spans="2:32" s="97" customFormat="1" ht="39.6" x14ac:dyDescent="0.3">
      <c r="B690" s="79">
        <f t="shared" si="153"/>
        <v>685</v>
      </c>
      <c r="C690" s="80" t="s">
        <v>97</v>
      </c>
      <c r="D690" s="80"/>
      <c r="E690" s="81"/>
      <c r="F690" s="82" t="str">
        <f t="shared" si="154"/>
        <v xml:space="preserve">Группа от QF </v>
      </c>
      <c r="G690" s="82"/>
      <c r="H690" s="83"/>
      <c r="I690" s="84"/>
      <c r="J690" s="84"/>
      <c r="K690" s="85"/>
      <c r="L690" s="86"/>
      <c r="M690" s="80"/>
      <c r="N690" s="87"/>
      <c r="O690" s="88" t="str">
        <f t="shared" si="150"/>
        <v xml:space="preserve"> </v>
      </c>
      <c r="P690" s="89"/>
      <c r="Q690" s="90" t="str">
        <f t="shared" si="151"/>
        <v xml:space="preserve"> </v>
      </c>
      <c r="R690" s="87" t="s">
        <v>77</v>
      </c>
      <c r="S690" s="76"/>
      <c r="T690" s="91">
        <f t="shared" si="155"/>
        <v>0</v>
      </c>
      <c r="U690" s="88" t="str">
        <f t="shared" si="152"/>
        <v xml:space="preserve"> </v>
      </c>
      <c r="V690" s="91" t="str">
        <f t="shared" si="156"/>
        <v xml:space="preserve"> </v>
      </c>
      <c r="W690" s="78"/>
      <c r="X690" s="78"/>
      <c r="Y690" s="78"/>
      <c r="AA690" s="94" t="str">
        <f t="shared" si="157"/>
        <v>≤60</v>
      </c>
      <c r="AB690" s="94">
        <f t="shared" ca="1" si="158"/>
        <v>42</v>
      </c>
      <c r="AC690" s="95">
        <f t="shared" si="161"/>
        <v>0</v>
      </c>
      <c r="AD690" s="95">
        <f t="shared" si="162"/>
        <v>0</v>
      </c>
      <c r="AE690" s="96">
        <f t="shared" si="159"/>
        <v>0</v>
      </c>
      <c r="AF690" s="96">
        <f t="shared" si="160"/>
        <v>0</v>
      </c>
    </row>
    <row r="691" spans="2:32" s="97" customFormat="1" ht="39.6" x14ac:dyDescent="0.3">
      <c r="B691" s="79">
        <f t="shared" si="153"/>
        <v>686</v>
      </c>
      <c r="C691" s="80" t="s">
        <v>97</v>
      </c>
      <c r="D691" s="80"/>
      <c r="E691" s="81"/>
      <c r="F691" s="82" t="str">
        <f t="shared" si="154"/>
        <v xml:space="preserve">Группа от QF </v>
      </c>
      <c r="G691" s="82"/>
      <c r="H691" s="83"/>
      <c r="I691" s="84"/>
      <c r="J691" s="84"/>
      <c r="K691" s="85"/>
      <c r="L691" s="86"/>
      <c r="M691" s="80"/>
      <c r="N691" s="87"/>
      <c r="O691" s="88" t="str">
        <f t="shared" si="150"/>
        <v xml:space="preserve"> </v>
      </c>
      <c r="P691" s="89"/>
      <c r="Q691" s="90" t="str">
        <f t="shared" si="151"/>
        <v xml:space="preserve"> </v>
      </c>
      <c r="R691" s="87" t="s">
        <v>77</v>
      </c>
      <c r="S691" s="76"/>
      <c r="T691" s="91">
        <f t="shared" si="155"/>
        <v>0</v>
      </c>
      <c r="U691" s="88" t="str">
        <f t="shared" si="152"/>
        <v xml:space="preserve"> </v>
      </c>
      <c r="V691" s="91" t="str">
        <f t="shared" si="156"/>
        <v xml:space="preserve"> </v>
      </c>
      <c r="W691" s="78"/>
      <c r="X691" s="78"/>
      <c r="Y691" s="78"/>
      <c r="AA691" s="94" t="str">
        <f t="shared" si="157"/>
        <v>≤60</v>
      </c>
      <c r="AB691" s="94">
        <f t="shared" ca="1" si="158"/>
        <v>45</v>
      </c>
      <c r="AC691" s="95">
        <f t="shared" si="161"/>
        <v>0</v>
      </c>
      <c r="AD691" s="95">
        <f t="shared" si="162"/>
        <v>0</v>
      </c>
      <c r="AE691" s="96">
        <f t="shared" si="159"/>
        <v>0</v>
      </c>
      <c r="AF691" s="96">
        <f t="shared" si="160"/>
        <v>0</v>
      </c>
    </row>
    <row r="692" spans="2:32" s="97" customFormat="1" ht="39.6" x14ac:dyDescent="0.3">
      <c r="B692" s="79">
        <f t="shared" si="153"/>
        <v>687</v>
      </c>
      <c r="C692" s="80" t="s">
        <v>97</v>
      </c>
      <c r="D692" s="80"/>
      <c r="E692" s="81"/>
      <c r="F692" s="82" t="str">
        <f t="shared" si="154"/>
        <v xml:space="preserve">Группа от QF </v>
      </c>
      <c r="G692" s="82"/>
      <c r="H692" s="83"/>
      <c r="I692" s="84"/>
      <c r="J692" s="84"/>
      <c r="K692" s="85"/>
      <c r="L692" s="86"/>
      <c r="M692" s="80"/>
      <c r="N692" s="87"/>
      <c r="O692" s="88" t="str">
        <f t="shared" si="150"/>
        <v xml:space="preserve"> </v>
      </c>
      <c r="P692" s="89"/>
      <c r="Q692" s="90" t="str">
        <f t="shared" si="151"/>
        <v xml:space="preserve"> </v>
      </c>
      <c r="R692" s="87" t="s">
        <v>77</v>
      </c>
      <c r="S692" s="76"/>
      <c r="T692" s="91">
        <f t="shared" si="155"/>
        <v>0</v>
      </c>
      <c r="U692" s="88" t="str">
        <f t="shared" si="152"/>
        <v xml:space="preserve"> </v>
      </c>
      <c r="V692" s="91" t="str">
        <f t="shared" si="156"/>
        <v xml:space="preserve"> </v>
      </c>
      <c r="W692" s="78"/>
      <c r="X692" s="78"/>
      <c r="Y692" s="78"/>
      <c r="AA692" s="94" t="str">
        <f t="shared" si="157"/>
        <v>≤60</v>
      </c>
      <c r="AB692" s="94">
        <f t="shared" ca="1" si="158"/>
        <v>44</v>
      </c>
      <c r="AC692" s="95">
        <f t="shared" si="161"/>
        <v>0</v>
      </c>
      <c r="AD692" s="95">
        <f t="shared" si="162"/>
        <v>0</v>
      </c>
      <c r="AE692" s="96">
        <f t="shared" si="159"/>
        <v>0</v>
      </c>
      <c r="AF692" s="96">
        <f t="shared" si="160"/>
        <v>0</v>
      </c>
    </row>
    <row r="693" spans="2:32" s="97" customFormat="1" ht="39.6" x14ac:dyDescent="0.3">
      <c r="B693" s="79">
        <f t="shared" si="153"/>
        <v>688</v>
      </c>
      <c r="C693" s="80" t="s">
        <v>97</v>
      </c>
      <c r="D693" s="80"/>
      <c r="E693" s="81"/>
      <c r="F693" s="82" t="str">
        <f t="shared" si="154"/>
        <v xml:space="preserve">Группа от QF </v>
      </c>
      <c r="G693" s="82"/>
      <c r="H693" s="83"/>
      <c r="I693" s="84"/>
      <c r="J693" s="84"/>
      <c r="K693" s="85"/>
      <c r="L693" s="86"/>
      <c r="M693" s="80"/>
      <c r="N693" s="87"/>
      <c r="O693" s="88" t="str">
        <f t="shared" si="150"/>
        <v xml:space="preserve"> </v>
      </c>
      <c r="P693" s="89"/>
      <c r="Q693" s="90" t="str">
        <f t="shared" si="151"/>
        <v xml:space="preserve"> </v>
      </c>
      <c r="R693" s="87" t="s">
        <v>77</v>
      </c>
      <c r="S693" s="76"/>
      <c r="T693" s="91">
        <f t="shared" si="155"/>
        <v>0</v>
      </c>
      <c r="U693" s="88" t="str">
        <f t="shared" si="152"/>
        <v xml:space="preserve"> </v>
      </c>
      <c r="V693" s="91" t="str">
        <f t="shared" si="156"/>
        <v xml:space="preserve"> </v>
      </c>
      <c r="W693" s="78"/>
      <c r="X693" s="78"/>
      <c r="Y693" s="78"/>
      <c r="AA693" s="94" t="str">
        <f t="shared" si="157"/>
        <v>≤60</v>
      </c>
      <c r="AB693" s="94">
        <f t="shared" ca="1" si="158"/>
        <v>45</v>
      </c>
      <c r="AC693" s="95">
        <f t="shared" si="161"/>
        <v>0</v>
      </c>
      <c r="AD693" s="95">
        <f t="shared" si="162"/>
        <v>0</v>
      </c>
      <c r="AE693" s="96">
        <f t="shared" si="159"/>
        <v>0</v>
      </c>
      <c r="AF693" s="96">
        <f t="shared" si="160"/>
        <v>0</v>
      </c>
    </row>
    <row r="694" spans="2:32" s="97" customFormat="1" ht="39.6" x14ac:dyDescent="0.3">
      <c r="B694" s="79">
        <f t="shared" si="153"/>
        <v>689</v>
      </c>
      <c r="C694" s="80" t="s">
        <v>97</v>
      </c>
      <c r="D694" s="80"/>
      <c r="E694" s="81"/>
      <c r="F694" s="82" t="str">
        <f t="shared" si="154"/>
        <v xml:space="preserve">Группа от QF </v>
      </c>
      <c r="G694" s="82"/>
      <c r="H694" s="83"/>
      <c r="I694" s="84"/>
      <c r="J694" s="84"/>
      <c r="K694" s="85"/>
      <c r="L694" s="86"/>
      <c r="M694" s="80"/>
      <c r="N694" s="87"/>
      <c r="O694" s="88" t="str">
        <f t="shared" si="150"/>
        <v xml:space="preserve"> </v>
      </c>
      <c r="P694" s="89"/>
      <c r="Q694" s="90" t="str">
        <f t="shared" si="151"/>
        <v xml:space="preserve"> </v>
      </c>
      <c r="R694" s="87" t="s">
        <v>77</v>
      </c>
      <c r="S694" s="76"/>
      <c r="T694" s="91">
        <f t="shared" si="155"/>
        <v>0</v>
      </c>
      <c r="U694" s="88" t="str">
        <f t="shared" si="152"/>
        <v xml:space="preserve"> </v>
      </c>
      <c r="V694" s="91" t="str">
        <f t="shared" si="156"/>
        <v xml:space="preserve"> </v>
      </c>
      <c r="W694" s="78"/>
      <c r="X694" s="78"/>
      <c r="Y694" s="78"/>
      <c r="AA694" s="94" t="str">
        <f t="shared" si="157"/>
        <v>≤60</v>
      </c>
      <c r="AB694" s="94">
        <f t="shared" ca="1" si="158"/>
        <v>38</v>
      </c>
      <c r="AC694" s="95">
        <f t="shared" si="161"/>
        <v>0</v>
      </c>
      <c r="AD694" s="95">
        <f t="shared" si="162"/>
        <v>0</v>
      </c>
      <c r="AE694" s="96">
        <f t="shared" si="159"/>
        <v>0</v>
      </c>
      <c r="AF694" s="96">
        <f t="shared" si="160"/>
        <v>0</v>
      </c>
    </row>
    <row r="695" spans="2:32" s="97" customFormat="1" ht="39.6" x14ac:dyDescent="0.3">
      <c r="B695" s="79">
        <f t="shared" si="153"/>
        <v>690</v>
      </c>
      <c r="C695" s="80" t="s">
        <v>97</v>
      </c>
      <c r="D695" s="80"/>
      <c r="E695" s="81"/>
      <c r="F695" s="82" t="str">
        <f t="shared" si="154"/>
        <v xml:space="preserve">Группа от QF </v>
      </c>
      <c r="G695" s="82"/>
      <c r="H695" s="83"/>
      <c r="I695" s="84"/>
      <c r="J695" s="84"/>
      <c r="K695" s="85"/>
      <c r="L695" s="86"/>
      <c r="M695" s="80"/>
      <c r="N695" s="87"/>
      <c r="O695" s="88" t="str">
        <f t="shared" si="150"/>
        <v xml:space="preserve"> </v>
      </c>
      <c r="P695" s="89"/>
      <c r="Q695" s="90" t="str">
        <f t="shared" si="151"/>
        <v xml:space="preserve"> </v>
      </c>
      <c r="R695" s="87" t="s">
        <v>77</v>
      </c>
      <c r="S695" s="76"/>
      <c r="T695" s="91">
        <f t="shared" si="155"/>
        <v>0</v>
      </c>
      <c r="U695" s="88" t="str">
        <f t="shared" si="152"/>
        <v xml:space="preserve"> </v>
      </c>
      <c r="V695" s="91" t="str">
        <f t="shared" si="156"/>
        <v xml:space="preserve"> </v>
      </c>
      <c r="W695" s="78"/>
      <c r="X695" s="78"/>
      <c r="Y695" s="78"/>
      <c r="AA695" s="94" t="str">
        <f t="shared" si="157"/>
        <v>≤60</v>
      </c>
      <c r="AB695" s="94">
        <f t="shared" ca="1" si="158"/>
        <v>31</v>
      </c>
      <c r="AC695" s="95">
        <f t="shared" si="161"/>
        <v>0</v>
      </c>
      <c r="AD695" s="95">
        <f t="shared" si="162"/>
        <v>0</v>
      </c>
      <c r="AE695" s="96">
        <f t="shared" si="159"/>
        <v>0</v>
      </c>
      <c r="AF695" s="96">
        <f t="shared" si="160"/>
        <v>0</v>
      </c>
    </row>
    <row r="696" spans="2:32" s="97" customFormat="1" ht="39.6" x14ac:dyDescent="0.3">
      <c r="B696" s="79">
        <f t="shared" si="153"/>
        <v>691</v>
      </c>
      <c r="C696" s="80" t="s">
        <v>97</v>
      </c>
      <c r="D696" s="80"/>
      <c r="E696" s="81"/>
      <c r="F696" s="82" t="str">
        <f t="shared" si="154"/>
        <v xml:space="preserve">Группа от QF </v>
      </c>
      <c r="G696" s="82"/>
      <c r="H696" s="83"/>
      <c r="I696" s="84"/>
      <c r="J696" s="84"/>
      <c r="K696" s="85"/>
      <c r="L696" s="86"/>
      <c r="M696" s="80"/>
      <c r="N696" s="87"/>
      <c r="O696" s="88" t="str">
        <f t="shared" si="150"/>
        <v xml:space="preserve"> </v>
      </c>
      <c r="P696" s="89"/>
      <c r="Q696" s="90" t="str">
        <f t="shared" si="151"/>
        <v xml:space="preserve"> </v>
      </c>
      <c r="R696" s="87" t="s">
        <v>77</v>
      </c>
      <c r="S696" s="76"/>
      <c r="T696" s="91">
        <f t="shared" si="155"/>
        <v>0</v>
      </c>
      <c r="U696" s="88" t="str">
        <f t="shared" si="152"/>
        <v xml:space="preserve"> </v>
      </c>
      <c r="V696" s="91" t="str">
        <f t="shared" si="156"/>
        <v xml:space="preserve"> </v>
      </c>
      <c r="W696" s="78"/>
      <c r="X696" s="78"/>
      <c r="Y696" s="78"/>
      <c r="AA696" s="94" t="str">
        <f t="shared" si="157"/>
        <v>≤60</v>
      </c>
      <c r="AB696" s="94">
        <f t="shared" ca="1" si="158"/>
        <v>28</v>
      </c>
      <c r="AC696" s="95">
        <f t="shared" si="161"/>
        <v>0</v>
      </c>
      <c r="AD696" s="95">
        <f t="shared" si="162"/>
        <v>0</v>
      </c>
      <c r="AE696" s="96">
        <f t="shared" si="159"/>
        <v>0</v>
      </c>
      <c r="AF696" s="96">
        <f t="shared" si="160"/>
        <v>0</v>
      </c>
    </row>
    <row r="697" spans="2:32" s="97" customFormat="1" ht="39.6" x14ac:dyDescent="0.3">
      <c r="B697" s="79">
        <f t="shared" si="153"/>
        <v>692</v>
      </c>
      <c r="C697" s="80" t="s">
        <v>97</v>
      </c>
      <c r="D697" s="80"/>
      <c r="E697" s="81"/>
      <c r="F697" s="82" t="str">
        <f t="shared" si="154"/>
        <v xml:space="preserve">Группа от QF </v>
      </c>
      <c r="G697" s="82"/>
      <c r="H697" s="83"/>
      <c r="I697" s="84"/>
      <c r="J697" s="84"/>
      <c r="K697" s="85"/>
      <c r="L697" s="86"/>
      <c r="M697" s="80"/>
      <c r="N697" s="87"/>
      <c r="O697" s="88" t="str">
        <f t="shared" si="150"/>
        <v xml:space="preserve"> </v>
      </c>
      <c r="P697" s="89"/>
      <c r="Q697" s="90" t="str">
        <f t="shared" si="151"/>
        <v xml:space="preserve"> </v>
      </c>
      <c r="R697" s="87" t="s">
        <v>77</v>
      </c>
      <c r="S697" s="76"/>
      <c r="T697" s="91">
        <f t="shared" si="155"/>
        <v>0</v>
      </c>
      <c r="U697" s="88" t="str">
        <f t="shared" si="152"/>
        <v xml:space="preserve"> </v>
      </c>
      <c r="V697" s="91" t="str">
        <f t="shared" si="156"/>
        <v xml:space="preserve"> </v>
      </c>
      <c r="W697" s="78"/>
      <c r="X697" s="78"/>
      <c r="Y697" s="78"/>
      <c r="AA697" s="94" t="str">
        <f t="shared" si="157"/>
        <v>≤60</v>
      </c>
      <c r="AB697" s="94">
        <f t="shared" ca="1" si="158"/>
        <v>26</v>
      </c>
      <c r="AC697" s="95">
        <f t="shared" si="161"/>
        <v>0</v>
      </c>
      <c r="AD697" s="95">
        <f t="shared" si="162"/>
        <v>0</v>
      </c>
      <c r="AE697" s="96">
        <f t="shared" si="159"/>
        <v>0</v>
      </c>
      <c r="AF697" s="96">
        <f t="shared" si="160"/>
        <v>0</v>
      </c>
    </row>
    <row r="698" spans="2:32" s="97" customFormat="1" ht="39.6" x14ac:dyDescent="0.3">
      <c r="B698" s="79">
        <f t="shared" si="153"/>
        <v>693</v>
      </c>
      <c r="C698" s="80" t="s">
        <v>97</v>
      </c>
      <c r="D698" s="80"/>
      <c r="E698" s="81"/>
      <c r="F698" s="82" t="str">
        <f t="shared" si="154"/>
        <v xml:space="preserve">Группа от QF </v>
      </c>
      <c r="G698" s="82"/>
      <c r="H698" s="83"/>
      <c r="I698" s="84"/>
      <c r="J698" s="84"/>
      <c r="K698" s="85"/>
      <c r="L698" s="86"/>
      <c r="M698" s="80"/>
      <c r="N698" s="87"/>
      <c r="O698" s="88" t="str">
        <f t="shared" si="150"/>
        <v xml:space="preserve"> </v>
      </c>
      <c r="P698" s="89"/>
      <c r="Q698" s="90" t="str">
        <f t="shared" si="151"/>
        <v xml:space="preserve"> </v>
      </c>
      <c r="R698" s="87" t="s">
        <v>77</v>
      </c>
      <c r="S698" s="76"/>
      <c r="T698" s="91">
        <f t="shared" si="155"/>
        <v>0</v>
      </c>
      <c r="U698" s="88" t="str">
        <f t="shared" si="152"/>
        <v xml:space="preserve"> </v>
      </c>
      <c r="V698" s="91" t="str">
        <f t="shared" si="156"/>
        <v xml:space="preserve"> </v>
      </c>
      <c r="W698" s="78"/>
      <c r="X698" s="78"/>
      <c r="Y698" s="78"/>
      <c r="AA698" s="94" t="str">
        <f t="shared" si="157"/>
        <v>≤60</v>
      </c>
      <c r="AB698" s="94">
        <f t="shared" ca="1" si="158"/>
        <v>23</v>
      </c>
      <c r="AC698" s="95">
        <f t="shared" si="161"/>
        <v>0</v>
      </c>
      <c r="AD698" s="95">
        <f t="shared" si="162"/>
        <v>0</v>
      </c>
      <c r="AE698" s="96">
        <f t="shared" si="159"/>
        <v>0</v>
      </c>
      <c r="AF698" s="96">
        <f t="shared" si="160"/>
        <v>0</v>
      </c>
    </row>
    <row r="699" spans="2:32" s="97" customFormat="1" ht="39.6" x14ac:dyDescent="0.3">
      <c r="B699" s="79">
        <f t="shared" si="153"/>
        <v>694</v>
      </c>
      <c r="C699" s="80" t="s">
        <v>97</v>
      </c>
      <c r="D699" s="80"/>
      <c r="E699" s="81"/>
      <c r="F699" s="82" t="str">
        <f t="shared" si="154"/>
        <v xml:space="preserve">Группа от QF </v>
      </c>
      <c r="G699" s="82"/>
      <c r="H699" s="83"/>
      <c r="I699" s="84"/>
      <c r="J699" s="84"/>
      <c r="K699" s="85"/>
      <c r="L699" s="86"/>
      <c r="M699" s="80"/>
      <c r="N699" s="87"/>
      <c r="O699" s="88" t="str">
        <f t="shared" si="150"/>
        <v xml:space="preserve"> </v>
      </c>
      <c r="P699" s="89"/>
      <c r="Q699" s="90" t="str">
        <f t="shared" si="151"/>
        <v xml:space="preserve"> </v>
      </c>
      <c r="R699" s="87" t="s">
        <v>77</v>
      </c>
      <c r="S699" s="76"/>
      <c r="T699" s="91">
        <f t="shared" si="155"/>
        <v>0</v>
      </c>
      <c r="U699" s="88" t="str">
        <f t="shared" si="152"/>
        <v xml:space="preserve"> </v>
      </c>
      <c r="V699" s="91" t="str">
        <f t="shared" si="156"/>
        <v xml:space="preserve"> </v>
      </c>
      <c r="W699" s="78"/>
      <c r="X699" s="78"/>
      <c r="Y699" s="78"/>
      <c r="AA699" s="94" t="str">
        <f t="shared" si="157"/>
        <v>≤60</v>
      </c>
      <c r="AB699" s="94">
        <f t="shared" ca="1" si="158"/>
        <v>43</v>
      </c>
      <c r="AC699" s="95">
        <f t="shared" si="161"/>
        <v>0</v>
      </c>
      <c r="AD699" s="95">
        <f t="shared" si="162"/>
        <v>0</v>
      </c>
      <c r="AE699" s="96">
        <f t="shared" si="159"/>
        <v>0</v>
      </c>
      <c r="AF699" s="96">
        <f t="shared" si="160"/>
        <v>0</v>
      </c>
    </row>
    <row r="700" spans="2:32" s="97" customFormat="1" ht="39.6" x14ac:dyDescent="0.3">
      <c r="B700" s="79">
        <f t="shared" si="153"/>
        <v>695</v>
      </c>
      <c r="C700" s="80" t="s">
        <v>97</v>
      </c>
      <c r="D700" s="80"/>
      <c r="E700" s="81"/>
      <c r="F700" s="82" t="str">
        <f t="shared" si="154"/>
        <v xml:space="preserve">Группа от QF </v>
      </c>
      <c r="G700" s="82"/>
      <c r="H700" s="83"/>
      <c r="I700" s="84"/>
      <c r="J700" s="84"/>
      <c r="K700" s="85"/>
      <c r="L700" s="86"/>
      <c r="M700" s="80"/>
      <c r="N700" s="87"/>
      <c r="O700" s="88" t="str">
        <f t="shared" si="150"/>
        <v xml:space="preserve"> </v>
      </c>
      <c r="P700" s="89"/>
      <c r="Q700" s="90" t="str">
        <f t="shared" si="151"/>
        <v xml:space="preserve"> </v>
      </c>
      <c r="R700" s="87" t="s">
        <v>77</v>
      </c>
      <c r="S700" s="76"/>
      <c r="T700" s="91">
        <f t="shared" si="155"/>
        <v>0</v>
      </c>
      <c r="U700" s="88" t="str">
        <f t="shared" si="152"/>
        <v xml:space="preserve"> </v>
      </c>
      <c r="V700" s="91" t="str">
        <f t="shared" si="156"/>
        <v xml:space="preserve"> </v>
      </c>
      <c r="W700" s="78"/>
      <c r="X700" s="78"/>
      <c r="Y700" s="78"/>
      <c r="AA700" s="94" t="str">
        <f t="shared" si="157"/>
        <v>≤60</v>
      </c>
      <c r="AB700" s="94">
        <f t="shared" ca="1" si="158"/>
        <v>48</v>
      </c>
      <c r="AC700" s="95">
        <f t="shared" si="161"/>
        <v>0</v>
      </c>
      <c r="AD700" s="95">
        <f t="shared" si="162"/>
        <v>0</v>
      </c>
      <c r="AE700" s="96">
        <f t="shared" si="159"/>
        <v>0</v>
      </c>
      <c r="AF700" s="96">
        <f t="shared" si="160"/>
        <v>0</v>
      </c>
    </row>
    <row r="701" spans="2:32" s="97" customFormat="1" ht="39.6" x14ac:dyDescent="0.3">
      <c r="B701" s="79">
        <f t="shared" si="153"/>
        <v>696</v>
      </c>
      <c r="C701" s="80" t="s">
        <v>97</v>
      </c>
      <c r="D701" s="80"/>
      <c r="E701" s="81"/>
      <c r="F701" s="82" t="str">
        <f t="shared" si="154"/>
        <v xml:space="preserve">Группа от QF </v>
      </c>
      <c r="G701" s="82"/>
      <c r="H701" s="83"/>
      <c r="I701" s="84"/>
      <c r="J701" s="84"/>
      <c r="K701" s="85"/>
      <c r="L701" s="86"/>
      <c r="M701" s="80"/>
      <c r="N701" s="87"/>
      <c r="O701" s="88" t="str">
        <f t="shared" si="150"/>
        <v xml:space="preserve"> </v>
      </c>
      <c r="P701" s="89"/>
      <c r="Q701" s="90" t="str">
        <f t="shared" si="151"/>
        <v xml:space="preserve"> </v>
      </c>
      <c r="R701" s="87" t="s">
        <v>77</v>
      </c>
      <c r="S701" s="76"/>
      <c r="T701" s="91">
        <f t="shared" si="155"/>
        <v>0</v>
      </c>
      <c r="U701" s="88" t="str">
        <f t="shared" si="152"/>
        <v xml:space="preserve"> </v>
      </c>
      <c r="V701" s="91" t="str">
        <f t="shared" si="156"/>
        <v xml:space="preserve"> </v>
      </c>
      <c r="W701" s="78"/>
      <c r="X701" s="78"/>
      <c r="Y701" s="78"/>
      <c r="AA701" s="94" t="str">
        <f t="shared" si="157"/>
        <v>≤60</v>
      </c>
      <c r="AB701" s="94">
        <f t="shared" ca="1" si="158"/>
        <v>28</v>
      </c>
      <c r="AC701" s="95">
        <f t="shared" si="161"/>
        <v>0</v>
      </c>
      <c r="AD701" s="95">
        <f t="shared" si="162"/>
        <v>0</v>
      </c>
      <c r="AE701" s="96">
        <f t="shared" si="159"/>
        <v>0</v>
      </c>
      <c r="AF701" s="96">
        <f t="shared" si="160"/>
        <v>0</v>
      </c>
    </row>
    <row r="702" spans="2:32" s="97" customFormat="1" ht="39.6" x14ac:dyDescent="0.3">
      <c r="B702" s="79">
        <f t="shared" si="153"/>
        <v>697</v>
      </c>
      <c r="C702" s="80" t="s">
        <v>97</v>
      </c>
      <c r="D702" s="80"/>
      <c r="E702" s="81"/>
      <c r="F702" s="82" t="str">
        <f t="shared" si="154"/>
        <v xml:space="preserve">Группа от QF </v>
      </c>
      <c r="G702" s="82"/>
      <c r="H702" s="83"/>
      <c r="I702" s="84"/>
      <c r="J702" s="84"/>
      <c r="K702" s="85"/>
      <c r="L702" s="86"/>
      <c r="M702" s="80"/>
      <c r="N702" s="87"/>
      <c r="O702" s="88" t="str">
        <f t="shared" si="150"/>
        <v xml:space="preserve"> </v>
      </c>
      <c r="P702" s="89"/>
      <c r="Q702" s="90" t="str">
        <f t="shared" si="151"/>
        <v xml:space="preserve"> </v>
      </c>
      <c r="R702" s="87" t="s">
        <v>77</v>
      </c>
      <c r="S702" s="76"/>
      <c r="T702" s="91">
        <f t="shared" si="155"/>
        <v>0</v>
      </c>
      <c r="U702" s="88" t="str">
        <f t="shared" si="152"/>
        <v xml:space="preserve"> </v>
      </c>
      <c r="V702" s="91" t="str">
        <f t="shared" si="156"/>
        <v xml:space="preserve"> </v>
      </c>
      <c r="W702" s="78"/>
      <c r="X702" s="78"/>
      <c r="Y702" s="78"/>
      <c r="AA702" s="94" t="str">
        <f t="shared" si="157"/>
        <v>≤60</v>
      </c>
      <c r="AB702" s="94">
        <f t="shared" ca="1" si="158"/>
        <v>30</v>
      </c>
      <c r="AC702" s="95">
        <f t="shared" si="161"/>
        <v>0</v>
      </c>
      <c r="AD702" s="95">
        <f t="shared" si="162"/>
        <v>0</v>
      </c>
      <c r="AE702" s="96">
        <f t="shared" si="159"/>
        <v>0</v>
      </c>
      <c r="AF702" s="96">
        <f t="shared" si="160"/>
        <v>0</v>
      </c>
    </row>
    <row r="703" spans="2:32" s="97" customFormat="1" ht="39.6" x14ac:dyDescent="0.3">
      <c r="B703" s="79">
        <f t="shared" si="153"/>
        <v>698</v>
      </c>
      <c r="C703" s="80" t="s">
        <v>97</v>
      </c>
      <c r="D703" s="80"/>
      <c r="E703" s="81"/>
      <c r="F703" s="82" t="str">
        <f t="shared" si="154"/>
        <v xml:space="preserve">Группа от QF </v>
      </c>
      <c r="G703" s="82"/>
      <c r="H703" s="83"/>
      <c r="I703" s="84"/>
      <c r="J703" s="84"/>
      <c r="K703" s="85"/>
      <c r="L703" s="86"/>
      <c r="M703" s="80"/>
      <c r="N703" s="87"/>
      <c r="O703" s="88" t="str">
        <f t="shared" si="150"/>
        <v xml:space="preserve"> </v>
      </c>
      <c r="P703" s="89"/>
      <c r="Q703" s="90" t="str">
        <f t="shared" si="151"/>
        <v xml:space="preserve"> </v>
      </c>
      <c r="R703" s="87" t="s">
        <v>77</v>
      </c>
      <c r="S703" s="76"/>
      <c r="T703" s="91">
        <f t="shared" si="155"/>
        <v>0</v>
      </c>
      <c r="U703" s="88" t="str">
        <f t="shared" si="152"/>
        <v xml:space="preserve"> </v>
      </c>
      <c r="V703" s="91" t="str">
        <f t="shared" si="156"/>
        <v xml:space="preserve"> </v>
      </c>
      <c r="W703" s="78"/>
      <c r="X703" s="78"/>
      <c r="Y703" s="78"/>
      <c r="AA703" s="94" t="str">
        <f t="shared" si="157"/>
        <v>≤60</v>
      </c>
      <c r="AB703" s="94">
        <f t="shared" ca="1" si="158"/>
        <v>41</v>
      </c>
      <c r="AC703" s="95">
        <f t="shared" si="161"/>
        <v>0</v>
      </c>
      <c r="AD703" s="95">
        <f t="shared" si="162"/>
        <v>0</v>
      </c>
      <c r="AE703" s="96">
        <f t="shared" si="159"/>
        <v>0</v>
      </c>
      <c r="AF703" s="96">
        <f t="shared" si="160"/>
        <v>0</v>
      </c>
    </row>
    <row r="704" spans="2:32" s="97" customFormat="1" ht="39.6" x14ac:dyDescent="0.3">
      <c r="B704" s="79">
        <f t="shared" si="153"/>
        <v>699</v>
      </c>
      <c r="C704" s="80" t="s">
        <v>97</v>
      </c>
      <c r="D704" s="80"/>
      <c r="E704" s="81"/>
      <c r="F704" s="82" t="str">
        <f t="shared" si="154"/>
        <v xml:space="preserve">Группа от QF </v>
      </c>
      <c r="G704" s="82"/>
      <c r="H704" s="83"/>
      <c r="I704" s="84"/>
      <c r="J704" s="84"/>
      <c r="K704" s="85"/>
      <c r="L704" s="86"/>
      <c r="M704" s="80"/>
      <c r="N704" s="87"/>
      <c r="O704" s="88" t="str">
        <f t="shared" si="150"/>
        <v xml:space="preserve"> </v>
      </c>
      <c r="P704" s="89"/>
      <c r="Q704" s="90" t="str">
        <f t="shared" si="151"/>
        <v xml:space="preserve"> </v>
      </c>
      <c r="R704" s="87" t="s">
        <v>77</v>
      </c>
      <c r="S704" s="76"/>
      <c r="T704" s="91">
        <f t="shared" si="155"/>
        <v>0</v>
      </c>
      <c r="U704" s="88" t="str">
        <f t="shared" si="152"/>
        <v xml:space="preserve"> </v>
      </c>
      <c r="V704" s="91" t="str">
        <f t="shared" si="156"/>
        <v xml:space="preserve"> </v>
      </c>
      <c r="W704" s="78"/>
      <c r="X704" s="78"/>
      <c r="Y704" s="78"/>
      <c r="AA704" s="94" t="str">
        <f t="shared" si="157"/>
        <v>≤60</v>
      </c>
      <c r="AB704" s="94">
        <f t="shared" ca="1" si="158"/>
        <v>35</v>
      </c>
      <c r="AC704" s="95">
        <f t="shared" si="161"/>
        <v>0</v>
      </c>
      <c r="AD704" s="95">
        <f t="shared" si="162"/>
        <v>0</v>
      </c>
      <c r="AE704" s="96">
        <f t="shared" si="159"/>
        <v>0</v>
      </c>
      <c r="AF704" s="96">
        <f t="shared" si="160"/>
        <v>0</v>
      </c>
    </row>
    <row r="705" spans="2:32" s="97" customFormat="1" ht="39.6" x14ac:dyDescent="0.3">
      <c r="B705" s="79">
        <f t="shared" si="153"/>
        <v>700</v>
      </c>
      <c r="C705" s="80" t="s">
        <v>97</v>
      </c>
      <c r="D705" s="80"/>
      <c r="E705" s="81"/>
      <c r="F705" s="82" t="str">
        <f t="shared" si="154"/>
        <v xml:space="preserve">Группа от QF </v>
      </c>
      <c r="G705" s="82"/>
      <c r="H705" s="83"/>
      <c r="I705" s="84"/>
      <c r="J705" s="84"/>
      <c r="K705" s="85"/>
      <c r="L705" s="86"/>
      <c r="M705" s="80"/>
      <c r="N705" s="87"/>
      <c r="O705" s="88" t="str">
        <f t="shared" si="150"/>
        <v xml:space="preserve"> </v>
      </c>
      <c r="P705" s="89"/>
      <c r="Q705" s="90" t="str">
        <f t="shared" si="151"/>
        <v xml:space="preserve"> </v>
      </c>
      <c r="R705" s="87" t="s">
        <v>77</v>
      </c>
      <c r="S705" s="76"/>
      <c r="T705" s="91">
        <f t="shared" si="155"/>
        <v>0</v>
      </c>
      <c r="U705" s="88" t="str">
        <f t="shared" si="152"/>
        <v xml:space="preserve"> </v>
      </c>
      <c r="V705" s="91" t="str">
        <f t="shared" si="156"/>
        <v xml:space="preserve"> </v>
      </c>
      <c r="W705" s="78"/>
      <c r="X705" s="78"/>
      <c r="Y705" s="78"/>
      <c r="AA705" s="94" t="str">
        <f t="shared" si="157"/>
        <v>≤60</v>
      </c>
      <c r="AB705" s="94">
        <f t="shared" ca="1" si="158"/>
        <v>38</v>
      </c>
      <c r="AC705" s="95">
        <f t="shared" si="161"/>
        <v>0</v>
      </c>
      <c r="AD705" s="95">
        <f t="shared" si="162"/>
        <v>0</v>
      </c>
      <c r="AE705" s="96">
        <f t="shared" si="159"/>
        <v>0</v>
      </c>
      <c r="AF705" s="96">
        <f t="shared" si="160"/>
        <v>0</v>
      </c>
    </row>
    <row r="706" spans="2:32" s="97" customFormat="1" ht="39.6" x14ac:dyDescent="0.3">
      <c r="B706" s="79">
        <f t="shared" si="153"/>
        <v>701</v>
      </c>
      <c r="C706" s="80" t="s">
        <v>97</v>
      </c>
      <c r="D706" s="80"/>
      <c r="E706" s="81"/>
      <c r="F706" s="82" t="str">
        <f t="shared" si="154"/>
        <v xml:space="preserve">Группа от QF </v>
      </c>
      <c r="G706" s="82"/>
      <c r="H706" s="83"/>
      <c r="I706" s="84"/>
      <c r="J706" s="84"/>
      <c r="K706" s="85"/>
      <c r="L706" s="86"/>
      <c r="M706" s="80"/>
      <c r="N706" s="87"/>
      <c r="O706" s="88" t="str">
        <f t="shared" si="150"/>
        <v xml:space="preserve"> </v>
      </c>
      <c r="P706" s="89"/>
      <c r="Q706" s="90" t="str">
        <f t="shared" si="151"/>
        <v xml:space="preserve"> </v>
      </c>
      <c r="R706" s="87" t="s">
        <v>77</v>
      </c>
      <c r="S706" s="76"/>
      <c r="T706" s="91">
        <f t="shared" si="155"/>
        <v>0</v>
      </c>
      <c r="U706" s="88" t="str">
        <f t="shared" si="152"/>
        <v xml:space="preserve"> </v>
      </c>
      <c r="V706" s="91" t="str">
        <f t="shared" si="156"/>
        <v xml:space="preserve"> </v>
      </c>
      <c r="W706" s="78"/>
      <c r="X706" s="78"/>
      <c r="Y706" s="78"/>
      <c r="AA706" s="94" t="str">
        <f t="shared" si="157"/>
        <v>≤60</v>
      </c>
      <c r="AB706" s="94">
        <f t="shared" ca="1" si="158"/>
        <v>36</v>
      </c>
      <c r="AC706" s="95">
        <f t="shared" si="161"/>
        <v>0</v>
      </c>
      <c r="AD706" s="95">
        <f t="shared" si="162"/>
        <v>0</v>
      </c>
      <c r="AE706" s="96">
        <f t="shared" si="159"/>
        <v>0</v>
      </c>
      <c r="AF706" s="96">
        <f t="shared" si="160"/>
        <v>0</v>
      </c>
    </row>
    <row r="707" spans="2:32" s="97" customFormat="1" ht="39.6" x14ac:dyDescent="0.3">
      <c r="B707" s="79">
        <f t="shared" si="153"/>
        <v>702</v>
      </c>
      <c r="C707" s="80" t="s">
        <v>97</v>
      </c>
      <c r="D707" s="80"/>
      <c r="E707" s="81"/>
      <c r="F707" s="82" t="str">
        <f t="shared" si="154"/>
        <v xml:space="preserve">Группа от QF </v>
      </c>
      <c r="G707" s="82"/>
      <c r="H707" s="83"/>
      <c r="I707" s="84"/>
      <c r="J707" s="84"/>
      <c r="K707" s="85"/>
      <c r="L707" s="86"/>
      <c r="M707" s="80"/>
      <c r="N707" s="87"/>
      <c r="O707" s="88" t="str">
        <f t="shared" si="150"/>
        <v xml:space="preserve"> </v>
      </c>
      <c r="P707" s="89"/>
      <c r="Q707" s="90" t="str">
        <f t="shared" si="151"/>
        <v xml:space="preserve"> </v>
      </c>
      <c r="R707" s="87" t="s">
        <v>77</v>
      </c>
      <c r="S707" s="76"/>
      <c r="T707" s="91">
        <f t="shared" si="155"/>
        <v>0</v>
      </c>
      <c r="U707" s="88" t="str">
        <f t="shared" si="152"/>
        <v xml:space="preserve"> </v>
      </c>
      <c r="V707" s="91" t="str">
        <f t="shared" si="156"/>
        <v xml:space="preserve"> </v>
      </c>
      <c r="W707" s="78"/>
      <c r="X707" s="78"/>
      <c r="Y707" s="78"/>
      <c r="AA707" s="94" t="str">
        <f t="shared" si="157"/>
        <v>≤60</v>
      </c>
      <c r="AB707" s="94">
        <f t="shared" ca="1" si="158"/>
        <v>49</v>
      </c>
      <c r="AC707" s="95">
        <f t="shared" si="161"/>
        <v>0</v>
      </c>
      <c r="AD707" s="95">
        <f t="shared" si="162"/>
        <v>0</v>
      </c>
      <c r="AE707" s="96">
        <f t="shared" si="159"/>
        <v>0</v>
      </c>
      <c r="AF707" s="96">
        <f t="shared" si="160"/>
        <v>0</v>
      </c>
    </row>
    <row r="708" spans="2:32" s="97" customFormat="1" ht="39.6" x14ac:dyDescent="0.3">
      <c r="B708" s="79">
        <f t="shared" si="153"/>
        <v>703</v>
      </c>
      <c r="C708" s="80" t="s">
        <v>97</v>
      </c>
      <c r="D708" s="80"/>
      <c r="E708" s="81"/>
      <c r="F708" s="82" t="str">
        <f t="shared" si="154"/>
        <v xml:space="preserve">Группа от QF </v>
      </c>
      <c r="G708" s="82"/>
      <c r="H708" s="83"/>
      <c r="I708" s="84"/>
      <c r="J708" s="84"/>
      <c r="K708" s="85"/>
      <c r="L708" s="86"/>
      <c r="M708" s="80"/>
      <c r="N708" s="87"/>
      <c r="O708" s="88" t="str">
        <f t="shared" si="150"/>
        <v xml:space="preserve"> </v>
      </c>
      <c r="P708" s="89"/>
      <c r="Q708" s="90" t="str">
        <f t="shared" si="151"/>
        <v xml:space="preserve"> </v>
      </c>
      <c r="R708" s="87" t="s">
        <v>77</v>
      </c>
      <c r="S708" s="76"/>
      <c r="T708" s="91">
        <f t="shared" si="155"/>
        <v>0</v>
      </c>
      <c r="U708" s="88" t="str">
        <f t="shared" si="152"/>
        <v xml:space="preserve"> </v>
      </c>
      <c r="V708" s="91" t="str">
        <f t="shared" si="156"/>
        <v xml:space="preserve"> </v>
      </c>
      <c r="W708" s="78"/>
      <c r="X708" s="78"/>
      <c r="Y708" s="78"/>
      <c r="AA708" s="94" t="str">
        <f t="shared" si="157"/>
        <v>≤60</v>
      </c>
      <c r="AB708" s="94">
        <f t="shared" ca="1" si="158"/>
        <v>23</v>
      </c>
      <c r="AC708" s="95">
        <f t="shared" si="161"/>
        <v>0</v>
      </c>
      <c r="AD708" s="95">
        <f t="shared" si="162"/>
        <v>0</v>
      </c>
      <c r="AE708" s="96">
        <f t="shared" si="159"/>
        <v>0</v>
      </c>
      <c r="AF708" s="96">
        <f t="shared" si="160"/>
        <v>0</v>
      </c>
    </row>
    <row r="709" spans="2:32" s="97" customFormat="1" ht="39.6" x14ac:dyDescent="0.3">
      <c r="B709" s="79">
        <f t="shared" si="153"/>
        <v>704</v>
      </c>
      <c r="C709" s="80" t="s">
        <v>97</v>
      </c>
      <c r="D709" s="80"/>
      <c r="E709" s="81"/>
      <c r="F709" s="82" t="str">
        <f t="shared" si="154"/>
        <v xml:space="preserve">Группа от QF </v>
      </c>
      <c r="G709" s="82"/>
      <c r="H709" s="83"/>
      <c r="I709" s="84"/>
      <c r="J709" s="84"/>
      <c r="K709" s="85"/>
      <c r="L709" s="86"/>
      <c r="M709" s="80"/>
      <c r="N709" s="87"/>
      <c r="O709" s="88" t="str">
        <f t="shared" si="150"/>
        <v xml:space="preserve"> </v>
      </c>
      <c r="P709" s="89"/>
      <c r="Q709" s="90" t="str">
        <f t="shared" si="151"/>
        <v xml:space="preserve"> </v>
      </c>
      <c r="R709" s="87" t="s">
        <v>77</v>
      </c>
      <c r="S709" s="76"/>
      <c r="T709" s="91">
        <f t="shared" si="155"/>
        <v>0</v>
      </c>
      <c r="U709" s="88" t="str">
        <f t="shared" si="152"/>
        <v xml:space="preserve"> </v>
      </c>
      <c r="V709" s="91" t="str">
        <f t="shared" si="156"/>
        <v xml:space="preserve"> </v>
      </c>
      <c r="W709" s="78"/>
      <c r="X709" s="78"/>
      <c r="Y709" s="78"/>
      <c r="AA709" s="94" t="str">
        <f t="shared" si="157"/>
        <v>≤60</v>
      </c>
      <c r="AB709" s="94">
        <f t="shared" ca="1" si="158"/>
        <v>27</v>
      </c>
      <c r="AC709" s="95">
        <f t="shared" si="161"/>
        <v>0</v>
      </c>
      <c r="AD709" s="95">
        <f t="shared" si="162"/>
        <v>0</v>
      </c>
      <c r="AE709" s="96">
        <f t="shared" si="159"/>
        <v>0</v>
      </c>
      <c r="AF709" s="96">
        <f t="shared" si="160"/>
        <v>0</v>
      </c>
    </row>
    <row r="710" spans="2:32" s="97" customFormat="1" ht="39.6" x14ac:dyDescent="0.3">
      <c r="B710" s="79">
        <f t="shared" si="153"/>
        <v>705</v>
      </c>
      <c r="C710" s="80" t="s">
        <v>97</v>
      </c>
      <c r="D710" s="80"/>
      <c r="E710" s="81"/>
      <c r="F710" s="82" t="str">
        <f t="shared" si="154"/>
        <v xml:space="preserve">Группа от QF </v>
      </c>
      <c r="G710" s="82"/>
      <c r="H710" s="83"/>
      <c r="I710" s="84"/>
      <c r="J710" s="84"/>
      <c r="K710" s="85"/>
      <c r="L710" s="86"/>
      <c r="M710" s="80"/>
      <c r="N710" s="87"/>
      <c r="O710" s="88" t="str">
        <f t="shared" ref="O710:O773" si="163">IF(T710=0," ","-")</f>
        <v xml:space="preserve"> </v>
      </c>
      <c r="P710" s="89"/>
      <c r="Q710" s="90" t="str">
        <f t="shared" ref="Q710:Q773" si="164">IF(T710=0," ","-")</f>
        <v xml:space="preserve"> </v>
      </c>
      <c r="R710" s="87" t="s">
        <v>77</v>
      </c>
      <c r="S710" s="76"/>
      <c r="T710" s="91">
        <f t="shared" si="155"/>
        <v>0</v>
      </c>
      <c r="U710" s="88" t="str">
        <f t="shared" ref="U710:U773" si="165">IF(T710=0," ","-")</f>
        <v xml:space="preserve"> </v>
      </c>
      <c r="V710" s="91" t="str">
        <f t="shared" si="156"/>
        <v xml:space="preserve"> </v>
      </c>
      <c r="W710" s="78"/>
      <c r="X710" s="78"/>
      <c r="Y710" s="78"/>
      <c r="AA710" s="94" t="str">
        <f t="shared" si="157"/>
        <v>≤60</v>
      </c>
      <c r="AB710" s="94">
        <f t="shared" ca="1" si="158"/>
        <v>26</v>
      </c>
      <c r="AC710" s="95">
        <f t="shared" si="161"/>
        <v>0</v>
      </c>
      <c r="AD710" s="95">
        <f t="shared" si="162"/>
        <v>0</v>
      </c>
      <c r="AE710" s="96">
        <f t="shared" si="159"/>
        <v>0</v>
      </c>
      <c r="AF710" s="96">
        <f t="shared" si="160"/>
        <v>0</v>
      </c>
    </row>
    <row r="711" spans="2:32" s="97" customFormat="1" ht="39.6" x14ac:dyDescent="0.3">
      <c r="B711" s="79">
        <f t="shared" si="153"/>
        <v>706</v>
      </c>
      <c r="C711" s="80" t="s">
        <v>97</v>
      </c>
      <c r="D711" s="80"/>
      <c r="E711" s="81"/>
      <c r="F711" s="82" t="str">
        <f t="shared" si="154"/>
        <v xml:space="preserve">Группа от QF </v>
      </c>
      <c r="G711" s="82"/>
      <c r="H711" s="83"/>
      <c r="I711" s="84"/>
      <c r="J711" s="84"/>
      <c r="K711" s="85"/>
      <c r="L711" s="86"/>
      <c r="M711" s="80"/>
      <c r="N711" s="87"/>
      <c r="O711" s="88" t="str">
        <f t="shared" si="163"/>
        <v xml:space="preserve"> </v>
      </c>
      <c r="P711" s="89"/>
      <c r="Q711" s="90" t="str">
        <f t="shared" si="164"/>
        <v xml:space="preserve"> </v>
      </c>
      <c r="R711" s="87" t="s">
        <v>77</v>
      </c>
      <c r="S711" s="76"/>
      <c r="T711" s="91">
        <f t="shared" si="155"/>
        <v>0</v>
      </c>
      <c r="U711" s="88" t="str">
        <f t="shared" si="165"/>
        <v xml:space="preserve"> </v>
      </c>
      <c r="V711" s="91" t="str">
        <f t="shared" si="156"/>
        <v xml:space="preserve"> </v>
      </c>
      <c r="W711" s="78"/>
      <c r="X711" s="78"/>
      <c r="Y711" s="78"/>
      <c r="AA711" s="94" t="str">
        <f t="shared" si="157"/>
        <v>≤60</v>
      </c>
      <c r="AB711" s="94">
        <f t="shared" ca="1" si="158"/>
        <v>25</v>
      </c>
      <c r="AC711" s="95">
        <f t="shared" si="161"/>
        <v>0</v>
      </c>
      <c r="AD711" s="95">
        <f t="shared" si="162"/>
        <v>0</v>
      </c>
      <c r="AE711" s="96">
        <f t="shared" si="159"/>
        <v>0</v>
      </c>
      <c r="AF711" s="96">
        <f t="shared" si="160"/>
        <v>0</v>
      </c>
    </row>
    <row r="712" spans="2:32" s="97" customFormat="1" ht="39.6" x14ac:dyDescent="0.3">
      <c r="B712" s="79">
        <f t="shared" ref="B712:B775" si="166">(IF(B710+B711=0,(B709+1),(IF(B711=0,(B710+1),B711+1))))</f>
        <v>707</v>
      </c>
      <c r="C712" s="80" t="s">
        <v>97</v>
      </c>
      <c r="D712" s="80"/>
      <c r="E712" s="81"/>
      <c r="F712" s="82" t="str">
        <f t="shared" si="154"/>
        <v xml:space="preserve">Группа от QF </v>
      </c>
      <c r="G712" s="82"/>
      <c r="H712" s="83"/>
      <c r="I712" s="84"/>
      <c r="J712" s="84"/>
      <c r="K712" s="85"/>
      <c r="L712" s="86"/>
      <c r="M712" s="80"/>
      <c r="N712" s="87"/>
      <c r="O712" s="88" t="str">
        <f t="shared" si="163"/>
        <v xml:space="preserve"> </v>
      </c>
      <c r="P712" s="89"/>
      <c r="Q712" s="90" t="str">
        <f t="shared" si="164"/>
        <v xml:space="preserve"> </v>
      </c>
      <c r="R712" s="87" t="s">
        <v>77</v>
      </c>
      <c r="S712" s="76"/>
      <c r="T712" s="91">
        <f t="shared" si="155"/>
        <v>0</v>
      </c>
      <c r="U712" s="88" t="str">
        <f t="shared" si="165"/>
        <v xml:space="preserve"> </v>
      </c>
      <c r="V712" s="91" t="str">
        <f t="shared" si="156"/>
        <v xml:space="preserve"> </v>
      </c>
      <c r="W712" s="78"/>
      <c r="X712" s="78"/>
      <c r="Y712" s="78"/>
      <c r="AA712" s="94" t="str">
        <f t="shared" si="157"/>
        <v>≤60</v>
      </c>
      <c r="AB712" s="94">
        <f t="shared" ca="1" si="158"/>
        <v>45</v>
      </c>
      <c r="AC712" s="95">
        <f t="shared" si="161"/>
        <v>0</v>
      </c>
      <c r="AD712" s="95">
        <f t="shared" si="162"/>
        <v>0</v>
      </c>
      <c r="AE712" s="96">
        <f t="shared" si="159"/>
        <v>0</v>
      </c>
      <c r="AF712" s="96">
        <f t="shared" si="160"/>
        <v>0</v>
      </c>
    </row>
    <row r="713" spans="2:32" s="97" customFormat="1" ht="39.6" x14ac:dyDescent="0.3">
      <c r="B713" s="79">
        <f t="shared" si="166"/>
        <v>708</v>
      </c>
      <c r="C713" s="80" t="s">
        <v>97</v>
      </c>
      <c r="D713" s="80"/>
      <c r="E713" s="81"/>
      <c r="F713" s="82" t="str">
        <f t="shared" si="154"/>
        <v xml:space="preserve">Группа от QF </v>
      </c>
      <c r="G713" s="82"/>
      <c r="H713" s="83"/>
      <c r="I713" s="84"/>
      <c r="J713" s="84"/>
      <c r="K713" s="85"/>
      <c r="L713" s="86"/>
      <c r="M713" s="80"/>
      <c r="N713" s="87"/>
      <c r="O713" s="88" t="str">
        <f t="shared" si="163"/>
        <v xml:space="preserve"> </v>
      </c>
      <c r="P713" s="89"/>
      <c r="Q713" s="90" t="str">
        <f t="shared" si="164"/>
        <v xml:space="preserve"> </v>
      </c>
      <c r="R713" s="87" t="s">
        <v>77</v>
      </c>
      <c r="S713" s="76"/>
      <c r="T713" s="91">
        <f t="shared" si="155"/>
        <v>0</v>
      </c>
      <c r="U713" s="88" t="str">
        <f t="shared" si="165"/>
        <v xml:space="preserve"> </v>
      </c>
      <c r="V713" s="91" t="str">
        <f t="shared" si="156"/>
        <v xml:space="preserve"> </v>
      </c>
      <c r="W713" s="78"/>
      <c r="X713" s="78"/>
      <c r="Y713" s="78"/>
      <c r="AA713" s="94" t="str">
        <f t="shared" si="157"/>
        <v>≤60</v>
      </c>
      <c r="AB713" s="94">
        <f t="shared" ca="1" si="158"/>
        <v>37</v>
      </c>
      <c r="AC713" s="95">
        <f t="shared" si="161"/>
        <v>0</v>
      </c>
      <c r="AD713" s="95">
        <f t="shared" si="162"/>
        <v>0</v>
      </c>
      <c r="AE713" s="96">
        <f t="shared" si="159"/>
        <v>0</v>
      </c>
      <c r="AF713" s="96">
        <f t="shared" si="160"/>
        <v>0</v>
      </c>
    </row>
    <row r="714" spans="2:32" s="97" customFormat="1" ht="39.6" x14ac:dyDescent="0.3">
      <c r="B714" s="79">
        <f t="shared" si="166"/>
        <v>709</v>
      </c>
      <c r="C714" s="80" t="s">
        <v>97</v>
      </c>
      <c r="D714" s="80"/>
      <c r="E714" s="81"/>
      <c r="F714" s="82" t="str">
        <f t="shared" si="154"/>
        <v xml:space="preserve">Группа от QF </v>
      </c>
      <c r="G714" s="82"/>
      <c r="H714" s="83"/>
      <c r="I714" s="84"/>
      <c r="J714" s="84"/>
      <c r="K714" s="85"/>
      <c r="L714" s="86"/>
      <c r="M714" s="80"/>
      <c r="N714" s="87"/>
      <c r="O714" s="88" t="str">
        <f t="shared" si="163"/>
        <v xml:space="preserve"> </v>
      </c>
      <c r="P714" s="89"/>
      <c r="Q714" s="90" t="str">
        <f t="shared" si="164"/>
        <v xml:space="preserve"> </v>
      </c>
      <c r="R714" s="87" t="s">
        <v>77</v>
      </c>
      <c r="S714" s="76"/>
      <c r="T714" s="91">
        <f t="shared" si="155"/>
        <v>0</v>
      </c>
      <c r="U714" s="88" t="str">
        <f t="shared" si="165"/>
        <v xml:space="preserve"> </v>
      </c>
      <c r="V714" s="91" t="str">
        <f t="shared" si="156"/>
        <v xml:space="preserve"> </v>
      </c>
      <c r="W714" s="78"/>
      <c r="X714" s="78"/>
      <c r="Y714" s="78"/>
      <c r="AA714" s="94" t="str">
        <f t="shared" si="157"/>
        <v>≤60</v>
      </c>
      <c r="AB714" s="94">
        <f t="shared" ca="1" si="158"/>
        <v>24</v>
      </c>
      <c r="AC714" s="95">
        <f t="shared" si="161"/>
        <v>0</v>
      </c>
      <c r="AD714" s="95">
        <f t="shared" si="162"/>
        <v>0</v>
      </c>
      <c r="AE714" s="96">
        <f t="shared" si="159"/>
        <v>0</v>
      </c>
      <c r="AF714" s="96">
        <f t="shared" si="160"/>
        <v>0</v>
      </c>
    </row>
    <row r="715" spans="2:32" s="97" customFormat="1" ht="39.6" x14ac:dyDescent="0.3">
      <c r="B715" s="79">
        <f t="shared" si="166"/>
        <v>710</v>
      </c>
      <c r="C715" s="80" t="s">
        <v>97</v>
      </c>
      <c r="D715" s="80"/>
      <c r="E715" s="81"/>
      <c r="F715" s="82" t="str">
        <f t="shared" si="154"/>
        <v xml:space="preserve">Группа от QF </v>
      </c>
      <c r="G715" s="82"/>
      <c r="H715" s="83"/>
      <c r="I715" s="84"/>
      <c r="J715" s="84"/>
      <c r="K715" s="85"/>
      <c r="L715" s="86"/>
      <c r="M715" s="80"/>
      <c r="N715" s="87"/>
      <c r="O715" s="88" t="str">
        <f t="shared" si="163"/>
        <v xml:space="preserve"> </v>
      </c>
      <c r="P715" s="89"/>
      <c r="Q715" s="90" t="str">
        <f t="shared" si="164"/>
        <v xml:space="preserve"> </v>
      </c>
      <c r="R715" s="87" t="s">
        <v>77</v>
      </c>
      <c r="S715" s="76"/>
      <c r="T715" s="91">
        <f t="shared" si="155"/>
        <v>0</v>
      </c>
      <c r="U715" s="88" t="str">
        <f t="shared" si="165"/>
        <v xml:space="preserve"> </v>
      </c>
      <c r="V715" s="91" t="str">
        <f t="shared" si="156"/>
        <v xml:space="preserve"> </v>
      </c>
      <c r="W715" s="78"/>
      <c r="X715" s="78"/>
      <c r="Y715" s="78"/>
      <c r="AA715" s="94" t="str">
        <f t="shared" si="157"/>
        <v>≤60</v>
      </c>
      <c r="AB715" s="94">
        <f t="shared" ca="1" si="158"/>
        <v>30</v>
      </c>
      <c r="AC715" s="95">
        <f t="shared" si="161"/>
        <v>0</v>
      </c>
      <c r="AD715" s="95">
        <f t="shared" si="162"/>
        <v>0</v>
      </c>
      <c r="AE715" s="96">
        <f t="shared" si="159"/>
        <v>0</v>
      </c>
      <c r="AF715" s="96">
        <f t="shared" si="160"/>
        <v>0</v>
      </c>
    </row>
    <row r="716" spans="2:32" s="97" customFormat="1" ht="39.6" x14ac:dyDescent="0.3">
      <c r="B716" s="79">
        <f t="shared" si="166"/>
        <v>711</v>
      </c>
      <c r="C716" s="80" t="s">
        <v>97</v>
      </c>
      <c r="D716" s="80"/>
      <c r="E716" s="81"/>
      <c r="F716" s="82" t="str">
        <f t="shared" si="154"/>
        <v xml:space="preserve">Группа от QF </v>
      </c>
      <c r="G716" s="82"/>
      <c r="H716" s="83"/>
      <c r="I716" s="84"/>
      <c r="J716" s="84"/>
      <c r="K716" s="85"/>
      <c r="L716" s="86"/>
      <c r="M716" s="80"/>
      <c r="N716" s="87"/>
      <c r="O716" s="88" t="str">
        <f t="shared" si="163"/>
        <v xml:space="preserve"> </v>
      </c>
      <c r="P716" s="89"/>
      <c r="Q716" s="90" t="str">
        <f t="shared" si="164"/>
        <v xml:space="preserve"> </v>
      </c>
      <c r="R716" s="87" t="s">
        <v>77</v>
      </c>
      <c r="S716" s="76"/>
      <c r="T716" s="91">
        <f t="shared" si="155"/>
        <v>0</v>
      </c>
      <c r="U716" s="88" t="str">
        <f t="shared" si="165"/>
        <v xml:space="preserve"> </v>
      </c>
      <c r="V716" s="91" t="str">
        <f t="shared" si="156"/>
        <v xml:space="preserve"> </v>
      </c>
      <c r="W716" s="78"/>
      <c r="X716" s="78"/>
      <c r="Y716" s="78"/>
      <c r="AA716" s="94" t="str">
        <f t="shared" si="157"/>
        <v>≤60</v>
      </c>
      <c r="AB716" s="94">
        <f t="shared" ca="1" si="158"/>
        <v>47</v>
      </c>
      <c r="AC716" s="95">
        <f t="shared" si="161"/>
        <v>0</v>
      </c>
      <c r="AD716" s="95">
        <f t="shared" si="162"/>
        <v>0</v>
      </c>
      <c r="AE716" s="96">
        <f t="shared" si="159"/>
        <v>0</v>
      </c>
      <c r="AF716" s="96">
        <f t="shared" si="160"/>
        <v>0</v>
      </c>
    </row>
    <row r="717" spans="2:32" s="97" customFormat="1" ht="39.6" x14ac:dyDescent="0.3">
      <c r="B717" s="79">
        <f t="shared" si="166"/>
        <v>712</v>
      </c>
      <c r="C717" s="80" t="s">
        <v>97</v>
      </c>
      <c r="D717" s="80"/>
      <c r="E717" s="81"/>
      <c r="F717" s="82" t="str">
        <f t="shared" si="154"/>
        <v xml:space="preserve">Группа от QF </v>
      </c>
      <c r="G717" s="82"/>
      <c r="H717" s="83"/>
      <c r="I717" s="84"/>
      <c r="J717" s="84"/>
      <c r="K717" s="85"/>
      <c r="L717" s="86"/>
      <c r="M717" s="80"/>
      <c r="N717" s="87"/>
      <c r="O717" s="88" t="str">
        <f t="shared" si="163"/>
        <v xml:space="preserve"> </v>
      </c>
      <c r="P717" s="89"/>
      <c r="Q717" s="90" t="str">
        <f t="shared" si="164"/>
        <v xml:space="preserve"> </v>
      </c>
      <c r="R717" s="87" t="s">
        <v>77</v>
      </c>
      <c r="S717" s="76"/>
      <c r="T717" s="91">
        <f t="shared" si="155"/>
        <v>0</v>
      </c>
      <c r="U717" s="88" t="str">
        <f t="shared" si="165"/>
        <v xml:space="preserve"> </v>
      </c>
      <c r="V717" s="91" t="str">
        <f t="shared" si="156"/>
        <v xml:space="preserve"> </v>
      </c>
      <c r="W717" s="78"/>
      <c r="X717" s="78"/>
      <c r="Y717" s="78"/>
      <c r="AA717" s="94" t="str">
        <f t="shared" si="157"/>
        <v>≤60</v>
      </c>
      <c r="AB717" s="94">
        <f t="shared" ca="1" si="158"/>
        <v>24</v>
      </c>
      <c r="AC717" s="95">
        <f t="shared" si="161"/>
        <v>0</v>
      </c>
      <c r="AD717" s="95">
        <f t="shared" si="162"/>
        <v>0</v>
      </c>
      <c r="AE717" s="96">
        <f t="shared" si="159"/>
        <v>0</v>
      </c>
      <c r="AF717" s="96">
        <f t="shared" si="160"/>
        <v>0</v>
      </c>
    </row>
    <row r="718" spans="2:32" s="97" customFormat="1" ht="39.6" x14ac:dyDescent="0.3">
      <c r="B718" s="79">
        <f t="shared" si="166"/>
        <v>713</v>
      </c>
      <c r="C718" s="80" t="s">
        <v>97</v>
      </c>
      <c r="D718" s="80"/>
      <c r="E718" s="81"/>
      <c r="F718" s="82" t="str">
        <f t="shared" si="154"/>
        <v xml:space="preserve">Группа от QF </v>
      </c>
      <c r="G718" s="82"/>
      <c r="H718" s="83"/>
      <c r="I718" s="84"/>
      <c r="J718" s="84"/>
      <c r="K718" s="85"/>
      <c r="L718" s="86"/>
      <c r="M718" s="80"/>
      <c r="N718" s="87"/>
      <c r="O718" s="88" t="str">
        <f t="shared" si="163"/>
        <v xml:space="preserve"> </v>
      </c>
      <c r="P718" s="89"/>
      <c r="Q718" s="90" t="str">
        <f t="shared" si="164"/>
        <v xml:space="preserve"> </v>
      </c>
      <c r="R718" s="87" t="s">
        <v>77</v>
      </c>
      <c r="S718" s="76"/>
      <c r="T718" s="91">
        <f t="shared" si="155"/>
        <v>0</v>
      </c>
      <c r="U718" s="88" t="str">
        <f t="shared" si="165"/>
        <v xml:space="preserve"> </v>
      </c>
      <c r="V718" s="91" t="str">
        <f t="shared" si="156"/>
        <v xml:space="preserve"> </v>
      </c>
      <c r="W718" s="78"/>
      <c r="X718" s="78"/>
      <c r="Y718" s="78"/>
      <c r="AA718" s="94" t="str">
        <f t="shared" si="157"/>
        <v>≤60</v>
      </c>
      <c r="AB718" s="94">
        <f t="shared" ca="1" si="158"/>
        <v>43</v>
      </c>
      <c r="AC718" s="95">
        <f t="shared" si="161"/>
        <v>0</v>
      </c>
      <c r="AD718" s="95">
        <f t="shared" si="162"/>
        <v>0</v>
      </c>
      <c r="AE718" s="96">
        <f t="shared" si="159"/>
        <v>0</v>
      </c>
      <c r="AF718" s="96">
        <f t="shared" si="160"/>
        <v>0</v>
      </c>
    </row>
    <row r="719" spans="2:32" s="97" customFormat="1" ht="39.6" x14ac:dyDescent="0.3">
      <c r="B719" s="79">
        <f t="shared" si="166"/>
        <v>714</v>
      </c>
      <c r="C719" s="80" t="s">
        <v>97</v>
      </c>
      <c r="D719" s="80"/>
      <c r="E719" s="81"/>
      <c r="F719" s="82" t="str">
        <f t="shared" ref="F719:F782" si="167">CONCATENATE(C719," ",E719,D719)</f>
        <v xml:space="preserve">Группа от QF </v>
      </c>
      <c r="G719" s="82"/>
      <c r="H719" s="83"/>
      <c r="I719" s="84"/>
      <c r="J719" s="84"/>
      <c r="K719" s="85"/>
      <c r="L719" s="86"/>
      <c r="M719" s="80"/>
      <c r="N719" s="87"/>
      <c r="O719" s="88" t="str">
        <f t="shared" si="163"/>
        <v xml:space="preserve"> </v>
      </c>
      <c r="P719" s="89"/>
      <c r="Q719" s="90" t="str">
        <f t="shared" si="164"/>
        <v xml:space="preserve"> </v>
      </c>
      <c r="R719" s="87" t="s">
        <v>77</v>
      </c>
      <c r="S719" s="76"/>
      <c r="T719" s="91">
        <f t="shared" ref="T719:T782" si="168">IF(P719=$W$1,I719*3,IF(P719=$X$1,I719*5,IF(P719=$Y$1,I719*8,IF(P719=$Z$1,I719*12*0.75,0))))</f>
        <v>0</v>
      </c>
      <c r="U719" s="88" t="str">
        <f t="shared" si="165"/>
        <v xml:space="preserve"> </v>
      </c>
      <c r="V719" s="91" t="str">
        <f t="shared" ref="V719:V782" si="169">IF(P719=$W$1,I719*5,IF(P719=$X$1,I719*10,IF(P719=$Y$1,I719*10,IF(P719=$Z$1,I719*12," "))))</f>
        <v xml:space="preserve"> </v>
      </c>
      <c r="W719" s="78"/>
      <c r="X719" s="78"/>
      <c r="Y719" s="78"/>
      <c r="AA719" s="94" t="str">
        <f t="shared" ref="AA719:AA782" si="170">IF(I719&gt;63,"≤120","≤60")</f>
        <v>≤60</v>
      </c>
      <c r="AB719" s="94">
        <f t="shared" ref="AB719:AB782" ca="1" si="171">IF(I719&lt;63,RANDBETWEEN(20,50),RANDBETWEEN(60,110))</f>
        <v>39</v>
      </c>
      <c r="AC719" s="95">
        <f t="shared" si="161"/>
        <v>0</v>
      </c>
      <c r="AD719" s="95">
        <f t="shared" si="162"/>
        <v>0</v>
      </c>
      <c r="AE719" s="96">
        <f t="shared" ref="AE719:AE782" si="172">ROUND(I719*1.13,0)</f>
        <v>0</v>
      </c>
      <c r="AF719" s="96">
        <f t="shared" ref="AF719:AF782" si="173">ROUND(I719*1.45,0)</f>
        <v>0</v>
      </c>
    </row>
    <row r="720" spans="2:32" s="97" customFormat="1" ht="39.6" x14ac:dyDescent="0.3">
      <c r="B720" s="79">
        <f t="shared" si="166"/>
        <v>715</v>
      </c>
      <c r="C720" s="80" t="s">
        <v>97</v>
      </c>
      <c r="D720" s="80"/>
      <c r="E720" s="81"/>
      <c r="F720" s="82" t="str">
        <f t="shared" si="167"/>
        <v xml:space="preserve">Группа от QF </v>
      </c>
      <c r="G720" s="82"/>
      <c r="H720" s="83"/>
      <c r="I720" s="84"/>
      <c r="J720" s="84"/>
      <c r="K720" s="85"/>
      <c r="L720" s="86"/>
      <c r="M720" s="80"/>
      <c r="N720" s="87"/>
      <c r="O720" s="88" t="str">
        <f t="shared" si="163"/>
        <v xml:space="preserve"> </v>
      </c>
      <c r="P720" s="89"/>
      <c r="Q720" s="90" t="str">
        <f t="shared" si="164"/>
        <v xml:space="preserve"> </v>
      </c>
      <c r="R720" s="87" t="s">
        <v>77</v>
      </c>
      <c r="S720" s="76"/>
      <c r="T720" s="91">
        <f t="shared" si="168"/>
        <v>0</v>
      </c>
      <c r="U720" s="88" t="str">
        <f t="shared" si="165"/>
        <v xml:space="preserve"> </v>
      </c>
      <c r="V720" s="91" t="str">
        <f t="shared" si="169"/>
        <v xml:space="preserve"> </v>
      </c>
      <c r="W720" s="78"/>
      <c r="X720" s="78"/>
      <c r="Y720" s="78"/>
      <c r="AA720" s="94" t="str">
        <f t="shared" si="170"/>
        <v>≤60</v>
      </c>
      <c r="AB720" s="94">
        <f t="shared" ca="1" si="171"/>
        <v>28</v>
      </c>
      <c r="AC720" s="95">
        <f t="shared" ref="AC720:AC783" si="174">IF(P720=$W$1,I720*3,IF(P720=$X$1,I720*5,IF(P720=$Y$1,I720*8,IF(P720=$Z$1,I720*12,0))))</f>
        <v>0</v>
      </c>
      <c r="AD720" s="95">
        <f t="shared" ref="AD720:AD783" si="175">IF(P720=$W$1,I720*5,IF(P720=$X$1,I720*10,IF(P720=$Y$1,I720*10,IF(P720=$Z$1,I720*0,0))))</f>
        <v>0</v>
      </c>
      <c r="AE720" s="96">
        <f t="shared" si="172"/>
        <v>0</v>
      </c>
      <c r="AF720" s="96">
        <f t="shared" si="173"/>
        <v>0</v>
      </c>
    </row>
    <row r="721" spans="2:32" s="97" customFormat="1" ht="39.6" x14ac:dyDescent="0.3">
      <c r="B721" s="79">
        <f t="shared" si="166"/>
        <v>716</v>
      </c>
      <c r="C721" s="80" t="s">
        <v>97</v>
      </c>
      <c r="D721" s="80"/>
      <c r="E721" s="81"/>
      <c r="F721" s="82" t="str">
        <f t="shared" si="167"/>
        <v xml:space="preserve">Группа от QF </v>
      </c>
      <c r="G721" s="82"/>
      <c r="H721" s="83"/>
      <c r="I721" s="84"/>
      <c r="J721" s="84"/>
      <c r="K721" s="85"/>
      <c r="L721" s="86"/>
      <c r="M721" s="80"/>
      <c r="N721" s="87"/>
      <c r="O721" s="88" t="str">
        <f t="shared" si="163"/>
        <v xml:space="preserve"> </v>
      </c>
      <c r="P721" s="89"/>
      <c r="Q721" s="90" t="str">
        <f t="shared" si="164"/>
        <v xml:space="preserve"> </v>
      </c>
      <c r="R721" s="87" t="s">
        <v>77</v>
      </c>
      <c r="S721" s="76"/>
      <c r="T721" s="91">
        <f t="shared" si="168"/>
        <v>0</v>
      </c>
      <c r="U721" s="88" t="str">
        <f t="shared" si="165"/>
        <v xml:space="preserve"> </v>
      </c>
      <c r="V721" s="91" t="str">
        <f t="shared" si="169"/>
        <v xml:space="preserve"> </v>
      </c>
      <c r="W721" s="78"/>
      <c r="X721" s="78"/>
      <c r="Y721" s="78"/>
      <c r="AA721" s="94" t="str">
        <f t="shared" si="170"/>
        <v>≤60</v>
      </c>
      <c r="AB721" s="94">
        <f t="shared" ca="1" si="171"/>
        <v>44</v>
      </c>
      <c r="AC721" s="95">
        <f t="shared" si="174"/>
        <v>0</v>
      </c>
      <c r="AD721" s="95">
        <f t="shared" si="175"/>
        <v>0</v>
      </c>
      <c r="AE721" s="96">
        <f t="shared" si="172"/>
        <v>0</v>
      </c>
      <c r="AF721" s="96">
        <f t="shared" si="173"/>
        <v>0</v>
      </c>
    </row>
    <row r="722" spans="2:32" s="97" customFormat="1" ht="39.6" x14ac:dyDescent="0.3">
      <c r="B722" s="79">
        <f t="shared" si="166"/>
        <v>717</v>
      </c>
      <c r="C722" s="80" t="s">
        <v>97</v>
      </c>
      <c r="D722" s="80"/>
      <c r="E722" s="81"/>
      <c r="F722" s="82" t="str">
        <f t="shared" si="167"/>
        <v xml:space="preserve">Группа от QF </v>
      </c>
      <c r="G722" s="82"/>
      <c r="H722" s="83"/>
      <c r="I722" s="84"/>
      <c r="J722" s="84"/>
      <c r="K722" s="85"/>
      <c r="L722" s="86"/>
      <c r="M722" s="80"/>
      <c r="N722" s="87"/>
      <c r="O722" s="88" t="str">
        <f t="shared" si="163"/>
        <v xml:space="preserve"> </v>
      </c>
      <c r="P722" s="89"/>
      <c r="Q722" s="90" t="str">
        <f t="shared" si="164"/>
        <v xml:space="preserve"> </v>
      </c>
      <c r="R722" s="87" t="s">
        <v>77</v>
      </c>
      <c r="S722" s="76"/>
      <c r="T722" s="91">
        <f t="shared" si="168"/>
        <v>0</v>
      </c>
      <c r="U722" s="88" t="str">
        <f t="shared" si="165"/>
        <v xml:space="preserve"> </v>
      </c>
      <c r="V722" s="91" t="str">
        <f t="shared" si="169"/>
        <v xml:space="preserve"> </v>
      </c>
      <c r="W722" s="78"/>
      <c r="X722" s="78"/>
      <c r="Y722" s="78"/>
      <c r="AA722" s="94" t="str">
        <f t="shared" si="170"/>
        <v>≤60</v>
      </c>
      <c r="AB722" s="94">
        <f t="shared" ca="1" si="171"/>
        <v>43</v>
      </c>
      <c r="AC722" s="95">
        <f t="shared" si="174"/>
        <v>0</v>
      </c>
      <c r="AD722" s="95">
        <f t="shared" si="175"/>
        <v>0</v>
      </c>
      <c r="AE722" s="96">
        <f t="shared" si="172"/>
        <v>0</v>
      </c>
      <c r="AF722" s="96">
        <f t="shared" si="173"/>
        <v>0</v>
      </c>
    </row>
    <row r="723" spans="2:32" s="97" customFormat="1" ht="39.6" x14ac:dyDescent="0.3">
      <c r="B723" s="79">
        <f t="shared" si="166"/>
        <v>718</v>
      </c>
      <c r="C723" s="80" t="s">
        <v>97</v>
      </c>
      <c r="D723" s="80"/>
      <c r="E723" s="81"/>
      <c r="F723" s="82" t="str">
        <f t="shared" si="167"/>
        <v xml:space="preserve">Группа от QF </v>
      </c>
      <c r="G723" s="82"/>
      <c r="H723" s="83"/>
      <c r="I723" s="84"/>
      <c r="J723" s="84"/>
      <c r="K723" s="85"/>
      <c r="L723" s="86"/>
      <c r="M723" s="80"/>
      <c r="N723" s="87"/>
      <c r="O723" s="88" t="str">
        <f t="shared" si="163"/>
        <v xml:space="preserve"> </v>
      </c>
      <c r="P723" s="89"/>
      <c r="Q723" s="90" t="str">
        <f t="shared" si="164"/>
        <v xml:space="preserve"> </v>
      </c>
      <c r="R723" s="87" t="s">
        <v>77</v>
      </c>
      <c r="S723" s="76"/>
      <c r="T723" s="91">
        <f t="shared" si="168"/>
        <v>0</v>
      </c>
      <c r="U723" s="88" t="str">
        <f t="shared" si="165"/>
        <v xml:space="preserve"> </v>
      </c>
      <c r="V723" s="91" t="str">
        <f t="shared" si="169"/>
        <v xml:space="preserve"> </v>
      </c>
      <c r="W723" s="78"/>
      <c r="X723" s="78"/>
      <c r="Y723" s="78"/>
      <c r="AA723" s="94" t="str">
        <f t="shared" si="170"/>
        <v>≤60</v>
      </c>
      <c r="AB723" s="94">
        <f t="shared" ca="1" si="171"/>
        <v>22</v>
      </c>
      <c r="AC723" s="95">
        <f t="shared" si="174"/>
        <v>0</v>
      </c>
      <c r="AD723" s="95">
        <f t="shared" si="175"/>
        <v>0</v>
      </c>
      <c r="AE723" s="96">
        <f t="shared" si="172"/>
        <v>0</v>
      </c>
      <c r="AF723" s="96">
        <f t="shared" si="173"/>
        <v>0</v>
      </c>
    </row>
    <row r="724" spans="2:32" s="97" customFormat="1" ht="39.6" x14ac:dyDescent="0.3">
      <c r="B724" s="79">
        <f t="shared" si="166"/>
        <v>719</v>
      </c>
      <c r="C724" s="80" t="s">
        <v>97</v>
      </c>
      <c r="D724" s="80"/>
      <c r="E724" s="81"/>
      <c r="F724" s="82" t="str">
        <f t="shared" si="167"/>
        <v xml:space="preserve">Группа от QF </v>
      </c>
      <c r="G724" s="82"/>
      <c r="H724" s="83"/>
      <c r="I724" s="84"/>
      <c r="J724" s="84"/>
      <c r="K724" s="85"/>
      <c r="L724" s="86"/>
      <c r="M724" s="80"/>
      <c r="N724" s="87"/>
      <c r="O724" s="88" t="str">
        <f t="shared" si="163"/>
        <v xml:space="preserve"> </v>
      </c>
      <c r="P724" s="89"/>
      <c r="Q724" s="90" t="str">
        <f t="shared" si="164"/>
        <v xml:space="preserve"> </v>
      </c>
      <c r="R724" s="87" t="s">
        <v>77</v>
      </c>
      <c r="S724" s="76"/>
      <c r="T724" s="91">
        <f t="shared" si="168"/>
        <v>0</v>
      </c>
      <c r="U724" s="88" t="str">
        <f t="shared" si="165"/>
        <v xml:space="preserve"> </v>
      </c>
      <c r="V724" s="91" t="str">
        <f t="shared" si="169"/>
        <v xml:space="preserve"> </v>
      </c>
      <c r="W724" s="78"/>
      <c r="X724" s="78"/>
      <c r="Y724" s="78"/>
      <c r="AA724" s="94" t="str">
        <f t="shared" si="170"/>
        <v>≤60</v>
      </c>
      <c r="AB724" s="94">
        <f t="shared" ca="1" si="171"/>
        <v>32</v>
      </c>
      <c r="AC724" s="95">
        <f t="shared" si="174"/>
        <v>0</v>
      </c>
      <c r="AD724" s="95">
        <f t="shared" si="175"/>
        <v>0</v>
      </c>
      <c r="AE724" s="96">
        <f t="shared" si="172"/>
        <v>0</v>
      </c>
      <c r="AF724" s="96">
        <f t="shared" si="173"/>
        <v>0</v>
      </c>
    </row>
    <row r="725" spans="2:32" s="97" customFormat="1" ht="39.6" x14ac:dyDescent="0.3">
      <c r="B725" s="79">
        <f t="shared" si="166"/>
        <v>720</v>
      </c>
      <c r="C725" s="80" t="s">
        <v>97</v>
      </c>
      <c r="D725" s="80"/>
      <c r="E725" s="81"/>
      <c r="F725" s="82" t="str">
        <f t="shared" si="167"/>
        <v xml:space="preserve">Группа от QF </v>
      </c>
      <c r="G725" s="82"/>
      <c r="H725" s="83"/>
      <c r="I725" s="84"/>
      <c r="J725" s="84"/>
      <c r="K725" s="85"/>
      <c r="L725" s="86"/>
      <c r="M725" s="80"/>
      <c r="N725" s="87"/>
      <c r="O725" s="88" t="str">
        <f t="shared" si="163"/>
        <v xml:space="preserve"> </v>
      </c>
      <c r="P725" s="89"/>
      <c r="Q725" s="90" t="str">
        <f t="shared" si="164"/>
        <v xml:space="preserve"> </v>
      </c>
      <c r="R725" s="87" t="s">
        <v>77</v>
      </c>
      <c r="S725" s="76"/>
      <c r="T725" s="91">
        <f t="shared" si="168"/>
        <v>0</v>
      </c>
      <c r="U725" s="88" t="str">
        <f t="shared" si="165"/>
        <v xml:space="preserve"> </v>
      </c>
      <c r="V725" s="91" t="str">
        <f t="shared" si="169"/>
        <v xml:space="preserve"> </v>
      </c>
      <c r="W725" s="78"/>
      <c r="X725" s="78"/>
      <c r="Y725" s="78"/>
      <c r="AA725" s="94" t="str">
        <f t="shared" si="170"/>
        <v>≤60</v>
      </c>
      <c r="AB725" s="94">
        <f t="shared" ca="1" si="171"/>
        <v>34</v>
      </c>
      <c r="AC725" s="95">
        <f t="shared" si="174"/>
        <v>0</v>
      </c>
      <c r="AD725" s="95">
        <f t="shared" si="175"/>
        <v>0</v>
      </c>
      <c r="AE725" s="96">
        <f t="shared" si="172"/>
        <v>0</v>
      </c>
      <c r="AF725" s="96">
        <f t="shared" si="173"/>
        <v>0</v>
      </c>
    </row>
    <row r="726" spans="2:32" s="97" customFormat="1" ht="39.6" x14ac:dyDescent="0.3">
      <c r="B726" s="79">
        <f t="shared" si="166"/>
        <v>721</v>
      </c>
      <c r="C726" s="80" t="s">
        <v>97</v>
      </c>
      <c r="D726" s="80"/>
      <c r="E726" s="81"/>
      <c r="F726" s="82" t="str">
        <f t="shared" si="167"/>
        <v xml:space="preserve">Группа от QF </v>
      </c>
      <c r="G726" s="82"/>
      <c r="H726" s="83"/>
      <c r="I726" s="84"/>
      <c r="J726" s="84"/>
      <c r="K726" s="85"/>
      <c r="L726" s="86"/>
      <c r="M726" s="80"/>
      <c r="N726" s="87"/>
      <c r="O726" s="88" t="str">
        <f t="shared" si="163"/>
        <v xml:space="preserve"> </v>
      </c>
      <c r="P726" s="89"/>
      <c r="Q726" s="90" t="str">
        <f t="shared" si="164"/>
        <v xml:space="preserve"> </v>
      </c>
      <c r="R726" s="87" t="s">
        <v>77</v>
      </c>
      <c r="S726" s="76"/>
      <c r="T726" s="91">
        <f t="shared" si="168"/>
        <v>0</v>
      </c>
      <c r="U726" s="88" t="str">
        <f t="shared" si="165"/>
        <v xml:space="preserve"> </v>
      </c>
      <c r="V726" s="91" t="str">
        <f t="shared" si="169"/>
        <v xml:space="preserve"> </v>
      </c>
      <c r="W726" s="78"/>
      <c r="X726" s="78"/>
      <c r="Y726" s="78"/>
      <c r="AA726" s="94" t="str">
        <f t="shared" si="170"/>
        <v>≤60</v>
      </c>
      <c r="AB726" s="94">
        <f t="shared" ca="1" si="171"/>
        <v>37</v>
      </c>
      <c r="AC726" s="95">
        <f t="shared" si="174"/>
        <v>0</v>
      </c>
      <c r="AD726" s="95">
        <f t="shared" si="175"/>
        <v>0</v>
      </c>
      <c r="AE726" s="96">
        <f t="shared" si="172"/>
        <v>0</v>
      </c>
      <c r="AF726" s="96">
        <f t="shared" si="173"/>
        <v>0</v>
      </c>
    </row>
    <row r="727" spans="2:32" s="97" customFormat="1" ht="39.6" x14ac:dyDescent="0.3">
      <c r="B727" s="79">
        <f t="shared" si="166"/>
        <v>722</v>
      </c>
      <c r="C727" s="80" t="s">
        <v>97</v>
      </c>
      <c r="D727" s="80"/>
      <c r="E727" s="81"/>
      <c r="F727" s="82" t="str">
        <f t="shared" si="167"/>
        <v xml:space="preserve">Группа от QF </v>
      </c>
      <c r="G727" s="82"/>
      <c r="H727" s="83"/>
      <c r="I727" s="84"/>
      <c r="J727" s="84"/>
      <c r="K727" s="85"/>
      <c r="L727" s="86"/>
      <c r="M727" s="80"/>
      <c r="N727" s="87"/>
      <c r="O727" s="88" t="str">
        <f t="shared" si="163"/>
        <v xml:space="preserve"> </v>
      </c>
      <c r="P727" s="89"/>
      <c r="Q727" s="90" t="str">
        <f t="shared" si="164"/>
        <v xml:space="preserve"> </v>
      </c>
      <c r="R727" s="87" t="s">
        <v>77</v>
      </c>
      <c r="S727" s="76"/>
      <c r="T727" s="91">
        <f t="shared" si="168"/>
        <v>0</v>
      </c>
      <c r="U727" s="88" t="str">
        <f t="shared" si="165"/>
        <v xml:space="preserve"> </v>
      </c>
      <c r="V727" s="91" t="str">
        <f t="shared" si="169"/>
        <v xml:space="preserve"> </v>
      </c>
      <c r="W727" s="78"/>
      <c r="X727" s="78"/>
      <c r="Y727" s="78"/>
      <c r="AA727" s="94" t="str">
        <f t="shared" si="170"/>
        <v>≤60</v>
      </c>
      <c r="AB727" s="94">
        <f t="shared" ca="1" si="171"/>
        <v>37</v>
      </c>
      <c r="AC727" s="95">
        <f t="shared" si="174"/>
        <v>0</v>
      </c>
      <c r="AD727" s="95">
        <f t="shared" si="175"/>
        <v>0</v>
      </c>
      <c r="AE727" s="96">
        <f t="shared" si="172"/>
        <v>0</v>
      </c>
      <c r="AF727" s="96">
        <f t="shared" si="173"/>
        <v>0</v>
      </c>
    </row>
    <row r="728" spans="2:32" s="97" customFormat="1" ht="39.6" x14ac:dyDescent="0.3">
      <c r="B728" s="79">
        <f t="shared" si="166"/>
        <v>723</v>
      </c>
      <c r="C728" s="80" t="s">
        <v>97</v>
      </c>
      <c r="D728" s="80"/>
      <c r="E728" s="81"/>
      <c r="F728" s="82" t="str">
        <f t="shared" si="167"/>
        <v xml:space="preserve">Группа от QF </v>
      </c>
      <c r="G728" s="82"/>
      <c r="H728" s="83"/>
      <c r="I728" s="84"/>
      <c r="J728" s="84"/>
      <c r="K728" s="85"/>
      <c r="L728" s="86"/>
      <c r="M728" s="80"/>
      <c r="N728" s="87"/>
      <c r="O728" s="88" t="str">
        <f t="shared" si="163"/>
        <v xml:space="preserve"> </v>
      </c>
      <c r="P728" s="89"/>
      <c r="Q728" s="90" t="str">
        <f t="shared" si="164"/>
        <v xml:space="preserve"> </v>
      </c>
      <c r="R728" s="87" t="s">
        <v>77</v>
      </c>
      <c r="S728" s="76"/>
      <c r="T728" s="91">
        <f t="shared" si="168"/>
        <v>0</v>
      </c>
      <c r="U728" s="88" t="str">
        <f t="shared" si="165"/>
        <v xml:space="preserve"> </v>
      </c>
      <c r="V728" s="91" t="str">
        <f t="shared" si="169"/>
        <v xml:space="preserve"> </v>
      </c>
      <c r="W728" s="78"/>
      <c r="X728" s="78"/>
      <c r="Y728" s="78"/>
      <c r="AA728" s="94" t="str">
        <f t="shared" si="170"/>
        <v>≤60</v>
      </c>
      <c r="AB728" s="94">
        <f t="shared" ca="1" si="171"/>
        <v>23</v>
      </c>
      <c r="AC728" s="95">
        <f t="shared" si="174"/>
        <v>0</v>
      </c>
      <c r="AD728" s="95">
        <f t="shared" si="175"/>
        <v>0</v>
      </c>
      <c r="AE728" s="96">
        <f t="shared" si="172"/>
        <v>0</v>
      </c>
      <c r="AF728" s="96">
        <f t="shared" si="173"/>
        <v>0</v>
      </c>
    </row>
    <row r="729" spans="2:32" s="97" customFormat="1" ht="39.6" x14ac:dyDescent="0.3">
      <c r="B729" s="79">
        <f t="shared" si="166"/>
        <v>724</v>
      </c>
      <c r="C729" s="80" t="s">
        <v>97</v>
      </c>
      <c r="D729" s="80"/>
      <c r="E729" s="81"/>
      <c r="F729" s="82" t="str">
        <f t="shared" si="167"/>
        <v xml:space="preserve">Группа от QF </v>
      </c>
      <c r="G729" s="82"/>
      <c r="H729" s="83"/>
      <c r="I729" s="84"/>
      <c r="J729" s="84"/>
      <c r="K729" s="85"/>
      <c r="L729" s="86"/>
      <c r="M729" s="80"/>
      <c r="N729" s="87"/>
      <c r="O729" s="88" t="str">
        <f t="shared" si="163"/>
        <v xml:space="preserve"> </v>
      </c>
      <c r="P729" s="89"/>
      <c r="Q729" s="90" t="str">
        <f t="shared" si="164"/>
        <v xml:space="preserve"> </v>
      </c>
      <c r="R729" s="87" t="s">
        <v>77</v>
      </c>
      <c r="S729" s="76"/>
      <c r="T729" s="91">
        <f t="shared" si="168"/>
        <v>0</v>
      </c>
      <c r="U729" s="88" t="str">
        <f t="shared" si="165"/>
        <v xml:space="preserve"> </v>
      </c>
      <c r="V729" s="91" t="str">
        <f t="shared" si="169"/>
        <v xml:space="preserve"> </v>
      </c>
      <c r="W729" s="78"/>
      <c r="X729" s="78"/>
      <c r="Y729" s="78"/>
      <c r="AA729" s="94" t="str">
        <f t="shared" si="170"/>
        <v>≤60</v>
      </c>
      <c r="AB729" s="94">
        <f t="shared" ca="1" si="171"/>
        <v>43</v>
      </c>
      <c r="AC729" s="95">
        <f t="shared" si="174"/>
        <v>0</v>
      </c>
      <c r="AD729" s="95">
        <f t="shared" si="175"/>
        <v>0</v>
      </c>
      <c r="AE729" s="96">
        <f t="shared" si="172"/>
        <v>0</v>
      </c>
      <c r="AF729" s="96">
        <f t="shared" si="173"/>
        <v>0</v>
      </c>
    </row>
    <row r="730" spans="2:32" s="97" customFormat="1" ht="39.6" x14ac:dyDescent="0.3">
      <c r="B730" s="79">
        <f t="shared" si="166"/>
        <v>725</v>
      </c>
      <c r="C730" s="80" t="s">
        <v>97</v>
      </c>
      <c r="D730" s="80"/>
      <c r="E730" s="81"/>
      <c r="F730" s="82" t="str">
        <f t="shared" si="167"/>
        <v xml:space="preserve">Группа от QF </v>
      </c>
      <c r="G730" s="82"/>
      <c r="H730" s="83"/>
      <c r="I730" s="84"/>
      <c r="J730" s="84"/>
      <c r="K730" s="85"/>
      <c r="L730" s="86"/>
      <c r="M730" s="80"/>
      <c r="N730" s="87"/>
      <c r="O730" s="88" t="str">
        <f t="shared" si="163"/>
        <v xml:space="preserve"> </v>
      </c>
      <c r="P730" s="89"/>
      <c r="Q730" s="90" t="str">
        <f t="shared" si="164"/>
        <v xml:space="preserve"> </v>
      </c>
      <c r="R730" s="87" t="s">
        <v>77</v>
      </c>
      <c r="S730" s="76"/>
      <c r="T730" s="91">
        <f t="shared" si="168"/>
        <v>0</v>
      </c>
      <c r="U730" s="88" t="str">
        <f t="shared" si="165"/>
        <v xml:space="preserve"> </v>
      </c>
      <c r="V730" s="91" t="str">
        <f t="shared" si="169"/>
        <v xml:space="preserve"> </v>
      </c>
      <c r="W730" s="78"/>
      <c r="X730" s="78"/>
      <c r="Y730" s="78"/>
      <c r="AA730" s="94" t="str">
        <f t="shared" si="170"/>
        <v>≤60</v>
      </c>
      <c r="AB730" s="94">
        <f t="shared" ca="1" si="171"/>
        <v>46</v>
      </c>
      <c r="AC730" s="95">
        <f t="shared" si="174"/>
        <v>0</v>
      </c>
      <c r="AD730" s="95">
        <f t="shared" si="175"/>
        <v>0</v>
      </c>
      <c r="AE730" s="96">
        <f t="shared" si="172"/>
        <v>0</v>
      </c>
      <c r="AF730" s="96">
        <f t="shared" si="173"/>
        <v>0</v>
      </c>
    </row>
    <row r="731" spans="2:32" s="97" customFormat="1" ht="39.6" x14ac:dyDescent="0.3">
      <c r="B731" s="79">
        <f t="shared" si="166"/>
        <v>726</v>
      </c>
      <c r="C731" s="80" t="s">
        <v>97</v>
      </c>
      <c r="D731" s="80"/>
      <c r="E731" s="81"/>
      <c r="F731" s="82" t="str">
        <f t="shared" si="167"/>
        <v xml:space="preserve">Группа от QF </v>
      </c>
      <c r="G731" s="82"/>
      <c r="H731" s="83"/>
      <c r="I731" s="84"/>
      <c r="J731" s="84"/>
      <c r="K731" s="85"/>
      <c r="L731" s="86"/>
      <c r="M731" s="80"/>
      <c r="N731" s="87"/>
      <c r="O731" s="88" t="str">
        <f t="shared" si="163"/>
        <v xml:space="preserve"> </v>
      </c>
      <c r="P731" s="89"/>
      <c r="Q731" s="90" t="str">
        <f t="shared" si="164"/>
        <v xml:space="preserve"> </v>
      </c>
      <c r="R731" s="87" t="s">
        <v>77</v>
      </c>
      <c r="S731" s="76"/>
      <c r="T731" s="91">
        <f t="shared" si="168"/>
        <v>0</v>
      </c>
      <c r="U731" s="88" t="str">
        <f t="shared" si="165"/>
        <v xml:space="preserve"> </v>
      </c>
      <c r="V731" s="91" t="str">
        <f t="shared" si="169"/>
        <v xml:space="preserve"> </v>
      </c>
      <c r="W731" s="78"/>
      <c r="X731" s="78"/>
      <c r="Y731" s="78"/>
      <c r="AA731" s="94" t="str">
        <f t="shared" si="170"/>
        <v>≤60</v>
      </c>
      <c r="AB731" s="94">
        <f t="shared" ca="1" si="171"/>
        <v>24</v>
      </c>
      <c r="AC731" s="95">
        <f t="shared" si="174"/>
        <v>0</v>
      </c>
      <c r="AD731" s="95">
        <f t="shared" si="175"/>
        <v>0</v>
      </c>
      <c r="AE731" s="96">
        <f t="shared" si="172"/>
        <v>0</v>
      </c>
      <c r="AF731" s="96">
        <f t="shared" si="173"/>
        <v>0</v>
      </c>
    </row>
    <row r="732" spans="2:32" s="97" customFormat="1" ht="39.6" x14ac:dyDescent="0.3">
      <c r="B732" s="79">
        <f t="shared" si="166"/>
        <v>727</v>
      </c>
      <c r="C732" s="80" t="s">
        <v>97</v>
      </c>
      <c r="D732" s="80"/>
      <c r="E732" s="81"/>
      <c r="F732" s="82" t="str">
        <f t="shared" si="167"/>
        <v xml:space="preserve">Группа от QF </v>
      </c>
      <c r="G732" s="82"/>
      <c r="H732" s="83"/>
      <c r="I732" s="84"/>
      <c r="J732" s="84"/>
      <c r="K732" s="85"/>
      <c r="L732" s="86"/>
      <c r="M732" s="80"/>
      <c r="N732" s="87"/>
      <c r="O732" s="88" t="str">
        <f t="shared" si="163"/>
        <v xml:space="preserve"> </v>
      </c>
      <c r="P732" s="89"/>
      <c r="Q732" s="90" t="str">
        <f t="shared" si="164"/>
        <v xml:space="preserve"> </v>
      </c>
      <c r="R732" s="87" t="s">
        <v>77</v>
      </c>
      <c r="S732" s="76"/>
      <c r="T732" s="91">
        <f t="shared" si="168"/>
        <v>0</v>
      </c>
      <c r="U732" s="88" t="str">
        <f t="shared" si="165"/>
        <v xml:space="preserve"> </v>
      </c>
      <c r="V732" s="91" t="str">
        <f t="shared" si="169"/>
        <v xml:space="preserve"> </v>
      </c>
      <c r="W732" s="78"/>
      <c r="X732" s="78"/>
      <c r="Y732" s="78"/>
      <c r="AA732" s="94" t="str">
        <f t="shared" si="170"/>
        <v>≤60</v>
      </c>
      <c r="AB732" s="94">
        <f t="shared" ca="1" si="171"/>
        <v>23</v>
      </c>
      <c r="AC732" s="95">
        <f t="shared" si="174"/>
        <v>0</v>
      </c>
      <c r="AD732" s="95">
        <f t="shared" si="175"/>
        <v>0</v>
      </c>
      <c r="AE732" s="96">
        <f t="shared" si="172"/>
        <v>0</v>
      </c>
      <c r="AF732" s="96">
        <f t="shared" si="173"/>
        <v>0</v>
      </c>
    </row>
    <row r="733" spans="2:32" s="97" customFormat="1" ht="39.6" x14ac:dyDescent="0.3">
      <c r="B733" s="79">
        <f t="shared" si="166"/>
        <v>728</v>
      </c>
      <c r="C733" s="80" t="s">
        <v>97</v>
      </c>
      <c r="D733" s="80"/>
      <c r="E733" s="81"/>
      <c r="F733" s="82" t="str">
        <f t="shared" si="167"/>
        <v xml:space="preserve">Группа от QF </v>
      </c>
      <c r="G733" s="82"/>
      <c r="H733" s="83"/>
      <c r="I733" s="84"/>
      <c r="J733" s="84"/>
      <c r="K733" s="85"/>
      <c r="L733" s="86"/>
      <c r="M733" s="80"/>
      <c r="N733" s="87"/>
      <c r="O733" s="88" t="str">
        <f t="shared" si="163"/>
        <v xml:space="preserve"> </v>
      </c>
      <c r="P733" s="89"/>
      <c r="Q733" s="90" t="str">
        <f t="shared" si="164"/>
        <v xml:space="preserve"> </v>
      </c>
      <c r="R733" s="87" t="s">
        <v>77</v>
      </c>
      <c r="S733" s="76"/>
      <c r="T733" s="91">
        <f t="shared" si="168"/>
        <v>0</v>
      </c>
      <c r="U733" s="88" t="str">
        <f t="shared" si="165"/>
        <v xml:space="preserve"> </v>
      </c>
      <c r="V733" s="91" t="str">
        <f t="shared" si="169"/>
        <v xml:space="preserve"> </v>
      </c>
      <c r="W733" s="78"/>
      <c r="X733" s="78"/>
      <c r="Y733" s="78"/>
      <c r="AA733" s="94" t="str">
        <f t="shared" si="170"/>
        <v>≤60</v>
      </c>
      <c r="AB733" s="94">
        <f t="shared" ca="1" si="171"/>
        <v>38</v>
      </c>
      <c r="AC733" s="95">
        <f t="shared" si="174"/>
        <v>0</v>
      </c>
      <c r="AD733" s="95">
        <f t="shared" si="175"/>
        <v>0</v>
      </c>
      <c r="AE733" s="96">
        <f t="shared" si="172"/>
        <v>0</v>
      </c>
      <c r="AF733" s="96">
        <f t="shared" si="173"/>
        <v>0</v>
      </c>
    </row>
    <row r="734" spans="2:32" s="97" customFormat="1" ht="39.6" x14ac:dyDescent="0.3">
      <c r="B734" s="79">
        <f t="shared" si="166"/>
        <v>729</v>
      </c>
      <c r="C734" s="80" t="s">
        <v>97</v>
      </c>
      <c r="D734" s="80"/>
      <c r="E734" s="81"/>
      <c r="F734" s="82" t="str">
        <f t="shared" si="167"/>
        <v xml:space="preserve">Группа от QF </v>
      </c>
      <c r="G734" s="82"/>
      <c r="H734" s="83"/>
      <c r="I734" s="84"/>
      <c r="J734" s="84"/>
      <c r="K734" s="85"/>
      <c r="L734" s="86"/>
      <c r="M734" s="80"/>
      <c r="N734" s="87"/>
      <c r="O734" s="88" t="str">
        <f t="shared" si="163"/>
        <v xml:space="preserve"> </v>
      </c>
      <c r="P734" s="89"/>
      <c r="Q734" s="90" t="str">
        <f t="shared" si="164"/>
        <v xml:space="preserve"> </v>
      </c>
      <c r="R734" s="87" t="s">
        <v>77</v>
      </c>
      <c r="S734" s="76"/>
      <c r="T734" s="91">
        <f t="shared" si="168"/>
        <v>0</v>
      </c>
      <c r="U734" s="88" t="str">
        <f t="shared" si="165"/>
        <v xml:space="preserve"> </v>
      </c>
      <c r="V734" s="91" t="str">
        <f t="shared" si="169"/>
        <v xml:space="preserve"> </v>
      </c>
      <c r="W734" s="78"/>
      <c r="X734" s="78"/>
      <c r="Y734" s="78"/>
      <c r="AA734" s="94" t="str">
        <f t="shared" si="170"/>
        <v>≤60</v>
      </c>
      <c r="AB734" s="94">
        <f t="shared" ca="1" si="171"/>
        <v>50</v>
      </c>
      <c r="AC734" s="95">
        <f t="shared" si="174"/>
        <v>0</v>
      </c>
      <c r="AD734" s="95">
        <f t="shared" si="175"/>
        <v>0</v>
      </c>
      <c r="AE734" s="96">
        <f t="shared" si="172"/>
        <v>0</v>
      </c>
      <c r="AF734" s="96">
        <f t="shared" si="173"/>
        <v>0</v>
      </c>
    </row>
    <row r="735" spans="2:32" s="97" customFormat="1" ht="39.6" x14ac:dyDescent="0.3">
      <c r="B735" s="79">
        <f t="shared" si="166"/>
        <v>730</v>
      </c>
      <c r="C735" s="80" t="s">
        <v>97</v>
      </c>
      <c r="D735" s="80"/>
      <c r="E735" s="81"/>
      <c r="F735" s="82" t="str">
        <f t="shared" si="167"/>
        <v xml:space="preserve">Группа от QF </v>
      </c>
      <c r="G735" s="82"/>
      <c r="H735" s="83"/>
      <c r="I735" s="84"/>
      <c r="J735" s="84"/>
      <c r="K735" s="85"/>
      <c r="L735" s="86"/>
      <c r="M735" s="80"/>
      <c r="N735" s="87"/>
      <c r="O735" s="88" t="str">
        <f t="shared" si="163"/>
        <v xml:space="preserve"> </v>
      </c>
      <c r="P735" s="89"/>
      <c r="Q735" s="90" t="str">
        <f t="shared" si="164"/>
        <v xml:space="preserve"> </v>
      </c>
      <c r="R735" s="87" t="s">
        <v>77</v>
      </c>
      <c r="S735" s="76"/>
      <c r="T735" s="91">
        <f t="shared" si="168"/>
        <v>0</v>
      </c>
      <c r="U735" s="88" t="str">
        <f t="shared" si="165"/>
        <v xml:space="preserve"> </v>
      </c>
      <c r="V735" s="91" t="str">
        <f t="shared" si="169"/>
        <v xml:space="preserve"> </v>
      </c>
      <c r="W735" s="78"/>
      <c r="X735" s="78"/>
      <c r="Y735" s="78"/>
      <c r="AA735" s="94" t="str">
        <f t="shared" si="170"/>
        <v>≤60</v>
      </c>
      <c r="AB735" s="94">
        <f t="shared" ca="1" si="171"/>
        <v>26</v>
      </c>
      <c r="AC735" s="95">
        <f t="shared" si="174"/>
        <v>0</v>
      </c>
      <c r="AD735" s="95">
        <f t="shared" si="175"/>
        <v>0</v>
      </c>
      <c r="AE735" s="96">
        <f t="shared" si="172"/>
        <v>0</v>
      </c>
      <c r="AF735" s="96">
        <f t="shared" si="173"/>
        <v>0</v>
      </c>
    </row>
    <row r="736" spans="2:32" s="97" customFormat="1" ht="39.6" x14ac:dyDescent="0.3">
      <c r="B736" s="79">
        <f t="shared" si="166"/>
        <v>731</v>
      </c>
      <c r="C736" s="80" t="s">
        <v>97</v>
      </c>
      <c r="D736" s="80"/>
      <c r="E736" s="81"/>
      <c r="F736" s="82" t="str">
        <f t="shared" si="167"/>
        <v xml:space="preserve">Группа от QF </v>
      </c>
      <c r="G736" s="82"/>
      <c r="H736" s="83"/>
      <c r="I736" s="84"/>
      <c r="J736" s="84"/>
      <c r="K736" s="85"/>
      <c r="L736" s="86"/>
      <c r="M736" s="80"/>
      <c r="N736" s="87"/>
      <c r="O736" s="88" t="str">
        <f t="shared" si="163"/>
        <v xml:space="preserve"> </v>
      </c>
      <c r="P736" s="89"/>
      <c r="Q736" s="90" t="str">
        <f t="shared" si="164"/>
        <v xml:space="preserve"> </v>
      </c>
      <c r="R736" s="87" t="s">
        <v>77</v>
      </c>
      <c r="S736" s="76"/>
      <c r="T736" s="91">
        <f t="shared" si="168"/>
        <v>0</v>
      </c>
      <c r="U736" s="88" t="str">
        <f t="shared" si="165"/>
        <v xml:space="preserve"> </v>
      </c>
      <c r="V736" s="91" t="str">
        <f t="shared" si="169"/>
        <v xml:space="preserve"> </v>
      </c>
      <c r="W736" s="78"/>
      <c r="X736" s="78"/>
      <c r="Y736" s="78"/>
      <c r="AA736" s="94" t="str">
        <f t="shared" si="170"/>
        <v>≤60</v>
      </c>
      <c r="AB736" s="94">
        <f t="shared" ca="1" si="171"/>
        <v>40</v>
      </c>
      <c r="AC736" s="95">
        <f t="shared" si="174"/>
        <v>0</v>
      </c>
      <c r="AD736" s="95">
        <f t="shared" si="175"/>
        <v>0</v>
      </c>
      <c r="AE736" s="96">
        <f t="shared" si="172"/>
        <v>0</v>
      </c>
      <c r="AF736" s="96">
        <f t="shared" si="173"/>
        <v>0</v>
      </c>
    </row>
    <row r="737" spans="2:32" s="97" customFormat="1" ht="39.6" x14ac:dyDescent="0.3">
      <c r="B737" s="79">
        <f t="shared" si="166"/>
        <v>732</v>
      </c>
      <c r="C737" s="80" t="s">
        <v>97</v>
      </c>
      <c r="D737" s="80"/>
      <c r="E737" s="81"/>
      <c r="F737" s="82" t="str">
        <f t="shared" si="167"/>
        <v xml:space="preserve">Группа от QF </v>
      </c>
      <c r="G737" s="82"/>
      <c r="H737" s="83"/>
      <c r="I737" s="84"/>
      <c r="J737" s="84"/>
      <c r="K737" s="85"/>
      <c r="L737" s="86"/>
      <c r="M737" s="80"/>
      <c r="N737" s="87"/>
      <c r="O737" s="88" t="str">
        <f t="shared" si="163"/>
        <v xml:space="preserve"> </v>
      </c>
      <c r="P737" s="89"/>
      <c r="Q737" s="90" t="str">
        <f t="shared" si="164"/>
        <v xml:space="preserve"> </v>
      </c>
      <c r="R737" s="87" t="s">
        <v>77</v>
      </c>
      <c r="S737" s="76"/>
      <c r="T737" s="91">
        <f t="shared" si="168"/>
        <v>0</v>
      </c>
      <c r="U737" s="88" t="str">
        <f t="shared" si="165"/>
        <v xml:space="preserve"> </v>
      </c>
      <c r="V737" s="91" t="str">
        <f t="shared" si="169"/>
        <v xml:space="preserve"> </v>
      </c>
      <c r="W737" s="78"/>
      <c r="X737" s="78"/>
      <c r="Y737" s="78"/>
      <c r="AA737" s="94" t="str">
        <f t="shared" si="170"/>
        <v>≤60</v>
      </c>
      <c r="AB737" s="94">
        <f t="shared" ca="1" si="171"/>
        <v>34</v>
      </c>
      <c r="AC737" s="95">
        <f t="shared" si="174"/>
        <v>0</v>
      </c>
      <c r="AD737" s="95">
        <f t="shared" si="175"/>
        <v>0</v>
      </c>
      <c r="AE737" s="96">
        <f t="shared" si="172"/>
        <v>0</v>
      </c>
      <c r="AF737" s="96">
        <f t="shared" si="173"/>
        <v>0</v>
      </c>
    </row>
    <row r="738" spans="2:32" s="97" customFormat="1" ht="39.6" x14ac:dyDescent="0.3">
      <c r="B738" s="79">
        <f t="shared" si="166"/>
        <v>733</v>
      </c>
      <c r="C738" s="80" t="s">
        <v>97</v>
      </c>
      <c r="D738" s="80"/>
      <c r="E738" s="81"/>
      <c r="F738" s="82" t="str">
        <f t="shared" si="167"/>
        <v xml:space="preserve">Группа от QF </v>
      </c>
      <c r="G738" s="82"/>
      <c r="H738" s="83"/>
      <c r="I738" s="84"/>
      <c r="J738" s="84"/>
      <c r="K738" s="85"/>
      <c r="L738" s="86"/>
      <c r="M738" s="80"/>
      <c r="N738" s="87"/>
      <c r="O738" s="88" t="str">
        <f t="shared" si="163"/>
        <v xml:space="preserve"> </v>
      </c>
      <c r="P738" s="89"/>
      <c r="Q738" s="90" t="str">
        <f t="shared" si="164"/>
        <v xml:space="preserve"> </v>
      </c>
      <c r="R738" s="87" t="s">
        <v>77</v>
      </c>
      <c r="S738" s="76"/>
      <c r="T738" s="91">
        <f t="shared" si="168"/>
        <v>0</v>
      </c>
      <c r="U738" s="88" t="str">
        <f t="shared" si="165"/>
        <v xml:space="preserve"> </v>
      </c>
      <c r="V738" s="91" t="str">
        <f t="shared" si="169"/>
        <v xml:space="preserve"> </v>
      </c>
      <c r="W738" s="78"/>
      <c r="X738" s="78"/>
      <c r="Y738" s="78"/>
      <c r="AA738" s="94" t="str">
        <f t="shared" si="170"/>
        <v>≤60</v>
      </c>
      <c r="AB738" s="94">
        <f t="shared" ca="1" si="171"/>
        <v>43</v>
      </c>
      <c r="AC738" s="95">
        <f t="shared" si="174"/>
        <v>0</v>
      </c>
      <c r="AD738" s="95">
        <f t="shared" si="175"/>
        <v>0</v>
      </c>
      <c r="AE738" s="96">
        <f t="shared" si="172"/>
        <v>0</v>
      </c>
      <c r="AF738" s="96">
        <f t="shared" si="173"/>
        <v>0</v>
      </c>
    </row>
    <row r="739" spans="2:32" s="97" customFormat="1" ht="39.6" x14ac:dyDescent="0.3">
      <c r="B739" s="79">
        <f t="shared" si="166"/>
        <v>734</v>
      </c>
      <c r="C739" s="80" t="s">
        <v>97</v>
      </c>
      <c r="D739" s="80"/>
      <c r="E739" s="81"/>
      <c r="F739" s="82" t="str">
        <f t="shared" si="167"/>
        <v xml:space="preserve">Группа от QF </v>
      </c>
      <c r="G739" s="82"/>
      <c r="H739" s="83"/>
      <c r="I739" s="84"/>
      <c r="J739" s="84"/>
      <c r="K739" s="85"/>
      <c r="L739" s="86"/>
      <c r="M739" s="80"/>
      <c r="N739" s="87"/>
      <c r="O739" s="88" t="str">
        <f t="shared" si="163"/>
        <v xml:space="preserve"> </v>
      </c>
      <c r="P739" s="89"/>
      <c r="Q739" s="90" t="str">
        <f t="shared" si="164"/>
        <v xml:space="preserve"> </v>
      </c>
      <c r="R739" s="87" t="s">
        <v>77</v>
      </c>
      <c r="S739" s="76"/>
      <c r="T739" s="91">
        <f t="shared" si="168"/>
        <v>0</v>
      </c>
      <c r="U739" s="88" t="str">
        <f t="shared" si="165"/>
        <v xml:space="preserve"> </v>
      </c>
      <c r="V739" s="91" t="str">
        <f t="shared" si="169"/>
        <v xml:space="preserve"> </v>
      </c>
      <c r="W739" s="78"/>
      <c r="X739" s="78"/>
      <c r="Y739" s="78"/>
      <c r="AA739" s="94" t="str">
        <f t="shared" si="170"/>
        <v>≤60</v>
      </c>
      <c r="AB739" s="94">
        <f t="shared" ca="1" si="171"/>
        <v>31</v>
      </c>
      <c r="AC739" s="95">
        <f t="shared" si="174"/>
        <v>0</v>
      </c>
      <c r="AD739" s="95">
        <f t="shared" si="175"/>
        <v>0</v>
      </c>
      <c r="AE739" s="96">
        <f t="shared" si="172"/>
        <v>0</v>
      </c>
      <c r="AF739" s="96">
        <f t="shared" si="173"/>
        <v>0</v>
      </c>
    </row>
    <row r="740" spans="2:32" s="97" customFormat="1" ht="39.6" x14ac:dyDescent="0.3">
      <c r="B740" s="79">
        <f t="shared" si="166"/>
        <v>735</v>
      </c>
      <c r="C740" s="80" t="s">
        <v>97</v>
      </c>
      <c r="D740" s="80"/>
      <c r="E740" s="81"/>
      <c r="F740" s="82" t="str">
        <f t="shared" si="167"/>
        <v xml:space="preserve">Группа от QF </v>
      </c>
      <c r="G740" s="82"/>
      <c r="H740" s="83"/>
      <c r="I740" s="84"/>
      <c r="J740" s="84"/>
      <c r="K740" s="85"/>
      <c r="L740" s="86"/>
      <c r="M740" s="80"/>
      <c r="N740" s="87"/>
      <c r="O740" s="88" t="str">
        <f t="shared" si="163"/>
        <v xml:space="preserve"> </v>
      </c>
      <c r="P740" s="89"/>
      <c r="Q740" s="90" t="str">
        <f t="shared" si="164"/>
        <v xml:space="preserve"> </v>
      </c>
      <c r="R740" s="87" t="s">
        <v>77</v>
      </c>
      <c r="S740" s="76"/>
      <c r="T740" s="91">
        <f t="shared" si="168"/>
        <v>0</v>
      </c>
      <c r="U740" s="88" t="str">
        <f t="shared" si="165"/>
        <v xml:space="preserve"> </v>
      </c>
      <c r="V740" s="91" t="str">
        <f t="shared" si="169"/>
        <v xml:space="preserve"> </v>
      </c>
      <c r="W740" s="78"/>
      <c r="X740" s="78"/>
      <c r="Y740" s="78"/>
      <c r="AA740" s="94" t="str">
        <f t="shared" si="170"/>
        <v>≤60</v>
      </c>
      <c r="AB740" s="94">
        <f t="shared" ca="1" si="171"/>
        <v>32</v>
      </c>
      <c r="AC740" s="95">
        <f t="shared" si="174"/>
        <v>0</v>
      </c>
      <c r="AD740" s="95">
        <f t="shared" si="175"/>
        <v>0</v>
      </c>
      <c r="AE740" s="96">
        <f t="shared" si="172"/>
        <v>0</v>
      </c>
      <c r="AF740" s="96">
        <f t="shared" si="173"/>
        <v>0</v>
      </c>
    </row>
    <row r="741" spans="2:32" s="97" customFormat="1" ht="39.6" x14ac:dyDescent="0.3">
      <c r="B741" s="79">
        <f t="shared" si="166"/>
        <v>736</v>
      </c>
      <c r="C741" s="80" t="s">
        <v>97</v>
      </c>
      <c r="D741" s="80"/>
      <c r="E741" s="81"/>
      <c r="F741" s="82" t="str">
        <f t="shared" si="167"/>
        <v xml:space="preserve">Группа от QF </v>
      </c>
      <c r="G741" s="82"/>
      <c r="H741" s="83"/>
      <c r="I741" s="84"/>
      <c r="J741" s="84"/>
      <c r="K741" s="85"/>
      <c r="L741" s="86"/>
      <c r="M741" s="80"/>
      <c r="N741" s="87"/>
      <c r="O741" s="88" t="str">
        <f t="shared" si="163"/>
        <v xml:space="preserve"> </v>
      </c>
      <c r="P741" s="89"/>
      <c r="Q741" s="90" t="str">
        <f t="shared" si="164"/>
        <v xml:space="preserve"> </v>
      </c>
      <c r="R741" s="87" t="s">
        <v>77</v>
      </c>
      <c r="S741" s="76"/>
      <c r="T741" s="91">
        <f t="shared" si="168"/>
        <v>0</v>
      </c>
      <c r="U741" s="88" t="str">
        <f t="shared" si="165"/>
        <v xml:space="preserve"> </v>
      </c>
      <c r="V741" s="91" t="str">
        <f t="shared" si="169"/>
        <v xml:space="preserve"> </v>
      </c>
      <c r="W741" s="78"/>
      <c r="X741" s="78"/>
      <c r="Y741" s="78"/>
      <c r="AA741" s="94" t="str">
        <f t="shared" si="170"/>
        <v>≤60</v>
      </c>
      <c r="AB741" s="94">
        <f t="shared" ca="1" si="171"/>
        <v>31</v>
      </c>
      <c r="AC741" s="95">
        <f t="shared" si="174"/>
        <v>0</v>
      </c>
      <c r="AD741" s="95">
        <f t="shared" si="175"/>
        <v>0</v>
      </c>
      <c r="AE741" s="96">
        <f t="shared" si="172"/>
        <v>0</v>
      </c>
      <c r="AF741" s="96">
        <f t="shared" si="173"/>
        <v>0</v>
      </c>
    </row>
    <row r="742" spans="2:32" s="97" customFormat="1" ht="39.6" x14ac:dyDescent="0.3">
      <c r="B742" s="79">
        <f t="shared" si="166"/>
        <v>737</v>
      </c>
      <c r="C742" s="80" t="s">
        <v>97</v>
      </c>
      <c r="D742" s="80"/>
      <c r="E742" s="81"/>
      <c r="F742" s="82" t="str">
        <f t="shared" si="167"/>
        <v xml:space="preserve">Группа от QF </v>
      </c>
      <c r="G742" s="82"/>
      <c r="H742" s="83"/>
      <c r="I742" s="84"/>
      <c r="J742" s="84"/>
      <c r="K742" s="85"/>
      <c r="L742" s="86"/>
      <c r="M742" s="80"/>
      <c r="N742" s="87"/>
      <c r="O742" s="88" t="str">
        <f t="shared" si="163"/>
        <v xml:space="preserve"> </v>
      </c>
      <c r="P742" s="89"/>
      <c r="Q742" s="90" t="str">
        <f t="shared" si="164"/>
        <v xml:space="preserve"> </v>
      </c>
      <c r="R742" s="87" t="s">
        <v>77</v>
      </c>
      <c r="S742" s="76"/>
      <c r="T742" s="91">
        <f t="shared" si="168"/>
        <v>0</v>
      </c>
      <c r="U742" s="88" t="str">
        <f t="shared" si="165"/>
        <v xml:space="preserve"> </v>
      </c>
      <c r="V742" s="91" t="str">
        <f t="shared" si="169"/>
        <v xml:space="preserve"> </v>
      </c>
      <c r="W742" s="78"/>
      <c r="X742" s="78"/>
      <c r="Y742" s="78"/>
      <c r="AA742" s="94" t="str">
        <f t="shared" si="170"/>
        <v>≤60</v>
      </c>
      <c r="AB742" s="94">
        <f t="shared" ca="1" si="171"/>
        <v>32</v>
      </c>
      <c r="AC742" s="95">
        <f t="shared" si="174"/>
        <v>0</v>
      </c>
      <c r="AD742" s="95">
        <f t="shared" si="175"/>
        <v>0</v>
      </c>
      <c r="AE742" s="96">
        <f t="shared" si="172"/>
        <v>0</v>
      </c>
      <c r="AF742" s="96">
        <f t="shared" si="173"/>
        <v>0</v>
      </c>
    </row>
    <row r="743" spans="2:32" s="97" customFormat="1" ht="39.6" x14ac:dyDescent="0.3">
      <c r="B743" s="79">
        <f t="shared" si="166"/>
        <v>738</v>
      </c>
      <c r="C743" s="80" t="s">
        <v>97</v>
      </c>
      <c r="D743" s="80"/>
      <c r="E743" s="81"/>
      <c r="F743" s="82" t="str">
        <f t="shared" si="167"/>
        <v xml:space="preserve">Группа от QF </v>
      </c>
      <c r="G743" s="82"/>
      <c r="H743" s="83"/>
      <c r="I743" s="84"/>
      <c r="J743" s="84"/>
      <c r="K743" s="85"/>
      <c r="L743" s="86"/>
      <c r="M743" s="80"/>
      <c r="N743" s="87"/>
      <c r="O743" s="88" t="str">
        <f t="shared" si="163"/>
        <v xml:space="preserve"> </v>
      </c>
      <c r="P743" s="89"/>
      <c r="Q743" s="90" t="str">
        <f t="shared" si="164"/>
        <v xml:space="preserve"> </v>
      </c>
      <c r="R743" s="87" t="s">
        <v>77</v>
      </c>
      <c r="S743" s="76"/>
      <c r="T743" s="91">
        <f t="shared" si="168"/>
        <v>0</v>
      </c>
      <c r="U743" s="88" t="str">
        <f t="shared" si="165"/>
        <v xml:space="preserve"> </v>
      </c>
      <c r="V743" s="91" t="str">
        <f t="shared" si="169"/>
        <v xml:space="preserve"> </v>
      </c>
      <c r="W743" s="78"/>
      <c r="X743" s="78"/>
      <c r="Y743" s="78"/>
      <c r="AA743" s="94" t="str">
        <f t="shared" si="170"/>
        <v>≤60</v>
      </c>
      <c r="AB743" s="94">
        <f t="shared" ca="1" si="171"/>
        <v>23</v>
      </c>
      <c r="AC743" s="95">
        <f t="shared" si="174"/>
        <v>0</v>
      </c>
      <c r="AD743" s="95">
        <f t="shared" si="175"/>
        <v>0</v>
      </c>
      <c r="AE743" s="96">
        <f t="shared" si="172"/>
        <v>0</v>
      </c>
      <c r="AF743" s="96">
        <f t="shared" si="173"/>
        <v>0</v>
      </c>
    </row>
    <row r="744" spans="2:32" s="97" customFormat="1" ht="39.6" x14ac:dyDescent="0.3">
      <c r="B744" s="79">
        <f t="shared" si="166"/>
        <v>739</v>
      </c>
      <c r="C744" s="80" t="s">
        <v>97</v>
      </c>
      <c r="D744" s="80"/>
      <c r="E744" s="81"/>
      <c r="F744" s="82" t="str">
        <f t="shared" si="167"/>
        <v xml:space="preserve">Группа от QF </v>
      </c>
      <c r="G744" s="82"/>
      <c r="H744" s="83"/>
      <c r="I744" s="84"/>
      <c r="J744" s="84"/>
      <c r="K744" s="85"/>
      <c r="L744" s="86"/>
      <c r="M744" s="80"/>
      <c r="N744" s="87"/>
      <c r="O744" s="88" t="str">
        <f t="shared" si="163"/>
        <v xml:space="preserve"> </v>
      </c>
      <c r="P744" s="89"/>
      <c r="Q744" s="90" t="str">
        <f t="shared" si="164"/>
        <v xml:space="preserve"> </v>
      </c>
      <c r="R744" s="87" t="s">
        <v>77</v>
      </c>
      <c r="S744" s="76"/>
      <c r="T744" s="91">
        <f t="shared" si="168"/>
        <v>0</v>
      </c>
      <c r="U744" s="88" t="str">
        <f t="shared" si="165"/>
        <v xml:space="preserve"> </v>
      </c>
      <c r="V744" s="91" t="str">
        <f t="shared" si="169"/>
        <v xml:space="preserve"> </v>
      </c>
      <c r="W744" s="78"/>
      <c r="X744" s="78"/>
      <c r="Y744" s="78"/>
      <c r="AA744" s="94" t="str">
        <f t="shared" si="170"/>
        <v>≤60</v>
      </c>
      <c r="AB744" s="94">
        <f t="shared" ca="1" si="171"/>
        <v>42</v>
      </c>
      <c r="AC744" s="95">
        <f t="shared" si="174"/>
        <v>0</v>
      </c>
      <c r="AD744" s="95">
        <f t="shared" si="175"/>
        <v>0</v>
      </c>
      <c r="AE744" s="96">
        <f t="shared" si="172"/>
        <v>0</v>
      </c>
      <c r="AF744" s="96">
        <f t="shared" si="173"/>
        <v>0</v>
      </c>
    </row>
    <row r="745" spans="2:32" s="97" customFormat="1" ht="39.6" x14ac:dyDescent="0.3">
      <c r="B745" s="79">
        <f t="shared" si="166"/>
        <v>740</v>
      </c>
      <c r="C745" s="80" t="s">
        <v>97</v>
      </c>
      <c r="D745" s="80"/>
      <c r="E745" s="81"/>
      <c r="F745" s="82" t="str">
        <f t="shared" si="167"/>
        <v xml:space="preserve">Группа от QF </v>
      </c>
      <c r="G745" s="82"/>
      <c r="H745" s="83"/>
      <c r="I745" s="84"/>
      <c r="J745" s="84"/>
      <c r="K745" s="85"/>
      <c r="L745" s="86"/>
      <c r="M745" s="80"/>
      <c r="N745" s="87"/>
      <c r="O745" s="88" t="str">
        <f t="shared" si="163"/>
        <v xml:space="preserve"> </v>
      </c>
      <c r="P745" s="89"/>
      <c r="Q745" s="90" t="str">
        <f t="shared" si="164"/>
        <v xml:space="preserve"> </v>
      </c>
      <c r="R745" s="87" t="s">
        <v>77</v>
      </c>
      <c r="S745" s="76"/>
      <c r="T745" s="91">
        <f t="shared" si="168"/>
        <v>0</v>
      </c>
      <c r="U745" s="88" t="str">
        <f t="shared" si="165"/>
        <v xml:space="preserve"> </v>
      </c>
      <c r="V745" s="91" t="str">
        <f t="shared" si="169"/>
        <v xml:space="preserve"> </v>
      </c>
      <c r="W745" s="78"/>
      <c r="X745" s="78"/>
      <c r="Y745" s="78"/>
      <c r="AA745" s="94" t="str">
        <f t="shared" si="170"/>
        <v>≤60</v>
      </c>
      <c r="AB745" s="94">
        <f t="shared" ca="1" si="171"/>
        <v>34</v>
      </c>
      <c r="AC745" s="95">
        <f t="shared" si="174"/>
        <v>0</v>
      </c>
      <c r="AD745" s="95">
        <f t="shared" si="175"/>
        <v>0</v>
      </c>
      <c r="AE745" s="96">
        <f t="shared" si="172"/>
        <v>0</v>
      </c>
      <c r="AF745" s="96">
        <f t="shared" si="173"/>
        <v>0</v>
      </c>
    </row>
    <row r="746" spans="2:32" s="97" customFormat="1" ht="39.6" x14ac:dyDescent="0.3">
      <c r="B746" s="79">
        <f t="shared" si="166"/>
        <v>741</v>
      </c>
      <c r="C746" s="80" t="s">
        <v>97</v>
      </c>
      <c r="D746" s="80"/>
      <c r="E746" s="81"/>
      <c r="F746" s="82" t="str">
        <f t="shared" si="167"/>
        <v xml:space="preserve">Группа от QF </v>
      </c>
      <c r="G746" s="82"/>
      <c r="H746" s="83"/>
      <c r="I746" s="84"/>
      <c r="J746" s="84"/>
      <c r="K746" s="85"/>
      <c r="L746" s="86"/>
      <c r="M746" s="80"/>
      <c r="N746" s="87"/>
      <c r="O746" s="88" t="str">
        <f t="shared" si="163"/>
        <v xml:space="preserve"> </v>
      </c>
      <c r="P746" s="89"/>
      <c r="Q746" s="90" t="str">
        <f t="shared" si="164"/>
        <v xml:space="preserve"> </v>
      </c>
      <c r="R746" s="87" t="s">
        <v>77</v>
      </c>
      <c r="S746" s="76"/>
      <c r="T746" s="91">
        <f t="shared" si="168"/>
        <v>0</v>
      </c>
      <c r="U746" s="88" t="str">
        <f t="shared" si="165"/>
        <v xml:space="preserve"> </v>
      </c>
      <c r="V746" s="91" t="str">
        <f t="shared" si="169"/>
        <v xml:space="preserve"> </v>
      </c>
      <c r="W746" s="78"/>
      <c r="X746" s="78"/>
      <c r="Y746" s="78"/>
      <c r="AA746" s="94" t="str">
        <f t="shared" si="170"/>
        <v>≤60</v>
      </c>
      <c r="AB746" s="94">
        <f t="shared" ca="1" si="171"/>
        <v>36</v>
      </c>
      <c r="AC746" s="95">
        <f t="shared" si="174"/>
        <v>0</v>
      </c>
      <c r="AD746" s="95">
        <f t="shared" si="175"/>
        <v>0</v>
      </c>
      <c r="AE746" s="96">
        <f t="shared" si="172"/>
        <v>0</v>
      </c>
      <c r="AF746" s="96">
        <f t="shared" si="173"/>
        <v>0</v>
      </c>
    </row>
    <row r="747" spans="2:32" s="97" customFormat="1" ht="39.6" x14ac:dyDescent="0.3">
      <c r="B747" s="79">
        <f t="shared" si="166"/>
        <v>742</v>
      </c>
      <c r="C747" s="80" t="s">
        <v>97</v>
      </c>
      <c r="D747" s="80"/>
      <c r="E747" s="81"/>
      <c r="F747" s="82" t="str">
        <f t="shared" si="167"/>
        <v xml:space="preserve">Группа от QF </v>
      </c>
      <c r="G747" s="82"/>
      <c r="H747" s="83"/>
      <c r="I747" s="84"/>
      <c r="J747" s="84"/>
      <c r="K747" s="85"/>
      <c r="L747" s="86"/>
      <c r="M747" s="80"/>
      <c r="N747" s="87"/>
      <c r="O747" s="88" t="str">
        <f t="shared" si="163"/>
        <v xml:space="preserve"> </v>
      </c>
      <c r="P747" s="89"/>
      <c r="Q747" s="90" t="str">
        <f t="shared" si="164"/>
        <v xml:space="preserve"> </v>
      </c>
      <c r="R747" s="87" t="s">
        <v>77</v>
      </c>
      <c r="S747" s="76"/>
      <c r="T747" s="91">
        <f t="shared" si="168"/>
        <v>0</v>
      </c>
      <c r="U747" s="88" t="str">
        <f t="shared" si="165"/>
        <v xml:space="preserve"> </v>
      </c>
      <c r="V747" s="91" t="str">
        <f t="shared" si="169"/>
        <v xml:space="preserve"> </v>
      </c>
      <c r="W747" s="78"/>
      <c r="X747" s="78"/>
      <c r="Y747" s="78"/>
      <c r="AA747" s="94" t="str">
        <f t="shared" si="170"/>
        <v>≤60</v>
      </c>
      <c r="AB747" s="94">
        <f t="shared" ca="1" si="171"/>
        <v>43</v>
      </c>
      <c r="AC747" s="95">
        <f t="shared" si="174"/>
        <v>0</v>
      </c>
      <c r="AD747" s="95">
        <f t="shared" si="175"/>
        <v>0</v>
      </c>
      <c r="AE747" s="96">
        <f t="shared" si="172"/>
        <v>0</v>
      </c>
      <c r="AF747" s="96">
        <f t="shared" si="173"/>
        <v>0</v>
      </c>
    </row>
    <row r="748" spans="2:32" s="97" customFormat="1" ht="39.6" x14ac:dyDescent="0.3">
      <c r="B748" s="79">
        <f t="shared" si="166"/>
        <v>743</v>
      </c>
      <c r="C748" s="80" t="s">
        <v>97</v>
      </c>
      <c r="D748" s="80"/>
      <c r="E748" s="81"/>
      <c r="F748" s="82" t="str">
        <f t="shared" si="167"/>
        <v xml:space="preserve">Группа от QF </v>
      </c>
      <c r="G748" s="82"/>
      <c r="H748" s="83"/>
      <c r="I748" s="84"/>
      <c r="J748" s="84"/>
      <c r="K748" s="85"/>
      <c r="L748" s="86"/>
      <c r="M748" s="80"/>
      <c r="N748" s="87"/>
      <c r="O748" s="88" t="str">
        <f t="shared" si="163"/>
        <v xml:space="preserve"> </v>
      </c>
      <c r="P748" s="89"/>
      <c r="Q748" s="90" t="str">
        <f t="shared" si="164"/>
        <v xml:space="preserve"> </v>
      </c>
      <c r="R748" s="87" t="s">
        <v>77</v>
      </c>
      <c r="S748" s="76"/>
      <c r="T748" s="91">
        <f t="shared" si="168"/>
        <v>0</v>
      </c>
      <c r="U748" s="88" t="str">
        <f t="shared" si="165"/>
        <v xml:space="preserve"> </v>
      </c>
      <c r="V748" s="91" t="str">
        <f t="shared" si="169"/>
        <v xml:space="preserve"> </v>
      </c>
      <c r="W748" s="78"/>
      <c r="X748" s="78"/>
      <c r="Y748" s="78"/>
      <c r="AA748" s="94" t="str">
        <f t="shared" si="170"/>
        <v>≤60</v>
      </c>
      <c r="AB748" s="94">
        <f t="shared" ca="1" si="171"/>
        <v>22</v>
      </c>
      <c r="AC748" s="95">
        <f t="shared" si="174"/>
        <v>0</v>
      </c>
      <c r="AD748" s="95">
        <f t="shared" si="175"/>
        <v>0</v>
      </c>
      <c r="AE748" s="96">
        <f t="shared" si="172"/>
        <v>0</v>
      </c>
      <c r="AF748" s="96">
        <f t="shared" si="173"/>
        <v>0</v>
      </c>
    </row>
    <row r="749" spans="2:32" s="97" customFormat="1" ht="39.6" x14ac:dyDescent="0.3">
      <c r="B749" s="79">
        <f t="shared" si="166"/>
        <v>744</v>
      </c>
      <c r="C749" s="80" t="s">
        <v>97</v>
      </c>
      <c r="D749" s="80"/>
      <c r="E749" s="81"/>
      <c r="F749" s="82" t="str">
        <f t="shared" si="167"/>
        <v xml:space="preserve">Группа от QF </v>
      </c>
      <c r="G749" s="82"/>
      <c r="H749" s="83"/>
      <c r="I749" s="84"/>
      <c r="J749" s="84"/>
      <c r="K749" s="85"/>
      <c r="L749" s="86"/>
      <c r="M749" s="80"/>
      <c r="N749" s="87"/>
      <c r="O749" s="88" t="str">
        <f t="shared" si="163"/>
        <v xml:space="preserve"> </v>
      </c>
      <c r="P749" s="89"/>
      <c r="Q749" s="90" t="str">
        <f t="shared" si="164"/>
        <v xml:space="preserve"> </v>
      </c>
      <c r="R749" s="87" t="s">
        <v>77</v>
      </c>
      <c r="S749" s="76"/>
      <c r="T749" s="91">
        <f t="shared" si="168"/>
        <v>0</v>
      </c>
      <c r="U749" s="88" t="str">
        <f t="shared" si="165"/>
        <v xml:space="preserve"> </v>
      </c>
      <c r="V749" s="91" t="str">
        <f t="shared" si="169"/>
        <v xml:space="preserve"> </v>
      </c>
      <c r="W749" s="78"/>
      <c r="X749" s="78"/>
      <c r="Y749" s="78"/>
      <c r="AA749" s="94" t="str">
        <f t="shared" si="170"/>
        <v>≤60</v>
      </c>
      <c r="AB749" s="94">
        <f t="shared" ca="1" si="171"/>
        <v>43</v>
      </c>
      <c r="AC749" s="95">
        <f t="shared" si="174"/>
        <v>0</v>
      </c>
      <c r="AD749" s="95">
        <f t="shared" si="175"/>
        <v>0</v>
      </c>
      <c r="AE749" s="96">
        <f t="shared" si="172"/>
        <v>0</v>
      </c>
      <c r="AF749" s="96">
        <f t="shared" si="173"/>
        <v>0</v>
      </c>
    </row>
    <row r="750" spans="2:32" s="97" customFormat="1" ht="39.6" x14ac:dyDescent="0.3">
      <c r="B750" s="79">
        <f t="shared" si="166"/>
        <v>745</v>
      </c>
      <c r="C750" s="80" t="s">
        <v>97</v>
      </c>
      <c r="D750" s="80"/>
      <c r="E750" s="81"/>
      <c r="F750" s="82" t="str">
        <f t="shared" si="167"/>
        <v xml:space="preserve">Группа от QF </v>
      </c>
      <c r="G750" s="82"/>
      <c r="H750" s="83"/>
      <c r="I750" s="84"/>
      <c r="J750" s="84"/>
      <c r="K750" s="85"/>
      <c r="L750" s="86"/>
      <c r="M750" s="80"/>
      <c r="N750" s="87"/>
      <c r="O750" s="88" t="str">
        <f t="shared" si="163"/>
        <v xml:space="preserve"> </v>
      </c>
      <c r="P750" s="89"/>
      <c r="Q750" s="90" t="str">
        <f t="shared" si="164"/>
        <v xml:space="preserve"> </v>
      </c>
      <c r="R750" s="87" t="s">
        <v>77</v>
      </c>
      <c r="S750" s="76"/>
      <c r="T750" s="91">
        <f t="shared" si="168"/>
        <v>0</v>
      </c>
      <c r="U750" s="88" t="str">
        <f t="shared" si="165"/>
        <v xml:space="preserve"> </v>
      </c>
      <c r="V750" s="91" t="str">
        <f t="shared" si="169"/>
        <v xml:space="preserve"> </v>
      </c>
      <c r="W750" s="78"/>
      <c r="X750" s="78"/>
      <c r="Y750" s="78"/>
      <c r="AA750" s="94" t="str">
        <f t="shared" si="170"/>
        <v>≤60</v>
      </c>
      <c r="AB750" s="94">
        <f t="shared" ca="1" si="171"/>
        <v>20</v>
      </c>
      <c r="AC750" s="95">
        <f t="shared" si="174"/>
        <v>0</v>
      </c>
      <c r="AD750" s="95">
        <f t="shared" si="175"/>
        <v>0</v>
      </c>
      <c r="AE750" s="96">
        <f t="shared" si="172"/>
        <v>0</v>
      </c>
      <c r="AF750" s="96">
        <f t="shared" si="173"/>
        <v>0</v>
      </c>
    </row>
    <row r="751" spans="2:32" s="97" customFormat="1" ht="39.6" x14ac:dyDescent="0.3">
      <c r="B751" s="79">
        <f t="shared" si="166"/>
        <v>746</v>
      </c>
      <c r="C751" s="80" t="s">
        <v>97</v>
      </c>
      <c r="D751" s="80"/>
      <c r="E751" s="81"/>
      <c r="F751" s="82" t="str">
        <f t="shared" si="167"/>
        <v xml:space="preserve">Группа от QF </v>
      </c>
      <c r="G751" s="82"/>
      <c r="H751" s="83"/>
      <c r="I751" s="84"/>
      <c r="J751" s="84"/>
      <c r="K751" s="85"/>
      <c r="L751" s="86"/>
      <c r="M751" s="80"/>
      <c r="N751" s="87"/>
      <c r="O751" s="88" t="str">
        <f t="shared" si="163"/>
        <v xml:space="preserve"> </v>
      </c>
      <c r="P751" s="89"/>
      <c r="Q751" s="90" t="str">
        <f t="shared" si="164"/>
        <v xml:space="preserve"> </v>
      </c>
      <c r="R751" s="87" t="s">
        <v>77</v>
      </c>
      <c r="S751" s="76"/>
      <c r="T751" s="91">
        <f t="shared" si="168"/>
        <v>0</v>
      </c>
      <c r="U751" s="88" t="str">
        <f t="shared" si="165"/>
        <v xml:space="preserve"> </v>
      </c>
      <c r="V751" s="91" t="str">
        <f t="shared" si="169"/>
        <v xml:space="preserve"> </v>
      </c>
      <c r="W751" s="78"/>
      <c r="X751" s="78"/>
      <c r="Y751" s="78"/>
      <c r="AA751" s="94" t="str">
        <f t="shared" si="170"/>
        <v>≤60</v>
      </c>
      <c r="AB751" s="94">
        <f t="shared" ca="1" si="171"/>
        <v>42</v>
      </c>
      <c r="AC751" s="95">
        <f t="shared" si="174"/>
        <v>0</v>
      </c>
      <c r="AD751" s="95">
        <f t="shared" si="175"/>
        <v>0</v>
      </c>
      <c r="AE751" s="96">
        <f t="shared" si="172"/>
        <v>0</v>
      </c>
      <c r="AF751" s="96">
        <f t="shared" si="173"/>
        <v>0</v>
      </c>
    </row>
    <row r="752" spans="2:32" s="97" customFormat="1" ht="39.6" x14ac:dyDescent="0.3">
      <c r="B752" s="79">
        <f t="shared" si="166"/>
        <v>747</v>
      </c>
      <c r="C752" s="80" t="s">
        <v>97</v>
      </c>
      <c r="D752" s="80"/>
      <c r="E752" s="81"/>
      <c r="F752" s="82" t="str">
        <f t="shared" si="167"/>
        <v xml:space="preserve">Группа от QF </v>
      </c>
      <c r="G752" s="82"/>
      <c r="H752" s="83"/>
      <c r="I752" s="84"/>
      <c r="J752" s="84"/>
      <c r="K752" s="85"/>
      <c r="L752" s="86"/>
      <c r="M752" s="80"/>
      <c r="N752" s="87"/>
      <c r="O752" s="88" t="str">
        <f t="shared" si="163"/>
        <v xml:space="preserve"> </v>
      </c>
      <c r="P752" s="89"/>
      <c r="Q752" s="90" t="str">
        <f t="shared" si="164"/>
        <v xml:space="preserve"> </v>
      </c>
      <c r="R752" s="87" t="s">
        <v>77</v>
      </c>
      <c r="S752" s="76"/>
      <c r="T752" s="91">
        <f t="shared" si="168"/>
        <v>0</v>
      </c>
      <c r="U752" s="88" t="str">
        <f t="shared" si="165"/>
        <v xml:space="preserve"> </v>
      </c>
      <c r="V752" s="91" t="str">
        <f t="shared" si="169"/>
        <v xml:space="preserve"> </v>
      </c>
      <c r="W752" s="78"/>
      <c r="X752" s="78"/>
      <c r="Y752" s="78"/>
      <c r="AA752" s="94" t="str">
        <f t="shared" si="170"/>
        <v>≤60</v>
      </c>
      <c r="AB752" s="94">
        <f t="shared" ca="1" si="171"/>
        <v>43</v>
      </c>
      <c r="AC752" s="95">
        <f t="shared" si="174"/>
        <v>0</v>
      </c>
      <c r="AD752" s="95">
        <f t="shared" si="175"/>
        <v>0</v>
      </c>
      <c r="AE752" s="96">
        <f t="shared" si="172"/>
        <v>0</v>
      </c>
      <c r="AF752" s="96">
        <f t="shared" si="173"/>
        <v>0</v>
      </c>
    </row>
    <row r="753" spans="2:32" s="97" customFormat="1" ht="39.6" x14ac:dyDescent="0.3">
      <c r="B753" s="79">
        <f t="shared" si="166"/>
        <v>748</v>
      </c>
      <c r="C753" s="80" t="s">
        <v>97</v>
      </c>
      <c r="D753" s="80"/>
      <c r="E753" s="81"/>
      <c r="F753" s="82" t="str">
        <f t="shared" si="167"/>
        <v xml:space="preserve">Группа от QF </v>
      </c>
      <c r="G753" s="82"/>
      <c r="H753" s="83"/>
      <c r="I753" s="84"/>
      <c r="J753" s="84"/>
      <c r="K753" s="85"/>
      <c r="L753" s="86"/>
      <c r="M753" s="80"/>
      <c r="N753" s="87"/>
      <c r="O753" s="88" t="str">
        <f t="shared" si="163"/>
        <v xml:space="preserve"> </v>
      </c>
      <c r="P753" s="89"/>
      <c r="Q753" s="90" t="str">
        <f t="shared" si="164"/>
        <v xml:space="preserve"> </v>
      </c>
      <c r="R753" s="87" t="s">
        <v>77</v>
      </c>
      <c r="S753" s="76"/>
      <c r="T753" s="91">
        <f t="shared" si="168"/>
        <v>0</v>
      </c>
      <c r="U753" s="88" t="str">
        <f t="shared" si="165"/>
        <v xml:space="preserve"> </v>
      </c>
      <c r="V753" s="91" t="str">
        <f t="shared" si="169"/>
        <v xml:space="preserve"> </v>
      </c>
      <c r="W753" s="78"/>
      <c r="X753" s="78"/>
      <c r="Y753" s="78"/>
      <c r="AA753" s="94" t="str">
        <f t="shared" si="170"/>
        <v>≤60</v>
      </c>
      <c r="AB753" s="94">
        <f t="shared" ca="1" si="171"/>
        <v>37</v>
      </c>
      <c r="AC753" s="95">
        <f t="shared" si="174"/>
        <v>0</v>
      </c>
      <c r="AD753" s="95">
        <f t="shared" si="175"/>
        <v>0</v>
      </c>
      <c r="AE753" s="96">
        <f t="shared" si="172"/>
        <v>0</v>
      </c>
      <c r="AF753" s="96">
        <f t="shared" si="173"/>
        <v>0</v>
      </c>
    </row>
    <row r="754" spans="2:32" s="97" customFormat="1" ht="39.6" x14ac:dyDescent="0.3">
      <c r="B754" s="79">
        <f t="shared" si="166"/>
        <v>749</v>
      </c>
      <c r="C754" s="80" t="s">
        <v>97</v>
      </c>
      <c r="D754" s="80"/>
      <c r="E754" s="81"/>
      <c r="F754" s="82" t="str">
        <f t="shared" si="167"/>
        <v xml:space="preserve">Группа от QF </v>
      </c>
      <c r="G754" s="82"/>
      <c r="H754" s="83"/>
      <c r="I754" s="84"/>
      <c r="J754" s="84"/>
      <c r="K754" s="85"/>
      <c r="L754" s="86"/>
      <c r="M754" s="80"/>
      <c r="N754" s="87"/>
      <c r="O754" s="88" t="str">
        <f t="shared" si="163"/>
        <v xml:space="preserve"> </v>
      </c>
      <c r="P754" s="89"/>
      <c r="Q754" s="90" t="str">
        <f t="shared" si="164"/>
        <v xml:space="preserve"> </v>
      </c>
      <c r="R754" s="87" t="s">
        <v>77</v>
      </c>
      <c r="S754" s="76"/>
      <c r="T754" s="91">
        <f t="shared" si="168"/>
        <v>0</v>
      </c>
      <c r="U754" s="88" t="str">
        <f t="shared" si="165"/>
        <v xml:space="preserve"> </v>
      </c>
      <c r="V754" s="91" t="str">
        <f t="shared" si="169"/>
        <v xml:space="preserve"> </v>
      </c>
      <c r="W754" s="78"/>
      <c r="X754" s="78"/>
      <c r="Y754" s="78"/>
      <c r="AA754" s="94" t="str">
        <f t="shared" si="170"/>
        <v>≤60</v>
      </c>
      <c r="AB754" s="94">
        <f t="shared" ca="1" si="171"/>
        <v>35</v>
      </c>
      <c r="AC754" s="95">
        <f t="shared" si="174"/>
        <v>0</v>
      </c>
      <c r="AD754" s="95">
        <f t="shared" si="175"/>
        <v>0</v>
      </c>
      <c r="AE754" s="96">
        <f t="shared" si="172"/>
        <v>0</v>
      </c>
      <c r="AF754" s="96">
        <f t="shared" si="173"/>
        <v>0</v>
      </c>
    </row>
    <row r="755" spans="2:32" s="97" customFormat="1" ht="39.6" x14ac:dyDescent="0.3">
      <c r="B755" s="79">
        <f t="shared" si="166"/>
        <v>750</v>
      </c>
      <c r="C755" s="80" t="s">
        <v>97</v>
      </c>
      <c r="D755" s="80"/>
      <c r="E755" s="81"/>
      <c r="F755" s="82" t="str">
        <f t="shared" si="167"/>
        <v xml:space="preserve">Группа от QF </v>
      </c>
      <c r="G755" s="82"/>
      <c r="H755" s="83"/>
      <c r="I755" s="84"/>
      <c r="J755" s="84"/>
      <c r="K755" s="85"/>
      <c r="L755" s="86"/>
      <c r="M755" s="80"/>
      <c r="N755" s="87"/>
      <c r="O755" s="88" t="str">
        <f t="shared" si="163"/>
        <v xml:space="preserve"> </v>
      </c>
      <c r="P755" s="89"/>
      <c r="Q755" s="90" t="str">
        <f t="shared" si="164"/>
        <v xml:space="preserve"> </v>
      </c>
      <c r="R755" s="87" t="s">
        <v>77</v>
      </c>
      <c r="S755" s="76"/>
      <c r="T755" s="91">
        <f t="shared" si="168"/>
        <v>0</v>
      </c>
      <c r="U755" s="88" t="str">
        <f t="shared" si="165"/>
        <v xml:space="preserve"> </v>
      </c>
      <c r="V755" s="91" t="str">
        <f t="shared" si="169"/>
        <v xml:space="preserve"> </v>
      </c>
      <c r="W755" s="78"/>
      <c r="X755" s="78"/>
      <c r="Y755" s="78"/>
      <c r="AA755" s="94" t="str">
        <f t="shared" si="170"/>
        <v>≤60</v>
      </c>
      <c r="AB755" s="94">
        <f t="shared" ca="1" si="171"/>
        <v>32</v>
      </c>
      <c r="AC755" s="95">
        <f t="shared" si="174"/>
        <v>0</v>
      </c>
      <c r="AD755" s="95">
        <f t="shared" si="175"/>
        <v>0</v>
      </c>
      <c r="AE755" s="96">
        <f t="shared" si="172"/>
        <v>0</v>
      </c>
      <c r="AF755" s="96">
        <f t="shared" si="173"/>
        <v>0</v>
      </c>
    </row>
    <row r="756" spans="2:32" s="97" customFormat="1" ht="39.6" x14ac:dyDescent="0.3">
      <c r="B756" s="79">
        <f t="shared" si="166"/>
        <v>751</v>
      </c>
      <c r="C756" s="80" t="s">
        <v>97</v>
      </c>
      <c r="D756" s="80"/>
      <c r="E756" s="81"/>
      <c r="F756" s="82" t="str">
        <f t="shared" si="167"/>
        <v xml:space="preserve">Группа от QF </v>
      </c>
      <c r="G756" s="82"/>
      <c r="H756" s="83"/>
      <c r="I756" s="84"/>
      <c r="J756" s="84"/>
      <c r="K756" s="85"/>
      <c r="L756" s="86"/>
      <c r="M756" s="80"/>
      <c r="N756" s="87"/>
      <c r="O756" s="88" t="str">
        <f t="shared" si="163"/>
        <v xml:space="preserve"> </v>
      </c>
      <c r="P756" s="89"/>
      <c r="Q756" s="90" t="str">
        <f t="shared" si="164"/>
        <v xml:space="preserve"> </v>
      </c>
      <c r="R756" s="87" t="s">
        <v>77</v>
      </c>
      <c r="S756" s="76"/>
      <c r="T756" s="91">
        <f t="shared" si="168"/>
        <v>0</v>
      </c>
      <c r="U756" s="88" t="str">
        <f t="shared" si="165"/>
        <v xml:space="preserve"> </v>
      </c>
      <c r="V756" s="91" t="str">
        <f t="shared" si="169"/>
        <v xml:space="preserve"> </v>
      </c>
      <c r="W756" s="78"/>
      <c r="X756" s="78"/>
      <c r="Y756" s="78"/>
      <c r="AA756" s="94" t="str">
        <f t="shared" si="170"/>
        <v>≤60</v>
      </c>
      <c r="AB756" s="94">
        <f t="shared" ca="1" si="171"/>
        <v>44</v>
      </c>
      <c r="AC756" s="95">
        <f t="shared" si="174"/>
        <v>0</v>
      </c>
      <c r="AD756" s="95">
        <f t="shared" si="175"/>
        <v>0</v>
      </c>
      <c r="AE756" s="96">
        <f t="shared" si="172"/>
        <v>0</v>
      </c>
      <c r="AF756" s="96">
        <f t="shared" si="173"/>
        <v>0</v>
      </c>
    </row>
    <row r="757" spans="2:32" s="97" customFormat="1" ht="39.6" x14ac:dyDescent="0.3">
      <c r="B757" s="79">
        <f t="shared" si="166"/>
        <v>752</v>
      </c>
      <c r="C757" s="80" t="s">
        <v>97</v>
      </c>
      <c r="D757" s="80"/>
      <c r="E757" s="81"/>
      <c r="F757" s="82" t="str">
        <f t="shared" si="167"/>
        <v xml:space="preserve">Группа от QF </v>
      </c>
      <c r="G757" s="82"/>
      <c r="H757" s="83"/>
      <c r="I757" s="84"/>
      <c r="J757" s="84"/>
      <c r="K757" s="85"/>
      <c r="L757" s="86"/>
      <c r="M757" s="80"/>
      <c r="N757" s="87"/>
      <c r="O757" s="88" t="str">
        <f t="shared" si="163"/>
        <v xml:space="preserve"> </v>
      </c>
      <c r="P757" s="89"/>
      <c r="Q757" s="90" t="str">
        <f t="shared" si="164"/>
        <v xml:space="preserve"> </v>
      </c>
      <c r="R757" s="87" t="s">
        <v>77</v>
      </c>
      <c r="S757" s="76"/>
      <c r="T757" s="91">
        <f t="shared" si="168"/>
        <v>0</v>
      </c>
      <c r="U757" s="88" t="str">
        <f t="shared" si="165"/>
        <v xml:space="preserve"> </v>
      </c>
      <c r="V757" s="91" t="str">
        <f t="shared" si="169"/>
        <v xml:space="preserve"> </v>
      </c>
      <c r="W757" s="78"/>
      <c r="X757" s="78"/>
      <c r="Y757" s="78"/>
      <c r="AA757" s="94" t="str">
        <f t="shared" si="170"/>
        <v>≤60</v>
      </c>
      <c r="AB757" s="94">
        <f t="shared" ca="1" si="171"/>
        <v>40</v>
      </c>
      <c r="AC757" s="95">
        <f t="shared" si="174"/>
        <v>0</v>
      </c>
      <c r="AD757" s="95">
        <f t="shared" si="175"/>
        <v>0</v>
      </c>
      <c r="AE757" s="96">
        <f t="shared" si="172"/>
        <v>0</v>
      </c>
      <c r="AF757" s="96">
        <f t="shared" si="173"/>
        <v>0</v>
      </c>
    </row>
    <row r="758" spans="2:32" s="97" customFormat="1" ht="39.6" x14ac:dyDescent="0.3">
      <c r="B758" s="79">
        <f t="shared" si="166"/>
        <v>753</v>
      </c>
      <c r="C758" s="80" t="s">
        <v>97</v>
      </c>
      <c r="D758" s="80"/>
      <c r="E758" s="81"/>
      <c r="F758" s="82" t="str">
        <f t="shared" si="167"/>
        <v xml:space="preserve">Группа от QF </v>
      </c>
      <c r="G758" s="82"/>
      <c r="H758" s="83"/>
      <c r="I758" s="84"/>
      <c r="J758" s="84"/>
      <c r="K758" s="85"/>
      <c r="L758" s="86"/>
      <c r="M758" s="80"/>
      <c r="N758" s="87"/>
      <c r="O758" s="88" t="str">
        <f t="shared" si="163"/>
        <v xml:space="preserve"> </v>
      </c>
      <c r="P758" s="89"/>
      <c r="Q758" s="90" t="str">
        <f t="shared" si="164"/>
        <v xml:space="preserve"> </v>
      </c>
      <c r="R758" s="87" t="s">
        <v>77</v>
      </c>
      <c r="S758" s="76"/>
      <c r="T758" s="91">
        <f t="shared" si="168"/>
        <v>0</v>
      </c>
      <c r="U758" s="88" t="str">
        <f t="shared" si="165"/>
        <v xml:space="preserve"> </v>
      </c>
      <c r="V758" s="91" t="str">
        <f t="shared" si="169"/>
        <v xml:space="preserve"> </v>
      </c>
      <c r="W758" s="78"/>
      <c r="X758" s="78"/>
      <c r="Y758" s="78"/>
      <c r="AA758" s="94" t="str">
        <f t="shared" si="170"/>
        <v>≤60</v>
      </c>
      <c r="AB758" s="94">
        <f t="shared" ca="1" si="171"/>
        <v>37</v>
      </c>
      <c r="AC758" s="95">
        <f t="shared" si="174"/>
        <v>0</v>
      </c>
      <c r="AD758" s="95">
        <f t="shared" si="175"/>
        <v>0</v>
      </c>
      <c r="AE758" s="96">
        <f t="shared" si="172"/>
        <v>0</v>
      </c>
      <c r="AF758" s="96">
        <f t="shared" si="173"/>
        <v>0</v>
      </c>
    </row>
    <row r="759" spans="2:32" s="97" customFormat="1" ht="39.6" x14ac:dyDescent="0.3">
      <c r="B759" s="79">
        <f t="shared" si="166"/>
        <v>754</v>
      </c>
      <c r="C759" s="80" t="s">
        <v>97</v>
      </c>
      <c r="D759" s="80"/>
      <c r="E759" s="81"/>
      <c r="F759" s="82" t="str">
        <f t="shared" si="167"/>
        <v xml:space="preserve">Группа от QF </v>
      </c>
      <c r="G759" s="82"/>
      <c r="H759" s="83"/>
      <c r="I759" s="84"/>
      <c r="J759" s="84"/>
      <c r="K759" s="85"/>
      <c r="L759" s="86"/>
      <c r="M759" s="80"/>
      <c r="N759" s="87"/>
      <c r="O759" s="88" t="str">
        <f t="shared" si="163"/>
        <v xml:space="preserve"> </v>
      </c>
      <c r="P759" s="89"/>
      <c r="Q759" s="90" t="str">
        <f t="shared" si="164"/>
        <v xml:space="preserve"> </v>
      </c>
      <c r="R759" s="87" t="s">
        <v>77</v>
      </c>
      <c r="S759" s="76"/>
      <c r="T759" s="91">
        <f t="shared" si="168"/>
        <v>0</v>
      </c>
      <c r="U759" s="88" t="str">
        <f t="shared" si="165"/>
        <v xml:space="preserve"> </v>
      </c>
      <c r="V759" s="91" t="str">
        <f t="shared" si="169"/>
        <v xml:space="preserve"> </v>
      </c>
      <c r="W759" s="78"/>
      <c r="X759" s="78"/>
      <c r="Y759" s="78"/>
      <c r="AA759" s="94" t="str">
        <f t="shared" si="170"/>
        <v>≤60</v>
      </c>
      <c r="AB759" s="94">
        <f t="shared" ca="1" si="171"/>
        <v>33</v>
      </c>
      <c r="AC759" s="95">
        <f t="shared" si="174"/>
        <v>0</v>
      </c>
      <c r="AD759" s="95">
        <f t="shared" si="175"/>
        <v>0</v>
      </c>
      <c r="AE759" s="96">
        <f t="shared" si="172"/>
        <v>0</v>
      </c>
      <c r="AF759" s="96">
        <f t="shared" si="173"/>
        <v>0</v>
      </c>
    </row>
    <row r="760" spans="2:32" s="97" customFormat="1" ht="39.6" x14ac:dyDescent="0.3">
      <c r="B760" s="79">
        <f t="shared" si="166"/>
        <v>755</v>
      </c>
      <c r="C760" s="80" t="s">
        <v>97</v>
      </c>
      <c r="D760" s="80"/>
      <c r="E760" s="81"/>
      <c r="F760" s="82" t="str">
        <f t="shared" si="167"/>
        <v xml:space="preserve">Группа от QF </v>
      </c>
      <c r="G760" s="82"/>
      <c r="H760" s="83"/>
      <c r="I760" s="84"/>
      <c r="J760" s="84"/>
      <c r="K760" s="85"/>
      <c r="L760" s="86"/>
      <c r="M760" s="80"/>
      <c r="N760" s="87"/>
      <c r="O760" s="88" t="str">
        <f t="shared" si="163"/>
        <v xml:space="preserve"> </v>
      </c>
      <c r="P760" s="89"/>
      <c r="Q760" s="90" t="str">
        <f t="shared" si="164"/>
        <v xml:space="preserve"> </v>
      </c>
      <c r="R760" s="87" t="s">
        <v>77</v>
      </c>
      <c r="S760" s="76"/>
      <c r="T760" s="91">
        <f t="shared" si="168"/>
        <v>0</v>
      </c>
      <c r="U760" s="88" t="str">
        <f t="shared" si="165"/>
        <v xml:space="preserve"> </v>
      </c>
      <c r="V760" s="91" t="str">
        <f t="shared" si="169"/>
        <v xml:space="preserve"> </v>
      </c>
      <c r="W760" s="78"/>
      <c r="X760" s="78"/>
      <c r="Y760" s="78"/>
      <c r="AA760" s="94" t="str">
        <f t="shared" si="170"/>
        <v>≤60</v>
      </c>
      <c r="AB760" s="94">
        <f t="shared" ca="1" si="171"/>
        <v>47</v>
      </c>
      <c r="AC760" s="95">
        <f t="shared" si="174"/>
        <v>0</v>
      </c>
      <c r="AD760" s="95">
        <f t="shared" si="175"/>
        <v>0</v>
      </c>
      <c r="AE760" s="96">
        <f t="shared" si="172"/>
        <v>0</v>
      </c>
      <c r="AF760" s="96">
        <f t="shared" si="173"/>
        <v>0</v>
      </c>
    </row>
    <row r="761" spans="2:32" s="97" customFormat="1" ht="39.6" x14ac:dyDescent="0.3">
      <c r="B761" s="79">
        <f t="shared" si="166"/>
        <v>756</v>
      </c>
      <c r="C761" s="80" t="s">
        <v>97</v>
      </c>
      <c r="D761" s="80"/>
      <c r="E761" s="81"/>
      <c r="F761" s="82" t="str">
        <f t="shared" si="167"/>
        <v xml:space="preserve">Группа от QF </v>
      </c>
      <c r="G761" s="82"/>
      <c r="H761" s="83"/>
      <c r="I761" s="84"/>
      <c r="J761" s="84"/>
      <c r="K761" s="85"/>
      <c r="L761" s="86"/>
      <c r="M761" s="80"/>
      <c r="N761" s="87"/>
      <c r="O761" s="88" t="str">
        <f t="shared" si="163"/>
        <v xml:space="preserve"> </v>
      </c>
      <c r="P761" s="89"/>
      <c r="Q761" s="90" t="str">
        <f t="shared" si="164"/>
        <v xml:space="preserve"> </v>
      </c>
      <c r="R761" s="87" t="s">
        <v>77</v>
      </c>
      <c r="S761" s="76"/>
      <c r="T761" s="91">
        <f t="shared" si="168"/>
        <v>0</v>
      </c>
      <c r="U761" s="88" t="str">
        <f t="shared" si="165"/>
        <v xml:space="preserve"> </v>
      </c>
      <c r="V761" s="91" t="str">
        <f t="shared" si="169"/>
        <v xml:space="preserve"> </v>
      </c>
      <c r="W761" s="78"/>
      <c r="X761" s="78"/>
      <c r="Y761" s="78"/>
      <c r="AA761" s="94" t="str">
        <f t="shared" si="170"/>
        <v>≤60</v>
      </c>
      <c r="AB761" s="94">
        <f t="shared" ca="1" si="171"/>
        <v>48</v>
      </c>
      <c r="AC761" s="95">
        <f t="shared" si="174"/>
        <v>0</v>
      </c>
      <c r="AD761" s="95">
        <f t="shared" si="175"/>
        <v>0</v>
      </c>
      <c r="AE761" s="96">
        <f t="shared" si="172"/>
        <v>0</v>
      </c>
      <c r="AF761" s="96">
        <f t="shared" si="173"/>
        <v>0</v>
      </c>
    </row>
    <row r="762" spans="2:32" s="97" customFormat="1" ht="39.6" x14ac:dyDescent="0.3">
      <c r="B762" s="79">
        <f t="shared" si="166"/>
        <v>757</v>
      </c>
      <c r="C762" s="80" t="s">
        <v>97</v>
      </c>
      <c r="D762" s="80"/>
      <c r="E762" s="81"/>
      <c r="F762" s="82" t="str">
        <f t="shared" si="167"/>
        <v xml:space="preserve">Группа от QF </v>
      </c>
      <c r="G762" s="82"/>
      <c r="H762" s="83"/>
      <c r="I762" s="84"/>
      <c r="J762" s="84"/>
      <c r="K762" s="85"/>
      <c r="L762" s="86"/>
      <c r="M762" s="80"/>
      <c r="N762" s="87"/>
      <c r="O762" s="88" t="str">
        <f t="shared" si="163"/>
        <v xml:space="preserve"> </v>
      </c>
      <c r="P762" s="89"/>
      <c r="Q762" s="90" t="str">
        <f t="shared" si="164"/>
        <v xml:space="preserve"> </v>
      </c>
      <c r="R762" s="87" t="s">
        <v>77</v>
      </c>
      <c r="S762" s="76"/>
      <c r="T762" s="91">
        <f t="shared" si="168"/>
        <v>0</v>
      </c>
      <c r="U762" s="88" t="str">
        <f t="shared" si="165"/>
        <v xml:space="preserve"> </v>
      </c>
      <c r="V762" s="91" t="str">
        <f t="shared" si="169"/>
        <v xml:space="preserve"> </v>
      </c>
      <c r="W762" s="78"/>
      <c r="X762" s="78"/>
      <c r="Y762" s="78"/>
      <c r="AA762" s="94" t="str">
        <f t="shared" si="170"/>
        <v>≤60</v>
      </c>
      <c r="AB762" s="94">
        <f t="shared" ca="1" si="171"/>
        <v>44</v>
      </c>
      <c r="AC762" s="95">
        <f t="shared" si="174"/>
        <v>0</v>
      </c>
      <c r="AD762" s="95">
        <f t="shared" si="175"/>
        <v>0</v>
      </c>
      <c r="AE762" s="96">
        <f t="shared" si="172"/>
        <v>0</v>
      </c>
      <c r="AF762" s="96">
        <f t="shared" si="173"/>
        <v>0</v>
      </c>
    </row>
    <row r="763" spans="2:32" s="97" customFormat="1" ht="39.6" x14ac:dyDescent="0.3">
      <c r="B763" s="79">
        <f t="shared" si="166"/>
        <v>758</v>
      </c>
      <c r="C763" s="80" t="s">
        <v>97</v>
      </c>
      <c r="D763" s="80"/>
      <c r="E763" s="81"/>
      <c r="F763" s="82" t="str">
        <f t="shared" si="167"/>
        <v xml:space="preserve">Группа от QF </v>
      </c>
      <c r="G763" s="82"/>
      <c r="H763" s="83"/>
      <c r="I763" s="84"/>
      <c r="J763" s="84"/>
      <c r="K763" s="85"/>
      <c r="L763" s="86"/>
      <c r="M763" s="80"/>
      <c r="N763" s="87"/>
      <c r="O763" s="88" t="str">
        <f t="shared" si="163"/>
        <v xml:space="preserve"> </v>
      </c>
      <c r="P763" s="89"/>
      <c r="Q763" s="90" t="str">
        <f t="shared" si="164"/>
        <v xml:space="preserve"> </v>
      </c>
      <c r="R763" s="87" t="s">
        <v>77</v>
      </c>
      <c r="S763" s="76"/>
      <c r="T763" s="91">
        <f t="shared" si="168"/>
        <v>0</v>
      </c>
      <c r="U763" s="88" t="str">
        <f t="shared" si="165"/>
        <v xml:space="preserve"> </v>
      </c>
      <c r="V763" s="91" t="str">
        <f t="shared" si="169"/>
        <v xml:space="preserve"> </v>
      </c>
      <c r="W763" s="78"/>
      <c r="X763" s="78"/>
      <c r="Y763" s="78"/>
      <c r="AA763" s="94" t="str">
        <f t="shared" si="170"/>
        <v>≤60</v>
      </c>
      <c r="AB763" s="94">
        <f t="shared" ca="1" si="171"/>
        <v>28</v>
      </c>
      <c r="AC763" s="95">
        <f t="shared" si="174"/>
        <v>0</v>
      </c>
      <c r="AD763" s="95">
        <f t="shared" si="175"/>
        <v>0</v>
      </c>
      <c r="AE763" s="96">
        <f t="shared" si="172"/>
        <v>0</v>
      </c>
      <c r="AF763" s="96">
        <f t="shared" si="173"/>
        <v>0</v>
      </c>
    </row>
    <row r="764" spans="2:32" s="97" customFormat="1" ht="39.6" x14ac:dyDescent="0.3">
      <c r="B764" s="79">
        <f t="shared" si="166"/>
        <v>759</v>
      </c>
      <c r="C764" s="80" t="s">
        <v>97</v>
      </c>
      <c r="D764" s="80"/>
      <c r="E764" s="81"/>
      <c r="F764" s="82" t="str">
        <f t="shared" si="167"/>
        <v xml:space="preserve">Группа от QF </v>
      </c>
      <c r="G764" s="82"/>
      <c r="H764" s="83"/>
      <c r="I764" s="84"/>
      <c r="J764" s="84"/>
      <c r="K764" s="85"/>
      <c r="L764" s="86"/>
      <c r="M764" s="80"/>
      <c r="N764" s="87"/>
      <c r="O764" s="88" t="str">
        <f t="shared" si="163"/>
        <v xml:space="preserve"> </v>
      </c>
      <c r="P764" s="89"/>
      <c r="Q764" s="90" t="str">
        <f t="shared" si="164"/>
        <v xml:space="preserve"> </v>
      </c>
      <c r="R764" s="87" t="s">
        <v>77</v>
      </c>
      <c r="S764" s="76"/>
      <c r="T764" s="91">
        <f t="shared" si="168"/>
        <v>0</v>
      </c>
      <c r="U764" s="88" t="str">
        <f t="shared" si="165"/>
        <v xml:space="preserve"> </v>
      </c>
      <c r="V764" s="91" t="str">
        <f t="shared" si="169"/>
        <v xml:space="preserve"> </v>
      </c>
      <c r="W764" s="78"/>
      <c r="X764" s="78"/>
      <c r="Y764" s="78"/>
      <c r="AA764" s="94" t="str">
        <f t="shared" si="170"/>
        <v>≤60</v>
      </c>
      <c r="AB764" s="94">
        <f t="shared" ca="1" si="171"/>
        <v>31</v>
      </c>
      <c r="AC764" s="95">
        <f t="shared" si="174"/>
        <v>0</v>
      </c>
      <c r="AD764" s="95">
        <f t="shared" si="175"/>
        <v>0</v>
      </c>
      <c r="AE764" s="96">
        <f t="shared" si="172"/>
        <v>0</v>
      </c>
      <c r="AF764" s="96">
        <f t="shared" si="173"/>
        <v>0</v>
      </c>
    </row>
    <row r="765" spans="2:32" s="97" customFormat="1" ht="39.6" x14ac:dyDescent="0.3">
      <c r="B765" s="79">
        <f t="shared" si="166"/>
        <v>760</v>
      </c>
      <c r="C765" s="80" t="s">
        <v>97</v>
      </c>
      <c r="D765" s="80"/>
      <c r="E765" s="81"/>
      <c r="F765" s="82" t="str">
        <f t="shared" si="167"/>
        <v xml:space="preserve">Группа от QF </v>
      </c>
      <c r="G765" s="82"/>
      <c r="H765" s="83"/>
      <c r="I765" s="84"/>
      <c r="J765" s="84"/>
      <c r="K765" s="85"/>
      <c r="L765" s="86"/>
      <c r="M765" s="80"/>
      <c r="N765" s="87"/>
      <c r="O765" s="88" t="str">
        <f t="shared" si="163"/>
        <v xml:space="preserve"> </v>
      </c>
      <c r="P765" s="89"/>
      <c r="Q765" s="90" t="str">
        <f t="shared" si="164"/>
        <v xml:space="preserve"> </v>
      </c>
      <c r="R765" s="87" t="s">
        <v>77</v>
      </c>
      <c r="S765" s="76"/>
      <c r="T765" s="91">
        <f t="shared" si="168"/>
        <v>0</v>
      </c>
      <c r="U765" s="88" t="str">
        <f t="shared" si="165"/>
        <v xml:space="preserve"> </v>
      </c>
      <c r="V765" s="91" t="str">
        <f t="shared" si="169"/>
        <v xml:space="preserve"> </v>
      </c>
      <c r="W765" s="78"/>
      <c r="X765" s="78"/>
      <c r="Y765" s="78"/>
      <c r="AA765" s="94" t="str">
        <f t="shared" si="170"/>
        <v>≤60</v>
      </c>
      <c r="AB765" s="94">
        <f t="shared" ca="1" si="171"/>
        <v>35</v>
      </c>
      <c r="AC765" s="95">
        <f t="shared" si="174"/>
        <v>0</v>
      </c>
      <c r="AD765" s="95">
        <f t="shared" si="175"/>
        <v>0</v>
      </c>
      <c r="AE765" s="96">
        <f t="shared" si="172"/>
        <v>0</v>
      </c>
      <c r="AF765" s="96">
        <f t="shared" si="173"/>
        <v>0</v>
      </c>
    </row>
    <row r="766" spans="2:32" s="97" customFormat="1" ht="39.6" x14ac:dyDescent="0.3">
      <c r="B766" s="79">
        <f t="shared" si="166"/>
        <v>761</v>
      </c>
      <c r="C766" s="80" t="s">
        <v>97</v>
      </c>
      <c r="D766" s="80"/>
      <c r="E766" s="81"/>
      <c r="F766" s="82" t="str">
        <f t="shared" si="167"/>
        <v xml:space="preserve">Группа от QF </v>
      </c>
      <c r="G766" s="82"/>
      <c r="H766" s="83"/>
      <c r="I766" s="84"/>
      <c r="J766" s="84"/>
      <c r="K766" s="85"/>
      <c r="L766" s="86"/>
      <c r="M766" s="80"/>
      <c r="N766" s="87"/>
      <c r="O766" s="88" t="str">
        <f t="shared" si="163"/>
        <v xml:space="preserve"> </v>
      </c>
      <c r="P766" s="89"/>
      <c r="Q766" s="90" t="str">
        <f t="shared" si="164"/>
        <v xml:space="preserve"> </v>
      </c>
      <c r="R766" s="87" t="s">
        <v>77</v>
      </c>
      <c r="S766" s="76"/>
      <c r="T766" s="91">
        <f t="shared" si="168"/>
        <v>0</v>
      </c>
      <c r="U766" s="88" t="str">
        <f t="shared" si="165"/>
        <v xml:space="preserve"> </v>
      </c>
      <c r="V766" s="91" t="str">
        <f t="shared" si="169"/>
        <v xml:space="preserve"> </v>
      </c>
      <c r="W766" s="78"/>
      <c r="X766" s="78"/>
      <c r="Y766" s="78"/>
      <c r="AA766" s="94" t="str">
        <f t="shared" si="170"/>
        <v>≤60</v>
      </c>
      <c r="AB766" s="94">
        <f t="shared" ca="1" si="171"/>
        <v>22</v>
      </c>
      <c r="AC766" s="95">
        <f t="shared" si="174"/>
        <v>0</v>
      </c>
      <c r="AD766" s="95">
        <f t="shared" si="175"/>
        <v>0</v>
      </c>
      <c r="AE766" s="96">
        <f t="shared" si="172"/>
        <v>0</v>
      </c>
      <c r="AF766" s="96">
        <f t="shared" si="173"/>
        <v>0</v>
      </c>
    </row>
    <row r="767" spans="2:32" s="97" customFormat="1" ht="39.6" x14ac:dyDescent="0.3">
      <c r="B767" s="79">
        <f t="shared" si="166"/>
        <v>762</v>
      </c>
      <c r="C767" s="80" t="s">
        <v>97</v>
      </c>
      <c r="D767" s="80"/>
      <c r="E767" s="81"/>
      <c r="F767" s="82" t="str">
        <f t="shared" si="167"/>
        <v xml:space="preserve">Группа от QF </v>
      </c>
      <c r="G767" s="82"/>
      <c r="H767" s="83"/>
      <c r="I767" s="84"/>
      <c r="J767" s="84"/>
      <c r="K767" s="85"/>
      <c r="L767" s="86"/>
      <c r="M767" s="80"/>
      <c r="N767" s="87"/>
      <c r="O767" s="88" t="str">
        <f t="shared" si="163"/>
        <v xml:space="preserve"> </v>
      </c>
      <c r="P767" s="89"/>
      <c r="Q767" s="90" t="str">
        <f t="shared" si="164"/>
        <v xml:space="preserve"> </v>
      </c>
      <c r="R767" s="87" t="s">
        <v>77</v>
      </c>
      <c r="S767" s="76"/>
      <c r="T767" s="91">
        <f t="shared" si="168"/>
        <v>0</v>
      </c>
      <c r="U767" s="88" t="str">
        <f t="shared" si="165"/>
        <v xml:space="preserve"> </v>
      </c>
      <c r="V767" s="91" t="str">
        <f t="shared" si="169"/>
        <v xml:space="preserve"> </v>
      </c>
      <c r="W767" s="78"/>
      <c r="X767" s="78"/>
      <c r="Y767" s="78"/>
      <c r="AA767" s="94" t="str">
        <f t="shared" si="170"/>
        <v>≤60</v>
      </c>
      <c r="AB767" s="94">
        <f t="shared" ca="1" si="171"/>
        <v>44</v>
      </c>
      <c r="AC767" s="95">
        <f t="shared" si="174"/>
        <v>0</v>
      </c>
      <c r="AD767" s="95">
        <f t="shared" si="175"/>
        <v>0</v>
      </c>
      <c r="AE767" s="96">
        <f t="shared" si="172"/>
        <v>0</v>
      </c>
      <c r="AF767" s="96">
        <f t="shared" si="173"/>
        <v>0</v>
      </c>
    </row>
    <row r="768" spans="2:32" s="97" customFormat="1" ht="39.6" x14ac:dyDescent="0.3">
      <c r="B768" s="79">
        <f t="shared" si="166"/>
        <v>763</v>
      </c>
      <c r="C768" s="80" t="s">
        <v>97</v>
      </c>
      <c r="D768" s="80"/>
      <c r="E768" s="81"/>
      <c r="F768" s="82" t="str">
        <f t="shared" si="167"/>
        <v xml:space="preserve">Группа от QF </v>
      </c>
      <c r="G768" s="82"/>
      <c r="H768" s="83"/>
      <c r="I768" s="84"/>
      <c r="J768" s="84"/>
      <c r="K768" s="85"/>
      <c r="L768" s="86"/>
      <c r="M768" s="80"/>
      <c r="N768" s="87"/>
      <c r="O768" s="88" t="str">
        <f t="shared" si="163"/>
        <v xml:space="preserve"> </v>
      </c>
      <c r="P768" s="89"/>
      <c r="Q768" s="90" t="str">
        <f t="shared" si="164"/>
        <v xml:space="preserve"> </v>
      </c>
      <c r="R768" s="87" t="s">
        <v>77</v>
      </c>
      <c r="S768" s="76"/>
      <c r="T768" s="91">
        <f t="shared" si="168"/>
        <v>0</v>
      </c>
      <c r="U768" s="88" t="str">
        <f t="shared" si="165"/>
        <v xml:space="preserve"> </v>
      </c>
      <c r="V768" s="91" t="str">
        <f t="shared" si="169"/>
        <v xml:space="preserve"> </v>
      </c>
      <c r="W768" s="78"/>
      <c r="X768" s="78"/>
      <c r="Y768" s="78"/>
      <c r="AA768" s="94" t="str">
        <f t="shared" si="170"/>
        <v>≤60</v>
      </c>
      <c r="AB768" s="94">
        <f t="shared" ca="1" si="171"/>
        <v>38</v>
      </c>
      <c r="AC768" s="95">
        <f t="shared" si="174"/>
        <v>0</v>
      </c>
      <c r="AD768" s="95">
        <f t="shared" si="175"/>
        <v>0</v>
      </c>
      <c r="AE768" s="96">
        <f t="shared" si="172"/>
        <v>0</v>
      </c>
      <c r="AF768" s="96">
        <f t="shared" si="173"/>
        <v>0</v>
      </c>
    </row>
    <row r="769" spans="2:32" s="97" customFormat="1" ht="39.6" x14ac:dyDescent="0.3">
      <c r="B769" s="79">
        <f t="shared" si="166"/>
        <v>764</v>
      </c>
      <c r="C769" s="80" t="s">
        <v>97</v>
      </c>
      <c r="D769" s="80"/>
      <c r="E769" s="81"/>
      <c r="F769" s="82" t="str">
        <f t="shared" si="167"/>
        <v xml:space="preserve">Группа от QF </v>
      </c>
      <c r="G769" s="82"/>
      <c r="H769" s="83"/>
      <c r="I769" s="84"/>
      <c r="J769" s="84"/>
      <c r="K769" s="85"/>
      <c r="L769" s="86"/>
      <c r="M769" s="80"/>
      <c r="N769" s="87"/>
      <c r="O769" s="88" t="str">
        <f t="shared" si="163"/>
        <v xml:space="preserve"> </v>
      </c>
      <c r="P769" s="89"/>
      <c r="Q769" s="90" t="str">
        <f t="shared" si="164"/>
        <v xml:space="preserve"> </v>
      </c>
      <c r="R769" s="87" t="s">
        <v>77</v>
      </c>
      <c r="S769" s="76"/>
      <c r="T769" s="91">
        <f t="shared" si="168"/>
        <v>0</v>
      </c>
      <c r="U769" s="88" t="str">
        <f t="shared" si="165"/>
        <v xml:space="preserve"> </v>
      </c>
      <c r="V769" s="91" t="str">
        <f t="shared" si="169"/>
        <v xml:space="preserve"> </v>
      </c>
      <c r="W769" s="78"/>
      <c r="X769" s="78"/>
      <c r="Y769" s="78"/>
      <c r="AA769" s="94" t="str">
        <f t="shared" si="170"/>
        <v>≤60</v>
      </c>
      <c r="AB769" s="94">
        <f t="shared" ca="1" si="171"/>
        <v>40</v>
      </c>
      <c r="AC769" s="95">
        <f t="shared" si="174"/>
        <v>0</v>
      </c>
      <c r="AD769" s="95">
        <f t="shared" si="175"/>
        <v>0</v>
      </c>
      <c r="AE769" s="96">
        <f t="shared" si="172"/>
        <v>0</v>
      </c>
      <c r="AF769" s="96">
        <f t="shared" si="173"/>
        <v>0</v>
      </c>
    </row>
    <row r="770" spans="2:32" s="97" customFormat="1" ht="39.6" x14ac:dyDescent="0.3">
      <c r="B770" s="79">
        <f t="shared" si="166"/>
        <v>765</v>
      </c>
      <c r="C770" s="80" t="s">
        <v>97</v>
      </c>
      <c r="D770" s="80"/>
      <c r="E770" s="81"/>
      <c r="F770" s="82" t="str">
        <f t="shared" si="167"/>
        <v xml:space="preserve">Группа от QF </v>
      </c>
      <c r="G770" s="82"/>
      <c r="H770" s="83"/>
      <c r="I770" s="84"/>
      <c r="J770" s="84"/>
      <c r="K770" s="85"/>
      <c r="L770" s="86"/>
      <c r="M770" s="80"/>
      <c r="N770" s="87"/>
      <c r="O770" s="88" t="str">
        <f t="shared" si="163"/>
        <v xml:space="preserve"> </v>
      </c>
      <c r="P770" s="89"/>
      <c r="Q770" s="90" t="str">
        <f t="shared" si="164"/>
        <v xml:space="preserve"> </v>
      </c>
      <c r="R770" s="87" t="s">
        <v>77</v>
      </c>
      <c r="S770" s="76"/>
      <c r="T770" s="91">
        <f t="shared" si="168"/>
        <v>0</v>
      </c>
      <c r="U770" s="88" t="str">
        <f t="shared" si="165"/>
        <v xml:space="preserve"> </v>
      </c>
      <c r="V770" s="91" t="str">
        <f t="shared" si="169"/>
        <v xml:space="preserve"> </v>
      </c>
      <c r="W770" s="78"/>
      <c r="X770" s="78"/>
      <c r="Y770" s="78"/>
      <c r="AA770" s="94" t="str">
        <f t="shared" si="170"/>
        <v>≤60</v>
      </c>
      <c r="AB770" s="94">
        <f t="shared" ca="1" si="171"/>
        <v>26</v>
      </c>
      <c r="AC770" s="95">
        <f t="shared" si="174"/>
        <v>0</v>
      </c>
      <c r="AD770" s="95">
        <f t="shared" si="175"/>
        <v>0</v>
      </c>
      <c r="AE770" s="96">
        <f t="shared" si="172"/>
        <v>0</v>
      </c>
      <c r="AF770" s="96">
        <f t="shared" si="173"/>
        <v>0</v>
      </c>
    </row>
    <row r="771" spans="2:32" s="97" customFormat="1" ht="39.6" x14ac:dyDescent="0.3">
      <c r="B771" s="79">
        <f t="shared" si="166"/>
        <v>766</v>
      </c>
      <c r="C771" s="80" t="s">
        <v>97</v>
      </c>
      <c r="D771" s="80"/>
      <c r="E771" s="81"/>
      <c r="F771" s="82" t="str">
        <f t="shared" si="167"/>
        <v xml:space="preserve">Группа от QF </v>
      </c>
      <c r="G771" s="82"/>
      <c r="H771" s="83"/>
      <c r="I771" s="84"/>
      <c r="J771" s="84"/>
      <c r="K771" s="85"/>
      <c r="L771" s="86"/>
      <c r="M771" s="80"/>
      <c r="N771" s="87"/>
      <c r="O771" s="88" t="str">
        <f t="shared" si="163"/>
        <v xml:space="preserve"> </v>
      </c>
      <c r="P771" s="89"/>
      <c r="Q771" s="90" t="str">
        <f t="shared" si="164"/>
        <v xml:space="preserve"> </v>
      </c>
      <c r="R771" s="87" t="s">
        <v>77</v>
      </c>
      <c r="S771" s="76"/>
      <c r="T771" s="91">
        <f t="shared" si="168"/>
        <v>0</v>
      </c>
      <c r="U771" s="88" t="str">
        <f t="shared" si="165"/>
        <v xml:space="preserve"> </v>
      </c>
      <c r="V771" s="91" t="str">
        <f t="shared" si="169"/>
        <v xml:space="preserve"> </v>
      </c>
      <c r="W771" s="78"/>
      <c r="X771" s="78"/>
      <c r="Y771" s="78"/>
      <c r="AA771" s="94" t="str">
        <f t="shared" si="170"/>
        <v>≤60</v>
      </c>
      <c r="AB771" s="94">
        <f t="shared" ca="1" si="171"/>
        <v>45</v>
      </c>
      <c r="AC771" s="95">
        <f t="shared" si="174"/>
        <v>0</v>
      </c>
      <c r="AD771" s="95">
        <f t="shared" si="175"/>
        <v>0</v>
      </c>
      <c r="AE771" s="96">
        <f t="shared" si="172"/>
        <v>0</v>
      </c>
      <c r="AF771" s="96">
        <f t="shared" si="173"/>
        <v>0</v>
      </c>
    </row>
    <row r="772" spans="2:32" s="97" customFormat="1" ht="39.6" x14ac:dyDescent="0.3">
      <c r="B772" s="79">
        <f t="shared" si="166"/>
        <v>767</v>
      </c>
      <c r="C772" s="80" t="s">
        <v>97</v>
      </c>
      <c r="D772" s="80"/>
      <c r="E772" s="81"/>
      <c r="F772" s="82" t="str">
        <f t="shared" si="167"/>
        <v xml:space="preserve">Группа от QF </v>
      </c>
      <c r="G772" s="82"/>
      <c r="H772" s="83"/>
      <c r="I772" s="84"/>
      <c r="J772" s="84"/>
      <c r="K772" s="85"/>
      <c r="L772" s="86"/>
      <c r="M772" s="80"/>
      <c r="N772" s="87"/>
      <c r="O772" s="88" t="str">
        <f t="shared" si="163"/>
        <v xml:space="preserve"> </v>
      </c>
      <c r="P772" s="89"/>
      <c r="Q772" s="90" t="str">
        <f t="shared" si="164"/>
        <v xml:space="preserve"> </v>
      </c>
      <c r="R772" s="87" t="s">
        <v>77</v>
      </c>
      <c r="S772" s="76"/>
      <c r="T772" s="91">
        <f t="shared" si="168"/>
        <v>0</v>
      </c>
      <c r="U772" s="88" t="str">
        <f t="shared" si="165"/>
        <v xml:space="preserve"> </v>
      </c>
      <c r="V772" s="91" t="str">
        <f t="shared" si="169"/>
        <v xml:space="preserve"> </v>
      </c>
      <c r="W772" s="78"/>
      <c r="X772" s="78"/>
      <c r="Y772" s="78"/>
      <c r="AA772" s="94" t="str">
        <f t="shared" si="170"/>
        <v>≤60</v>
      </c>
      <c r="AB772" s="94">
        <f t="shared" ca="1" si="171"/>
        <v>50</v>
      </c>
      <c r="AC772" s="95">
        <f t="shared" si="174"/>
        <v>0</v>
      </c>
      <c r="AD772" s="95">
        <f t="shared" si="175"/>
        <v>0</v>
      </c>
      <c r="AE772" s="96">
        <f t="shared" si="172"/>
        <v>0</v>
      </c>
      <c r="AF772" s="96">
        <f t="shared" si="173"/>
        <v>0</v>
      </c>
    </row>
    <row r="773" spans="2:32" s="97" customFormat="1" ht="39.6" x14ac:dyDescent="0.3">
      <c r="B773" s="79">
        <f t="shared" si="166"/>
        <v>768</v>
      </c>
      <c r="C773" s="80" t="s">
        <v>97</v>
      </c>
      <c r="D773" s="80"/>
      <c r="E773" s="81"/>
      <c r="F773" s="82" t="str">
        <f t="shared" si="167"/>
        <v xml:space="preserve">Группа от QF </v>
      </c>
      <c r="G773" s="82"/>
      <c r="H773" s="83"/>
      <c r="I773" s="84"/>
      <c r="J773" s="84"/>
      <c r="K773" s="85"/>
      <c r="L773" s="86"/>
      <c r="M773" s="80"/>
      <c r="N773" s="87"/>
      <c r="O773" s="88" t="str">
        <f t="shared" si="163"/>
        <v xml:space="preserve"> </v>
      </c>
      <c r="P773" s="89"/>
      <c r="Q773" s="90" t="str">
        <f t="shared" si="164"/>
        <v xml:space="preserve"> </v>
      </c>
      <c r="R773" s="87" t="s">
        <v>77</v>
      </c>
      <c r="S773" s="76"/>
      <c r="T773" s="91">
        <f t="shared" si="168"/>
        <v>0</v>
      </c>
      <c r="U773" s="88" t="str">
        <f t="shared" si="165"/>
        <v xml:space="preserve"> </v>
      </c>
      <c r="V773" s="91" t="str">
        <f t="shared" si="169"/>
        <v xml:space="preserve"> </v>
      </c>
      <c r="W773" s="78"/>
      <c r="X773" s="78"/>
      <c r="Y773" s="78"/>
      <c r="AA773" s="94" t="str">
        <f t="shared" si="170"/>
        <v>≤60</v>
      </c>
      <c r="AB773" s="94">
        <f t="shared" ca="1" si="171"/>
        <v>33</v>
      </c>
      <c r="AC773" s="95">
        <f t="shared" si="174"/>
        <v>0</v>
      </c>
      <c r="AD773" s="95">
        <f t="shared" si="175"/>
        <v>0</v>
      </c>
      <c r="AE773" s="96">
        <f t="shared" si="172"/>
        <v>0</v>
      </c>
      <c r="AF773" s="96">
        <f t="shared" si="173"/>
        <v>0</v>
      </c>
    </row>
    <row r="774" spans="2:32" s="97" customFormat="1" ht="39.6" x14ac:dyDescent="0.3">
      <c r="B774" s="79">
        <f t="shared" si="166"/>
        <v>769</v>
      </c>
      <c r="C774" s="80" t="s">
        <v>97</v>
      </c>
      <c r="D774" s="80"/>
      <c r="E774" s="81"/>
      <c r="F774" s="82" t="str">
        <f t="shared" si="167"/>
        <v xml:space="preserve">Группа от QF </v>
      </c>
      <c r="G774" s="82"/>
      <c r="H774" s="83"/>
      <c r="I774" s="84"/>
      <c r="J774" s="84"/>
      <c r="K774" s="85"/>
      <c r="L774" s="86"/>
      <c r="M774" s="80"/>
      <c r="N774" s="87"/>
      <c r="O774" s="88" t="str">
        <f t="shared" ref="O774:O837" si="176">IF(T774=0," ","-")</f>
        <v xml:space="preserve"> </v>
      </c>
      <c r="P774" s="89"/>
      <c r="Q774" s="90" t="str">
        <f t="shared" ref="Q774:Q837" si="177">IF(T774=0," ","-")</f>
        <v xml:space="preserve"> </v>
      </c>
      <c r="R774" s="87" t="s">
        <v>77</v>
      </c>
      <c r="S774" s="76"/>
      <c r="T774" s="91">
        <f t="shared" si="168"/>
        <v>0</v>
      </c>
      <c r="U774" s="88" t="str">
        <f t="shared" ref="U774:U837" si="178">IF(T774=0," ","-")</f>
        <v xml:space="preserve"> </v>
      </c>
      <c r="V774" s="91" t="str">
        <f t="shared" si="169"/>
        <v xml:space="preserve"> </v>
      </c>
      <c r="W774" s="78"/>
      <c r="X774" s="78"/>
      <c r="Y774" s="78"/>
      <c r="AA774" s="94" t="str">
        <f t="shared" si="170"/>
        <v>≤60</v>
      </c>
      <c r="AB774" s="94">
        <f t="shared" ca="1" si="171"/>
        <v>45</v>
      </c>
      <c r="AC774" s="95">
        <f t="shared" si="174"/>
        <v>0</v>
      </c>
      <c r="AD774" s="95">
        <f t="shared" si="175"/>
        <v>0</v>
      </c>
      <c r="AE774" s="96">
        <f t="shared" si="172"/>
        <v>0</v>
      </c>
      <c r="AF774" s="96">
        <f t="shared" si="173"/>
        <v>0</v>
      </c>
    </row>
    <row r="775" spans="2:32" s="97" customFormat="1" ht="39.6" x14ac:dyDescent="0.3">
      <c r="B775" s="79">
        <f t="shared" si="166"/>
        <v>770</v>
      </c>
      <c r="C775" s="80" t="s">
        <v>97</v>
      </c>
      <c r="D775" s="80"/>
      <c r="E775" s="81"/>
      <c r="F775" s="82" t="str">
        <f t="shared" si="167"/>
        <v xml:space="preserve">Группа от QF </v>
      </c>
      <c r="G775" s="82"/>
      <c r="H775" s="83"/>
      <c r="I775" s="84"/>
      <c r="J775" s="84"/>
      <c r="K775" s="85"/>
      <c r="L775" s="86"/>
      <c r="M775" s="80"/>
      <c r="N775" s="87"/>
      <c r="O775" s="88" t="str">
        <f t="shared" si="176"/>
        <v xml:space="preserve"> </v>
      </c>
      <c r="P775" s="89"/>
      <c r="Q775" s="90" t="str">
        <f t="shared" si="177"/>
        <v xml:space="preserve"> </v>
      </c>
      <c r="R775" s="87" t="s">
        <v>77</v>
      </c>
      <c r="S775" s="76"/>
      <c r="T775" s="91">
        <f t="shared" si="168"/>
        <v>0</v>
      </c>
      <c r="U775" s="88" t="str">
        <f t="shared" si="178"/>
        <v xml:space="preserve"> </v>
      </c>
      <c r="V775" s="91" t="str">
        <f t="shared" si="169"/>
        <v xml:space="preserve"> </v>
      </c>
      <c r="W775" s="78"/>
      <c r="X775" s="78"/>
      <c r="Y775" s="78"/>
      <c r="AA775" s="94" t="str">
        <f t="shared" si="170"/>
        <v>≤60</v>
      </c>
      <c r="AB775" s="94">
        <f t="shared" ca="1" si="171"/>
        <v>24</v>
      </c>
      <c r="AC775" s="95">
        <f t="shared" si="174"/>
        <v>0</v>
      </c>
      <c r="AD775" s="95">
        <f t="shared" si="175"/>
        <v>0</v>
      </c>
      <c r="AE775" s="96">
        <f t="shared" si="172"/>
        <v>0</v>
      </c>
      <c r="AF775" s="96">
        <f t="shared" si="173"/>
        <v>0</v>
      </c>
    </row>
    <row r="776" spans="2:32" s="97" customFormat="1" ht="39.6" x14ac:dyDescent="0.3">
      <c r="B776" s="79">
        <f t="shared" ref="B776:B839" si="179">(IF(B774+B775=0,(B773+1),(IF(B775=0,(B774+1),B775+1))))</f>
        <v>771</v>
      </c>
      <c r="C776" s="80" t="s">
        <v>97</v>
      </c>
      <c r="D776" s="80"/>
      <c r="E776" s="81"/>
      <c r="F776" s="82" t="str">
        <f t="shared" si="167"/>
        <v xml:space="preserve">Группа от QF </v>
      </c>
      <c r="G776" s="82"/>
      <c r="H776" s="83"/>
      <c r="I776" s="84"/>
      <c r="J776" s="84"/>
      <c r="K776" s="85"/>
      <c r="L776" s="86"/>
      <c r="M776" s="80"/>
      <c r="N776" s="87"/>
      <c r="O776" s="88" t="str">
        <f t="shared" si="176"/>
        <v xml:space="preserve"> </v>
      </c>
      <c r="P776" s="89"/>
      <c r="Q776" s="90" t="str">
        <f t="shared" si="177"/>
        <v xml:space="preserve"> </v>
      </c>
      <c r="R776" s="87" t="s">
        <v>77</v>
      </c>
      <c r="S776" s="76"/>
      <c r="T776" s="91">
        <f t="shared" si="168"/>
        <v>0</v>
      </c>
      <c r="U776" s="88" t="str">
        <f t="shared" si="178"/>
        <v xml:space="preserve"> </v>
      </c>
      <c r="V776" s="91" t="str">
        <f t="shared" si="169"/>
        <v xml:space="preserve"> </v>
      </c>
      <c r="W776" s="78"/>
      <c r="X776" s="78"/>
      <c r="Y776" s="78"/>
      <c r="AA776" s="94" t="str">
        <f t="shared" si="170"/>
        <v>≤60</v>
      </c>
      <c r="AB776" s="94">
        <f t="shared" ca="1" si="171"/>
        <v>37</v>
      </c>
      <c r="AC776" s="95">
        <f t="shared" si="174"/>
        <v>0</v>
      </c>
      <c r="AD776" s="95">
        <f t="shared" si="175"/>
        <v>0</v>
      </c>
      <c r="AE776" s="96">
        <f t="shared" si="172"/>
        <v>0</v>
      </c>
      <c r="AF776" s="96">
        <f t="shared" si="173"/>
        <v>0</v>
      </c>
    </row>
    <row r="777" spans="2:32" s="97" customFormat="1" ht="39.6" x14ac:dyDescent="0.3">
      <c r="B777" s="79">
        <f t="shared" si="179"/>
        <v>772</v>
      </c>
      <c r="C777" s="80" t="s">
        <v>97</v>
      </c>
      <c r="D777" s="80"/>
      <c r="E777" s="81"/>
      <c r="F777" s="82" t="str">
        <f t="shared" si="167"/>
        <v xml:space="preserve">Группа от QF </v>
      </c>
      <c r="G777" s="82"/>
      <c r="H777" s="83"/>
      <c r="I777" s="84"/>
      <c r="J777" s="84"/>
      <c r="K777" s="85"/>
      <c r="L777" s="86"/>
      <c r="M777" s="80"/>
      <c r="N777" s="87"/>
      <c r="O777" s="88" t="str">
        <f t="shared" si="176"/>
        <v xml:space="preserve"> </v>
      </c>
      <c r="P777" s="89"/>
      <c r="Q777" s="90" t="str">
        <f t="shared" si="177"/>
        <v xml:space="preserve"> </v>
      </c>
      <c r="R777" s="87" t="s">
        <v>77</v>
      </c>
      <c r="S777" s="76"/>
      <c r="T777" s="91">
        <f t="shared" si="168"/>
        <v>0</v>
      </c>
      <c r="U777" s="88" t="str">
        <f t="shared" si="178"/>
        <v xml:space="preserve"> </v>
      </c>
      <c r="V777" s="91" t="str">
        <f t="shared" si="169"/>
        <v xml:space="preserve"> </v>
      </c>
      <c r="W777" s="78"/>
      <c r="X777" s="78"/>
      <c r="Y777" s="78"/>
      <c r="AA777" s="94" t="str">
        <f t="shared" si="170"/>
        <v>≤60</v>
      </c>
      <c r="AB777" s="94">
        <f t="shared" ca="1" si="171"/>
        <v>39</v>
      </c>
      <c r="AC777" s="95">
        <f t="shared" si="174"/>
        <v>0</v>
      </c>
      <c r="AD777" s="95">
        <f t="shared" si="175"/>
        <v>0</v>
      </c>
      <c r="AE777" s="96">
        <f t="shared" si="172"/>
        <v>0</v>
      </c>
      <c r="AF777" s="96">
        <f t="shared" si="173"/>
        <v>0</v>
      </c>
    </row>
    <row r="778" spans="2:32" s="97" customFormat="1" ht="39.6" x14ac:dyDescent="0.3">
      <c r="B778" s="79">
        <f t="shared" si="179"/>
        <v>773</v>
      </c>
      <c r="C778" s="80" t="s">
        <v>97</v>
      </c>
      <c r="D778" s="80"/>
      <c r="E778" s="81"/>
      <c r="F778" s="82" t="str">
        <f t="shared" si="167"/>
        <v xml:space="preserve">Группа от QF </v>
      </c>
      <c r="G778" s="82"/>
      <c r="H778" s="83"/>
      <c r="I778" s="84"/>
      <c r="J778" s="84"/>
      <c r="K778" s="85"/>
      <c r="L778" s="86"/>
      <c r="M778" s="80"/>
      <c r="N778" s="87"/>
      <c r="O778" s="88" t="str">
        <f t="shared" si="176"/>
        <v xml:space="preserve"> </v>
      </c>
      <c r="P778" s="89"/>
      <c r="Q778" s="90" t="str">
        <f t="shared" si="177"/>
        <v xml:space="preserve"> </v>
      </c>
      <c r="R778" s="87" t="s">
        <v>77</v>
      </c>
      <c r="S778" s="76"/>
      <c r="T778" s="91">
        <f t="shared" si="168"/>
        <v>0</v>
      </c>
      <c r="U778" s="88" t="str">
        <f t="shared" si="178"/>
        <v xml:space="preserve"> </v>
      </c>
      <c r="V778" s="91" t="str">
        <f t="shared" si="169"/>
        <v xml:space="preserve"> </v>
      </c>
      <c r="W778" s="78"/>
      <c r="X778" s="78"/>
      <c r="Y778" s="78"/>
      <c r="AA778" s="94" t="str">
        <f t="shared" si="170"/>
        <v>≤60</v>
      </c>
      <c r="AB778" s="94">
        <f t="shared" ca="1" si="171"/>
        <v>42</v>
      </c>
      <c r="AC778" s="95">
        <f t="shared" si="174"/>
        <v>0</v>
      </c>
      <c r="AD778" s="95">
        <f t="shared" si="175"/>
        <v>0</v>
      </c>
      <c r="AE778" s="96">
        <f t="shared" si="172"/>
        <v>0</v>
      </c>
      <c r="AF778" s="96">
        <f t="shared" si="173"/>
        <v>0</v>
      </c>
    </row>
    <row r="779" spans="2:32" s="97" customFormat="1" ht="39.6" x14ac:dyDescent="0.3">
      <c r="B779" s="79">
        <f t="shared" si="179"/>
        <v>774</v>
      </c>
      <c r="C779" s="80" t="s">
        <v>97</v>
      </c>
      <c r="D779" s="80"/>
      <c r="E779" s="81"/>
      <c r="F779" s="82" t="str">
        <f t="shared" si="167"/>
        <v xml:space="preserve">Группа от QF </v>
      </c>
      <c r="G779" s="82"/>
      <c r="H779" s="83"/>
      <c r="I779" s="84"/>
      <c r="J779" s="84"/>
      <c r="K779" s="85"/>
      <c r="L779" s="86"/>
      <c r="M779" s="80"/>
      <c r="N779" s="87"/>
      <c r="O779" s="88" t="str">
        <f t="shared" si="176"/>
        <v xml:space="preserve"> </v>
      </c>
      <c r="P779" s="89"/>
      <c r="Q779" s="90" t="str">
        <f t="shared" si="177"/>
        <v xml:space="preserve"> </v>
      </c>
      <c r="R779" s="87" t="s">
        <v>77</v>
      </c>
      <c r="S779" s="76"/>
      <c r="T779" s="91">
        <f t="shared" si="168"/>
        <v>0</v>
      </c>
      <c r="U779" s="88" t="str">
        <f t="shared" si="178"/>
        <v xml:space="preserve"> </v>
      </c>
      <c r="V779" s="91" t="str">
        <f t="shared" si="169"/>
        <v xml:space="preserve"> </v>
      </c>
      <c r="W779" s="78"/>
      <c r="X779" s="78"/>
      <c r="Y779" s="78"/>
      <c r="AA779" s="94" t="str">
        <f t="shared" si="170"/>
        <v>≤60</v>
      </c>
      <c r="AB779" s="94">
        <f t="shared" ca="1" si="171"/>
        <v>44</v>
      </c>
      <c r="AC779" s="95">
        <f t="shared" si="174"/>
        <v>0</v>
      </c>
      <c r="AD779" s="95">
        <f t="shared" si="175"/>
        <v>0</v>
      </c>
      <c r="AE779" s="96">
        <f t="shared" si="172"/>
        <v>0</v>
      </c>
      <c r="AF779" s="96">
        <f t="shared" si="173"/>
        <v>0</v>
      </c>
    </row>
    <row r="780" spans="2:32" s="97" customFormat="1" ht="39.6" x14ac:dyDescent="0.3">
      <c r="B780" s="79">
        <f t="shared" si="179"/>
        <v>775</v>
      </c>
      <c r="C780" s="80" t="s">
        <v>97</v>
      </c>
      <c r="D780" s="80"/>
      <c r="E780" s="81"/>
      <c r="F780" s="82" t="str">
        <f t="shared" si="167"/>
        <v xml:space="preserve">Группа от QF </v>
      </c>
      <c r="G780" s="82"/>
      <c r="H780" s="83"/>
      <c r="I780" s="84"/>
      <c r="J780" s="84"/>
      <c r="K780" s="85"/>
      <c r="L780" s="86"/>
      <c r="M780" s="80"/>
      <c r="N780" s="87"/>
      <c r="O780" s="88" t="str">
        <f t="shared" si="176"/>
        <v xml:space="preserve"> </v>
      </c>
      <c r="P780" s="89"/>
      <c r="Q780" s="90" t="str">
        <f t="shared" si="177"/>
        <v xml:space="preserve"> </v>
      </c>
      <c r="R780" s="87" t="s">
        <v>77</v>
      </c>
      <c r="S780" s="76"/>
      <c r="T780" s="91">
        <f t="shared" si="168"/>
        <v>0</v>
      </c>
      <c r="U780" s="88" t="str">
        <f t="shared" si="178"/>
        <v xml:space="preserve"> </v>
      </c>
      <c r="V780" s="91" t="str">
        <f t="shared" si="169"/>
        <v xml:space="preserve"> </v>
      </c>
      <c r="W780" s="78"/>
      <c r="X780" s="78"/>
      <c r="Y780" s="78"/>
      <c r="AA780" s="94" t="str">
        <f t="shared" si="170"/>
        <v>≤60</v>
      </c>
      <c r="AB780" s="94">
        <f t="shared" ca="1" si="171"/>
        <v>50</v>
      </c>
      <c r="AC780" s="95">
        <f t="shared" si="174"/>
        <v>0</v>
      </c>
      <c r="AD780" s="95">
        <f t="shared" si="175"/>
        <v>0</v>
      </c>
      <c r="AE780" s="96">
        <f t="shared" si="172"/>
        <v>0</v>
      </c>
      <c r="AF780" s="96">
        <f t="shared" si="173"/>
        <v>0</v>
      </c>
    </row>
    <row r="781" spans="2:32" s="97" customFormat="1" ht="39.6" x14ac:dyDescent="0.3">
      <c r="B781" s="79">
        <f t="shared" si="179"/>
        <v>776</v>
      </c>
      <c r="C781" s="80" t="s">
        <v>97</v>
      </c>
      <c r="D781" s="80"/>
      <c r="E781" s="81"/>
      <c r="F781" s="82" t="str">
        <f t="shared" si="167"/>
        <v xml:space="preserve">Группа от QF </v>
      </c>
      <c r="G781" s="82"/>
      <c r="H781" s="83"/>
      <c r="I781" s="84"/>
      <c r="J781" s="84"/>
      <c r="K781" s="85"/>
      <c r="L781" s="86"/>
      <c r="M781" s="80"/>
      <c r="N781" s="87"/>
      <c r="O781" s="88" t="str">
        <f t="shared" si="176"/>
        <v xml:space="preserve"> </v>
      </c>
      <c r="P781" s="89"/>
      <c r="Q781" s="90" t="str">
        <f t="shared" si="177"/>
        <v xml:space="preserve"> </v>
      </c>
      <c r="R781" s="87" t="s">
        <v>77</v>
      </c>
      <c r="S781" s="76"/>
      <c r="T781" s="91">
        <f t="shared" si="168"/>
        <v>0</v>
      </c>
      <c r="U781" s="88" t="str">
        <f t="shared" si="178"/>
        <v xml:space="preserve"> </v>
      </c>
      <c r="V781" s="91" t="str">
        <f t="shared" si="169"/>
        <v xml:space="preserve"> </v>
      </c>
      <c r="W781" s="78"/>
      <c r="X781" s="78"/>
      <c r="Y781" s="78"/>
      <c r="AA781" s="94" t="str">
        <f t="shared" si="170"/>
        <v>≤60</v>
      </c>
      <c r="AB781" s="94">
        <f t="shared" ca="1" si="171"/>
        <v>30</v>
      </c>
      <c r="AC781" s="95">
        <f t="shared" si="174"/>
        <v>0</v>
      </c>
      <c r="AD781" s="95">
        <f t="shared" si="175"/>
        <v>0</v>
      </c>
      <c r="AE781" s="96">
        <f t="shared" si="172"/>
        <v>0</v>
      </c>
      <c r="AF781" s="96">
        <f t="shared" si="173"/>
        <v>0</v>
      </c>
    </row>
    <row r="782" spans="2:32" s="97" customFormat="1" ht="39.6" x14ac:dyDescent="0.3">
      <c r="B782" s="79">
        <f t="shared" si="179"/>
        <v>777</v>
      </c>
      <c r="C782" s="80" t="s">
        <v>97</v>
      </c>
      <c r="D782" s="80"/>
      <c r="E782" s="81"/>
      <c r="F782" s="82" t="str">
        <f t="shared" si="167"/>
        <v xml:space="preserve">Группа от QF </v>
      </c>
      <c r="G782" s="82"/>
      <c r="H782" s="83"/>
      <c r="I782" s="84"/>
      <c r="J782" s="84"/>
      <c r="K782" s="85"/>
      <c r="L782" s="86"/>
      <c r="M782" s="80"/>
      <c r="N782" s="87"/>
      <c r="O782" s="88" t="str">
        <f t="shared" si="176"/>
        <v xml:space="preserve"> </v>
      </c>
      <c r="P782" s="89"/>
      <c r="Q782" s="90" t="str">
        <f t="shared" si="177"/>
        <v xml:space="preserve"> </v>
      </c>
      <c r="R782" s="87" t="s">
        <v>77</v>
      </c>
      <c r="S782" s="76"/>
      <c r="T782" s="91">
        <f t="shared" si="168"/>
        <v>0</v>
      </c>
      <c r="U782" s="88" t="str">
        <f t="shared" si="178"/>
        <v xml:space="preserve"> </v>
      </c>
      <c r="V782" s="91" t="str">
        <f t="shared" si="169"/>
        <v xml:space="preserve"> </v>
      </c>
      <c r="W782" s="78"/>
      <c r="X782" s="78"/>
      <c r="Y782" s="78"/>
      <c r="AA782" s="94" t="str">
        <f t="shared" si="170"/>
        <v>≤60</v>
      </c>
      <c r="AB782" s="94">
        <f t="shared" ca="1" si="171"/>
        <v>21</v>
      </c>
      <c r="AC782" s="95">
        <f t="shared" si="174"/>
        <v>0</v>
      </c>
      <c r="AD782" s="95">
        <f t="shared" si="175"/>
        <v>0</v>
      </c>
      <c r="AE782" s="96">
        <f t="shared" si="172"/>
        <v>0</v>
      </c>
      <c r="AF782" s="96">
        <f t="shared" si="173"/>
        <v>0</v>
      </c>
    </row>
    <row r="783" spans="2:32" s="97" customFormat="1" ht="39.6" x14ac:dyDescent="0.3">
      <c r="B783" s="79">
        <f t="shared" si="179"/>
        <v>778</v>
      </c>
      <c r="C783" s="80" t="s">
        <v>97</v>
      </c>
      <c r="D783" s="80"/>
      <c r="E783" s="81"/>
      <c r="F783" s="82" t="str">
        <f t="shared" ref="F783:F846" si="180">CONCATENATE(C783," ",E783,D783)</f>
        <v xml:space="preserve">Группа от QF </v>
      </c>
      <c r="G783" s="82"/>
      <c r="H783" s="83"/>
      <c r="I783" s="84"/>
      <c r="J783" s="84"/>
      <c r="K783" s="85"/>
      <c r="L783" s="86"/>
      <c r="M783" s="80"/>
      <c r="N783" s="87"/>
      <c r="O783" s="88" t="str">
        <f t="shared" si="176"/>
        <v xml:space="preserve"> </v>
      </c>
      <c r="P783" s="89"/>
      <c r="Q783" s="90" t="str">
        <f t="shared" si="177"/>
        <v xml:space="preserve"> </v>
      </c>
      <c r="R783" s="87" t="s">
        <v>77</v>
      </c>
      <c r="S783" s="76"/>
      <c r="T783" s="91">
        <f t="shared" ref="T783:T846" si="181">IF(P783=$W$1,I783*3,IF(P783=$X$1,I783*5,IF(P783=$Y$1,I783*8,IF(P783=$Z$1,I783*12*0.75,0))))</f>
        <v>0</v>
      </c>
      <c r="U783" s="88" t="str">
        <f t="shared" si="178"/>
        <v xml:space="preserve"> </v>
      </c>
      <c r="V783" s="91" t="str">
        <f t="shared" ref="V783:V846" si="182">IF(P783=$W$1,I783*5,IF(P783=$X$1,I783*10,IF(P783=$Y$1,I783*10,IF(P783=$Z$1,I783*12," "))))</f>
        <v xml:space="preserve"> </v>
      </c>
      <c r="W783" s="78"/>
      <c r="X783" s="78"/>
      <c r="Y783" s="78"/>
      <c r="AA783" s="94" t="str">
        <f t="shared" ref="AA783:AA846" si="183">IF(I783&gt;63,"≤120","≤60")</f>
        <v>≤60</v>
      </c>
      <c r="AB783" s="94">
        <f t="shared" ref="AB783:AB846" ca="1" si="184">IF(I783&lt;63,RANDBETWEEN(20,50),RANDBETWEEN(60,110))</f>
        <v>50</v>
      </c>
      <c r="AC783" s="95">
        <f t="shared" si="174"/>
        <v>0</v>
      </c>
      <c r="AD783" s="95">
        <f t="shared" si="175"/>
        <v>0</v>
      </c>
      <c r="AE783" s="96">
        <f t="shared" ref="AE783:AE846" si="185">ROUND(I783*1.13,0)</f>
        <v>0</v>
      </c>
      <c r="AF783" s="96">
        <f t="shared" ref="AF783:AF846" si="186">ROUND(I783*1.45,0)</f>
        <v>0</v>
      </c>
    </row>
    <row r="784" spans="2:32" s="97" customFormat="1" ht="39.6" x14ac:dyDescent="0.3">
      <c r="B784" s="79">
        <f t="shared" si="179"/>
        <v>779</v>
      </c>
      <c r="C784" s="80" t="s">
        <v>97</v>
      </c>
      <c r="D784" s="80"/>
      <c r="E784" s="81"/>
      <c r="F784" s="82" t="str">
        <f t="shared" si="180"/>
        <v xml:space="preserve">Группа от QF </v>
      </c>
      <c r="G784" s="82"/>
      <c r="H784" s="83"/>
      <c r="I784" s="84"/>
      <c r="J784" s="84"/>
      <c r="K784" s="85"/>
      <c r="L784" s="86"/>
      <c r="M784" s="80"/>
      <c r="N784" s="87"/>
      <c r="O784" s="88" t="str">
        <f t="shared" si="176"/>
        <v xml:space="preserve"> </v>
      </c>
      <c r="P784" s="89"/>
      <c r="Q784" s="90" t="str">
        <f t="shared" si="177"/>
        <v xml:space="preserve"> </v>
      </c>
      <c r="R784" s="87" t="s">
        <v>77</v>
      </c>
      <c r="S784" s="76"/>
      <c r="T784" s="91">
        <f t="shared" si="181"/>
        <v>0</v>
      </c>
      <c r="U784" s="88" t="str">
        <f t="shared" si="178"/>
        <v xml:space="preserve"> </v>
      </c>
      <c r="V784" s="91" t="str">
        <f t="shared" si="182"/>
        <v xml:space="preserve"> </v>
      </c>
      <c r="W784" s="78"/>
      <c r="X784" s="78"/>
      <c r="Y784" s="78"/>
      <c r="AA784" s="94" t="str">
        <f t="shared" si="183"/>
        <v>≤60</v>
      </c>
      <c r="AB784" s="94">
        <f t="shared" ca="1" si="184"/>
        <v>20</v>
      </c>
      <c r="AC784" s="95">
        <f t="shared" ref="AC784:AC847" si="187">IF(P784=$W$1,I784*3,IF(P784=$X$1,I784*5,IF(P784=$Y$1,I784*8,IF(P784=$Z$1,I784*12,0))))</f>
        <v>0</v>
      </c>
      <c r="AD784" s="95">
        <f t="shared" ref="AD784:AD847" si="188">IF(P784=$W$1,I784*5,IF(P784=$X$1,I784*10,IF(P784=$Y$1,I784*10,IF(P784=$Z$1,I784*0,0))))</f>
        <v>0</v>
      </c>
      <c r="AE784" s="96">
        <f t="shared" si="185"/>
        <v>0</v>
      </c>
      <c r="AF784" s="96">
        <f t="shared" si="186"/>
        <v>0</v>
      </c>
    </row>
    <row r="785" spans="2:32" s="97" customFormat="1" ht="39.6" x14ac:dyDescent="0.3">
      <c r="B785" s="79">
        <f t="shared" si="179"/>
        <v>780</v>
      </c>
      <c r="C785" s="80" t="s">
        <v>97</v>
      </c>
      <c r="D785" s="80"/>
      <c r="E785" s="81"/>
      <c r="F785" s="82" t="str">
        <f t="shared" si="180"/>
        <v xml:space="preserve">Группа от QF </v>
      </c>
      <c r="G785" s="82"/>
      <c r="H785" s="83"/>
      <c r="I785" s="84"/>
      <c r="J785" s="84"/>
      <c r="K785" s="85"/>
      <c r="L785" s="86"/>
      <c r="M785" s="80"/>
      <c r="N785" s="87"/>
      <c r="O785" s="88" t="str">
        <f t="shared" si="176"/>
        <v xml:space="preserve"> </v>
      </c>
      <c r="P785" s="89"/>
      <c r="Q785" s="90" t="str">
        <f t="shared" si="177"/>
        <v xml:space="preserve"> </v>
      </c>
      <c r="R785" s="87" t="s">
        <v>77</v>
      </c>
      <c r="S785" s="76"/>
      <c r="T785" s="91">
        <f t="shared" si="181"/>
        <v>0</v>
      </c>
      <c r="U785" s="88" t="str">
        <f t="shared" si="178"/>
        <v xml:space="preserve"> </v>
      </c>
      <c r="V785" s="91" t="str">
        <f t="shared" si="182"/>
        <v xml:space="preserve"> </v>
      </c>
      <c r="W785" s="78"/>
      <c r="X785" s="78"/>
      <c r="Y785" s="78"/>
      <c r="AA785" s="94" t="str">
        <f t="shared" si="183"/>
        <v>≤60</v>
      </c>
      <c r="AB785" s="94">
        <f t="shared" ca="1" si="184"/>
        <v>45</v>
      </c>
      <c r="AC785" s="95">
        <f t="shared" si="187"/>
        <v>0</v>
      </c>
      <c r="AD785" s="95">
        <f t="shared" si="188"/>
        <v>0</v>
      </c>
      <c r="AE785" s="96">
        <f t="shared" si="185"/>
        <v>0</v>
      </c>
      <c r="AF785" s="96">
        <f t="shared" si="186"/>
        <v>0</v>
      </c>
    </row>
    <row r="786" spans="2:32" s="97" customFormat="1" ht="39.6" x14ac:dyDescent="0.3">
      <c r="B786" s="79">
        <f t="shared" si="179"/>
        <v>781</v>
      </c>
      <c r="C786" s="80" t="s">
        <v>97</v>
      </c>
      <c r="D786" s="80"/>
      <c r="E786" s="81"/>
      <c r="F786" s="82" t="str">
        <f t="shared" si="180"/>
        <v xml:space="preserve">Группа от QF </v>
      </c>
      <c r="G786" s="82"/>
      <c r="H786" s="83"/>
      <c r="I786" s="84"/>
      <c r="J786" s="84"/>
      <c r="K786" s="85"/>
      <c r="L786" s="86"/>
      <c r="M786" s="80"/>
      <c r="N786" s="87"/>
      <c r="O786" s="88" t="str">
        <f t="shared" si="176"/>
        <v xml:space="preserve"> </v>
      </c>
      <c r="P786" s="89"/>
      <c r="Q786" s="90" t="str">
        <f t="shared" si="177"/>
        <v xml:space="preserve"> </v>
      </c>
      <c r="R786" s="87" t="s">
        <v>77</v>
      </c>
      <c r="S786" s="76"/>
      <c r="T786" s="91">
        <f t="shared" si="181"/>
        <v>0</v>
      </c>
      <c r="U786" s="88" t="str">
        <f t="shared" si="178"/>
        <v xml:space="preserve"> </v>
      </c>
      <c r="V786" s="91" t="str">
        <f t="shared" si="182"/>
        <v xml:space="preserve"> </v>
      </c>
      <c r="W786" s="78"/>
      <c r="X786" s="78"/>
      <c r="Y786" s="78"/>
      <c r="AA786" s="94" t="str">
        <f t="shared" si="183"/>
        <v>≤60</v>
      </c>
      <c r="AB786" s="94">
        <f t="shared" ca="1" si="184"/>
        <v>32</v>
      </c>
      <c r="AC786" s="95">
        <f t="shared" si="187"/>
        <v>0</v>
      </c>
      <c r="AD786" s="95">
        <f t="shared" si="188"/>
        <v>0</v>
      </c>
      <c r="AE786" s="96">
        <f t="shared" si="185"/>
        <v>0</v>
      </c>
      <c r="AF786" s="96">
        <f t="shared" si="186"/>
        <v>0</v>
      </c>
    </row>
    <row r="787" spans="2:32" s="97" customFormat="1" ht="39.6" x14ac:dyDescent="0.3">
      <c r="B787" s="79">
        <f t="shared" si="179"/>
        <v>782</v>
      </c>
      <c r="C787" s="80" t="s">
        <v>97</v>
      </c>
      <c r="D787" s="80"/>
      <c r="E787" s="81"/>
      <c r="F787" s="82" t="str">
        <f t="shared" si="180"/>
        <v xml:space="preserve">Группа от QF </v>
      </c>
      <c r="G787" s="82"/>
      <c r="H787" s="83"/>
      <c r="I787" s="84"/>
      <c r="J787" s="84"/>
      <c r="K787" s="85"/>
      <c r="L787" s="86"/>
      <c r="M787" s="80"/>
      <c r="N787" s="87"/>
      <c r="O787" s="88" t="str">
        <f t="shared" si="176"/>
        <v xml:space="preserve"> </v>
      </c>
      <c r="P787" s="89"/>
      <c r="Q787" s="90" t="str">
        <f t="shared" si="177"/>
        <v xml:space="preserve"> </v>
      </c>
      <c r="R787" s="87" t="s">
        <v>77</v>
      </c>
      <c r="S787" s="76"/>
      <c r="T787" s="91">
        <f t="shared" si="181"/>
        <v>0</v>
      </c>
      <c r="U787" s="88" t="str">
        <f t="shared" si="178"/>
        <v xml:space="preserve"> </v>
      </c>
      <c r="V787" s="91" t="str">
        <f t="shared" si="182"/>
        <v xml:space="preserve"> </v>
      </c>
      <c r="W787" s="78"/>
      <c r="X787" s="78"/>
      <c r="Y787" s="78"/>
      <c r="AA787" s="94" t="str">
        <f t="shared" si="183"/>
        <v>≤60</v>
      </c>
      <c r="AB787" s="94">
        <f t="shared" ca="1" si="184"/>
        <v>31</v>
      </c>
      <c r="AC787" s="95">
        <f t="shared" si="187"/>
        <v>0</v>
      </c>
      <c r="AD787" s="95">
        <f t="shared" si="188"/>
        <v>0</v>
      </c>
      <c r="AE787" s="96">
        <f t="shared" si="185"/>
        <v>0</v>
      </c>
      <c r="AF787" s="96">
        <f t="shared" si="186"/>
        <v>0</v>
      </c>
    </row>
    <row r="788" spans="2:32" s="97" customFormat="1" ht="39.6" x14ac:dyDescent="0.3">
      <c r="B788" s="79">
        <f t="shared" si="179"/>
        <v>783</v>
      </c>
      <c r="C788" s="80" t="s">
        <v>97</v>
      </c>
      <c r="D788" s="80"/>
      <c r="E788" s="81"/>
      <c r="F788" s="82" t="str">
        <f t="shared" si="180"/>
        <v xml:space="preserve">Группа от QF </v>
      </c>
      <c r="G788" s="82"/>
      <c r="H788" s="83"/>
      <c r="I788" s="84"/>
      <c r="J788" s="84"/>
      <c r="K788" s="85"/>
      <c r="L788" s="86"/>
      <c r="M788" s="80"/>
      <c r="N788" s="87"/>
      <c r="O788" s="88" t="str">
        <f t="shared" si="176"/>
        <v xml:space="preserve"> </v>
      </c>
      <c r="P788" s="89"/>
      <c r="Q788" s="90" t="str">
        <f t="shared" si="177"/>
        <v xml:space="preserve"> </v>
      </c>
      <c r="R788" s="87" t="s">
        <v>77</v>
      </c>
      <c r="S788" s="76"/>
      <c r="T788" s="91">
        <f t="shared" si="181"/>
        <v>0</v>
      </c>
      <c r="U788" s="88" t="str">
        <f t="shared" si="178"/>
        <v xml:space="preserve"> </v>
      </c>
      <c r="V788" s="91" t="str">
        <f t="shared" si="182"/>
        <v xml:space="preserve"> </v>
      </c>
      <c r="W788" s="78"/>
      <c r="X788" s="78"/>
      <c r="Y788" s="78"/>
      <c r="AA788" s="94" t="str">
        <f t="shared" si="183"/>
        <v>≤60</v>
      </c>
      <c r="AB788" s="94">
        <f t="shared" ca="1" si="184"/>
        <v>44</v>
      </c>
      <c r="AC788" s="95">
        <f t="shared" si="187"/>
        <v>0</v>
      </c>
      <c r="AD788" s="95">
        <f t="shared" si="188"/>
        <v>0</v>
      </c>
      <c r="AE788" s="96">
        <f t="shared" si="185"/>
        <v>0</v>
      </c>
      <c r="AF788" s="96">
        <f t="shared" si="186"/>
        <v>0</v>
      </c>
    </row>
    <row r="789" spans="2:32" s="97" customFormat="1" ht="39.6" x14ac:dyDescent="0.3">
      <c r="B789" s="79">
        <f t="shared" si="179"/>
        <v>784</v>
      </c>
      <c r="C789" s="80" t="s">
        <v>97</v>
      </c>
      <c r="D789" s="80"/>
      <c r="E789" s="81"/>
      <c r="F789" s="82" t="str">
        <f t="shared" si="180"/>
        <v xml:space="preserve">Группа от QF </v>
      </c>
      <c r="G789" s="82"/>
      <c r="H789" s="83"/>
      <c r="I789" s="84"/>
      <c r="J789" s="84"/>
      <c r="K789" s="85"/>
      <c r="L789" s="86"/>
      <c r="M789" s="80"/>
      <c r="N789" s="87"/>
      <c r="O789" s="88" t="str">
        <f t="shared" si="176"/>
        <v xml:space="preserve"> </v>
      </c>
      <c r="P789" s="89"/>
      <c r="Q789" s="90" t="str">
        <f t="shared" si="177"/>
        <v xml:space="preserve"> </v>
      </c>
      <c r="R789" s="87" t="s">
        <v>77</v>
      </c>
      <c r="S789" s="76"/>
      <c r="T789" s="91">
        <f t="shared" si="181"/>
        <v>0</v>
      </c>
      <c r="U789" s="88" t="str">
        <f t="shared" si="178"/>
        <v xml:space="preserve"> </v>
      </c>
      <c r="V789" s="91" t="str">
        <f t="shared" si="182"/>
        <v xml:space="preserve"> </v>
      </c>
      <c r="W789" s="78"/>
      <c r="X789" s="78"/>
      <c r="Y789" s="78"/>
      <c r="AA789" s="94" t="str">
        <f t="shared" si="183"/>
        <v>≤60</v>
      </c>
      <c r="AB789" s="94">
        <f t="shared" ca="1" si="184"/>
        <v>33</v>
      </c>
      <c r="AC789" s="95">
        <f t="shared" si="187"/>
        <v>0</v>
      </c>
      <c r="AD789" s="95">
        <f t="shared" si="188"/>
        <v>0</v>
      </c>
      <c r="AE789" s="96">
        <f t="shared" si="185"/>
        <v>0</v>
      </c>
      <c r="AF789" s="96">
        <f t="shared" si="186"/>
        <v>0</v>
      </c>
    </row>
    <row r="790" spans="2:32" s="97" customFormat="1" ht="39.6" x14ac:dyDescent="0.3">
      <c r="B790" s="79">
        <f t="shared" si="179"/>
        <v>785</v>
      </c>
      <c r="C790" s="80" t="s">
        <v>97</v>
      </c>
      <c r="D790" s="80"/>
      <c r="E790" s="81"/>
      <c r="F790" s="82" t="str">
        <f t="shared" si="180"/>
        <v xml:space="preserve">Группа от QF </v>
      </c>
      <c r="G790" s="82"/>
      <c r="H790" s="83"/>
      <c r="I790" s="84"/>
      <c r="J790" s="84"/>
      <c r="K790" s="85"/>
      <c r="L790" s="86"/>
      <c r="M790" s="80"/>
      <c r="N790" s="87"/>
      <c r="O790" s="88" t="str">
        <f t="shared" si="176"/>
        <v xml:space="preserve"> </v>
      </c>
      <c r="P790" s="89"/>
      <c r="Q790" s="90" t="str">
        <f t="shared" si="177"/>
        <v xml:space="preserve"> </v>
      </c>
      <c r="R790" s="87" t="s">
        <v>77</v>
      </c>
      <c r="S790" s="76"/>
      <c r="T790" s="91">
        <f t="shared" si="181"/>
        <v>0</v>
      </c>
      <c r="U790" s="88" t="str">
        <f t="shared" si="178"/>
        <v xml:space="preserve"> </v>
      </c>
      <c r="V790" s="91" t="str">
        <f t="shared" si="182"/>
        <v xml:space="preserve"> </v>
      </c>
      <c r="W790" s="78"/>
      <c r="X790" s="78"/>
      <c r="Y790" s="78"/>
      <c r="AA790" s="94" t="str">
        <f t="shared" si="183"/>
        <v>≤60</v>
      </c>
      <c r="AB790" s="94">
        <f t="shared" ca="1" si="184"/>
        <v>25</v>
      </c>
      <c r="AC790" s="95">
        <f t="shared" si="187"/>
        <v>0</v>
      </c>
      <c r="AD790" s="95">
        <f t="shared" si="188"/>
        <v>0</v>
      </c>
      <c r="AE790" s="96">
        <f t="shared" si="185"/>
        <v>0</v>
      </c>
      <c r="AF790" s="96">
        <f t="shared" si="186"/>
        <v>0</v>
      </c>
    </row>
    <row r="791" spans="2:32" s="97" customFormat="1" ht="39.6" x14ac:dyDescent="0.3">
      <c r="B791" s="79">
        <f t="shared" si="179"/>
        <v>786</v>
      </c>
      <c r="C791" s="80" t="s">
        <v>97</v>
      </c>
      <c r="D791" s="80"/>
      <c r="E791" s="81"/>
      <c r="F791" s="82" t="str">
        <f t="shared" si="180"/>
        <v xml:space="preserve">Группа от QF </v>
      </c>
      <c r="G791" s="82"/>
      <c r="H791" s="83"/>
      <c r="I791" s="84"/>
      <c r="J791" s="84"/>
      <c r="K791" s="85"/>
      <c r="L791" s="86"/>
      <c r="M791" s="80"/>
      <c r="N791" s="87"/>
      <c r="O791" s="88" t="str">
        <f t="shared" si="176"/>
        <v xml:space="preserve"> </v>
      </c>
      <c r="P791" s="89"/>
      <c r="Q791" s="90" t="str">
        <f t="shared" si="177"/>
        <v xml:space="preserve"> </v>
      </c>
      <c r="R791" s="87" t="s">
        <v>77</v>
      </c>
      <c r="S791" s="76"/>
      <c r="T791" s="91">
        <f t="shared" si="181"/>
        <v>0</v>
      </c>
      <c r="U791" s="88" t="str">
        <f t="shared" si="178"/>
        <v xml:space="preserve"> </v>
      </c>
      <c r="V791" s="91" t="str">
        <f t="shared" si="182"/>
        <v xml:space="preserve"> </v>
      </c>
      <c r="W791" s="78"/>
      <c r="X791" s="78"/>
      <c r="Y791" s="78"/>
      <c r="AA791" s="94" t="str">
        <f t="shared" si="183"/>
        <v>≤60</v>
      </c>
      <c r="AB791" s="94">
        <f t="shared" ca="1" si="184"/>
        <v>37</v>
      </c>
      <c r="AC791" s="95">
        <f t="shared" si="187"/>
        <v>0</v>
      </c>
      <c r="AD791" s="95">
        <f t="shared" si="188"/>
        <v>0</v>
      </c>
      <c r="AE791" s="96">
        <f t="shared" si="185"/>
        <v>0</v>
      </c>
      <c r="AF791" s="96">
        <f t="shared" si="186"/>
        <v>0</v>
      </c>
    </row>
    <row r="792" spans="2:32" s="97" customFormat="1" ht="39.6" x14ac:dyDescent="0.3">
      <c r="B792" s="79">
        <f t="shared" si="179"/>
        <v>787</v>
      </c>
      <c r="C792" s="80" t="s">
        <v>97</v>
      </c>
      <c r="D792" s="80"/>
      <c r="E792" s="81"/>
      <c r="F792" s="82" t="str">
        <f t="shared" si="180"/>
        <v xml:space="preserve">Группа от QF </v>
      </c>
      <c r="G792" s="82"/>
      <c r="H792" s="83"/>
      <c r="I792" s="84"/>
      <c r="J792" s="84"/>
      <c r="K792" s="85"/>
      <c r="L792" s="86"/>
      <c r="M792" s="80"/>
      <c r="N792" s="87"/>
      <c r="O792" s="88" t="str">
        <f t="shared" si="176"/>
        <v xml:space="preserve"> </v>
      </c>
      <c r="P792" s="89"/>
      <c r="Q792" s="90" t="str">
        <f t="shared" si="177"/>
        <v xml:space="preserve"> </v>
      </c>
      <c r="R792" s="87" t="s">
        <v>77</v>
      </c>
      <c r="S792" s="76"/>
      <c r="T792" s="91">
        <f t="shared" si="181"/>
        <v>0</v>
      </c>
      <c r="U792" s="88" t="str">
        <f t="shared" si="178"/>
        <v xml:space="preserve"> </v>
      </c>
      <c r="V792" s="91" t="str">
        <f t="shared" si="182"/>
        <v xml:space="preserve"> </v>
      </c>
      <c r="W792" s="78"/>
      <c r="X792" s="78"/>
      <c r="Y792" s="78"/>
      <c r="AA792" s="94" t="str">
        <f t="shared" si="183"/>
        <v>≤60</v>
      </c>
      <c r="AB792" s="94">
        <f t="shared" ca="1" si="184"/>
        <v>47</v>
      </c>
      <c r="AC792" s="95">
        <f t="shared" si="187"/>
        <v>0</v>
      </c>
      <c r="AD792" s="95">
        <f t="shared" si="188"/>
        <v>0</v>
      </c>
      <c r="AE792" s="96">
        <f t="shared" si="185"/>
        <v>0</v>
      </c>
      <c r="AF792" s="96">
        <f t="shared" si="186"/>
        <v>0</v>
      </c>
    </row>
    <row r="793" spans="2:32" s="97" customFormat="1" ht="39.6" x14ac:dyDescent="0.3">
      <c r="B793" s="79">
        <f t="shared" si="179"/>
        <v>788</v>
      </c>
      <c r="C793" s="80" t="s">
        <v>97</v>
      </c>
      <c r="D793" s="80"/>
      <c r="E793" s="81"/>
      <c r="F793" s="82" t="str">
        <f t="shared" si="180"/>
        <v xml:space="preserve">Группа от QF </v>
      </c>
      <c r="G793" s="82"/>
      <c r="H793" s="83"/>
      <c r="I793" s="84"/>
      <c r="J793" s="84"/>
      <c r="K793" s="85"/>
      <c r="L793" s="86"/>
      <c r="M793" s="80"/>
      <c r="N793" s="87"/>
      <c r="O793" s="88" t="str">
        <f t="shared" si="176"/>
        <v xml:space="preserve"> </v>
      </c>
      <c r="P793" s="89"/>
      <c r="Q793" s="90" t="str">
        <f t="shared" si="177"/>
        <v xml:space="preserve"> </v>
      </c>
      <c r="R793" s="87" t="s">
        <v>77</v>
      </c>
      <c r="S793" s="76"/>
      <c r="T793" s="91">
        <f t="shared" si="181"/>
        <v>0</v>
      </c>
      <c r="U793" s="88" t="str">
        <f t="shared" si="178"/>
        <v xml:space="preserve"> </v>
      </c>
      <c r="V793" s="91" t="str">
        <f t="shared" si="182"/>
        <v xml:space="preserve"> </v>
      </c>
      <c r="W793" s="78"/>
      <c r="X793" s="78"/>
      <c r="Y793" s="78"/>
      <c r="AA793" s="94" t="str">
        <f t="shared" si="183"/>
        <v>≤60</v>
      </c>
      <c r="AB793" s="94">
        <f t="shared" ca="1" si="184"/>
        <v>29</v>
      </c>
      <c r="AC793" s="95">
        <f t="shared" si="187"/>
        <v>0</v>
      </c>
      <c r="AD793" s="95">
        <f t="shared" si="188"/>
        <v>0</v>
      </c>
      <c r="AE793" s="96">
        <f t="shared" si="185"/>
        <v>0</v>
      </c>
      <c r="AF793" s="96">
        <f t="shared" si="186"/>
        <v>0</v>
      </c>
    </row>
    <row r="794" spans="2:32" s="97" customFormat="1" ht="39.6" x14ac:dyDescent="0.3">
      <c r="B794" s="79">
        <f t="shared" si="179"/>
        <v>789</v>
      </c>
      <c r="C794" s="80" t="s">
        <v>97</v>
      </c>
      <c r="D794" s="80"/>
      <c r="E794" s="81"/>
      <c r="F794" s="82" t="str">
        <f t="shared" si="180"/>
        <v xml:space="preserve">Группа от QF </v>
      </c>
      <c r="G794" s="82"/>
      <c r="H794" s="83"/>
      <c r="I794" s="84"/>
      <c r="J794" s="84"/>
      <c r="K794" s="85"/>
      <c r="L794" s="86"/>
      <c r="M794" s="80"/>
      <c r="N794" s="87"/>
      <c r="O794" s="88" t="str">
        <f t="shared" si="176"/>
        <v xml:space="preserve"> </v>
      </c>
      <c r="P794" s="89"/>
      <c r="Q794" s="90" t="str">
        <f t="shared" si="177"/>
        <v xml:space="preserve"> </v>
      </c>
      <c r="R794" s="87" t="s">
        <v>77</v>
      </c>
      <c r="S794" s="76"/>
      <c r="T794" s="91">
        <f t="shared" si="181"/>
        <v>0</v>
      </c>
      <c r="U794" s="88" t="str">
        <f t="shared" si="178"/>
        <v xml:space="preserve"> </v>
      </c>
      <c r="V794" s="91" t="str">
        <f t="shared" si="182"/>
        <v xml:space="preserve"> </v>
      </c>
      <c r="W794" s="78"/>
      <c r="X794" s="78"/>
      <c r="Y794" s="78"/>
      <c r="AA794" s="94" t="str">
        <f t="shared" si="183"/>
        <v>≤60</v>
      </c>
      <c r="AB794" s="94">
        <f t="shared" ca="1" si="184"/>
        <v>48</v>
      </c>
      <c r="AC794" s="95">
        <f t="shared" si="187"/>
        <v>0</v>
      </c>
      <c r="AD794" s="95">
        <f t="shared" si="188"/>
        <v>0</v>
      </c>
      <c r="AE794" s="96">
        <f t="shared" si="185"/>
        <v>0</v>
      </c>
      <c r="AF794" s="96">
        <f t="shared" si="186"/>
        <v>0</v>
      </c>
    </row>
    <row r="795" spans="2:32" s="97" customFormat="1" ht="39.6" x14ac:dyDescent="0.3">
      <c r="B795" s="79">
        <f t="shared" si="179"/>
        <v>790</v>
      </c>
      <c r="C795" s="80" t="s">
        <v>97</v>
      </c>
      <c r="D795" s="80"/>
      <c r="E795" s="81"/>
      <c r="F795" s="82" t="str">
        <f t="shared" si="180"/>
        <v xml:space="preserve">Группа от QF </v>
      </c>
      <c r="G795" s="82"/>
      <c r="H795" s="83"/>
      <c r="I795" s="84"/>
      <c r="J795" s="84"/>
      <c r="K795" s="85"/>
      <c r="L795" s="86"/>
      <c r="M795" s="80"/>
      <c r="N795" s="87"/>
      <c r="O795" s="88" t="str">
        <f t="shared" si="176"/>
        <v xml:space="preserve"> </v>
      </c>
      <c r="P795" s="89"/>
      <c r="Q795" s="90" t="str">
        <f t="shared" si="177"/>
        <v xml:space="preserve"> </v>
      </c>
      <c r="R795" s="87" t="s">
        <v>77</v>
      </c>
      <c r="S795" s="76"/>
      <c r="T795" s="91">
        <f t="shared" si="181"/>
        <v>0</v>
      </c>
      <c r="U795" s="88" t="str">
        <f t="shared" si="178"/>
        <v xml:space="preserve"> </v>
      </c>
      <c r="V795" s="91" t="str">
        <f t="shared" si="182"/>
        <v xml:space="preserve"> </v>
      </c>
      <c r="W795" s="78"/>
      <c r="X795" s="78"/>
      <c r="Y795" s="78"/>
      <c r="AA795" s="94" t="str">
        <f t="shared" si="183"/>
        <v>≤60</v>
      </c>
      <c r="AB795" s="94">
        <f t="shared" ca="1" si="184"/>
        <v>50</v>
      </c>
      <c r="AC795" s="95">
        <f t="shared" si="187"/>
        <v>0</v>
      </c>
      <c r="AD795" s="95">
        <f t="shared" si="188"/>
        <v>0</v>
      </c>
      <c r="AE795" s="96">
        <f t="shared" si="185"/>
        <v>0</v>
      </c>
      <c r="AF795" s="96">
        <f t="shared" si="186"/>
        <v>0</v>
      </c>
    </row>
    <row r="796" spans="2:32" s="97" customFormat="1" ht="39.6" x14ac:dyDescent="0.3">
      <c r="B796" s="79">
        <f t="shared" si="179"/>
        <v>791</v>
      </c>
      <c r="C796" s="80" t="s">
        <v>97</v>
      </c>
      <c r="D796" s="80"/>
      <c r="E796" s="81"/>
      <c r="F796" s="82" t="str">
        <f t="shared" si="180"/>
        <v xml:space="preserve">Группа от QF </v>
      </c>
      <c r="G796" s="82"/>
      <c r="H796" s="83"/>
      <c r="I796" s="84"/>
      <c r="J796" s="84"/>
      <c r="K796" s="85"/>
      <c r="L796" s="86"/>
      <c r="M796" s="80"/>
      <c r="N796" s="87"/>
      <c r="O796" s="88" t="str">
        <f t="shared" si="176"/>
        <v xml:space="preserve"> </v>
      </c>
      <c r="P796" s="89"/>
      <c r="Q796" s="90" t="str">
        <f t="shared" si="177"/>
        <v xml:space="preserve"> </v>
      </c>
      <c r="R796" s="87" t="s">
        <v>77</v>
      </c>
      <c r="S796" s="76"/>
      <c r="T796" s="91">
        <f t="shared" si="181"/>
        <v>0</v>
      </c>
      <c r="U796" s="88" t="str">
        <f t="shared" si="178"/>
        <v xml:space="preserve"> </v>
      </c>
      <c r="V796" s="91" t="str">
        <f t="shared" si="182"/>
        <v xml:space="preserve"> </v>
      </c>
      <c r="W796" s="78"/>
      <c r="X796" s="78"/>
      <c r="Y796" s="78"/>
      <c r="AA796" s="94" t="str">
        <f t="shared" si="183"/>
        <v>≤60</v>
      </c>
      <c r="AB796" s="94">
        <f t="shared" ca="1" si="184"/>
        <v>26</v>
      </c>
      <c r="AC796" s="95">
        <f t="shared" si="187"/>
        <v>0</v>
      </c>
      <c r="AD796" s="95">
        <f t="shared" si="188"/>
        <v>0</v>
      </c>
      <c r="AE796" s="96">
        <f t="shared" si="185"/>
        <v>0</v>
      </c>
      <c r="AF796" s="96">
        <f t="shared" si="186"/>
        <v>0</v>
      </c>
    </row>
    <row r="797" spans="2:32" s="97" customFormat="1" ht="39.6" x14ac:dyDescent="0.3">
      <c r="B797" s="79">
        <f t="shared" si="179"/>
        <v>792</v>
      </c>
      <c r="C797" s="80" t="s">
        <v>97</v>
      </c>
      <c r="D797" s="80"/>
      <c r="E797" s="81"/>
      <c r="F797" s="82" t="str">
        <f t="shared" si="180"/>
        <v xml:space="preserve">Группа от QF </v>
      </c>
      <c r="G797" s="82"/>
      <c r="H797" s="83"/>
      <c r="I797" s="84"/>
      <c r="J797" s="84"/>
      <c r="K797" s="85"/>
      <c r="L797" s="86"/>
      <c r="M797" s="80"/>
      <c r="N797" s="87"/>
      <c r="O797" s="88" t="str">
        <f t="shared" si="176"/>
        <v xml:space="preserve"> </v>
      </c>
      <c r="P797" s="89"/>
      <c r="Q797" s="90" t="str">
        <f t="shared" si="177"/>
        <v xml:space="preserve"> </v>
      </c>
      <c r="R797" s="87" t="s">
        <v>77</v>
      </c>
      <c r="S797" s="76"/>
      <c r="T797" s="91">
        <f t="shared" si="181"/>
        <v>0</v>
      </c>
      <c r="U797" s="88" t="str">
        <f t="shared" si="178"/>
        <v xml:space="preserve"> </v>
      </c>
      <c r="V797" s="91" t="str">
        <f t="shared" si="182"/>
        <v xml:space="preserve"> </v>
      </c>
      <c r="W797" s="78"/>
      <c r="X797" s="78"/>
      <c r="Y797" s="78"/>
      <c r="AA797" s="94" t="str">
        <f t="shared" si="183"/>
        <v>≤60</v>
      </c>
      <c r="AB797" s="94">
        <f t="shared" ca="1" si="184"/>
        <v>39</v>
      </c>
      <c r="AC797" s="95">
        <f t="shared" si="187"/>
        <v>0</v>
      </c>
      <c r="AD797" s="95">
        <f t="shared" si="188"/>
        <v>0</v>
      </c>
      <c r="AE797" s="96">
        <f t="shared" si="185"/>
        <v>0</v>
      </c>
      <c r="AF797" s="96">
        <f t="shared" si="186"/>
        <v>0</v>
      </c>
    </row>
    <row r="798" spans="2:32" s="97" customFormat="1" ht="39.6" x14ac:dyDescent="0.3">
      <c r="B798" s="79">
        <f t="shared" si="179"/>
        <v>793</v>
      </c>
      <c r="C798" s="80" t="s">
        <v>97</v>
      </c>
      <c r="D798" s="80"/>
      <c r="E798" s="81"/>
      <c r="F798" s="82" t="str">
        <f t="shared" si="180"/>
        <v xml:space="preserve">Группа от QF </v>
      </c>
      <c r="G798" s="82"/>
      <c r="H798" s="83"/>
      <c r="I798" s="84"/>
      <c r="J798" s="84"/>
      <c r="K798" s="85"/>
      <c r="L798" s="86"/>
      <c r="M798" s="80"/>
      <c r="N798" s="87"/>
      <c r="O798" s="88" t="str">
        <f t="shared" si="176"/>
        <v xml:space="preserve"> </v>
      </c>
      <c r="P798" s="89"/>
      <c r="Q798" s="90" t="str">
        <f t="shared" si="177"/>
        <v xml:space="preserve"> </v>
      </c>
      <c r="R798" s="87" t="s">
        <v>77</v>
      </c>
      <c r="S798" s="76"/>
      <c r="T798" s="91">
        <f t="shared" si="181"/>
        <v>0</v>
      </c>
      <c r="U798" s="88" t="str">
        <f t="shared" si="178"/>
        <v xml:space="preserve"> </v>
      </c>
      <c r="V798" s="91" t="str">
        <f t="shared" si="182"/>
        <v xml:space="preserve"> </v>
      </c>
      <c r="W798" s="78"/>
      <c r="X798" s="78"/>
      <c r="Y798" s="78"/>
      <c r="AA798" s="94" t="str">
        <f t="shared" si="183"/>
        <v>≤60</v>
      </c>
      <c r="AB798" s="94">
        <f t="shared" ca="1" si="184"/>
        <v>25</v>
      </c>
      <c r="AC798" s="95">
        <f t="shared" si="187"/>
        <v>0</v>
      </c>
      <c r="AD798" s="95">
        <f t="shared" si="188"/>
        <v>0</v>
      </c>
      <c r="AE798" s="96">
        <f t="shared" si="185"/>
        <v>0</v>
      </c>
      <c r="AF798" s="96">
        <f t="shared" si="186"/>
        <v>0</v>
      </c>
    </row>
    <row r="799" spans="2:32" s="97" customFormat="1" ht="39.6" x14ac:dyDescent="0.3">
      <c r="B799" s="79">
        <f t="shared" si="179"/>
        <v>794</v>
      </c>
      <c r="C799" s="80" t="s">
        <v>97</v>
      </c>
      <c r="D799" s="80"/>
      <c r="E799" s="81"/>
      <c r="F799" s="82" t="str">
        <f t="shared" si="180"/>
        <v xml:space="preserve">Группа от QF </v>
      </c>
      <c r="G799" s="82"/>
      <c r="H799" s="83"/>
      <c r="I799" s="84"/>
      <c r="J799" s="84"/>
      <c r="K799" s="85"/>
      <c r="L799" s="86"/>
      <c r="M799" s="80"/>
      <c r="N799" s="87"/>
      <c r="O799" s="88" t="str">
        <f t="shared" si="176"/>
        <v xml:space="preserve"> </v>
      </c>
      <c r="P799" s="89"/>
      <c r="Q799" s="90" t="str">
        <f t="shared" si="177"/>
        <v xml:space="preserve"> </v>
      </c>
      <c r="R799" s="87" t="s">
        <v>77</v>
      </c>
      <c r="S799" s="76"/>
      <c r="T799" s="91">
        <f t="shared" si="181"/>
        <v>0</v>
      </c>
      <c r="U799" s="88" t="str">
        <f t="shared" si="178"/>
        <v xml:space="preserve"> </v>
      </c>
      <c r="V799" s="91" t="str">
        <f t="shared" si="182"/>
        <v xml:space="preserve"> </v>
      </c>
      <c r="W799" s="78"/>
      <c r="X799" s="78"/>
      <c r="Y799" s="78"/>
      <c r="AA799" s="94" t="str">
        <f t="shared" si="183"/>
        <v>≤60</v>
      </c>
      <c r="AB799" s="94">
        <f t="shared" ca="1" si="184"/>
        <v>24</v>
      </c>
      <c r="AC799" s="95">
        <f t="shared" si="187"/>
        <v>0</v>
      </c>
      <c r="AD799" s="95">
        <f t="shared" si="188"/>
        <v>0</v>
      </c>
      <c r="AE799" s="96">
        <f t="shared" si="185"/>
        <v>0</v>
      </c>
      <c r="AF799" s="96">
        <f t="shared" si="186"/>
        <v>0</v>
      </c>
    </row>
    <row r="800" spans="2:32" s="97" customFormat="1" ht="39.6" x14ac:dyDescent="0.3">
      <c r="B800" s="79">
        <f t="shared" si="179"/>
        <v>795</v>
      </c>
      <c r="C800" s="80" t="s">
        <v>97</v>
      </c>
      <c r="D800" s="80"/>
      <c r="E800" s="81"/>
      <c r="F800" s="82" t="str">
        <f t="shared" si="180"/>
        <v xml:space="preserve">Группа от QF </v>
      </c>
      <c r="G800" s="82"/>
      <c r="H800" s="83"/>
      <c r="I800" s="84"/>
      <c r="J800" s="84"/>
      <c r="K800" s="85"/>
      <c r="L800" s="86"/>
      <c r="M800" s="80"/>
      <c r="N800" s="87"/>
      <c r="O800" s="88" t="str">
        <f t="shared" si="176"/>
        <v xml:space="preserve"> </v>
      </c>
      <c r="P800" s="89"/>
      <c r="Q800" s="90" t="str">
        <f t="shared" si="177"/>
        <v xml:space="preserve"> </v>
      </c>
      <c r="R800" s="87" t="s">
        <v>77</v>
      </c>
      <c r="S800" s="76"/>
      <c r="T800" s="91">
        <f t="shared" si="181"/>
        <v>0</v>
      </c>
      <c r="U800" s="88" t="str">
        <f t="shared" si="178"/>
        <v xml:space="preserve"> </v>
      </c>
      <c r="V800" s="91" t="str">
        <f t="shared" si="182"/>
        <v xml:space="preserve"> </v>
      </c>
      <c r="W800" s="78"/>
      <c r="X800" s="78"/>
      <c r="Y800" s="78"/>
      <c r="AA800" s="94" t="str">
        <f t="shared" si="183"/>
        <v>≤60</v>
      </c>
      <c r="AB800" s="94">
        <f t="shared" ca="1" si="184"/>
        <v>48</v>
      </c>
      <c r="AC800" s="95">
        <f t="shared" si="187"/>
        <v>0</v>
      </c>
      <c r="AD800" s="95">
        <f t="shared" si="188"/>
        <v>0</v>
      </c>
      <c r="AE800" s="96">
        <f t="shared" si="185"/>
        <v>0</v>
      </c>
      <c r="AF800" s="96">
        <f t="shared" si="186"/>
        <v>0</v>
      </c>
    </row>
    <row r="801" spans="2:32" s="97" customFormat="1" ht="39.6" x14ac:dyDescent="0.3">
      <c r="B801" s="79">
        <f t="shared" si="179"/>
        <v>796</v>
      </c>
      <c r="C801" s="80" t="s">
        <v>97</v>
      </c>
      <c r="D801" s="80"/>
      <c r="E801" s="81"/>
      <c r="F801" s="82" t="str">
        <f t="shared" si="180"/>
        <v xml:space="preserve">Группа от QF </v>
      </c>
      <c r="G801" s="82"/>
      <c r="H801" s="83"/>
      <c r="I801" s="84"/>
      <c r="J801" s="84"/>
      <c r="K801" s="85"/>
      <c r="L801" s="86"/>
      <c r="M801" s="80"/>
      <c r="N801" s="87"/>
      <c r="O801" s="88" t="str">
        <f t="shared" si="176"/>
        <v xml:space="preserve"> </v>
      </c>
      <c r="P801" s="89"/>
      <c r="Q801" s="90" t="str">
        <f t="shared" si="177"/>
        <v xml:space="preserve"> </v>
      </c>
      <c r="R801" s="87" t="s">
        <v>77</v>
      </c>
      <c r="S801" s="76"/>
      <c r="T801" s="91">
        <f t="shared" si="181"/>
        <v>0</v>
      </c>
      <c r="U801" s="88" t="str">
        <f t="shared" si="178"/>
        <v xml:space="preserve"> </v>
      </c>
      <c r="V801" s="91" t="str">
        <f t="shared" si="182"/>
        <v xml:space="preserve"> </v>
      </c>
      <c r="W801" s="78"/>
      <c r="X801" s="78"/>
      <c r="Y801" s="78"/>
      <c r="AA801" s="94" t="str">
        <f t="shared" si="183"/>
        <v>≤60</v>
      </c>
      <c r="AB801" s="94">
        <f t="shared" ca="1" si="184"/>
        <v>28</v>
      </c>
      <c r="AC801" s="95">
        <f t="shared" si="187"/>
        <v>0</v>
      </c>
      <c r="AD801" s="95">
        <f t="shared" si="188"/>
        <v>0</v>
      </c>
      <c r="AE801" s="96">
        <f t="shared" si="185"/>
        <v>0</v>
      </c>
      <c r="AF801" s="96">
        <f t="shared" si="186"/>
        <v>0</v>
      </c>
    </row>
    <row r="802" spans="2:32" s="97" customFormat="1" ht="39.6" x14ac:dyDescent="0.3">
      <c r="B802" s="79">
        <f t="shared" si="179"/>
        <v>797</v>
      </c>
      <c r="C802" s="80" t="s">
        <v>97</v>
      </c>
      <c r="D802" s="80"/>
      <c r="E802" s="81"/>
      <c r="F802" s="82" t="str">
        <f t="shared" si="180"/>
        <v xml:space="preserve">Группа от QF </v>
      </c>
      <c r="G802" s="82"/>
      <c r="H802" s="83"/>
      <c r="I802" s="84"/>
      <c r="J802" s="84"/>
      <c r="K802" s="85"/>
      <c r="L802" s="86"/>
      <c r="M802" s="80"/>
      <c r="N802" s="87"/>
      <c r="O802" s="88" t="str">
        <f t="shared" si="176"/>
        <v xml:space="preserve"> </v>
      </c>
      <c r="P802" s="89"/>
      <c r="Q802" s="90" t="str">
        <f t="shared" si="177"/>
        <v xml:space="preserve"> </v>
      </c>
      <c r="R802" s="87" t="s">
        <v>77</v>
      </c>
      <c r="S802" s="76"/>
      <c r="T802" s="91">
        <f t="shared" si="181"/>
        <v>0</v>
      </c>
      <c r="U802" s="88" t="str">
        <f t="shared" si="178"/>
        <v xml:space="preserve"> </v>
      </c>
      <c r="V802" s="91" t="str">
        <f t="shared" si="182"/>
        <v xml:space="preserve"> </v>
      </c>
      <c r="W802" s="78"/>
      <c r="X802" s="78"/>
      <c r="Y802" s="78"/>
      <c r="AA802" s="94" t="str">
        <f t="shared" si="183"/>
        <v>≤60</v>
      </c>
      <c r="AB802" s="94">
        <f t="shared" ca="1" si="184"/>
        <v>49</v>
      </c>
      <c r="AC802" s="95">
        <f t="shared" si="187"/>
        <v>0</v>
      </c>
      <c r="AD802" s="95">
        <f t="shared" si="188"/>
        <v>0</v>
      </c>
      <c r="AE802" s="96">
        <f t="shared" si="185"/>
        <v>0</v>
      </c>
      <c r="AF802" s="96">
        <f t="shared" si="186"/>
        <v>0</v>
      </c>
    </row>
    <row r="803" spans="2:32" s="97" customFormat="1" ht="39.6" x14ac:dyDescent="0.3">
      <c r="B803" s="79">
        <f t="shared" si="179"/>
        <v>798</v>
      </c>
      <c r="C803" s="80" t="s">
        <v>97</v>
      </c>
      <c r="D803" s="80"/>
      <c r="E803" s="81"/>
      <c r="F803" s="82" t="str">
        <f t="shared" si="180"/>
        <v xml:space="preserve">Группа от QF </v>
      </c>
      <c r="G803" s="82"/>
      <c r="H803" s="83"/>
      <c r="I803" s="84"/>
      <c r="J803" s="84"/>
      <c r="K803" s="85"/>
      <c r="L803" s="86"/>
      <c r="M803" s="80"/>
      <c r="N803" s="87"/>
      <c r="O803" s="88" t="str">
        <f t="shared" si="176"/>
        <v xml:space="preserve"> </v>
      </c>
      <c r="P803" s="89"/>
      <c r="Q803" s="90" t="str">
        <f t="shared" si="177"/>
        <v xml:space="preserve"> </v>
      </c>
      <c r="R803" s="87" t="s">
        <v>77</v>
      </c>
      <c r="S803" s="76"/>
      <c r="T803" s="91">
        <f t="shared" si="181"/>
        <v>0</v>
      </c>
      <c r="U803" s="88" t="str">
        <f t="shared" si="178"/>
        <v xml:space="preserve"> </v>
      </c>
      <c r="V803" s="91" t="str">
        <f t="shared" si="182"/>
        <v xml:space="preserve"> </v>
      </c>
      <c r="W803" s="78"/>
      <c r="X803" s="78"/>
      <c r="Y803" s="78"/>
      <c r="AA803" s="94" t="str">
        <f t="shared" si="183"/>
        <v>≤60</v>
      </c>
      <c r="AB803" s="94">
        <f t="shared" ca="1" si="184"/>
        <v>24</v>
      </c>
      <c r="AC803" s="95">
        <f t="shared" si="187"/>
        <v>0</v>
      </c>
      <c r="AD803" s="95">
        <f t="shared" si="188"/>
        <v>0</v>
      </c>
      <c r="AE803" s="96">
        <f t="shared" si="185"/>
        <v>0</v>
      </c>
      <c r="AF803" s="96">
        <f t="shared" si="186"/>
        <v>0</v>
      </c>
    </row>
    <row r="804" spans="2:32" s="97" customFormat="1" ht="39.6" x14ac:dyDescent="0.3">
      <c r="B804" s="79">
        <f t="shared" si="179"/>
        <v>799</v>
      </c>
      <c r="C804" s="80" t="s">
        <v>97</v>
      </c>
      <c r="D804" s="80"/>
      <c r="E804" s="81"/>
      <c r="F804" s="82" t="str">
        <f t="shared" si="180"/>
        <v xml:space="preserve">Группа от QF </v>
      </c>
      <c r="G804" s="82"/>
      <c r="H804" s="83"/>
      <c r="I804" s="84"/>
      <c r="J804" s="84"/>
      <c r="K804" s="85"/>
      <c r="L804" s="86"/>
      <c r="M804" s="80"/>
      <c r="N804" s="87"/>
      <c r="O804" s="88" t="str">
        <f t="shared" si="176"/>
        <v xml:space="preserve"> </v>
      </c>
      <c r="P804" s="89"/>
      <c r="Q804" s="90" t="str">
        <f t="shared" si="177"/>
        <v xml:space="preserve"> </v>
      </c>
      <c r="R804" s="87" t="s">
        <v>77</v>
      </c>
      <c r="S804" s="76"/>
      <c r="T804" s="91">
        <f t="shared" si="181"/>
        <v>0</v>
      </c>
      <c r="U804" s="88" t="str">
        <f t="shared" si="178"/>
        <v xml:space="preserve"> </v>
      </c>
      <c r="V804" s="91" t="str">
        <f t="shared" si="182"/>
        <v xml:space="preserve"> </v>
      </c>
      <c r="W804" s="78"/>
      <c r="X804" s="78"/>
      <c r="Y804" s="78"/>
      <c r="AA804" s="94" t="str">
        <f t="shared" si="183"/>
        <v>≤60</v>
      </c>
      <c r="AB804" s="94">
        <f t="shared" ca="1" si="184"/>
        <v>35</v>
      </c>
      <c r="AC804" s="95">
        <f t="shared" si="187"/>
        <v>0</v>
      </c>
      <c r="AD804" s="95">
        <f t="shared" si="188"/>
        <v>0</v>
      </c>
      <c r="AE804" s="96">
        <f t="shared" si="185"/>
        <v>0</v>
      </c>
      <c r="AF804" s="96">
        <f t="shared" si="186"/>
        <v>0</v>
      </c>
    </row>
    <row r="805" spans="2:32" s="97" customFormat="1" ht="39.6" x14ac:dyDescent="0.3">
      <c r="B805" s="79">
        <f t="shared" si="179"/>
        <v>800</v>
      </c>
      <c r="C805" s="80" t="s">
        <v>97</v>
      </c>
      <c r="D805" s="80"/>
      <c r="E805" s="81"/>
      <c r="F805" s="82" t="str">
        <f t="shared" si="180"/>
        <v xml:space="preserve">Группа от QF </v>
      </c>
      <c r="G805" s="82"/>
      <c r="H805" s="83"/>
      <c r="I805" s="84"/>
      <c r="J805" s="84"/>
      <c r="K805" s="85"/>
      <c r="L805" s="86"/>
      <c r="M805" s="80"/>
      <c r="N805" s="87"/>
      <c r="O805" s="88" t="str">
        <f t="shared" si="176"/>
        <v xml:space="preserve"> </v>
      </c>
      <c r="P805" s="89"/>
      <c r="Q805" s="90" t="str">
        <f t="shared" si="177"/>
        <v xml:space="preserve"> </v>
      </c>
      <c r="R805" s="87" t="s">
        <v>77</v>
      </c>
      <c r="S805" s="76"/>
      <c r="T805" s="91">
        <f t="shared" si="181"/>
        <v>0</v>
      </c>
      <c r="U805" s="88" t="str">
        <f t="shared" si="178"/>
        <v xml:space="preserve"> </v>
      </c>
      <c r="V805" s="91" t="str">
        <f t="shared" si="182"/>
        <v xml:space="preserve"> </v>
      </c>
      <c r="W805" s="78"/>
      <c r="X805" s="78"/>
      <c r="Y805" s="78"/>
      <c r="AA805" s="94" t="str">
        <f t="shared" si="183"/>
        <v>≤60</v>
      </c>
      <c r="AB805" s="94">
        <f t="shared" ca="1" si="184"/>
        <v>24</v>
      </c>
      <c r="AC805" s="95">
        <f t="shared" si="187"/>
        <v>0</v>
      </c>
      <c r="AD805" s="95">
        <f t="shared" si="188"/>
        <v>0</v>
      </c>
      <c r="AE805" s="96">
        <f t="shared" si="185"/>
        <v>0</v>
      </c>
      <c r="AF805" s="96">
        <f t="shared" si="186"/>
        <v>0</v>
      </c>
    </row>
    <row r="806" spans="2:32" s="97" customFormat="1" ht="39.6" x14ac:dyDescent="0.3">
      <c r="B806" s="79">
        <f t="shared" si="179"/>
        <v>801</v>
      </c>
      <c r="C806" s="80" t="s">
        <v>97</v>
      </c>
      <c r="D806" s="80"/>
      <c r="E806" s="81"/>
      <c r="F806" s="82" t="str">
        <f t="shared" si="180"/>
        <v xml:space="preserve">Группа от QF </v>
      </c>
      <c r="G806" s="82"/>
      <c r="H806" s="83"/>
      <c r="I806" s="84"/>
      <c r="J806" s="84"/>
      <c r="K806" s="85"/>
      <c r="L806" s="86"/>
      <c r="M806" s="80"/>
      <c r="N806" s="87"/>
      <c r="O806" s="88" t="str">
        <f t="shared" si="176"/>
        <v xml:space="preserve"> </v>
      </c>
      <c r="P806" s="89"/>
      <c r="Q806" s="90" t="str">
        <f t="shared" si="177"/>
        <v xml:space="preserve"> </v>
      </c>
      <c r="R806" s="87" t="s">
        <v>77</v>
      </c>
      <c r="S806" s="76"/>
      <c r="T806" s="91">
        <f t="shared" si="181"/>
        <v>0</v>
      </c>
      <c r="U806" s="88" t="str">
        <f t="shared" si="178"/>
        <v xml:space="preserve"> </v>
      </c>
      <c r="V806" s="91" t="str">
        <f t="shared" si="182"/>
        <v xml:space="preserve"> </v>
      </c>
      <c r="W806" s="78"/>
      <c r="X806" s="78"/>
      <c r="Y806" s="78"/>
      <c r="AA806" s="94" t="str">
        <f t="shared" si="183"/>
        <v>≤60</v>
      </c>
      <c r="AB806" s="94">
        <f t="shared" ca="1" si="184"/>
        <v>20</v>
      </c>
      <c r="AC806" s="95">
        <f t="shared" si="187"/>
        <v>0</v>
      </c>
      <c r="AD806" s="95">
        <f t="shared" si="188"/>
        <v>0</v>
      </c>
      <c r="AE806" s="96">
        <f t="shared" si="185"/>
        <v>0</v>
      </c>
      <c r="AF806" s="96">
        <f t="shared" si="186"/>
        <v>0</v>
      </c>
    </row>
    <row r="807" spans="2:32" s="97" customFormat="1" ht="39.6" x14ac:dyDescent="0.3">
      <c r="B807" s="79">
        <f t="shared" si="179"/>
        <v>802</v>
      </c>
      <c r="C807" s="80" t="s">
        <v>97</v>
      </c>
      <c r="D807" s="80"/>
      <c r="E807" s="81"/>
      <c r="F807" s="82" t="str">
        <f t="shared" si="180"/>
        <v xml:space="preserve">Группа от QF </v>
      </c>
      <c r="G807" s="82"/>
      <c r="H807" s="83"/>
      <c r="I807" s="84"/>
      <c r="J807" s="84"/>
      <c r="K807" s="85"/>
      <c r="L807" s="86"/>
      <c r="M807" s="80"/>
      <c r="N807" s="87"/>
      <c r="O807" s="88" t="str">
        <f t="shared" si="176"/>
        <v xml:space="preserve"> </v>
      </c>
      <c r="P807" s="89"/>
      <c r="Q807" s="90" t="str">
        <f t="shared" si="177"/>
        <v xml:space="preserve"> </v>
      </c>
      <c r="R807" s="87" t="s">
        <v>77</v>
      </c>
      <c r="S807" s="76"/>
      <c r="T807" s="91">
        <f t="shared" si="181"/>
        <v>0</v>
      </c>
      <c r="U807" s="88" t="str">
        <f t="shared" si="178"/>
        <v xml:space="preserve"> </v>
      </c>
      <c r="V807" s="91" t="str">
        <f t="shared" si="182"/>
        <v xml:space="preserve"> </v>
      </c>
      <c r="W807" s="78"/>
      <c r="X807" s="78"/>
      <c r="Y807" s="78"/>
      <c r="AA807" s="94" t="str">
        <f t="shared" si="183"/>
        <v>≤60</v>
      </c>
      <c r="AB807" s="94">
        <f t="shared" ca="1" si="184"/>
        <v>31</v>
      </c>
      <c r="AC807" s="95">
        <f t="shared" si="187"/>
        <v>0</v>
      </c>
      <c r="AD807" s="95">
        <f t="shared" si="188"/>
        <v>0</v>
      </c>
      <c r="AE807" s="96">
        <f t="shared" si="185"/>
        <v>0</v>
      </c>
      <c r="AF807" s="96">
        <f t="shared" si="186"/>
        <v>0</v>
      </c>
    </row>
    <row r="808" spans="2:32" s="97" customFormat="1" ht="39.6" x14ac:dyDescent="0.3">
      <c r="B808" s="79">
        <f t="shared" si="179"/>
        <v>803</v>
      </c>
      <c r="C808" s="80" t="s">
        <v>97</v>
      </c>
      <c r="D808" s="80"/>
      <c r="E808" s="81"/>
      <c r="F808" s="82" t="str">
        <f t="shared" si="180"/>
        <v xml:space="preserve">Группа от QF </v>
      </c>
      <c r="G808" s="82"/>
      <c r="H808" s="83"/>
      <c r="I808" s="84"/>
      <c r="J808" s="84"/>
      <c r="K808" s="85"/>
      <c r="L808" s="86"/>
      <c r="M808" s="80"/>
      <c r="N808" s="87"/>
      <c r="O808" s="88" t="str">
        <f t="shared" si="176"/>
        <v xml:space="preserve"> </v>
      </c>
      <c r="P808" s="89"/>
      <c r="Q808" s="90" t="str">
        <f t="shared" si="177"/>
        <v xml:space="preserve"> </v>
      </c>
      <c r="R808" s="87" t="s">
        <v>77</v>
      </c>
      <c r="S808" s="76"/>
      <c r="T808" s="91">
        <f t="shared" si="181"/>
        <v>0</v>
      </c>
      <c r="U808" s="88" t="str">
        <f t="shared" si="178"/>
        <v xml:space="preserve"> </v>
      </c>
      <c r="V808" s="91" t="str">
        <f t="shared" si="182"/>
        <v xml:space="preserve"> </v>
      </c>
      <c r="W808" s="78"/>
      <c r="X808" s="78"/>
      <c r="Y808" s="78"/>
      <c r="AA808" s="94" t="str">
        <f t="shared" si="183"/>
        <v>≤60</v>
      </c>
      <c r="AB808" s="94">
        <f t="shared" ca="1" si="184"/>
        <v>25</v>
      </c>
      <c r="AC808" s="95">
        <f t="shared" si="187"/>
        <v>0</v>
      </c>
      <c r="AD808" s="95">
        <f t="shared" si="188"/>
        <v>0</v>
      </c>
      <c r="AE808" s="96">
        <f t="shared" si="185"/>
        <v>0</v>
      </c>
      <c r="AF808" s="96">
        <f t="shared" si="186"/>
        <v>0</v>
      </c>
    </row>
    <row r="809" spans="2:32" s="97" customFormat="1" ht="39.6" x14ac:dyDescent="0.3">
      <c r="B809" s="79">
        <f t="shared" si="179"/>
        <v>804</v>
      </c>
      <c r="C809" s="80" t="s">
        <v>97</v>
      </c>
      <c r="D809" s="80"/>
      <c r="E809" s="81"/>
      <c r="F809" s="82" t="str">
        <f t="shared" si="180"/>
        <v xml:space="preserve">Группа от QF </v>
      </c>
      <c r="G809" s="82"/>
      <c r="H809" s="83"/>
      <c r="I809" s="84"/>
      <c r="J809" s="84"/>
      <c r="K809" s="85"/>
      <c r="L809" s="86"/>
      <c r="M809" s="80"/>
      <c r="N809" s="87"/>
      <c r="O809" s="88" t="str">
        <f t="shared" si="176"/>
        <v xml:space="preserve"> </v>
      </c>
      <c r="P809" s="89"/>
      <c r="Q809" s="90" t="str">
        <f t="shared" si="177"/>
        <v xml:space="preserve"> </v>
      </c>
      <c r="R809" s="87" t="s">
        <v>77</v>
      </c>
      <c r="S809" s="76"/>
      <c r="T809" s="91">
        <f t="shared" si="181"/>
        <v>0</v>
      </c>
      <c r="U809" s="88" t="str">
        <f t="shared" si="178"/>
        <v xml:space="preserve"> </v>
      </c>
      <c r="V809" s="91" t="str">
        <f t="shared" si="182"/>
        <v xml:space="preserve"> </v>
      </c>
      <c r="W809" s="78"/>
      <c r="X809" s="78"/>
      <c r="Y809" s="78"/>
      <c r="AA809" s="94" t="str">
        <f t="shared" si="183"/>
        <v>≤60</v>
      </c>
      <c r="AB809" s="94">
        <f t="shared" ca="1" si="184"/>
        <v>24</v>
      </c>
      <c r="AC809" s="95">
        <f t="shared" si="187"/>
        <v>0</v>
      </c>
      <c r="AD809" s="95">
        <f t="shared" si="188"/>
        <v>0</v>
      </c>
      <c r="AE809" s="96">
        <f t="shared" si="185"/>
        <v>0</v>
      </c>
      <c r="AF809" s="96">
        <f t="shared" si="186"/>
        <v>0</v>
      </c>
    </row>
    <row r="810" spans="2:32" s="97" customFormat="1" ht="39.6" x14ac:dyDescent="0.3">
      <c r="B810" s="79">
        <f t="shared" si="179"/>
        <v>805</v>
      </c>
      <c r="C810" s="80" t="s">
        <v>97</v>
      </c>
      <c r="D810" s="80"/>
      <c r="E810" s="81"/>
      <c r="F810" s="82" t="str">
        <f t="shared" si="180"/>
        <v xml:space="preserve">Группа от QF </v>
      </c>
      <c r="G810" s="82"/>
      <c r="H810" s="83"/>
      <c r="I810" s="84"/>
      <c r="J810" s="84"/>
      <c r="K810" s="85"/>
      <c r="L810" s="86"/>
      <c r="M810" s="80"/>
      <c r="N810" s="87"/>
      <c r="O810" s="88" t="str">
        <f t="shared" si="176"/>
        <v xml:space="preserve"> </v>
      </c>
      <c r="P810" s="89"/>
      <c r="Q810" s="90" t="str">
        <f t="shared" si="177"/>
        <v xml:space="preserve"> </v>
      </c>
      <c r="R810" s="87" t="s">
        <v>77</v>
      </c>
      <c r="S810" s="76"/>
      <c r="T810" s="91">
        <f t="shared" si="181"/>
        <v>0</v>
      </c>
      <c r="U810" s="88" t="str">
        <f t="shared" si="178"/>
        <v xml:space="preserve"> </v>
      </c>
      <c r="V810" s="91" t="str">
        <f t="shared" si="182"/>
        <v xml:space="preserve"> </v>
      </c>
      <c r="W810" s="78"/>
      <c r="X810" s="78"/>
      <c r="Y810" s="78"/>
      <c r="AA810" s="94" t="str">
        <f t="shared" si="183"/>
        <v>≤60</v>
      </c>
      <c r="AB810" s="94">
        <f t="shared" ca="1" si="184"/>
        <v>27</v>
      </c>
      <c r="AC810" s="95">
        <f t="shared" si="187"/>
        <v>0</v>
      </c>
      <c r="AD810" s="95">
        <f t="shared" si="188"/>
        <v>0</v>
      </c>
      <c r="AE810" s="96">
        <f t="shared" si="185"/>
        <v>0</v>
      </c>
      <c r="AF810" s="96">
        <f t="shared" si="186"/>
        <v>0</v>
      </c>
    </row>
    <row r="811" spans="2:32" s="97" customFormat="1" ht="39.6" x14ac:dyDescent="0.3">
      <c r="B811" s="79">
        <f t="shared" si="179"/>
        <v>806</v>
      </c>
      <c r="C811" s="80" t="s">
        <v>97</v>
      </c>
      <c r="D811" s="80"/>
      <c r="E811" s="81"/>
      <c r="F811" s="82" t="str">
        <f t="shared" si="180"/>
        <v xml:space="preserve">Группа от QF </v>
      </c>
      <c r="G811" s="82"/>
      <c r="H811" s="83"/>
      <c r="I811" s="84"/>
      <c r="J811" s="84"/>
      <c r="K811" s="85"/>
      <c r="L811" s="86"/>
      <c r="M811" s="80"/>
      <c r="N811" s="87"/>
      <c r="O811" s="88" t="str">
        <f t="shared" si="176"/>
        <v xml:space="preserve"> </v>
      </c>
      <c r="P811" s="89"/>
      <c r="Q811" s="90" t="str">
        <f t="shared" si="177"/>
        <v xml:space="preserve"> </v>
      </c>
      <c r="R811" s="87" t="s">
        <v>77</v>
      </c>
      <c r="S811" s="76"/>
      <c r="T811" s="91">
        <f t="shared" si="181"/>
        <v>0</v>
      </c>
      <c r="U811" s="88" t="str">
        <f t="shared" si="178"/>
        <v xml:space="preserve"> </v>
      </c>
      <c r="V811" s="91" t="str">
        <f t="shared" si="182"/>
        <v xml:space="preserve"> </v>
      </c>
      <c r="W811" s="78"/>
      <c r="X811" s="78"/>
      <c r="Y811" s="78"/>
      <c r="AA811" s="94" t="str">
        <f t="shared" si="183"/>
        <v>≤60</v>
      </c>
      <c r="AB811" s="94">
        <f t="shared" ca="1" si="184"/>
        <v>35</v>
      </c>
      <c r="AC811" s="95">
        <f t="shared" si="187"/>
        <v>0</v>
      </c>
      <c r="AD811" s="95">
        <f t="shared" si="188"/>
        <v>0</v>
      </c>
      <c r="AE811" s="96">
        <f t="shared" si="185"/>
        <v>0</v>
      </c>
      <c r="AF811" s="96">
        <f t="shared" si="186"/>
        <v>0</v>
      </c>
    </row>
    <row r="812" spans="2:32" s="97" customFormat="1" ht="39.6" x14ac:dyDescent="0.3">
      <c r="B812" s="79">
        <f t="shared" si="179"/>
        <v>807</v>
      </c>
      <c r="C812" s="80" t="s">
        <v>97</v>
      </c>
      <c r="D812" s="80"/>
      <c r="E812" s="81"/>
      <c r="F812" s="82" t="str">
        <f t="shared" si="180"/>
        <v xml:space="preserve">Группа от QF </v>
      </c>
      <c r="G812" s="82"/>
      <c r="H812" s="83"/>
      <c r="I812" s="84"/>
      <c r="J812" s="84"/>
      <c r="K812" s="85"/>
      <c r="L812" s="86"/>
      <c r="M812" s="80"/>
      <c r="N812" s="87"/>
      <c r="O812" s="88" t="str">
        <f t="shared" si="176"/>
        <v xml:space="preserve"> </v>
      </c>
      <c r="P812" s="89"/>
      <c r="Q812" s="90" t="str">
        <f t="shared" si="177"/>
        <v xml:space="preserve"> </v>
      </c>
      <c r="R812" s="87" t="s">
        <v>77</v>
      </c>
      <c r="S812" s="76"/>
      <c r="T812" s="91">
        <f t="shared" si="181"/>
        <v>0</v>
      </c>
      <c r="U812" s="88" t="str">
        <f t="shared" si="178"/>
        <v xml:space="preserve"> </v>
      </c>
      <c r="V812" s="91" t="str">
        <f t="shared" si="182"/>
        <v xml:space="preserve"> </v>
      </c>
      <c r="W812" s="78"/>
      <c r="X812" s="78"/>
      <c r="Y812" s="78"/>
      <c r="AA812" s="94" t="str">
        <f t="shared" si="183"/>
        <v>≤60</v>
      </c>
      <c r="AB812" s="94">
        <f t="shared" ca="1" si="184"/>
        <v>44</v>
      </c>
      <c r="AC812" s="95">
        <f t="shared" si="187"/>
        <v>0</v>
      </c>
      <c r="AD812" s="95">
        <f t="shared" si="188"/>
        <v>0</v>
      </c>
      <c r="AE812" s="96">
        <f t="shared" si="185"/>
        <v>0</v>
      </c>
      <c r="AF812" s="96">
        <f t="shared" si="186"/>
        <v>0</v>
      </c>
    </row>
    <row r="813" spans="2:32" s="97" customFormat="1" ht="39.6" x14ac:dyDescent="0.3">
      <c r="B813" s="79">
        <f t="shared" si="179"/>
        <v>808</v>
      </c>
      <c r="C813" s="80" t="s">
        <v>97</v>
      </c>
      <c r="D813" s="80"/>
      <c r="E813" s="81"/>
      <c r="F813" s="82" t="str">
        <f t="shared" si="180"/>
        <v xml:space="preserve">Группа от QF </v>
      </c>
      <c r="G813" s="82"/>
      <c r="H813" s="83"/>
      <c r="I813" s="84"/>
      <c r="J813" s="84"/>
      <c r="K813" s="85"/>
      <c r="L813" s="86"/>
      <c r="M813" s="80"/>
      <c r="N813" s="87"/>
      <c r="O813" s="88" t="str">
        <f t="shared" si="176"/>
        <v xml:space="preserve"> </v>
      </c>
      <c r="P813" s="89"/>
      <c r="Q813" s="90" t="str">
        <f t="shared" si="177"/>
        <v xml:space="preserve"> </v>
      </c>
      <c r="R813" s="87" t="s">
        <v>77</v>
      </c>
      <c r="S813" s="76"/>
      <c r="T813" s="91">
        <f t="shared" si="181"/>
        <v>0</v>
      </c>
      <c r="U813" s="88" t="str">
        <f t="shared" si="178"/>
        <v xml:space="preserve"> </v>
      </c>
      <c r="V813" s="91" t="str">
        <f t="shared" si="182"/>
        <v xml:space="preserve"> </v>
      </c>
      <c r="W813" s="78"/>
      <c r="X813" s="78"/>
      <c r="Y813" s="78"/>
      <c r="AA813" s="94" t="str">
        <f t="shared" si="183"/>
        <v>≤60</v>
      </c>
      <c r="AB813" s="94">
        <f t="shared" ca="1" si="184"/>
        <v>40</v>
      </c>
      <c r="AC813" s="95">
        <f t="shared" si="187"/>
        <v>0</v>
      </c>
      <c r="AD813" s="95">
        <f t="shared" si="188"/>
        <v>0</v>
      </c>
      <c r="AE813" s="96">
        <f t="shared" si="185"/>
        <v>0</v>
      </c>
      <c r="AF813" s="96">
        <f t="shared" si="186"/>
        <v>0</v>
      </c>
    </row>
    <row r="814" spans="2:32" s="97" customFormat="1" ht="39.6" x14ac:dyDescent="0.3">
      <c r="B814" s="79">
        <f t="shared" si="179"/>
        <v>809</v>
      </c>
      <c r="C814" s="80" t="s">
        <v>97</v>
      </c>
      <c r="D814" s="80"/>
      <c r="E814" s="81"/>
      <c r="F814" s="82" t="str">
        <f t="shared" si="180"/>
        <v xml:space="preserve">Группа от QF </v>
      </c>
      <c r="G814" s="82"/>
      <c r="H814" s="83"/>
      <c r="I814" s="84"/>
      <c r="J814" s="84"/>
      <c r="K814" s="85"/>
      <c r="L814" s="86"/>
      <c r="M814" s="80"/>
      <c r="N814" s="87"/>
      <c r="O814" s="88" t="str">
        <f t="shared" si="176"/>
        <v xml:space="preserve"> </v>
      </c>
      <c r="P814" s="89"/>
      <c r="Q814" s="90" t="str">
        <f t="shared" si="177"/>
        <v xml:space="preserve"> </v>
      </c>
      <c r="R814" s="87" t="s">
        <v>77</v>
      </c>
      <c r="S814" s="76"/>
      <c r="T814" s="91">
        <f t="shared" si="181"/>
        <v>0</v>
      </c>
      <c r="U814" s="88" t="str">
        <f t="shared" si="178"/>
        <v xml:space="preserve"> </v>
      </c>
      <c r="V814" s="91" t="str">
        <f t="shared" si="182"/>
        <v xml:space="preserve"> </v>
      </c>
      <c r="W814" s="78"/>
      <c r="X814" s="78"/>
      <c r="Y814" s="78"/>
      <c r="AA814" s="94" t="str">
        <f t="shared" si="183"/>
        <v>≤60</v>
      </c>
      <c r="AB814" s="94">
        <f t="shared" ca="1" si="184"/>
        <v>28</v>
      </c>
      <c r="AC814" s="95">
        <f t="shared" si="187"/>
        <v>0</v>
      </c>
      <c r="AD814" s="95">
        <f t="shared" si="188"/>
        <v>0</v>
      </c>
      <c r="AE814" s="96">
        <f t="shared" si="185"/>
        <v>0</v>
      </c>
      <c r="AF814" s="96">
        <f t="shared" si="186"/>
        <v>0</v>
      </c>
    </row>
    <row r="815" spans="2:32" s="97" customFormat="1" ht="39.6" x14ac:dyDescent="0.3">
      <c r="B815" s="79">
        <f t="shared" si="179"/>
        <v>810</v>
      </c>
      <c r="C815" s="80" t="s">
        <v>97</v>
      </c>
      <c r="D815" s="80"/>
      <c r="E815" s="81"/>
      <c r="F815" s="82" t="str">
        <f t="shared" si="180"/>
        <v xml:space="preserve">Группа от QF </v>
      </c>
      <c r="G815" s="82"/>
      <c r="H815" s="83"/>
      <c r="I815" s="84"/>
      <c r="J815" s="84"/>
      <c r="K815" s="85"/>
      <c r="L815" s="86"/>
      <c r="M815" s="80"/>
      <c r="N815" s="87"/>
      <c r="O815" s="88" t="str">
        <f t="shared" si="176"/>
        <v xml:space="preserve"> </v>
      </c>
      <c r="P815" s="89"/>
      <c r="Q815" s="90" t="str">
        <f t="shared" si="177"/>
        <v xml:space="preserve"> </v>
      </c>
      <c r="R815" s="87" t="s">
        <v>77</v>
      </c>
      <c r="S815" s="76"/>
      <c r="T815" s="91">
        <f t="shared" si="181"/>
        <v>0</v>
      </c>
      <c r="U815" s="88" t="str">
        <f t="shared" si="178"/>
        <v xml:space="preserve"> </v>
      </c>
      <c r="V815" s="91" t="str">
        <f t="shared" si="182"/>
        <v xml:space="preserve"> </v>
      </c>
      <c r="W815" s="78"/>
      <c r="X815" s="78"/>
      <c r="Y815" s="78"/>
      <c r="AA815" s="94" t="str">
        <f t="shared" si="183"/>
        <v>≤60</v>
      </c>
      <c r="AB815" s="94">
        <f t="shared" ca="1" si="184"/>
        <v>34</v>
      </c>
      <c r="AC815" s="95">
        <f t="shared" si="187"/>
        <v>0</v>
      </c>
      <c r="AD815" s="95">
        <f t="shared" si="188"/>
        <v>0</v>
      </c>
      <c r="AE815" s="96">
        <f t="shared" si="185"/>
        <v>0</v>
      </c>
      <c r="AF815" s="96">
        <f t="shared" si="186"/>
        <v>0</v>
      </c>
    </row>
    <row r="816" spans="2:32" s="97" customFormat="1" ht="39.6" x14ac:dyDescent="0.3">
      <c r="B816" s="79">
        <f t="shared" si="179"/>
        <v>811</v>
      </c>
      <c r="C816" s="80" t="s">
        <v>97</v>
      </c>
      <c r="D816" s="80"/>
      <c r="E816" s="81"/>
      <c r="F816" s="82" t="str">
        <f t="shared" si="180"/>
        <v xml:space="preserve">Группа от QF </v>
      </c>
      <c r="G816" s="82"/>
      <c r="H816" s="83"/>
      <c r="I816" s="84"/>
      <c r="J816" s="84"/>
      <c r="K816" s="85"/>
      <c r="L816" s="86"/>
      <c r="M816" s="80"/>
      <c r="N816" s="87"/>
      <c r="O816" s="88" t="str">
        <f t="shared" si="176"/>
        <v xml:space="preserve"> </v>
      </c>
      <c r="P816" s="89"/>
      <c r="Q816" s="90" t="str">
        <f t="shared" si="177"/>
        <v xml:space="preserve"> </v>
      </c>
      <c r="R816" s="87" t="s">
        <v>77</v>
      </c>
      <c r="S816" s="76"/>
      <c r="T816" s="91">
        <f t="shared" si="181"/>
        <v>0</v>
      </c>
      <c r="U816" s="88" t="str">
        <f t="shared" si="178"/>
        <v xml:space="preserve"> </v>
      </c>
      <c r="V816" s="91" t="str">
        <f t="shared" si="182"/>
        <v xml:space="preserve"> </v>
      </c>
      <c r="W816" s="78"/>
      <c r="X816" s="78"/>
      <c r="Y816" s="78"/>
      <c r="AA816" s="94" t="str">
        <f t="shared" si="183"/>
        <v>≤60</v>
      </c>
      <c r="AB816" s="94">
        <f t="shared" ca="1" si="184"/>
        <v>49</v>
      </c>
      <c r="AC816" s="95">
        <f t="shared" si="187"/>
        <v>0</v>
      </c>
      <c r="AD816" s="95">
        <f t="shared" si="188"/>
        <v>0</v>
      </c>
      <c r="AE816" s="96">
        <f t="shared" si="185"/>
        <v>0</v>
      </c>
      <c r="AF816" s="96">
        <f t="shared" si="186"/>
        <v>0</v>
      </c>
    </row>
    <row r="817" spans="2:32" s="97" customFormat="1" ht="39.6" x14ac:dyDescent="0.3">
      <c r="B817" s="79">
        <f t="shared" si="179"/>
        <v>812</v>
      </c>
      <c r="C817" s="80" t="s">
        <v>97</v>
      </c>
      <c r="D817" s="80"/>
      <c r="E817" s="81"/>
      <c r="F817" s="82" t="str">
        <f t="shared" si="180"/>
        <v xml:space="preserve">Группа от QF </v>
      </c>
      <c r="G817" s="82"/>
      <c r="H817" s="83"/>
      <c r="I817" s="84"/>
      <c r="J817" s="84"/>
      <c r="K817" s="85"/>
      <c r="L817" s="86"/>
      <c r="M817" s="80"/>
      <c r="N817" s="87"/>
      <c r="O817" s="88" t="str">
        <f t="shared" si="176"/>
        <v xml:space="preserve"> </v>
      </c>
      <c r="P817" s="89"/>
      <c r="Q817" s="90" t="str">
        <f t="shared" si="177"/>
        <v xml:space="preserve"> </v>
      </c>
      <c r="R817" s="87" t="s">
        <v>77</v>
      </c>
      <c r="S817" s="76"/>
      <c r="T817" s="91">
        <f t="shared" si="181"/>
        <v>0</v>
      </c>
      <c r="U817" s="88" t="str">
        <f t="shared" si="178"/>
        <v xml:space="preserve"> </v>
      </c>
      <c r="V817" s="91" t="str">
        <f t="shared" si="182"/>
        <v xml:space="preserve"> </v>
      </c>
      <c r="W817" s="78"/>
      <c r="X817" s="78"/>
      <c r="Y817" s="78"/>
      <c r="AA817" s="94" t="str">
        <f t="shared" si="183"/>
        <v>≤60</v>
      </c>
      <c r="AB817" s="94">
        <f t="shared" ca="1" si="184"/>
        <v>39</v>
      </c>
      <c r="AC817" s="95">
        <f t="shared" si="187"/>
        <v>0</v>
      </c>
      <c r="AD817" s="95">
        <f t="shared" si="188"/>
        <v>0</v>
      </c>
      <c r="AE817" s="96">
        <f t="shared" si="185"/>
        <v>0</v>
      </c>
      <c r="AF817" s="96">
        <f t="shared" si="186"/>
        <v>0</v>
      </c>
    </row>
    <row r="818" spans="2:32" s="97" customFormat="1" ht="39.6" x14ac:dyDescent="0.3">
      <c r="B818" s="79">
        <f t="shared" si="179"/>
        <v>813</v>
      </c>
      <c r="C818" s="80" t="s">
        <v>97</v>
      </c>
      <c r="D818" s="80"/>
      <c r="E818" s="81"/>
      <c r="F818" s="82" t="str">
        <f t="shared" si="180"/>
        <v xml:space="preserve">Группа от QF </v>
      </c>
      <c r="G818" s="82"/>
      <c r="H818" s="83"/>
      <c r="I818" s="84"/>
      <c r="J818" s="84"/>
      <c r="K818" s="85"/>
      <c r="L818" s="86"/>
      <c r="M818" s="80"/>
      <c r="N818" s="87"/>
      <c r="O818" s="88" t="str">
        <f t="shared" si="176"/>
        <v xml:space="preserve"> </v>
      </c>
      <c r="P818" s="89"/>
      <c r="Q818" s="90" t="str">
        <f t="shared" si="177"/>
        <v xml:space="preserve"> </v>
      </c>
      <c r="R818" s="87" t="s">
        <v>77</v>
      </c>
      <c r="S818" s="76"/>
      <c r="T818" s="91">
        <f t="shared" si="181"/>
        <v>0</v>
      </c>
      <c r="U818" s="88" t="str">
        <f t="shared" si="178"/>
        <v xml:space="preserve"> </v>
      </c>
      <c r="V818" s="91" t="str">
        <f t="shared" si="182"/>
        <v xml:space="preserve"> </v>
      </c>
      <c r="W818" s="78"/>
      <c r="X818" s="78"/>
      <c r="Y818" s="78"/>
      <c r="AA818" s="94" t="str">
        <f t="shared" si="183"/>
        <v>≤60</v>
      </c>
      <c r="AB818" s="94">
        <f t="shared" ca="1" si="184"/>
        <v>33</v>
      </c>
      <c r="AC818" s="95">
        <f t="shared" si="187"/>
        <v>0</v>
      </c>
      <c r="AD818" s="95">
        <f t="shared" si="188"/>
        <v>0</v>
      </c>
      <c r="AE818" s="96">
        <f t="shared" si="185"/>
        <v>0</v>
      </c>
      <c r="AF818" s="96">
        <f t="shared" si="186"/>
        <v>0</v>
      </c>
    </row>
    <row r="819" spans="2:32" s="97" customFormat="1" ht="39.6" x14ac:dyDescent="0.3">
      <c r="B819" s="79">
        <f t="shared" si="179"/>
        <v>814</v>
      </c>
      <c r="C819" s="80" t="s">
        <v>97</v>
      </c>
      <c r="D819" s="80"/>
      <c r="E819" s="81"/>
      <c r="F819" s="82" t="str">
        <f t="shared" si="180"/>
        <v xml:space="preserve">Группа от QF </v>
      </c>
      <c r="G819" s="82"/>
      <c r="H819" s="83"/>
      <c r="I819" s="84"/>
      <c r="J819" s="84"/>
      <c r="K819" s="85"/>
      <c r="L819" s="86"/>
      <c r="M819" s="80"/>
      <c r="N819" s="87"/>
      <c r="O819" s="88" t="str">
        <f t="shared" si="176"/>
        <v xml:space="preserve"> </v>
      </c>
      <c r="P819" s="89"/>
      <c r="Q819" s="90" t="str">
        <f t="shared" si="177"/>
        <v xml:space="preserve"> </v>
      </c>
      <c r="R819" s="87" t="s">
        <v>77</v>
      </c>
      <c r="S819" s="76"/>
      <c r="T819" s="91">
        <f t="shared" si="181"/>
        <v>0</v>
      </c>
      <c r="U819" s="88" t="str">
        <f t="shared" si="178"/>
        <v xml:space="preserve"> </v>
      </c>
      <c r="V819" s="91" t="str">
        <f t="shared" si="182"/>
        <v xml:space="preserve"> </v>
      </c>
      <c r="W819" s="78"/>
      <c r="X819" s="78"/>
      <c r="Y819" s="78"/>
      <c r="AA819" s="94" t="str">
        <f t="shared" si="183"/>
        <v>≤60</v>
      </c>
      <c r="AB819" s="94">
        <f t="shared" ca="1" si="184"/>
        <v>38</v>
      </c>
      <c r="AC819" s="95">
        <f t="shared" si="187"/>
        <v>0</v>
      </c>
      <c r="AD819" s="95">
        <f t="shared" si="188"/>
        <v>0</v>
      </c>
      <c r="AE819" s="96">
        <f t="shared" si="185"/>
        <v>0</v>
      </c>
      <c r="AF819" s="96">
        <f t="shared" si="186"/>
        <v>0</v>
      </c>
    </row>
    <row r="820" spans="2:32" s="97" customFormat="1" ht="39.6" x14ac:dyDescent="0.3">
      <c r="B820" s="79">
        <f t="shared" si="179"/>
        <v>815</v>
      </c>
      <c r="C820" s="80" t="s">
        <v>97</v>
      </c>
      <c r="D820" s="80"/>
      <c r="E820" s="81"/>
      <c r="F820" s="82" t="str">
        <f t="shared" si="180"/>
        <v xml:space="preserve">Группа от QF </v>
      </c>
      <c r="G820" s="82"/>
      <c r="H820" s="83"/>
      <c r="I820" s="84"/>
      <c r="J820" s="84"/>
      <c r="K820" s="85"/>
      <c r="L820" s="86"/>
      <c r="M820" s="80"/>
      <c r="N820" s="87"/>
      <c r="O820" s="88" t="str">
        <f t="shared" si="176"/>
        <v xml:space="preserve"> </v>
      </c>
      <c r="P820" s="89"/>
      <c r="Q820" s="90" t="str">
        <f t="shared" si="177"/>
        <v xml:space="preserve"> </v>
      </c>
      <c r="R820" s="87" t="s">
        <v>77</v>
      </c>
      <c r="S820" s="76"/>
      <c r="T820" s="91">
        <f t="shared" si="181"/>
        <v>0</v>
      </c>
      <c r="U820" s="88" t="str">
        <f t="shared" si="178"/>
        <v xml:space="preserve"> </v>
      </c>
      <c r="V820" s="91" t="str">
        <f t="shared" si="182"/>
        <v xml:space="preserve"> </v>
      </c>
      <c r="W820" s="78"/>
      <c r="X820" s="78"/>
      <c r="Y820" s="78"/>
      <c r="AA820" s="94" t="str">
        <f t="shared" si="183"/>
        <v>≤60</v>
      </c>
      <c r="AB820" s="94">
        <f t="shared" ca="1" si="184"/>
        <v>30</v>
      </c>
      <c r="AC820" s="95">
        <f t="shared" si="187"/>
        <v>0</v>
      </c>
      <c r="AD820" s="95">
        <f t="shared" si="188"/>
        <v>0</v>
      </c>
      <c r="AE820" s="96">
        <f t="shared" si="185"/>
        <v>0</v>
      </c>
      <c r="AF820" s="96">
        <f t="shared" si="186"/>
        <v>0</v>
      </c>
    </row>
    <row r="821" spans="2:32" s="97" customFormat="1" ht="39.6" x14ac:dyDescent="0.3">
      <c r="B821" s="79">
        <f t="shared" si="179"/>
        <v>816</v>
      </c>
      <c r="C821" s="80" t="s">
        <v>97</v>
      </c>
      <c r="D821" s="80"/>
      <c r="E821" s="81"/>
      <c r="F821" s="82" t="str">
        <f t="shared" si="180"/>
        <v xml:space="preserve">Группа от QF </v>
      </c>
      <c r="G821" s="82"/>
      <c r="H821" s="83"/>
      <c r="I821" s="84"/>
      <c r="J821" s="84"/>
      <c r="K821" s="85"/>
      <c r="L821" s="86"/>
      <c r="M821" s="80"/>
      <c r="N821" s="87"/>
      <c r="O821" s="88" t="str">
        <f t="shared" si="176"/>
        <v xml:space="preserve"> </v>
      </c>
      <c r="P821" s="89"/>
      <c r="Q821" s="90" t="str">
        <f t="shared" si="177"/>
        <v xml:space="preserve"> </v>
      </c>
      <c r="R821" s="87" t="s">
        <v>77</v>
      </c>
      <c r="S821" s="76"/>
      <c r="T821" s="91">
        <f t="shared" si="181"/>
        <v>0</v>
      </c>
      <c r="U821" s="88" t="str">
        <f t="shared" si="178"/>
        <v xml:space="preserve"> </v>
      </c>
      <c r="V821" s="91" t="str">
        <f t="shared" si="182"/>
        <v xml:space="preserve"> </v>
      </c>
      <c r="W821" s="78"/>
      <c r="X821" s="78"/>
      <c r="Y821" s="78"/>
      <c r="AA821" s="94" t="str">
        <f t="shared" si="183"/>
        <v>≤60</v>
      </c>
      <c r="AB821" s="94">
        <f t="shared" ca="1" si="184"/>
        <v>48</v>
      </c>
      <c r="AC821" s="95">
        <f t="shared" si="187"/>
        <v>0</v>
      </c>
      <c r="AD821" s="95">
        <f t="shared" si="188"/>
        <v>0</v>
      </c>
      <c r="AE821" s="96">
        <f t="shared" si="185"/>
        <v>0</v>
      </c>
      <c r="AF821" s="96">
        <f t="shared" si="186"/>
        <v>0</v>
      </c>
    </row>
    <row r="822" spans="2:32" s="97" customFormat="1" ht="39.6" x14ac:dyDescent="0.3">
      <c r="B822" s="79">
        <f t="shared" si="179"/>
        <v>817</v>
      </c>
      <c r="C822" s="80" t="s">
        <v>97</v>
      </c>
      <c r="D822" s="80"/>
      <c r="E822" s="81"/>
      <c r="F822" s="82" t="str">
        <f t="shared" si="180"/>
        <v xml:space="preserve">Группа от QF </v>
      </c>
      <c r="G822" s="82"/>
      <c r="H822" s="83"/>
      <c r="I822" s="84"/>
      <c r="J822" s="84"/>
      <c r="K822" s="85"/>
      <c r="L822" s="86"/>
      <c r="M822" s="80"/>
      <c r="N822" s="87"/>
      <c r="O822" s="88" t="str">
        <f t="shared" si="176"/>
        <v xml:space="preserve"> </v>
      </c>
      <c r="P822" s="89"/>
      <c r="Q822" s="90" t="str">
        <f t="shared" si="177"/>
        <v xml:space="preserve"> </v>
      </c>
      <c r="R822" s="87" t="s">
        <v>77</v>
      </c>
      <c r="S822" s="76"/>
      <c r="T822" s="91">
        <f t="shared" si="181"/>
        <v>0</v>
      </c>
      <c r="U822" s="88" t="str">
        <f t="shared" si="178"/>
        <v xml:space="preserve"> </v>
      </c>
      <c r="V822" s="91" t="str">
        <f t="shared" si="182"/>
        <v xml:space="preserve"> </v>
      </c>
      <c r="W822" s="78"/>
      <c r="X822" s="78"/>
      <c r="Y822" s="78"/>
      <c r="AA822" s="94" t="str">
        <f t="shared" si="183"/>
        <v>≤60</v>
      </c>
      <c r="AB822" s="94">
        <f t="shared" ca="1" si="184"/>
        <v>33</v>
      </c>
      <c r="AC822" s="95">
        <f t="shared" si="187"/>
        <v>0</v>
      </c>
      <c r="AD822" s="95">
        <f t="shared" si="188"/>
        <v>0</v>
      </c>
      <c r="AE822" s="96">
        <f t="shared" si="185"/>
        <v>0</v>
      </c>
      <c r="AF822" s="96">
        <f t="shared" si="186"/>
        <v>0</v>
      </c>
    </row>
    <row r="823" spans="2:32" s="97" customFormat="1" ht="39.6" x14ac:dyDescent="0.3">
      <c r="B823" s="79">
        <f t="shared" si="179"/>
        <v>818</v>
      </c>
      <c r="C823" s="80" t="s">
        <v>97</v>
      </c>
      <c r="D823" s="80"/>
      <c r="E823" s="81"/>
      <c r="F823" s="82" t="str">
        <f t="shared" si="180"/>
        <v xml:space="preserve">Группа от QF </v>
      </c>
      <c r="G823" s="82"/>
      <c r="H823" s="83"/>
      <c r="I823" s="84"/>
      <c r="J823" s="84"/>
      <c r="K823" s="85"/>
      <c r="L823" s="86"/>
      <c r="M823" s="80"/>
      <c r="N823" s="87"/>
      <c r="O823" s="88" t="str">
        <f t="shared" si="176"/>
        <v xml:space="preserve"> </v>
      </c>
      <c r="P823" s="89"/>
      <c r="Q823" s="90" t="str">
        <f t="shared" si="177"/>
        <v xml:space="preserve"> </v>
      </c>
      <c r="R823" s="87" t="s">
        <v>77</v>
      </c>
      <c r="S823" s="76"/>
      <c r="T823" s="91">
        <f t="shared" si="181"/>
        <v>0</v>
      </c>
      <c r="U823" s="88" t="str">
        <f t="shared" si="178"/>
        <v xml:space="preserve"> </v>
      </c>
      <c r="V823" s="91" t="str">
        <f t="shared" si="182"/>
        <v xml:space="preserve"> </v>
      </c>
      <c r="W823" s="78"/>
      <c r="X823" s="78"/>
      <c r="Y823" s="78"/>
      <c r="AA823" s="94" t="str">
        <f t="shared" si="183"/>
        <v>≤60</v>
      </c>
      <c r="AB823" s="94">
        <f t="shared" ca="1" si="184"/>
        <v>43</v>
      </c>
      <c r="AC823" s="95">
        <f t="shared" si="187"/>
        <v>0</v>
      </c>
      <c r="AD823" s="95">
        <f t="shared" si="188"/>
        <v>0</v>
      </c>
      <c r="AE823" s="96">
        <f t="shared" si="185"/>
        <v>0</v>
      </c>
      <c r="AF823" s="96">
        <f t="shared" si="186"/>
        <v>0</v>
      </c>
    </row>
    <row r="824" spans="2:32" s="97" customFormat="1" ht="39.6" x14ac:dyDescent="0.3">
      <c r="B824" s="79">
        <f t="shared" si="179"/>
        <v>819</v>
      </c>
      <c r="C824" s="80" t="s">
        <v>97</v>
      </c>
      <c r="D824" s="80"/>
      <c r="E824" s="81"/>
      <c r="F824" s="82" t="str">
        <f t="shared" si="180"/>
        <v xml:space="preserve">Группа от QF </v>
      </c>
      <c r="G824" s="82"/>
      <c r="H824" s="83"/>
      <c r="I824" s="84"/>
      <c r="J824" s="84"/>
      <c r="K824" s="85"/>
      <c r="L824" s="86"/>
      <c r="M824" s="80"/>
      <c r="N824" s="87"/>
      <c r="O824" s="88" t="str">
        <f t="shared" si="176"/>
        <v xml:space="preserve"> </v>
      </c>
      <c r="P824" s="89"/>
      <c r="Q824" s="90" t="str">
        <f t="shared" si="177"/>
        <v xml:space="preserve"> </v>
      </c>
      <c r="R824" s="87" t="s">
        <v>77</v>
      </c>
      <c r="S824" s="76"/>
      <c r="T824" s="91">
        <f t="shared" si="181"/>
        <v>0</v>
      </c>
      <c r="U824" s="88" t="str">
        <f t="shared" si="178"/>
        <v xml:space="preserve"> </v>
      </c>
      <c r="V824" s="91" t="str">
        <f t="shared" si="182"/>
        <v xml:space="preserve"> </v>
      </c>
      <c r="W824" s="78"/>
      <c r="X824" s="78"/>
      <c r="Y824" s="78"/>
      <c r="AA824" s="94" t="str">
        <f t="shared" si="183"/>
        <v>≤60</v>
      </c>
      <c r="AB824" s="94">
        <f t="shared" ca="1" si="184"/>
        <v>50</v>
      </c>
      <c r="AC824" s="95">
        <f t="shared" si="187"/>
        <v>0</v>
      </c>
      <c r="AD824" s="95">
        <f t="shared" si="188"/>
        <v>0</v>
      </c>
      <c r="AE824" s="96">
        <f t="shared" si="185"/>
        <v>0</v>
      </c>
      <c r="AF824" s="96">
        <f t="shared" si="186"/>
        <v>0</v>
      </c>
    </row>
    <row r="825" spans="2:32" s="97" customFormat="1" ht="39.6" x14ac:dyDescent="0.3">
      <c r="B825" s="79">
        <f t="shared" si="179"/>
        <v>820</v>
      </c>
      <c r="C825" s="80" t="s">
        <v>97</v>
      </c>
      <c r="D825" s="80"/>
      <c r="E825" s="81"/>
      <c r="F825" s="82" t="str">
        <f t="shared" si="180"/>
        <v xml:space="preserve">Группа от QF </v>
      </c>
      <c r="G825" s="82"/>
      <c r="H825" s="83"/>
      <c r="I825" s="84"/>
      <c r="J825" s="84"/>
      <c r="K825" s="85"/>
      <c r="L825" s="86"/>
      <c r="M825" s="80"/>
      <c r="N825" s="87"/>
      <c r="O825" s="88" t="str">
        <f t="shared" si="176"/>
        <v xml:space="preserve"> </v>
      </c>
      <c r="P825" s="89"/>
      <c r="Q825" s="90" t="str">
        <f t="shared" si="177"/>
        <v xml:space="preserve"> </v>
      </c>
      <c r="R825" s="87" t="s">
        <v>77</v>
      </c>
      <c r="S825" s="76"/>
      <c r="T825" s="91">
        <f t="shared" si="181"/>
        <v>0</v>
      </c>
      <c r="U825" s="88" t="str">
        <f t="shared" si="178"/>
        <v xml:space="preserve"> </v>
      </c>
      <c r="V825" s="91" t="str">
        <f t="shared" si="182"/>
        <v xml:space="preserve"> </v>
      </c>
      <c r="W825" s="78"/>
      <c r="X825" s="78"/>
      <c r="Y825" s="78"/>
      <c r="AA825" s="94" t="str">
        <f t="shared" si="183"/>
        <v>≤60</v>
      </c>
      <c r="AB825" s="94">
        <f t="shared" ca="1" si="184"/>
        <v>33</v>
      </c>
      <c r="AC825" s="95">
        <f t="shared" si="187"/>
        <v>0</v>
      </c>
      <c r="AD825" s="95">
        <f t="shared" si="188"/>
        <v>0</v>
      </c>
      <c r="AE825" s="96">
        <f t="shared" si="185"/>
        <v>0</v>
      </c>
      <c r="AF825" s="96">
        <f t="shared" si="186"/>
        <v>0</v>
      </c>
    </row>
    <row r="826" spans="2:32" s="97" customFormat="1" ht="39.6" x14ac:dyDescent="0.3">
      <c r="B826" s="79">
        <f t="shared" si="179"/>
        <v>821</v>
      </c>
      <c r="C826" s="80" t="s">
        <v>97</v>
      </c>
      <c r="D826" s="80"/>
      <c r="E826" s="81"/>
      <c r="F826" s="82" t="str">
        <f t="shared" si="180"/>
        <v xml:space="preserve">Группа от QF </v>
      </c>
      <c r="G826" s="82"/>
      <c r="H826" s="83"/>
      <c r="I826" s="84"/>
      <c r="J826" s="84"/>
      <c r="K826" s="85"/>
      <c r="L826" s="86"/>
      <c r="M826" s="80"/>
      <c r="N826" s="87"/>
      <c r="O826" s="88" t="str">
        <f t="shared" si="176"/>
        <v xml:space="preserve"> </v>
      </c>
      <c r="P826" s="89"/>
      <c r="Q826" s="90" t="str">
        <f t="shared" si="177"/>
        <v xml:space="preserve"> </v>
      </c>
      <c r="R826" s="87" t="s">
        <v>77</v>
      </c>
      <c r="S826" s="76"/>
      <c r="T826" s="91">
        <f t="shared" si="181"/>
        <v>0</v>
      </c>
      <c r="U826" s="88" t="str">
        <f t="shared" si="178"/>
        <v xml:space="preserve"> </v>
      </c>
      <c r="V826" s="91" t="str">
        <f t="shared" si="182"/>
        <v xml:space="preserve"> </v>
      </c>
      <c r="W826" s="78"/>
      <c r="X826" s="78"/>
      <c r="Y826" s="78"/>
      <c r="AA826" s="94" t="str">
        <f t="shared" si="183"/>
        <v>≤60</v>
      </c>
      <c r="AB826" s="94">
        <f t="shared" ca="1" si="184"/>
        <v>24</v>
      </c>
      <c r="AC826" s="95">
        <f t="shared" si="187"/>
        <v>0</v>
      </c>
      <c r="AD826" s="95">
        <f t="shared" si="188"/>
        <v>0</v>
      </c>
      <c r="AE826" s="96">
        <f t="shared" si="185"/>
        <v>0</v>
      </c>
      <c r="AF826" s="96">
        <f t="shared" si="186"/>
        <v>0</v>
      </c>
    </row>
    <row r="827" spans="2:32" s="97" customFormat="1" ht="39.6" x14ac:dyDescent="0.3">
      <c r="B827" s="79">
        <f t="shared" si="179"/>
        <v>822</v>
      </c>
      <c r="C827" s="80" t="s">
        <v>97</v>
      </c>
      <c r="D827" s="80"/>
      <c r="E827" s="81"/>
      <c r="F827" s="82" t="str">
        <f t="shared" si="180"/>
        <v xml:space="preserve">Группа от QF </v>
      </c>
      <c r="G827" s="82"/>
      <c r="H827" s="83"/>
      <c r="I827" s="84"/>
      <c r="J827" s="84"/>
      <c r="K827" s="85"/>
      <c r="L827" s="86"/>
      <c r="M827" s="80"/>
      <c r="N827" s="87"/>
      <c r="O827" s="88" t="str">
        <f t="shared" si="176"/>
        <v xml:space="preserve"> </v>
      </c>
      <c r="P827" s="89"/>
      <c r="Q827" s="90" t="str">
        <f t="shared" si="177"/>
        <v xml:space="preserve"> </v>
      </c>
      <c r="R827" s="87" t="s">
        <v>77</v>
      </c>
      <c r="S827" s="76"/>
      <c r="T827" s="91">
        <f t="shared" si="181"/>
        <v>0</v>
      </c>
      <c r="U827" s="88" t="str">
        <f t="shared" si="178"/>
        <v xml:space="preserve"> </v>
      </c>
      <c r="V827" s="91" t="str">
        <f t="shared" si="182"/>
        <v xml:space="preserve"> </v>
      </c>
      <c r="W827" s="78"/>
      <c r="X827" s="78"/>
      <c r="Y827" s="78"/>
      <c r="AA827" s="94" t="str">
        <f t="shared" si="183"/>
        <v>≤60</v>
      </c>
      <c r="AB827" s="94">
        <f t="shared" ca="1" si="184"/>
        <v>28</v>
      </c>
      <c r="AC827" s="95">
        <f t="shared" si="187"/>
        <v>0</v>
      </c>
      <c r="AD827" s="95">
        <f t="shared" si="188"/>
        <v>0</v>
      </c>
      <c r="AE827" s="96">
        <f t="shared" si="185"/>
        <v>0</v>
      </c>
      <c r="AF827" s="96">
        <f t="shared" si="186"/>
        <v>0</v>
      </c>
    </row>
    <row r="828" spans="2:32" s="97" customFormat="1" ht="39.6" x14ac:dyDescent="0.3">
      <c r="B828" s="79">
        <f t="shared" si="179"/>
        <v>823</v>
      </c>
      <c r="C828" s="80" t="s">
        <v>97</v>
      </c>
      <c r="D828" s="80"/>
      <c r="E828" s="81"/>
      <c r="F828" s="82" t="str">
        <f t="shared" si="180"/>
        <v xml:space="preserve">Группа от QF </v>
      </c>
      <c r="G828" s="82"/>
      <c r="H828" s="83"/>
      <c r="I828" s="84"/>
      <c r="J828" s="84"/>
      <c r="K828" s="85"/>
      <c r="L828" s="86"/>
      <c r="M828" s="80"/>
      <c r="N828" s="87"/>
      <c r="O828" s="88" t="str">
        <f t="shared" si="176"/>
        <v xml:space="preserve"> </v>
      </c>
      <c r="P828" s="89"/>
      <c r="Q828" s="90" t="str">
        <f t="shared" si="177"/>
        <v xml:space="preserve"> </v>
      </c>
      <c r="R828" s="87" t="s">
        <v>77</v>
      </c>
      <c r="S828" s="76"/>
      <c r="T828" s="91">
        <f t="shared" si="181"/>
        <v>0</v>
      </c>
      <c r="U828" s="88" t="str">
        <f t="shared" si="178"/>
        <v xml:space="preserve"> </v>
      </c>
      <c r="V828" s="91" t="str">
        <f t="shared" si="182"/>
        <v xml:space="preserve"> </v>
      </c>
      <c r="W828" s="78"/>
      <c r="X828" s="78"/>
      <c r="Y828" s="78"/>
      <c r="AA828" s="94" t="str">
        <f t="shared" si="183"/>
        <v>≤60</v>
      </c>
      <c r="AB828" s="94">
        <f t="shared" ca="1" si="184"/>
        <v>31</v>
      </c>
      <c r="AC828" s="95">
        <f t="shared" si="187"/>
        <v>0</v>
      </c>
      <c r="AD828" s="95">
        <f t="shared" si="188"/>
        <v>0</v>
      </c>
      <c r="AE828" s="96">
        <f t="shared" si="185"/>
        <v>0</v>
      </c>
      <c r="AF828" s="96">
        <f t="shared" si="186"/>
        <v>0</v>
      </c>
    </row>
    <row r="829" spans="2:32" s="97" customFormat="1" ht="39.6" x14ac:dyDescent="0.3">
      <c r="B829" s="79">
        <f t="shared" si="179"/>
        <v>824</v>
      </c>
      <c r="C829" s="80" t="s">
        <v>97</v>
      </c>
      <c r="D829" s="80"/>
      <c r="E829" s="81"/>
      <c r="F829" s="82" t="str">
        <f t="shared" si="180"/>
        <v xml:space="preserve">Группа от QF </v>
      </c>
      <c r="G829" s="82"/>
      <c r="H829" s="83"/>
      <c r="I829" s="84"/>
      <c r="J829" s="84"/>
      <c r="K829" s="85"/>
      <c r="L829" s="86"/>
      <c r="M829" s="80"/>
      <c r="N829" s="87"/>
      <c r="O829" s="88" t="str">
        <f t="shared" si="176"/>
        <v xml:space="preserve"> </v>
      </c>
      <c r="P829" s="89"/>
      <c r="Q829" s="90" t="str">
        <f t="shared" si="177"/>
        <v xml:space="preserve"> </v>
      </c>
      <c r="R829" s="87" t="s">
        <v>77</v>
      </c>
      <c r="S829" s="76"/>
      <c r="T829" s="91">
        <f t="shared" si="181"/>
        <v>0</v>
      </c>
      <c r="U829" s="88" t="str">
        <f t="shared" si="178"/>
        <v xml:space="preserve"> </v>
      </c>
      <c r="V829" s="91" t="str">
        <f t="shared" si="182"/>
        <v xml:space="preserve"> </v>
      </c>
      <c r="W829" s="78"/>
      <c r="X829" s="78"/>
      <c r="Y829" s="78"/>
      <c r="AA829" s="94" t="str">
        <f t="shared" si="183"/>
        <v>≤60</v>
      </c>
      <c r="AB829" s="94">
        <f t="shared" ca="1" si="184"/>
        <v>24</v>
      </c>
      <c r="AC829" s="95">
        <f t="shared" si="187"/>
        <v>0</v>
      </c>
      <c r="AD829" s="95">
        <f t="shared" si="188"/>
        <v>0</v>
      </c>
      <c r="AE829" s="96">
        <f t="shared" si="185"/>
        <v>0</v>
      </c>
      <c r="AF829" s="96">
        <f t="shared" si="186"/>
        <v>0</v>
      </c>
    </row>
    <row r="830" spans="2:32" s="97" customFormat="1" ht="39.6" x14ac:dyDescent="0.3">
      <c r="B830" s="79">
        <f t="shared" si="179"/>
        <v>825</v>
      </c>
      <c r="C830" s="80" t="s">
        <v>97</v>
      </c>
      <c r="D830" s="80"/>
      <c r="E830" s="81"/>
      <c r="F830" s="82" t="str">
        <f t="shared" si="180"/>
        <v xml:space="preserve">Группа от QF </v>
      </c>
      <c r="G830" s="82"/>
      <c r="H830" s="83"/>
      <c r="I830" s="84"/>
      <c r="J830" s="84"/>
      <c r="K830" s="85"/>
      <c r="L830" s="86"/>
      <c r="M830" s="80"/>
      <c r="N830" s="87"/>
      <c r="O830" s="88" t="str">
        <f t="shared" si="176"/>
        <v xml:space="preserve"> </v>
      </c>
      <c r="P830" s="89"/>
      <c r="Q830" s="90" t="str">
        <f t="shared" si="177"/>
        <v xml:space="preserve"> </v>
      </c>
      <c r="R830" s="87" t="s">
        <v>77</v>
      </c>
      <c r="S830" s="76"/>
      <c r="T830" s="91">
        <f t="shared" si="181"/>
        <v>0</v>
      </c>
      <c r="U830" s="88" t="str">
        <f t="shared" si="178"/>
        <v xml:space="preserve"> </v>
      </c>
      <c r="V830" s="91" t="str">
        <f t="shared" si="182"/>
        <v xml:space="preserve"> </v>
      </c>
      <c r="W830" s="78"/>
      <c r="X830" s="78"/>
      <c r="Y830" s="78"/>
      <c r="AA830" s="94" t="str">
        <f t="shared" si="183"/>
        <v>≤60</v>
      </c>
      <c r="AB830" s="94">
        <f t="shared" ca="1" si="184"/>
        <v>20</v>
      </c>
      <c r="AC830" s="95">
        <f t="shared" si="187"/>
        <v>0</v>
      </c>
      <c r="AD830" s="95">
        <f t="shared" si="188"/>
        <v>0</v>
      </c>
      <c r="AE830" s="96">
        <f t="shared" si="185"/>
        <v>0</v>
      </c>
      <c r="AF830" s="96">
        <f t="shared" si="186"/>
        <v>0</v>
      </c>
    </row>
    <row r="831" spans="2:32" s="97" customFormat="1" ht="39.6" x14ac:dyDescent="0.3">
      <c r="B831" s="79">
        <f t="shared" si="179"/>
        <v>826</v>
      </c>
      <c r="C831" s="80" t="s">
        <v>97</v>
      </c>
      <c r="D831" s="80"/>
      <c r="E831" s="81"/>
      <c r="F831" s="82" t="str">
        <f t="shared" si="180"/>
        <v xml:space="preserve">Группа от QF </v>
      </c>
      <c r="G831" s="82"/>
      <c r="H831" s="83"/>
      <c r="I831" s="84"/>
      <c r="J831" s="84"/>
      <c r="K831" s="85"/>
      <c r="L831" s="86"/>
      <c r="M831" s="80"/>
      <c r="N831" s="87"/>
      <c r="O831" s="88" t="str">
        <f t="shared" si="176"/>
        <v xml:space="preserve"> </v>
      </c>
      <c r="P831" s="89"/>
      <c r="Q831" s="90" t="str">
        <f t="shared" si="177"/>
        <v xml:space="preserve"> </v>
      </c>
      <c r="R831" s="87" t="s">
        <v>77</v>
      </c>
      <c r="S831" s="76"/>
      <c r="T831" s="91">
        <f t="shared" si="181"/>
        <v>0</v>
      </c>
      <c r="U831" s="88" t="str">
        <f t="shared" si="178"/>
        <v xml:space="preserve"> </v>
      </c>
      <c r="V831" s="91" t="str">
        <f t="shared" si="182"/>
        <v xml:space="preserve"> </v>
      </c>
      <c r="W831" s="78"/>
      <c r="X831" s="78"/>
      <c r="Y831" s="78"/>
      <c r="AA831" s="94" t="str">
        <f t="shared" si="183"/>
        <v>≤60</v>
      </c>
      <c r="AB831" s="94">
        <f t="shared" ca="1" si="184"/>
        <v>29</v>
      </c>
      <c r="AC831" s="95">
        <f t="shared" si="187"/>
        <v>0</v>
      </c>
      <c r="AD831" s="95">
        <f t="shared" si="188"/>
        <v>0</v>
      </c>
      <c r="AE831" s="96">
        <f t="shared" si="185"/>
        <v>0</v>
      </c>
      <c r="AF831" s="96">
        <f t="shared" si="186"/>
        <v>0</v>
      </c>
    </row>
    <row r="832" spans="2:32" s="97" customFormat="1" ht="39.6" x14ac:dyDescent="0.3">
      <c r="B832" s="79">
        <f t="shared" si="179"/>
        <v>827</v>
      </c>
      <c r="C832" s="80" t="s">
        <v>97</v>
      </c>
      <c r="D832" s="80"/>
      <c r="E832" s="81"/>
      <c r="F832" s="82" t="str">
        <f t="shared" si="180"/>
        <v xml:space="preserve">Группа от QF </v>
      </c>
      <c r="G832" s="82"/>
      <c r="H832" s="83"/>
      <c r="I832" s="84"/>
      <c r="J832" s="84"/>
      <c r="K832" s="85"/>
      <c r="L832" s="86"/>
      <c r="M832" s="80"/>
      <c r="N832" s="87"/>
      <c r="O832" s="88" t="str">
        <f t="shared" si="176"/>
        <v xml:space="preserve"> </v>
      </c>
      <c r="P832" s="89"/>
      <c r="Q832" s="90" t="str">
        <f t="shared" si="177"/>
        <v xml:space="preserve"> </v>
      </c>
      <c r="R832" s="87" t="s">
        <v>77</v>
      </c>
      <c r="S832" s="76"/>
      <c r="T832" s="91">
        <f t="shared" si="181"/>
        <v>0</v>
      </c>
      <c r="U832" s="88" t="str">
        <f t="shared" si="178"/>
        <v xml:space="preserve"> </v>
      </c>
      <c r="V832" s="91" t="str">
        <f t="shared" si="182"/>
        <v xml:space="preserve"> </v>
      </c>
      <c r="W832" s="78"/>
      <c r="X832" s="78"/>
      <c r="Y832" s="78"/>
      <c r="AA832" s="94" t="str">
        <f t="shared" si="183"/>
        <v>≤60</v>
      </c>
      <c r="AB832" s="94">
        <f t="shared" ca="1" si="184"/>
        <v>49</v>
      </c>
      <c r="AC832" s="95">
        <f t="shared" si="187"/>
        <v>0</v>
      </c>
      <c r="AD832" s="95">
        <f t="shared" si="188"/>
        <v>0</v>
      </c>
      <c r="AE832" s="96">
        <f t="shared" si="185"/>
        <v>0</v>
      </c>
      <c r="AF832" s="96">
        <f t="shared" si="186"/>
        <v>0</v>
      </c>
    </row>
    <row r="833" spans="2:32" s="97" customFormat="1" ht="39.6" x14ac:dyDescent="0.3">
      <c r="B833" s="79">
        <f t="shared" si="179"/>
        <v>828</v>
      </c>
      <c r="C833" s="80" t="s">
        <v>97</v>
      </c>
      <c r="D833" s="80"/>
      <c r="E833" s="81"/>
      <c r="F833" s="82" t="str">
        <f t="shared" si="180"/>
        <v xml:space="preserve">Группа от QF </v>
      </c>
      <c r="G833" s="82"/>
      <c r="H833" s="83"/>
      <c r="I833" s="84"/>
      <c r="J833" s="84"/>
      <c r="K833" s="85"/>
      <c r="L833" s="86"/>
      <c r="M833" s="80"/>
      <c r="N833" s="87"/>
      <c r="O833" s="88" t="str">
        <f t="shared" si="176"/>
        <v xml:space="preserve"> </v>
      </c>
      <c r="P833" s="89"/>
      <c r="Q833" s="90" t="str">
        <f t="shared" si="177"/>
        <v xml:space="preserve"> </v>
      </c>
      <c r="R833" s="87" t="s">
        <v>77</v>
      </c>
      <c r="S833" s="76"/>
      <c r="T833" s="91">
        <f t="shared" si="181"/>
        <v>0</v>
      </c>
      <c r="U833" s="88" t="str">
        <f t="shared" si="178"/>
        <v xml:space="preserve"> </v>
      </c>
      <c r="V833" s="91" t="str">
        <f t="shared" si="182"/>
        <v xml:space="preserve"> </v>
      </c>
      <c r="W833" s="78"/>
      <c r="X833" s="78"/>
      <c r="Y833" s="78"/>
      <c r="AA833" s="94" t="str">
        <f t="shared" si="183"/>
        <v>≤60</v>
      </c>
      <c r="AB833" s="94">
        <f t="shared" ca="1" si="184"/>
        <v>38</v>
      </c>
      <c r="AC833" s="95">
        <f t="shared" si="187"/>
        <v>0</v>
      </c>
      <c r="AD833" s="95">
        <f t="shared" si="188"/>
        <v>0</v>
      </c>
      <c r="AE833" s="96">
        <f t="shared" si="185"/>
        <v>0</v>
      </c>
      <c r="AF833" s="96">
        <f t="shared" si="186"/>
        <v>0</v>
      </c>
    </row>
    <row r="834" spans="2:32" s="97" customFormat="1" ht="39.6" x14ac:dyDescent="0.3">
      <c r="B834" s="79">
        <f t="shared" si="179"/>
        <v>829</v>
      </c>
      <c r="C834" s="80" t="s">
        <v>97</v>
      </c>
      <c r="D834" s="80"/>
      <c r="E834" s="81"/>
      <c r="F834" s="82" t="str">
        <f t="shared" si="180"/>
        <v xml:space="preserve">Группа от QF </v>
      </c>
      <c r="G834" s="82"/>
      <c r="H834" s="83"/>
      <c r="I834" s="84"/>
      <c r="J834" s="84"/>
      <c r="K834" s="85"/>
      <c r="L834" s="86"/>
      <c r="M834" s="80"/>
      <c r="N834" s="87"/>
      <c r="O834" s="88" t="str">
        <f t="shared" si="176"/>
        <v xml:space="preserve"> </v>
      </c>
      <c r="P834" s="89"/>
      <c r="Q834" s="90" t="str">
        <f t="shared" si="177"/>
        <v xml:space="preserve"> </v>
      </c>
      <c r="R834" s="87" t="s">
        <v>77</v>
      </c>
      <c r="S834" s="76"/>
      <c r="T834" s="91">
        <f t="shared" si="181"/>
        <v>0</v>
      </c>
      <c r="U834" s="88" t="str">
        <f t="shared" si="178"/>
        <v xml:space="preserve"> </v>
      </c>
      <c r="V834" s="91" t="str">
        <f t="shared" si="182"/>
        <v xml:space="preserve"> </v>
      </c>
      <c r="W834" s="78"/>
      <c r="X834" s="78"/>
      <c r="Y834" s="78"/>
      <c r="AA834" s="94" t="str">
        <f t="shared" si="183"/>
        <v>≤60</v>
      </c>
      <c r="AB834" s="94">
        <f t="shared" ca="1" si="184"/>
        <v>20</v>
      </c>
      <c r="AC834" s="95">
        <f t="shared" si="187"/>
        <v>0</v>
      </c>
      <c r="AD834" s="95">
        <f t="shared" si="188"/>
        <v>0</v>
      </c>
      <c r="AE834" s="96">
        <f t="shared" si="185"/>
        <v>0</v>
      </c>
      <c r="AF834" s="96">
        <f t="shared" si="186"/>
        <v>0</v>
      </c>
    </row>
    <row r="835" spans="2:32" s="97" customFormat="1" ht="39.6" x14ac:dyDescent="0.3">
      <c r="B835" s="79">
        <f t="shared" si="179"/>
        <v>830</v>
      </c>
      <c r="C835" s="80" t="s">
        <v>97</v>
      </c>
      <c r="D835" s="80"/>
      <c r="E835" s="81"/>
      <c r="F835" s="82" t="str">
        <f t="shared" si="180"/>
        <v xml:space="preserve">Группа от QF </v>
      </c>
      <c r="G835" s="82"/>
      <c r="H835" s="83"/>
      <c r="I835" s="84"/>
      <c r="J835" s="84"/>
      <c r="K835" s="85"/>
      <c r="L835" s="86"/>
      <c r="M835" s="80"/>
      <c r="N835" s="87"/>
      <c r="O835" s="88" t="str">
        <f t="shared" si="176"/>
        <v xml:space="preserve"> </v>
      </c>
      <c r="P835" s="89"/>
      <c r="Q835" s="90" t="str">
        <f t="shared" si="177"/>
        <v xml:space="preserve"> </v>
      </c>
      <c r="R835" s="87" t="s">
        <v>77</v>
      </c>
      <c r="S835" s="76"/>
      <c r="T835" s="91">
        <f t="shared" si="181"/>
        <v>0</v>
      </c>
      <c r="U835" s="88" t="str">
        <f t="shared" si="178"/>
        <v xml:space="preserve"> </v>
      </c>
      <c r="V835" s="91" t="str">
        <f t="shared" si="182"/>
        <v xml:space="preserve"> </v>
      </c>
      <c r="W835" s="78"/>
      <c r="X835" s="78"/>
      <c r="Y835" s="78"/>
      <c r="AA835" s="94" t="str">
        <f t="shared" si="183"/>
        <v>≤60</v>
      </c>
      <c r="AB835" s="94">
        <f t="shared" ca="1" si="184"/>
        <v>42</v>
      </c>
      <c r="AC835" s="95">
        <f t="shared" si="187"/>
        <v>0</v>
      </c>
      <c r="AD835" s="95">
        <f t="shared" si="188"/>
        <v>0</v>
      </c>
      <c r="AE835" s="96">
        <f t="shared" si="185"/>
        <v>0</v>
      </c>
      <c r="AF835" s="96">
        <f t="shared" si="186"/>
        <v>0</v>
      </c>
    </row>
    <row r="836" spans="2:32" s="97" customFormat="1" ht="39.6" x14ac:dyDescent="0.3">
      <c r="B836" s="79">
        <f t="shared" si="179"/>
        <v>831</v>
      </c>
      <c r="C836" s="80" t="s">
        <v>97</v>
      </c>
      <c r="D836" s="80"/>
      <c r="E836" s="81"/>
      <c r="F836" s="82" t="str">
        <f t="shared" si="180"/>
        <v xml:space="preserve">Группа от QF </v>
      </c>
      <c r="G836" s="82"/>
      <c r="H836" s="83"/>
      <c r="I836" s="84"/>
      <c r="J836" s="84"/>
      <c r="K836" s="85"/>
      <c r="L836" s="86"/>
      <c r="M836" s="80"/>
      <c r="N836" s="87"/>
      <c r="O836" s="88" t="str">
        <f t="shared" si="176"/>
        <v xml:space="preserve"> </v>
      </c>
      <c r="P836" s="89"/>
      <c r="Q836" s="90" t="str">
        <f t="shared" si="177"/>
        <v xml:space="preserve"> </v>
      </c>
      <c r="R836" s="87" t="s">
        <v>77</v>
      </c>
      <c r="S836" s="76"/>
      <c r="T836" s="91">
        <f t="shared" si="181"/>
        <v>0</v>
      </c>
      <c r="U836" s="88" t="str">
        <f t="shared" si="178"/>
        <v xml:space="preserve"> </v>
      </c>
      <c r="V836" s="91" t="str">
        <f t="shared" si="182"/>
        <v xml:space="preserve"> </v>
      </c>
      <c r="W836" s="78"/>
      <c r="X836" s="78"/>
      <c r="Y836" s="78"/>
      <c r="AA836" s="94" t="str">
        <f t="shared" si="183"/>
        <v>≤60</v>
      </c>
      <c r="AB836" s="94">
        <f t="shared" ca="1" si="184"/>
        <v>40</v>
      </c>
      <c r="AC836" s="95">
        <f t="shared" si="187"/>
        <v>0</v>
      </c>
      <c r="AD836" s="95">
        <f t="shared" si="188"/>
        <v>0</v>
      </c>
      <c r="AE836" s="96">
        <f t="shared" si="185"/>
        <v>0</v>
      </c>
      <c r="AF836" s="96">
        <f t="shared" si="186"/>
        <v>0</v>
      </c>
    </row>
    <row r="837" spans="2:32" s="97" customFormat="1" ht="39.6" x14ac:dyDescent="0.3">
      <c r="B837" s="79">
        <f t="shared" si="179"/>
        <v>832</v>
      </c>
      <c r="C837" s="80" t="s">
        <v>97</v>
      </c>
      <c r="D837" s="80"/>
      <c r="E837" s="81"/>
      <c r="F837" s="82" t="str">
        <f t="shared" si="180"/>
        <v xml:space="preserve">Группа от QF </v>
      </c>
      <c r="G837" s="82"/>
      <c r="H837" s="83"/>
      <c r="I837" s="84"/>
      <c r="J837" s="84"/>
      <c r="K837" s="85"/>
      <c r="L837" s="86"/>
      <c r="M837" s="80"/>
      <c r="N837" s="87"/>
      <c r="O837" s="88" t="str">
        <f t="shared" si="176"/>
        <v xml:space="preserve"> </v>
      </c>
      <c r="P837" s="89"/>
      <c r="Q837" s="90" t="str">
        <f t="shared" si="177"/>
        <v xml:space="preserve"> </v>
      </c>
      <c r="R837" s="87" t="s">
        <v>77</v>
      </c>
      <c r="S837" s="76"/>
      <c r="T837" s="91">
        <f t="shared" si="181"/>
        <v>0</v>
      </c>
      <c r="U837" s="88" t="str">
        <f t="shared" si="178"/>
        <v xml:space="preserve"> </v>
      </c>
      <c r="V837" s="91" t="str">
        <f t="shared" si="182"/>
        <v xml:space="preserve"> </v>
      </c>
      <c r="W837" s="78"/>
      <c r="X837" s="78"/>
      <c r="Y837" s="78"/>
      <c r="AA837" s="94" t="str">
        <f t="shared" si="183"/>
        <v>≤60</v>
      </c>
      <c r="AB837" s="94">
        <f t="shared" ca="1" si="184"/>
        <v>39</v>
      </c>
      <c r="AC837" s="95">
        <f t="shared" si="187"/>
        <v>0</v>
      </c>
      <c r="AD837" s="95">
        <f t="shared" si="188"/>
        <v>0</v>
      </c>
      <c r="AE837" s="96">
        <f t="shared" si="185"/>
        <v>0</v>
      </c>
      <c r="AF837" s="96">
        <f t="shared" si="186"/>
        <v>0</v>
      </c>
    </row>
    <row r="838" spans="2:32" s="97" customFormat="1" ht="39.6" x14ac:dyDescent="0.3">
      <c r="B838" s="79">
        <f t="shared" si="179"/>
        <v>833</v>
      </c>
      <c r="C838" s="80" t="s">
        <v>97</v>
      </c>
      <c r="D838" s="80"/>
      <c r="E838" s="81"/>
      <c r="F838" s="82" t="str">
        <f t="shared" si="180"/>
        <v xml:space="preserve">Группа от QF </v>
      </c>
      <c r="G838" s="82"/>
      <c r="H838" s="83"/>
      <c r="I838" s="84"/>
      <c r="J838" s="84"/>
      <c r="K838" s="85"/>
      <c r="L838" s="86"/>
      <c r="M838" s="80"/>
      <c r="N838" s="87"/>
      <c r="O838" s="88" t="str">
        <f t="shared" ref="O838:O901" si="189">IF(T838=0," ","-")</f>
        <v xml:space="preserve"> </v>
      </c>
      <c r="P838" s="89"/>
      <c r="Q838" s="90" t="str">
        <f t="shared" ref="Q838:Q901" si="190">IF(T838=0," ","-")</f>
        <v xml:space="preserve"> </v>
      </c>
      <c r="R838" s="87" t="s">
        <v>77</v>
      </c>
      <c r="S838" s="76"/>
      <c r="T838" s="91">
        <f t="shared" si="181"/>
        <v>0</v>
      </c>
      <c r="U838" s="88" t="str">
        <f t="shared" ref="U838:U901" si="191">IF(T838=0," ","-")</f>
        <v xml:space="preserve"> </v>
      </c>
      <c r="V838" s="91" t="str">
        <f t="shared" si="182"/>
        <v xml:space="preserve"> </v>
      </c>
      <c r="W838" s="78"/>
      <c r="X838" s="78"/>
      <c r="Y838" s="78"/>
      <c r="AA838" s="94" t="str">
        <f t="shared" si="183"/>
        <v>≤60</v>
      </c>
      <c r="AB838" s="94">
        <f t="shared" ca="1" si="184"/>
        <v>25</v>
      </c>
      <c r="AC838" s="95">
        <f t="shared" si="187"/>
        <v>0</v>
      </c>
      <c r="AD838" s="95">
        <f t="shared" si="188"/>
        <v>0</v>
      </c>
      <c r="AE838" s="96">
        <f t="shared" si="185"/>
        <v>0</v>
      </c>
      <c r="AF838" s="96">
        <f t="shared" si="186"/>
        <v>0</v>
      </c>
    </row>
    <row r="839" spans="2:32" s="97" customFormat="1" ht="39.6" x14ac:dyDescent="0.3">
      <c r="B839" s="79">
        <f t="shared" si="179"/>
        <v>834</v>
      </c>
      <c r="C839" s="80" t="s">
        <v>97</v>
      </c>
      <c r="D839" s="80"/>
      <c r="E839" s="81"/>
      <c r="F839" s="82" t="str">
        <f t="shared" si="180"/>
        <v xml:space="preserve">Группа от QF </v>
      </c>
      <c r="G839" s="82"/>
      <c r="H839" s="83"/>
      <c r="I839" s="84"/>
      <c r="J839" s="84"/>
      <c r="K839" s="85"/>
      <c r="L839" s="86"/>
      <c r="M839" s="80"/>
      <c r="N839" s="87"/>
      <c r="O839" s="88" t="str">
        <f t="shared" si="189"/>
        <v xml:space="preserve"> </v>
      </c>
      <c r="P839" s="89"/>
      <c r="Q839" s="90" t="str">
        <f t="shared" si="190"/>
        <v xml:space="preserve"> </v>
      </c>
      <c r="R839" s="87" t="s">
        <v>77</v>
      </c>
      <c r="S839" s="76"/>
      <c r="T839" s="91">
        <f t="shared" si="181"/>
        <v>0</v>
      </c>
      <c r="U839" s="88" t="str">
        <f t="shared" si="191"/>
        <v xml:space="preserve"> </v>
      </c>
      <c r="V839" s="91" t="str">
        <f t="shared" si="182"/>
        <v xml:space="preserve"> </v>
      </c>
      <c r="W839" s="78"/>
      <c r="X839" s="78"/>
      <c r="Y839" s="78"/>
      <c r="AA839" s="94" t="str">
        <f t="shared" si="183"/>
        <v>≤60</v>
      </c>
      <c r="AB839" s="94">
        <f t="shared" ca="1" si="184"/>
        <v>21</v>
      </c>
      <c r="AC839" s="95">
        <f t="shared" si="187"/>
        <v>0</v>
      </c>
      <c r="AD839" s="95">
        <f t="shared" si="188"/>
        <v>0</v>
      </c>
      <c r="AE839" s="96">
        <f t="shared" si="185"/>
        <v>0</v>
      </c>
      <c r="AF839" s="96">
        <f t="shared" si="186"/>
        <v>0</v>
      </c>
    </row>
    <row r="840" spans="2:32" s="97" customFormat="1" ht="39.6" x14ac:dyDescent="0.3">
      <c r="B840" s="79">
        <f t="shared" ref="B840:B903" si="192">(IF(B838+B839=0,(B837+1),(IF(B839=0,(B838+1),B839+1))))</f>
        <v>835</v>
      </c>
      <c r="C840" s="80" t="s">
        <v>97</v>
      </c>
      <c r="D840" s="80"/>
      <c r="E840" s="81"/>
      <c r="F840" s="82" t="str">
        <f t="shared" si="180"/>
        <v xml:space="preserve">Группа от QF </v>
      </c>
      <c r="G840" s="82"/>
      <c r="H840" s="83"/>
      <c r="I840" s="84"/>
      <c r="J840" s="84"/>
      <c r="K840" s="85"/>
      <c r="L840" s="86"/>
      <c r="M840" s="80"/>
      <c r="N840" s="87"/>
      <c r="O840" s="88" t="str">
        <f t="shared" si="189"/>
        <v xml:space="preserve"> </v>
      </c>
      <c r="P840" s="89"/>
      <c r="Q840" s="90" t="str">
        <f t="shared" si="190"/>
        <v xml:space="preserve"> </v>
      </c>
      <c r="R840" s="87" t="s">
        <v>77</v>
      </c>
      <c r="S840" s="76"/>
      <c r="T840" s="91">
        <f t="shared" si="181"/>
        <v>0</v>
      </c>
      <c r="U840" s="88" t="str">
        <f t="shared" si="191"/>
        <v xml:space="preserve"> </v>
      </c>
      <c r="V840" s="91" t="str">
        <f t="shared" si="182"/>
        <v xml:space="preserve"> </v>
      </c>
      <c r="W840" s="78"/>
      <c r="X840" s="78"/>
      <c r="Y840" s="78"/>
      <c r="AA840" s="94" t="str">
        <f t="shared" si="183"/>
        <v>≤60</v>
      </c>
      <c r="AB840" s="94">
        <f t="shared" ca="1" si="184"/>
        <v>40</v>
      </c>
      <c r="AC840" s="95">
        <f t="shared" si="187"/>
        <v>0</v>
      </c>
      <c r="AD840" s="95">
        <f t="shared" si="188"/>
        <v>0</v>
      </c>
      <c r="AE840" s="96">
        <f t="shared" si="185"/>
        <v>0</v>
      </c>
      <c r="AF840" s="96">
        <f t="shared" si="186"/>
        <v>0</v>
      </c>
    </row>
    <row r="841" spans="2:32" s="97" customFormat="1" ht="39.6" x14ac:dyDescent="0.3">
      <c r="B841" s="79">
        <f t="shared" si="192"/>
        <v>836</v>
      </c>
      <c r="C841" s="80" t="s">
        <v>97</v>
      </c>
      <c r="D841" s="80"/>
      <c r="E841" s="81"/>
      <c r="F841" s="82" t="str">
        <f t="shared" si="180"/>
        <v xml:space="preserve">Группа от QF </v>
      </c>
      <c r="G841" s="82"/>
      <c r="H841" s="83"/>
      <c r="I841" s="84"/>
      <c r="J841" s="84"/>
      <c r="K841" s="85"/>
      <c r="L841" s="86"/>
      <c r="M841" s="80"/>
      <c r="N841" s="87"/>
      <c r="O841" s="88" t="str">
        <f t="shared" si="189"/>
        <v xml:space="preserve"> </v>
      </c>
      <c r="P841" s="89"/>
      <c r="Q841" s="90" t="str">
        <f t="shared" si="190"/>
        <v xml:space="preserve"> </v>
      </c>
      <c r="R841" s="87" t="s">
        <v>77</v>
      </c>
      <c r="S841" s="76"/>
      <c r="T841" s="91">
        <f t="shared" si="181"/>
        <v>0</v>
      </c>
      <c r="U841" s="88" t="str">
        <f t="shared" si="191"/>
        <v xml:space="preserve"> </v>
      </c>
      <c r="V841" s="91" t="str">
        <f t="shared" si="182"/>
        <v xml:space="preserve"> </v>
      </c>
      <c r="W841" s="78"/>
      <c r="X841" s="78"/>
      <c r="Y841" s="78"/>
      <c r="AA841" s="94" t="str">
        <f t="shared" si="183"/>
        <v>≤60</v>
      </c>
      <c r="AB841" s="94">
        <f t="shared" ca="1" si="184"/>
        <v>50</v>
      </c>
      <c r="AC841" s="95">
        <f t="shared" si="187"/>
        <v>0</v>
      </c>
      <c r="AD841" s="95">
        <f t="shared" si="188"/>
        <v>0</v>
      </c>
      <c r="AE841" s="96">
        <f t="shared" si="185"/>
        <v>0</v>
      </c>
      <c r="AF841" s="96">
        <f t="shared" si="186"/>
        <v>0</v>
      </c>
    </row>
    <row r="842" spans="2:32" s="97" customFormat="1" ht="39.6" x14ac:dyDescent="0.3">
      <c r="B842" s="79">
        <f t="shared" si="192"/>
        <v>837</v>
      </c>
      <c r="C842" s="80" t="s">
        <v>97</v>
      </c>
      <c r="D842" s="80"/>
      <c r="E842" s="81"/>
      <c r="F842" s="82" t="str">
        <f t="shared" si="180"/>
        <v xml:space="preserve">Группа от QF </v>
      </c>
      <c r="G842" s="82"/>
      <c r="H842" s="83"/>
      <c r="I842" s="84"/>
      <c r="J842" s="84"/>
      <c r="K842" s="85"/>
      <c r="L842" s="86"/>
      <c r="M842" s="80"/>
      <c r="N842" s="87"/>
      <c r="O842" s="88" t="str">
        <f t="shared" si="189"/>
        <v xml:space="preserve"> </v>
      </c>
      <c r="P842" s="89"/>
      <c r="Q842" s="90" t="str">
        <f t="shared" si="190"/>
        <v xml:space="preserve"> </v>
      </c>
      <c r="R842" s="87" t="s">
        <v>77</v>
      </c>
      <c r="S842" s="76"/>
      <c r="T842" s="91">
        <f t="shared" si="181"/>
        <v>0</v>
      </c>
      <c r="U842" s="88" t="str">
        <f t="shared" si="191"/>
        <v xml:space="preserve"> </v>
      </c>
      <c r="V842" s="91" t="str">
        <f t="shared" si="182"/>
        <v xml:space="preserve"> </v>
      </c>
      <c r="W842" s="78"/>
      <c r="X842" s="78"/>
      <c r="Y842" s="78"/>
      <c r="AA842" s="94" t="str">
        <f t="shared" si="183"/>
        <v>≤60</v>
      </c>
      <c r="AB842" s="94">
        <f t="shared" ca="1" si="184"/>
        <v>49</v>
      </c>
      <c r="AC842" s="95">
        <f t="shared" si="187"/>
        <v>0</v>
      </c>
      <c r="AD842" s="95">
        <f t="shared" si="188"/>
        <v>0</v>
      </c>
      <c r="AE842" s="96">
        <f t="shared" si="185"/>
        <v>0</v>
      </c>
      <c r="AF842" s="96">
        <f t="shared" si="186"/>
        <v>0</v>
      </c>
    </row>
    <row r="843" spans="2:32" s="97" customFormat="1" ht="39.6" x14ac:dyDescent="0.3">
      <c r="B843" s="79">
        <f t="shared" si="192"/>
        <v>838</v>
      </c>
      <c r="C843" s="80" t="s">
        <v>97</v>
      </c>
      <c r="D843" s="80"/>
      <c r="E843" s="81"/>
      <c r="F843" s="82" t="str">
        <f t="shared" si="180"/>
        <v xml:space="preserve">Группа от QF </v>
      </c>
      <c r="G843" s="82"/>
      <c r="H843" s="83"/>
      <c r="I843" s="84"/>
      <c r="J843" s="84"/>
      <c r="K843" s="85"/>
      <c r="L843" s="86"/>
      <c r="M843" s="80"/>
      <c r="N843" s="87"/>
      <c r="O843" s="88" t="str">
        <f t="shared" si="189"/>
        <v xml:space="preserve"> </v>
      </c>
      <c r="P843" s="89"/>
      <c r="Q843" s="90" t="str">
        <f t="shared" si="190"/>
        <v xml:space="preserve"> </v>
      </c>
      <c r="R843" s="87" t="s">
        <v>77</v>
      </c>
      <c r="S843" s="76"/>
      <c r="T843" s="91">
        <f t="shared" si="181"/>
        <v>0</v>
      </c>
      <c r="U843" s="88" t="str">
        <f t="shared" si="191"/>
        <v xml:space="preserve"> </v>
      </c>
      <c r="V843" s="91" t="str">
        <f t="shared" si="182"/>
        <v xml:space="preserve"> </v>
      </c>
      <c r="W843" s="78"/>
      <c r="X843" s="78"/>
      <c r="Y843" s="78"/>
      <c r="AA843" s="94" t="str">
        <f t="shared" si="183"/>
        <v>≤60</v>
      </c>
      <c r="AB843" s="94">
        <f t="shared" ca="1" si="184"/>
        <v>30</v>
      </c>
      <c r="AC843" s="95">
        <f t="shared" si="187"/>
        <v>0</v>
      </c>
      <c r="AD843" s="95">
        <f t="shared" si="188"/>
        <v>0</v>
      </c>
      <c r="AE843" s="96">
        <f t="shared" si="185"/>
        <v>0</v>
      </c>
      <c r="AF843" s="96">
        <f t="shared" si="186"/>
        <v>0</v>
      </c>
    </row>
    <row r="844" spans="2:32" s="97" customFormat="1" ht="39.6" x14ac:dyDescent="0.3">
      <c r="B844" s="79">
        <f t="shared" si="192"/>
        <v>839</v>
      </c>
      <c r="C844" s="80" t="s">
        <v>97</v>
      </c>
      <c r="D844" s="80"/>
      <c r="E844" s="81"/>
      <c r="F844" s="82" t="str">
        <f t="shared" si="180"/>
        <v xml:space="preserve">Группа от QF </v>
      </c>
      <c r="G844" s="82"/>
      <c r="H844" s="83"/>
      <c r="I844" s="84"/>
      <c r="J844" s="84"/>
      <c r="K844" s="85"/>
      <c r="L844" s="86"/>
      <c r="M844" s="80"/>
      <c r="N844" s="87"/>
      <c r="O844" s="88" t="str">
        <f t="shared" si="189"/>
        <v xml:space="preserve"> </v>
      </c>
      <c r="P844" s="89"/>
      <c r="Q844" s="90" t="str">
        <f t="shared" si="190"/>
        <v xml:space="preserve"> </v>
      </c>
      <c r="R844" s="87" t="s">
        <v>77</v>
      </c>
      <c r="S844" s="76"/>
      <c r="T844" s="91">
        <f t="shared" si="181"/>
        <v>0</v>
      </c>
      <c r="U844" s="88" t="str">
        <f t="shared" si="191"/>
        <v xml:space="preserve"> </v>
      </c>
      <c r="V844" s="91" t="str">
        <f t="shared" si="182"/>
        <v xml:space="preserve"> </v>
      </c>
      <c r="W844" s="78"/>
      <c r="X844" s="78"/>
      <c r="Y844" s="78"/>
      <c r="AA844" s="94" t="str">
        <f t="shared" si="183"/>
        <v>≤60</v>
      </c>
      <c r="AB844" s="94">
        <f t="shared" ca="1" si="184"/>
        <v>33</v>
      </c>
      <c r="AC844" s="95">
        <f t="shared" si="187"/>
        <v>0</v>
      </c>
      <c r="AD844" s="95">
        <f t="shared" si="188"/>
        <v>0</v>
      </c>
      <c r="AE844" s="96">
        <f t="shared" si="185"/>
        <v>0</v>
      </c>
      <c r="AF844" s="96">
        <f t="shared" si="186"/>
        <v>0</v>
      </c>
    </row>
    <row r="845" spans="2:32" s="97" customFormat="1" ht="39.6" x14ac:dyDescent="0.3">
      <c r="B845" s="79">
        <f t="shared" si="192"/>
        <v>840</v>
      </c>
      <c r="C845" s="80" t="s">
        <v>97</v>
      </c>
      <c r="D845" s="80"/>
      <c r="E845" s="81"/>
      <c r="F845" s="82" t="str">
        <f t="shared" si="180"/>
        <v xml:space="preserve">Группа от QF </v>
      </c>
      <c r="G845" s="82"/>
      <c r="H845" s="83"/>
      <c r="I845" s="84"/>
      <c r="J845" s="84"/>
      <c r="K845" s="85"/>
      <c r="L845" s="86"/>
      <c r="M845" s="80"/>
      <c r="N845" s="87"/>
      <c r="O845" s="88" t="str">
        <f t="shared" si="189"/>
        <v xml:space="preserve"> </v>
      </c>
      <c r="P845" s="89"/>
      <c r="Q845" s="90" t="str">
        <f t="shared" si="190"/>
        <v xml:space="preserve"> </v>
      </c>
      <c r="R845" s="87" t="s">
        <v>77</v>
      </c>
      <c r="S845" s="76"/>
      <c r="T845" s="91">
        <f t="shared" si="181"/>
        <v>0</v>
      </c>
      <c r="U845" s="88" t="str">
        <f t="shared" si="191"/>
        <v xml:space="preserve"> </v>
      </c>
      <c r="V845" s="91" t="str">
        <f t="shared" si="182"/>
        <v xml:space="preserve"> </v>
      </c>
      <c r="W845" s="78"/>
      <c r="X845" s="78"/>
      <c r="Y845" s="78"/>
      <c r="AA845" s="94" t="str">
        <f t="shared" si="183"/>
        <v>≤60</v>
      </c>
      <c r="AB845" s="94">
        <f t="shared" ca="1" si="184"/>
        <v>37</v>
      </c>
      <c r="AC845" s="95">
        <f t="shared" si="187"/>
        <v>0</v>
      </c>
      <c r="AD845" s="95">
        <f t="shared" si="188"/>
        <v>0</v>
      </c>
      <c r="AE845" s="96">
        <f t="shared" si="185"/>
        <v>0</v>
      </c>
      <c r="AF845" s="96">
        <f t="shared" si="186"/>
        <v>0</v>
      </c>
    </row>
    <row r="846" spans="2:32" s="97" customFormat="1" ht="39.6" x14ac:dyDescent="0.3">
      <c r="B846" s="79">
        <f t="shared" si="192"/>
        <v>841</v>
      </c>
      <c r="C846" s="80" t="s">
        <v>97</v>
      </c>
      <c r="D846" s="80"/>
      <c r="E846" s="81"/>
      <c r="F846" s="82" t="str">
        <f t="shared" si="180"/>
        <v xml:space="preserve">Группа от QF </v>
      </c>
      <c r="G846" s="82"/>
      <c r="H846" s="83"/>
      <c r="I846" s="84"/>
      <c r="J846" s="84"/>
      <c r="K846" s="85"/>
      <c r="L846" s="86"/>
      <c r="M846" s="80"/>
      <c r="N846" s="87"/>
      <c r="O846" s="88" t="str">
        <f t="shared" si="189"/>
        <v xml:space="preserve"> </v>
      </c>
      <c r="P846" s="89"/>
      <c r="Q846" s="90" t="str">
        <f t="shared" si="190"/>
        <v xml:space="preserve"> </v>
      </c>
      <c r="R846" s="87" t="s">
        <v>77</v>
      </c>
      <c r="S846" s="76"/>
      <c r="T846" s="91">
        <f t="shared" si="181"/>
        <v>0</v>
      </c>
      <c r="U846" s="88" t="str">
        <f t="shared" si="191"/>
        <v xml:space="preserve"> </v>
      </c>
      <c r="V846" s="91" t="str">
        <f t="shared" si="182"/>
        <v xml:space="preserve"> </v>
      </c>
      <c r="W846" s="78"/>
      <c r="X846" s="78"/>
      <c r="Y846" s="78"/>
      <c r="AA846" s="94" t="str">
        <f t="shared" si="183"/>
        <v>≤60</v>
      </c>
      <c r="AB846" s="94">
        <f t="shared" ca="1" si="184"/>
        <v>46</v>
      </c>
      <c r="AC846" s="95">
        <f t="shared" si="187"/>
        <v>0</v>
      </c>
      <c r="AD846" s="95">
        <f t="shared" si="188"/>
        <v>0</v>
      </c>
      <c r="AE846" s="96">
        <f t="shared" si="185"/>
        <v>0</v>
      </c>
      <c r="AF846" s="96">
        <f t="shared" si="186"/>
        <v>0</v>
      </c>
    </row>
    <row r="847" spans="2:32" s="97" customFormat="1" ht="39.6" x14ac:dyDescent="0.3">
      <c r="B847" s="79">
        <f t="shared" si="192"/>
        <v>842</v>
      </c>
      <c r="C847" s="80" t="s">
        <v>97</v>
      </c>
      <c r="D847" s="80"/>
      <c r="E847" s="81"/>
      <c r="F847" s="82" t="str">
        <f t="shared" ref="F847:F910" si="193">CONCATENATE(C847," ",E847,D847)</f>
        <v xml:space="preserve">Группа от QF </v>
      </c>
      <c r="G847" s="82"/>
      <c r="H847" s="83"/>
      <c r="I847" s="84"/>
      <c r="J847" s="84"/>
      <c r="K847" s="85"/>
      <c r="L847" s="86"/>
      <c r="M847" s="80"/>
      <c r="N847" s="87"/>
      <c r="O847" s="88" t="str">
        <f t="shared" si="189"/>
        <v xml:space="preserve"> </v>
      </c>
      <c r="P847" s="89"/>
      <c r="Q847" s="90" t="str">
        <f t="shared" si="190"/>
        <v xml:space="preserve"> </v>
      </c>
      <c r="R847" s="87" t="s">
        <v>77</v>
      </c>
      <c r="S847" s="76"/>
      <c r="T847" s="91">
        <f t="shared" ref="T847:T910" si="194">IF(P847=$W$1,I847*3,IF(P847=$X$1,I847*5,IF(P847=$Y$1,I847*8,IF(P847=$Z$1,I847*12*0.75,0))))</f>
        <v>0</v>
      </c>
      <c r="U847" s="88" t="str">
        <f t="shared" si="191"/>
        <v xml:space="preserve"> </v>
      </c>
      <c r="V847" s="91" t="str">
        <f t="shared" ref="V847:V910" si="195">IF(P847=$W$1,I847*5,IF(P847=$X$1,I847*10,IF(P847=$Y$1,I847*10,IF(P847=$Z$1,I847*12," "))))</f>
        <v xml:space="preserve"> </v>
      </c>
      <c r="W847" s="78"/>
      <c r="X847" s="78"/>
      <c r="Y847" s="78"/>
      <c r="AA847" s="94" t="str">
        <f t="shared" ref="AA847:AA910" si="196">IF(I847&gt;63,"≤120","≤60")</f>
        <v>≤60</v>
      </c>
      <c r="AB847" s="94">
        <f t="shared" ref="AB847:AB910" ca="1" si="197">IF(I847&lt;63,RANDBETWEEN(20,50),RANDBETWEEN(60,110))</f>
        <v>35</v>
      </c>
      <c r="AC847" s="95">
        <f t="shared" si="187"/>
        <v>0</v>
      </c>
      <c r="AD847" s="95">
        <f t="shared" si="188"/>
        <v>0</v>
      </c>
      <c r="AE847" s="96">
        <f t="shared" ref="AE847:AE910" si="198">ROUND(I847*1.13,0)</f>
        <v>0</v>
      </c>
      <c r="AF847" s="96">
        <f t="shared" ref="AF847:AF910" si="199">ROUND(I847*1.45,0)</f>
        <v>0</v>
      </c>
    </row>
    <row r="848" spans="2:32" s="97" customFormat="1" ht="39.6" x14ac:dyDescent="0.3">
      <c r="B848" s="79">
        <f t="shared" si="192"/>
        <v>843</v>
      </c>
      <c r="C848" s="80" t="s">
        <v>97</v>
      </c>
      <c r="D848" s="80"/>
      <c r="E848" s="81"/>
      <c r="F848" s="82" t="str">
        <f t="shared" si="193"/>
        <v xml:space="preserve">Группа от QF </v>
      </c>
      <c r="G848" s="82"/>
      <c r="H848" s="83"/>
      <c r="I848" s="84"/>
      <c r="J848" s="84"/>
      <c r="K848" s="85"/>
      <c r="L848" s="86"/>
      <c r="M848" s="80"/>
      <c r="N848" s="87"/>
      <c r="O848" s="88" t="str">
        <f t="shared" si="189"/>
        <v xml:space="preserve"> </v>
      </c>
      <c r="P848" s="89"/>
      <c r="Q848" s="90" t="str">
        <f t="shared" si="190"/>
        <v xml:space="preserve"> </v>
      </c>
      <c r="R848" s="87" t="s">
        <v>77</v>
      </c>
      <c r="S848" s="76"/>
      <c r="T848" s="91">
        <f t="shared" si="194"/>
        <v>0</v>
      </c>
      <c r="U848" s="88" t="str">
        <f t="shared" si="191"/>
        <v xml:space="preserve"> </v>
      </c>
      <c r="V848" s="91" t="str">
        <f t="shared" si="195"/>
        <v xml:space="preserve"> </v>
      </c>
      <c r="W848" s="78"/>
      <c r="X848" s="78"/>
      <c r="Y848" s="78"/>
      <c r="AA848" s="94" t="str">
        <f t="shared" si="196"/>
        <v>≤60</v>
      </c>
      <c r="AB848" s="94">
        <f t="shared" ca="1" si="197"/>
        <v>27</v>
      </c>
      <c r="AC848" s="95">
        <f t="shared" ref="AC848:AC911" si="200">IF(P848=$W$1,I848*3,IF(P848=$X$1,I848*5,IF(P848=$Y$1,I848*8,IF(P848=$Z$1,I848*12,0))))</f>
        <v>0</v>
      </c>
      <c r="AD848" s="95">
        <f t="shared" ref="AD848:AD911" si="201">IF(P848=$W$1,I848*5,IF(P848=$X$1,I848*10,IF(P848=$Y$1,I848*10,IF(P848=$Z$1,I848*0,0))))</f>
        <v>0</v>
      </c>
      <c r="AE848" s="96">
        <f t="shared" si="198"/>
        <v>0</v>
      </c>
      <c r="AF848" s="96">
        <f t="shared" si="199"/>
        <v>0</v>
      </c>
    </row>
    <row r="849" spans="2:32" s="97" customFormat="1" ht="39.6" x14ac:dyDescent="0.3">
      <c r="B849" s="79">
        <f t="shared" si="192"/>
        <v>844</v>
      </c>
      <c r="C849" s="80" t="s">
        <v>97</v>
      </c>
      <c r="D849" s="80"/>
      <c r="E849" s="81"/>
      <c r="F849" s="82" t="str">
        <f t="shared" si="193"/>
        <v xml:space="preserve">Группа от QF </v>
      </c>
      <c r="G849" s="82"/>
      <c r="H849" s="83"/>
      <c r="I849" s="84"/>
      <c r="J849" s="84"/>
      <c r="K849" s="85"/>
      <c r="L849" s="86"/>
      <c r="M849" s="80"/>
      <c r="N849" s="87"/>
      <c r="O849" s="88" t="str">
        <f t="shared" si="189"/>
        <v xml:space="preserve"> </v>
      </c>
      <c r="P849" s="89"/>
      <c r="Q849" s="90" t="str">
        <f t="shared" si="190"/>
        <v xml:space="preserve"> </v>
      </c>
      <c r="R849" s="87" t="s">
        <v>77</v>
      </c>
      <c r="S849" s="76"/>
      <c r="T849" s="91">
        <f t="shared" si="194"/>
        <v>0</v>
      </c>
      <c r="U849" s="88" t="str">
        <f t="shared" si="191"/>
        <v xml:space="preserve"> </v>
      </c>
      <c r="V849" s="91" t="str">
        <f t="shared" si="195"/>
        <v xml:space="preserve"> </v>
      </c>
      <c r="W849" s="78"/>
      <c r="X849" s="78"/>
      <c r="Y849" s="78"/>
      <c r="AA849" s="94" t="str">
        <f t="shared" si="196"/>
        <v>≤60</v>
      </c>
      <c r="AB849" s="94">
        <f t="shared" ca="1" si="197"/>
        <v>50</v>
      </c>
      <c r="AC849" s="95">
        <f t="shared" si="200"/>
        <v>0</v>
      </c>
      <c r="AD849" s="95">
        <f t="shared" si="201"/>
        <v>0</v>
      </c>
      <c r="AE849" s="96">
        <f t="shared" si="198"/>
        <v>0</v>
      </c>
      <c r="AF849" s="96">
        <f t="shared" si="199"/>
        <v>0</v>
      </c>
    </row>
    <row r="850" spans="2:32" s="97" customFormat="1" ht="39.6" x14ac:dyDescent="0.3">
      <c r="B850" s="79">
        <f t="shared" si="192"/>
        <v>845</v>
      </c>
      <c r="C850" s="80" t="s">
        <v>97</v>
      </c>
      <c r="D850" s="80"/>
      <c r="E850" s="81"/>
      <c r="F850" s="82" t="str">
        <f t="shared" si="193"/>
        <v xml:space="preserve">Группа от QF </v>
      </c>
      <c r="G850" s="82"/>
      <c r="H850" s="83"/>
      <c r="I850" s="84"/>
      <c r="J850" s="84"/>
      <c r="K850" s="85"/>
      <c r="L850" s="86"/>
      <c r="M850" s="80"/>
      <c r="N850" s="87"/>
      <c r="O850" s="88" t="str">
        <f t="shared" si="189"/>
        <v xml:space="preserve"> </v>
      </c>
      <c r="P850" s="89"/>
      <c r="Q850" s="90" t="str">
        <f t="shared" si="190"/>
        <v xml:space="preserve"> </v>
      </c>
      <c r="R850" s="87" t="s">
        <v>77</v>
      </c>
      <c r="S850" s="76"/>
      <c r="T850" s="91">
        <f t="shared" si="194"/>
        <v>0</v>
      </c>
      <c r="U850" s="88" t="str">
        <f t="shared" si="191"/>
        <v xml:space="preserve"> </v>
      </c>
      <c r="V850" s="91" t="str">
        <f t="shared" si="195"/>
        <v xml:space="preserve"> </v>
      </c>
      <c r="W850" s="78"/>
      <c r="X850" s="78"/>
      <c r="Y850" s="78"/>
      <c r="AA850" s="94" t="str">
        <f t="shared" si="196"/>
        <v>≤60</v>
      </c>
      <c r="AB850" s="94">
        <f t="shared" ca="1" si="197"/>
        <v>40</v>
      </c>
      <c r="AC850" s="95">
        <f t="shared" si="200"/>
        <v>0</v>
      </c>
      <c r="AD850" s="95">
        <f t="shared" si="201"/>
        <v>0</v>
      </c>
      <c r="AE850" s="96">
        <f t="shared" si="198"/>
        <v>0</v>
      </c>
      <c r="AF850" s="96">
        <f t="shared" si="199"/>
        <v>0</v>
      </c>
    </row>
    <row r="851" spans="2:32" s="97" customFormat="1" ht="39.6" x14ac:dyDescent="0.3">
      <c r="B851" s="79">
        <f t="shared" si="192"/>
        <v>846</v>
      </c>
      <c r="C851" s="80" t="s">
        <v>97</v>
      </c>
      <c r="D851" s="80"/>
      <c r="E851" s="81"/>
      <c r="F851" s="82" t="str">
        <f t="shared" si="193"/>
        <v xml:space="preserve">Группа от QF </v>
      </c>
      <c r="G851" s="82"/>
      <c r="H851" s="83"/>
      <c r="I851" s="84"/>
      <c r="J851" s="84"/>
      <c r="K851" s="85"/>
      <c r="L851" s="86"/>
      <c r="M851" s="80"/>
      <c r="N851" s="87"/>
      <c r="O851" s="88" t="str">
        <f t="shared" si="189"/>
        <v xml:space="preserve"> </v>
      </c>
      <c r="P851" s="89"/>
      <c r="Q851" s="90" t="str">
        <f t="shared" si="190"/>
        <v xml:space="preserve"> </v>
      </c>
      <c r="R851" s="87" t="s">
        <v>77</v>
      </c>
      <c r="S851" s="76"/>
      <c r="T851" s="91">
        <f t="shared" si="194"/>
        <v>0</v>
      </c>
      <c r="U851" s="88" t="str">
        <f t="shared" si="191"/>
        <v xml:space="preserve"> </v>
      </c>
      <c r="V851" s="91" t="str">
        <f t="shared" si="195"/>
        <v xml:space="preserve"> </v>
      </c>
      <c r="W851" s="78"/>
      <c r="X851" s="78"/>
      <c r="Y851" s="78"/>
      <c r="AA851" s="94" t="str">
        <f t="shared" si="196"/>
        <v>≤60</v>
      </c>
      <c r="AB851" s="94">
        <f t="shared" ca="1" si="197"/>
        <v>25</v>
      </c>
      <c r="AC851" s="95">
        <f t="shared" si="200"/>
        <v>0</v>
      </c>
      <c r="AD851" s="95">
        <f t="shared" si="201"/>
        <v>0</v>
      </c>
      <c r="AE851" s="96">
        <f t="shared" si="198"/>
        <v>0</v>
      </c>
      <c r="AF851" s="96">
        <f t="shared" si="199"/>
        <v>0</v>
      </c>
    </row>
    <row r="852" spans="2:32" s="97" customFormat="1" ht="39.6" x14ac:dyDescent="0.3">
      <c r="B852" s="79">
        <f t="shared" si="192"/>
        <v>847</v>
      </c>
      <c r="C852" s="80" t="s">
        <v>97</v>
      </c>
      <c r="D852" s="80"/>
      <c r="E852" s="81"/>
      <c r="F852" s="82" t="str">
        <f t="shared" si="193"/>
        <v xml:space="preserve">Группа от QF </v>
      </c>
      <c r="G852" s="82"/>
      <c r="H852" s="83"/>
      <c r="I852" s="84"/>
      <c r="J852" s="84"/>
      <c r="K852" s="85"/>
      <c r="L852" s="86"/>
      <c r="M852" s="80"/>
      <c r="N852" s="87"/>
      <c r="O852" s="88" t="str">
        <f t="shared" si="189"/>
        <v xml:space="preserve"> </v>
      </c>
      <c r="P852" s="89"/>
      <c r="Q852" s="90" t="str">
        <f t="shared" si="190"/>
        <v xml:space="preserve"> </v>
      </c>
      <c r="R852" s="87" t="s">
        <v>77</v>
      </c>
      <c r="S852" s="76"/>
      <c r="T852" s="91">
        <f t="shared" si="194"/>
        <v>0</v>
      </c>
      <c r="U852" s="88" t="str">
        <f t="shared" si="191"/>
        <v xml:space="preserve"> </v>
      </c>
      <c r="V852" s="91" t="str">
        <f t="shared" si="195"/>
        <v xml:space="preserve"> </v>
      </c>
      <c r="W852" s="78"/>
      <c r="X852" s="78"/>
      <c r="Y852" s="78"/>
      <c r="AA852" s="94" t="str">
        <f t="shared" si="196"/>
        <v>≤60</v>
      </c>
      <c r="AB852" s="94">
        <f t="shared" ca="1" si="197"/>
        <v>38</v>
      </c>
      <c r="AC852" s="95">
        <f t="shared" si="200"/>
        <v>0</v>
      </c>
      <c r="AD852" s="95">
        <f t="shared" si="201"/>
        <v>0</v>
      </c>
      <c r="AE852" s="96">
        <f t="shared" si="198"/>
        <v>0</v>
      </c>
      <c r="AF852" s="96">
        <f t="shared" si="199"/>
        <v>0</v>
      </c>
    </row>
    <row r="853" spans="2:32" s="97" customFormat="1" ht="39.6" x14ac:dyDescent="0.3">
      <c r="B853" s="79">
        <f t="shared" si="192"/>
        <v>848</v>
      </c>
      <c r="C853" s="80" t="s">
        <v>97</v>
      </c>
      <c r="D853" s="80"/>
      <c r="E853" s="81"/>
      <c r="F853" s="82" t="str">
        <f t="shared" si="193"/>
        <v xml:space="preserve">Группа от QF </v>
      </c>
      <c r="G853" s="82"/>
      <c r="H853" s="83"/>
      <c r="I853" s="84"/>
      <c r="J853" s="84"/>
      <c r="K853" s="85"/>
      <c r="L853" s="86"/>
      <c r="M853" s="80"/>
      <c r="N853" s="87"/>
      <c r="O853" s="88" t="str">
        <f t="shared" si="189"/>
        <v xml:space="preserve"> </v>
      </c>
      <c r="P853" s="89"/>
      <c r="Q853" s="90" t="str">
        <f t="shared" si="190"/>
        <v xml:space="preserve"> </v>
      </c>
      <c r="R853" s="87" t="s">
        <v>77</v>
      </c>
      <c r="S853" s="76"/>
      <c r="T853" s="91">
        <f t="shared" si="194"/>
        <v>0</v>
      </c>
      <c r="U853" s="88" t="str">
        <f t="shared" si="191"/>
        <v xml:space="preserve"> </v>
      </c>
      <c r="V853" s="91" t="str">
        <f t="shared" si="195"/>
        <v xml:space="preserve"> </v>
      </c>
      <c r="W853" s="78"/>
      <c r="X853" s="78"/>
      <c r="Y853" s="78"/>
      <c r="AA853" s="94" t="str">
        <f t="shared" si="196"/>
        <v>≤60</v>
      </c>
      <c r="AB853" s="94">
        <f t="shared" ca="1" si="197"/>
        <v>38</v>
      </c>
      <c r="AC853" s="95">
        <f t="shared" si="200"/>
        <v>0</v>
      </c>
      <c r="AD853" s="95">
        <f t="shared" si="201"/>
        <v>0</v>
      </c>
      <c r="AE853" s="96">
        <f t="shared" si="198"/>
        <v>0</v>
      </c>
      <c r="AF853" s="96">
        <f t="shared" si="199"/>
        <v>0</v>
      </c>
    </row>
    <row r="854" spans="2:32" s="97" customFormat="1" ht="39.6" x14ac:dyDescent="0.3">
      <c r="B854" s="79">
        <f t="shared" si="192"/>
        <v>849</v>
      </c>
      <c r="C854" s="80" t="s">
        <v>97</v>
      </c>
      <c r="D854" s="80"/>
      <c r="E854" s="81"/>
      <c r="F854" s="82" t="str">
        <f t="shared" si="193"/>
        <v xml:space="preserve">Группа от QF </v>
      </c>
      <c r="G854" s="82"/>
      <c r="H854" s="83"/>
      <c r="I854" s="84"/>
      <c r="J854" s="84"/>
      <c r="K854" s="85"/>
      <c r="L854" s="86"/>
      <c r="M854" s="80"/>
      <c r="N854" s="87"/>
      <c r="O854" s="88" t="str">
        <f t="shared" si="189"/>
        <v xml:space="preserve"> </v>
      </c>
      <c r="P854" s="89"/>
      <c r="Q854" s="90" t="str">
        <f t="shared" si="190"/>
        <v xml:space="preserve"> </v>
      </c>
      <c r="R854" s="87" t="s">
        <v>77</v>
      </c>
      <c r="S854" s="76"/>
      <c r="T854" s="91">
        <f t="shared" si="194"/>
        <v>0</v>
      </c>
      <c r="U854" s="88" t="str">
        <f t="shared" si="191"/>
        <v xml:space="preserve"> </v>
      </c>
      <c r="V854" s="91" t="str">
        <f t="shared" si="195"/>
        <v xml:space="preserve"> </v>
      </c>
      <c r="W854" s="78"/>
      <c r="X854" s="78"/>
      <c r="Y854" s="78"/>
      <c r="AA854" s="94" t="str">
        <f t="shared" si="196"/>
        <v>≤60</v>
      </c>
      <c r="AB854" s="94">
        <f t="shared" ca="1" si="197"/>
        <v>33</v>
      </c>
      <c r="AC854" s="95">
        <f t="shared" si="200"/>
        <v>0</v>
      </c>
      <c r="AD854" s="95">
        <f t="shared" si="201"/>
        <v>0</v>
      </c>
      <c r="AE854" s="96">
        <f t="shared" si="198"/>
        <v>0</v>
      </c>
      <c r="AF854" s="96">
        <f t="shared" si="199"/>
        <v>0</v>
      </c>
    </row>
    <row r="855" spans="2:32" s="97" customFormat="1" ht="39.6" x14ac:dyDescent="0.3">
      <c r="B855" s="79">
        <f t="shared" si="192"/>
        <v>850</v>
      </c>
      <c r="C855" s="80" t="s">
        <v>97</v>
      </c>
      <c r="D855" s="80"/>
      <c r="E855" s="81"/>
      <c r="F855" s="82" t="str">
        <f t="shared" si="193"/>
        <v xml:space="preserve">Группа от QF </v>
      </c>
      <c r="G855" s="82"/>
      <c r="H855" s="83"/>
      <c r="I855" s="84"/>
      <c r="J855" s="84"/>
      <c r="K855" s="85"/>
      <c r="L855" s="86"/>
      <c r="M855" s="80"/>
      <c r="N855" s="87"/>
      <c r="O855" s="88" t="str">
        <f t="shared" si="189"/>
        <v xml:space="preserve"> </v>
      </c>
      <c r="P855" s="89"/>
      <c r="Q855" s="90" t="str">
        <f t="shared" si="190"/>
        <v xml:space="preserve"> </v>
      </c>
      <c r="R855" s="87" t="s">
        <v>77</v>
      </c>
      <c r="S855" s="76"/>
      <c r="T855" s="91">
        <f t="shared" si="194"/>
        <v>0</v>
      </c>
      <c r="U855" s="88" t="str">
        <f t="shared" si="191"/>
        <v xml:space="preserve"> </v>
      </c>
      <c r="V855" s="91" t="str">
        <f t="shared" si="195"/>
        <v xml:space="preserve"> </v>
      </c>
      <c r="W855" s="78"/>
      <c r="X855" s="78"/>
      <c r="Y855" s="78"/>
      <c r="AA855" s="94" t="str">
        <f t="shared" si="196"/>
        <v>≤60</v>
      </c>
      <c r="AB855" s="94">
        <f t="shared" ca="1" si="197"/>
        <v>49</v>
      </c>
      <c r="AC855" s="95">
        <f t="shared" si="200"/>
        <v>0</v>
      </c>
      <c r="AD855" s="95">
        <f t="shared" si="201"/>
        <v>0</v>
      </c>
      <c r="AE855" s="96">
        <f t="shared" si="198"/>
        <v>0</v>
      </c>
      <c r="AF855" s="96">
        <f t="shared" si="199"/>
        <v>0</v>
      </c>
    </row>
    <row r="856" spans="2:32" s="97" customFormat="1" ht="39.6" x14ac:dyDescent="0.3">
      <c r="B856" s="79">
        <f t="shared" si="192"/>
        <v>851</v>
      </c>
      <c r="C856" s="80" t="s">
        <v>97</v>
      </c>
      <c r="D856" s="80"/>
      <c r="E856" s="81"/>
      <c r="F856" s="82" t="str">
        <f t="shared" si="193"/>
        <v xml:space="preserve">Группа от QF </v>
      </c>
      <c r="G856" s="82"/>
      <c r="H856" s="83"/>
      <c r="I856" s="84"/>
      <c r="J856" s="84"/>
      <c r="K856" s="85"/>
      <c r="L856" s="86"/>
      <c r="M856" s="80"/>
      <c r="N856" s="87"/>
      <c r="O856" s="88" t="str">
        <f t="shared" si="189"/>
        <v xml:space="preserve"> </v>
      </c>
      <c r="P856" s="89"/>
      <c r="Q856" s="90" t="str">
        <f t="shared" si="190"/>
        <v xml:space="preserve"> </v>
      </c>
      <c r="R856" s="87" t="s">
        <v>77</v>
      </c>
      <c r="S856" s="76"/>
      <c r="T856" s="91">
        <f t="shared" si="194"/>
        <v>0</v>
      </c>
      <c r="U856" s="88" t="str">
        <f t="shared" si="191"/>
        <v xml:space="preserve"> </v>
      </c>
      <c r="V856" s="91" t="str">
        <f t="shared" si="195"/>
        <v xml:space="preserve"> </v>
      </c>
      <c r="W856" s="78"/>
      <c r="X856" s="78"/>
      <c r="Y856" s="78"/>
      <c r="AA856" s="94" t="str">
        <f t="shared" si="196"/>
        <v>≤60</v>
      </c>
      <c r="AB856" s="94">
        <f t="shared" ca="1" si="197"/>
        <v>29</v>
      </c>
      <c r="AC856" s="95">
        <f t="shared" si="200"/>
        <v>0</v>
      </c>
      <c r="AD856" s="95">
        <f t="shared" si="201"/>
        <v>0</v>
      </c>
      <c r="AE856" s="96">
        <f t="shared" si="198"/>
        <v>0</v>
      </c>
      <c r="AF856" s="96">
        <f t="shared" si="199"/>
        <v>0</v>
      </c>
    </row>
    <row r="857" spans="2:32" s="97" customFormat="1" ht="39.6" x14ac:dyDescent="0.3">
      <c r="B857" s="79">
        <f t="shared" si="192"/>
        <v>852</v>
      </c>
      <c r="C857" s="80" t="s">
        <v>97</v>
      </c>
      <c r="D857" s="80"/>
      <c r="E857" s="81"/>
      <c r="F857" s="82" t="str">
        <f t="shared" si="193"/>
        <v xml:space="preserve">Группа от QF </v>
      </c>
      <c r="G857" s="82"/>
      <c r="H857" s="83"/>
      <c r="I857" s="84"/>
      <c r="J857" s="84"/>
      <c r="K857" s="85"/>
      <c r="L857" s="86"/>
      <c r="M857" s="80"/>
      <c r="N857" s="87"/>
      <c r="O857" s="88" t="str">
        <f t="shared" si="189"/>
        <v xml:space="preserve"> </v>
      </c>
      <c r="P857" s="89"/>
      <c r="Q857" s="90" t="str">
        <f t="shared" si="190"/>
        <v xml:space="preserve"> </v>
      </c>
      <c r="R857" s="87" t="s">
        <v>77</v>
      </c>
      <c r="S857" s="76"/>
      <c r="T857" s="91">
        <f t="shared" si="194"/>
        <v>0</v>
      </c>
      <c r="U857" s="88" t="str">
        <f t="shared" si="191"/>
        <v xml:space="preserve"> </v>
      </c>
      <c r="V857" s="91" t="str">
        <f t="shared" si="195"/>
        <v xml:space="preserve"> </v>
      </c>
      <c r="W857" s="78"/>
      <c r="X857" s="78"/>
      <c r="Y857" s="78"/>
      <c r="AA857" s="94" t="str">
        <f t="shared" si="196"/>
        <v>≤60</v>
      </c>
      <c r="AB857" s="94">
        <f t="shared" ca="1" si="197"/>
        <v>31</v>
      </c>
      <c r="AC857" s="95">
        <f t="shared" si="200"/>
        <v>0</v>
      </c>
      <c r="AD857" s="95">
        <f t="shared" si="201"/>
        <v>0</v>
      </c>
      <c r="AE857" s="96">
        <f t="shared" si="198"/>
        <v>0</v>
      </c>
      <c r="AF857" s="96">
        <f t="shared" si="199"/>
        <v>0</v>
      </c>
    </row>
    <row r="858" spans="2:32" s="97" customFormat="1" ht="39.6" x14ac:dyDescent="0.3">
      <c r="B858" s="79">
        <f t="shared" si="192"/>
        <v>853</v>
      </c>
      <c r="C858" s="80" t="s">
        <v>97</v>
      </c>
      <c r="D858" s="80"/>
      <c r="E858" s="81"/>
      <c r="F858" s="82" t="str">
        <f t="shared" si="193"/>
        <v xml:space="preserve">Группа от QF </v>
      </c>
      <c r="G858" s="82"/>
      <c r="H858" s="83"/>
      <c r="I858" s="84"/>
      <c r="J858" s="84"/>
      <c r="K858" s="85"/>
      <c r="L858" s="86"/>
      <c r="M858" s="80"/>
      <c r="N858" s="87"/>
      <c r="O858" s="88" t="str">
        <f t="shared" si="189"/>
        <v xml:space="preserve"> </v>
      </c>
      <c r="P858" s="89"/>
      <c r="Q858" s="90" t="str">
        <f t="shared" si="190"/>
        <v xml:space="preserve"> </v>
      </c>
      <c r="R858" s="87" t="s">
        <v>77</v>
      </c>
      <c r="S858" s="76"/>
      <c r="T858" s="91">
        <f t="shared" si="194"/>
        <v>0</v>
      </c>
      <c r="U858" s="88" t="str">
        <f t="shared" si="191"/>
        <v xml:space="preserve"> </v>
      </c>
      <c r="V858" s="91" t="str">
        <f t="shared" si="195"/>
        <v xml:space="preserve"> </v>
      </c>
      <c r="W858" s="78"/>
      <c r="X858" s="78"/>
      <c r="Y858" s="78"/>
      <c r="AA858" s="94" t="str">
        <f t="shared" si="196"/>
        <v>≤60</v>
      </c>
      <c r="AB858" s="94">
        <f t="shared" ca="1" si="197"/>
        <v>34</v>
      </c>
      <c r="AC858" s="95">
        <f t="shared" si="200"/>
        <v>0</v>
      </c>
      <c r="AD858" s="95">
        <f t="shared" si="201"/>
        <v>0</v>
      </c>
      <c r="AE858" s="96">
        <f t="shared" si="198"/>
        <v>0</v>
      </c>
      <c r="AF858" s="96">
        <f t="shared" si="199"/>
        <v>0</v>
      </c>
    </row>
    <row r="859" spans="2:32" s="97" customFormat="1" ht="39.6" x14ac:dyDescent="0.3">
      <c r="B859" s="79">
        <f t="shared" si="192"/>
        <v>854</v>
      </c>
      <c r="C859" s="80" t="s">
        <v>97</v>
      </c>
      <c r="D859" s="80"/>
      <c r="E859" s="81"/>
      <c r="F859" s="82" t="str">
        <f t="shared" si="193"/>
        <v xml:space="preserve">Группа от QF </v>
      </c>
      <c r="G859" s="82"/>
      <c r="H859" s="83"/>
      <c r="I859" s="84"/>
      <c r="J859" s="84"/>
      <c r="K859" s="85"/>
      <c r="L859" s="86"/>
      <c r="M859" s="80"/>
      <c r="N859" s="87"/>
      <c r="O859" s="88" t="str">
        <f t="shared" si="189"/>
        <v xml:space="preserve"> </v>
      </c>
      <c r="P859" s="89"/>
      <c r="Q859" s="90" t="str">
        <f t="shared" si="190"/>
        <v xml:space="preserve"> </v>
      </c>
      <c r="R859" s="87" t="s">
        <v>77</v>
      </c>
      <c r="S859" s="76"/>
      <c r="T859" s="91">
        <f t="shared" si="194"/>
        <v>0</v>
      </c>
      <c r="U859" s="88" t="str">
        <f t="shared" si="191"/>
        <v xml:space="preserve"> </v>
      </c>
      <c r="V859" s="91" t="str">
        <f t="shared" si="195"/>
        <v xml:space="preserve"> </v>
      </c>
      <c r="W859" s="78"/>
      <c r="X859" s="78"/>
      <c r="Y859" s="78"/>
      <c r="AA859" s="94" t="str">
        <f t="shared" si="196"/>
        <v>≤60</v>
      </c>
      <c r="AB859" s="94">
        <f t="shared" ca="1" si="197"/>
        <v>40</v>
      </c>
      <c r="AC859" s="95">
        <f t="shared" si="200"/>
        <v>0</v>
      </c>
      <c r="AD859" s="95">
        <f t="shared" si="201"/>
        <v>0</v>
      </c>
      <c r="AE859" s="96">
        <f t="shared" si="198"/>
        <v>0</v>
      </c>
      <c r="AF859" s="96">
        <f t="shared" si="199"/>
        <v>0</v>
      </c>
    </row>
    <row r="860" spans="2:32" s="97" customFormat="1" ht="39.6" x14ac:dyDescent="0.3">
      <c r="B860" s="79">
        <f t="shared" si="192"/>
        <v>855</v>
      </c>
      <c r="C860" s="80" t="s">
        <v>97</v>
      </c>
      <c r="D860" s="80"/>
      <c r="E860" s="81"/>
      <c r="F860" s="82" t="str">
        <f t="shared" si="193"/>
        <v xml:space="preserve">Группа от QF </v>
      </c>
      <c r="G860" s="82"/>
      <c r="H860" s="83"/>
      <c r="I860" s="84"/>
      <c r="J860" s="84"/>
      <c r="K860" s="85"/>
      <c r="L860" s="86"/>
      <c r="M860" s="80"/>
      <c r="N860" s="87"/>
      <c r="O860" s="88" t="str">
        <f t="shared" si="189"/>
        <v xml:space="preserve"> </v>
      </c>
      <c r="P860" s="89"/>
      <c r="Q860" s="90" t="str">
        <f t="shared" si="190"/>
        <v xml:space="preserve"> </v>
      </c>
      <c r="R860" s="87" t="s">
        <v>77</v>
      </c>
      <c r="S860" s="76"/>
      <c r="T860" s="91">
        <f t="shared" si="194"/>
        <v>0</v>
      </c>
      <c r="U860" s="88" t="str">
        <f t="shared" si="191"/>
        <v xml:space="preserve"> </v>
      </c>
      <c r="V860" s="91" t="str">
        <f t="shared" si="195"/>
        <v xml:space="preserve"> </v>
      </c>
      <c r="W860" s="78"/>
      <c r="X860" s="78"/>
      <c r="Y860" s="78"/>
      <c r="AA860" s="94" t="str">
        <f t="shared" si="196"/>
        <v>≤60</v>
      </c>
      <c r="AB860" s="94">
        <f t="shared" ca="1" si="197"/>
        <v>38</v>
      </c>
      <c r="AC860" s="95">
        <f t="shared" si="200"/>
        <v>0</v>
      </c>
      <c r="AD860" s="95">
        <f t="shared" si="201"/>
        <v>0</v>
      </c>
      <c r="AE860" s="96">
        <f t="shared" si="198"/>
        <v>0</v>
      </c>
      <c r="AF860" s="96">
        <f t="shared" si="199"/>
        <v>0</v>
      </c>
    </row>
    <row r="861" spans="2:32" s="97" customFormat="1" ht="39.6" x14ac:dyDescent="0.3">
      <c r="B861" s="79">
        <f t="shared" si="192"/>
        <v>856</v>
      </c>
      <c r="C861" s="80" t="s">
        <v>97</v>
      </c>
      <c r="D861" s="80"/>
      <c r="E861" s="81"/>
      <c r="F861" s="82" t="str">
        <f t="shared" si="193"/>
        <v xml:space="preserve">Группа от QF </v>
      </c>
      <c r="G861" s="82"/>
      <c r="H861" s="83"/>
      <c r="I861" s="84"/>
      <c r="J861" s="84"/>
      <c r="K861" s="85"/>
      <c r="L861" s="86"/>
      <c r="M861" s="80"/>
      <c r="N861" s="87"/>
      <c r="O861" s="88" t="str">
        <f t="shared" si="189"/>
        <v xml:space="preserve"> </v>
      </c>
      <c r="P861" s="89"/>
      <c r="Q861" s="90" t="str">
        <f t="shared" si="190"/>
        <v xml:space="preserve"> </v>
      </c>
      <c r="R861" s="87" t="s">
        <v>77</v>
      </c>
      <c r="S861" s="76"/>
      <c r="T861" s="91">
        <f t="shared" si="194"/>
        <v>0</v>
      </c>
      <c r="U861" s="88" t="str">
        <f t="shared" si="191"/>
        <v xml:space="preserve"> </v>
      </c>
      <c r="V861" s="91" t="str">
        <f t="shared" si="195"/>
        <v xml:space="preserve"> </v>
      </c>
      <c r="W861" s="78"/>
      <c r="X861" s="78"/>
      <c r="Y861" s="78"/>
      <c r="AA861" s="94" t="str">
        <f t="shared" si="196"/>
        <v>≤60</v>
      </c>
      <c r="AB861" s="94">
        <f t="shared" ca="1" si="197"/>
        <v>24</v>
      </c>
      <c r="AC861" s="95">
        <f t="shared" si="200"/>
        <v>0</v>
      </c>
      <c r="AD861" s="95">
        <f t="shared" si="201"/>
        <v>0</v>
      </c>
      <c r="AE861" s="96">
        <f t="shared" si="198"/>
        <v>0</v>
      </c>
      <c r="AF861" s="96">
        <f t="shared" si="199"/>
        <v>0</v>
      </c>
    </row>
    <row r="862" spans="2:32" s="97" customFormat="1" ht="39.6" x14ac:dyDescent="0.3">
      <c r="B862" s="79">
        <f t="shared" si="192"/>
        <v>857</v>
      </c>
      <c r="C862" s="80" t="s">
        <v>97</v>
      </c>
      <c r="D862" s="80"/>
      <c r="E862" s="81"/>
      <c r="F862" s="82" t="str">
        <f t="shared" si="193"/>
        <v xml:space="preserve">Группа от QF </v>
      </c>
      <c r="G862" s="82"/>
      <c r="H862" s="83"/>
      <c r="I862" s="84"/>
      <c r="J862" s="84"/>
      <c r="K862" s="85"/>
      <c r="L862" s="86"/>
      <c r="M862" s="80"/>
      <c r="N862" s="87"/>
      <c r="O862" s="88" t="str">
        <f t="shared" si="189"/>
        <v xml:space="preserve"> </v>
      </c>
      <c r="P862" s="89"/>
      <c r="Q862" s="90" t="str">
        <f t="shared" si="190"/>
        <v xml:space="preserve"> </v>
      </c>
      <c r="R862" s="87" t="s">
        <v>77</v>
      </c>
      <c r="S862" s="76"/>
      <c r="T862" s="91">
        <f t="shared" si="194"/>
        <v>0</v>
      </c>
      <c r="U862" s="88" t="str">
        <f t="shared" si="191"/>
        <v xml:space="preserve"> </v>
      </c>
      <c r="V862" s="91" t="str">
        <f t="shared" si="195"/>
        <v xml:space="preserve"> </v>
      </c>
      <c r="W862" s="78"/>
      <c r="X862" s="78"/>
      <c r="Y862" s="78"/>
      <c r="AA862" s="94" t="str">
        <f t="shared" si="196"/>
        <v>≤60</v>
      </c>
      <c r="AB862" s="94">
        <f t="shared" ca="1" si="197"/>
        <v>33</v>
      </c>
      <c r="AC862" s="95">
        <f t="shared" si="200"/>
        <v>0</v>
      </c>
      <c r="AD862" s="95">
        <f t="shared" si="201"/>
        <v>0</v>
      </c>
      <c r="AE862" s="96">
        <f t="shared" si="198"/>
        <v>0</v>
      </c>
      <c r="AF862" s="96">
        <f t="shared" si="199"/>
        <v>0</v>
      </c>
    </row>
    <row r="863" spans="2:32" s="97" customFormat="1" ht="39.6" x14ac:dyDescent="0.3">
      <c r="B863" s="79">
        <f t="shared" si="192"/>
        <v>858</v>
      </c>
      <c r="C863" s="80" t="s">
        <v>97</v>
      </c>
      <c r="D863" s="80"/>
      <c r="E863" s="81"/>
      <c r="F863" s="82" t="str">
        <f t="shared" si="193"/>
        <v xml:space="preserve">Группа от QF </v>
      </c>
      <c r="G863" s="82"/>
      <c r="H863" s="83"/>
      <c r="I863" s="84"/>
      <c r="J863" s="84"/>
      <c r="K863" s="85"/>
      <c r="L863" s="86"/>
      <c r="M863" s="80"/>
      <c r="N863" s="87"/>
      <c r="O863" s="88" t="str">
        <f t="shared" si="189"/>
        <v xml:space="preserve"> </v>
      </c>
      <c r="P863" s="89"/>
      <c r="Q863" s="90" t="str">
        <f t="shared" si="190"/>
        <v xml:space="preserve"> </v>
      </c>
      <c r="R863" s="87" t="s">
        <v>77</v>
      </c>
      <c r="S863" s="76"/>
      <c r="T863" s="91">
        <f t="shared" si="194"/>
        <v>0</v>
      </c>
      <c r="U863" s="88" t="str">
        <f t="shared" si="191"/>
        <v xml:space="preserve"> </v>
      </c>
      <c r="V863" s="91" t="str">
        <f t="shared" si="195"/>
        <v xml:space="preserve"> </v>
      </c>
      <c r="W863" s="78"/>
      <c r="X863" s="78"/>
      <c r="Y863" s="78"/>
      <c r="AA863" s="94" t="str">
        <f t="shared" si="196"/>
        <v>≤60</v>
      </c>
      <c r="AB863" s="94">
        <f t="shared" ca="1" si="197"/>
        <v>32</v>
      </c>
      <c r="AC863" s="95">
        <f t="shared" si="200"/>
        <v>0</v>
      </c>
      <c r="AD863" s="95">
        <f t="shared" si="201"/>
        <v>0</v>
      </c>
      <c r="AE863" s="96">
        <f t="shared" si="198"/>
        <v>0</v>
      </c>
      <c r="AF863" s="96">
        <f t="shared" si="199"/>
        <v>0</v>
      </c>
    </row>
    <row r="864" spans="2:32" s="97" customFormat="1" ht="39.6" x14ac:dyDescent="0.3">
      <c r="B864" s="79">
        <f t="shared" si="192"/>
        <v>859</v>
      </c>
      <c r="C864" s="80" t="s">
        <v>97</v>
      </c>
      <c r="D864" s="80"/>
      <c r="E864" s="81"/>
      <c r="F864" s="82" t="str">
        <f t="shared" si="193"/>
        <v xml:space="preserve">Группа от QF </v>
      </c>
      <c r="G864" s="82"/>
      <c r="H864" s="83"/>
      <c r="I864" s="84"/>
      <c r="J864" s="84"/>
      <c r="K864" s="85"/>
      <c r="L864" s="86"/>
      <c r="M864" s="80"/>
      <c r="N864" s="87"/>
      <c r="O864" s="88" t="str">
        <f t="shared" si="189"/>
        <v xml:space="preserve"> </v>
      </c>
      <c r="P864" s="89"/>
      <c r="Q864" s="90" t="str">
        <f t="shared" si="190"/>
        <v xml:space="preserve"> </v>
      </c>
      <c r="R864" s="87" t="s">
        <v>77</v>
      </c>
      <c r="S864" s="76"/>
      <c r="T864" s="91">
        <f t="shared" si="194"/>
        <v>0</v>
      </c>
      <c r="U864" s="88" t="str">
        <f t="shared" si="191"/>
        <v xml:space="preserve"> </v>
      </c>
      <c r="V864" s="91" t="str">
        <f t="shared" si="195"/>
        <v xml:space="preserve"> </v>
      </c>
      <c r="W864" s="78"/>
      <c r="X864" s="78"/>
      <c r="Y864" s="78"/>
      <c r="AA864" s="94" t="str">
        <f t="shared" si="196"/>
        <v>≤60</v>
      </c>
      <c r="AB864" s="94">
        <f t="shared" ca="1" si="197"/>
        <v>41</v>
      </c>
      <c r="AC864" s="95">
        <f t="shared" si="200"/>
        <v>0</v>
      </c>
      <c r="AD864" s="95">
        <f t="shared" si="201"/>
        <v>0</v>
      </c>
      <c r="AE864" s="96">
        <f t="shared" si="198"/>
        <v>0</v>
      </c>
      <c r="AF864" s="96">
        <f t="shared" si="199"/>
        <v>0</v>
      </c>
    </row>
    <row r="865" spans="2:32" s="97" customFormat="1" ht="39.6" x14ac:dyDescent="0.3">
      <c r="B865" s="79">
        <f t="shared" si="192"/>
        <v>860</v>
      </c>
      <c r="C865" s="80" t="s">
        <v>97</v>
      </c>
      <c r="D865" s="80"/>
      <c r="E865" s="81"/>
      <c r="F865" s="82" t="str">
        <f t="shared" si="193"/>
        <v xml:space="preserve">Группа от QF </v>
      </c>
      <c r="G865" s="82"/>
      <c r="H865" s="83"/>
      <c r="I865" s="84"/>
      <c r="J865" s="84"/>
      <c r="K865" s="85"/>
      <c r="L865" s="86"/>
      <c r="M865" s="80"/>
      <c r="N865" s="87"/>
      <c r="O865" s="88" t="str">
        <f t="shared" si="189"/>
        <v xml:space="preserve"> </v>
      </c>
      <c r="P865" s="89"/>
      <c r="Q865" s="90" t="str">
        <f t="shared" si="190"/>
        <v xml:space="preserve"> </v>
      </c>
      <c r="R865" s="87" t="s">
        <v>77</v>
      </c>
      <c r="S865" s="76"/>
      <c r="T865" s="91">
        <f t="shared" si="194"/>
        <v>0</v>
      </c>
      <c r="U865" s="88" t="str">
        <f t="shared" si="191"/>
        <v xml:space="preserve"> </v>
      </c>
      <c r="V865" s="91" t="str">
        <f t="shared" si="195"/>
        <v xml:space="preserve"> </v>
      </c>
      <c r="W865" s="78"/>
      <c r="X865" s="78"/>
      <c r="Y865" s="78"/>
      <c r="AA865" s="94" t="str">
        <f t="shared" si="196"/>
        <v>≤60</v>
      </c>
      <c r="AB865" s="94">
        <f t="shared" ca="1" si="197"/>
        <v>27</v>
      </c>
      <c r="AC865" s="95">
        <f t="shared" si="200"/>
        <v>0</v>
      </c>
      <c r="AD865" s="95">
        <f t="shared" si="201"/>
        <v>0</v>
      </c>
      <c r="AE865" s="96">
        <f t="shared" si="198"/>
        <v>0</v>
      </c>
      <c r="AF865" s="96">
        <f t="shared" si="199"/>
        <v>0</v>
      </c>
    </row>
    <row r="866" spans="2:32" s="97" customFormat="1" ht="39.6" x14ac:dyDescent="0.3">
      <c r="B866" s="79">
        <f t="shared" si="192"/>
        <v>861</v>
      </c>
      <c r="C866" s="80" t="s">
        <v>97</v>
      </c>
      <c r="D866" s="80"/>
      <c r="E866" s="81"/>
      <c r="F866" s="82" t="str">
        <f t="shared" si="193"/>
        <v xml:space="preserve">Группа от QF </v>
      </c>
      <c r="G866" s="82"/>
      <c r="H866" s="83"/>
      <c r="I866" s="84"/>
      <c r="J866" s="84"/>
      <c r="K866" s="85"/>
      <c r="L866" s="86"/>
      <c r="M866" s="80"/>
      <c r="N866" s="87"/>
      <c r="O866" s="88" t="str">
        <f t="shared" si="189"/>
        <v xml:space="preserve"> </v>
      </c>
      <c r="P866" s="89"/>
      <c r="Q866" s="90" t="str">
        <f t="shared" si="190"/>
        <v xml:space="preserve"> </v>
      </c>
      <c r="R866" s="87" t="s">
        <v>77</v>
      </c>
      <c r="S866" s="76"/>
      <c r="T866" s="91">
        <f t="shared" si="194"/>
        <v>0</v>
      </c>
      <c r="U866" s="88" t="str">
        <f t="shared" si="191"/>
        <v xml:space="preserve"> </v>
      </c>
      <c r="V866" s="91" t="str">
        <f t="shared" si="195"/>
        <v xml:space="preserve"> </v>
      </c>
      <c r="W866" s="78"/>
      <c r="X866" s="78"/>
      <c r="Y866" s="78"/>
      <c r="AA866" s="94" t="str">
        <f t="shared" si="196"/>
        <v>≤60</v>
      </c>
      <c r="AB866" s="94">
        <f t="shared" ca="1" si="197"/>
        <v>26</v>
      </c>
      <c r="AC866" s="95">
        <f t="shared" si="200"/>
        <v>0</v>
      </c>
      <c r="AD866" s="95">
        <f t="shared" si="201"/>
        <v>0</v>
      </c>
      <c r="AE866" s="96">
        <f t="shared" si="198"/>
        <v>0</v>
      </c>
      <c r="AF866" s="96">
        <f t="shared" si="199"/>
        <v>0</v>
      </c>
    </row>
    <row r="867" spans="2:32" s="97" customFormat="1" ht="39.6" x14ac:dyDescent="0.3">
      <c r="B867" s="79">
        <f t="shared" si="192"/>
        <v>862</v>
      </c>
      <c r="C867" s="80" t="s">
        <v>97</v>
      </c>
      <c r="D867" s="80"/>
      <c r="E867" s="81"/>
      <c r="F867" s="82" t="str">
        <f t="shared" si="193"/>
        <v xml:space="preserve">Группа от QF </v>
      </c>
      <c r="G867" s="82"/>
      <c r="H867" s="83"/>
      <c r="I867" s="84"/>
      <c r="J867" s="84"/>
      <c r="K867" s="85"/>
      <c r="L867" s="86"/>
      <c r="M867" s="80"/>
      <c r="N867" s="87"/>
      <c r="O867" s="88" t="str">
        <f t="shared" si="189"/>
        <v xml:space="preserve"> </v>
      </c>
      <c r="P867" s="89"/>
      <c r="Q867" s="90" t="str">
        <f t="shared" si="190"/>
        <v xml:space="preserve"> </v>
      </c>
      <c r="R867" s="87" t="s">
        <v>77</v>
      </c>
      <c r="S867" s="76"/>
      <c r="T867" s="91">
        <f t="shared" si="194"/>
        <v>0</v>
      </c>
      <c r="U867" s="88" t="str">
        <f t="shared" si="191"/>
        <v xml:space="preserve"> </v>
      </c>
      <c r="V867" s="91" t="str">
        <f t="shared" si="195"/>
        <v xml:space="preserve"> </v>
      </c>
      <c r="W867" s="78"/>
      <c r="X867" s="78"/>
      <c r="Y867" s="78"/>
      <c r="AA867" s="94" t="str">
        <f t="shared" si="196"/>
        <v>≤60</v>
      </c>
      <c r="AB867" s="94">
        <f t="shared" ca="1" si="197"/>
        <v>47</v>
      </c>
      <c r="AC867" s="95">
        <f t="shared" si="200"/>
        <v>0</v>
      </c>
      <c r="AD867" s="95">
        <f t="shared" si="201"/>
        <v>0</v>
      </c>
      <c r="AE867" s="96">
        <f t="shared" si="198"/>
        <v>0</v>
      </c>
      <c r="AF867" s="96">
        <f t="shared" si="199"/>
        <v>0</v>
      </c>
    </row>
    <row r="868" spans="2:32" s="97" customFormat="1" ht="39.6" x14ac:dyDescent="0.3">
      <c r="B868" s="79">
        <f t="shared" si="192"/>
        <v>863</v>
      </c>
      <c r="C868" s="80" t="s">
        <v>97</v>
      </c>
      <c r="D868" s="80"/>
      <c r="E868" s="81"/>
      <c r="F868" s="82" t="str">
        <f t="shared" si="193"/>
        <v xml:space="preserve">Группа от QF </v>
      </c>
      <c r="G868" s="82"/>
      <c r="H868" s="83"/>
      <c r="I868" s="84"/>
      <c r="J868" s="84"/>
      <c r="K868" s="85"/>
      <c r="L868" s="86"/>
      <c r="M868" s="80"/>
      <c r="N868" s="87"/>
      <c r="O868" s="88" t="str">
        <f t="shared" si="189"/>
        <v xml:space="preserve"> </v>
      </c>
      <c r="P868" s="89"/>
      <c r="Q868" s="90" t="str">
        <f t="shared" si="190"/>
        <v xml:space="preserve"> </v>
      </c>
      <c r="R868" s="87" t="s">
        <v>77</v>
      </c>
      <c r="S868" s="76"/>
      <c r="T868" s="91">
        <f t="shared" si="194"/>
        <v>0</v>
      </c>
      <c r="U868" s="88" t="str">
        <f t="shared" si="191"/>
        <v xml:space="preserve"> </v>
      </c>
      <c r="V868" s="91" t="str">
        <f t="shared" si="195"/>
        <v xml:space="preserve"> </v>
      </c>
      <c r="W868" s="78"/>
      <c r="X868" s="78"/>
      <c r="Y868" s="78"/>
      <c r="AA868" s="94" t="str">
        <f t="shared" si="196"/>
        <v>≤60</v>
      </c>
      <c r="AB868" s="94">
        <f t="shared" ca="1" si="197"/>
        <v>27</v>
      </c>
      <c r="AC868" s="95">
        <f t="shared" si="200"/>
        <v>0</v>
      </c>
      <c r="AD868" s="95">
        <f t="shared" si="201"/>
        <v>0</v>
      </c>
      <c r="AE868" s="96">
        <f t="shared" si="198"/>
        <v>0</v>
      </c>
      <c r="AF868" s="96">
        <f t="shared" si="199"/>
        <v>0</v>
      </c>
    </row>
    <row r="869" spans="2:32" s="97" customFormat="1" ht="39.6" x14ac:dyDescent="0.3">
      <c r="B869" s="79">
        <f t="shared" si="192"/>
        <v>864</v>
      </c>
      <c r="C869" s="80" t="s">
        <v>97</v>
      </c>
      <c r="D869" s="80"/>
      <c r="E869" s="81"/>
      <c r="F869" s="82" t="str">
        <f t="shared" si="193"/>
        <v xml:space="preserve">Группа от QF </v>
      </c>
      <c r="G869" s="82"/>
      <c r="H869" s="83"/>
      <c r="I869" s="84"/>
      <c r="J869" s="84"/>
      <c r="K869" s="85"/>
      <c r="L869" s="86"/>
      <c r="M869" s="80"/>
      <c r="N869" s="87"/>
      <c r="O869" s="88" t="str">
        <f t="shared" si="189"/>
        <v xml:space="preserve"> </v>
      </c>
      <c r="P869" s="89"/>
      <c r="Q869" s="90" t="str">
        <f t="shared" si="190"/>
        <v xml:space="preserve"> </v>
      </c>
      <c r="R869" s="87" t="s">
        <v>77</v>
      </c>
      <c r="S869" s="76"/>
      <c r="T869" s="91">
        <f t="shared" si="194"/>
        <v>0</v>
      </c>
      <c r="U869" s="88" t="str">
        <f t="shared" si="191"/>
        <v xml:space="preserve"> </v>
      </c>
      <c r="V869" s="91" t="str">
        <f t="shared" si="195"/>
        <v xml:space="preserve"> </v>
      </c>
      <c r="W869" s="78"/>
      <c r="X869" s="78"/>
      <c r="Y869" s="78"/>
      <c r="AA869" s="94" t="str">
        <f t="shared" si="196"/>
        <v>≤60</v>
      </c>
      <c r="AB869" s="94">
        <f t="shared" ca="1" si="197"/>
        <v>38</v>
      </c>
      <c r="AC869" s="95">
        <f t="shared" si="200"/>
        <v>0</v>
      </c>
      <c r="AD869" s="95">
        <f t="shared" si="201"/>
        <v>0</v>
      </c>
      <c r="AE869" s="96">
        <f t="shared" si="198"/>
        <v>0</v>
      </c>
      <c r="AF869" s="96">
        <f t="shared" si="199"/>
        <v>0</v>
      </c>
    </row>
    <row r="870" spans="2:32" s="97" customFormat="1" ht="39.6" x14ac:dyDescent="0.3">
      <c r="B870" s="79">
        <f t="shared" si="192"/>
        <v>865</v>
      </c>
      <c r="C870" s="80" t="s">
        <v>97</v>
      </c>
      <c r="D870" s="80"/>
      <c r="E870" s="81"/>
      <c r="F870" s="82" t="str">
        <f t="shared" si="193"/>
        <v xml:space="preserve">Группа от QF </v>
      </c>
      <c r="G870" s="82"/>
      <c r="H870" s="83"/>
      <c r="I870" s="84"/>
      <c r="J870" s="84"/>
      <c r="K870" s="85"/>
      <c r="L870" s="86"/>
      <c r="M870" s="80"/>
      <c r="N870" s="87"/>
      <c r="O870" s="88" t="str">
        <f t="shared" si="189"/>
        <v xml:space="preserve"> </v>
      </c>
      <c r="P870" s="89"/>
      <c r="Q870" s="90" t="str">
        <f t="shared" si="190"/>
        <v xml:space="preserve"> </v>
      </c>
      <c r="R870" s="87" t="s">
        <v>77</v>
      </c>
      <c r="S870" s="76"/>
      <c r="T870" s="91">
        <f t="shared" si="194"/>
        <v>0</v>
      </c>
      <c r="U870" s="88" t="str">
        <f t="shared" si="191"/>
        <v xml:space="preserve"> </v>
      </c>
      <c r="V870" s="91" t="str">
        <f t="shared" si="195"/>
        <v xml:space="preserve"> </v>
      </c>
      <c r="W870" s="78"/>
      <c r="X870" s="78"/>
      <c r="Y870" s="78"/>
      <c r="AA870" s="94" t="str">
        <f t="shared" si="196"/>
        <v>≤60</v>
      </c>
      <c r="AB870" s="94">
        <f t="shared" ca="1" si="197"/>
        <v>30</v>
      </c>
      <c r="AC870" s="95">
        <f t="shared" si="200"/>
        <v>0</v>
      </c>
      <c r="AD870" s="95">
        <f t="shared" si="201"/>
        <v>0</v>
      </c>
      <c r="AE870" s="96">
        <f t="shared" si="198"/>
        <v>0</v>
      </c>
      <c r="AF870" s="96">
        <f t="shared" si="199"/>
        <v>0</v>
      </c>
    </row>
    <row r="871" spans="2:32" s="97" customFormat="1" ht="39.6" x14ac:dyDescent="0.3">
      <c r="B871" s="79">
        <f t="shared" si="192"/>
        <v>866</v>
      </c>
      <c r="C871" s="80" t="s">
        <v>97</v>
      </c>
      <c r="D871" s="80"/>
      <c r="E871" s="81"/>
      <c r="F871" s="82" t="str">
        <f t="shared" si="193"/>
        <v xml:space="preserve">Группа от QF </v>
      </c>
      <c r="G871" s="82"/>
      <c r="H871" s="83"/>
      <c r="I871" s="84"/>
      <c r="J871" s="84"/>
      <c r="K871" s="85"/>
      <c r="L871" s="86"/>
      <c r="M871" s="80"/>
      <c r="N871" s="87"/>
      <c r="O871" s="88" t="str">
        <f t="shared" si="189"/>
        <v xml:space="preserve"> </v>
      </c>
      <c r="P871" s="89"/>
      <c r="Q871" s="90" t="str">
        <f t="shared" si="190"/>
        <v xml:space="preserve"> </v>
      </c>
      <c r="R871" s="87" t="s">
        <v>77</v>
      </c>
      <c r="S871" s="76"/>
      <c r="T871" s="91">
        <f t="shared" si="194"/>
        <v>0</v>
      </c>
      <c r="U871" s="88" t="str">
        <f t="shared" si="191"/>
        <v xml:space="preserve"> </v>
      </c>
      <c r="V871" s="91" t="str">
        <f t="shared" si="195"/>
        <v xml:space="preserve"> </v>
      </c>
      <c r="W871" s="78"/>
      <c r="X871" s="78"/>
      <c r="Y871" s="78"/>
      <c r="AA871" s="94" t="str">
        <f t="shared" si="196"/>
        <v>≤60</v>
      </c>
      <c r="AB871" s="94">
        <f t="shared" ca="1" si="197"/>
        <v>40</v>
      </c>
      <c r="AC871" s="95">
        <f t="shared" si="200"/>
        <v>0</v>
      </c>
      <c r="AD871" s="95">
        <f t="shared" si="201"/>
        <v>0</v>
      </c>
      <c r="AE871" s="96">
        <f t="shared" si="198"/>
        <v>0</v>
      </c>
      <c r="AF871" s="96">
        <f t="shared" si="199"/>
        <v>0</v>
      </c>
    </row>
    <row r="872" spans="2:32" s="97" customFormat="1" ht="39.6" x14ac:dyDescent="0.3">
      <c r="B872" s="79">
        <f t="shared" si="192"/>
        <v>867</v>
      </c>
      <c r="C872" s="80" t="s">
        <v>97</v>
      </c>
      <c r="D872" s="80"/>
      <c r="E872" s="81"/>
      <c r="F872" s="82" t="str">
        <f t="shared" si="193"/>
        <v xml:space="preserve">Группа от QF </v>
      </c>
      <c r="G872" s="82"/>
      <c r="H872" s="83"/>
      <c r="I872" s="84"/>
      <c r="J872" s="84"/>
      <c r="K872" s="85"/>
      <c r="L872" s="86"/>
      <c r="M872" s="80"/>
      <c r="N872" s="87"/>
      <c r="O872" s="88" t="str">
        <f t="shared" si="189"/>
        <v xml:space="preserve"> </v>
      </c>
      <c r="P872" s="89"/>
      <c r="Q872" s="90" t="str">
        <f t="shared" si="190"/>
        <v xml:space="preserve"> </v>
      </c>
      <c r="R872" s="87" t="s">
        <v>77</v>
      </c>
      <c r="S872" s="76"/>
      <c r="T872" s="91">
        <f t="shared" si="194"/>
        <v>0</v>
      </c>
      <c r="U872" s="88" t="str">
        <f t="shared" si="191"/>
        <v xml:space="preserve"> </v>
      </c>
      <c r="V872" s="91" t="str">
        <f t="shared" si="195"/>
        <v xml:space="preserve"> </v>
      </c>
      <c r="W872" s="78"/>
      <c r="X872" s="78"/>
      <c r="Y872" s="78"/>
      <c r="AA872" s="94" t="str">
        <f t="shared" si="196"/>
        <v>≤60</v>
      </c>
      <c r="AB872" s="94">
        <f t="shared" ca="1" si="197"/>
        <v>46</v>
      </c>
      <c r="AC872" s="95">
        <f t="shared" si="200"/>
        <v>0</v>
      </c>
      <c r="AD872" s="95">
        <f t="shared" si="201"/>
        <v>0</v>
      </c>
      <c r="AE872" s="96">
        <f t="shared" si="198"/>
        <v>0</v>
      </c>
      <c r="AF872" s="96">
        <f t="shared" si="199"/>
        <v>0</v>
      </c>
    </row>
    <row r="873" spans="2:32" s="97" customFormat="1" ht="39.6" x14ac:dyDescent="0.3">
      <c r="B873" s="79">
        <f t="shared" si="192"/>
        <v>868</v>
      </c>
      <c r="C873" s="80" t="s">
        <v>97</v>
      </c>
      <c r="D873" s="80"/>
      <c r="E873" s="81"/>
      <c r="F873" s="82" t="str">
        <f t="shared" si="193"/>
        <v xml:space="preserve">Группа от QF </v>
      </c>
      <c r="G873" s="82"/>
      <c r="H873" s="83"/>
      <c r="I873" s="84"/>
      <c r="J873" s="84"/>
      <c r="K873" s="85"/>
      <c r="L873" s="86"/>
      <c r="M873" s="80"/>
      <c r="N873" s="87"/>
      <c r="O873" s="88" t="str">
        <f t="shared" si="189"/>
        <v xml:space="preserve"> </v>
      </c>
      <c r="P873" s="89"/>
      <c r="Q873" s="90" t="str">
        <f t="shared" si="190"/>
        <v xml:space="preserve"> </v>
      </c>
      <c r="R873" s="87" t="s">
        <v>77</v>
      </c>
      <c r="S873" s="76"/>
      <c r="T873" s="91">
        <f t="shared" si="194"/>
        <v>0</v>
      </c>
      <c r="U873" s="88" t="str">
        <f t="shared" si="191"/>
        <v xml:space="preserve"> </v>
      </c>
      <c r="V873" s="91" t="str">
        <f t="shared" si="195"/>
        <v xml:space="preserve"> </v>
      </c>
      <c r="W873" s="78"/>
      <c r="X873" s="78"/>
      <c r="Y873" s="78"/>
      <c r="AA873" s="94" t="str">
        <f t="shared" si="196"/>
        <v>≤60</v>
      </c>
      <c r="AB873" s="94">
        <f t="shared" ca="1" si="197"/>
        <v>42</v>
      </c>
      <c r="AC873" s="95">
        <f t="shared" si="200"/>
        <v>0</v>
      </c>
      <c r="AD873" s="95">
        <f t="shared" si="201"/>
        <v>0</v>
      </c>
      <c r="AE873" s="96">
        <f t="shared" si="198"/>
        <v>0</v>
      </c>
      <c r="AF873" s="96">
        <f t="shared" si="199"/>
        <v>0</v>
      </c>
    </row>
    <row r="874" spans="2:32" s="97" customFormat="1" ht="39.6" x14ac:dyDescent="0.3">
      <c r="B874" s="79">
        <f t="shared" si="192"/>
        <v>869</v>
      </c>
      <c r="C874" s="80" t="s">
        <v>97</v>
      </c>
      <c r="D874" s="80"/>
      <c r="E874" s="81"/>
      <c r="F874" s="82" t="str">
        <f t="shared" si="193"/>
        <v xml:space="preserve">Группа от QF </v>
      </c>
      <c r="G874" s="82"/>
      <c r="H874" s="83"/>
      <c r="I874" s="84"/>
      <c r="J874" s="84"/>
      <c r="K874" s="85"/>
      <c r="L874" s="86"/>
      <c r="M874" s="80"/>
      <c r="N874" s="87"/>
      <c r="O874" s="88" t="str">
        <f t="shared" si="189"/>
        <v xml:space="preserve"> </v>
      </c>
      <c r="P874" s="89"/>
      <c r="Q874" s="90" t="str">
        <f t="shared" si="190"/>
        <v xml:space="preserve"> </v>
      </c>
      <c r="R874" s="87" t="s">
        <v>77</v>
      </c>
      <c r="S874" s="76"/>
      <c r="T874" s="91">
        <f t="shared" si="194"/>
        <v>0</v>
      </c>
      <c r="U874" s="88" t="str">
        <f t="shared" si="191"/>
        <v xml:space="preserve"> </v>
      </c>
      <c r="V874" s="91" t="str">
        <f t="shared" si="195"/>
        <v xml:space="preserve"> </v>
      </c>
      <c r="W874" s="78"/>
      <c r="X874" s="78"/>
      <c r="Y874" s="78"/>
      <c r="AA874" s="94" t="str">
        <f t="shared" si="196"/>
        <v>≤60</v>
      </c>
      <c r="AB874" s="94">
        <f t="shared" ca="1" si="197"/>
        <v>50</v>
      </c>
      <c r="AC874" s="95">
        <f t="shared" si="200"/>
        <v>0</v>
      </c>
      <c r="AD874" s="95">
        <f t="shared" si="201"/>
        <v>0</v>
      </c>
      <c r="AE874" s="96">
        <f t="shared" si="198"/>
        <v>0</v>
      </c>
      <c r="AF874" s="96">
        <f t="shared" si="199"/>
        <v>0</v>
      </c>
    </row>
    <row r="875" spans="2:32" s="97" customFormat="1" ht="39.6" x14ac:dyDescent="0.3">
      <c r="B875" s="79">
        <f t="shared" si="192"/>
        <v>870</v>
      </c>
      <c r="C875" s="80" t="s">
        <v>97</v>
      </c>
      <c r="D875" s="80"/>
      <c r="E875" s="81"/>
      <c r="F875" s="82" t="str">
        <f t="shared" si="193"/>
        <v xml:space="preserve">Группа от QF </v>
      </c>
      <c r="G875" s="82"/>
      <c r="H875" s="83"/>
      <c r="I875" s="84"/>
      <c r="J875" s="84"/>
      <c r="K875" s="85"/>
      <c r="L875" s="86"/>
      <c r="M875" s="80"/>
      <c r="N875" s="87"/>
      <c r="O875" s="88" t="str">
        <f t="shared" si="189"/>
        <v xml:space="preserve"> </v>
      </c>
      <c r="P875" s="89"/>
      <c r="Q875" s="90" t="str">
        <f t="shared" si="190"/>
        <v xml:space="preserve"> </v>
      </c>
      <c r="R875" s="87" t="s">
        <v>77</v>
      </c>
      <c r="S875" s="76"/>
      <c r="T875" s="91">
        <f t="shared" si="194"/>
        <v>0</v>
      </c>
      <c r="U875" s="88" t="str">
        <f t="shared" si="191"/>
        <v xml:space="preserve"> </v>
      </c>
      <c r="V875" s="91" t="str">
        <f t="shared" si="195"/>
        <v xml:space="preserve"> </v>
      </c>
      <c r="W875" s="78"/>
      <c r="X875" s="78"/>
      <c r="Y875" s="78"/>
      <c r="AA875" s="94" t="str">
        <f t="shared" si="196"/>
        <v>≤60</v>
      </c>
      <c r="AB875" s="94">
        <f t="shared" ca="1" si="197"/>
        <v>34</v>
      </c>
      <c r="AC875" s="95">
        <f t="shared" si="200"/>
        <v>0</v>
      </c>
      <c r="AD875" s="95">
        <f t="shared" si="201"/>
        <v>0</v>
      </c>
      <c r="AE875" s="96">
        <f t="shared" si="198"/>
        <v>0</v>
      </c>
      <c r="AF875" s="96">
        <f t="shared" si="199"/>
        <v>0</v>
      </c>
    </row>
    <row r="876" spans="2:32" s="97" customFormat="1" ht="39.6" x14ac:dyDescent="0.3">
      <c r="B876" s="79">
        <f t="shared" si="192"/>
        <v>871</v>
      </c>
      <c r="C876" s="80" t="s">
        <v>97</v>
      </c>
      <c r="D876" s="80"/>
      <c r="E876" s="81"/>
      <c r="F876" s="82" t="str">
        <f t="shared" si="193"/>
        <v xml:space="preserve">Группа от QF </v>
      </c>
      <c r="G876" s="82"/>
      <c r="H876" s="83"/>
      <c r="I876" s="84"/>
      <c r="J876" s="84"/>
      <c r="K876" s="85"/>
      <c r="L876" s="86"/>
      <c r="M876" s="80"/>
      <c r="N876" s="87"/>
      <c r="O876" s="88" t="str">
        <f t="shared" si="189"/>
        <v xml:space="preserve"> </v>
      </c>
      <c r="P876" s="89"/>
      <c r="Q876" s="90" t="str">
        <f t="shared" si="190"/>
        <v xml:space="preserve"> </v>
      </c>
      <c r="R876" s="87" t="s">
        <v>77</v>
      </c>
      <c r="S876" s="76"/>
      <c r="T876" s="91">
        <f t="shared" si="194"/>
        <v>0</v>
      </c>
      <c r="U876" s="88" t="str">
        <f t="shared" si="191"/>
        <v xml:space="preserve"> </v>
      </c>
      <c r="V876" s="91" t="str">
        <f t="shared" si="195"/>
        <v xml:space="preserve"> </v>
      </c>
      <c r="W876" s="78"/>
      <c r="X876" s="78"/>
      <c r="Y876" s="78"/>
      <c r="AA876" s="94" t="str">
        <f t="shared" si="196"/>
        <v>≤60</v>
      </c>
      <c r="AB876" s="94">
        <f t="shared" ca="1" si="197"/>
        <v>48</v>
      </c>
      <c r="AC876" s="95">
        <f t="shared" si="200"/>
        <v>0</v>
      </c>
      <c r="AD876" s="95">
        <f t="shared" si="201"/>
        <v>0</v>
      </c>
      <c r="AE876" s="96">
        <f t="shared" si="198"/>
        <v>0</v>
      </c>
      <c r="AF876" s="96">
        <f t="shared" si="199"/>
        <v>0</v>
      </c>
    </row>
    <row r="877" spans="2:32" s="97" customFormat="1" ht="39.6" x14ac:dyDescent="0.3">
      <c r="B877" s="79">
        <f t="shared" si="192"/>
        <v>872</v>
      </c>
      <c r="C877" s="80" t="s">
        <v>97</v>
      </c>
      <c r="D877" s="80"/>
      <c r="E877" s="81"/>
      <c r="F877" s="82" t="str">
        <f t="shared" si="193"/>
        <v xml:space="preserve">Группа от QF </v>
      </c>
      <c r="G877" s="82"/>
      <c r="H877" s="83"/>
      <c r="I877" s="84"/>
      <c r="J877" s="84"/>
      <c r="K877" s="85"/>
      <c r="L877" s="86"/>
      <c r="M877" s="80"/>
      <c r="N877" s="87"/>
      <c r="O877" s="88" t="str">
        <f t="shared" si="189"/>
        <v xml:space="preserve"> </v>
      </c>
      <c r="P877" s="89"/>
      <c r="Q877" s="90" t="str">
        <f t="shared" si="190"/>
        <v xml:space="preserve"> </v>
      </c>
      <c r="R877" s="87" t="s">
        <v>77</v>
      </c>
      <c r="S877" s="76"/>
      <c r="T877" s="91">
        <f t="shared" si="194"/>
        <v>0</v>
      </c>
      <c r="U877" s="88" t="str">
        <f t="shared" si="191"/>
        <v xml:space="preserve"> </v>
      </c>
      <c r="V877" s="91" t="str">
        <f t="shared" si="195"/>
        <v xml:space="preserve"> </v>
      </c>
      <c r="W877" s="78"/>
      <c r="X877" s="78"/>
      <c r="Y877" s="78"/>
      <c r="AA877" s="94" t="str">
        <f t="shared" si="196"/>
        <v>≤60</v>
      </c>
      <c r="AB877" s="94">
        <f t="shared" ca="1" si="197"/>
        <v>37</v>
      </c>
      <c r="AC877" s="95">
        <f t="shared" si="200"/>
        <v>0</v>
      </c>
      <c r="AD877" s="95">
        <f t="shared" si="201"/>
        <v>0</v>
      </c>
      <c r="AE877" s="96">
        <f t="shared" si="198"/>
        <v>0</v>
      </c>
      <c r="AF877" s="96">
        <f t="shared" si="199"/>
        <v>0</v>
      </c>
    </row>
    <row r="878" spans="2:32" s="97" customFormat="1" ht="39.6" x14ac:dyDescent="0.3">
      <c r="B878" s="79">
        <f t="shared" si="192"/>
        <v>873</v>
      </c>
      <c r="C878" s="80" t="s">
        <v>97</v>
      </c>
      <c r="D878" s="80"/>
      <c r="E878" s="81"/>
      <c r="F878" s="82" t="str">
        <f t="shared" si="193"/>
        <v xml:space="preserve">Группа от QF </v>
      </c>
      <c r="G878" s="82"/>
      <c r="H878" s="83"/>
      <c r="I878" s="84"/>
      <c r="J878" s="84"/>
      <c r="K878" s="85"/>
      <c r="L878" s="86"/>
      <c r="M878" s="80"/>
      <c r="N878" s="87"/>
      <c r="O878" s="88" t="str">
        <f t="shared" si="189"/>
        <v xml:space="preserve"> </v>
      </c>
      <c r="P878" s="89"/>
      <c r="Q878" s="90" t="str">
        <f t="shared" si="190"/>
        <v xml:space="preserve"> </v>
      </c>
      <c r="R878" s="87" t="s">
        <v>77</v>
      </c>
      <c r="S878" s="76"/>
      <c r="T878" s="91">
        <f t="shared" si="194"/>
        <v>0</v>
      </c>
      <c r="U878" s="88" t="str">
        <f t="shared" si="191"/>
        <v xml:space="preserve"> </v>
      </c>
      <c r="V878" s="91" t="str">
        <f t="shared" si="195"/>
        <v xml:space="preserve"> </v>
      </c>
      <c r="W878" s="78"/>
      <c r="X878" s="78"/>
      <c r="Y878" s="78"/>
      <c r="AA878" s="94" t="str">
        <f t="shared" si="196"/>
        <v>≤60</v>
      </c>
      <c r="AB878" s="94">
        <f t="shared" ca="1" si="197"/>
        <v>31</v>
      </c>
      <c r="AC878" s="95">
        <f t="shared" si="200"/>
        <v>0</v>
      </c>
      <c r="AD878" s="95">
        <f t="shared" si="201"/>
        <v>0</v>
      </c>
      <c r="AE878" s="96">
        <f t="shared" si="198"/>
        <v>0</v>
      </c>
      <c r="AF878" s="96">
        <f t="shared" si="199"/>
        <v>0</v>
      </c>
    </row>
    <row r="879" spans="2:32" s="97" customFormat="1" ht="39.6" x14ac:dyDescent="0.3">
      <c r="B879" s="79">
        <f t="shared" si="192"/>
        <v>874</v>
      </c>
      <c r="C879" s="80" t="s">
        <v>97</v>
      </c>
      <c r="D879" s="80"/>
      <c r="E879" s="81"/>
      <c r="F879" s="82" t="str">
        <f t="shared" si="193"/>
        <v xml:space="preserve">Группа от QF </v>
      </c>
      <c r="G879" s="82"/>
      <c r="H879" s="83"/>
      <c r="I879" s="84"/>
      <c r="J879" s="84"/>
      <c r="K879" s="85"/>
      <c r="L879" s="86"/>
      <c r="M879" s="80"/>
      <c r="N879" s="87"/>
      <c r="O879" s="88" t="str">
        <f t="shared" si="189"/>
        <v xml:space="preserve"> </v>
      </c>
      <c r="P879" s="89"/>
      <c r="Q879" s="90" t="str">
        <f t="shared" si="190"/>
        <v xml:space="preserve"> </v>
      </c>
      <c r="R879" s="87" t="s">
        <v>77</v>
      </c>
      <c r="S879" s="76"/>
      <c r="T879" s="91">
        <f t="shared" si="194"/>
        <v>0</v>
      </c>
      <c r="U879" s="88" t="str">
        <f t="shared" si="191"/>
        <v xml:space="preserve"> </v>
      </c>
      <c r="V879" s="91" t="str">
        <f t="shared" si="195"/>
        <v xml:space="preserve"> </v>
      </c>
      <c r="W879" s="78"/>
      <c r="X879" s="78"/>
      <c r="Y879" s="78"/>
      <c r="AA879" s="94" t="str">
        <f t="shared" si="196"/>
        <v>≤60</v>
      </c>
      <c r="AB879" s="94">
        <f t="shared" ca="1" si="197"/>
        <v>28</v>
      </c>
      <c r="AC879" s="95">
        <f t="shared" si="200"/>
        <v>0</v>
      </c>
      <c r="AD879" s="95">
        <f t="shared" si="201"/>
        <v>0</v>
      </c>
      <c r="AE879" s="96">
        <f t="shared" si="198"/>
        <v>0</v>
      </c>
      <c r="AF879" s="96">
        <f t="shared" si="199"/>
        <v>0</v>
      </c>
    </row>
    <row r="880" spans="2:32" s="97" customFormat="1" ht="39.6" x14ac:dyDescent="0.3">
      <c r="B880" s="79">
        <f t="shared" si="192"/>
        <v>875</v>
      </c>
      <c r="C880" s="80" t="s">
        <v>97</v>
      </c>
      <c r="D880" s="80"/>
      <c r="E880" s="81"/>
      <c r="F880" s="82" t="str">
        <f t="shared" si="193"/>
        <v xml:space="preserve">Группа от QF </v>
      </c>
      <c r="G880" s="82"/>
      <c r="H880" s="83"/>
      <c r="I880" s="84"/>
      <c r="J880" s="84"/>
      <c r="K880" s="85"/>
      <c r="L880" s="86"/>
      <c r="M880" s="80"/>
      <c r="N880" s="87"/>
      <c r="O880" s="88" t="str">
        <f t="shared" si="189"/>
        <v xml:space="preserve"> </v>
      </c>
      <c r="P880" s="89"/>
      <c r="Q880" s="90" t="str">
        <f t="shared" si="190"/>
        <v xml:space="preserve"> </v>
      </c>
      <c r="R880" s="87" t="s">
        <v>77</v>
      </c>
      <c r="S880" s="76"/>
      <c r="T880" s="91">
        <f t="shared" si="194"/>
        <v>0</v>
      </c>
      <c r="U880" s="88" t="str">
        <f t="shared" si="191"/>
        <v xml:space="preserve"> </v>
      </c>
      <c r="V880" s="91" t="str">
        <f t="shared" si="195"/>
        <v xml:space="preserve"> </v>
      </c>
      <c r="W880" s="78"/>
      <c r="X880" s="78"/>
      <c r="Y880" s="78"/>
      <c r="AA880" s="94" t="str">
        <f t="shared" si="196"/>
        <v>≤60</v>
      </c>
      <c r="AB880" s="94">
        <f t="shared" ca="1" si="197"/>
        <v>38</v>
      </c>
      <c r="AC880" s="95">
        <f t="shared" si="200"/>
        <v>0</v>
      </c>
      <c r="AD880" s="95">
        <f t="shared" si="201"/>
        <v>0</v>
      </c>
      <c r="AE880" s="96">
        <f t="shared" si="198"/>
        <v>0</v>
      </c>
      <c r="AF880" s="96">
        <f t="shared" si="199"/>
        <v>0</v>
      </c>
    </row>
    <row r="881" spans="2:32" s="97" customFormat="1" ht="39.6" x14ac:dyDescent="0.3">
      <c r="B881" s="79">
        <f t="shared" si="192"/>
        <v>876</v>
      </c>
      <c r="C881" s="80" t="s">
        <v>97</v>
      </c>
      <c r="D881" s="80"/>
      <c r="E881" s="81"/>
      <c r="F881" s="82" t="str">
        <f t="shared" si="193"/>
        <v xml:space="preserve">Группа от QF </v>
      </c>
      <c r="G881" s="82"/>
      <c r="H881" s="83"/>
      <c r="I881" s="84"/>
      <c r="J881" s="84"/>
      <c r="K881" s="85"/>
      <c r="L881" s="86"/>
      <c r="M881" s="80"/>
      <c r="N881" s="87"/>
      <c r="O881" s="88" t="str">
        <f t="shared" si="189"/>
        <v xml:space="preserve"> </v>
      </c>
      <c r="P881" s="89"/>
      <c r="Q881" s="90" t="str">
        <f t="shared" si="190"/>
        <v xml:space="preserve"> </v>
      </c>
      <c r="R881" s="87" t="s">
        <v>77</v>
      </c>
      <c r="S881" s="76"/>
      <c r="T881" s="91">
        <f t="shared" si="194"/>
        <v>0</v>
      </c>
      <c r="U881" s="88" t="str">
        <f t="shared" si="191"/>
        <v xml:space="preserve"> </v>
      </c>
      <c r="V881" s="91" t="str">
        <f t="shared" si="195"/>
        <v xml:space="preserve"> </v>
      </c>
      <c r="W881" s="78"/>
      <c r="X881" s="78"/>
      <c r="Y881" s="78"/>
      <c r="AA881" s="94" t="str">
        <f t="shared" si="196"/>
        <v>≤60</v>
      </c>
      <c r="AB881" s="94">
        <f t="shared" ca="1" si="197"/>
        <v>30</v>
      </c>
      <c r="AC881" s="95">
        <f t="shared" si="200"/>
        <v>0</v>
      </c>
      <c r="AD881" s="95">
        <f t="shared" si="201"/>
        <v>0</v>
      </c>
      <c r="AE881" s="96">
        <f t="shared" si="198"/>
        <v>0</v>
      </c>
      <c r="AF881" s="96">
        <f t="shared" si="199"/>
        <v>0</v>
      </c>
    </row>
    <row r="882" spans="2:32" s="97" customFormat="1" ht="39.6" x14ac:dyDescent="0.3">
      <c r="B882" s="79">
        <f t="shared" si="192"/>
        <v>877</v>
      </c>
      <c r="C882" s="80" t="s">
        <v>97</v>
      </c>
      <c r="D882" s="80"/>
      <c r="E882" s="81"/>
      <c r="F882" s="82" t="str">
        <f t="shared" si="193"/>
        <v xml:space="preserve">Группа от QF </v>
      </c>
      <c r="G882" s="82"/>
      <c r="H882" s="83"/>
      <c r="I882" s="84"/>
      <c r="J882" s="84"/>
      <c r="K882" s="85"/>
      <c r="L882" s="86"/>
      <c r="M882" s="80"/>
      <c r="N882" s="87"/>
      <c r="O882" s="88" t="str">
        <f t="shared" si="189"/>
        <v xml:space="preserve"> </v>
      </c>
      <c r="P882" s="89"/>
      <c r="Q882" s="90" t="str">
        <f t="shared" si="190"/>
        <v xml:space="preserve"> </v>
      </c>
      <c r="R882" s="87" t="s">
        <v>77</v>
      </c>
      <c r="S882" s="76"/>
      <c r="T882" s="91">
        <f t="shared" si="194"/>
        <v>0</v>
      </c>
      <c r="U882" s="88" t="str">
        <f t="shared" si="191"/>
        <v xml:space="preserve"> </v>
      </c>
      <c r="V882" s="91" t="str">
        <f t="shared" si="195"/>
        <v xml:space="preserve"> </v>
      </c>
      <c r="W882" s="78"/>
      <c r="X882" s="78"/>
      <c r="Y882" s="78"/>
      <c r="AA882" s="94" t="str">
        <f t="shared" si="196"/>
        <v>≤60</v>
      </c>
      <c r="AB882" s="94">
        <f t="shared" ca="1" si="197"/>
        <v>28</v>
      </c>
      <c r="AC882" s="95">
        <f t="shared" si="200"/>
        <v>0</v>
      </c>
      <c r="AD882" s="95">
        <f t="shared" si="201"/>
        <v>0</v>
      </c>
      <c r="AE882" s="96">
        <f t="shared" si="198"/>
        <v>0</v>
      </c>
      <c r="AF882" s="96">
        <f t="shared" si="199"/>
        <v>0</v>
      </c>
    </row>
    <row r="883" spans="2:32" s="97" customFormat="1" ht="39.6" x14ac:dyDescent="0.3">
      <c r="B883" s="79">
        <f t="shared" si="192"/>
        <v>878</v>
      </c>
      <c r="C883" s="80" t="s">
        <v>97</v>
      </c>
      <c r="D883" s="80"/>
      <c r="E883" s="81"/>
      <c r="F883" s="82" t="str">
        <f t="shared" si="193"/>
        <v xml:space="preserve">Группа от QF </v>
      </c>
      <c r="G883" s="82"/>
      <c r="H883" s="83"/>
      <c r="I883" s="84"/>
      <c r="J883" s="84"/>
      <c r="K883" s="85"/>
      <c r="L883" s="86"/>
      <c r="M883" s="80"/>
      <c r="N883" s="87"/>
      <c r="O883" s="88" t="str">
        <f t="shared" si="189"/>
        <v xml:space="preserve"> </v>
      </c>
      <c r="P883" s="89"/>
      <c r="Q883" s="90" t="str">
        <f t="shared" si="190"/>
        <v xml:space="preserve"> </v>
      </c>
      <c r="R883" s="87" t="s">
        <v>77</v>
      </c>
      <c r="S883" s="76"/>
      <c r="T883" s="91">
        <f t="shared" si="194"/>
        <v>0</v>
      </c>
      <c r="U883" s="88" t="str">
        <f t="shared" si="191"/>
        <v xml:space="preserve"> </v>
      </c>
      <c r="V883" s="91" t="str">
        <f t="shared" si="195"/>
        <v xml:space="preserve"> </v>
      </c>
      <c r="W883" s="78"/>
      <c r="X883" s="78"/>
      <c r="Y883" s="78"/>
      <c r="AA883" s="94" t="str">
        <f t="shared" si="196"/>
        <v>≤60</v>
      </c>
      <c r="AB883" s="94">
        <f t="shared" ca="1" si="197"/>
        <v>25</v>
      </c>
      <c r="AC883" s="95">
        <f t="shared" si="200"/>
        <v>0</v>
      </c>
      <c r="AD883" s="95">
        <f t="shared" si="201"/>
        <v>0</v>
      </c>
      <c r="AE883" s="96">
        <f t="shared" si="198"/>
        <v>0</v>
      </c>
      <c r="AF883" s="96">
        <f t="shared" si="199"/>
        <v>0</v>
      </c>
    </row>
    <row r="884" spans="2:32" s="97" customFormat="1" ht="39.6" x14ac:dyDescent="0.3">
      <c r="B884" s="79">
        <f t="shared" si="192"/>
        <v>879</v>
      </c>
      <c r="C884" s="80" t="s">
        <v>97</v>
      </c>
      <c r="D884" s="80"/>
      <c r="E884" s="81"/>
      <c r="F884" s="82" t="str">
        <f t="shared" si="193"/>
        <v xml:space="preserve">Группа от QF </v>
      </c>
      <c r="G884" s="82"/>
      <c r="H884" s="83"/>
      <c r="I884" s="84"/>
      <c r="J884" s="84"/>
      <c r="K884" s="85"/>
      <c r="L884" s="86"/>
      <c r="M884" s="80"/>
      <c r="N884" s="87"/>
      <c r="O884" s="88" t="str">
        <f t="shared" si="189"/>
        <v xml:space="preserve"> </v>
      </c>
      <c r="P884" s="89"/>
      <c r="Q884" s="90" t="str">
        <f t="shared" si="190"/>
        <v xml:space="preserve"> </v>
      </c>
      <c r="R884" s="87" t="s">
        <v>77</v>
      </c>
      <c r="S884" s="76"/>
      <c r="T884" s="91">
        <f t="shared" si="194"/>
        <v>0</v>
      </c>
      <c r="U884" s="88" t="str">
        <f t="shared" si="191"/>
        <v xml:space="preserve"> </v>
      </c>
      <c r="V884" s="91" t="str">
        <f t="shared" si="195"/>
        <v xml:space="preserve"> </v>
      </c>
      <c r="W884" s="78"/>
      <c r="X884" s="78"/>
      <c r="Y884" s="78"/>
      <c r="AA884" s="94" t="str">
        <f t="shared" si="196"/>
        <v>≤60</v>
      </c>
      <c r="AB884" s="94">
        <f t="shared" ca="1" si="197"/>
        <v>36</v>
      </c>
      <c r="AC884" s="95">
        <f t="shared" si="200"/>
        <v>0</v>
      </c>
      <c r="AD884" s="95">
        <f t="shared" si="201"/>
        <v>0</v>
      </c>
      <c r="AE884" s="96">
        <f t="shared" si="198"/>
        <v>0</v>
      </c>
      <c r="AF884" s="96">
        <f t="shared" si="199"/>
        <v>0</v>
      </c>
    </row>
    <row r="885" spans="2:32" s="97" customFormat="1" ht="39.6" x14ac:dyDescent="0.3">
      <c r="B885" s="79">
        <f t="shared" si="192"/>
        <v>880</v>
      </c>
      <c r="C885" s="80" t="s">
        <v>97</v>
      </c>
      <c r="D885" s="80"/>
      <c r="E885" s="81"/>
      <c r="F885" s="82" t="str">
        <f t="shared" si="193"/>
        <v xml:space="preserve">Группа от QF </v>
      </c>
      <c r="G885" s="82"/>
      <c r="H885" s="83"/>
      <c r="I885" s="84"/>
      <c r="J885" s="84"/>
      <c r="K885" s="85"/>
      <c r="L885" s="86"/>
      <c r="M885" s="80"/>
      <c r="N885" s="87"/>
      <c r="O885" s="88" t="str">
        <f t="shared" si="189"/>
        <v xml:space="preserve"> </v>
      </c>
      <c r="P885" s="89"/>
      <c r="Q885" s="90" t="str">
        <f t="shared" si="190"/>
        <v xml:space="preserve"> </v>
      </c>
      <c r="R885" s="87" t="s">
        <v>77</v>
      </c>
      <c r="S885" s="76"/>
      <c r="T885" s="91">
        <f t="shared" si="194"/>
        <v>0</v>
      </c>
      <c r="U885" s="88" t="str">
        <f t="shared" si="191"/>
        <v xml:space="preserve"> </v>
      </c>
      <c r="V885" s="91" t="str">
        <f t="shared" si="195"/>
        <v xml:space="preserve"> </v>
      </c>
      <c r="W885" s="78"/>
      <c r="X885" s="78"/>
      <c r="Y885" s="78"/>
      <c r="AA885" s="94" t="str">
        <f t="shared" si="196"/>
        <v>≤60</v>
      </c>
      <c r="AB885" s="94">
        <f t="shared" ca="1" si="197"/>
        <v>42</v>
      </c>
      <c r="AC885" s="95">
        <f t="shared" si="200"/>
        <v>0</v>
      </c>
      <c r="AD885" s="95">
        <f t="shared" si="201"/>
        <v>0</v>
      </c>
      <c r="AE885" s="96">
        <f t="shared" si="198"/>
        <v>0</v>
      </c>
      <c r="AF885" s="96">
        <f t="shared" si="199"/>
        <v>0</v>
      </c>
    </row>
    <row r="886" spans="2:32" s="97" customFormat="1" ht="39.6" x14ac:dyDescent="0.3">
      <c r="B886" s="79">
        <f t="shared" si="192"/>
        <v>881</v>
      </c>
      <c r="C886" s="80" t="s">
        <v>97</v>
      </c>
      <c r="D886" s="80"/>
      <c r="E886" s="81"/>
      <c r="F886" s="82" t="str">
        <f t="shared" si="193"/>
        <v xml:space="preserve">Группа от QF </v>
      </c>
      <c r="G886" s="82"/>
      <c r="H886" s="83"/>
      <c r="I886" s="84"/>
      <c r="J886" s="84"/>
      <c r="K886" s="85"/>
      <c r="L886" s="86"/>
      <c r="M886" s="80"/>
      <c r="N886" s="87"/>
      <c r="O886" s="88" t="str">
        <f t="shared" si="189"/>
        <v xml:space="preserve"> </v>
      </c>
      <c r="P886" s="89"/>
      <c r="Q886" s="90" t="str">
        <f t="shared" si="190"/>
        <v xml:space="preserve"> </v>
      </c>
      <c r="R886" s="87" t="s">
        <v>77</v>
      </c>
      <c r="S886" s="76"/>
      <c r="T886" s="91">
        <f t="shared" si="194"/>
        <v>0</v>
      </c>
      <c r="U886" s="88" t="str">
        <f t="shared" si="191"/>
        <v xml:space="preserve"> </v>
      </c>
      <c r="V886" s="91" t="str">
        <f t="shared" si="195"/>
        <v xml:space="preserve"> </v>
      </c>
      <c r="W886" s="78"/>
      <c r="X886" s="78"/>
      <c r="Y886" s="78"/>
      <c r="AA886" s="94" t="str">
        <f t="shared" si="196"/>
        <v>≤60</v>
      </c>
      <c r="AB886" s="94">
        <f t="shared" ca="1" si="197"/>
        <v>24</v>
      </c>
      <c r="AC886" s="95">
        <f t="shared" si="200"/>
        <v>0</v>
      </c>
      <c r="AD886" s="95">
        <f t="shared" si="201"/>
        <v>0</v>
      </c>
      <c r="AE886" s="96">
        <f t="shared" si="198"/>
        <v>0</v>
      </c>
      <c r="AF886" s="96">
        <f t="shared" si="199"/>
        <v>0</v>
      </c>
    </row>
    <row r="887" spans="2:32" s="97" customFormat="1" ht="39.6" x14ac:dyDescent="0.3">
      <c r="B887" s="79">
        <f t="shared" si="192"/>
        <v>882</v>
      </c>
      <c r="C887" s="80" t="s">
        <v>97</v>
      </c>
      <c r="D887" s="80"/>
      <c r="E887" s="81"/>
      <c r="F887" s="82" t="str">
        <f t="shared" si="193"/>
        <v xml:space="preserve">Группа от QF </v>
      </c>
      <c r="G887" s="82"/>
      <c r="H887" s="83"/>
      <c r="I887" s="84"/>
      <c r="J887" s="84"/>
      <c r="K887" s="85"/>
      <c r="L887" s="86"/>
      <c r="M887" s="80"/>
      <c r="N887" s="87"/>
      <c r="O887" s="88" t="str">
        <f t="shared" si="189"/>
        <v xml:space="preserve"> </v>
      </c>
      <c r="P887" s="89"/>
      <c r="Q887" s="90" t="str">
        <f t="shared" si="190"/>
        <v xml:space="preserve"> </v>
      </c>
      <c r="R887" s="87" t="s">
        <v>77</v>
      </c>
      <c r="S887" s="76"/>
      <c r="T887" s="91">
        <f t="shared" si="194"/>
        <v>0</v>
      </c>
      <c r="U887" s="88" t="str">
        <f t="shared" si="191"/>
        <v xml:space="preserve"> </v>
      </c>
      <c r="V887" s="91" t="str">
        <f t="shared" si="195"/>
        <v xml:space="preserve"> </v>
      </c>
      <c r="W887" s="78"/>
      <c r="X887" s="78"/>
      <c r="Y887" s="78"/>
      <c r="AA887" s="94" t="str">
        <f t="shared" si="196"/>
        <v>≤60</v>
      </c>
      <c r="AB887" s="94">
        <f t="shared" ca="1" si="197"/>
        <v>20</v>
      </c>
      <c r="AC887" s="95">
        <f t="shared" si="200"/>
        <v>0</v>
      </c>
      <c r="AD887" s="95">
        <f t="shared" si="201"/>
        <v>0</v>
      </c>
      <c r="AE887" s="96">
        <f t="shared" si="198"/>
        <v>0</v>
      </c>
      <c r="AF887" s="96">
        <f t="shared" si="199"/>
        <v>0</v>
      </c>
    </row>
    <row r="888" spans="2:32" s="97" customFormat="1" ht="39.6" x14ac:dyDescent="0.3">
      <c r="B888" s="79">
        <f t="shared" si="192"/>
        <v>883</v>
      </c>
      <c r="C888" s="80" t="s">
        <v>97</v>
      </c>
      <c r="D888" s="80"/>
      <c r="E888" s="81"/>
      <c r="F888" s="82" t="str">
        <f t="shared" si="193"/>
        <v xml:space="preserve">Группа от QF </v>
      </c>
      <c r="G888" s="82"/>
      <c r="H888" s="83"/>
      <c r="I888" s="84"/>
      <c r="J888" s="84"/>
      <c r="K888" s="85"/>
      <c r="L888" s="86"/>
      <c r="M888" s="80"/>
      <c r="N888" s="87"/>
      <c r="O888" s="88" t="str">
        <f t="shared" si="189"/>
        <v xml:space="preserve"> </v>
      </c>
      <c r="P888" s="89"/>
      <c r="Q888" s="90" t="str">
        <f t="shared" si="190"/>
        <v xml:space="preserve"> </v>
      </c>
      <c r="R888" s="87" t="s">
        <v>77</v>
      </c>
      <c r="S888" s="76"/>
      <c r="T888" s="91">
        <f t="shared" si="194"/>
        <v>0</v>
      </c>
      <c r="U888" s="88" t="str">
        <f t="shared" si="191"/>
        <v xml:space="preserve"> </v>
      </c>
      <c r="V888" s="91" t="str">
        <f t="shared" si="195"/>
        <v xml:space="preserve"> </v>
      </c>
      <c r="W888" s="78"/>
      <c r="X888" s="78"/>
      <c r="Y888" s="78"/>
      <c r="AA888" s="94" t="str">
        <f t="shared" si="196"/>
        <v>≤60</v>
      </c>
      <c r="AB888" s="94">
        <f t="shared" ca="1" si="197"/>
        <v>48</v>
      </c>
      <c r="AC888" s="95">
        <f t="shared" si="200"/>
        <v>0</v>
      </c>
      <c r="AD888" s="95">
        <f t="shared" si="201"/>
        <v>0</v>
      </c>
      <c r="AE888" s="96">
        <f t="shared" si="198"/>
        <v>0</v>
      </c>
      <c r="AF888" s="96">
        <f t="shared" si="199"/>
        <v>0</v>
      </c>
    </row>
    <row r="889" spans="2:32" s="97" customFormat="1" ht="39.6" x14ac:dyDescent="0.3">
      <c r="B889" s="79">
        <f t="shared" si="192"/>
        <v>884</v>
      </c>
      <c r="C889" s="80" t="s">
        <v>97</v>
      </c>
      <c r="D889" s="80"/>
      <c r="E889" s="81"/>
      <c r="F889" s="82" t="str">
        <f t="shared" si="193"/>
        <v xml:space="preserve">Группа от QF </v>
      </c>
      <c r="G889" s="82"/>
      <c r="H889" s="83"/>
      <c r="I889" s="84"/>
      <c r="J889" s="84"/>
      <c r="K889" s="85"/>
      <c r="L889" s="86"/>
      <c r="M889" s="80"/>
      <c r="N889" s="87"/>
      <c r="O889" s="88" t="str">
        <f t="shared" si="189"/>
        <v xml:space="preserve"> </v>
      </c>
      <c r="P889" s="89"/>
      <c r="Q889" s="90" t="str">
        <f t="shared" si="190"/>
        <v xml:space="preserve"> </v>
      </c>
      <c r="R889" s="87" t="s">
        <v>77</v>
      </c>
      <c r="S889" s="76"/>
      <c r="T889" s="91">
        <f t="shared" si="194"/>
        <v>0</v>
      </c>
      <c r="U889" s="88" t="str">
        <f t="shared" si="191"/>
        <v xml:space="preserve"> </v>
      </c>
      <c r="V889" s="91" t="str">
        <f t="shared" si="195"/>
        <v xml:space="preserve"> </v>
      </c>
      <c r="W889" s="78"/>
      <c r="X889" s="78"/>
      <c r="Y889" s="78"/>
      <c r="AA889" s="94" t="str">
        <f t="shared" si="196"/>
        <v>≤60</v>
      </c>
      <c r="AB889" s="94">
        <f t="shared" ca="1" si="197"/>
        <v>31</v>
      </c>
      <c r="AC889" s="95">
        <f t="shared" si="200"/>
        <v>0</v>
      </c>
      <c r="AD889" s="95">
        <f t="shared" si="201"/>
        <v>0</v>
      </c>
      <c r="AE889" s="96">
        <f t="shared" si="198"/>
        <v>0</v>
      </c>
      <c r="AF889" s="96">
        <f t="shared" si="199"/>
        <v>0</v>
      </c>
    </row>
    <row r="890" spans="2:32" s="97" customFormat="1" ht="39.6" x14ac:dyDescent="0.3">
      <c r="B890" s="79">
        <f t="shared" si="192"/>
        <v>885</v>
      </c>
      <c r="C890" s="80" t="s">
        <v>97</v>
      </c>
      <c r="D890" s="80"/>
      <c r="E890" s="81"/>
      <c r="F890" s="82" t="str">
        <f t="shared" si="193"/>
        <v xml:space="preserve">Группа от QF </v>
      </c>
      <c r="G890" s="82"/>
      <c r="H890" s="83"/>
      <c r="I890" s="84"/>
      <c r="J890" s="84"/>
      <c r="K890" s="85"/>
      <c r="L890" s="86"/>
      <c r="M890" s="80"/>
      <c r="N890" s="87"/>
      <c r="O890" s="88" t="str">
        <f t="shared" si="189"/>
        <v xml:space="preserve"> </v>
      </c>
      <c r="P890" s="89"/>
      <c r="Q890" s="90" t="str">
        <f t="shared" si="190"/>
        <v xml:space="preserve"> </v>
      </c>
      <c r="R890" s="87" t="s">
        <v>77</v>
      </c>
      <c r="S890" s="76"/>
      <c r="T890" s="91">
        <f t="shared" si="194"/>
        <v>0</v>
      </c>
      <c r="U890" s="88" t="str">
        <f t="shared" si="191"/>
        <v xml:space="preserve"> </v>
      </c>
      <c r="V890" s="91" t="str">
        <f t="shared" si="195"/>
        <v xml:space="preserve"> </v>
      </c>
      <c r="W890" s="78"/>
      <c r="X890" s="78"/>
      <c r="Y890" s="78"/>
      <c r="AA890" s="94" t="str">
        <f t="shared" si="196"/>
        <v>≤60</v>
      </c>
      <c r="AB890" s="94">
        <f t="shared" ca="1" si="197"/>
        <v>45</v>
      </c>
      <c r="AC890" s="95">
        <f t="shared" si="200"/>
        <v>0</v>
      </c>
      <c r="AD890" s="95">
        <f t="shared" si="201"/>
        <v>0</v>
      </c>
      <c r="AE890" s="96">
        <f t="shared" si="198"/>
        <v>0</v>
      </c>
      <c r="AF890" s="96">
        <f t="shared" si="199"/>
        <v>0</v>
      </c>
    </row>
    <row r="891" spans="2:32" s="97" customFormat="1" ht="39.6" x14ac:dyDescent="0.3">
      <c r="B891" s="79">
        <f t="shared" si="192"/>
        <v>886</v>
      </c>
      <c r="C891" s="80" t="s">
        <v>97</v>
      </c>
      <c r="D891" s="80"/>
      <c r="E891" s="81"/>
      <c r="F891" s="82" t="str">
        <f t="shared" si="193"/>
        <v xml:space="preserve">Группа от QF </v>
      </c>
      <c r="G891" s="82"/>
      <c r="H891" s="83"/>
      <c r="I891" s="84"/>
      <c r="J891" s="84"/>
      <c r="K891" s="85"/>
      <c r="L891" s="86"/>
      <c r="M891" s="80"/>
      <c r="N891" s="87"/>
      <c r="O891" s="88" t="str">
        <f t="shared" si="189"/>
        <v xml:space="preserve"> </v>
      </c>
      <c r="P891" s="89"/>
      <c r="Q891" s="90" t="str">
        <f t="shared" si="190"/>
        <v xml:space="preserve"> </v>
      </c>
      <c r="R891" s="87" t="s">
        <v>77</v>
      </c>
      <c r="S891" s="76"/>
      <c r="T891" s="91">
        <f t="shared" si="194"/>
        <v>0</v>
      </c>
      <c r="U891" s="88" t="str">
        <f t="shared" si="191"/>
        <v xml:space="preserve"> </v>
      </c>
      <c r="V891" s="91" t="str">
        <f t="shared" si="195"/>
        <v xml:space="preserve"> </v>
      </c>
      <c r="W891" s="78"/>
      <c r="X891" s="78"/>
      <c r="Y891" s="78"/>
      <c r="AA891" s="94" t="str">
        <f t="shared" si="196"/>
        <v>≤60</v>
      </c>
      <c r="AB891" s="94">
        <f t="shared" ca="1" si="197"/>
        <v>29</v>
      </c>
      <c r="AC891" s="95">
        <f t="shared" si="200"/>
        <v>0</v>
      </c>
      <c r="AD891" s="95">
        <f t="shared" si="201"/>
        <v>0</v>
      </c>
      <c r="AE891" s="96">
        <f t="shared" si="198"/>
        <v>0</v>
      </c>
      <c r="AF891" s="96">
        <f t="shared" si="199"/>
        <v>0</v>
      </c>
    </row>
    <row r="892" spans="2:32" s="97" customFormat="1" ht="39.6" x14ac:dyDescent="0.3">
      <c r="B892" s="79">
        <f t="shared" si="192"/>
        <v>887</v>
      </c>
      <c r="C892" s="80" t="s">
        <v>97</v>
      </c>
      <c r="D892" s="80"/>
      <c r="E892" s="81"/>
      <c r="F892" s="82" t="str">
        <f t="shared" si="193"/>
        <v xml:space="preserve">Группа от QF </v>
      </c>
      <c r="G892" s="82"/>
      <c r="H892" s="83"/>
      <c r="I892" s="84"/>
      <c r="J892" s="84"/>
      <c r="K892" s="85"/>
      <c r="L892" s="86"/>
      <c r="M892" s="80"/>
      <c r="N892" s="87"/>
      <c r="O892" s="88" t="str">
        <f t="shared" si="189"/>
        <v xml:space="preserve"> </v>
      </c>
      <c r="P892" s="89"/>
      <c r="Q892" s="90" t="str">
        <f t="shared" si="190"/>
        <v xml:space="preserve"> </v>
      </c>
      <c r="R892" s="87" t="s">
        <v>77</v>
      </c>
      <c r="S892" s="76"/>
      <c r="T892" s="91">
        <f t="shared" si="194"/>
        <v>0</v>
      </c>
      <c r="U892" s="88" t="str">
        <f t="shared" si="191"/>
        <v xml:space="preserve"> </v>
      </c>
      <c r="V892" s="91" t="str">
        <f t="shared" si="195"/>
        <v xml:space="preserve"> </v>
      </c>
      <c r="W892" s="78"/>
      <c r="X892" s="78"/>
      <c r="Y892" s="78"/>
      <c r="AA892" s="94" t="str">
        <f t="shared" si="196"/>
        <v>≤60</v>
      </c>
      <c r="AB892" s="94">
        <f t="shared" ca="1" si="197"/>
        <v>42</v>
      </c>
      <c r="AC892" s="95">
        <f t="shared" si="200"/>
        <v>0</v>
      </c>
      <c r="AD892" s="95">
        <f t="shared" si="201"/>
        <v>0</v>
      </c>
      <c r="AE892" s="96">
        <f t="shared" si="198"/>
        <v>0</v>
      </c>
      <c r="AF892" s="96">
        <f t="shared" si="199"/>
        <v>0</v>
      </c>
    </row>
    <row r="893" spans="2:32" s="97" customFormat="1" ht="39.6" x14ac:dyDescent="0.3">
      <c r="B893" s="79">
        <f t="shared" si="192"/>
        <v>888</v>
      </c>
      <c r="C893" s="80" t="s">
        <v>97</v>
      </c>
      <c r="D893" s="80"/>
      <c r="E893" s="81"/>
      <c r="F893" s="82" t="str">
        <f t="shared" si="193"/>
        <v xml:space="preserve">Группа от QF </v>
      </c>
      <c r="G893" s="82"/>
      <c r="H893" s="83"/>
      <c r="I893" s="84"/>
      <c r="J893" s="84"/>
      <c r="K893" s="85"/>
      <c r="L893" s="86"/>
      <c r="M893" s="80"/>
      <c r="N893" s="87"/>
      <c r="O893" s="88" t="str">
        <f t="shared" si="189"/>
        <v xml:space="preserve"> </v>
      </c>
      <c r="P893" s="89"/>
      <c r="Q893" s="90" t="str">
        <f t="shared" si="190"/>
        <v xml:space="preserve"> </v>
      </c>
      <c r="R893" s="87" t="s">
        <v>77</v>
      </c>
      <c r="S893" s="76"/>
      <c r="T893" s="91">
        <f t="shared" si="194"/>
        <v>0</v>
      </c>
      <c r="U893" s="88" t="str">
        <f t="shared" si="191"/>
        <v xml:space="preserve"> </v>
      </c>
      <c r="V893" s="91" t="str">
        <f t="shared" si="195"/>
        <v xml:space="preserve"> </v>
      </c>
      <c r="W893" s="78"/>
      <c r="X893" s="78"/>
      <c r="Y893" s="78"/>
      <c r="AA893" s="94" t="str">
        <f t="shared" si="196"/>
        <v>≤60</v>
      </c>
      <c r="AB893" s="94">
        <f t="shared" ca="1" si="197"/>
        <v>47</v>
      </c>
      <c r="AC893" s="95">
        <f t="shared" si="200"/>
        <v>0</v>
      </c>
      <c r="AD893" s="95">
        <f t="shared" si="201"/>
        <v>0</v>
      </c>
      <c r="AE893" s="96">
        <f t="shared" si="198"/>
        <v>0</v>
      </c>
      <c r="AF893" s="96">
        <f t="shared" si="199"/>
        <v>0</v>
      </c>
    </row>
    <row r="894" spans="2:32" s="97" customFormat="1" ht="39.6" x14ac:dyDescent="0.3">
      <c r="B894" s="79">
        <f t="shared" si="192"/>
        <v>889</v>
      </c>
      <c r="C894" s="80" t="s">
        <v>97</v>
      </c>
      <c r="D894" s="80"/>
      <c r="E894" s="81"/>
      <c r="F894" s="82" t="str">
        <f t="shared" si="193"/>
        <v xml:space="preserve">Группа от QF </v>
      </c>
      <c r="G894" s="82"/>
      <c r="H894" s="83"/>
      <c r="I894" s="84"/>
      <c r="J894" s="84"/>
      <c r="K894" s="85"/>
      <c r="L894" s="86"/>
      <c r="M894" s="80"/>
      <c r="N894" s="87"/>
      <c r="O894" s="88" t="str">
        <f t="shared" si="189"/>
        <v xml:space="preserve"> </v>
      </c>
      <c r="P894" s="89"/>
      <c r="Q894" s="90" t="str">
        <f t="shared" si="190"/>
        <v xml:space="preserve"> </v>
      </c>
      <c r="R894" s="87" t="s">
        <v>77</v>
      </c>
      <c r="S894" s="76"/>
      <c r="T894" s="91">
        <f t="shared" si="194"/>
        <v>0</v>
      </c>
      <c r="U894" s="88" t="str">
        <f t="shared" si="191"/>
        <v xml:space="preserve"> </v>
      </c>
      <c r="V894" s="91" t="str">
        <f t="shared" si="195"/>
        <v xml:space="preserve"> </v>
      </c>
      <c r="W894" s="78"/>
      <c r="X894" s="78"/>
      <c r="Y894" s="78"/>
      <c r="AA894" s="94" t="str">
        <f t="shared" si="196"/>
        <v>≤60</v>
      </c>
      <c r="AB894" s="94">
        <f t="shared" ca="1" si="197"/>
        <v>40</v>
      </c>
      <c r="AC894" s="95">
        <f t="shared" si="200"/>
        <v>0</v>
      </c>
      <c r="AD894" s="95">
        <f t="shared" si="201"/>
        <v>0</v>
      </c>
      <c r="AE894" s="96">
        <f t="shared" si="198"/>
        <v>0</v>
      </c>
      <c r="AF894" s="96">
        <f t="shared" si="199"/>
        <v>0</v>
      </c>
    </row>
    <row r="895" spans="2:32" s="97" customFormat="1" ht="39.6" x14ac:dyDescent="0.3">
      <c r="B895" s="79">
        <f t="shared" si="192"/>
        <v>890</v>
      </c>
      <c r="C895" s="80" t="s">
        <v>97</v>
      </c>
      <c r="D895" s="80"/>
      <c r="E895" s="81"/>
      <c r="F895" s="82" t="str">
        <f t="shared" si="193"/>
        <v xml:space="preserve">Группа от QF </v>
      </c>
      <c r="G895" s="82"/>
      <c r="H895" s="83"/>
      <c r="I895" s="84"/>
      <c r="J895" s="84"/>
      <c r="K895" s="85"/>
      <c r="L895" s="86"/>
      <c r="M895" s="80"/>
      <c r="N895" s="87"/>
      <c r="O895" s="88" t="str">
        <f t="shared" si="189"/>
        <v xml:space="preserve"> </v>
      </c>
      <c r="P895" s="89"/>
      <c r="Q895" s="90" t="str">
        <f t="shared" si="190"/>
        <v xml:space="preserve"> </v>
      </c>
      <c r="R895" s="87" t="s">
        <v>77</v>
      </c>
      <c r="S895" s="76"/>
      <c r="T895" s="91">
        <f t="shared" si="194"/>
        <v>0</v>
      </c>
      <c r="U895" s="88" t="str">
        <f t="shared" si="191"/>
        <v xml:space="preserve"> </v>
      </c>
      <c r="V895" s="91" t="str">
        <f t="shared" si="195"/>
        <v xml:space="preserve"> </v>
      </c>
      <c r="W895" s="78"/>
      <c r="X895" s="78"/>
      <c r="Y895" s="78"/>
      <c r="AA895" s="94" t="str">
        <f t="shared" si="196"/>
        <v>≤60</v>
      </c>
      <c r="AB895" s="94">
        <f t="shared" ca="1" si="197"/>
        <v>22</v>
      </c>
      <c r="AC895" s="95">
        <f t="shared" si="200"/>
        <v>0</v>
      </c>
      <c r="AD895" s="95">
        <f t="shared" si="201"/>
        <v>0</v>
      </c>
      <c r="AE895" s="96">
        <f t="shared" si="198"/>
        <v>0</v>
      </c>
      <c r="AF895" s="96">
        <f t="shared" si="199"/>
        <v>0</v>
      </c>
    </row>
    <row r="896" spans="2:32" s="97" customFormat="1" ht="39.6" x14ac:dyDescent="0.3">
      <c r="B896" s="79">
        <f t="shared" si="192"/>
        <v>891</v>
      </c>
      <c r="C896" s="80" t="s">
        <v>97</v>
      </c>
      <c r="D896" s="80"/>
      <c r="E896" s="81"/>
      <c r="F896" s="82" t="str">
        <f t="shared" si="193"/>
        <v xml:space="preserve">Группа от QF </v>
      </c>
      <c r="G896" s="82"/>
      <c r="H896" s="83"/>
      <c r="I896" s="84"/>
      <c r="J896" s="84"/>
      <c r="K896" s="85"/>
      <c r="L896" s="86"/>
      <c r="M896" s="80"/>
      <c r="N896" s="87"/>
      <c r="O896" s="88" t="str">
        <f t="shared" si="189"/>
        <v xml:space="preserve"> </v>
      </c>
      <c r="P896" s="89"/>
      <c r="Q896" s="90" t="str">
        <f t="shared" si="190"/>
        <v xml:space="preserve"> </v>
      </c>
      <c r="R896" s="87" t="s">
        <v>77</v>
      </c>
      <c r="S896" s="76"/>
      <c r="T896" s="91">
        <f t="shared" si="194"/>
        <v>0</v>
      </c>
      <c r="U896" s="88" t="str">
        <f t="shared" si="191"/>
        <v xml:space="preserve"> </v>
      </c>
      <c r="V896" s="91" t="str">
        <f t="shared" si="195"/>
        <v xml:space="preserve"> </v>
      </c>
      <c r="W896" s="78"/>
      <c r="X896" s="78"/>
      <c r="Y896" s="78"/>
      <c r="AA896" s="94" t="str">
        <f t="shared" si="196"/>
        <v>≤60</v>
      </c>
      <c r="AB896" s="94">
        <f t="shared" ca="1" si="197"/>
        <v>25</v>
      </c>
      <c r="AC896" s="95">
        <f t="shared" si="200"/>
        <v>0</v>
      </c>
      <c r="AD896" s="95">
        <f t="shared" si="201"/>
        <v>0</v>
      </c>
      <c r="AE896" s="96">
        <f t="shared" si="198"/>
        <v>0</v>
      </c>
      <c r="AF896" s="96">
        <f t="shared" si="199"/>
        <v>0</v>
      </c>
    </row>
    <row r="897" spans="2:32" s="97" customFormat="1" ht="39.6" x14ac:dyDescent="0.3">
      <c r="B897" s="79">
        <f t="shared" si="192"/>
        <v>892</v>
      </c>
      <c r="C897" s="80" t="s">
        <v>97</v>
      </c>
      <c r="D897" s="80"/>
      <c r="E897" s="81"/>
      <c r="F897" s="82" t="str">
        <f t="shared" si="193"/>
        <v xml:space="preserve">Группа от QF </v>
      </c>
      <c r="G897" s="82"/>
      <c r="H897" s="83"/>
      <c r="I897" s="84"/>
      <c r="J897" s="84"/>
      <c r="K897" s="85"/>
      <c r="L897" s="86"/>
      <c r="M897" s="80"/>
      <c r="N897" s="87"/>
      <c r="O897" s="88" t="str">
        <f t="shared" si="189"/>
        <v xml:space="preserve"> </v>
      </c>
      <c r="P897" s="89"/>
      <c r="Q897" s="90" t="str">
        <f t="shared" si="190"/>
        <v xml:space="preserve"> </v>
      </c>
      <c r="R897" s="87" t="s">
        <v>77</v>
      </c>
      <c r="S897" s="76"/>
      <c r="T897" s="91">
        <f t="shared" si="194"/>
        <v>0</v>
      </c>
      <c r="U897" s="88" t="str">
        <f t="shared" si="191"/>
        <v xml:space="preserve"> </v>
      </c>
      <c r="V897" s="91" t="str">
        <f t="shared" si="195"/>
        <v xml:space="preserve"> </v>
      </c>
      <c r="W897" s="78"/>
      <c r="X897" s="78"/>
      <c r="Y897" s="78"/>
      <c r="AA897" s="94" t="str">
        <f t="shared" si="196"/>
        <v>≤60</v>
      </c>
      <c r="AB897" s="94">
        <f t="shared" ca="1" si="197"/>
        <v>43</v>
      </c>
      <c r="AC897" s="95">
        <f t="shared" si="200"/>
        <v>0</v>
      </c>
      <c r="AD897" s="95">
        <f t="shared" si="201"/>
        <v>0</v>
      </c>
      <c r="AE897" s="96">
        <f t="shared" si="198"/>
        <v>0</v>
      </c>
      <c r="AF897" s="96">
        <f t="shared" si="199"/>
        <v>0</v>
      </c>
    </row>
    <row r="898" spans="2:32" s="97" customFormat="1" ht="39.6" x14ac:dyDescent="0.3">
      <c r="B898" s="79">
        <f t="shared" si="192"/>
        <v>893</v>
      </c>
      <c r="C898" s="80" t="s">
        <v>97</v>
      </c>
      <c r="D898" s="80"/>
      <c r="E898" s="81"/>
      <c r="F898" s="82" t="str">
        <f t="shared" si="193"/>
        <v xml:space="preserve">Группа от QF </v>
      </c>
      <c r="G898" s="82"/>
      <c r="H898" s="83"/>
      <c r="I898" s="84"/>
      <c r="J898" s="84"/>
      <c r="K898" s="85"/>
      <c r="L898" s="86"/>
      <c r="M898" s="80"/>
      <c r="N898" s="87"/>
      <c r="O898" s="88" t="str">
        <f t="shared" si="189"/>
        <v xml:space="preserve"> </v>
      </c>
      <c r="P898" s="89"/>
      <c r="Q898" s="90" t="str">
        <f t="shared" si="190"/>
        <v xml:space="preserve"> </v>
      </c>
      <c r="R898" s="87" t="s">
        <v>77</v>
      </c>
      <c r="S898" s="76"/>
      <c r="T898" s="91">
        <f t="shared" si="194"/>
        <v>0</v>
      </c>
      <c r="U898" s="88" t="str">
        <f t="shared" si="191"/>
        <v xml:space="preserve"> </v>
      </c>
      <c r="V898" s="91" t="str">
        <f t="shared" si="195"/>
        <v xml:space="preserve"> </v>
      </c>
      <c r="W898" s="78"/>
      <c r="X898" s="78"/>
      <c r="Y898" s="78"/>
      <c r="AA898" s="94" t="str">
        <f t="shared" si="196"/>
        <v>≤60</v>
      </c>
      <c r="AB898" s="94">
        <f t="shared" ca="1" si="197"/>
        <v>46</v>
      </c>
      <c r="AC898" s="95">
        <f t="shared" si="200"/>
        <v>0</v>
      </c>
      <c r="AD898" s="95">
        <f t="shared" si="201"/>
        <v>0</v>
      </c>
      <c r="AE898" s="96">
        <f t="shared" si="198"/>
        <v>0</v>
      </c>
      <c r="AF898" s="96">
        <f t="shared" si="199"/>
        <v>0</v>
      </c>
    </row>
    <row r="899" spans="2:32" s="97" customFormat="1" ht="39.6" x14ac:dyDescent="0.3">
      <c r="B899" s="79">
        <f t="shared" si="192"/>
        <v>894</v>
      </c>
      <c r="C899" s="80" t="s">
        <v>97</v>
      </c>
      <c r="D899" s="80"/>
      <c r="E899" s="81"/>
      <c r="F899" s="82" t="str">
        <f t="shared" si="193"/>
        <v xml:space="preserve">Группа от QF </v>
      </c>
      <c r="G899" s="82"/>
      <c r="H899" s="83"/>
      <c r="I899" s="84"/>
      <c r="J899" s="84"/>
      <c r="K899" s="85"/>
      <c r="L899" s="86"/>
      <c r="M899" s="80"/>
      <c r="N899" s="87"/>
      <c r="O899" s="88" t="str">
        <f t="shared" si="189"/>
        <v xml:space="preserve"> </v>
      </c>
      <c r="P899" s="89"/>
      <c r="Q899" s="90" t="str">
        <f t="shared" si="190"/>
        <v xml:space="preserve"> </v>
      </c>
      <c r="R899" s="87" t="s">
        <v>77</v>
      </c>
      <c r="S899" s="76"/>
      <c r="T899" s="91">
        <f t="shared" si="194"/>
        <v>0</v>
      </c>
      <c r="U899" s="88" t="str">
        <f t="shared" si="191"/>
        <v xml:space="preserve"> </v>
      </c>
      <c r="V899" s="91" t="str">
        <f t="shared" si="195"/>
        <v xml:space="preserve"> </v>
      </c>
      <c r="W899" s="78"/>
      <c r="X899" s="78"/>
      <c r="Y899" s="78"/>
      <c r="AA899" s="94" t="str">
        <f t="shared" si="196"/>
        <v>≤60</v>
      </c>
      <c r="AB899" s="94">
        <f t="shared" ca="1" si="197"/>
        <v>20</v>
      </c>
      <c r="AC899" s="95">
        <f t="shared" si="200"/>
        <v>0</v>
      </c>
      <c r="AD899" s="95">
        <f t="shared" si="201"/>
        <v>0</v>
      </c>
      <c r="AE899" s="96">
        <f t="shared" si="198"/>
        <v>0</v>
      </c>
      <c r="AF899" s="96">
        <f t="shared" si="199"/>
        <v>0</v>
      </c>
    </row>
    <row r="900" spans="2:32" s="97" customFormat="1" ht="39.6" x14ac:dyDescent="0.3">
      <c r="B900" s="79">
        <f t="shared" si="192"/>
        <v>895</v>
      </c>
      <c r="C900" s="80" t="s">
        <v>97</v>
      </c>
      <c r="D900" s="80"/>
      <c r="E900" s="81"/>
      <c r="F900" s="82" t="str">
        <f t="shared" si="193"/>
        <v xml:space="preserve">Группа от QF </v>
      </c>
      <c r="G900" s="82"/>
      <c r="H900" s="83"/>
      <c r="I900" s="84"/>
      <c r="J900" s="84"/>
      <c r="K900" s="85"/>
      <c r="L900" s="86"/>
      <c r="M900" s="80"/>
      <c r="N900" s="87"/>
      <c r="O900" s="88" t="str">
        <f t="shared" si="189"/>
        <v xml:space="preserve"> </v>
      </c>
      <c r="P900" s="89"/>
      <c r="Q900" s="90" t="str">
        <f t="shared" si="190"/>
        <v xml:space="preserve"> </v>
      </c>
      <c r="R900" s="87" t="s">
        <v>77</v>
      </c>
      <c r="S900" s="76"/>
      <c r="T900" s="91">
        <f t="shared" si="194"/>
        <v>0</v>
      </c>
      <c r="U900" s="88" t="str">
        <f t="shared" si="191"/>
        <v xml:space="preserve"> </v>
      </c>
      <c r="V900" s="91" t="str">
        <f t="shared" si="195"/>
        <v xml:space="preserve"> </v>
      </c>
      <c r="W900" s="78"/>
      <c r="X900" s="78"/>
      <c r="Y900" s="78"/>
      <c r="AA900" s="94" t="str">
        <f t="shared" si="196"/>
        <v>≤60</v>
      </c>
      <c r="AB900" s="94">
        <f t="shared" ca="1" si="197"/>
        <v>49</v>
      </c>
      <c r="AC900" s="95">
        <f t="shared" si="200"/>
        <v>0</v>
      </c>
      <c r="AD900" s="95">
        <f t="shared" si="201"/>
        <v>0</v>
      </c>
      <c r="AE900" s="96">
        <f t="shared" si="198"/>
        <v>0</v>
      </c>
      <c r="AF900" s="96">
        <f t="shared" si="199"/>
        <v>0</v>
      </c>
    </row>
    <row r="901" spans="2:32" s="97" customFormat="1" ht="39.6" x14ac:dyDescent="0.3">
      <c r="B901" s="79">
        <f t="shared" si="192"/>
        <v>896</v>
      </c>
      <c r="C901" s="80" t="s">
        <v>97</v>
      </c>
      <c r="D901" s="80"/>
      <c r="E901" s="81"/>
      <c r="F901" s="82" t="str">
        <f t="shared" si="193"/>
        <v xml:space="preserve">Группа от QF </v>
      </c>
      <c r="G901" s="82"/>
      <c r="H901" s="83"/>
      <c r="I901" s="84"/>
      <c r="J901" s="84"/>
      <c r="K901" s="85"/>
      <c r="L901" s="86"/>
      <c r="M901" s="80"/>
      <c r="N901" s="87"/>
      <c r="O901" s="88" t="str">
        <f t="shared" si="189"/>
        <v xml:space="preserve"> </v>
      </c>
      <c r="P901" s="89"/>
      <c r="Q901" s="90" t="str">
        <f t="shared" si="190"/>
        <v xml:space="preserve"> </v>
      </c>
      <c r="R901" s="87" t="s">
        <v>77</v>
      </c>
      <c r="S901" s="76"/>
      <c r="T901" s="91">
        <f t="shared" si="194"/>
        <v>0</v>
      </c>
      <c r="U901" s="88" t="str">
        <f t="shared" si="191"/>
        <v xml:space="preserve"> </v>
      </c>
      <c r="V901" s="91" t="str">
        <f t="shared" si="195"/>
        <v xml:space="preserve"> </v>
      </c>
      <c r="W901" s="78"/>
      <c r="X901" s="78"/>
      <c r="Y901" s="78"/>
      <c r="AA901" s="94" t="str">
        <f t="shared" si="196"/>
        <v>≤60</v>
      </c>
      <c r="AB901" s="94">
        <f t="shared" ca="1" si="197"/>
        <v>41</v>
      </c>
      <c r="AC901" s="95">
        <f t="shared" si="200"/>
        <v>0</v>
      </c>
      <c r="AD901" s="95">
        <f t="shared" si="201"/>
        <v>0</v>
      </c>
      <c r="AE901" s="96">
        <f t="shared" si="198"/>
        <v>0</v>
      </c>
      <c r="AF901" s="96">
        <f t="shared" si="199"/>
        <v>0</v>
      </c>
    </row>
    <row r="902" spans="2:32" s="97" customFormat="1" ht="39.6" x14ac:dyDescent="0.3">
      <c r="B902" s="79">
        <f t="shared" si="192"/>
        <v>897</v>
      </c>
      <c r="C902" s="80" t="s">
        <v>97</v>
      </c>
      <c r="D902" s="80"/>
      <c r="E902" s="81"/>
      <c r="F902" s="82" t="str">
        <f t="shared" si="193"/>
        <v xml:space="preserve">Группа от QF </v>
      </c>
      <c r="G902" s="82"/>
      <c r="H902" s="83"/>
      <c r="I902" s="84"/>
      <c r="J902" s="84"/>
      <c r="K902" s="85"/>
      <c r="L902" s="86"/>
      <c r="M902" s="80"/>
      <c r="N902" s="87"/>
      <c r="O902" s="88" t="str">
        <f t="shared" ref="O902:O965" si="202">IF(T902=0," ","-")</f>
        <v xml:space="preserve"> </v>
      </c>
      <c r="P902" s="89"/>
      <c r="Q902" s="90" t="str">
        <f t="shared" ref="Q902:Q965" si="203">IF(T902=0," ","-")</f>
        <v xml:space="preserve"> </v>
      </c>
      <c r="R902" s="87" t="s">
        <v>77</v>
      </c>
      <c r="S902" s="76"/>
      <c r="T902" s="91">
        <f t="shared" si="194"/>
        <v>0</v>
      </c>
      <c r="U902" s="88" t="str">
        <f t="shared" ref="U902:U965" si="204">IF(T902=0," ","-")</f>
        <v xml:space="preserve"> </v>
      </c>
      <c r="V902" s="91" t="str">
        <f t="shared" si="195"/>
        <v xml:space="preserve"> </v>
      </c>
      <c r="W902" s="78"/>
      <c r="X902" s="78"/>
      <c r="Y902" s="78"/>
      <c r="AA902" s="94" t="str">
        <f t="shared" si="196"/>
        <v>≤60</v>
      </c>
      <c r="AB902" s="94">
        <f t="shared" ca="1" si="197"/>
        <v>27</v>
      </c>
      <c r="AC902" s="95">
        <f t="shared" si="200"/>
        <v>0</v>
      </c>
      <c r="AD902" s="95">
        <f t="shared" si="201"/>
        <v>0</v>
      </c>
      <c r="AE902" s="96">
        <f t="shared" si="198"/>
        <v>0</v>
      </c>
      <c r="AF902" s="96">
        <f t="shared" si="199"/>
        <v>0</v>
      </c>
    </row>
    <row r="903" spans="2:32" s="97" customFormat="1" ht="39.6" x14ac:dyDescent="0.3">
      <c r="B903" s="79">
        <f t="shared" si="192"/>
        <v>898</v>
      </c>
      <c r="C903" s="80" t="s">
        <v>97</v>
      </c>
      <c r="D903" s="80"/>
      <c r="E903" s="81"/>
      <c r="F903" s="82" t="str">
        <f t="shared" si="193"/>
        <v xml:space="preserve">Группа от QF </v>
      </c>
      <c r="G903" s="82"/>
      <c r="H903" s="83"/>
      <c r="I903" s="84"/>
      <c r="J903" s="84"/>
      <c r="K903" s="85"/>
      <c r="L903" s="86"/>
      <c r="M903" s="80"/>
      <c r="N903" s="87"/>
      <c r="O903" s="88" t="str">
        <f t="shared" si="202"/>
        <v xml:space="preserve"> </v>
      </c>
      <c r="P903" s="89"/>
      <c r="Q903" s="90" t="str">
        <f t="shared" si="203"/>
        <v xml:space="preserve"> </v>
      </c>
      <c r="R903" s="87" t="s">
        <v>77</v>
      </c>
      <c r="S903" s="76"/>
      <c r="T903" s="91">
        <f t="shared" si="194"/>
        <v>0</v>
      </c>
      <c r="U903" s="88" t="str">
        <f t="shared" si="204"/>
        <v xml:space="preserve"> </v>
      </c>
      <c r="V903" s="91" t="str">
        <f t="shared" si="195"/>
        <v xml:space="preserve"> </v>
      </c>
      <c r="W903" s="78"/>
      <c r="X903" s="78"/>
      <c r="Y903" s="78"/>
      <c r="AA903" s="94" t="str">
        <f t="shared" si="196"/>
        <v>≤60</v>
      </c>
      <c r="AB903" s="94">
        <f t="shared" ca="1" si="197"/>
        <v>40</v>
      </c>
      <c r="AC903" s="95">
        <f t="shared" si="200"/>
        <v>0</v>
      </c>
      <c r="AD903" s="95">
        <f t="shared" si="201"/>
        <v>0</v>
      </c>
      <c r="AE903" s="96">
        <f t="shared" si="198"/>
        <v>0</v>
      </c>
      <c r="AF903" s="96">
        <f t="shared" si="199"/>
        <v>0</v>
      </c>
    </row>
    <row r="904" spans="2:32" s="97" customFormat="1" ht="39.6" x14ac:dyDescent="0.3">
      <c r="B904" s="79">
        <f t="shared" ref="B904:B967" si="205">(IF(B902+B903=0,(B901+1),(IF(B903=0,(B902+1),B903+1))))</f>
        <v>899</v>
      </c>
      <c r="C904" s="80" t="s">
        <v>97</v>
      </c>
      <c r="D904" s="80"/>
      <c r="E904" s="81"/>
      <c r="F904" s="82" t="str">
        <f t="shared" si="193"/>
        <v xml:space="preserve">Группа от QF </v>
      </c>
      <c r="G904" s="82"/>
      <c r="H904" s="83"/>
      <c r="I904" s="84"/>
      <c r="J904" s="84"/>
      <c r="K904" s="85"/>
      <c r="L904" s="86"/>
      <c r="M904" s="80"/>
      <c r="N904" s="87"/>
      <c r="O904" s="88" t="str">
        <f t="shared" si="202"/>
        <v xml:space="preserve"> </v>
      </c>
      <c r="P904" s="89"/>
      <c r="Q904" s="90" t="str">
        <f t="shared" si="203"/>
        <v xml:space="preserve"> </v>
      </c>
      <c r="R904" s="87" t="s">
        <v>77</v>
      </c>
      <c r="S904" s="76"/>
      <c r="T904" s="91">
        <f t="shared" si="194"/>
        <v>0</v>
      </c>
      <c r="U904" s="88" t="str">
        <f t="shared" si="204"/>
        <v xml:space="preserve"> </v>
      </c>
      <c r="V904" s="91" t="str">
        <f t="shared" si="195"/>
        <v xml:space="preserve"> </v>
      </c>
      <c r="W904" s="78"/>
      <c r="X904" s="78"/>
      <c r="Y904" s="78"/>
      <c r="AA904" s="94" t="str">
        <f t="shared" si="196"/>
        <v>≤60</v>
      </c>
      <c r="AB904" s="94">
        <f t="shared" ca="1" si="197"/>
        <v>47</v>
      </c>
      <c r="AC904" s="95">
        <f t="shared" si="200"/>
        <v>0</v>
      </c>
      <c r="AD904" s="95">
        <f t="shared" si="201"/>
        <v>0</v>
      </c>
      <c r="AE904" s="96">
        <f t="shared" si="198"/>
        <v>0</v>
      </c>
      <c r="AF904" s="96">
        <f t="shared" si="199"/>
        <v>0</v>
      </c>
    </row>
    <row r="905" spans="2:32" s="97" customFormat="1" ht="39.6" x14ac:dyDescent="0.3">
      <c r="B905" s="79">
        <f t="shared" si="205"/>
        <v>900</v>
      </c>
      <c r="C905" s="80" t="s">
        <v>97</v>
      </c>
      <c r="D905" s="80"/>
      <c r="E905" s="81"/>
      <c r="F905" s="82" t="str">
        <f t="shared" si="193"/>
        <v xml:space="preserve">Группа от QF </v>
      </c>
      <c r="G905" s="82"/>
      <c r="H905" s="83"/>
      <c r="I905" s="84"/>
      <c r="J905" s="84"/>
      <c r="K905" s="85"/>
      <c r="L905" s="86"/>
      <c r="M905" s="80"/>
      <c r="N905" s="87"/>
      <c r="O905" s="88" t="str">
        <f t="shared" si="202"/>
        <v xml:space="preserve"> </v>
      </c>
      <c r="P905" s="89"/>
      <c r="Q905" s="90" t="str">
        <f t="shared" si="203"/>
        <v xml:space="preserve"> </v>
      </c>
      <c r="R905" s="87" t="s">
        <v>77</v>
      </c>
      <c r="S905" s="76"/>
      <c r="T905" s="91">
        <f t="shared" si="194"/>
        <v>0</v>
      </c>
      <c r="U905" s="88" t="str">
        <f t="shared" si="204"/>
        <v xml:space="preserve"> </v>
      </c>
      <c r="V905" s="91" t="str">
        <f t="shared" si="195"/>
        <v xml:space="preserve"> </v>
      </c>
      <c r="W905" s="78"/>
      <c r="X905" s="78"/>
      <c r="Y905" s="78"/>
      <c r="AA905" s="94" t="str">
        <f t="shared" si="196"/>
        <v>≤60</v>
      </c>
      <c r="AB905" s="94">
        <f t="shared" ca="1" si="197"/>
        <v>45</v>
      </c>
      <c r="AC905" s="95">
        <f t="shared" si="200"/>
        <v>0</v>
      </c>
      <c r="AD905" s="95">
        <f t="shared" si="201"/>
        <v>0</v>
      </c>
      <c r="AE905" s="96">
        <f t="shared" si="198"/>
        <v>0</v>
      </c>
      <c r="AF905" s="96">
        <f t="shared" si="199"/>
        <v>0</v>
      </c>
    </row>
    <row r="906" spans="2:32" s="97" customFormat="1" ht="39.6" x14ac:dyDescent="0.3">
      <c r="B906" s="79">
        <f t="shared" si="205"/>
        <v>901</v>
      </c>
      <c r="C906" s="80" t="s">
        <v>97</v>
      </c>
      <c r="D906" s="80"/>
      <c r="E906" s="81"/>
      <c r="F906" s="82" t="str">
        <f t="shared" si="193"/>
        <v xml:space="preserve">Группа от QF </v>
      </c>
      <c r="G906" s="82"/>
      <c r="H906" s="83"/>
      <c r="I906" s="84"/>
      <c r="J906" s="84"/>
      <c r="K906" s="85"/>
      <c r="L906" s="86"/>
      <c r="M906" s="80"/>
      <c r="N906" s="87"/>
      <c r="O906" s="88" t="str">
        <f t="shared" si="202"/>
        <v xml:space="preserve"> </v>
      </c>
      <c r="P906" s="89"/>
      <c r="Q906" s="90" t="str">
        <f t="shared" si="203"/>
        <v xml:space="preserve"> </v>
      </c>
      <c r="R906" s="87" t="s">
        <v>77</v>
      </c>
      <c r="S906" s="76"/>
      <c r="T906" s="91">
        <f t="shared" si="194"/>
        <v>0</v>
      </c>
      <c r="U906" s="88" t="str">
        <f t="shared" si="204"/>
        <v xml:space="preserve"> </v>
      </c>
      <c r="V906" s="91" t="str">
        <f t="shared" si="195"/>
        <v xml:space="preserve"> </v>
      </c>
      <c r="W906" s="78"/>
      <c r="X906" s="78"/>
      <c r="Y906" s="78"/>
      <c r="AA906" s="94" t="str">
        <f t="shared" si="196"/>
        <v>≤60</v>
      </c>
      <c r="AB906" s="94">
        <f t="shared" ca="1" si="197"/>
        <v>41</v>
      </c>
      <c r="AC906" s="95">
        <f t="shared" si="200"/>
        <v>0</v>
      </c>
      <c r="AD906" s="95">
        <f t="shared" si="201"/>
        <v>0</v>
      </c>
      <c r="AE906" s="96">
        <f t="shared" si="198"/>
        <v>0</v>
      </c>
      <c r="AF906" s="96">
        <f t="shared" si="199"/>
        <v>0</v>
      </c>
    </row>
    <row r="907" spans="2:32" s="97" customFormat="1" ht="39.6" x14ac:dyDescent="0.3">
      <c r="B907" s="79">
        <f t="shared" si="205"/>
        <v>902</v>
      </c>
      <c r="C907" s="80" t="s">
        <v>97</v>
      </c>
      <c r="D907" s="80"/>
      <c r="E907" s="81"/>
      <c r="F907" s="82" t="str">
        <f t="shared" si="193"/>
        <v xml:space="preserve">Группа от QF </v>
      </c>
      <c r="G907" s="82"/>
      <c r="H907" s="83"/>
      <c r="I907" s="84"/>
      <c r="J907" s="84"/>
      <c r="K907" s="85"/>
      <c r="L907" s="86"/>
      <c r="M907" s="80"/>
      <c r="N907" s="87"/>
      <c r="O907" s="88" t="str">
        <f t="shared" si="202"/>
        <v xml:space="preserve"> </v>
      </c>
      <c r="P907" s="89"/>
      <c r="Q907" s="90" t="str">
        <f t="shared" si="203"/>
        <v xml:space="preserve"> </v>
      </c>
      <c r="R907" s="87" t="s">
        <v>77</v>
      </c>
      <c r="S907" s="76"/>
      <c r="T907" s="91">
        <f t="shared" si="194"/>
        <v>0</v>
      </c>
      <c r="U907" s="88" t="str">
        <f t="shared" si="204"/>
        <v xml:space="preserve"> </v>
      </c>
      <c r="V907" s="91" t="str">
        <f t="shared" si="195"/>
        <v xml:space="preserve"> </v>
      </c>
      <c r="W907" s="78"/>
      <c r="X907" s="78"/>
      <c r="Y907" s="78"/>
      <c r="AA907" s="94" t="str">
        <f t="shared" si="196"/>
        <v>≤60</v>
      </c>
      <c r="AB907" s="94">
        <f t="shared" ca="1" si="197"/>
        <v>38</v>
      </c>
      <c r="AC907" s="95">
        <f t="shared" si="200"/>
        <v>0</v>
      </c>
      <c r="AD907" s="95">
        <f t="shared" si="201"/>
        <v>0</v>
      </c>
      <c r="AE907" s="96">
        <f t="shared" si="198"/>
        <v>0</v>
      </c>
      <c r="AF907" s="96">
        <f t="shared" si="199"/>
        <v>0</v>
      </c>
    </row>
    <row r="908" spans="2:32" s="97" customFormat="1" ht="39.6" x14ac:dyDescent="0.3">
      <c r="B908" s="79">
        <f t="shared" si="205"/>
        <v>903</v>
      </c>
      <c r="C908" s="80" t="s">
        <v>97</v>
      </c>
      <c r="D908" s="80"/>
      <c r="E908" s="81"/>
      <c r="F908" s="82" t="str">
        <f t="shared" si="193"/>
        <v xml:space="preserve">Группа от QF </v>
      </c>
      <c r="G908" s="82"/>
      <c r="H908" s="83"/>
      <c r="I908" s="84"/>
      <c r="J908" s="84"/>
      <c r="K908" s="85"/>
      <c r="L908" s="86"/>
      <c r="M908" s="80"/>
      <c r="N908" s="87"/>
      <c r="O908" s="88" t="str">
        <f t="shared" si="202"/>
        <v xml:space="preserve"> </v>
      </c>
      <c r="P908" s="89"/>
      <c r="Q908" s="90" t="str">
        <f t="shared" si="203"/>
        <v xml:space="preserve"> </v>
      </c>
      <c r="R908" s="87" t="s">
        <v>77</v>
      </c>
      <c r="S908" s="76"/>
      <c r="T908" s="91">
        <f t="shared" si="194"/>
        <v>0</v>
      </c>
      <c r="U908" s="88" t="str">
        <f t="shared" si="204"/>
        <v xml:space="preserve"> </v>
      </c>
      <c r="V908" s="91" t="str">
        <f t="shared" si="195"/>
        <v xml:space="preserve"> </v>
      </c>
      <c r="W908" s="78"/>
      <c r="X908" s="78"/>
      <c r="Y908" s="78"/>
      <c r="AA908" s="94" t="str">
        <f t="shared" si="196"/>
        <v>≤60</v>
      </c>
      <c r="AB908" s="94">
        <f t="shared" ca="1" si="197"/>
        <v>20</v>
      </c>
      <c r="AC908" s="95">
        <f t="shared" si="200"/>
        <v>0</v>
      </c>
      <c r="AD908" s="95">
        <f t="shared" si="201"/>
        <v>0</v>
      </c>
      <c r="AE908" s="96">
        <f t="shared" si="198"/>
        <v>0</v>
      </c>
      <c r="AF908" s="96">
        <f t="shared" si="199"/>
        <v>0</v>
      </c>
    </row>
    <row r="909" spans="2:32" s="97" customFormat="1" ht="39.6" x14ac:dyDescent="0.3">
      <c r="B909" s="79">
        <f t="shared" si="205"/>
        <v>904</v>
      </c>
      <c r="C909" s="80" t="s">
        <v>97</v>
      </c>
      <c r="D909" s="80"/>
      <c r="E909" s="81"/>
      <c r="F909" s="82" t="str">
        <f t="shared" si="193"/>
        <v xml:space="preserve">Группа от QF </v>
      </c>
      <c r="G909" s="82"/>
      <c r="H909" s="83"/>
      <c r="I909" s="84"/>
      <c r="J909" s="84"/>
      <c r="K909" s="85"/>
      <c r="L909" s="86"/>
      <c r="M909" s="80"/>
      <c r="N909" s="87"/>
      <c r="O909" s="88" t="str">
        <f t="shared" si="202"/>
        <v xml:space="preserve"> </v>
      </c>
      <c r="P909" s="89"/>
      <c r="Q909" s="90" t="str">
        <f t="shared" si="203"/>
        <v xml:space="preserve"> </v>
      </c>
      <c r="R909" s="87" t="s">
        <v>77</v>
      </c>
      <c r="S909" s="76"/>
      <c r="T909" s="91">
        <f t="shared" si="194"/>
        <v>0</v>
      </c>
      <c r="U909" s="88" t="str">
        <f t="shared" si="204"/>
        <v xml:space="preserve"> </v>
      </c>
      <c r="V909" s="91" t="str">
        <f t="shared" si="195"/>
        <v xml:space="preserve"> </v>
      </c>
      <c r="W909" s="78"/>
      <c r="X909" s="78"/>
      <c r="Y909" s="78"/>
      <c r="AA909" s="94" t="str">
        <f t="shared" si="196"/>
        <v>≤60</v>
      </c>
      <c r="AB909" s="94">
        <f t="shared" ca="1" si="197"/>
        <v>41</v>
      </c>
      <c r="AC909" s="95">
        <f t="shared" si="200"/>
        <v>0</v>
      </c>
      <c r="AD909" s="95">
        <f t="shared" si="201"/>
        <v>0</v>
      </c>
      <c r="AE909" s="96">
        <f t="shared" si="198"/>
        <v>0</v>
      </c>
      <c r="AF909" s="96">
        <f t="shared" si="199"/>
        <v>0</v>
      </c>
    </row>
    <row r="910" spans="2:32" s="97" customFormat="1" ht="39.6" x14ac:dyDescent="0.3">
      <c r="B910" s="79">
        <f t="shared" si="205"/>
        <v>905</v>
      </c>
      <c r="C910" s="80" t="s">
        <v>97</v>
      </c>
      <c r="D910" s="80"/>
      <c r="E910" s="81"/>
      <c r="F910" s="82" t="str">
        <f t="shared" si="193"/>
        <v xml:space="preserve">Группа от QF </v>
      </c>
      <c r="G910" s="82"/>
      <c r="H910" s="83"/>
      <c r="I910" s="84"/>
      <c r="J910" s="84"/>
      <c r="K910" s="85"/>
      <c r="L910" s="86"/>
      <c r="M910" s="80"/>
      <c r="N910" s="87"/>
      <c r="O910" s="88" t="str">
        <f t="shared" si="202"/>
        <v xml:space="preserve"> </v>
      </c>
      <c r="P910" s="89"/>
      <c r="Q910" s="90" t="str">
        <f t="shared" si="203"/>
        <v xml:space="preserve"> </v>
      </c>
      <c r="R910" s="87" t="s">
        <v>77</v>
      </c>
      <c r="S910" s="76"/>
      <c r="T910" s="91">
        <f t="shared" si="194"/>
        <v>0</v>
      </c>
      <c r="U910" s="88" t="str">
        <f t="shared" si="204"/>
        <v xml:space="preserve"> </v>
      </c>
      <c r="V910" s="91" t="str">
        <f t="shared" si="195"/>
        <v xml:space="preserve"> </v>
      </c>
      <c r="W910" s="78"/>
      <c r="X910" s="78"/>
      <c r="Y910" s="78"/>
      <c r="AA910" s="94" t="str">
        <f t="shared" si="196"/>
        <v>≤60</v>
      </c>
      <c r="AB910" s="94">
        <f t="shared" ca="1" si="197"/>
        <v>26</v>
      </c>
      <c r="AC910" s="95">
        <f t="shared" si="200"/>
        <v>0</v>
      </c>
      <c r="AD910" s="95">
        <f t="shared" si="201"/>
        <v>0</v>
      </c>
      <c r="AE910" s="96">
        <f t="shared" si="198"/>
        <v>0</v>
      </c>
      <c r="AF910" s="96">
        <f t="shared" si="199"/>
        <v>0</v>
      </c>
    </row>
    <row r="911" spans="2:32" s="97" customFormat="1" ht="39.6" x14ac:dyDescent="0.3">
      <c r="B911" s="79">
        <f t="shared" si="205"/>
        <v>906</v>
      </c>
      <c r="C911" s="80" t="s">
        <v>97</v>
      </c>
      <c r="D911" s="80"/>
      <c r="E911" s="81"/>
      <c r="F911" s="82" t="str">
        <f t="shared" ref="F911:F974" si="206">CONCATENATE(C911," ",E911,D911)</f>
        <v xml:space="preserve">Группа от QF </v>
      </c>
      <c r="G911" s="82"/>
      <c r="H911" s="83"/>
      <c r="I911" s="84"/>
      <c r="J911" s="84"/>
      <c r="K911" s="85"/>
      <c r="L911" s="86"/>
      <c r="M911" s="80"/>
      <c r="N911" s="87"/>
      <c r="O911" s="88" t="str">
        <f t="shared" si="202"/>
        <v xml:space="preserve"> </v>
      </c>
      <c r="P911" s="89"/>
      <c r="Q911" s="90" t="str">
        <f t="shared" si="203"/>
        <v xml:space="preserve"> </v>
      </c>
      <c r="R911" s="87" t="s">
        <v>77</v>
      </c>
      <c r="S911" s="76"/>
      <c r="T911" s="91">
        <f t="shared" ref="T911:T974" si="207">IF(P911=$W$1,I911*3,IF(P911=$X$1,I911*5,IF(P911=$Y$1,I911*8,IF(P911=$Z$1,I911*12*0.75,0))))</f>
        <v>0</v>
      </c>
      <c r="U911" s="88" t="str">
        <f t="shared" si="204"/>
        <v xml:space="preserve"> </v>
      </c>
      <c r="V911" s="91" t="str">
        <f t="shared" ref="V911:V974" si="208">IF(P911=$W$1,I911*5,IF(P911=$X$1,I911*10,IF(P911=$Y$1,I911*10,IF(P911=$Z$1,I911*12," "))))</f>
        <v xml:space="preserve"> </v>
      </c>
      <c r="W911" s="78"/>
      <c r="X911" s="78"/>
      <c r="Y911" s="78"/>
      <c r="AA911" s="94" t="str">
        <f t="shared" ref="AA911:AA974" si="209">IF(I911&gt;63,"≤120","≤60")</f>
        <v>≤60</v>
      </c>
      <c r="AB911" s="94">
        <f t="shared" ref="AB911:AB974" ca="1" si="210">IF(I911&lt;63,RANDBETWEEN(20,50),RANDBETWEEN(60,110))</f>
        <v>39</v>
      </c>
      <c r="AC911" s="95">
        <f t="shared" si="200"/>
        <v>0</v>
      </c>
      <c r="AD911" s="95">
        <f t="shared" si="201"/>
        <v>0</v>
      </c>
      <c r="AE911" s="96">
        <f t="shared" ref="AE911:AE974" si="211">ROUND(I911*1.13,0)</f>
        <v>0</v>
      </c>
      <c r="AF911" s="96">
        <f t="shared" ref="AF911:AF974" si="212">ROUND(I911*1.45,0)</f>
        <v>0</v>
      </c>
    </row>
    <row r="912" spans="2:32" s="97" customFormat="1" ht="39.6" x14ac:dyDescent="0.3">
      <c r="B912" s="79">
        <f t="shared" si="205"/>
        <v>907</v>
      </c>
      <c r="C912" s="80" t="s">
        <v>97</v>
      </c>
      <c r="D912" s="80"/>
      <c r="E912" s="81"/>
      <c r="F912" s="82" t="str">
        <f t="shared" si="206"/>
        <v xml:space="preserve">Группа от QF </v>
      </c>
      <c r="G912" s="82"/>
      <c r="H912" s="83"/>
      <c r="I912" s="84"/>
      <c r="J912" s="84"/>
      <c r="K912" s="85"/>
      <c r="L912" s="86"/>
      <c r="M912" s="80"/>
      <c r="N912" s="87"/>
      <c r="O912" s="88" t="str">
        <f t="shared" si="202"/>
        <v xml:space="preserve"> </v>
      </c>
      <c r="P912" s="89"/>
      <c r="Q912" s="90" t="str">
        <f t="shared" si="203"/>
        <v xml:space="preserve"> </v>
      </c>
      <c r="R912" s="87" t="s">
        <v>77</v>
      </c>
      <c r="S912" s="76"/>
      <c r="T912" s="91">
        <f t="shared" si="207"/>
        <v>0</v>
      </c>
      <c r="U912" s="88" t="str">
        <f t="shared" si="204"/>
        <v xml:space="preserve"> </v>
      </c>
      <c r="V912" s="91" t="str">
        <f t="shared" si="208"/>
        <v xml:space="preserve"> </v>
      </c>
      <c r="W912" s="78"/>
      <c r="X912" s="78"/>
      <c r="Y912" s="78"/>
      <c r="AA912" s="94" t="str">
        <f t="shared" si="209"/>
        <v>≤60</v>
      </c>
      <c r="AB912" s="94">
        <f t="shared" ca="1" si="210"/>
        <v>41</v>
      </c>
      <c r="AC912" s="95">
        <f t="shared" ref="AC912:AC975" si="213">IF(P912=$W$1,I912*3,IF(P912=$X$1,I912*5,IF(P912=$Y$1,I912*8,IF(P912=$Z$1,I912*12,0))))</f>
        <v>0</v>
      </c>
      <c r="AD912" s="95">
        <f t="shared" ref="AD912:AD975" si="214">IF(P912=$W$1,I912*5,IF(P912=$X$1,I912*10,IF(P912=$Y$1,I912*10,IF(P912=$Z$1,I912*0,0))))</f>
        <v>0</v>
      </c>
      <c r="AE912" s="96">
        <f t="shared" si="211"/>
        <v>0</v>
      </c>
      <c r="AF912" s="96">
        <f t="shared" si="212"/>
        <v>0</v>
      </c>
    </row>
    <row r="913" spans="2:32" s="97" customFormat="1" ht="39.6" x14ac:dyDescent="0.3">
      <c r="B913" s="79">
        <f t="shared" si="205"/>
        <v>908</v>
      </c>
      <c r="C913" s="80" t="s">
        <v>97</v>
      </c>
      <c r="D913" s="80"/>
      <c r="E913" s="81"/>
      <c r="F913" s="82" t="str">
        <f t="shared" si="206"/>
        <v xml:space="preserve">Группа от QF </v>
      </c>
      <c r="G913" s="82"/>
      <c r="H913" s="83"/>
      <c r="I913" s="84"/>
      <c r="J913" s="84"/>
      <c r="K913" s="85"/>
      <c r="L913" s="86"/>
      <c r="M913" s="80"/>
      <c r="N913" s="87"/>
      <c r="O913" s="88" t="str">
        <f t="shared" si="202"/>
        <v xml:space="preserve"> </v>
      </c>
      <c r="P913" s="89"/>
      <c r="Q913" s="90" t="str">
        <f t="shared" si="203"/>
        <v xml:space="preserve"> </v>
      </c>
      <c r="R913" s="87" t="s">
        <v>77</v>
      </c>
      <c r="S913" s="76"/>
      <c r="T913" s="91">
        <f t="shared" si="207"/>
        <v>0</v>
      </c>
      <c r="U913" s="88" t="str">
        <f t="shared" si="204"/>
        <v xml:space="preserve"> </v>
      </c>
      <c r="V913" s="91" t="str">
        <f t="shared" si="208"/>
        <v xml:space="preserve"> </v>
      </c>
      <c r="W913" s="78"/>
      <c r="X913" s="78"/>
      <c r="Y913" s="78"/>
      <c r="AA913" s="94" t="str">
        <f t="shared" si="209"/>
        <v>≤60</v>
      </c>
      <c r="AB913" s="94">
        <f t="shared" ca="1" si="210"/>
        <v>30</v>
      </c>
      <c r="AC913" s="95">
        <f t="shared" si="213"/>
        <v>0</v>
      </c>
      <c r="AD913" s="95">
        <f t="shared" si="214"/>
        <v>0</v>
      </c>
      <c r="AE913" s="96">
        <f t="shared" si="211"/>
        <v>0</v>
      </c>
      <c r="AF913" s="96">
        <f t="shared" si="212"/>
        <v>0</v>
      </c>
    </row>
    <row r="914" spans="2:32" s="97" customFormat="1" ht="39.6" x14ac:dyDescent="0.3">
      <c r="B914" s="79">
        <f t="shared" si="205"/>
        <v>909</v>
      </c>
      <c r="C914" s="80" t="s">
        <v>97</v>
      </c>
      <c r="D914" s="80"/>
      <c r="E914" s="81"/>
      <c r="F914" s="82" t="str">
        <f t="shared" si="206"/>
        <v xml:space="preserve">Группа от QF </v>
      </c>
      <c r="G914" s="82"/>
      <c r="H914" s="83"/>
      <c r="I914" s="84"/>
      <c r="J914" s="84"/>
      <c r="K914" s="85"/>
      <c r="L914" s="86"/>
      <c r="M914" s="80"/>
      <c r="N914" s="87"/>
      <c r="O914" s="88" t="str">
        <f t="shared" si="202"/>
        <v xml:space="preserve"> </v>
      </c>
      <c r="P914" s="89"/>
      <c r="Q914" s="90" t="str">
        <f t="shared" si="203"/>
        <v xml:space="preserve"> </v>
      </c>
      <c r="R914" s="87" t="s">
        <v>77</v>
      </c>
      <c r="S914" s="76"/>
      <c r="T914" s="91">
        <f t="shared" si="207"/>
        <v>0</v>
      </c>
      <c r="U914" s="88" t="str">
        <f t="shared" si="204"/>
        <v xml:space="preserve"> </v>
      </c>
      <c r="V914" s="91" t="str">
        <f t="shared" si="208"/>
        <v xml:space="preserve"> </v>
      </c>
      <c r="W914" s="78"/>
      <c r="X914" s="78"/>
      <c r="Y914" s="78"/>
      <c r="AA914" s="94" t="str">
        <f t="shared" si="209"/>
        <v>≤60</v>
      </c>
      <c r="AB914" s="94">
        <f t="shared" ca="1" si="210"/>
        <v>42</v>
      </c>
      <c r="AC914" s="95">
        <f t="shared" si="213"/>
        <v>0</v>
      </c>
      <c r="AD914" s="95">
        <f t="shared" si="214"/>
        <v>0</v>
      </c>
      <c r="AE914" s="96">
        <f t="shared" si="211"/>
        <v>0</v>
      </c>
      <c r="AF914" s="96">
        <f t="shared" si="212"/>
        <v>0</v>
      </c>
    </row>
    <row r="915" spans="2:32" s="97" customFormat="1" ht="39.6" x14ac:dyDescent="0.3">
      <c r="B915" s="79">
        <f t="shared" si="205"/>
        <v>910</v>
      </c>
      <c r="C915" s="80" t="s">
        <v>97</v>
      </c>
      <c r="D915" s="80"/>
      <c r="E915" s="81"/>
      <c r="F915" s="82" t="str">
        <f t="shared" si="206"/>
        <v xml:space="preserve">Группа от QF </v>
      </c>
      <c r="G915" s="82"/>
      <c r="H915" s="83"/>
      <c r="I915" s="84"/>
      <c r="J915" s="84"/>
      <c r="K915" s="85"/>
      <c r="L915" s="86"/>
      <c r="M915" s="80"/>
      <c r="N915" s="87"/>
      <c r="O915" s="88" t="str">
        <f t="shared" si="202"/>
        <v xml:space="preserve"> </v>
      </c>
      <c r="P915" s="89"/>
      <c r="Q915" s="90" t="str">
        <f t="shared" si="203"/>
        <v xml:space="preserve"> </v>
      </c>
      <c r="R915" s="87" t="s">
        <v>77</v>
      </c>
      <c r="S915" s="76"/>
      <c r="T915" s="91">
        <f t="shared" si="207"/>
        <v>0</v>
      </c>
      <c r="U915" s="88" t="str">
        <f t="shared" si="204"/>
        <v xml:space="preserve"> </v>
      </c>
      <c r="V915" s="91" t="str">
        <f t="shared" si="208"/>
        <v xml:space="preserve"> </v>
      </c>
      <c r="W915" s="78"/>
      <c r="X915" s="78"/>
      <c r="Y915" s="78"/>
      <c r="AA915" s="94" t="str">
        <f t="shared" si="209"/>
        <v>≤60</v>
      </c>
      <c r="AB915" s="94">
        <f t="shared" ca="1" si="210"/>
        <v>23</v>
      </c>
      <c r="AC915" s="95">
        <f t="shared" si="213"/>
        <v>0</v>
      </c>
      <c r="AD915" s="95">
        <f t="shared" si="214"/>
        <v>0</v>
      </c>
      <c r="AE915" s="96">
        <f t="shared" si="211"/>
        <v>0</v>
      </c>
      <c r="AF915" s="96">
        <f t="shared" si="212"/>
        <v>0</v>
      </c>
    </row>
    <row r="916" spans="2:32" s="97" customFormat="1" ht="39.6" x14ac:dyDescent="0.3">
      <c r="B916" s="79">
        <f t="shared" si="205"/>
        <v>911</v>
      </c>
      <c r="C916" s="80" t="s">
        <v>97</v>
      </c>
      <c r="D916" s="80"/>
      <c r="E916" s="81"/>
      <c r="F916" s="82" t="str">
        <f t="shared" si="206"/>
        <v xml:space="preserve">Группа от QF </v>
      </c>
      <c r="G916" s="82"/>
      <c r="H916" s="83"/>
      <c r="I916" s="84"/>
      <c r="J916" s="84"/>
      <c r="K916" s="85"/>
      <c r="L916" s="86"/>
      <c r="M916" s="80"/>
      <c r="N916" s="87"/>
      <c r="O916" s="88" t="str">
        <f t="shared" si="202"/>
        <v xml:space="preserve"> </v>
      </c>
      <c r="P916" s="89"/>
      <c r="Q916" s="90" t="str">
        <f t="shared" si="203"/>
        <v xml:space="preserve"> </v>
      </c>
      <c r="R916" s="87" t="s">
        <v>77</v>
      </c>
      <c r="S916" s="76"/>
      <c r="T916" s="91">
        <f t="shared" si="207"/>
        <v>0</v>
      </c>
      <c r="U916" s="88" t="str">
        <f t="shared" si="204"/>
        <v xml:space="preserve"> </v>
      </c>
      <c r="V916" s="91" t="str">
        <f t="shared" si="208"/>
        <v xml:space="preserve"> </v>
      </c>
      <c r="W916" s="78"/>
      <c r="X916" s="78"/>
      <c r="Y916" s="78"/>
      <c r="AA916" s="94" t="str">
        <f t="shared" si="209"/>
        <v>≤60</v>
      </c>
      <c r="AB916" s="94">
        <f t="shared" ca="1" si="210"/>
        <v>26</v>
      </c>
      <c r="AC916" s="95">
        <f t="shared" si="213"/>
        <v>0</v>
      </c>
      <c r="AD916" s="95">
        <f t="shared" si="214"/>
        <v>0</v>
      </c>
      <c r="AE916" s="96">
        <f t="shared" si="211"/>
        <v>0</v>
      </c>
      <c r="AF916" s="96">
        <f t="shared" si="212"/>
        <v>0</v>
      </c>
    </row>
    <row r="917" spans="2:32" s="97" customFormat="1" ht="39.6" x14ac:dyDescent="0.3">
      <c r="B917" s="79">
        <f t="shared" si="205"/>
        <v>912</v>
      </c>
      <c r="C917" s="80" t="s">
        <v>97</v>
      </c>
      <c r="D917" s="80"/>
      <c r="E917" s="81"/>
      <c r="F917" s="82" t="str">
        <f t="shared" si="206"/>
        <v xml:space="preserve">Группа от QF </v>
      </c>
      <c r="G917" s="82"/>
      <c r="H917" s="83"/>
      <c r="I917" s="84"/>
      <c r="J917" s="84"/>
      <c r="K917" s="85"/>
      <c r="L917" s="86"/>
      <c r="M917" s="80"/>
      <c r="N917" s="87"/>
      <c r="O917" s="88" t="str">
        <f t="shared" si="202"/>
        <v xml:space="preserve"> </v>
      </c>
      <c r="P917" s="89"/>
      <c r="Q917" s="90" t="str">
        <f t="shared" si="203"/>
        <v xml:space="preserve"> </v>
      </c>
      <c r="R917" s="87" t="s">
        <v>77</v>
      </c>
      <c r="S917" s="76"/>
      <c r="T917" s="91">
        <f t="shared" si="207"/>
        <v>0</v>
      </c>
      <c r="U917" s="88" t="str">
        <f t="shared" si="204"/>
        <v xml:space="preserve"> </v>
      </c>
      <c r="V917" s="91" t="str">
        <f t="shared" si="208"/>
        <v xml:space="preserve"> </v>
      </c>
      <c r="W917" s="78"/>
      <c r="X917" s="78"/>
      <c r="Y917" s="78"/>
      <c r="AA917" s="94" t="str">
        <f t="shared" si="209"/>
        <v>≤60</v>
      </c>
      <c r="AB917" s="94">
        <f t="shared" ca="1" si="210"/>
        <v>37</v>
      </c>
      <c r="AC917" s="95">
        <f t="shared" si="213"/>
        <v>0</v>
      </c>
      <c r="AD917" s="95">
        <f t="shared" si="214"/>
        <v>0</v>
      </c>
      <c r="AE917" s="96">
        <f t="shared" si="211"/>
        <v>0</v>
      </c>
      <c r="AF917" s="96">
        <f t="shared" si="212"/>
        <v>0</v>
      </c>
    </row>
    <row r="918" spans="2:32" s="97" customFormat="1" ht="39.6" x14ac:dyDescent="0.3">
      <c r="B918" s="79">
        <f t="shared" si="205"/>
        <v>913</v>
      </c>
      <c r="C918" s="80" t="s">
        <v>97</v>
      </c>
      <c r="D918" s="80"/>
      <c r="E918" s="81"/>
      <c r="F918" s="82" t="str">
        <f t="shared" si="206"/>
        <v xml:space="preserve">Группа от QF </v>
      </c>
      <c r="G918" s="82"/>
      <c r="H918" s="83"/>
      <c r="I918" s="84"/>
      <c r="J918" s="84"/>
      <c r="K918" s="85"/>
      <c r="L918" s="86"/>
      <c r="M918" s="80"/>
      <c r="N918" s="87"/>
      <c r="O918" s="88" t="str">
        <f t="shared" si="202"/>
        <v xml:space="preserve"> </v>
      </c>
      <c r="P918" s="89"/>
      <c r="Q918" s="90" t="str">
        <f t="shared" si="203"/>
        <v xml:space="preserve"> </v>
      </c>
      <c r="R918" s="87" t="s">
        <v>77</v>
      </c>
      <c r="S918" s="76"/>
      <c r="T918" s="91">
        <f t="shared" si="207"/>
        <v>0</v>
      </c>
      <c r="U918" s="88" t="str">
        <f t="shared" si="204"/>
        <v xml:space="preserve"> </v>
      </c>
      <c r="V918" s="91" t="str">
        <f t="shared" si="208"/>
        <v xml:space="preserve"> </v>
      </c>
      <c r="W918" s="78"/>
      <c r="X918" s="78"/>
      <c r="Y918" s="78"/>
      <c r="AA918" s="94" t="str">
        <f t="shared" si="209"/>
        <v>≤60</v>
      </c>
      <c r="AB918" s="94">
        <f t="shared" ca="1" si="210"/>
        <v>45</v>
      </c>
      <c r="AC918" s="95">
        <f t="shared" si="213"/>
        <v>0</v>
      </c>
      <c r="AD918" s="95">
        <f t="shared" si="214"/>
        <v>0</v>
      </c>
      <c r="AE918" s="96">
        <f t="shared" si="211"/>
        <v>0</v>
      </c>
      <c r="AF918" s="96">
        <f t="shared" si="212"/>
        <v>0</v>
      </c>
    </row>
    <row r="919" spans="2:32" s="97" customFormat="1" ht="39.6" x14ac:dyDescent="0.3">
      <c r="B919" s="79">
        <f t="shared" si="205"/>
        <v>914</v>
      </c>
      <c r="C919" s="80" t="s">
        <v>97</v>
      </c>
      <c r="D919" s="80"/>
      <c r="E919" s="81"/>
      <c r="F919" s="82" t="str">
        <f t="shared" si="206"/>
        <v xml:space="preserve">Группа от QF </v>
      </c>
      <c r="G919" s="82"/>
      <c r="H919" s="83"/>
      <c r="I919" s="84"/>
      <c r="J919" s="84"/>
      <c r="K919" s="85"/>
      <c r="L919" s="86"/>
      <c r="M919" s="80"/>
      <c r="N919" s="87"/>
      <c r="O919" s="88" t="str">
        <f t="shared" si="202"/>
        <v xml:space="preserve"> </v>
      </c>
      <c r="P919" s="89"/>
      <c r="Q919" s="90" t="str">
        <f t="shared" si="203"/>
        <v xml:space="preserve"> </v>
      </c>
      <c r="R919" s="87" t="s">
        <v>77</v>
      </c>
      <c r="S919" s="76"/>
      <c r="T919" s="91">
        <f t="shared" si="207"/>
        <v>0</v>
      </c>
      <c r="U919" s="88" t="str">
        <f t="shared" si="204"/>
        <v xml:space="preserve"> </v>
      </c>
      <c r="V919" s="91" t="str">
        <f t="shared" si="208"/>
        <v xml:space="preserve"> </v>
      </c>
      <c r="W919" s="78"/>
      <c r="X919" s="78"/>
      <c r="Y919" s="78"/>
      <c r="AA919" s="94" t="str">
        <f t="shared" si="209"/>
        <v>≤60</v>
      </c>
      <c r="AB919" s="94">
        <f t="shared" ca="1" si="210"/>
        <v>50</v>
      </c>
      <c r="AC919" s="95">
        <f t="shared" si="213"/>
        <v>0</v>
      </c>
      <c r="AD919" s="95">
        <f t="shared" si="214"/>
        <v>0</v>
      </c>
      <c r="AE919" s="96">
        <f t="shared" si="211"/>
        <v>0</v>
      </c>
      <c r="AF919" s="96">
        <f t="shared" si="212"/>
        <v>0</v>
      </c>
    </row>
    <row r="920" spans="2:32" s="97" customFormat="1" ht="39.6" x14ac:dyDescent="0.3">
      <c r="B920" s="79">
        <f t="shared" si="205"/>
        <v>915</v>
      </c>
      <c r="C920" s="80" t="s">
        <v>97</v>
      </c>
      <c r="D920" s="80"/>
      <c r="E920" s="81"/>
      <c r="F920" s="82" t="str">
        <f t="shared" si="206"/>
        <v xml:space="preserve">Группа от QF </v>
      </c>
      <c r="G920" s="82"/>
      <c r="H920" s="83"/>
      <c r="I920" s="84"/>
      <c r="J920" s="84"/>
      <c r="K920" s="85"/>
      <c r="L920" s="86"/>
      <c r="M920" s="80"/>
      <c r="N920" s="87"/>
      <c r="O920" s="88" t="str">
        <f t="shared" si="202"/>
        <v xml:space="preserve"> </v>
      </c>
      <c r="P920" s="89"/>
      <c r="Q920" s="90" t="str">
        <f t="shared" si="203"/>
        <v xml:space="preserve"> </v>
      </c>
      <c r="R920" s="87" t="s">
        <v>77</v>
      </c>
      <c r="S920" s="76"/>
      <c r="T920" s="91">
        <f t="shared" si="207"/>
        <v>0</v>
      </c>
      <c r="U920" s="88" t="str">
        <f t="shared" si="204"/>
        <v xml:space="preserve"> </v>
      </c>
      <c r="V920" s="91" t="str">
        <f t="shared" si="208"/>
        <v xml:space="preserve"> </v>
      </c>
      <c r="W920" s="78"/>
      <c r="X920" s="78"/>
      <c r="Y920" s="78"/>
      <c r="AA920" s="94" t="str">
        <f t="shared" si="209"/>
        <v>≤60</v>
      </c>
      <c r="AB920" s="94">
        <f t="shared" ca="1" si="210"/>
        <v>25</v>
      </c>
      <c r="AC920" s="95">
        <f t="shared" si="213"/>
        <v>0</v>
      </c>
      <c r="AD920" s="95">
        <f t="shared" si="214"/>
        <v>0</v>
      </c>
      <c r="AE920" s="96">
        <f t="shared" si="211"/>
        <v>0</v>
      </c>
      <c r="AF920" s="96">
        <f t="shared" si="212"/>
        <v>0</v>
      </c>
    </row>
    <row r="921" spans="2:32" s="97" customFormat="1" ht="39.6" x14ac:dyDescent="0.3">
      <c r="B921" s="79">
        <f t="shared" si="205"/>
        <v>916</v>
      </c>
      <c r="C921" s="80" t="s">
        <v>97</v>
      </c>
      <c r="D921" s="80"/>
      <c r="E921" s="81"/>
      <c r="F921" s="82" t="str">
        <f t="shared" si="206"/>
        <v xml:space="preserve">Группа от QF </v>
      </c>
      <c r="G921" s="82"/>
      <c r="H921" s="83"/>
      <c r="I921" s="84"/>
      <c r="J921" s="84"/>
      <c r="K921" s="85"/>
      <c r="L921" s="86"/>
      <c r="M921" s="80"/>
      <c r="N921" s="87"/>
      <c r="O921" s="88" t="str">
        <f t="shared" si="202"/>
        <v xml:space="preserve"> </v>
      </c>
      <c r="P921" s="89"/>
      <c r="Q921" s="90" t="str">
        <f t="shared" si="203"/>
        <v xml:space="preserve"> </v>
      </c>
      <c r="R921" s="87" t="s">
        <v>77</v>
      </c>
      <c r="S921" s="76"/>
      <c r="T921" s="91">
        <f t="shared" si="207"/>
        <v>0</v>
      </c>
      <c r="U921" s="88" t="str">
        <f t="shared" si="204"/>
        <v xml:space="preserve"> </v>
      </c>
      <c r="V921" s="91" t="str">
        <f t="shared" si="208"/>
        <v xml:space="preserve"> </v>
      </c>
      <c r="W921" s="78"/>
      <c r="X921" s="78"/>
      <c r="Y921" s="78"/>
      <c r="AA921" s="94" t="str">
        <f t="shared" si="209"/>
        <v>≤60</v>
      </c>
      <c r="AB921" s="94">
        <f t="shared" ca="1" si="210"/>
        <v>42</v>
      </c>
      <c r="AC921" s="95">
        <f t="shared" si="213"/>
        <v>0</v>
      </c>
      <c r="AD921" s="95">
        <f t="shared" si="214"/>
        <v>0</v>
      </c>
      <c r="AE921" s="96">
        <f t="shared" si="211"/>
        <v>0</v>
      </c>
      <c r="AF921" s="96">
        <f t="shared" si="212"/>
        <v>0</v>
      </c>
    </row>
    <row r="922" spans="2:32" s="97" customFormat="1" ht="39.6" x14ac:dyDescent="0.3">
      <c r="B922" s="79">
        <f t="shared" si="205"/>
        <v>917</v>
      </c>
      <c r="C922" s="80" t="s">
        <v>97</v>
      </c>
      <c r="D922" s="80"/>
      <c r="E922" s="81"/>
      <c r="F922" s="82" t="str">
        <f t="shared" si="206"/>
        <v xml:space="preserve">Группа от QF </v>
      </c>
      <c r="G922" s="82"/>
      <c r="H922" s="83"/>
      <c r="I922" s="84"/>
      <c r="J922" s="84"/>
      <c r="K922" s="85"/>
      <c r="L922" s="86"/>
      <c r="M922" s="80"/>
      <c r="N922" s="87"/>
      <c r="O922" s="88" t="str">
        <f t="shared" si="202"/>
        <v xml:space="preserve"> </v>
      </c>
      <c r="P922" s="89"/>
      <c r="Q922" s="90" t="str">
        <f t="shared" si="203"/>
        <v xml:space="preserve"> </v>
      </c>
      <c r="R922" s="87" t="s">
        <v>77</v>
      </c>
      <c r="S922" s="76"/>
      <c r="T922" s="91">
        <f t="shared" si="207"/>
        <v>0</v>
      </c>
      <c r="U922" s="88" t="str">
        <f t="shared" si="204"/>
        <v xml:space="preserve"> </v>
      </c>
      <c r="V922" s="91" t="str">
        <f t="shared" si="208"/>
        <v xml:space="preserve"> </v>
      </c>
      <c r="W922" s="78"/>
      <c r="X922" s="78"/>
      <c r="Y922" s="78"/>
      <c r="AA922" s="94" t="str">
        <f t="shared" si="209"/>
        <v>≤60</v>
      </c>
      <c r="AB922" s="94">
        <f t="shared" ca="1" si="210"/>
        <v>28</v>
      </c>
      <c r="AC922" s="95">
        <f t="shared" si="213"/>
        <v>0</v>
      </c>
      <c r="AD922" s="95">
        <f t="shared" si="214"/>
        <v>0</v>
      </c>
      <c r="AE922" s="96">
        <f t="shared" si="211"/>
        <v>0</v>
      </c>
      <c r="AF922" s="96">
        <f t="shared" si="212"/>
        <v>0</v>
      </c>
    </row>
    <row r="923" spans="2:32" s="97" customFormat="1" ht="39.6" x14ac:dyDescent="0.3">
      <c r="B923" s="79">
        <f t="shared" si="205"/>
        <v>918</v>
      </c>
      <c r="C923" s="80" t="s">
        <v>97</v>
      </c>
      <c r="D923" s="80"/>
      <c r="E923" s="81"/>
      <c r="F923" s="82" t="str">
        <f t="shared" si="206"/>
        <v xml:space="preserve">Группа от QF </v>
      </c>
      <c r="G923" s="82"/>
      <c r="H923" s="83"/>
      <c r="I923" s="84"/>
      <c r="J923" s="84"/>
      <c r="K923" s="85"/>
      <c r="L923" s="86"/>
      <c r="M923" s="80"/>
      <c r="N923" s="87"/>
      <c r="O923" s="88" t="str">
        <f t="shared" si="202"/>
        <v xml:space="preserve"> </v>
      </c>
      <c r="P923" s="89"/>
      <c r="Q923" s="90" t="str">
        <f t="shared" si="203"/>
        <v xml:space="preserve"> </v>
      </c>
      <c r="R923" s="87" t="s">
        <v>77</v>
      </c>
      <c r="S923" s="76"/>
      <c r="T923" s="91">
        <f t="shared" si="207"/>
        <v>0</v>
      </c>
      <c r="U923" s="88" t="str">
        <f t="shared" si="204"/>
        <v xml:space="preserve"> </v>
      </c>
      <c r="V923" s="91" t="str">
        <f t="shared" si="208"/>
        <v xml:space="preserve"> </v>
      </c>
      <c r="W923" s="78"/>
      <c r="X923" s="78"/>
      <c r="Y923" s="78"/>
      <c r="AA923" s="94" t="str">
        <f t="shared" si="209"/>
        <v>≤60</v>
      </c>
      <c r="AB923" s="94">
        <f t="shared" ca="1" si="210"/>
        <v>42</v>
      </c>
      <c r="AC923" s="95">
        <f t="shared" si="213"/>
        <v>0</v>
      </c>
      <c r="AD923" s="95">
        <f t="shared" si="214"/>
        <v>0</v>
      </c>
      <c r="AE923" s="96">
        <f t="shared" si="211"/>
        <v>0</v>
      </c>
      <c r="AF923" s="96">
        <f t="shared" si="212"/>
        <v>0</v>
      </c>
    </row>
    <row r="924" spans="2:32" s="97" customFormat="1" ht="39.6" x14ac:dyDescent="0.3">
      <c r="B924" s="79">
        <f t="shared" si="205"/>
        <v>919</v>
      </c>
      <c r="C924" s="80" t="s">
        <v>97</v>
      </c>
      <c r="D924" s="80"/>
      <c r="E924" s="81"/>
      <c r="F924" s="82" t="str">
        <f t="shared" si="206"/>
        <v xml:space="preserve">Группа от QF </v>
      </c>
      <c r="G924" s="82"/>
      <c r="H924" s="83"/>
      <c r="I924" s="84"/>
      <c r="J924" s="84"/>
      <c r="K924" s="85"/>
      <c r="L924" s="86"/>
      <c r="M924" s="80"/>
      <c r="N924" s="87"/>
      <c r="O924" s="88" t="str">
        <f t="shared" si="202"/>
        <v xml:space="preserve"> </v>
      </c>
      <c r="P924" s="89"/>
      <c r="Q924" s="90" t="str">
        <f t="shared" si="203"/>
        <v xml:space="preserve"> </v>
      </c>
      <c r="R924" s="87" t="s">
        <v>77</v>
      </c>
      <c r="S924" s="76"/>
      <c r="T924" s="91">
        <f t="shared" si="207"/>
        <v>0</v>
      </c>
      <c r="U924" s="88" t="str">
        <f t="shared" si="204"/>
        <v xml:space="preserve"> </v>
      </c>
      <c r="V924" s="91" t="str">
        <f t="shared" si="208"/>
        <v xml:space="preserve"> </v>
      </c>
      <c r="W924" s="78"/>
      <c r="X924" s="78"/>
      <c r="Y924" s="78"/>
      <c r="AA924" s="94" t="str">
        <f t="shared" si="209"/>
        <v>≤60</v>
      </c>
      <c r="AB924" s="94">
        <f t="shared" ca="1" si="210"/>
        <v>45</v>
      </c>
      <c r="AC924" s="95">
        <f t="shared" si="213"/>
        <v>0</v>
      </c>
      <c r="AD924" s="95">
        <f t="shared" si="214"/>
        <v>0</v>
      </c>
      <c r="AE924" s="96">
        <f t="shared" si="211"/>
        <v>0</v>
      </c>
      <c r="AF924" s="96">
        <f t="shared" si="212"/>
        <v>0</v>
      </c>
    </row>
    <row r="925" spans="2:32" s="97" customFormat="1" ht="39.6" x14ac:dyDescent="0.3">
      <c r="B925" s="79">
        <f t="shared" si="205"/>
        <v>920</v>
      </c>
      <c r="C925" s="80" t="s">
        <v>97</v>
      </c>
      <c r="D925" s="80"/>
      <c r="E925" s="81"/>
      <c r="F925" s="82" t="str">
        <f t="shared" si="206"/>
        <v xml:space="preserve">Группа от QF </v>
      </c>
      <c r="G925" s="82"/>
      <c r="H925" s="83"/>
      <c r="I925" s="84"/>
      <c r="J925" s="84"/>
      <c r="K925" s="85"/>
      <c r="L925" s="86"/>
      <c r="M925" s="80"/>
      <c r="N925" s="87"/>
      <c r="O925" s="88" t="str">
        <f t="shared" si="202"/>
        <v xml:space="preserve"> </v>
      </c>
      <c r="P925" s="89"/>
      <c r="Q925" s="90" t="str">
        <f t="shared" si="203"/>
        <v xml:space="preserve"> </v>
      </c>
      <c r="R925" s="87" t="s">
        <v>77</v>
      </c>
      <c r="S925" s="76"/>
      <c r="T925" s="91">
        <f t="shared" si="207"/>
        <v>0</v>
      </c>
      <c r="U925" s="88" t="str">
        <f t="shared" si="204"/>
        <v xml:space="preserve"> </v>
      </c>
      <c r="V925" s="91" t="str">
        <f t="shared" si="208"/>
        <v xml:space="preserve"> </v>
      </c>
      <c r="W925" s="78"/>
      <c r="X925" s="78"/>
      <c r="Y925" s="78"/>
      <c r="AA925" s="94" t="str">
        <f t="shared" si="209"/>
        <v>≤60</v>
      </c>
      <c r="AB925" s="94">
        <f t="shared" ca="1" si="210"/>
        <v>39</v>
      </c>
      <c r="AC925" s="95">
        <f t="shared" si="213"/>
        <v>0</v>
      </c>
      <c r="AD925" s="95">
        <f t="shared" si="214"/>
        <v>0</v>
      </c>
      <c r="AE925" s="96">
        <f t="shared" si="211"/>
        <v>0</v>
      </c>
      <c r="AF925" s="96">
        <f t="shared" si="212"/>
        <v>0</v>
      </c>
    </row>
    <row r="926" spans="2:32" s="97" customFormat="1" ht="39.6" x14ac:dyDescent="0.3">
      <c r="B926" s="79">
        <f t="shared" si="205"/>
        <v>921</v>
      </c>
      <c r="C926" s="80" t="s">
        <v>97</v>
      </c>
      <c r="D926" s="80"/>
      <c r="E926" s="81"/>
      <c r="F926" s="82" t="str">
        <f t="shared" si="206"/>
        <v xml:space="preserve">Группа от QF </v>
      </c>
      <c r="G926" s="82"/>
      <c r="H926" s="83"/>
      <c r="I926" s="84"/>
      <c r="J926" s="84"/>
      <c r="K926" s="85"/>
      <c r="L926" s="86"/>
      <c r="M926" s="80"/>
      <c r="N926" s="87"/>
      <c r="O926" s="88" t="str">
        <f t="shared" si="202"/>
        <v xml:space="preserve"> </v>
      </c>
      <c r="P926" s="89"/>
      <c r="Q926" s="90" t="str">
        <f t="shared" si="203"/>
        <v xml:space="preserve"> </v>
      </c>
      <c r="R926" s="87" t="s">
        <v>77</v>
      </c>
      <c r="S926" s="76"/>
      <c r="T926" s="91">
        <f t="shared" si="207"/>
        <v>0</v>
      </c>
      <c r="U926" s="88" t="str">
        <f t="shared" si="204"/>
        <v xml:space="preserve"> </v>
      </c>
      <c r="V926" s="91" t="str">
        <f t="shared" si="208"/>
        <v xml:space="preserve"> </v>
      </c>
      <c r="W926" s="78"/>
      <c r="X926" s="78"/>
      <c r="Y926" s="78"/>
      <c r="AA926" s="94" t="str">
        <f t="shared" si="209"/>
        <v>≤60</v>
      </c>
      <c r="AB926" s="94">
        <f t="shared" ca="1" si="210"/>
        <v>34</v>
      </c>
      <c r="AC926" s="95">
        <f t="shared" si="213"/>
        <v>0</v>
      </c>
      <c r="AD926" s="95">
        <f t="shared" si="214"/>
        <v>0</v>
      </c>
      <c r="AE926" s="96">
        <f t="shared" si="211"/>
        <v>0</v>
      </c>
      <c r="AF926" s="96">
        <f t="shared" si="212"/>
        <v>0</v>
      </c>
    </row>
    <row r="927" spans="2:32" s="97" customFormat="1" ht="39.6" x14ac:dyDescent="0.3">
      <c r="B927" s="79">
        <f t="shared" si="205"/>
        <v>922</v>
      </c>
      <c r="C927" s="80" t="s">
        <v>97</v>
      </c>
      <c r="D927" s="80"/>
      <c r="E927" s="81"/>
      <c r="F927" s="82" t="str">
        <f t="shared" si="206"/>
        <v xml:space="preserve">Группа от QF </v>
      </c>
      <c r="G927" s="82"/>
      <c r="H927" s="83"/>
      <c r="I927" s="84"/>
      <c r="J927" s="84"/>
      <c r="K927" s="85"/>
      <c r="L927" s="86"/>
      <c r="M927" s="80"/>
      <c r="N927" s="87"/>
      <c r="O927" s="88" t="str">
        <f t="shared" si="202"/>
        <v xml:space="preserve"> </v>
      </c>
      <c r="P927" s="89"/>
      <c r="Q927" s="90" t="str">
        <f t="shared" si="203"/>
        <v xml:space="preserve"> </v>
      </c>
      <c r="R927" s="87" t="s">
        <v>77</v>
      </c>
      <c r="S927" s="76"/>
      <c r="T927" s="91">
        <f t="shared" si="207"/>
        <v>0</v>
      </c>
      <c r="U927" s="88" t="str">
        <f t="shared" si="204"/>
        <v xml:space="preserve"> </v>
      </c>
      <c r="V927" s="91" t="str">
        <f t="shared" si="208"/>
        <v xml:space="preserve"> </v>
      </c>
      <c r="W927" s="78"/>
      <c r="X927" s="78"/>
      <c r="Y927" s="78"/>
      <c r="AA927" s="94" t="str">
        <f t="shared" si="209"/>
        <v>≤60</v>
      </c>
      <c r="AB927" s="94">
        <f t="shared" ca="1" si="210"/>
        <v>49</v>
      </c>
      <c r="AC927" s="95">
        <f t="shared" si="213"/>
        <v>0</v>
      </c>
      <c r="AD927" s="95">
        <f t="shared" si="214"/>
        <v>0</v>
      </c>
      <c r="AE927" s="96">
        <f t="shared" si="211"/>
        <v>0</v>
      </c>
      <c r="AF927" s="96">
        <f t="shared" si="212"/>
        <v>0</v>
      </c>
    </row>
    <row r="928" spans="2:32" s="97" customFormat="1" ht="39.6" x14ac:dyDescent="0.3">
      <c r="B928" s="79">
        <f t="shared" si="205"/>
        <v>923</v>
      </c>
      <c r="C928" s="80" t="s">
        <v>97</v>
      </c>
      <c r="D928" s="80"/>
      <c r="E928" s="81"/>
      <c r="F928" s="82" t="str">
        <f t="shared" si="206"/>
        <v xml:space="preserve">Группа от QF </v>
      </c>
      <c r="G928" s="82"/>
      <c r="H928" s="83"/>
      <c r="I928" s="84"/>
      <c r="J928" s="84"/>
      <c r="K928" s="85"/>
      <c r="L928" s="86"/>
      <c r="M928" s="80"/>
      <c r="N928" s="87"/>
      <c r="O928" s="88" t="str">
        <f t="shared" si="202"/>
        <v xml:space="preserve"> </v>
      </c>
      <c r="P928" s="89"/>
      <c r="Q928" s="90" t="str">
        <f t="shared" si="203"/>
        <v xml:space="preserve"> </v>
      </c>
      <c r="R928" s="87" t="s">
        <v>77</v>
      </c>
      <c r="S928" s="76"/>
      <c r="T928" s="91">
        <f t="shared" si="207"/>
        <v>0</v>
      </c>
      <c r="U928" s="88" t="str">
        <f t="shared" si="204"/>
        <v xml:space="preserve"> </v>
      </c>
      <c r="V928" s="91" t="str">
        <f t="shared" si="208"/>
        <v xml:space="preserve"> </v>
      </c>
      <c r="W928" s="78"/>
      <c r="X928" s="78"/>
      <c r="Y928" s="78"/>
      <c r="AA928" s="94" t="str">
        <f t="shared" si="209"/>
        <v>≤60</v>
      </c>
      <c r="AB928" s="94">
        <f t="shared" ca="1" si="210"/>
        <v>23</v>
      </c>
      <c r="AC928" s="95">
        <f t="shared" si="213"/>
        <v>0</v>
      </c>
      <c r="AD928" s="95">
        <f t="shared" si="214"/>
        <v>0</v>
      </c>
      <c r="AE928" s="96">
        <f t="shared" si="211"/>
        <v>0</v>
      </c>
      <c r="AF928" s="96">
        <f t="shared" si="212"/>
        <v>0</v>
      </c>
    </row>
    <row r="929" spans="2:32" s="97" customFormat="1" ht="39.6" x14ac:dyDescent="0.3">
      <c r="B929" s="79">
        <f t="shared" si="205"/>
        <v>924</v>
      </c>
      <c r="C929" s="80" t="s">
        <v>97</v>
      </c>
      <c r="D929" s="80"/>
      <c r="E929" s="81"/>
      <c r="F929" s="82" t="str">
        <f t="shared" si="206"/>
        <v xml:space="preserve">Группа от QF </v>
      </c>
      <c r="G929" s="82"/>
      <c r="H929" s="83"/>
      <c r="I929" s="84"/>
      <c r="J929" s="84"/>
      <c r="K929" s="85"/>
      <c r="L929" s="86"/>
      <c r="M929" s="80"/>
      <c r="N929" s="87"/>
      <c r="O929" s="88" t="str">
        <f t="shared" si="202"/>
        <v xml:space="preserve"> </v>
      </c>
      <c r="P929" s="89"/>
      <c r="Q929" s="90" t="str">
        <f t="shared" si="203"/>
        <v xml:space="preserve"> </v>
      </c>
      <c r="R929" s="87" t="s">
        <v>77</v>
      </c>
      <c r="S929" s="76"/>
      <c r="T929" s="91">
        <f t="shared" si="207"/>
        <v>0</v>
      </c>
      <c r="U929" s="88" t="str">
        <f t="shared" si="204"/>
        <v xml:space="preserve"> </v>
      </c>
      <c r="V929" s="91" t="str">
        <f t="shared" si="208"/>
        <v xml:space="preserve"> </v>
      </c>
      <c r="W929" s="78"/>
      <c r="X929" s="78"/>
      <c r="Y929" s="78"/>
      <c r="AA929" s="94" t="str">
        <f t="shared" si="209"/>
        <v>≤60</v>
      </c>
      <c r="AB929" s="94">
        <f t="shared" ca="1" si="210"/>
        <v>23</v>
      </c>
      <c r="AC929" s="95">
        <f t="shared" si="213"/>
        <v>0</v>
      </c>
      <c r="AD929" s="95">
        <f t="shared" si="214"/>
        <v>0</v>
      </c>
      <c r="AE929" s="96">
        <f t="shared" si="211"/>
        <v>0</v>
      </c>
      <c r="AF929" s="96">
        <f t="shared" si="212"/>
        <v>0</v>
      </c>
    </row>
    <row r="930" spans="2:32" s="97" customFormat="1" ht="39.6" x14ac:dyDescent="0.3">
      <c r="B930" s="79">
        <f t="shared" si="205"/>
        <v>925</v>
      </c>
      <c r="C930" s="80" t="s">
        <v>97</v>
      </c>
      <c r="D930" s="80"/>
      <c r="E930" s="81"/>
      <c r="F930" s="82" t="str">
        <f t="shared" si="206"/>
        <v xml:space="preserve">Группа от QF </v>
      </c>
      <c r="G930" s="82"/>
      <c r="H930" s="83"/>
      <c r="I930" s="84"/>
      <c r="J930" s="84"/>
      <c r="K930" s="85"/>
      <c r="L930" s="86"/>
      <c r="M930" s="80"/>
      <c r="N930" s="87"/>
      <c r="O930" s="88" t="str">
        <f t="shared" si="202"/>
        <v xml:space="preserve"> </v>
      </c>
      <c r="P930" s="89"/>
      <c r="Q930" s="90" t="str">
        <f t="shared" si="203"/>
        <v xml:space="preserve"> </v>
      </c>
      <c r="R930" s="87" t="s">
        <v>77</v>
      </c>
      <c r="S930" s="76"/>
      <c r="T930" s="91">
        <f t="shared" si="207"/>
        <v>0</v>
      </c>
      <c r="U930" s="88" t="str">
        <f t="shared" si="204"/>
        <v xml:space="preserve"> </v>
      </c>
      <c r="V930" s="91" t="str">
        <f t="shared" si="208"/>
        <v xml:space="preserve"> </v>
      </c>
      <c r="W930" s="78"/>
      <c r="X930" s="78"/>
      <c r="Y930" s="78"/>
      <c r="AA930" s="94" t="str">
        <f t="shared" si="209"/>
        <v>≤60</v>
      </c>
      <c r="AB930" s="94">
        <f t="shared" ca="1" si="210"/>
        <v>49</v>
      </c>
      <c r="AC930" s="95">
        <f t="shared" si="213"/>
        <v>0</v>
      </c>
      <c r="AD930" s="95">
        <f t="shared" si="214"/>
        <v>0</v>
      </c>
      <c r="AE930" s="96">
        <f t="shared" si="211"/>
        <v>0</v>
      </c>
      <c r="AF930" s="96">
        <f t="shared" si="212"/>
        <v>0</v>
      </c>
    </row>
    <row r="931" spans="2:32" s="97" customFormat="1" ht="39.6" x14ac:dyDescent="0.3">
      <c r="B931" s="79">
        <f t="shared" si="205"/>
        <v>926</v>
      </c>
      <c r="C931" s="80" t="s">
        <v>97</v>
      </c>
      <c r="D931" s="80"/>
      <c r="E931" s="81"/>
      <c r="F931" s="82" t="str">
        <f t="shared" si="206"/>
        <v xml:space="preserve">Группа от QF </v>
      </c>
      <c r="G931" s="82"/>
      <c r="H931" s="83"/>
      <c r="I931" s="84"/>
      <c r="J931" s="84"/>
      <c r="K931" s="85"/>
      <c r="L931" s="86"/>
      <c r="M931" s="80"/>
      <c r="N931" s="87"/>
      <c r="O931" s="88" t="str">
        <f t="shared" si="202"/>
        <v xml:space="preserve"> </v>
      </c>
      <c r="P931" s="89"/>
      <c r="Q931" s="90" t="str">
        <f t="shared" si="203"/>
        <v xml:space="preserve"> </v>
      </c>
      <c r="R931" s="87" t="s">
        <v>77</v>
      </c>
      <c r="S931" s="76"/>
      <c r="T931" s="91">
        <f t="shared" si="207"/>
        <v>0</v>
      </c>
      <c r="U931" s="88" t="str">
        <f t="shared" si="204"/>
        <v xml:space="preserve"> </v>
      </c>
      <c r="V931" s="91" t="str">
        <f t="shared" si="208"/>
        <v xml:space="preserve"> </v>
      </c>
      <c r="W931" s="78"/>
      <c r="X931" s="78"/>
      <c r="Y931" s="78"/>
      <c r="AA931" s="94" t="str">
        <f t="shared" si="209"/>
        <v>≤60</v>
      </c>
      <c r="AB931" s="94">
        <f t="shared" ca="1" si="210"/>
        <v>31</v>
      </c>
      <c r="AC931" s="95">
        <f t="shared" si="213"/>
        <v>0</v>
      </c>
      <c r="AD931" s="95">
        <f t="shared" si="214"/>
        <v>0</v>
      </c>
      <c r="AE931" s="96">
        <f t="shared" si="211"/>
        <v>0</v>
      </c>
      <c r="AF931" s="96">
        <f t="shared" si="212"/>
        <v>0</v>
      </c>
    </row>
    <row r="932" spans="2:32" s="97" customFormat="1" ht="39.6" x14ac:dyDescent="0.3">
      <c r="B932" s="79">
        <f t="shared" si="205"/>
        <v>927</v>
      </c>
      <c r="C932" s="80" t="s">
        <v>97</v>
      </c>
      <c r="D932" s="80"/>
      <c r="E932" s="81"/>
      <c r="F932" s="82" t="str">
        <f t="shared" si="206"/>
        <v xml:space="preserve">Группа от QF </v>
      </c>
      <c r="G932" s="82"/>
      <c r="H932" s="83"/>
      <c r="I932" s="84"/>
      <c r="J932" s="84"/>
      <c r="K932" s="85"/>
      <c r="L932" s="86"/>
      <c r="M932" s="80"/>
      <c r="N932" s="87"/>
      <c r="O932" s="88" t="str">
        <f t="shared" si="202"/>
        <v xml:space="preserve"> </v>
      </c>
      <c r="P932" s="89"/>
      <c r="Q932" s="90" t="str">
        <f t="shared" si="203"/>
        <v xml:space="preserve"> </v>
      </c>
      <c r="R932" s="87" t="s">
        <v>77</v>
      </c>
      <c r="S932" s="76"/>
      <c r="T932" s="91">
        <f t="shared" si="207"/>
        <v>0</v>
      </c>
      <c r="U932" s="88" t="str">
        <f t="shared" si="204"/>
        <v xml:space="preserve"> </v>
      </c>
      <c r="V932" s="91" t="str">
        <f t="shared" si="208"/>
        <v xml:space="preserve"> </v>
      </c>
      <c r="W932" s="78"/>
      <c r="X932" s="78"/>
      <c r="Y932" s="78"/>
      <c r="AA932" s="94" t="str">
        <f t="shared" si="209"/>
        <v>≤60</v>
      </c>
      <c r="AB932" s="94">
        <f t="shared" ca="1" si="210"/>
        <v>46</v>
      </c>
      <c r="AC932" s="95">
        <f t="shared" si="213"/>
        <v>0</v>
      </c>
      <c r="AD932" s="95">
        <f t="shared" si="214"/>
        <v>0</v>
      </c>
      <c r="AE932" s="96">
        <f t="shared" si="211"/>
        <v>0</v>
      </c>
      <c r="AF932" s="96">
        <f t="shared" si="212"/>
        <v>0</v>
      </c>
    </row>
    <row r="933" spans="2:32" s="97" customFormat="1" ht="39.6" x14ac:dyDescent="0.3">
      <c r="B933" s="79">
        <f t="shared" si="205"/>
        <v>928</v>
      </c>
      <c r="C933" s="80" t="s">
        <v>97</v>
      </c>
      <c r="D933" s="80"/>
      <c r="E933" s="81"/>
      <c r="F933" s="82" t="str">
        <f t="shared" si="206"/>
        <v xml:space="preserve">Группа от QF </v>
      </c>
      <c r="G933" s="82"/>
      <c r="H933" s="83"/>
      <c r="I933" s="84"/>
      <c r="J933" s="84"/>
      <c r="K933" s="85"/>
      <c r="L933" s="86"/>
      <c r="M933" s="80"/>
      <c r="N933" s="87"/>
      <c r="O933" s="88" t="str">
        <f t="shared" si="202"/>
        <v xml:space="preserve"> </v>
      </c>
      <c r="P933" s="89"/>
      <c r="Q933" s="90" t="str">
        <f t="shared" si="203"/>
        <v xml:space="preserve"> </v>
      </c>
      <c r="R933" s="87" t="s">
        <v>77</v>
      </c>
      <c r="S933" s="76"/>
      <c r="T933" s="91">
        <f t="shared" si="207"/>
        <v>0</v>
      </c>
      <c r="U933" s="88" t="str">
        <f t="shared" si="204"/>
        <v xml:space="preserve"> </v>
      </c>
      <c r="V933" s="91" t="str">
        <f t="shared" si="208"/>
        <v xml:space="preserve"> </v>
      </c>
      <c r="W933" s="78"/>
      <c r="X933" s="78"/>
      <c r="Y933" s="78"/>
      <c r="AA933" s="94" t="str">
        <f t="shared" si="209"/>
        <v>≤60</v>
      </c>
      <c r="AB933" s="94">
        <f t="shared" ca="1" si="210"/>
        <v>39</v>
      </c>
      <c r="AC933" s="95">
        <f t="shared" si="213"/>
        <v>0</v>
      </c>
      <c r="AD933" s="95">
        <f t="shared" si="214"/>
        <v>0</v>
      </c>
      <c r="AE933" s="96">
        <f t="shared" si="211"/>
        <v>0</v>
      </c>
      <c r="AF933" s="96">
        <f t="shared" si="212"/>
        <v>0</v>
      </c>
    </row>
    <row r="934" spans="2:32" s="97" customFormat="1" ht="39.6" x14ac:dyDescent="0.3">
      <c r="B934" s="79">
        <f t="shared" si="205"/>
        <v>929</v>
      </c>
      <c r="C934" s="80" t="s">
        <v>97</v>
      </c>
      <c r="D934" s="80"/>
      <c r="E934" s="81"/>
      <c r="F934" s="82" t="str">
        <f t="shared" si="206"/>
        <v xml:space="preserve">Группа от QF </v>
      </c>
      <c r="G934" s="82"/>
      <c r="H934" s="83"/>
      <c r="I934" s="84"/>
      <c r="J934" s="84"/>
      <c r="K934" s="85"/>
      <c r="L934" s="86"/>
      <c r="M934" s="80"/>
      <c r="N934" s="87"/>
      <c r="O934" s="88" t="str">
        <f t="shared" si="202"/>
        <v xml:space="preserve"> </v>
      </c>
      <c r="P934" s="89"/>
      <c r="Q934" s="90" t="str">
        <f t="shared" si="203"/>
        <v xml:space="preserve"> </v>
      </c>
      <c r="R934" s="87" t="s">
        <v>77</v>
      </c>
      <c r="S934" s="76"/>
      <c r="T934" s="91">
        <f t="shared" si="207"/>
        <v>0</v>
      </c>
      <c r="U934" s="88" t="str">
        <f t="shared" si="204"/>
        <v xml:space="preserve"> </v>
      </c>
      <c r="V934" s="91" t="str">
        <f t="shared" si="208"/>
        <v xml:space="preserve"> </v>
      </c>
      <c r="W934" s="78"/>
      <c r="X934" s="78"/>
      <c r="Y934" s="78"/>
      <c r="AA934" s="94" t="str">
        <f t="shared" si="209"/>
        <v>≤60</v>
      </c>
      <c r="AB934" s="94">
        <f t="shared" ca="1" si="210"/>
        <v>45</v>
      </c>
      <c r="AC934" s="95">
        <f t="shared" si="213"/>
        <v>0</v>
      </c>
      <c r="AD934" s="95">
        <f t="shared" si="214"/>
        <v>0</v>
      </c>
      <c r="AE934" s="96">
        <f t="shared" si="211"/>
        <v>0</v>
      </c>
      <c r="AF934" s="96">
        <f t="shared" si="212"/>
        <v>0</v>
      </c>
    </row>
    <row r="935" spans="2:32" s="97" customFormat="1" ht="39.6" x14ac:dyDescent="0.3">
      <c r="B935" s="79">
        <f t="shared" si="205"/>
        <v>930</v>
      </c>
      <c r="C935" s="80" t="s">
        <v>97</v>
      </c>
      <c r="D935" s="80"/>
      <c r="E935" s="81"/>
      <c r="F935" s="82" t="str">
        <f t="shared" si="206"/>
        <v xml:space="preserve">Группа от QF </v>
      </c>
      <c r="G935" s="82"/>
      <c r="H935" s="83"/>
      <c r="I935" s="84"/>
      <c r="J935" s="84"/>
      <c r="K935" s="85"/>
      <c r="L935" s="86"/>
      <c r="M935" s="80"/>
      <c r="N935" s="87"/>
      <c r="O935" s="88" t="str">
        <f t="shared" si="202"/>
        <v xml:space="preserve"> </v>
      </c>
      <c r="P935" s="89"/>
      <c r="Q935" s="90" t="str">
        <f t="shared" si="203"/>
        <v xml:space="preserve"> </v>
      </c>
      <c r="R935" s="87" t="s">
        <v>77</v>
      </c>
      <c r="S935" s="76"/>
      <c r="T935" s="91">
        <f t="shared" si="207"/>
        <v>0</v>
      </c>
      <c r="U935" s="88" t="str">
        <f t="shared" si="204"/>
        <v xml:space="preserve"> </v>
      </c>
      <c r="V935" s="91" t="str">
        <f t="shared" si="208"/>
        <v xml:space="preserve"> </v>
      </c>
      <c r="W935" s="78"/>
      <c r="X935" s="78"/>
      <c r="Y935" s="78"/>
      <c r="AA935" s="94" t="str">
        <f t="shared" si="209"/>
        <v>≤60</v>
      </c>
      <c r="AB935" s="94">
        <f t="shared" ca="1" si="210"/>
        <v>38</v>
      </c>
      <c r="AC935" s="95">
        <f t="shared" si="213"/>
        <v>0</v>
      </c>
      <c r="AD935" s="95">
        <f t="shared" si="214"/>
        <v>0</v>
      </c>
      <c r="AE935" s="96">
        <f t="shared" si="211"/>
        <v>0</v>
      </c>
      <c r="AF935" s="96">
        <f t="shared" si="212"/>
        <v>0</v>
      </c>
    </row>
    <row r="936" spans="2:32" s="97" customFormat="1" ht="39.6" x14ac:dyDescent="0.3">
      <c r="B936" s="79">
        <f t="shared" si="205"/>
        <v>931</v>
      </c>
      <c r="C936" s="80" t="s">
        <v>97</v>
      </c>
      <c r="D936" s="80"/>
      <c r="E936" s="81"/>
      <c r="F936" s="82" t="str">
        <f t="shared" si="206"/>
        <v xml:space="preserve">Группа от QF </v>
      </c>
      <c r="G936" s="82"/>
      <c r="H936" s="83"/>
      <c r="I936" s="84"/>
      <c r="J936" s="84"/>
      <c r="K936" s="85"/>
      <c r="L936" s="86"/>
      <c r="M936" s="80"/>
      <c r="N936" s="87"/>
      <c r="O936" s="88" t="str">
        <f t="shared" si="202"/>
        <v xml:space="preserve"> </v>
      </c>
      <c r="P936" s="89"/>
      <c r="Q936" s="90" t="str">
        <f t="shared" si="203"/>
        <v xml:space="preserve"> </v>
      </c>
      <c r="R936" s="87" t="s">
        <v>77</v>
      </c>
      <c r="S936" s="76"/>
      <c r="T936" s="91">
        <f t="shared" si="207"/>
        <v>0</v>
      </c>
      <c r="U936" s="88" t="str">
        <f t="shared" si="204"/>
        <v xml:space="preserve"> </v>
      </c>
      <c r="V936" s="91" t="str">
        <f t="shared" si="208"/>
        <v xml:space="preserve"> </v>
      </c>
      <c r="W936" s="78"/>
      <c r="X936" s="78"/>
      <c r="Y936" s="78"/>
      <c r="AA936" s="94" t="str">
        <f t="shared" si="209"/>
        <v>≤60</v>
      </c>
      <c r="AB936" s="94">
        <f t="shared" ca="1" si="210"/>
        <v>39</v>
      </c>
      <c r="AC936" s="95">
        <f t="shared" si="213"/>
        <v>0</v>
      </c>
      <c r="AD936" s="95">
        <f t="shared" si="214"/>
        <v>0</v>
      </c>
      <c r="AE936" s="96">
        <f t="shared" si="211"/>
        <v>0</v>
      </c>
      <c r="AF936" s="96">
        <f t="shared" si="212"/>
        <v>0</v>
      </c>
    </row>
    <row r="937" spans="2:32" s="97" customFormat="1" ht="39.6" x14ac:dyDescent="0.3">
      <c r="B937" s="79">
        <f t="shared" si="205"/>
        <v>932</v>
      </c>
      <c r="C937" s="80" t="s">
        <v>97</v>
      </c>
      <c r="D937" s="80"/>
      <c r="E937" s="81"/>
      <c r="F937" s="82" t="str">
        <f t="shared" si="206"/>
        <v xml:space="preserve">Группа от QF </v>
      </c>
      <c r="G937" s="82"/>
      <c r="H937" s="83"/>
      <c r="I937" s="84"/>
      <c r="J937" s="84"/>
      <c r="K937" s="85"/>
      <c r="L937" s="86"/>
      <c r="M937" s="80"/>
      <c r="N937" s="87"/>
      <c r="O937" s="88" t="str">
        <f t="shared" si="202"/>
        <v xml:space="preserve"> </v>
      </c>
      <c r="P937" s="89"/>
      <c r="Q937" s="90" t="str">
        <f t="shared" si="203"/>
        <v xml:space="preserve"> </v>
      </c>
      <c r="R937" s="87" t="s">
        <v>77</v>
      </c>
      <c r="S937" s="76"/>
      <c r="T937" s="91">
        <f t="shared" si="207"/>
        <v>0</v>
      </c>
      <c r="U937" s="88" t="str">
        <f t="shared" si="204"/>
        <v xml:space="preserve"> </v>
      </c>
      <c r="V937" s="91" t="str">
        <f t="shared" si="208"/>
        <v xml:space="preserve"> </v>
      </c>
      <c r="W937" s="78"/>
      <c r="X937" s="78"/>
      <c r="Y937" s="78"/>
      <c r="AA937" s="94" t="str">
        <f t="shared" si="209"/>
        <v>≤60</v>
      </c>
      <c r="AB937" s="94">
        <f t="shared" ca="1" si="210"/>
        <v>46</v>
      </c>
      <c r="AC937" s="95">
        <f t="shared" si="213"/>
        <v>0</v>
      </c>
      <c r="AD937" s="95">
        <f t="shared" si="214"/>
        <v>0</v>
      </c>
      <c r="AE937" s="96">
        <f t="shared" si="211"/>
        <v>0</v>
      </c>
      <c r="AF937" s="96">
        <f t="shared" si="212"/>
        <v>0</v>
      </c>
    </row>
    <row r="938" spans="2:32" s="97" customFormat="1" ht="39.6" x14ac:dyDescent="0.3">
      <c r="B938" s="79">
        <f t="shared" si="205"/>
        <v>933</v>
      </c>
      <c r="C938" s="80" t="s">
        <v>97</v>
      </c>
      <c r="D938" s="80"/>
      <c r="E938" s="81"/>
      <c r="F938" s="82" t="str">
        <f t="shared" si="206"/>
        <v xml:space="preserve">Группа от QF </v>
      </c>
      <c r="G938" s="82"/>
      <c r="H938" s="83"/>
      <c r="I938" s="84"/>
      <c r="J938" s="84"/>
      <c r="K938" s="85"/>
      <c r="L938" s="86"/>
      <c r="M938" s="80"/>
      <c r="N938" s="87"/>
      <c r="O938" s="88" t="str">
        <f t="shared" si="202"/>
        <v xml:space="preserve"> </v>
      </c>
      <c r="P938" s="89"/>
      <c r="Q938" s="90" t="str">
        <f t="shared" si="203"/>
        <v xml:space="preserve"> </v>
      </c>
      <c r="R938" s="87" t="s">
        <v>77</v>
      </c>
      <c r="S938" s="76"/>
      <c r="T938" s="91">
        <f t="shared" si="207"/>
        <v>0</v>
      </c>
      <c r="U938" s="88" t="str">
        <f t="shared" si="204"/>
        <v xml:space="preserve"> </v>
      </c>
      <c r="V938" s="91" t="str">
        <f t="shared" si="208"/>
        <v xml:space="preserve"> </v>
      </c>
      <c r="W938" s="78"/>
      <c r="X938" s="78"/>
      <c r="Y938" s="78"/>
      <c r="AA938" s="94" t="str">
        <f t="shared" si="209"/>
        <v>≤60</v>
      </c>
      <c r="AB938" s="94">
        <f t="shared" ca="1" si="210"/>
        <v>26</v>
      </c>
      <c r="AC938" s="95">
        <f t="shared" si="213"/>
        <v>0</v>
      </c>
      <c r="AD938" s="95">
        <f t="shared" si="214"/>
        <v>0</v>
      </c>
      <c r="AE938" s="96">
        <f t="shared" si="211"/>
        <v>0</v>
      </c>
      <c r="AF938" s="96">
        <f t="shared" si="212"/>
        <v>0</v>
      </c>
    </row>
    <row r="939" spans="2:32" s="97" customFormat="1" ht="39.6" x14ac:dyDescent="0.3">
      <c r="B939" s="79">
        <f t="shared" si="205"/>
        <v>934</v>
      </c>
      <c r="C939" s="80" t="s">
        <v>97</v>
      </c>
      <c r="D939" s="80"/>
      <c r="E939" s="81"/>
      <c r="F939" s="82" t="str">
        <f t="shared" si="206"/>
        <v xml:space="preserve">Группа от QF </v>
      </c>
      <c r="G939" s="82"/>
      <c r="H939" s="83"/>
      <c r="I939" s="84"/>
      <c r="J939" s="84"/>
      <c r="K939" s="85"/>
      <c r="L939" s="86"/>
      <c r="M939" s="80"/>
      <c r="N939" s="87"/>
      <c r="O939" s="88" t="str">
        <f t="shared" si="202"/>
        <v xml:space="preserve"> </v>
      </c>
      <c r="P939" s="89"/>
      <c r="Q939" s="90" t="str">
        <f t="shared" si="203"/>
        <v xml:space="preserve"> </v>
      </c>
      <c r="R939" s="87" t="s">
        <v>77</v>
      </c>
      <c r="S939" s="76"/>
      <c r="T939" s="91">
        <f t="shared" si="207"/>
        <v>0</v>
      </c>
      <c r="U939" s="88" t="str">
        <f t="shared" si="204"/>
        <v xml:space="preserve"> </v>
      </c>
      <c r="V939" s="91" t="str">
        <f t="shared" si="208"/>
        <v xml:space="preserve"> </v>
      </c>
      <c r="W939" s="78"/>
      <c r="X939" s="78"/>
      <c r="Y939" s="78"/>
      <c r="AA939" s="94" t="str">
        <f t="shared" si="209"/>
        <v>≤60</v>
      </c>
      <c r="AB939" s="94">
        <f t="shared" ca="1" si="210"/>
        <v>36</v>
      </c>
      <c r="AC939" s="95">
        <f t="shared" si="213"/>
        <v>0</v>
      </c>
      <c r="AD939" s="95">
        <f t="shared" si="214"/>
        <v>0</v>
      </c>
      <c r="AE939" s="96">
        <f t="shared" si="211"/>
        <v>0</v>
      </c>
      <c r="AF939" s="96">
        <f t="shared" si="212"/>
        <v>0</v>
      </c>
    </row>
    <row r="940" spans="2:32" s="97" customFormat="1" ht="39.6" x14ac:dyDescent="0.3">
      <c r="B940" s="79">
        <f t="shared" si="205"/>
        <v>935</v>
      </c>
      <c r="C940" s="80" t="s">
        <v>97</v>
      </c>
      <c r="D940" s="80"/>
      <c r="E940" s="81"/>
      <c r="F940" s="82" t="str">
        <f t="shared" si="206"/>
        <v xml:space="preserve">Группа от QF </v>
      </c>
      <c r="G940" s="82"/>
      <c r="H940" s="83"/>
      <c r="I940" s="84"/>
      <c r="J940" s="84"/>
      <c r="K940" s="85"/>
      <c r="L940" s="86"/>
      <c r="M940" s="80"/>
      <c r="N940" s="87"/>
      <c r="O940" s="88" t="str">
        <f t="shared" si="202"/>
        <v xml:space="preserve"> </v>
      </c>
      <c r="P940" s="89"/>
      <c r="Q940" s="90" t="str">
        <f t="shared" si="203"/>
        <v xml:space="preserve"> </v>
      </c>
      <c r="R940" s="87" t="s">
        <v>77</v>
      </c>
      <c r="S940" s="76"/>
      <c r="T940" s="91">
        <f t="shared" si="207"/>
        <v>0</v>
      </c>
      <c r="U940" s="88" t="str">
        <f t="shared" si="204"/>
        <v xml:space="preserve"> </v>
      </c>
      <c r="V940" s="91" t="str">
        <f t="shared" si="208"/>
        <v xml:space="preserve"> </v>
      </c>
      <c r="W940" s="78"/>
      <c r="X940" s="78"/>
      <c r="Y940" s="78"/>
      <c r="AA940" s="94" t="str">
        <f t="shared" si="209"/>
        <v>≤60</v>
      </c>
      <c r="AB940" s="94">
        <f t="shared" ca="1" si="210"/>
        <v>49</v>
      </c>
      <c r="AC940" s="95">
        <f t="shared" si="213"/>
        <v>0</v>
      </c>
      <c r="AD940" s="95">
        <f t="shared" si="214"/>
        <v>0</v>
      </c>
      <c r="AE940" s="96">
        <f t="shared" si="211"/>
        <v>0</v>
      </c>
      <c r="AF940" s="96">
        <f t="shared" si="212"/>
        <v>0</v>
      </c>
    </row>
    <row r="941" spans="2:32" s="97" customFormat="1" ht="39.6" x14ac:dyDescent="0.3">
      <c r="B941" s="79">
        <f t="shared" si="205"/>
        <v>936</v>
      </c>
      <c r="C941" s="80" t="s">
        <v>97</v>
      </c>
      <c r="D941" s="80"/>
      <c r="E941" s="81"/>
      <c r="F941" s="82" t="str">
        <f t="shared" si="206"/>
        <v xml:space="preserve">Группа от QF </v>
      </c>
      <c r="G941" s="82"/>
      <c r="H941" s="83"/>
      <c r="I941" s="84"/>
      <c r="J941" s="84"/>
      <c r="K941" s="85"/>
      <c r="L941" s="86"/>
      <c r="M941" s="80"/>
      <c r="N941" s="87"/>
      <c r="O941" s="88" t="str">
        <f t="shared" si="202"/>
        <v xml:space="preserve"> </v>
      </c>
      <c r="P941" s="89"/>
      <c r="Q941" s="90" t="str">
        <f t="shared" si="203"/>
        <v xml:space="preserve"> </v>
      </c>
      <c r="R941" s="87" t="s">
        <v>77</v>
      </c>
      <c r="S941" s="76"/>
      <c r="T941" s="91">
        <f t="shared" si="207"/>
        <v>0</v>
      </c>
      <c r="U941" s="88" t="str">
        <f t="shared" si="204"/>
        <v xml:space="preserve"> </v>
      </c>
      <c r="V941" s="91" t="str">
        <f t="shared" si="208"/>
        <v xml:space="preserve"> </v>
      </c>
      <c r="W941" s="78"/>
      <c r="X941" s="78"/>
      <c r="Y941" s="78"/>
      <c r="AA941" s="94" t="str">
        <f t="shared" si="209"/>
        <v>≤60</v>
      </c>
      <c r="AB941" s="94">
        <f t="shared" ca="1" si="210"/>
        <v>42</v>
      </c>
      <c r="AC941" s="95">
        <f t="shared" si="213"/>
        <v>0</v>
      </c>
      <c r="AD941" s="95">
        <f t="shared" si="214"/>
        <v>0</v>
      </c>
      <c r="AE941" s="96">
        <f t="shared" si="211"/>
        <v>0</v>
      </c>
      <c r="AF941" s="96">
        <f t="shared" si="212"/>
        <v>0</v>
      </c>
    </row>
    <row r="942" spans="2:32" s="97" customFormat="1" ht="39.6" x14ac:dyDescent="0.3">
      <c r="B942" s="79">
        <f t="shared" si="205"/>
        <v>937</v>
      </c>
      <c r="C942" s="80" t="s">
        <v>97</v>
      </c>
      <c r="D942" s="80"/>
      <c r="E942" s="81"/>
      <c r="F942" s="82" t="str">
        <f t="shared" si="206"/>
        <v xml:space="preserve">Группа от QF </v>
      </c>
      <c r="G942" s="82"/>
      <c r="H942" s="83"/>
      <c r="I942" s="84"/>
      <c r="J942" s="84"/>
      <c r="K942" s="85"/>
      <c r="L942" s="86"/>
      <c r="M942" s="80"/>
      <c r="N942" s="87"/>
      <c r="O942" s="88" t="str">
        <f t="shared" si="202"/>
        <v xml:space="preserve"> </v>
      </c>
      <c r="P942" s="89"/>
      <c r="Q942" s="90" t="str">
        <f t="shared" si="203"/>
        <v xml:space="preserve"> </v>
      </c>
      <c r="R942" s="87" t="s">
        <v>77</v>
      </c>
      <c r="S942" s="76"/>
      <c r="T942" s="91">
        <f t="shared" si="207"/>
        <v>0</v>
      </c>
      <c r="U942" s="88" t="str">
        <f t="shared" si="204"/>
        <v xml:space="preserve"> </v>
      </c>
      <c r="V942" s="91" t="str">
        <f t="shared" si="208"/>
        <v xml:space="preserve"> </v>
      </c>
      <c r="W942" s="78"/>
      <c r="X942" s="78"/>
      <c r="Y942" s="78"/>
      <c r="AA942" s="94" t="str">
        <f t="shared" si="209"/>
        <v>≤60</v>
      </c>
      <c r="AB942" s="94">
        <f t="shared" ca="1" si="210"/>
        <v>47</v>
      </c>
      <c r="AC942" s="95">
        <f t="shared" si="213"/>
        <v>0</v>
      </c>
      <c r="AD942" s="95">
        <f t="shared" si="214"/>
        <v>0</v>
      </c>
      <c r="AE942" s="96">
        <f t="shared" si="211"/>
        <v>0</v>
      </c>
      <c r="AF942" s="96">
        <f t="shared" si="212"/>
        <v>0</v>
      </c>
    </row>
    <row r="943" spans="2:32" s="97" customFormat="1" ht="39.6" x14ac:dyDescent="0.3">
      <c r="B943" s="79">
        <f t="shared" si="205"/>
        <v>938</v>
      </c>
      <c r="C943" s="80" t="s">
        <v>97</v>
      </c>
      <c r="D943" s="80"/>
      <c r="E943" s="81"/>
      <c r="F943" s="82" t="str">
        <f t="shared" si="206"/>
        <v xml:space="preserve">Группа от QF </v>
      </c>
      <c r="G943" s="82"/>
      <c r="H943" s="83"/>
      <c r="I943" s="84"/>
      <c r="J943" s="84"/>
      <c r="K943" s="85"/>
      <c r="L943" s="86"/>
      <c r="M943" s="80"/>
      <c r="N943" s="87"/>
      <c r="O943" s="88" t="str">
        <f t="shared" si="202"/>
        <v xml:space="preserve"> </v>
      </c>
      <c r="P943" s="89"/>
      <c r="Q943" s="90" t="str">
        <f t="shared" si="203"/>
        <v xml:space="preserve"> </v>
      </c>
      <c r="R943" s="87" t="s">
        <v>77</v>
      </c>
      <c r="S943" s="76"/>
      <c r="T943" s="91">
        <f t="shared" si="207"/>
        <v>0</v>
      </c>
      <c r="U943" s="88" t="str">
        <f t="shared" si="204"/>
        <v xml:space="preserve"> </v>
      </c>
      <c r="V943" s="91" t="str">
        <f t="shared" si="208"/>
        <v xml:space="preserve"> </v>
      </c>
      <c r="W943" s="78"/>
      <c r="X943" s="78"/>
      <c r="Y943" s="78"/>
      <c r="AA943" s="94" t="str">
        <f t="shared" si="209"/>
        <v>≤60</v>
      </c>
      <c r="AB943" s="94">
        <f t="shared" ca="1" si="210"/>
        <v>44</v>
      </c>
      <c r="AC943" s="95">
        <f t="shared" si="213"/>
        <v>0</v>
      </c>
      <c r="AD943" s="95">
        <f t="shared" si="214"/>
        <v>0</v>
      </c>
      <c r="AE943" s="96">
        <f t="shared" si="211"/>
        <v>0</v>
      </c>
      <c r="AF943" s="96">
        <f t="shared" si="212"/>
        <v>0</v>
      </c>
    </row>
    <row r="944" spans="2:32" s="97" customFormat="1" ht="39.6" x14ac:dyDescent="0.3">
      <c r="B944" s="79">
        <f t="shared" si="205"/>
        <v>939</v>
      </c>
      <c r="C944" s="80" t="s">
        <v>97</v>
      </c>
      <c r="D944" s="80"/>
      <c r="E944" s="81"/>
      <c r="F944" s="82" t="str">
        <f t="shared" si="206"/>
        <v xml:space="preserve">Группа от QF </v>
      </c>
      <c r="G944" s="82"/>
      <c r="H944" s="83"/>
      <c r="I944" s="84"/>
      <c r="J944" s="84"/>
      <c r="K944" s="85"/>
      <c r="L944" s="86"/>
      <c r="M944" s="80"/>
      <c r="N944" s="87"/>
      <c r="O944" s="88" t="str">
        <f t="shared" si="202"/>
        <v xml:space="preserve"> </v>
      </c>
      <c r="P944" s="89"/>
      <c r="Q944" s="90" t="str">
        <f t="shared" si="203"/>
        <v xml:space="preserve"> </v>
      </c>
      <c r="R944" s="87" t="s">
        <v>77</v>
      </c>
      <c r="S944" s="76"/>
      <c r="T944" s="91">
        <f t="shared" si="207"/>
        <v>0</v>
      </c>
      <c r="U944" s="88" t="str">
        <f t="shared" si="204"/>
        <v xml:space="preserve"> </v>
      </c>
      <c r="V944" s="91" t="str">
        <f t="shared" si="208"/>
        <v xml:space="preserve"> </v>
      </c>
      <c r="W944" s="78"/>
      <c r="X944" s="78"/>
      <c r="Y944" s="78"/>
      <c r="AA944" s="94" t="str">
        <f t="shared" si="209"/>
        <v>≤60</v>
      </c>
      <c r="AB944" s="94">
        <f t="shared" ca="1" si="210"/>
        <v>41</v>
      </c>
      <c r="AC944" s="95">
        <f t="shared" si="213"/>
        <v>0</v>
      </c>
      <c r="AD944" s="95">
        <f t="shared" si="214"/>
        <v>0</v>
      </c>
      <c r="AE944" s="96">
        <f t="shared" si="211"/>
        <v>0</v>
      </c>
      <c r="AF944" s="96">
        <f t="shared" si="212"/>
        <v>0</v>
      </c>
    </row>
    <row r="945" spans="2:32" s="97" customFormat="1" ht="39.6" x14ac:dyDescent="0.3">
      <c r="B945" s="79">
        <f t="shared" si="205"/>
        <v>940</v>
      </c>
      <c r="C945" s="80" t="s">
        <v>97</v>
      </c>
      <c r="D945" s="80"/>
      <c r="E945" s="81"/>
      <c r="F945" s="82" t="str">
        <f t="shared" si="206"/>
        <v xml:space="preserve">Группа от QF </v>
      </c>
      <c r="G945" s="82"/>
      <c r="H945" s="83"/>
      <c r="I945" s="84"/>
      <c r="J945" s="84"/>
      <c r="K945" s="85"/>
      <c r="L945" s="86"/>
      <c r="M945" s="80"/>
      <c r="N945" s="87"/>
      <c r="O945" s="88" t="str">
        <f t="shared" si="202"/>
        <v xml:space="preserve"> </v>
      </c>
      <c r="P945" s="89"/>
      <c r="Q945" s="90" t="str">
        <f t="shared" si="203"/>
        <v xml:space="preserve"> </v>
      </c>
      <c r="R945" s="87" t="s">
        <v>77</v>
      </c>
      <c r="S945" s="76"/>
      <c r="T945" s="91">
        <f t="shared" si="207"/>
        <v>0</v>
      </c>
      <c r="U945" s="88" t="str">
        <f t="shared" si="204"/>
        <v xml:space="preserve"> </v>
      </c>
      <c r="V945" s="91" t="str">
        <f t="shared" si="208"/>
        <v xml:space="preserve"> </v>
      </c>
      <c r="W945" s="78"/>
      <c r="X945" s="78"/>
      <c r="Y945" s="78"/>
      <c r="AA945" s="94" t="str">
        <f t="shared" si="209"/>
        <v>≤60</v>
      </c>
      <c r="AB945" s="94">
        <f t="shared" ca="1" si="210"/>
        <v>28</v>
      </c>
      <c r="AC945" s="95">
        <f t="shared" si="213"/>
        <v>0</v>
      </c>
      <c r="AD945" s="95">
        <f t="shared" si="214"/>
        <v>0</v>
      </c>
      <c r="AE945" s="96">
        <f t="shared" si="211"/>
        <v>0</v>
      </c>
      <c r="AF945" s="96">
        <f t="shared" si="212"/>
        <v>0</v>
      </c>
    </row>
    <row r="946" spans="2:32" s="97" customFormat="1" ht="39.6" x14ac:dyDescent="0.3">
      <c r="B946" s="79">
        <f t="shared" si="205"/>
        <v>941</v>
      </c>
      <c r="C946" s="80" t="s">
        <v>97</v>
      </c>
      <c r="D946" s="80"/>
      <c r="E946" s="81"/>
      <c r="F946" s="82" t="str">
        <f t="shared" si="206"/>
        <v xml:space="preserve">Группа от QF </v>
      </c>
      <c r="G946" s="82"/>
      <c r="H946" s="83"/>
      <c r="I946" s="84"/>
      <c r="J946" s="84"/>
      <c r="K946" s="85"/>
      <c r="L946" s="86"/>
      <c r="M946" s="80"/>
      <c r="N946" s="87"/>
      <c r="O946" s="88" t="str">
        <f t="shared" si="202"/>
        <v xml:space="preserve"> </v>
      </c>
      <c r="P946" s="89"/>
      <c r="Q946" s="90" t="str">
        <f t="shared" si="203"/>
        <v xml:space="preserve"> </v>
      </c>
      <c r="R946" s="87" t="s">
        <v>77</v>
      </c>
      <c r="S946" s="76"/>
      <c r="T946" s="91">
        <f t="shared" si="207"/>
        <v>0</v>
      </c>
      <c r="U946" s="88" t="str">
        <f t="shared" si="204"/>
        <v xml:space="preserve"> </v>
      </c>
      <c r="V946" s="91" t="str">
        <f t="shared" si="208"/>
        <v xml:space="preserve"> </v>
      </c>
      <c r="W946" s="78"/>
      <c r="X946" s="78"/>
      <c r="Y946" s="78"/>
      <c r="AA946" s="94" t="str">
        <f t="shared" si="209"/>
        <v>≤60</v>
      </c>
      <c r="AB946" s="94">
        <f t="shared" ca="1" si="210"/>
        <v>37</v>
      </c>
      <c r="AC946" s="95">
        <f t="shared" si="213"/>
        <v>0</v>
      </c>
      <c r="AD946" s="95">
        <f t="shared" si="214"/>
        <v>0</v>
      </c>
      <c r="AE946" s="96">
        <f t="shared" si="211"/>
        <v>0</v>
      </c>
      <c r="AF946" s="96">
        <f t="shared" si="212"/>
        <v>0</v>
      </c>
    </row>
    <row r="947" spans="2:32" s="97" customFormat="1" ht="39.6" x14ac:dyDescent="0.3">
      <c r="B947" s="79">
        <f t="shared" si="205"/>
        <v>942</v>
      </c>
      <c r="C947" s="80" t="s">
        <v>97</v>
      </c>
      <c r="D947" s="80"/>
      <c r="E947" s="81"/>
      <c r="F947" s="82" t="str">
        <f t="shared" si="206"/>
        <v xml:space="preserve">Группа от QF </v>
      </c>
      <c r="G947" s="82"/>
      <c r="H947" s="83"/>
      <c r="I947" s="84"/>
      <c r="J947" s="84"/>
      <c r="K947" s="85"/>
      <c r="L947" s="86"/>
      <c r="M947" s="80"/>
      <c r="N947" s="87"/>
      <c r="O947" s="88" t="str">
        <f t="shared" si="202"/>
        <v xml:space="preserve"> </v>
      </c>
      <c r="P947" s="89"/>
      <c r="Q947" s="90" t="str">
        <f t="shared" si="203"/>
        <v xml:space="preserve"> </v>
      </c>
      <c r="R947" s="87" t="s">
        <v>77</v>
      </c>
      <c r="S947" s="76"/>
      <c r="T947" s="91">
        <f t="shared" si="207"/>
        <v>0</v>
      </c>
      <c r="U947" s="88" t="str">
        <f t="shared" si="204"/>
        <v xml:space="preserve"> </v>
      </c>
      <c r="V947" s="91" t="str">
        <f t="shared" si="208"/>
        <v xml:space="preserve"> </v>
      </c>
      <c r="W947" s="78"/>
      <c r="X947" s="78"/>
      <c r="Y947" s="78"/>
      <c r="AA947" s="94" t="str">
        <f t="shared" si="209"/>
        <v>≤60</v>
      </c>
      <c r="AB947" s="94">
        <f t="shared" ca="1" si="210"/>
        <v>24</v>
      </c>
      <c r="AC947" s="95">
        <f t="shared" si="213"/>
        <v>0</v>
      </c>
      <c r="AD947" s="95">
        <f t="shared" si="214"/>
        <v>0</v>
      </c>
      <c r="AE947" s="96">
        <f t="shared" si="211"/>
        <v>0</v>
      </c>
      <c r="AF947" s="96">
        <f t="shared" si="212"/>
        <v>0</v>
      </c>
    </row>
    <row r="948" spans="2:32" s="97" customFormat="1" ht="39.6" x14ac:dyDescent="0.3">
      <c r="B948" s="79">
        <f t="shared" si="205"/>
        <v>943</v>
      </c>
      <c r="C948" s="80" t="s">
        <v>97</v>
      </c>
      <c r="D948" s="80"/>
      <c r="E948" s="81"/>
      <c r="F948" s="82" t="str">
        <f t="shared" si="206"/>
        <v xml:space="preserve">Группа от QF </v>
      </c>
      <c r="G948" s="82"/>
      <c r="H948" s="83"/>
      <c r="I948" s="84"/>
      <c r="J948" s="84"/>
      <c r="K948" s="85"/>
      <c r="L948" s="86"/>
      <c r="M948" s="80"/>
      <c r="N948" s="87"/>
      <c r="O948" s="88" t="str">
        <f t="shared" si="202"/>
        <v xml:space="preserve"> </v>
      </c>
      <c r="P948" s="89"/>
      <c r="Q948" s="90" t="str">
        <f t="shared" si="203"/>
        <v xml:space="preserve"> </v>
      </c>
      <c r="R948" s="87" t="s">
        <v>77</v>
      </c>
      <c r="S948" s="76"/>
      <c r="T948" s="91">
        <f t="shared" si="207"/>
        <v>0</v>
      </c>
      <c r="U948" s="88" t="str">
        <f t="shared" si="204"/>
        <v xml:space="preserve"> </v>
      </c>
      <c r="V948" s="91" t="str">
        <f t="shared" si="208"/>
        <v xml:space="preserve"> </v>
      </c>
      <c r="W948" s="78"/>
      <c r="X948" s="78"/>
      <c r="Y948" s="78"/>
      <c r="AA948" s="94" t="str">
        <f t="shared" si="209"/>
        <v>≤60</v>
      </c>
      <c r="AB948" s="94">
        <f t="shared" ca="1" si="210"/>
        <v>49</v>
      </c>
      <c r="AC948" s="95">
        <f t="shared" si="213"/>
        <v>0</v>
      </c>
      <c r="AD948" s="95">
        <f t="shared" si="214"/>
        <v>0</v>
      </c>
      <c r="AE948" s="96">
        <f t="shared" si="211"/>
        <v>0</v>
      </c>
      <c r="AF948" s="96">
        <f t="shared" si="212"/>
        <v>0</v>
      </c>
    </row>
    <row r="949" spans="2:32" s="97" customFormat="1" ht="39.6" x14ac:dyDescent="0.3">
      <c r="B949" s="79">
        <f t="shared" si="205"/>
        <v>944</v>
      </c>
      <c r="C949" s="80" t="s">
        <v>97</v>
      </c>
      <c r="D949" s="80"/>
      <c r="E949" s="81"/>
      <c r="F949" s="82" t="str">
        <f t="shared" si="206"/>
        <v xml:space="preserve">Группа от QF </v>
      </c>
      <c r="G949" s="82"/>
      <c r="H949" s="83"/>
      <c r="I949" s="84"/>
      <c r="J949" s="84"/>
      <c r="K949" s="85"/>
      <c r="L949" s="86"/>
      <c r="M949" s="80"/>
      <c r="N949" s="87"/>
      <c r="O949" s="88" t="str">
        <f t="shared" si="202"/>
        <v xml:space="preserve"> </v>
      </c>
      <c r="P949" s="89"/>
      <c r="Q949" s="90" t="str">
        <f t="shared" si="203"/>
        <v xml:space="preserve"> </v>
      </c>
      <c r="R949" s="87" t="s">
        <v>77</v>
      </c>
      <c r="S949" s="76"/>
      <c r="T949" s="91">
        <f t="shared" si="207"/>
        <v>0</v>
      </c>
      <c r="U949" s="88" t="str">
        <f t="shared" si="204"/>
        <v xml:space="preserve"> </v>
      </c>
      <c r="V949" s="91" t="str">
        <f t="shared" si="208"/>
        <v xml:space="preserve"> </v>
      </c>
      <c r="W949" s="78"/>
      <c r="X949" s="78"/>
      <c r="Y949" s="78"/>
      <c r="AA949" s="94" t="str">
        <f t="shared" si="209"/>
        <v>≤60</v>
      </c>
      <c r="AB949" s="94">
        <f t="shared" ca="1" si="210"/>
        <v>50</v>
      </c>
      <c r="AC949" s="95">
        <f t="shared" si="213"/>
        <v>0</v>
      </c>
      <c r="AD949" s="95">
        <f t="shared" si="214"/>
        <v>0</v>
      </c>
      <c r="AE949" s="96">
        <f t="shared" si="211"/>
        <v>0</v>
      </c>
      <c r="AF949" s="96">
        <f t="shared" si="212"/>
        <v>0</v>
      </c>
    </row>
    <row r="950" spans="2:32" s="97" customFormat="1" ht="39.6" x14ac:dyDescent="0.3">
      <c r="B950" s="79">
        <f t="shared" si="205"/>
        <v>945</v>
      </c>
      <c r="C950" s="80" t="s">
        <v>97</v>
      </c>
      <c r="D950" s="80"/>
      <c r="E950" s="81"/>
      <c r="F950" s="82" t="str">
        <f t="shared" si="206"/>
        <v xml:space="preserve">Группа от QF </v>
      </c>
      <c r="G950" s="82"/>
      <c r="H950" s="83"/>
      <c r="I950" s="84"/>
      <c r="J950" s="84"/>
      <c r="K950" s="85"/>
      <c r="L950" s="86"/>
      <c r="M950" s="80"/>
      <c r="N950" s="87"/>
      <c r="O950" s="88" t="str">
        <f t="shared" si="202"/>
        <v xml:space="preserve"> </v>
      </c>
      <c r="P950" s="89"/>
      <c r="Q950" s="90" t="str">
        <f t="shared" si="203"/>
        <v xml:space="preserve"> </v>
      </c>
      <c r="R950" s="87" t="s">
        <v>77</v>
      </c>
      <c r="S950" s="76"/>
      <c r="T950" s="91">
        <f t="shared" si="207"/>
        <v>0</v>
      </c>
      <c r="U950" s="88" t="str">
        <f t="shared" si="204"/>
        <v xml:space="preserve"> </v>
      </c>
      <c r="V950" s="91" t="str">
        <f t="shared" si="208"/>
        <v xml:space="preserve"> </v>
      </c>
      <c r="W950" s="78"/>
      <c r="X950" s="78"/>
      <c r="Y950" s="78"/>
      <c r="AA950" s="94" t="str">
        <f t="shared" si="209"/>
        <v>≤60</v>
      </c>
      <c r="AB950" s="94">
        <f t="shared" ca="1" si="210"/>
        <v>32</v>
      </c>
      <c r="AC950" s="95">
        <f t="shared" si="213"/>
        <v>0</v>
      </c>
      <c r="AD950" s="95">
        <f t="shared" si="214"/>
        <v>0</v>
      </c>
      <c r="AE950" s="96">
        <f t="shared" si="211"/>
        <v>0</v>
      </c>
      <c r="AF950" s="96">
        <f t="shared" si="212"/>
        <v>0</v>
      </c>
    </row>
    <row r="951" spans="2:32" s="97" customFormat="1" ht="39.6" x14ac:dyDescent="0.3">
      <c r="B951" s="79">
        <f t="shared" si="205"/>
        <v>946</v>
      </c>
      <c r="C951" s="80" t="s">
        <v>97</v>
      </c>
      <c r="D951" s="80"/>
      <c r="E951" s="81"/>
      <c r="F951" s="82" t="str">
        <f t="shared" si="206"/>
        <v xml:space="preserve">Группа от QF </v>
      </c>
      <c r="G951" s="82"/>
      <c r="H951" s="83"/>
      <c r="I951" s="84"/>
      <c r="J951" s="84"/>
      <c r="K951" s="85"/>
      <c r="L951" s="86"/>
      <c r="M951" s="80"/>
      <c r="N951" s="87"/>
      <c r="O951" s="88" t="str">
        <f t="shared" si="202"/>
        <v xml:space="preserve"> </v>
      </c>
      <c r="P951" s="89"/>
      <c r="Q951" s="90" t="str">
        <f t="shared" si="203"/>
        <v xml:space="preserve"> </v>
      </c>
      <c r="R951" s="87" t="s">
        <v>77</v>
      </c>
      <c r="S951" s="76"/>
      <c r="T951" s="91">
        <f t="shared" si="207"/>
        <v>0</v>
      </c>
      <c r="U951" s="88" t="str">
        <f t="shared" si="204"/>
        <v xml:space="preserve"> </v>
      </c>
      <c r="V951" s="91" t="str">
        <f t="shared" si="208"/>
        <v xml:space="preserve"> </v>
      </c>
      <c r="W951" s="78"/>
      <c r="X951" s="78"/>
      <c r="Y951" s="78"/>
      <c r="AA951" s="94" t="str">
        <f t="shared" si="209"/>
        <v>≤60</v>
      </c>
      <c r="AB951" s="94">
        <f t="shared" ca="1" si="210"/>
        <v>23</v>
      </c>
      <c r="AC951" s="95">
        <f t="shared" si="213"/>
        <v>0</v>
      </c>
      <c r="AD951" s="95">
        <f t="shared" si="214"/>
        <v>0</v>
      </c>
      <c r="AE951" s="96">
        <f t="shared" si="211"/>
        <v>0</v>
      </c>
      <c r="AF951" s="96">
        <f t="shared" si="212"/>
        <v>0</v>
      </c>
    </row>
    <row r="952" spans="2:32" s="97" customFormat="1" ht="39.6" x14ac:dyDescent="0.3">
      <c r="B952" s="79">
        <f t="shared" si="205"/>
        <v>947</v>
      </c>
      <c r="C952" s="80" t="s">
        <v>97</v>
      </c>
      <c r="D952" s="80"/>
      <c r="E952" s="81"/>
      <c r="F952" s="82" t="str">
        <f t="shared" si="206"/>
        <v xml:space="preserve">Группа от QF </v>
      </c>
      <c r="G952" s="82"/>
      <c r="H952" s="83"/>
      <c r="I952" s="84"/>
      <c r="J952" s="84"/>
      <c r="K952" s="85"/>
      <c r="L952" s="86"/>
      <c r="M952" s="80"/>
      <c r="N952" s="87"/>
      <c r="O952" s="88" t="str">
        <f t="shared" si="202"/>
        <v xml:space="preserve"> </v>
      </c>
      <c r="P952" s="89"/>
      <c r="Q952" s="90" t="str">
        <f t="shared" si="203"/>
        <v xml:space="preserve"> </v>
      </c>
      <c r="R952" s="87" t="s">
        <v>77</v>
      </c>
      <c r="S952" s="76"/>
      <c r="T952" s="91">
        <f t="shared" si="207"/>
        <v>0</v>
      </c>
      <c r="U952" s="88" t="str">
        <f t="shared" si="204"/>
        <v xml:space="preserve"> </v>
      </c>
      <c r="V952" s="91" t="str">
        <f t="shared" si="208"/>
        <v xml:space="preserve"> </v>
      </c>
      <c r="W952" s="78"/>
      <c r="X952" s="78"/>
      <c r="Y952" s="78"/>
      <c r="AA952" s="94" t="str">
        <f t="shared" si="209"/>
        <v>≤60</v>
      </c>
      <c r="AB952" s="94">
        <f t="shared" ca="1" si="210"/>
        <v>40</v>
      </c>
      <c r="AC952" s="95">
        <f t="shared" si="213"/>
        <v>0</v>
      </c>
      <c r="AD952" s="95">
        <f t="shared" si="214"/>
        <v>0</v>
      </c>
      <c r="AE952" s="96">
        <f t="shared" si="211"/>
        <v>0</v>
      </c>
      <c r="AF952" s="96">
        <f t="shared" si="212"/>
        <v>0</v>
      </c>
    </row>
    <row r="953" spans="2:32" s="97" customFormat="1" ht="39.6" x14ac:dyDescent="0.3">
      <c r="B953" s="79">
        <f t="shared" si="205"/>
        <v>948</v>
      </c>
      <c r="C953" s="80" t="s">
        <v>97</v>
      </c>
      <c r="D953" s="80"/>
      <c r="E953" s="81"/>
      <c r="F953" s="82" t="str">
        <f t="shared" si="206"/>
        <v xml:space="preserve">Группа от QF </v>
      </c>
      <c r="G953" s="82"/>
      <c r="H953" s="83"/>
      <c r="I953" s="84"/>
      <c r="J953" s="84"/>
      <c r="K953" s="85"/>
      <c r="L953" s="86"/>
      <c r="M953" s="80"/>
      <c r="N953" s="87"/>
      <c r="O953" s="88" t="str">
        <f t="shared" si="202"/>
        <v xml:space="preserve"> </v>
      </c>
      <c r="P953" s="89"/>
      <c r="Q953" s="90" t="str">
        <f t="shared" si="203"/>
        <v xml:space="preserve"> </v>
      </c>
      <c r="R953" s="87" t="s">
        <v>77</v>
      </c>
      <c r="S953" s="76"/>
      <c r="T953" s="91">
        <f t="shared" si="207"/>
        <v>0</v>
      </c>
      <c r="U953" s="88" t="str">
        <f t="shared" si="204"/>
        <v xml:space="preserve"> </v>
      </c>
      <c r="V953" s="91" t="str">
        <f t="shared" si="208"/>
        <v xml:space="preserve"> </v>
      </c>
      <c r="W953" s="78"/>
      <c r="X953" s="78"/>
      <c r="Y953" s="78"/>
      <c r="AA953" s="94" t="str">
        <f t="shared" si="209"/>
        <v>≤60</v>
      </c>
      <c r="AB953" s="94">
        <f t="shared" ca="1" si="210"/>
        <v>39</v>
      </c>
      <c r="AC953" s="95">
        <f t="shared" si="213"/>
        <v>0</v>
      </c>
      <c r="AD953" s="95">
        <f t="shared" si="214"/>
        <v>0</v>
      </c>
      <c r="AE953" s="96">
        <f t="shared" si="211"/>
        <v>0</v>
      </c>
      <c r="AF953" s="96">
        <f t="shared" si="212"/>
        <v>0</v>
      </c>
    </row>
    <row r="954" spans="2:32" s="97" customFormat="1" ht="39.6" x14ac:dyDescent="0.3">
      <c r="B954" s="79">
        <f t="shared" si="205"/>
        <v>949</v>
      </c>
      <c r="C954" s="80" t="s">
        <v>97</v>
      </c>
      <c r="D954" s="80"/>
      <c r="E954" s="81"/>
      <c r="F954" s="82" t="str">
        <f t="shared" si="206"/>
        <v xml:space="preserve">Группа от QF </v>
      </c>
      <c r="G954" s="82"/>
      <c r="H954" s="83"/>
      <c r="I954" s="84"/>
      <c r="J954" s="84"/>
      <c r="K954" s="85"/>
      <c r="L954" s="86"/>
      <c r="M954" s="80"/>
      <c r="N954" s="87"/>
      <c r="O954" s="88" t="str">
        <f t="shared" si="202"/>
        <v xml:space="preserve"> </v>
      </c>
      <c r="P954" s="89"/>
      <c r="Q954" s="90" t="str">
        <f t="shared" si="203"/>
        <v xml:space="preserve"> </v>
      </c>
      <c r="R954" s="87" t="s">
        <v>77</v>
      </c>
      <c r="S954" s="76"/>
      <c r="T954" s="91">
        <f t="shared" si="207"/>
        <v>0</v>
      </c>
      <c r="U954" s="88" t="str">
        <f t="shared" si="204"/>
        <v xml:space="preserve"> </v>
      </c>
      <c r="V954" s="91" t="str">
        <f t="shared" si="208"/>
        <v xml:space="preserve"> </v>
      </c>
      <c r="W954" s="78"/>
      <c r="X954" s="78"/>
      <c r="Y954" s="78"/>
      <c r="AA954" s="94" t="str">
        <f t="shared" si="209"/>
        <v>≤60</v>
      </c>
      <c r="AB954" s="94">
        <f t="shared" ca="1" si="210"/>
        <v>44</v>
      </c>
      <c r="AC954" s="95">
        <f t="shared" si="213"/>
        <v>0</v>
      </c>
      <c r="AD954" s="95">
        <f t="shared" si="214"/>
        <v>0</v>
      </c>
      <c r="AE954" s="96">
        <f t="shared" si="211"/>
        <v>0</v>
      </c>
      <c r="AF954" s="96">
        <f t="shared" si="212"/>
        <v>0</v>
      </c>
    </row>
    <row r="955" spans="2:32" s="97" customFormat="1" ht="39.6" x14ac:dyDescent="0.3">
      <c r="B955" s="79">
        <f t="shared" si="205"/>
        <v>950</v>
      </c>
      <c r="C955" s="80" t="s">
        <v>97</v>
      </c>
      <c r="D955" s="80"/>
      <c r="E955" s="81"/>
      <c r="F955" s="82" t="str">
        <f t="shared" si="206"/>
        <v xml:space="preserve">Группа от QF </v>
      </c>
      <c r="G955" s="82"/>
      <c r="H955" s="83"/>
      <c r="I955" s="84"/>
      <c r="J955" s="84"/>
      <c r="K955" s="85"/>
      <c r="L955" s="86"/>
      <c r="M955" s="80"/>
      <c r="N955" s="87"/>
      <c r="O955" s="88" t="str">
        <f t="shared" si="202"/>
        <v xml:space="preserve"> </v>
      </c>
      <c r="P955" s="89"/>
      <c r="Q955" s="90" t="str">
        <f t="shared" si="203"/>
        <v xml:space="preserve"> </v>
      </c>
      <c r="R955" s="87" t="s">
        <v>77</v>
      </c>
      <c r="S955" s="76"/>
      <c r="T955" s="91">
        <f t="shared" si="207"/>
        <v>0</v>
      </c>
      <c r="U955" s="88" t="str">
        <f t="shared" si="204"/>
        <v xml:space="preserve"> </v>
      </c>
      <c r="V955" s="91" t="str">
        <f t="shared" si="208"/>
        <v xml:space="preserve"> </v>
      </c>
      <c r="W955" s="78"/>
      <c r="X955" s="78"/>
      <c r="Y955" s="78"/>
      <c r="AA955" s="94" t="str">
        <f t="shared" si="209"/>
        <v>≤60</v>
      </c>
      <c r="AB955" s="94">
        <f t="shared" ca="1" si="210"/>
        <v>45</v>
      </c>
      <c r="AC955" s="95">
        <f t="shared" si="213"/>
        <v>0</v>
      </c>
      <c r="AD955" s="95">
        <f t="shared" si="214"/>
        <v>0</v>
      </c>
      <c r="AE955" s="96">
        <f t="shared" si="211"/>
        <v>0</v>
      </c>
      <c r="AF955" s="96">
        <f t="shared" si="212"/>
        <v>0</v>
      </c>
    </row>
    <row r="956" spans="2:32" s="97" customFormat="1" ht="39.6" x14ac:dyDescent="0.3">
      <c r="B956" s="79">
        <f t="shared" si="205"/>
        <v>951</v>
      </c>
      <c r="C956" s="80" t="s">
        <v>97</v>
      </c>
      <c r="D956" s="80"/>
      <c r="E956" s="81"/>
      <c r="F956" s="82" t="str">
        <f t="shared" si="206"/>
        <v xml:space="preserve">Группа от QF </v>
      </c>
      <c r="G956" s="82"/>
      <c r="H956" s="83"/>
      <c r="I956" s="84"/>
      <c r="J956" s="84"/>
      <c r="K956" s="85"/>
      <c r="L956" s="86"/>
      <c r="M956" s="80"/>
      <c r="N956" s="87"/>
      <c r="O956" s="88" t="str">
        <f t="shared" si="202"/>
        <v xml:space="preserve"> </v>
      </c>
      <c r="P956" s="89"/>
      <c r="Q956" s="90" t="str">
        <f t="shared" si="203"/>
        <v xml:space="preserve"> </v>
      </c>
      <c r="R956" s="87" t="s">
        <v>77</v>
      </c>
      <c r="S956" s="76"/>
      <c r="T956" s="91">
        <f t="shared" si="207"/>
        <v>0</v>
      </c>
      <c r="U956" s="88" t="str">
        <f t="shared" si="204"/>
        <v xml:space="preserve"> </v>
      </c>
      <c r="V956" s="91" t="str">
        <f t="shared" si="208"/>
        <v xml:space="preserve"> </v>
      </c>
      <c r="W956" s="78"/>
      <c r="X956" s="78"/>
      <c r="Y956" s="78"/>
      <c r="AA956" s="94" t="str">
        <f t="shared" si="209"/>
        <v>≤60</v>
      </c>
      <c r="AB956" s="94">
        <f t="shared" ca="1" si="210"/>
        <v>45</v>
      </c>
      <c r="AC956" s="95">
        <f t="shared" si="213"/>
        <v>0</v>
      </c>
      <c r="AD956" s="95">
        <f t="shared" si="214"/>
        <v>0</v>
      </c>
      <c r="AE956" s="96">
        <f t="shared" si="211"/>
        <v>0</v>
      </c>
      <c r="AF956" s="96">
        <f t="shared" si="212"/>
        <v>0</v>
      </c>
    </row>
    <row r="957" spans="2:32" s="97" customFormat="1" ht="39.6" x14ac:dyDescent="0.3">
      <c r="B957" s="79">
        <f t="shared" si="205"/>
        <v>952</v>
      </c>
      <c r="C957" s="80" t="s">
        <v>97</v>
      </c>
      <c r="D957" s="80"/>
      <c r="E957" s="81"/>
      <c r="F957" s="82" t="str">
        <f t="shared" si="206"/>
        <v xml:space="preserve">Группа от QF </v>
      </c>
      <c r="G957" s="82"/>
      <c r="H957" s="83"/>
      <c r="I957" s="84"/>
      <c r="J957" s="84"/>
      <c r="K957" s="85"/>
      <c r="L957" s="86"/>
      <c r="M957" s="80"/>
      <c r="N957" s="87"/>
      <c r="O957" s="88" t="str">
        <f t="shared" si="202"/>
        <v xml:space="preserve"> </v>
      </c>
      <c r="P957" s="89"/>
      <c r="Q957" s="90" t="str">
        <f t="shared" si="203"/>
        <v xml:space="preserve"> </v>
      </c>
      <c r="R957" s="87" t="s">
        <v>77</v>
      </c>
      <c r="S957" s="76"/>
      <c r="T957" s="91">
        <f t="shared" si="207"/>
        <v>0</v>
      </c>
      <c r="U957" s="88" t="str">
        <f t="shared" si="204"/>
        <v xml:space="preserve"> </v>
      </c>
      <c r="V957" s="91" t="str">
        <f t="shared" si="208"/>
        <v xml:space="preserve"> </v>
      </c>
      <c r="W957" s="78"/>
      <c r="X957" s="78"/>
      <c r="Y957" s="78"/>
      <c r="AA957" s="94" t="str">
        <f t="shared" si="209"/>
        <v>≤60</v>
      </c>
      <c r="AB957" s="94">
        <f t="shared" ca="1" si="210"/>
        <v>21</v>
      </c>
      <c r="AC957" s="95">
        <f t="shared" si="213"/>
        <v>0</v>
      </c>
      <c r="AD957" s="95">
        <f t="shared" si="214"/>
        <v>0</v>
      </c>
      <c r="AE957" s="96">
        <f t="shared" si="211"/>
        <v>0</v>
      </c>
      <c r="AF957" s="96">
        <f t="shared" si="212"/>
        <v>0</v>
      </c>
    </row>
    <row r="958" spans="2:32" s="97" customFormat="1" ht="39.6" x14ac:dyDescent="0.3">
      <c r="B958" s="79">
        <f t="shared" si="205"/>
        <v>953</v>
      </c>
      <c r="C958" s="80" t="s">
        <v>97</v>
      </c>
      <c r="D958" s="80"/>
      <c r="E958" s="81"/>
      <c r="F958" s="82" t="str">
        <f t="shared" si="206"/>
        <v xml:space="preserve">Группа от QF </v>
      </c>
      <c r="G958" s="82"/>
      <c r="H958" s="83"/>
      <c r="I958" s="84"/>
      <c r="J958" s="84"/>
      <c r="K958" s="85"/>
      <c r="L958" s="86"/>
      <c r="M958" s="80"/>
      <c r="N958" s="87"/>
      <c r="O958" s="88" t="str">
        <f t="shared" si="202"/>
        <v xml:space="preserve"> </v>
      </c>
      <c r="P958" s="89"/>
      <c r="Q958" s="90" t="str">
        <f t="shared" si="203"/>
        <v xml:space="preserve"> </v>
      </c>
      <c r="R958" s="87" t="s">
        <v>77</v>
      </c>
      <c r="S958" s="76"/>
      <c r="T958" s="91">
        <f t="shared" si="207"/>
        <v>0</v>
      </c>
      <c r="U958" s="88" t="str">
        <f t="shared" si="204"/>
        <v xml:space="preserve"> </v>
      </c>
      <c r="V958" s="91" t="str">
        <f t="shared" si="208"/>
        <v xml:space="preserve"> </v>
      </c>
      <c r="W958" s="78"/>
      <c r="X958" s="78"/>
      <c r="Y958" s="78"/>
      <c r="AA958" s="94" t="str">
        <f t="shared" si="209"/>
        <v>≤60</v>
      </c>
      <c r="AB958" s="94">
        <f t="shared" ca="1" si="210"/>
        <v>44</v>
      </c>
      <c r="AC958" s="95">
        <f t="shared" si="213"/>
        <v>0</v>
      </c>
      <c r="AD958" s="95">
        <f t="shared" si="214"/>
        <v>0</v>
      </c>
      <c r="AE958" s="96">
        <f t="shared" si="211"/>
        <v>0</v>
      </c>
      <c r="AF958" s="96">
        <f t="shared" si="212"/>
        <v>0</v>
      </c>
    </row>
    <row r="959" spans="2:32" s="97" customFormat="1" ht="39.6" x14ac:dyDescent="0.3">
      <c r="B959" s="79">
        <f t="shared" si="205"/>
        <v>954</v>
      </c>
      <c r="C959" s="80" t="s">
        <v>97</v>
      </c>
      <c r="D959" s="80"/>
      <c r="E959" s="81"/>
      <c r="F959" s="82" t="str">
        <f t="shared" si="206"/>
        <v xml:space="preserve">Группа от QF </v>
      </c>
      <c r="G959" s="82"/>
      <c r="H959" s="83"/>
      <c r="I959" s="84"/>
      <c r="J959" s="84"/>
      <c r="K959" s="85"/>
      <c r="L959" s="86"/>
      <c r="M959" s="80"/>
      <c r="N959" s="87"/>
      <c r="O959" s="88" t="str">
        <f t="shared" si="202"/>
        <v xml:space="preserve"> </v>
      </c>
      <c r="P959" s="89"/>
      <c r="Q959" s="90" t="str">
        <f t="shared" si="203"/>
        <v xml:space="preserve"> </v>
      </c>
      <c r="R959" s="87" t="s">
        <v>77</v>
      </c>
      <c r="S959" s="76"/>
      <c r="T959" s="91">
        <f t="shared" si="207"/>
        <v>0</v>
      </c>
      <c r="U959" s="88" t="str">
        <f t="shared" si="204"/>
        <v xml:space="preserve"> </v>
      </c>
      <c r="V959" s="91" t="str">
        <f t="shared" si="208"/>
        <v xml:space="preserve"> </v>
      </c>
      <c r="W959" s="78"/>
      <c r="X959" s="78"/>
      <c r="Y959" s="78"/>
      <c r="AA959" s="94" t="str">
        <f t="shared" si="209"/>
        <v>≤60</v>
      </c>
      <c r="AB959" s="94">
        <f t="shared" ca="1" si="210"/>
        <v>38</v>
      </c>
      <c r="AC959" s="95">
        <f t="shared" si="213"/>
        <v>0</v>
      </c>
      <c r="AD959" s="95">
        <f t="shared" si="214"/>
        <v>0</v>
      </c>
      <c r="AE959" s="96">
        <f t="shared" si="211"/>
        <v>0</v>
      </c>
      <c r="AF959" s="96">
        <f t="shared" si="212"/>
        <v>0</v>
      </c>
    </row>
    <row r="960" spans="2:32" s="97" customFormat="1" ht="39.6" x14ac:dyDescent="0.3">
      <c r="B960" s="79">
        <f t="shared" si="205"/>
        <v>955</v>
      </c>
      <c r="C960" s="80" t="s">
        <v>97</v>
      </c>
      <c r="D960" s="80"/>
      <c r="E960" s="81"/>
      <c r="F960" s="82" t="str">
        <f t="shared" si="206"/>
        <v xml:space="preserve">Группа от QF </v>
      </c>
      <c r="G960" s="82"/>
      <c r="H960" s="83"/>
      <c r="I960" s="84"/>
      <c r="J960" s="84"/>
      <c r="K960" s="85"/>
      <c r="L960" s="86"/>
      <c r="M960" s="80"/>
      <c r="N960" s="87"/>
      <c r="O960" s="88" t="str">
        <f t="shared" si="202"/>
        <v xml:space="preserve"> </v>
      </c>
      <c r="P960" s="89"/>
      <c r="Q960" s="90" t="str">
        <f t="shared" si="203"/>
        <v xml:space="preserve"> </v>
      </c>
      <c r="R960" s="87" t="s">
        <v>77</v>
      </c>
      <c r="S960" s="76"/>
      <c r="T960" s="91">
        <f t="shared" si="207"/>
        <v>0</v>
      </c>
      <c r="U960" s="88" t="str">
        <f t="shared" si="204"/>
        <v xml:space="preserve"> </v>
      </c>
      <c r="V960" s="91" t="str">
        <f t="shared" si="208"/>
        <v xml:space="preserve"> </v>
      </c>
      <c r="W960" s="78"/>
      <c r="X960" s="78"/>
      <c r="Y960" s="78"/>
      <c r="AA960" s="94" t="str">
        <f t="shared" si="209"/>
        <v>≤60</v>
      </c>
      <c r="AB960" s="94">
        <f t="shared" ca="1" si="210"/>
        <v>41</v>
      </c>
      <c r="AC960" s="95">
        <f t="shared" si="213"/>
        <v>0</v>
      </c>
      <c r="AD960" s="95">
        <f t="shared" si="214"/>
        <v>0</v>
      </c>
      <c r="AE960" s="96">
        <f t="shared" si="211"/>
        <v>0</v>
      </c>
      <c r="AF960" s="96">
        <f t="shared" si="212"/>
        <v>0</v>
      </c>
    </row>
    <row r="961" spans="2:32" s="97" customFormat="1" ht="39.6" x14ac:dyDescent="0.3">
      <c r="B961" s="79">
        <f t="shared" si="205"/>
        <v>956</v>
      </c>
      <c r="C961" s="80" t="s">
        <v>97</v>
      </c>
      <c r="D961" s="80"/>
      <c r="E961" s="81"/>
      <c r="F961" s="82" t="str">
        <f t="shared" si="206"/>
        <v xml:space="preserve">Группа от QF </v>
      </c>
      <c r="G961" s="82"/>
      <c r="H961" s="83"/>
      <c r="I961" s="84"/>
      <c r="J961" s="84"/>
      <c r="K961" s="85"/>
      <c r="L961" s="86"/>
      <c r="M961" s="80"/>
      <c r="N961" s="87"/>
      <c r="O961" s="88" t="str">
        <f t="shared" si="202"/>
        <v xml:space="preserve"> </v>
      </c>
      <c r="P961" s="89"/>
      <c r="Q961" s="90" t="str">
        <f t="shared" si="203"/>
        <v xml:space="preserve"> </v>
      </c>
      <c r="R961" s="87" t="s">
        <v>77</v>
      </c>
      <c r="S961" s="76"/>
      <c r="T961" s="91">
        <f t="shared" si="207"/>
        <v>0</v>
      </c>
      <c r="U961" s="88" t="str">
        <f t="shared" si="204"/>
        <v xml:space="preserve"> </v>
      </c>
      <c r="V961" s="91" t="str">
        <f t="shared" si="208"/>
        <v xml:space="preserve"> </v>
      </c>
      <c r="W961" s="78"/>
      <c r="X961" s="78"/>
      <c r="Y961" s="78"/>
      <c r="AA961" s="94" t="str">
        <f t="shared" si="209"/>
        <v>≤60</v>
      </c>
      <c r="AB961" s="94">
        <f t="shared" ca="1" si="210"/>
        <v>25</v>
      </c>
      <c r="AC961" s="95">
        <f t="shared" si="213"/>
        <v>0</v>
      </c>
      <c r="AD961" s="95">
        <f t="shared" si="214"/>
        <v>0</v>
      </c>
      <c r="AE961" s="96">
        <f t="shared" si="211"/>
        <v>0</v>
      </c>
      <c r="AF961" s="96">
        <f t="shared" si="212"/>
        <v>0</v>
      </c>
    </row>
    <row r="962" spans="2:32" s="97" customFormat="1" ht="39.6" x14ac:dyDescent="0.3">
      <c r="B962" s="79">
        <f t="shared" si="205"/>
        <v>957</v>
      </c>
      <c r="C962" s="80" t="s">
        <v>97</v>
      </c>
      <c r="D962" s="80"/>
      <c r="E962" s="81"/>
      <c r="F962" s="82" t="str">
        <f t="shared" si="206"/>
        <v xml:space="preserve">Группа от QF </v>
      </c>
      <c r="G962" s="82"/>
      <c r="H962" s="83"/>
      <c r="I962" s="84"/>
      <c r="J962" s="84"/>
      <c r="K962" s="85"/>
      <c r="L962" s="86"/>
      <c r="M962" s="80"/>
      <c r="N962" s="87"/>
      <c r="O962" s="88" t="str">
        <f t="shared" si="202"/>
        <v xml:space="preserve"> </v>
      </c>
      <c r="P962" s="89"/>
      <c r="Q962" s="90" t="str">
        <f t="shared" si="203"/>
        <v xml:space="preserve"> </v>
      </c>
      <c r="R962" s="87" t="s">
        <v>77</v>
      </c>
      <c r="S962" s="76"/>
      <c r="T962" s="91">
        <f t="shared" si="207"/>
        <v>0</v>
      </c>
      <c r="U962" s="88" t="str">
        <f t="shared" si="204"/>
        <v xml:space="preserve"> </v>
      </c>
      <c r="V962" s="91" t="str">
        <f t="shared" si="208"/>
        <v xml:space="preserve"> </v>
      </c>
      <c r="W962" s="78"/>
      <c r="X962" s="78"/>
      <c r="Y962" s="78"/>
      <c r="AA962" s="94" t="str">
        <f t="shared" si="209"/>
        <v>≤60</v>
      </c>
      <c r="AB962" s="94">
        <f t="shared" ca="1" si="210"/>
        <v>37</v>
      </c>
      <c r="AC962" s="95">
        <f t="shared" si="213"/>
        <v>0</v>
      </c>
      <c r="AD962" s="95">
        <f t="shared" si="214"/>
        <v>0</v>
      </c>
      <c r="AE962" s="96">
        <f t="shared" si="211"/>
        <v>0</v>
      </c>
      <c r="AF962" s="96">
        <f t="shared" si="212"/>
        <v>0</v>
      </c>
    </row>
    <row r="963" spans="2:32" s="97" customFormat="1" ht="39.6" x14ac:dyDescent="0.3">
      <c r="B963" s="79">
        <f t="shared" si="205"/>
        <v>958</v>
      </c>
      <c r="C963" s="80" t="s">
        <v>97</v>
      </c>
      <c r="D963" s="80"/>
      <c r="E963" s="81"/>
      <c r="F963" s="82" t="str">
        <f t="shared" si="206"/>
        <v xml:space="preserve">Группа от QF </v>
      </c>
      <c r="G963" s="82"/>
      <c r="H963" s="83"/>
      <c r="I963" s="84"/>
      <c r="J963" s="84"/>
      <c r="K963" s="85"/>
      <c r="L963" s="86"/>
      <c r="M963" s="80"/>
      <c r="N963" s="87"/>
      <c r="O963" s="88" t="str">
        <f t="shared" si="202"/>
        <v xml:space="preserve"> </v>
      </c>
      <c r="P963" s="89"/>
      <c r="Q963" s="90" t="str">
        <f t="shared" si="203"/>
        <v xml:space="preserve"> </v>
      </c>
      <c r="R963" s="87" t="s">
        <v>77</v>
      </c>
      <c r="S963" s="76"/>
      <c r="T963" s="91">
        <f t="shared" si="207"/>
        <v>0</v>
      </c>
      <c r="U963" s="88" t="str">
        <f t="shared" si="204"/>
        <v xml:space="preserve"> </v>
      </c>
      <c r="V963" s="91" t="str">
        <f t="shared" si="208"/>
        <v xml:space="preserve"> </v>
      </c>
      <c r="W963" s="78"/>
      <c r="X963" s="78"/>
      <c r="Y963" s="78"/>
      <c r="AA963" s="94" t="str">
        <f t="shared" si="209"/>
        <v>≤60</v>
      </c>
      <c r="AB963" s="94">
        <f t="shared" ca="1" si="210"/>
        <v>27</v>
      </c>
      <c r="AC963" s="95">
        <f t="shared" si="213"/>
        <v>0</v>
      </c>
      <c r="AD963" s="95">
        <f t="shared" si="214"/>
        <v>0</v>
      </c>
      <c r="AE963" s="96">
        <f t="shared" si="211"/>
        <v>0</v>
      </c>
      <c r="AF963" s="96">
        <f t="shared" si="212"/>
        <v>0</v>
      </c>
    </row>
    <row r="964" spans="2:32" s="97" customFormat="1" ht="39.6" x14ac:dyDescent="0.3">
      <c r="B964" s="79">
        <f t="shared" si="205"/>
        <v>959</v>
      </c>
      <c r="C964" s="80" t="s">
        <v>97</v>
      </c>
      <c r="D964" s="80"/>
      <c r="E964" s="81"/>
      <c r="F964" s="82" t="str">
        <f t="shared" si="206"/>
        <v xml:space="preserve">Группа от QF </v>
      </c>
      <c r="G964" s="82"/>
      <c r="H964" s="83"/>
      <c r="I964" s="84"/>
      <c r="J964" s="84"/>
      <c r="K964" s="85"/>
      <c r="L964" s="86"/>
      <c r="M964" s="80"/>
      <c r="N964" s="87"/>
      <c r="O964" s="88" t="str">
        <f t="shared" si="202"/>
        <v xml:space="preserve"> </v>
      </c>
      <c r="P964" s="89"/>
      <c r="Q964" s="90" t="str">
        <f t="shared" si="203"/>
        <v xml:space="preserve"> </v>
      </c>
      <c r="R964" s="87" t="s">
        <v>77</v>
      </c>
      <c r="S964" s="76"/>
      <c r="T964" s="91">
        <f t="shared" si="207"/>
        <v>0</v>
      </c>
      <c r="U964" s="88" t="str">
        <f t="shared" si="204"/>
        <v xml:space="preserve"> </v>
      </c>
      <c r="V964" s="91" t="str">
        <f t="shared" si="208"/>
        <v xml:space="preserve"> </v>
      </c>
      <c r="W964" s="78"/>
      <c r="X964" s="78"/>
      <c r="Y964" s="78"/>
      <c r="AA964" s="94" t="str">
        <f t="shared" si="209"/>
        <v>≤60</v>
      </c>
      <c r="AB964" s="94">
        <f t="shared" ca="1" si="210"/>
        <v>37</v>
      </c>
      <c r="AC964" s="95">
        <f t="shared" si="213"/>
        <v>0</v>
      </c>
      <c r="AD964" s="95">
        <f t="shared" si="214"/>
        <v>0</v>
      </c>
      <c r="AE964" s="96">
        <f t="shared" si="211"/>
        <v>0</v>
      </c>
      <c r="AF964" s="96">
        <f t="shared" si="212"/>
        <v>0</v>
      </c>
    </row>
    <row r="965" spans="2:32" s="97" customFormat="1" ht="39.6" x14ac:dyDescent="0.3">
      <c r="B965" s="79">
        <f t="shared" si="205"/>
        <v>960</v>
      </c>
      <c r="C965" s="80" t="s">
        <v>97</v>
      </c>
      <c r="D965" s="80"/>
      <c r="E965" s="81"/>
      <c r="F965" s="82" t="str">
        <f t="shared" si="206"/>
        <v xml:space="preserve">Группа от QF </v>
      </c>
      <c r="G965" s="82"/>
      <c r="H965" s="83"/>
      <c r="I965" s="84"/>
      <c r="J965" s="84"/>
      <c r="K965" s="85"/>
      <c r="L965" s="86"/>
      <c r="M965" s="80"/>
      <c r="N965" s="87"/>
      <c r="O965" s="88" t="str">
        <f t="shared" si="202"/>
        <v xml:space="preserve"> </v>
      </c>
      <c r="P965" s="89"/>
      <c r="Q965" s="90" t="str">
        <f t="shared" si="203"/>
        <v xml:space="preserve"> </v>
      </c>
      <c r="R965" s="87" t="s">
        <v>77</v>
      </c>
      <c r="S965" s="76"/>
      <c r="T965" s="91">
        <f t="shared" si="207"/>
        <v>0</v>
      </c>
      <c r="U965" s="88" t="str">
        <f t="shared" si="204"/>
        <v xml:space="preserve"> </v>
      </c>
      <c r="V965" s="91" t="str">
        <f t="shared" si="208"/>
        <v xml:space="preserve"> </v>
      </c>
      <c r="W965" s="78"/>
      <c r="X965" s="78"/>
      <c r="Y965" s="78"/>
      <c r="AA965" s="94" t="str">
        <f t="shared" si="209"/>
        <v>≤60</v>
      </c>
      <c r="AB965" s="94">
        <f t="shared" ca="1" si="210"/>
        <v>26</v>
      </c>
      <c r="AC965" s="95">
        <f t="shared" si="213"/>
        <v>0</v>
      </c>
      <c r="AD965" s="95">
        <f t="shared" si="214"/>
        <v>0</v>
      </c>
      <c r="AE965" s="96">
        <f t="shared" si="211"/>
        <v>0</v>
      </c>
      <c r="AF965" s="96">
        <f t="shared" si="212"/>
        <v>0</v>
      </c>
    </row>
    <row r="966" spans="2:32" s="97" customFormat="1" ht="39.6" x14ac:dyDescent="0.3">
      <c r="B966" s="79">
        <f t="shared" si="205"/>
        <v>961</v>
      </c>
      <c r="C966" s="80" t="s">
        <v>97</v>
      </c>
      <c r="D966" s="80"/>
      <c r="E966" s="81"/>
      <c r="F966" s="82" t="str">
        <f t="shared" si="206"/>
        <v xml:space="preserve">Группа от QF </v>
      </c>
      <c r="G966" s="82"/>
      <c r="H966" s="83"/>
      <c r="I966" s="84"/>
      <c r="J966" s="84"/>
      <c r="K966" s="85"/>
      <c r="L966" s="86"/>
      <c r="M966" s="80"/>
      <c r="N966" s="87"/>
      <c r="O966" s="88" t="str">
        <f t="shared" ref="O966:O1029" si="215">IF(T966=0," ","-")</f>
        <v xml:space="preserve"> </v>
      </c>
      <c r="P966" s="89"/>
      <c r="Q966" s="90" t="str">
        <f t="shared" ref="Q966:Q1029" si="216">IF(T966=0," ","-")</f>
        <v xml:space="preserve"> </v>
      </c>
      <c r="R966" s="87" t="s">
        <v>77</v>
      </c>
      <c r="S966" s="76"/>
      <c r="T966" s="91">
        <f t="shared" si="207"/>
        <v>0</v>
      </c>
      <c r="U966" s="88" t="str">
        <f t="shared" ref="U966:U1029" si="217">IF(T966=0," ","-")</f>
        <v xml:space="preserve"> </v>
      </c>
      <c r="V966" s="91" t="str">
        <f t="shared" si="208"/>
        <v xml:space="preserve"> </v>
      </c>
      <c r="W966" s="78"/>
      <c r="X966" s="78"/>
      <c r="Y966" s="78"/>
      <c r="AA966" s="94" t="str">
        <f t="shared" si="209"/>
        <v>≤60</v>
      </c>
      <c r="AB966" s="94">
        <f t="shared" ca="1" si="210"/>
        <v>31</v>
      </c>
      <c r="AC966" s="95">
        <f t="shared" si="213"/>
        <v>0</v>
      </c>
      <c r="AD966" s="95">
        <f t="shared" si="214"/>
        <v>0</v>
      </c>
      <c r="AE966" s="96">
        <f t="shared" si="211"/>
        <v>0</v>
      </c>
      <c r="AF966" s="96">
        <f t="shared" si="212"/>
        <v>0</v>
      </c>
    </row>
    <row r="967" spans="2:32" s="97" customFormat="1" ht="39.6" x14ac:dyDescent="0.3">
      <c r="B967" s="79">
        <f t="shared" si="205"/>
        <v>962</v>
      </c>
      <c r="C967" s="80" t="s">
        <v>97</v>
      </c>
      <c r="D967" s="80"/>
      <c r="E967" s="81"/>
      <c r="F967" s="82" t="str">
        <f t="shared" si="206"/>
        <v xml:space="preserve">Группа от QF </v>
      </c>
      <c r="G967" s="82"/>
      <c r="H967" s="83"/>
      <c r="I967" s="84"/>
      <c r="J967" s="84"/>
      <c r="K967" s="85"/>
      <c r="L967" s="86"/>
      <c r="M967" s="80"/>
      <c r="N967" s="87"/>
      <c r="O967" s="88" t="str">
        <f t="shared" si="215"/>
        <v xml:space="preserve"> </v>
      </c>
      <c r="P967" s="89"/>
      <c r="Q967" s="90" t="str">
        <f t="shared" si="216"/>
        <v xml:space="preserve"> </v>
      </c>
      <c r="R967" s="87" t="s">
        <v>77</v>
      </c>
      <c r="S967" s="76"/>
      <c r="T967" s="91">
        <f t="shared" si="207"/>
        <v>0</v>
      </c>
      <c r="U967" s="88" t="str">
        <f t="shared" si="217"/>
        <v xml:space="preserve"> </v>
      </c>
      <c r="V967" s="91" t="str">
        <f t="shared" si="208"/>
        <v xml:space="preserve"> </v>
      </c>
      <c r="W967" s="78"/>
      <c r="X967" s="78"/>
      <c r="Y967" s="78"/>
      <c r="AA967" s="94" t="str">
        <f t="shared" si="209"/>
        <v>≤60</v>
      </c>
      <c r="AB967" s="94">
        <f t="shared" ca="1" si="210"/>
        <v>27</v>
      </c>
      <c r="AC967" s="95">
        <f t="shared" si="213"/>
        <v>0</v>
      </c>
      <c r="AD967" s="95">
        <f t="shared" si="214"/>
        <v>0</v>
      </c>
      <c r="AE967" s="96">
        <f t="shared" si="211"/>
        <v>0</v>
      </c>
      <c r="AF967" s="96">
        <f t="shared" si="212"/>
        <v>0</v>
      </c>
    </row>
    <row r="968" spans="2:32" s="97" customFormat="1" ht="39.6" x14ac:dyDescent="0.3">
      <c r="B968" s="79">
        <f t="shared" ref="B968:B1031" si="218">(IF(B966+B967=0,(B965+1),(IF(B967=0,(B966+1),B967+1))))</f>
        <v>963</v>
      </c>
      <c r="C968" s="80" t="s">
        <v>97</v>
      </c>
      <c r="D968" s="80"/>
      <c r="E968" s="81"/>
      <c r="F968" s="82" t="str">
        <f t="shared" si="206"/>
        <v xml:space="preserve">Группа от QF </v>
      </c>
      <c r="G968" s="82"/>
      <c r="H968" s="83"/>
      <c r="I968" s="84"/>
      <c r="J968" s="84"/>
      <c r="K968" s="85"/>
      <c r="L968" s="86"/>
      <c r="M968" s="80"/>
      <c r="N968" s="87"/>
      <c r="O968" s="88" t="str">
        <f t="shared" si="215"/>
        <v xml:space="preserve"> </v>
      </c>
      <c r="P968" s="89"/>
      <c r="Q968" s="90" t="str">
        <f t="shared" si="216"/>
        <v xml:space="preserve"> </v>
      </c>
      <c r="R968" s="87" t="s">
        <v>77</v>
      </c>
      <c r="S968" s="76"/>
      <c r="T968" s="91">
        <f t="shared" si="207"/>
        <v>0</v>
      </c>
      <c r="U968" s="88" t="str">
        <f t="shared" si="217"/>
        <v xml:space="preserve"> </v>
      </c>
      <c r="V968" s="91" t="str">
        <f t="shared" si="208"/>
        <v xml:space="preserve"> </v>
      </c>
      <c r="W968" s="78"/>
      <c r="X968" s="78"/>
      <c r="Y968" s="78"/>
      <c r="AA968" s="94" t="str">
        <f t="shared" si="209"/>
        <v>≤60</v>
      </c>
      <c r="AB968" s="94">
        <f t="shared" ca="1" si="210"/>
        <v>43</v>
      </c>
      <c r="AC968" s="95">
        <f t="shared" si="213"/>
        <v>0</v>
      </c>
      <c r="AD968" s="95">
        <f t="shared" si="214"/>
        <v>0</v>
      </c>
      <c r="AE968" s="96">
        <f t="shared" si="211"/>
        <v>0</v>
      </c>
      <c r="AF968" s="96">
        <f t="shared" si="212"/>
        <v>0</v>
      </c>
    </row>
    <row r="969" spans="2:32" s="97" customFormat="1" ht="39.6" x14ac:dyDescent="0.3">
      <c r="B969" s="79">
        <f t="shared" si="218"/>
        <v>964</v>
      </c>
      <c r="C969" s="80" t="s">
        <v>97</v>
      </c>
      <c r="D969" s="80"/>
      <c r="E969" s="81"/>
      <c r="F969" s="82" t="str">
        <f t="shared" si="206"/>
        <v xml:space="preserve">Группа от QF </v>
      </c>
      <c r="G969" s="82"/>
      <c r="H969" s="83"/>
      <c r="I969" s="84"/>
      <c r="J969" s="84"/>
      <c r="K969" s="85"/>
      <c r="L969" s="86"/>
      <c r="M969" s="80"/>
      <c r="N969" s="87"/>
      <c r="O969" s="88" t="str">
        <f t="shared" si="215"/>
        <v xml:space="preserve"> </v>
      </c>
      <c r="P969" s="89"/>
      <c r="Q969" s="90" t="str">
        <f t="shared" si="216"/>
        <v xml:space="preserve"> </v>
      </c>
      <c r="R969" s="87" t="s">
        <v>77</v>
      </c>
      <c r="S969" s="76"/>
      <c r="T969" s="91">
        <f t="shared" si="207"/>
        <v>0</v>
      </c>
      <c r="U969" s="88" t="str">
        <f t="shared" si="217"/>
        <v xml:space="preserve"> </v>
      </c>
      <c r="V969" s="91" t="str">
        <f t="shared" si="208"/>
        <v xml:space="preserve"> </v>
      </c>
      <c r="W969" s="78"/>
      <c r="X969" s="78"/>
      <c r="Y969" s="78"/>
      <c r="AA969" s="94" t="str">
        <f t="shared" si="209"/>
        <v>≤60</v>
      </c>
      <c r="AB969" s="94">
        <f t="shared" ca="1" si="210"/>
        <v>29</v>
      </c>
      <c r="AC969" s="95">
        <f t="shared" si="213"/>
        <v>0</v>
      </c>
      <c r="AD969" s="95">
        <f t="shared" si="214"/>
        <v>0</v>
      </c>
      <c r="AE969" s="96">
        <f t="shared" si="211"/>
        <v>0</v>
      </c>
      <c r="AF969" s="96">
        <f t="shared" si="212"/>
        <v>0</v>
      </c>
    </row>
    <row r="970" spans="2:32" s="97" customFormat="1" ht="39.6" x14ac:dyDescent="0.3">
      <c r="B970" s="79">
        <f t="shared" si="218"/>
        <v>965</v>
      </c>
      <c r="C970" s="80" t="s">
        <v>97</v>
      </c>
      <c r="D970" s="80"/>
      <c r="E970" s="81"/>
      <c r="F970" s="82" t="str">
        <f t="shared" si="206"/>
        <v xml:space="preserve">Группа от QF </v>
      </c>
      <c r="G970" s="82"/>
      <c r="H970" s="83"/>
      <c r="I970" s="84"/>
      <c r="J970" s="84"/>
      <c r="K970" s="85"/>
      <c r="L970" s="86"/>
      <c r="M970" s="80"/>
      <c r="N970" s="87"/>
      <c r="O970" s="88" t="str">
        <f t="shared" si="215"/>
        <v xml:space="preserve"> </v>
      </c>
      <c r="P970" s="89"/>
      <c r="Q970" s="90" t="str">
        <f t="shared" si="216"/>
        <v xml:space="preserve"> </v>
      </c>
      <c r="R970" s="87" t="s">
        <v>77</v>
      </c>
      <c r="S970" s="76"/>
      <c r="T970" s="91">
        <f t="shared" si="207"/>
        <v>0</v>
      </c>
      <c r="U970" s="88" t="str">
        <f t="shared" si="217"/>
        <v xml:space="preserve"> </v>
      </c>
      <c r="V970" s="91" t="str">
        <f t="shared" si="208"/>
        <v xml:space="preserve"> </v>
      </c>
      <c r="W970" s="78"/>
      <c r="X970" s="78"/>
      <c r="Y970" s="78"/>
      <c r="AA970" s="94" t="str">
        <f t="shared" si="209"/>
        <v>≤60</v>
      </c>
      <c r="AB970" s="94">
        <f t="shared" ca="1" si="210"/>
        <v>23</v>
      </c>
      <c r="AC970" s="95">
        <f t="shared" si="213"/>
        <v>0</v>
      </c>
      <c r="AD970" s="95">
        <f t="shared" si="214"/>
        <v>0</v>
      </c>
      <c r="AE970" s="96">
        <f t="shared" si="211"/>
        <v>0</v>
      </c>
      <c r="AF970" s="96">
        <f t="shared" si="212"/>
        <v>0</v>
      </c>
    </row>
    <row r="971" spans="2:32" s="97" customFormat="1" ht="39.6" x14ac:dyDescent="0.3">
      <c r="B971" s="79">
        <f t="shared" si="218"/>
        <v>966</v>
      </c>
      <c r="C971" s="80" t="s">
        <v>97</v>
      </c>
      <c r="D971" s="80"/>
      <c r="E971" s="81"/>
      <c r="F971" s="82" t="str">
        <f t="shared" si="206"/>
        <v xml:space="preserve">Группа от QF </v>
      </c>
      <c r="G971" s="82"/>
      <c r="H971" s="83"/>
      <c r="I971" s="84"/>
      <c r="J971" s="84"/>
      <c r="K971" s="85"/>
      <c r="L971" s="86"/>
      <c r="M971" s="80"/>
      <c r="N971" s="87"/>
      <c r="O971" s="88" t="str">
        <f t="shared" si="215"/>
        <v xml:space="preserve"> </v>
      </c>
      <c r="P971" s="89"/>
      <c r="Q971" s="90" t="str">
        <f t="shared" si="216"/>
        <v xml:space="preserve"> </v>
      </c>
      <c r="R971" s="87" t="s">
        <v>77</v>
      </c>
      <c r="S971" s="76"/>
      <c r="T971" s="91">
        <f t="shared" si="207"/>
        <v>0</v>
      </c>
      <c r="U971" s="88" t="str">
        <f t="shared" si="217"/>
        <v xml:space="preserve"> </v>
      </c>
      <c r="V971" s="91" t="str">
        <f t="shared" si="208"/>
        <v xml:space="preserve"> </v>
      </c>
      <c r="W971" s="78"/>
      <c r="X971" s="78"/>
      <c r="Y971" s="78"/>
      <c r="AA971" s="94" t="str">
        <f t="shared" si="209"/>
        <v>≤60</v>
      </c>
      <c r="AB971" s="94">
        <f t="shared" ca="1" si="210"/>
        <v>38</v>
      </c>
      <c r="AC971" s="95">
        <f t="shared" si="213"/>
        <v>0</v>
      </c>
      <c r="AD971" s="95">
        <f t="shared" si="214"/>
        <v>0</v>
      </c>
      <c r="AE971" s="96">
        <f t="shared" si="211"/>
        <v>0</v>
      </c>
      <c r="AF971" s="96">
        <f t="shared" si="212"/>
        <v>0</v>
      </c>
    </row>
    <row r="972" spans="2:32" s="97" customFormat="1" ht="39.6" x14ac:dyDescent="0.3">
      <c r="B972" s="79">
        <f t="shared" si="218"/>
        <v>967</v>
      </c>
      <c r="C972" s="80" t="s">
        <v>97</v>
      </c>
      <c r="D972" s="80"/>
      <c r="E972" s="81"/>
      <c r="F972" s="82" t="str">
        <f t="shared" si="206"/>
        <v xml:space="preserve">Группа от QF </v>
      </c>
      <c r="G972" s="82"/>
      <c r="H972" s="83"/>
      <c r="I972" s="84"/>
      <c r="J972" s="84"/>
      <c r="K972" s="85"/>
      <c r="L972" s="86"/>
      <c r="M972" s="80"/>
      <c r="N972" s="87"/>
      <c r="O972" s="88" t="str">
        <f t="shared" si="215"/>
        <v xml:space="preserve"> </v>
      </c>
      <c r="P972" s="89"/>
      <c r="Q972" s="90" t="str">
        <f t="shared" si="216"/>
        <v xml:space="preserve"> </v>
      </c>
      <c r="R972" s="87" t="s">
        <v>77</v>
      </c>
      <c r="S972" s="76"/>
      <c r="T972" s="91">
        <f t="shared" si="207"/>
        <v>0</v>
      </c>
      <c r="U972" s="88" t="str">
        <f t="shared" si="217"/>
        <v xml:space="preserve"> </v>
      </c>
      <c r="V972" s="91" t="str">
        <f t="shared" si="208"/>
        <v xml:space="preserve"> </v>
      </c>
      <c r="W972" s="78"/>
      <c r="X972" s="78"/>
      <c r="Y972" s="78"/>
      <c r="AA972" s="94" t="str">
        <f t="shared" si="209"/>
        <v>≤60</v>
      </c>
      <c r="AB972" s="94">
        <f t="shared" ca="1" si="210"/>
        <v>42</v>
      </c>
      <c r="AC972" s="95">
        <f t="shared" si="213"/>
        <v>0</v>
      </c>
      <c r="AD972" s="95">
        <f t="shared" si="214"/>
        <v>0</v>
      </c>
      <c r="AE972" s="96">
        <f t="shared" si="211"/>
        <v>0</v>
      </c>
      <c r="AF972" s="96">
        <f t="shared" si="212"/>
        <v>0</v>
      </c>
    </row>
    <row r="973" spans="2:32" s="97" customFormat="1" ht="39.6" x14ac:dyDescent="0.3">
      <c r="B973" s="79">
        <f t="shared" si="218"/>
        <v>968</v>
      </c>
      <c r="C973" s="80" t="s">
        <v>97</v>
      </c>
      <c r="D973" s="80"/>
      <c r="E973" s="81"/>
      <c r="F973" s="82" t="str">
        <f t="shared" si="206"/>
        <v xml:space="preserve">Группа от QF </v>
      </c>
      <c r="G973" s="82"/>
      <c r="H973" s="83"/>
      <c r="I973" s="84"/>
      <c r="J973" s="84"/>
      <c r="K973" s="85"/>
      <c r="L973" s="86"/>
      <c r="M973" s="80"/>
      <c r="N973" s="87"/>
      <c r="O973" s="88" t="str">
        <f t="shared" si="215"/>
        <v xml:space="preserve"> </v>
      </c>
      <c r="P973" s="89"/>
      <c r="Q973" s="90" t="str">
        <f t="shared" si="216"/>
        <v xml:space="preserve"> </v>
      </c>
      <c r="R973" s="87" t="s">
        <v>77</v>
      </c>
      <c r="S973" s="76"/>
      <c r="T973" s="91">
        <f t="shared" si="207"/>
        <v>0</v>
      </c>
      <c r="U973" s="88" t="str">
        <f t="shared" si="217"/>
        <v xml:space="preserve"> </v>
      </c>
      <c r="V973" s="91" t="str">
        <f t="shared" si="208"/>
        <v xml:space="preserve"> </v>
      </c>
      <c r="W973" s="78"/>
      <c r="X973" s="78"/>
      <c r="Y973" s="78"/>
      <c r="AA973" s="94" t="str">
        <f t="shared" si="209"/>
        <v>≤60</v>
      </c>
      <c r="AB973" s="94">
        <f t="shared" ca="1" si="210"/>
        <v>32</v>
      </c>
      <c r="AC973" s="95">
        <f t="shared" si="213"/>
        <v>0</v>
      </c>
      <c r="AD973" s="95">
        <f t="shared" si="214"/>
        <v>0</v>
      </c>
      <c r="AE973" s="96">
        <f t="shared" si="211"/>
        <v>0</v>
      </c>
      <c r="AF973" s="96">
        <f t="shared" si="212"/>
        <v>0</v>
      </c>
    </row>
    <row r="974" spans="2:32" s="97" customFormat="1" ht="39.6" x14ac:dyDescent="0.3">
      <c r="B974" s="79">
        <f t="shared" si="218"/>
        <v>969</v>
      </c>
      <c r="C974" s="80" t="s">
        <v>97</v>
      </c>
      <c r="D974" s="80"/>
      <c r="E974" s="81"/>
      <c r="F974" s="82" t="str">
        <f t="shared" si="206"/>
        <v xml:space="preserve">Группа от QF </v>
      </c>
      <c r="G974" s="82"/>
      <c r="H974" s="83"/>
      <c r="I974" s="84"/>
      <c r="J974" s="84"/>
      <c r="K974" s="85"/>
      <c r="L974" s="86"/>
      <c r="M974" s="80"/>
      <c r="N974" s="87"/>
      <c r="O974" s="88" t="str">
        <f t="shared" si="215"/>
        <v xml:space="preserve"> </v>
      </c>
      <c r="P974" s="89"/>
      <c r="Q974" s="90" t="str">
        <f t="shared" si="216"/>
        <v xml:space="preserve"> </v>
      </c>
      <c r="R974" s="87" t="s">
        <v>77</v>
      </c>
      <c r="S974" s="76"/>
      <c r="T974" s="91">
        <f t="shared" si="207"/>
        <v>0</v>
      </c>
      <c r="U974" s="88" t="str">
        <f t="shared" si="217"/>
        <v xml:space="preserve"> </v>
      </c>
      <c r="V974" s="91" t="str">
        <f t="shared" si="208"/>
        <v xml:space="preserve"> </v>
      </c>
      <c r="W974" s="78"/>
      <c r="X974" s="78"/>
      <c r="Y974" s="78"/>
      <c r="AA974" s="94" t="str">
        <f t="shared" si="209"/>
        <v>≤60</v>
      </c>
      <c r="AB974" s="94">
        <f t="shared" ca="1" si="210"/>
        <v>40</v>
      </c>
      <c r="AC974" s="95">
        <f t="shared" si="213"/>
        <v>0</v>
      </c>
      <c r="AD974" s="95">
        <f t="shared" si="214"/>
        <v>0</v>
      </c>
      <c r="AE974" s="96">
        <f t="shared" si="211"/>
        <v>0</v>
      </c>
      <c r="AF974" s="96">
        <f t="shared" si="212"/>
        <v>0</v>
      </c>
    </row>
    <row r="975" spans="2:32" s="97" customFormat="1" ht="39.6" x14ac:dyDescent="0.3">
      <c r="B975" s="79">
        <f t="shared" si="218"/>
        <v>970</v>
      </c>
      <c r="C975" s="80" t="s">
        <v>97</v>
      </c>
      <c r="D975" s="80"/>
      <c r="E975" s="81"/>
      <c r="F975" s="82" t="str">
        <f t="shared" ref="F975:F1038" si="219">CONCATENATE(C975," ",E975,D975)</f>
        <v xml:space="preserve">Группа от QF </v>
      </c>
      <c r="G975" s="82"/>
      <c r="H975" s="83"/>
      <c r="I975" s="84"/>
      <c r="J975" s="84"/>
      <c r="K975" s="85"/>
      <c r="L975" s="86"/>
      <c r="M975" s="80"/>
      <c r="N975" s="87"/>
      <c r="O975" s="88" t="str">
        <f t="shared" si="215"/>
        <v xml:space="preserve"> </v>
      </c>
      <c r="P975" s="89"/>
      <c r="Q975" s="90" t="str">
        <f t="shared" si="216"/>
        <v xml:space="preserve"> </v>
      </c>
      <c r="R975" s="87" t="s">
        <v>77</v>
      </c>
      <c r="S975" s="76"/>
      <c r="T975" s="91">
        <f t="shared" ref="T975:T1038" si="220">IF(P975=$W$1,I975*3,IF(P975=$X$1,I975*5,IF(P975=$Y$1,I975*8,IF(P975=$Z$1,I975*12*0.75,0))))</f>
        <v>0</v>
      </c>
      <c r="U975" s="88" t="str">
        <f t="shared" si="217"/>
        <v xml:space="preserve"> </v>
      </c>
      <c r="V975" s="91" t="str">
        <f t="shared" ref="V975:V1038" si="221">IF(P975=$W$1,I975*5,IF(P975=$X$1,I975*10,IF(P975=$Y$1,I975*10,IF(P975=$Z$1,I975*12," "))))</f>
        <v xml:space="preserve"> </v>
      </c>
      <c r="W975" s="78"/>
      <c r="X975" s="78"/>
      <c r="Y975" s="78"/>
      <c r="AA975" s="94" t="str">
        <f t="shared" ref="AA975:AA1038" si="222">IF(I975&gt;63,"≤120","≤60")</f>
        <v>≤60</v>
      </c>
      <c r="AB975" s="94">
        <f t="shared" ref="AB975:AB1038" ca="1" si="223">IF(I975&lt;63,RANDBETWEEN(20,50),RANDBETWEEN(60,110))</f>
        <v>42</v>
      </c>
      <c r="AC975" s="95">
        <f t="shared" si="213"/>
        <v>0</v>
      </c>
      <c r="AD975" s="95">
        <f t="shared" si="214"/>
        <v>0</v>
      </c>
      <c r="AE975" s="96">
        <f t="shared" ref="AE975:AE1038" si="224">ROUND(I975*1.13,0)</f>
        <v>0</v>
      </c>
      <c r="AF975" s="96">
        <f t="shared" ref="AF975:AF1038" si="225">ROUND(I975*1.45,0)</f>
        <v>0</v>
      </c>
    </row>
    <row r="976" spans="2:32" s="97" customFormat="1" ht="39.6" x14ac:dyDescent="0.3">
      <c r="B976" s="79">
        <f t="shared" si="218"/>
        <v>971</v>
      </c>
      <c r="C976" s="80" t="s">
        <v>97</v>
      </c>
      <c r="D976" s="80"/>
      <c r="E976" s="81"/>
      <c r="F976" s="82" t="str">
        <f t="shared" si="219"/>
        <v xml:space="preserve">Группа от QF </v>
      </c>
      <c r="G976" s="82"/>
      <c r="H976" s="83"/>
      <c r="I976" s="84"/>
      <c r="J976" s="84"/>
      <c r="K976" s="85"/>
      <c r="L976" s="86"/>
      <c r="M976" s="80"/>
      <c r="N976" s="87"/>
      <c r="O976" s="88" t="str">
        <f t="shared" si="215"/>
        <v xml:space="preserve"> </v>
      </c>
      <c r="P976" s="89"/>
      <c r="Q976" s="90" t="str">
        <f t="shared" si="216"/>
        <v xml:space="preserve"> </v>
      </c>
      <c r="R976" s="87" t="s">
        <v>77</v>
      </c>
      <c r="S976" s="76"/>
      <c r="T976" s="91">
        <f t="shared" si="220"/>
        <v>0</v>
      </c>
      <c r="U976" s="88" t="str">
        <f t="shared" si="217"/>
        <v xml:space="preserve"> </v>
      </c>
      <c r="V976" s="91" t="str">
        <f t="shared" si="221"/>
        <v xml:space="preserve"> </v>
      </c>
      <c r="W976" s="78"/>
      <c r="X976" s="78"/>
      <c r="Y976" s="78"/>
      <c r="AA976" s="94" t="str">
        <f t="shared" si="222"/>
        <v>≤60</v>
      </c>
      <c r="AB976" s="94">
        <f t="shared" ca="1" si="223"/>
        <v>24</v>
      </c>
      <c r="AC976" s="95">
        <f t="shared" ref="AC976:AC1039" si="226">IF(P976=$W$1,I976*3,IF(P976=$X$1,I976*5,IF(P976=$Y$1,I976*8,IF(P976=$Z$1,I976*12,0))))</f>
        <v>0</v>
      </c>
      <c r="AD976" s="95">
        <f t="shared" ref="AD976:AD1039" si="227">IF(P976=$W$1,I976*5,IF(P976=$X$1,I976*10,IF(P976=$Y$1,I976*10,IF(P976=$Z$1,I976*0,0))))</f>
        <v>0</v>
      </c>
      <c r="AE976" s="96">
        <f t="shared" si="224"/>
        <v>0</v>
      </c>
      <c r="AF976" s="96">
        <f t="shared" si="225"/>
        <v>0</v>
      </c>
    </row>
    <row r="977" spans="2:32" s="97" customFormat="1" ht="39.6" x14ac:dyDescent="0.3">
      <c r="B977" s="79">
        <f t="shared" si="218"/>
        <v>972</v>
      </c>
      <c r="C977" s="80" t="s">
        <v>97</v>
      </c>
      <c r="D977" s="80"/>
      <c r="E977" s="81"/>
      <c r="F977" s="82" t="str">
        <f t="shared" si="219"/>
        <v xml:space="preserve">Группа от QF </v>
      </c>
      <c r="G977" s="82"/>
      <c r="H977" s="83"/>
      <c r="I977" s="84"/>
      <c r="J977" s="84"/>
      <c r="K977" s="85"/>
      <c r="L977" s="86"/>
      <c r="M977" s="80"/>
      <c r="N977" s="87"/>
      <c r="O977" s="88" t="str">
        <f t="shared" si="215"/>
        <v xml:space="preserve"> </v>
      </c>
      <c r="P977" s="89"/>
      <c r="Q977" s="90" t="str">
        <f t="shared" si="216"/>
        <v xml:space="preserve"> </v>
      </c>
      <c r="R977" s="87" t="s">
        <v>77</v>
      </c>
      <c r="S977" s="76"/>
      <c r="T977" s="91">
        <f t="shared" si="220"/>
        <v>0</v>
      </c>
      <c r="U977" s="88" t="str">
        <f t="shared" si="217"/>
        <v xml:space="preserve"> </v>
      </c>
      <c r="V977" s="91" t="str">
        <f t="shared" si="221"/>
        <v xml:space="preserve"> </v>
      </c>
      <c r="W977" s="78"/>
      <c r="X977" s="78"/>
      <c r="Y977" s="78"/>
      <c r="AA977" s="94" t="str">
        <f t="shared" si="222"/>
        <v>≤60</v>
      </c>
      <c r="AB977" s="94">
        <f t="shared" ca="1" si="223"/>
        <v>49</v>
      </c>
      <c r="AC977" s="95">
        <f t="shared" si="226"/>
        <v>0</v>
      </c>
      <c r="AD977" s="95">
        <f t="shared" si="227"/>
        <v>0</v>
      </c>
      <c r="AE977" s="96">
        <f t="shared" si="224"/>
        <v>0</v>
      </c>
      <c r="AF977" s="96">
        <f t="shared" si="225"/>
        <v>0</v>
      </c>
    </row>
    <row r="978" spans="2:32" s="97" customFormat="1" ht="39.6" x14ac:dyDescent="0.3">
      <c r="B978" s="79">
        <f t="shared" si="218"/>
        <v>973</v>
      </c>
      <c r="C978" s="80" t="s">
        <v>97</v>
      </c>
      <c r="D978" s="80"/>
      <c r="E978" s="81"/>
      <c r="F978" s="82" t="str">
        <f t="shared" si="219"/>
        <v xml:space="preserve">Группа от QF </v>
      </c>
      <c r="G978" s="82"/>
      <c r="H978" s="83"/>
      <c r="I978" s="84"/>
      <c r="J978" s="84"/>
      <c r="K978" s="85"/>
      <c r="L978" s="86"/>
      <c r="M978" s="80"/>
      <c r="N978" s="87"/>
      <c r="O978" s="88" t="str">
        <f t="shared" si="215"/>
        <v xml:space="preserve"> </v>
      </c>
      <c r="P978" s="89"/>
      <c r="Q978" s="90" t="str">
        <f t="shared" si="216"/>
        <v xml:space="preserve"> </v>
      </c>
      <c r="R978" s="87" t="s">
        <v>77</v>
      </c>
      <c r="S978" s="76"/>
      <c r="T978" s="91">
        <f t="shared" si="220"/>
        <v>0</v>
      </c>
      <c r="U978" s="88" t="str">
        <f t="shared" si="217"/>
        <v xml:space="preserve"> </v>
      </c>
      <c r="V978" s="91" t="str">
        <f t="shared" si="221"/>
        <v xml:space="preserve"> </v>
      </c>
      <c r="W978" s="78"/>
      <c r="X978" s="78"/>
      <c r="Y978" s="78"/>
      <c r="AA978" s="94" t="str">
        <f t="shared" si="222"/>
        <v>≤60</v>
      </c>
      <c r="AB978" s="94">
        <f t="shared" ca="1" si="223"/>
        <v>46</v>
      </c>
      <c r="AC978" s="95">
        <f t="shared" si="226"/>
        <v>0</v>
      </c>
      <c r="AD978" s="95">
        <f t="shared" si="227"/>
        <v>0</v>
      </c>
      <c r="AE978" s="96">
        <f t="shared" si="224"/>
        <v>0</v>
      </c>
      <c r="AF978" s="96">
        <f t="shared" si="225"/>
        <v>0</v>
      </c>
    </row>
    <row r="979" spans="2:32" s="97" customFormat="1" ht="39.6" x14ac:dyDescent="0.3">
      <c r="B979" s="79">
        <f t="shared" si="218"/>
        <v>974</v>
      </c>
      <c r="C979" s="80" t="s">
        <v>97</v>
      </c>
      <c r="D979" s="80"/>
      <c r="E979" s="81"/>
      <c r="F979" s="82" t="str">
        <f t="shared" si="219"/>
        <v xml:space="preserve">Группа от QF </v>
      </c>
      <c r="G979" s="82"/>
      <c r="H979" s="83"/>
      <c r="I979" s="84"/>
      <c r="J979" s="84"/>
      <c r="K979" s="85"/>
      <c r="L979" s="86"/>
      <c r="M979" s="80"/>
      <c r="N979" s="87"/>
      <c r="O979" s="88" t="str">
        <f t="shared" si="215"/>
        <v xml:space="preserve"> </v>
      </c>
      <c r="P979" s="89"/>
      <c r="Q979" s="90" t="str">
        <f t="shared" si="216"/>
        <v xml:space="preserve"> </v>
      </c>
      <c r="R979" s="87" t="s">
        <v>77</v>
      </c>
      <c r="S979" s="76"/>
      <c r="T979" s="91">
        <f t="shared" si="220"/>
        <v>0</v>
      </c>
      <c r="U979" s="88" t="str">
        <f t="shared" si="217"/>
        <v xml:space="preserve"> </v>
      </c>
      <c r="V979" s="91" t="str">
        <f t="shared" si="221"/>
        <v xml:space="preserve"> </v>
      </c>
      <c r="W979" s="78"/>
      <c r="X979" s="78"/>
      <c r="Y979" s="78"/>
      <c r="AA979" s="94" t="str">
        <f t="shared" si="222"/>
        <v>≤60</v>
      </c>
      <c r="AB979" s="94">
        <f t="shared" ca="1" si="223"/>
        <v>45</v>
      </c>
      <c r="AC979" s="95">
        <f t="shared" si="226"/>
        <v>0</v>
      </c>
      <c r="AD979" s="95">
        <f t="shared" si="227"/>
        <v>0</v>
      </c>
      <c r="AE979" s="96">
        <f t="shared" si="224"/>
        <v>0</v>
      </c>
      <c r="AF979" s="96">
        <f t="shared" si="225"/>
        <v>0</v>
      </c>
    </row>
    <row r="980" spans="2:32" s="97" customFormat="1" ht="39.6" x14ac:dyDescent="0.3">
      <c r="B980" s="79">
        <f t="shared" si="218"/>
        <v>975</v>
      </c>
      <c r="C980" s="80" t="s">
        <v>97</v>
      </c>
      <c r="D980" s="80"/>
      <c r="E980" s="81"/>
      <c r="F980" s="82" t="str">
        <f t="shared" si="219"/>
        <v xml:space="preserve">Группа от QF </v>
      </c>
      <c r="G980" s="82"/>
      <c r="H980" s="83"/>
      <c r="I980" s="84"/>
      <c r="J980" s="84"/>
      <c r="K980" s="85"/>
      <c r="L980" s="86"/>
      <c r="M980" s="80"/>
      <c r="N980" s="87"/>
      <c r="O980" s="88" t="str">
        <f t="shared" si="215"/>
        <v xml:space="preserve"> </v>
      </c>
      <c r="P980" s="89"/>
      <c r="Q980" s="90" t="str">
        <f t="shared" si="216"/>
        <v xml:space="preserve"> </v>
      </c>
      <c r="R980" s="87" t="s">
        <v>77</v>
      </c>
      <c r="S980" s="76"/>
      <c r="T980" s="91">
        <f t="shared" si="220"/>
        <v>0</v>
      </c>
      <c r="U980" s="88" t="str">
        <f t="shared" si="217"/>
        <v xml:space="preserve"> </v>
      </c>
      <c r="V980" s="91" t="str">
        <f t="shared" si="221"/>
        <v xml:space="preserve"> </v>
      </c>
      <c r="W980" s="78"/>
      <c r="X980" s="78"/>
      <c r="Y980" s="78"/>
      <c r="AA980" s="94" t="str">
        <f t="shared" si="222"/>
        <v>≤60</v>
      </c>
      <c r="AB980" s="94">
        <f t="shared" ca="1" si="223"/>
        <v>33</v>
      </c>
      <c r="AC980" s="95">
        <f t="shared" si="226"/>
        <v>0</v>
      </c>
      <c r="AD980" s="95">
        <f t="shared" si="227"/>
        <v>0</v>
      </c>
      <c r="AE980" s="96">
        <f t="shared" si="224"/>
        <v>0</v>
      </c>
      <c r="AF980" s="96">
        <f t="shared" si="225"/>
        <v>0</v>
      </c>
    </row>
    <row r="981" spans="2:32" s="97" customFormat="1" ht="39.6" x14ac:dyDescent="0.3">
      <c r="B981" s="79">
        <f t="shared" si="218"/>
        <v>976</v>
      </c>
      <c r="C981" s="80" t="s">
        <v>97</v>
      </c>
      <c r="D981" s="80"/>
      <c r="E981" s="81"/>
      <c r="F981" s="82" t="str">
        <f t="shared" si="219"/>
        <v xml:space="preserve">Группа от QF </v>
      </c>
      <c r="G981" s="82"/>
      <c r="H981" s="83"/>
      <c r="I981" s="84"/>
      <c r="J981" s="84"/>
      <c r="K981" s="85"/>
      <c r="L981" s="86"/>
      <c r="M981" s="80"/>
      <c r="N981" s="87"/>
      <c r="O981" s="88" t="str">
        <f t="shared" si="215"/>
        <v xml:space="preserve"> </v>
      </c>
      <c r="P981" s="89"/>
      <c r="Q981" s="90" t="str">
        <f t="shared" si="216"/>
        <v xml:space="preserve"> </v>
      </c>
      <c r="R981" s="87" t="s">
        <v>77</v>
      </c>
      <c r="S981" s="76"/>
      <c r="T981" s="91">
        <f t="shared" si="220"/>
        <v>0</v>
      </c>
      <c r="U981" s="88" t="str">
        <f t="shared" si="217"/>
        <v xml:space="preserve"> </v>
      </c>
      <c r="V981" s="91" t="str">
        <f t="shared" si="221"/>
        <v xml:space="preserve"> </v>
      </c>
      <c r="W981" s="78"/>
      <c r="X981" s="78"/>
      <c r="Y981" s="78"/>
      <c r="AA981" s="94" t="str">
        <f t="shared" si="222"/>
        <v>≤60</v>
      </c>
      <c r="AB981" s="94">
        <f t="shared" ca="1" si="223"/>
        <v>28</v>
      </c>
      <c r="AC981" s="95">
        <f t="shared" si="226"/>
        <v>0</v>
      </c>
      <c r="AD981" s="95">
        <f t="shared" si="227"/>
        <v>0</v>
      </c>
      <c r="AE981" s="96">
        <f t="shared" si="224"/>
        <v>0</v>
      </c>
      <c r="AF981" s="96">
        <f t="shared" si="225"/>
        <v>0</v>
      </c>
    </row>
    <row r="982" spans="2:32" s="97" customFormat="1" ht="39.6" x14ac:dyDescent="0.3">
      <c r="B982" s="79">
        <f t="shared" si="218"/>
        <v>977</v>
      </c>
      <c r="C982" s="80" t="s">
        <v>97</v>
      </c>
      <c r="D982" s="80"/>
      <c r="E982" s="81"/>
      <c r="F982" s="82" t="str">
        <f t="shared" si="219"/>
        <v xml:space="preserve">Группа от QF </v>
      </c>
      <c r="G982" s="82"/>
      <c r="H982" s="83"/>
      <c r="I982" s="84"/>
      <c r="J982" s="84"/>
      <c r="K982" s="85"/>
      <c r="L982" s="86"/>
      <c r="M982" s="80"/>
      <c r="N982" s="87"/>
      <c r="O982" s="88" t="str">
        <f t="shared" si="215"/>
        <v xml:space="preserve"> </v>
      </c>
      <c r="P982" s="89"/>
      <c r="Q982" s="90" t="str">
        <f t="shared" si="216"/>
        <v xml:space="preserve"> </v>
      </c>
      <c r="R982" s="87" t="s">
        <v>77</v>
      </c>
      <c r="S982" s="76"/>
      <c r="T982" s="91">
        <f t="shared" si="220"/>
        <v>0</v>
      </c>
      <c r="U982" s="88" t="str">
        <f t="shared" si="217"/>
        <v xml:space="preserve"> </v>
      </c>
      <c r="V982" s="91" t="str">
        <f t="shared" si="221"/>
        <v xml:space="preserve"> </v>
      </c>
      <c r="W982" s="78"/>
      <c r="X982" s="78"/>
      <c r="Y982" s="78"/>
      <c r="AA982" s="94" t="str">
        <f t="shared" si="222"/>
        <v>≤60</v>
      </c>
      <c r="AB982" s="94">
        <f t="shared" ca="1" si="223"/>
        <v>47</v>
      </c>
      <c r="AC982" s="95">
        <f t="shared" si="226"/>
        <v>0</v>
      </c>
      <c r="AD982" s="95">
        <f t="shared" si="227"/>
        <v>0</v>
      </c>
      <c r="AE982" s="96">
        <f t="shared" si="224"/>
        <v>0</v>
      </c>
      <c r="AF982" s="96">
        <f t="shared" si="225"/>
        <v>0</v>
      </c>
    </row>
    <row r="983" spans="2:32" s="97" customFormat="1" ht="39.6" x14ac:dyDescent="0.3">
      <c r="B983" s="79">
        <f t="shared" si="218"/>
        <v>978</v>
      </c>
      <c r="C983" s="80" t="s">
        <v>97</v>
      </c>
      <c r="D983" s="80"/>
      <c r="E983" s="81"/>
      <c r="F983" s="82" t="str">
        <f t="shared" si="219"/>
        <v xml:space="preserve">Группа от QF </v>
      </c>
      <c r="G983" s="82"/>
      <c r="H983" s="83"/>
      <c r="I983" s="84"/>
      <c r="J983" s="84"/>
      <c r="K983" s="85"/>
      <c r="L983" s="86"/>
      <c r="M983" s="80"/>
      <c r="N983" s="87"/>
      <c r="O983" s="88" t="str">
        <f t="shared" si="215"/>
        <v xml:space="preserve"> </v>
      </c>
      <c r="P983" s="89"/>
      <c r="Q983" s="90" t="str">
        <f t="shared" si="216"/>
        <v xml:space="preserve"> </v>
      </c>
      <c r="R983" s="87" t="s">
        <v>77</v>
      </c>
      <c r="S983" s="76"/>
      <c r="T983" s="91">
        <f t="shared" si="220"/>
        <v>0</v>
      </c>
      <c r="U983" s="88" t="str">
        <f t="shared" si="217"/>
        <v xml:space="preserve"> </v>
      </c>
      <c r="V983" s="91" t="str">
        <f t="shared" si="221"/>
        <v xml:space="preserve"> </v>
      </c>
      <c r="W983" s="78"/>
      <c r="X983" s="78"/>
      <c r="Y983" s="78"/>
      <c r="AA983" s="94" t="str">
        <f t="shared" si="222"/>
        <v>≤60</v>
      </c>
      <c r="AB983" s="94">
        <f t="shared" ca="1" si="223"/>
        <v>26</v>
      </c>
      <c r="AC983" s="95">
        <f t="shared" si="226"/>
        <v>0</v>
      </c>
      <c r="AD983" s="95">
        <f t="shared" si="227"/>
        <v>0</v>
      </c>
      <c r="AE983" s="96">
        <f t="shared" si="224"/>
        <v>0</v>
      </c>
      <c r="AF983" s="96">
        <f t="shared" si="225"/>
        <v>0</v>
      </c>
    </row>
    <row r="984" spans="2:32" s="97" customFormat="1" ht="39.6" x14ac:dyDescent="0.3">
      <c r="B984" s="79">
        <f t="shared" si="218"/>
        <v>979</v>
      </c>
      <c r="C984" s="80" t="s">
        <v>97</v>
      </c>
      <c r="D984" s="80"/>
      <c r="E984" s="81"/>
      <c r="F984" s="82" t="str">
        <f t="shared" si="219"/>
        <v xml:space="preserve">Группа от QF </v>
      </c>
      <c r="G984" s="82"/>
      <c r="H984" s="83"/>
      <c r="I984" s="84"/>
      <c r="J984" s="84"/>
      <c r="K984" s="85"/>
      <c r="L984" s="86"/>
      <c r="M984" s="80"/>
      <c r="N984" s="87"/>
      <c r="O984" s="88" t="str">
        <f t="shared" si="215"/>
        <v xml:space="preserve"> </v>
      </c>
      <c r="P984" s="89"/>
      <c r="Q984" s="90" t="str">
        <f t="shared" si="216"/>
        <v xml:space="preserve"> </v>
      </c>
      <c r="R984" s="87" t="s">
        <v>77</v>
      </c>
      <c r="S984" s="76"/>
      <c r="T984" s="91">
        <f t="shared" si="220"/>
        <v>0</v>
      </c>
      <c r="U984" s="88" t="str">
        <f t="shared" si="217"/>
        <v xml:space="preserve"> </v>
      </c>
      <c r="V984" s="91" t="str">
        <f t="shared" si="221"/>
        <v xml:space="preserve"> </v>
      </c>
      <c r="W984" s="78"/>
      <c r="X984" s="78"/>
      <c r="Y984" s="78"/>
      <c r="AA984" s="94" t="str">
        <f t="shared" si="222"/>
        <v>≤60</v>
      </c>
      <c r="AB984" s="94">
        <f t="shared" ca="1" si="223"/>
        <v>46</v>
      </c>
      <c r="AC984" s="95">
        <f t="shared" si="226"/>
        <v>0</v>
      </c>
      <c r="AD984" s="95">
        <f t="shared" si="227"/>
        <v>0</v>
      </c>
      <c r="AE984" s="96">
        <f t="shared" si="224"/>
        <v>0</v>
      </c>
      <c r="AF984" s="96">
        <f t="shared" si="225"/>
        <v>0</v>
      </c>
    </row>
    <row r="985" spans="2:32" s="97" customFormat="1" ht="39.6" x14ac:dyDescent="0.3">
      <c r="B985" s="79">
        <f t="shared" si="218"/>
        <v>980</v>
      </c>
      <c r="C985" s="80" t="s">
        <v>97</v>
      </c>
      <c r="D985" s="80"/>
      <c r="E985" s="81"/>
      <c r="F985" s="82" t="str">
        <f t="shared" si="219"/>
        <v xml:space="preserve">Группа от QF </v>
      </c>
      <c r="G985" s="82"/>
      <c r="H985" s="83"/>
      <c r="I985" s="84"/>
      <c r="J985" s="84"/>
      <c r="K985" s="85"/>
      <c r="L985" s="86"/>
      <c r="M985" s="80"/>
      <c r="N985" s="87"/>
      <c r="O985" s="88" t="str">
        <f t="shared" si="215"/>
        <v xml:space="preserve"> </v>
      </c>
      <c r="P985" s="89"/>
      <c r="Q985" s="90" t="str">
        <f t="shared" si="216"/>
        <v xml:space="preserve"> </v>
      </c>
      <c r="R985" s="87" t="s">
        <v>77</v>
      </c>
      <c r="S985" s="76"/>
      <c r="T985" s="91">
        <f t="shared" si="220"/>
        <v>0</v>
      </c>
      <c r="U985" s="88" t="str">
        <f t="shared" si="217"/>
        <v xml:space="preserve"> </v>
      </c>
      <c r="V985" s="91" t="str">
        <f t="shared" si="221"/>
        <v xml:space="preserve"> </v>
      </c>
      <c r="W985" s="78"/>
      <c r="X985" s="78"/>
      <c r="Y985" s="78"/>
      <c r="AA985" s="94" t="str">
        <f t="shared" si="222"/>
        <v>≤60</v>
      </c>
      <c r="AB985" s="94">
        <f t="shared" ca="1" si="223"/>
        <v>36</v>
      </c>
      <c r="AC985" s="95">
        <f t="shared" si="226"/>
        <v>0</v>
      </c>
      <c r="AD985" s="95">
        <f t="shared" si="227"/>
        <v>0</v>
      </c>
      <c r="AE985" s="96">
        <f t="shared" si="224"/>
        <v>0</v>
      </c>
      <c r="AF985" s="96">
        <f t="shared" si="225"/>
        <v>0</v>
      </c>
    </row>
    <row r="986" spans="2:32" s="97" customFormat="1" ht="39.6" x14ac:dyDescent="0.3">
      <c r="B986" s="79">
        <f t="shared" si="218"/>
        <v>981</v>
      </c>
      <c r="C986" s="80" t="s">
        <v>97</v>
      </c>
      <c r="D986" s="80"/>
      <c r="E986" s="81"/>
      <c r="F986" s="82" t="str">
        <f t="shared" si="219"/>
        <v xml:space="preserve">Группа от QF </v>
      </c>
      <c r="G986" s="82"/>
      <c r="H986" s="83"/>
      <c r="I986" s="84"/>
      <c r="J986" s="84"/>
      <c r="K986" s="85"/>
      <c r="L986" s="86"/>
      <c r="M986" s="80"/>
      <c r="N986" s="87"/>
      <c r="O986" s="88" t="str">
        <f t="shared" si="215"/>
        <v xml:space="preserve"> </v>
      </c>
      <c r="P986" s="89"/>
      <c r="Q986" s="90" t="str">
        <f t="shared" si="216"/>
        <v xml:space="preserve"> </v>
      </c>
      <c r="R986" s="87" t="s">
        <v>77</v>
      </c>
      <c r="S986" s="76"/>
      <c r="T986" s="91">
        <f t="shared" si="220"/>
        <v>0</v>
      </c>
      <c r="U986" s="88" t="str">
        <f t="shared" si="217"/>
        <v xml:space="preserve"> </v>
      </c>
      <c r="V986" s="91" t="str">
        <f t="shared" si="221"/>
        <v xml:space="preserve"> </v>
      </c>
      <c r="W986" s="78"/>
      <c r="X986" s="78"/>
      <c r="Y986" s="78"/>
      <c r="AA986" s="94" t="str">
        <f t="shared" si="222"/>
        <v>≤60</v>
      </c>
      <c r="AB986" s="94">
        <f t="shared" ca="1" si="223"/>
        <v>24</v>
      </c>
      <c r="AC986" s="95">
        <f t="shared" si="226"/>
        <v>0</v>
      </c>
      <c r="AD986" s="95">
        <f t="shared" si="227"/>
        <v>0</v>
      </c>
      <c r="AE986" s="96">
        <f t="shared" si="224"/>
        <v>0</v>
      </c>
      <c r="AF986" s="96">
        <f t="shared" si="225"/>
        <v>0</v>
      </c>
    </row>
    <row r="987" spans="2:32" s="97" customFormat="1" ht="39.6" x14ac:dyDescent="0.3">
      <c r="B987" s="79">
        <f t="shared" si="218"/>
        <v>982</v>
      </c>
      <c r="C987" s="80" t="s">
        <v>97</v>
      </c>
      <c r="D987" s="80"/>
      <c r="E987" s="81"/>
      <c r="F987" s="82" t="str">
        <f t="shared" si="219"/>
        <v xml:space="preserve">Группа от QF </v>
      </c>
      <c r="G987" s="82"/>
      <c r="H987" s="83"/>
      <c r="I987" s="84"/>
      <c r="J987" s="84"/>
      <c r="K987" s="85"/>
      <c r="L987" s="86"/>
      <c r="M987" s="80"/>
      <c r="N987" s="87"/>
      <c r="O987" s="88" t="str">
        <f t="shared" si="215"/>
        <v xml:space="preserve"> </v>
      </c>
      <c r="P987" s="89"/>
      <c r="Q987" s="90" t="str">
        <f t="shared" si="216"/>
        <v xml:space="preserve"> </v>
      </c>
      <c r="R987" s="87" t="s">
        <v>77</v>
      </c>
      <c r="S987" s="76"/>
      <c r="T987" s="91">
        <f t="shared" si="220"/>
        <v>0</v>
      </c>
      <c r="U987" s="88" t="str">
        <f t="shared" si="217"/>
        <v xml:space="preserve"> </v>
      </c>
      <c r="V987" s="91" t="str">
        <f t="shared" si="221"/>
        <v xml:space="preserve"> </v>
      </c>
      <c r="W987" s="78"/>
      <c r="X987" s="78"/>
      <c r="Y987" s="78"/>
      <c r="AA987" s="94" t="str">
        <f t="shared" si="222"/>
        <v>≤60</v>
      </c>
      <c r="AB987" s="94">
        <f t="shared" ca="1" si="223"/>
        <v>43</v>
      </c>
      <c r="AC987" s="95">
        <f t="shared" si="226"/>
        <v>0</v>
      </c>
      <c r="AD987" s="95">
        <f t="shared" si="227"/>
        <v>0</v>
      </c>
      <c r="AE987" s="96">
        <f t="shared" si="224"/>
        <v>0</v>
      </c>
      <c r="AF987" s="96">
        <f t="shared" si="225"/>
        <v>0</v>
      </c>
    </row>
    <row r="988" spans="2:32" s="97" customFormat="1" ht="39.6" x14ac:dyDescent="0.3">
      <c r="B988" s="79">
        <f t="shared" si="218"/>
        <v>983</v>
      </c>
      <c r="C988" s="80" t="s">
        <v>97</v>
      </c>
      <c r="D988" s="80"/>
      <c r="E988" s="81"/>
      <c r="F988" s="82" t="str">
        <f t="shared" si="219"/>
        <v xml:space="preserve">Группа от QF </v>
      </c>
      <c r="G988" s="82"/>
      <c r="H988" s="83"/>
      <c r="I988" s="84"/>
      <c r="J988" s="84"/>
      <c r="K988" s="85"/>
      <c r="L988" s="86"/>
      <c r="M988" s="80"/>
      <c r="N988" s="87"/>
      <c r="O988" s="88" t="str">
        <f t="shared" si="215"/>
        <v xml:space="preserve"> </v>
      </c>
      <c r="P988" s="89"/>
      <c r="Q988" s="90" t="str">
        <f t="shared" si="216"/>
        <v xml:space="preserve"> </v>
      </c>
      <c r="R988" s="87" t="s">
        <v>77</v>
      </c>
      <c r="S988" s="76"/>
      <c r="T988" s="91">
        <f t="shared" si="220"/>
        <v>0</v>
      </c>
      <c r="U988" s="88" t="str">
        <f t="shared" si="217"/>
        <v xml:space="preserve"> </v>
      </c>
      <c r="V988" s="91" t="str">
        <f t="shared" si="221"/>
        <v xml:space="preserve"> </v>
      </c>
      <c r="W988" s="78"/>
      <c r="X988" s="78"/>
      <c r="Y988" s="78"/>
      <c r="AA988" s="94" t="str">
        <f t="shared" si="222"/>
        <v>≤60</v>
      </c>
      <c r="AB988" s="94">
        <f t="shared" ca="1" si="223"/>
        <v>38</v>
      </c>
      <c r="AC988" s="95">
        <f t="shared" si="226"/>
        <v>0</v>
      </c>
      <c r="AD988" s="95">
        <f t="shared" si="227"/>
        <v>0</v>
      </c>
      <c r="AE988" s="96">
        <f t="shared" si="224"/>
        <v>0</v>
      </c>
      <c r="AF988" s="96">
        <f t="shared" si="225"/>
        <v>0</v>
      </c>
    </row>
    <row r="989" spans="2:32" s="97" customFormat="1" ht="39.6" x14ac:dyDescent="0.3">
      <c r="B989" s="79">
        <f t="shared" si="218"/>
        <v>984</v>
      </c>
      <c r="C989" s="80" t="s">
        <v>97</v>
      </c>
      <c r="D989" s="80"/>
      <c r="E989" s="81"/>
      <c r="F989" s="82" t="str">
        <f t="shared" si="219"/>
        <v xml:space="preserve">Группа от QF </v>
      </c>
      <c r="G989" s="82"/>
      <c r="H989" s="83"/>
      <c r="I989" s="84"/>
      <c r="J989" s="84"/>
      <c r="K989" s="85"/>
      <c r="L989" s="86"/>
      <c r="M989" s="80"/>
      <c r="N989" s="87"/>
      <c r="O989" s="88" t="str">
        <f t="shared" si="215"/>
        <v xml:space="preserve"> </v>
      </c>
      <c r="P989" s="89"/>
      <c r="Q989" s="90" t="str">
        <f t="shared" si="216"/>
        <v xml:space="preserve"> </v>
      </c>
      <c r="R989" s="87" t="s">
        <v>77</v>
      </c>
      <c r="S989" s="76"/>
      <c r="T989" s="91">
        <f t="shared" si="220"/>
        <v>0</v>
      </c>
      <c r="U989" s="88" t="str">
        <f t="shared" si="217"/>
        <v xml:space="preserve"> </v>
      </c>
      <c r="V989" s="91" t="str">
        <f t="shared" si="221"/>
        <v xml:space="preserve"> </v>
      </c>
      <c r="W989" s="78"/>
      <c r="X989" s="78"/>
      <c r="Y989" s="78"/>
      <c r="AA989" s="94" t="str">
        <f t="shared" si="222"/>
        <v>≤60</v>
      </c>
      <c r="AB989" s="94">
        <f t="shared" ca="1" si="223"/>
        <v>21</v>
      </c>
      <c r="AC989" s="95">
        <f t="shared" si="226"/>
        <v>0</v>
      </c>
      <c r="AD989" s="95">
        <f t="shared" si="227"/>
        <v>0</v>
      </c>
      <c r="AE989" s="96">
        <f t="shared" si="224"/>
        <v>0</v>
      </c>
      <c r="AF989" s="96">
        <f t="shared" si="225"/>
        <v>0</v>
      </c>
    </row>
    <row r="990" spans="2:32" s="97" customFormat="1" ht="39.6" x14ac:dyDescent="0.3">
      <c r="B990" s="79">
        <f t="shared" si="218"/>
        <v>985</v>
      </c>
      <c r="C990" s="80" t="s">
        <v>97</v>
      </c>
      <c r="D990" s="80"/>
      <c r="E990" s="81"/>
      <c r="F990" s="82" t="str">
        <f t="shared" si="219"/>
        <v xml:space="preserve">Группа от QF </v>
      </c>
      <c r="G990" s="82"/>
      <c r="H990" s="83"/>
      <c r="I990" s="84"/>
      <c r="J990" s="84"/>
      <c r="K990" s="85"/>
      <c r="L990" s="86"/>
      <c r="M990" s="80"/>
      <c r="N990" s="87"/>
      <c r="O990" s="88" t="str">
        <f t="shared" si="215"/>
        <v xml:space="preserve"> </v>
      </c>
      <c r="P990" s="89"/>
      <c r="Q990" s="90" t="str">
        <f t="shared" si="216"/>
        <v xml:space="preserve"> </v>
      </c>
      <c r="R990" s="87" t="s">
        <v>77</v>
      </c>
      <c r="S990" s="76"/>
      <c r="T990" s="91">
        <f t="shared" si="220"/>
        <v>0</v>
      </c>
      <c r="U990" s="88" t="str">
        <f t="shared" si="217"/>
        <v xml:space="preserve"> </v>
      </c>
      <c r="V990" s="91" t="str">
        <f t="shared" si="221"/>
        <v xml:space="preserve"> </v>
      </c>
      <c r="W990" s="78"/>
      <c r="X990" s="78"/>
      <c r="Y990" s="78"/>
      <c r="AA990" s="94" t="str">
        <f t="shared" si="222"/>
        <v>≤60</v>
      </c>
      <c r="AB990" s="94">
        <f t="shared" ca="1" si="223"/>
        <v>30</v>
      </c>
      <c r="AC990" s="95">
        <f t="shared" si="226"/>
        <v>0</v>
      </c>
      <c r="AD990" s="95">
        <f t="shared" si="227"/>
        <v>0</v>
      </c>
      <c r="AE990" s="96">
        <f t="shared" si="224"/>
        <v>0</v>
      </c>
      <c r="AF990" s="96">
        <f t="shared" si="225"/>
        <v>0</v>
      </c>
    </row>
    <row r="991" spans="2:32" s="97" customFormat="1" ht="39.6" x14ac:dyDescent="0.3">
      <c r="B991" s="79">
        <f t="shared" si="218"/>
        <v>986</v>
      </c>
      <c r="C991" s="80" t="s">
        <v>97</v>
      </c>
      <c r="D991" s="80"/>
      <c r="E991" s="81"/>
      <c r="F991" s="82" t="str">
        <f t="shared" si="219"/>
        <v xml:space="preserve">Группа от QF </v>
      </c>
      <c r="G991" s="82"/>
      <c r="H991" s="83"/>
      <c r="I991" s="84"/>
      <c r="J991" s="84"/>
      <c r="K991" s="85"/>
      <c r="L991" s="86"/>
      <c r="M991" s="80"/>
      <c r="N991" s="87"/>
      <c r="O991" s="88" t="str">
        <f t="shared" si="215"/>
        <v xml:space="preserve"> </v>
      </c>
      <c r="P991" s="89"/>
      <c r="Q991" s="90" t="str">
        <f t="shared" si="216"/>
        <v xml:space="preserve"> </v>
      </c>
      <c r="R991" s="87" t="s">
        <v>77</v>
      </c>
      <c r="S991" s="76"/>
      <c r="T991" s="91">
        <f t="shared" si="220"/>
        <v>0</v>
      </c>
      <c r="U991" s="88" t="str">
        <f t="shared" si="217"/>
        <v xml:space="preserve"> </v>
      </c>
      <c r="V991" s="91" t="str">
        <f t="shared" si="221"/>
        <v xml:space="preserve"> </v>
      </c>
      <c r="W991" s="78"/>
      <c r="X991" s="78"/>
      <c r="Y991" s="78"/>
      <c r="AA991" s="94" t="str">
        <f t="shared" si="222"/>
        <v>≤60</v>
      </c>
      <c r="AB991" s="94">
        <f t="shared" ca="1" si="223"/>
        <v>35</v>
      </c>
      <c r="AC991" s="95">
        <f t="shared" si="226"/>
        <v>0</v>
      </c>
      <c r="AD991" s="95">
        <f t="shared" si="227"/>
        <v>0</v>
      </c>
      <c r="AE991" s="96">
        <f t="shared" si="224"/>
        <v>0</v>
      </c>
      <c r="AF991" s="96">
        <f t="shared" si="225"/>
        <v>0</v>
      </c>
    </row>
    <row r="992" spans="2:32" s="97" customFormat="1" ht="39.6" x14ac:dyDescent="0.3">
      <c r="B992" s="79">
        <f t="shared" si="218"/>
        <v>987</v>
      </c>
      <c r="C992" s="80" t="s">
        <v>97</v>
      </c>
      <c r="D992" s="80"/>
      <c r="E992" s="81"/>
      <c r="F992" s="82" t="str">
        <f t="shared" si="219"/>
        <v xml:space="preserve">Группа от QF </v>
      </c>
      <c r="G992" s="82"/>
      <c r="H992" s="83"/>
      <c r="I992" s="84"/>
      <c r="J992" s="84"/>
      <c r="K992" s="85"/>
      <c r="L992" s="86"/>
      <c r="M992" s="80"/>
      <c r="N992" s="87"/>
      <c r="O992" s="88" t="str">
        <f t="shared" si="215"/>
        <v xml:space="preserve"> </v>
      </c>
      <c r="P992" s="89"/>
      <c r="Q992" s="90" t="str">
        <f t="shared" si="216"/>
        <v xml:space="preserve"> </v>
      </c>
      <c r="R992" s="87" t="s">
        <v>77</v>
      </c>
      <c r="S992" s="76"/>
      <c r="T992" s="91">
        <f t="shared" si="220"/>
        <v>0</v>
      </c>
      <c r="U992" s="88" t="str">
        <f t="shared" si="217"/>
        <v xml:space="preserve"> </v>
      </c>
      <c r="V992" s="91" t="str">
        <f t="shared" si="221"/>
        <v xml:space="preserve"> </v>
      </c>
      <c r="W992" s="78"/>
      <c r="X992" s="78"/>
      <c r="Y992" s="78"/>
      <c r="AA992" s="94" t="str">
        <f t="shared" si="222"/>
        <v>≤60</v>
      </c>
      <c r="AB992" s="94">
        <f t="shared" ca="1" si="223"/>
        <v>38</v>
      </c>
      <c r="AC992" s="95">
        <f t="shared" si="226"/>
        <v>0</v>
      </c>
      <c r="AD992" s="95">
        <f t="shared" si="227"/>
        <v>0</v>
      </c>
      <c r="AE992" s="96">
        <f t="shared" si="224"/>
        <v>0</v>
      </c>
      <c r="AF992" s="96">
        <f t="shared" si="225"/>
        <v>0</v>
      </c>
    </row>
    <row r="993" spans="2:32" s="97" customFormat="1" ht="39.6" x14ac:dyDescent="0.3">
      <c r="B993" s="79">
        <f t="shared" si="218"/>
        <v>988</v>
      </c>
      <c r="C993" s="80" t="s">
        <v>97</v>
      </c>
      <c r="D993" s="80"/>
      <c r="E993" s="81"/>
      <c r="F993" s="82" t="str">
        <f t="shared" si="219"/>
        <v xml:space="preserve">Группа от QF </v>
      </c>
      <c r="G993" s="82"/>
      <c r="H993" s="83"/>
      <c r="I993" s="84"/>
      <c r="J993" s="84"/>
      <c r="K993" s="85"/>
      <c r="L993" s="86"/>
      <c r="M993" s="80"/>
      <c r="N993" s="87"/>
      <c r="O993" s="88" t="str">
        <f t="shared" si="215"/>
        <v xml:space="preserve"> </v>
      </c>
      <c r="P993" s="89"/>
      <c r="Q993" s="90" t="str">
        <f t="shared" si="216"/>
        <v xml:space="preserve"> </v>
      </c>
      <c r="R993" s="87" t="s">
        <v>77</v>
      </c>
      <c r="S993" s="76"/>
      <c r="T993" s="91">
        <f t="shared" si="220"/>
        <v>0</v>
      </c>
      <c r="U993" s="88" t="str">
        <f t="shared" si="217"/>
        <v xml:space="preserve"> </v>
      </c>
      <c r="V993" s="91" t="str">
        <f t="shared" si="221"/>
        <v xml:space="preserve"> </v>
      </c>
      <c r="W993" s="78"/>
      <c r="X993" s="78"/>
      <c r="Y993" s="78"/>
      <c r="AA993" s="94" t="str">
        <f t="shared" si="222"/>
        <v>≤60</v>
      </c>
      <c r="AB993" s="94">
        <f t="shared" ca="1" si="223"/>
        <v>43</v>
      </c>
      <c r="AC993" s="95">
        <f t="shared" si="226"/>
        <v>0</v>
      </c>
      <c r="AD993" s="95">
        <f t="shared" si="227"/>
        <v>0</v>
      </c>
      <c r="AE993" s="96">
        <f t="shared" si="224"/>
        <v>0</v>
      </c>
      <c r="AF993" s="96">
        <f t="shared" si="225"/>
        <v>0</v>
      </c>
    </row>
    <row r="994" spans="2:32" s="97" customFormat="1" ht="39.6" x14ac:dyDescent="0.3">
      <c r="B994" s="79">
        <f t="shared" si="218"/>
        <v>989</v>
      </c>
      <c r="C994" s="80" t="s">
        <v>97</v>
      </c>
      <c r="D994" s="80"/>
      <c r="E994" s="81"/>
      <c r="F994" s="82" t="str">
        <f t="shared" si="219"/>
        <v xml:space="preserve">Группа от QF </v>
      </c>
      <c r="G994" s="82"/>
      <c r="H994" s="83"/>
      <c r="I994" s="84"/>
      <c r="J994" s="84"/>
      <c r="K994" s="85"/>
      <c r="L994" s="86"/>
      <c r="M994" s="80"/>
      <c r="N994" s="87"/>
      <c r="O994" s="88" t="str">
        <f t="shared" si="215"/>
        <v xml:space="preserve"> </v>
      </c>
      <c r="P994" s="89"/>
      <c r="Q994" s="90" t="str">
        <f t="shared" si="216"/>
        <v xml:space="preserve"> </v>
      </c>
      <c r="R994" s="87" t="s">
        <v>77</v>
      </c>
      <c r="S994" s="76"/>
      <c r="T994" s="91">
        <f t="shared" si="220"/>
        <v>0</v>
      </c>
      <c r="U994" s="88" t="str">
        <f t="shared" si="217"/>
        <v xml:space="preserve"> </v>
      </c>
      <c r="V994" s="91" t="str">
        <f t="shared" si="221"/>
        <v xml:space="preserve"> </v>
      </c>
      <c r="W994" s="78"/>
      <c r="X994" s="78"/>
      <c r="Y994" s="78"/>
      <c r="AA994" s="94" t="str">
        <f t="shared" si="222"/>
        <v>≤60</v>
      </c>
      <c r="AB994" s="94">
        <f t="shared" ca="1" si="223"/>
        <v>40</v>
      </c>
      <c r="AC994" s="95">
        <f t="shared" si="226"/>
        <v>0</v>
      </c>
      <c r="AD994" s="95">
        <f t="shared" si="227"/>
        <v>0</v>
      </c>
      <c r="AE994" s="96">
        <f t="shared" si="224"/>
        <v>0</v>
      </c>
      <c r="AF994" s="96">
        <f t="shared" si="225"/>
        <v>0</v>
      </c>
    </row>
    <row r="995" spans="2:32" s="97" customFormat="1" ht="39.6" x14ac:dyDescent="0.3">
      <c r="B995" s="79">
        <f t="shared" si="218"/>
        <v>990</v>
      </c>
      <c r="C995" s="80" t="s">
        <v>97</v>
      </c>
      <c r="D995" s="80"/>
      <c r="E995" s="81"/>
      <c r="F995" s="82" t="str">
        <f t="shared" si="219"/>
        <v xml:space="preserve">Группа от QF </v>
      </c>
      <c r="G995" s="82"/>
      <c r="H995" s="83"/>
      <c r="I995" s="84"/>
      <c r="J995" s="84"/>
      <c r="K995" s="85"/>
      <c r="L995" s="86"/>
      <c r="M995" s="80"/>
      <c r="N995" s="87"/>
      <c r="O995" s="88" t="str">
        <f t="shared" si="215"/>
        <v xml:space="preserve"> </v>
      </c>
      <c r="P995" s="89"/>
      <c r="Q995" s="90" t="str">
        <f t="shared" si="216"/>
        <v xml:space="preserve"> </v>
      </c>
      <c r="R995" s="87" t="s">
        <v>77</v>
      </c>
      <c r="S995" s="76"/>
      <c r="T995" s="91">
        <f t="shared" si="220"/>
        <v>0</v>
      </c>
      <c r="U995" s="88" t="str">
        <f t="shared" si="217"/>
        <v xml:space="preserve"> </v>
      </c>
      <c r="V995" s="91" t="str">
        <f t="shared" si="221"/>
        <v xml:space="preserve"> </v>
      </c>
      <c r="W995" s="78"/>
      <c r="X995" s="78"/>
      <c r="Y995" s="78"/>
      <c r="AA995" s="94" t="str">
        <f t="shared" si="222"/>
        <v>≤60</v>
      </c>
      <c r="AB995" s="94">
        <f t="shared" ca="1" si="223"/>
        <v>50</v>
      </c>
      <c r="AC995" s="95">
        <f t="shared" si="226"/>
        <v>0</v>
      </c>
      <c r="AD995" s="95">
        <f t="shared" si="227"/>
        <v>0</v>
      </c>
      <c r="AE995" s="96">
        <f t="shared" si="224"/>
        <v>0</v>
      </c>
      <c r="AF995" s="96">
        <f t="shared" si="225"/>
        <v>0</v>
      </c>
    </row>
    <row r="996" spans="2:32" s="97" customFormat="1" ht="39.6" x14ac:dyDescent="0.3">
      <c r="B996" s="79">
        <f t="shared" si="218"/>
        <v>991</v>
      </c>
      <c r="C996" s="80" t="s">
        <v>97</v>
      </c>
      <c r="D996" s="80"/>
      <c r="E996" s="81"/>
      <c r="F996" s="82" t="str">
        <f t="shared" si="219"/>
        <v xml:space="preserve">Группа от QF </v>
      </c>
      <c r="G996" s="82"/>
      <c r="H996" s="83"/>
      <c r="I996" s="84"/>
      <c r="J996" s="84"/>
      <c r="K996" s="85"/>
      <c r="L996" s="86"/>
      <c r="M996" s="80"/>
      <c r="N996" s="87"/>
      <c r="O996" s="88" t="str">
        <f t="shared" si="215"/>
        <v xml:space="preserve"> </v>
      </c>
      <c r="P996" s="89"/>
      <c r="Q996" s="90" t="str">
        <f t="shared" si="216"/>
        <v xml:space="preserve"> </v>
      </c>
      <c r="R996" s="87" t="s">
        <v>77</v>
      </c>
      <c r="S996" s="76"/>
      <c r="T996" s="91">
        <f t="shared" si="220"/>
        <v>0</v>
      </c>
      <c r="U996" s="88" t="str">
        <f t="shared" si="217"/>
        <v xml:space="preserve"> </v>
      </c>
      <c r="V996" s="91" t="str">
        <f t="shared" si="221"/>
        <v xml:space="preserve"> </v>
      </c>
      <c r="W996" s="78"/>
      <c r="X996" s="78"/>
      <c r="Y996" s="78"/>
      <c r="AA996" s="94" t="str">
        <f t="shared" si="222"/>
        <v>≤60</v>
      </c>
      <c r="AB996" s="94">
        <f t="shared" ca="1" si="223"/>
        <v>46</v>
      </c>
      <c r="AC996" s="95">
        <f t="shared" si="226"/>
        <v>0</v>
      </c>
      <c r="AD996" s="95">
        <f t="shared" si="227"/>
        <v>0</v>
      </c>
      <c r="AE996" s="96">
        <f t="shared" si="224"/>
        <v>0</v>
      </c>
      <c r="AF996" s="96">
        <f t="shared" si="225"/>
        <v>0</v>
      </c>
    </row>
    <row r="997" spans="2:32" s="97" customFormat="1" ht="39.6" x14ac:dyDescent="0.3">
      <c r="B997" s="79">
        <f t="shared" si="218"/>
        <v>992</v>
      </c>
      <c r="C997" s="80" t="s">
        <v>97</v>
      </c>
      <c r="D997" s="80"/>
      <c r="E997" s="81"/>
      <c r="F997" s="82" t="str">
        <f t="shared" si="219"/>
        <v xml:space="preserve">Группа от QF </v>
      </c>
      <c r="G997" s="82"/>
      <c r="H997" s="83"/>
      <c r="I997" s="84"/>
      <c r="J997" s="84"/>
      <c r="K997" s="85"/>
      <c r="L997" s="86"/>
      <c r="M997" s="80"/>
      <c r="N997" s="87"/>
      <c r="O997" s="88" t="str">
        <f t="shared" si="215"/>
        <v xml:space="preserve"> </v>
      </c>
      <c r="P997" s="89"/>
      <c r="Q997" s="90" t="str">
        <f t="shared" si="216"/>
        <v xml:space="preserve"> </v>
      </c>
      <c r="R997" s="87" t="s">
        <v>77</v>
      </c>
      <c r="S997" s="76"/>
      <c r="T997" s="91">
        <f t="shared" si="220"/>
        <v>0</v>
      </c>
      <c r="U997" s="88" t="str">
        <f t="shared" si="217"/>
        <v xml:space="preserve"> </v>
      </c>
      <c r="V997" s="91" t="str">
        <f t="shared" si="221"/>
        <v xml:space="preserve"> </v>
      </c>
      <c r="W997" s="78"/>
      <c r="X997" s="78"/>
      <c r="Y997" s="78"/>
      <c r="AA997" s="94" t="str">
        <f t="shared" si="222"/>
        <v>≤60</v>
      </c>
      <c r="AB997" s="94">
        <f t="shared" ca="1" si="223"/>
        <v>49</v>
      </c>
      <c r="AC997" s="95">
        <f t="shared" si="226"/>
        <v>0</v>
      </c>
      <c r="AD997" s="95">
        <f t="shared" si="227"/>
        <v>0</v>
      </c>
      <c r="AE997" s="96">
        <f t="shared" si="224"/>
        <v>0</v>
      </c>
      <c r="AF997" s="96">
        <f t="shared" si="225"/>
        <v>0</v>
      </c>
    </row>
    <row r="998" spans="2:32" s="97" customFormat="1" ht="39.6" x14ac:dyDescent="0.3">
      <c r="B998" s="79">
        <f t="shared" si="218"/>
        <v>993</v>
      </c>
      <c r="C998" s="80" t="s">
        <v>97</v>
      </c>
      <c r="D998" s="80"/>
      <c r="E998" s="81"/>
      <c r="F998" s="82" t="str">
        <f t="shared" si="219"/>
        <v xml:space="preserve">Группа от QF </v>
      </c>
      <c r="G998" s="82"/>
      <c r="H998" s="83"/>
      <c r="I998" s="84"/>
      <c r="J998" s="84"/>
      <c r="K998" s="85"/>
      <c r="L998" s="86"/>
      <c r="M998" s="80"/>
      <c r="N998" s="87"/>
      <c r="O998" s="88" t="str">
        <f t="shared" si="215"/>
        <v xml:space="preserve"> </v>
      </c>
      <c r="P998" s="89"/>
      <c r="Q998" s="90" t="str">
        <f t="shared" si="216"/>
        <v xml:space="preserve"> </v>
      </c>
      <c r="R998" s="87" t="s">
        <v>77</v>
      </c>
      <c r="S998" s="76"/>
      <c r="T998" s="91">
        <f t="shared" si="220"/>
        <v>0</v>
      </c>
      <c r="U998" s="88" t="str">
        <f t="shared" si="217"/>
        <v xml:space="preserve"> </v>
      </c>
      <c r="V998" s="91" t="str">
        <f t="shared" si="221"/>
        <v xml:space="preserve"> </v>
      </c>
      <c r="W998" s="78"/>
      <c r="X998" s="78"/>
      <c r="Y998" s="78"/>
      <c r="AA998" s="94" t="str">
        <f t="shared" si="222"/>
        <v>≤60</v>
      </c>
      <c r="AB998" s="94">
        <f t="shared" ca="1" si="223"/>
        <v>36</v>
      </c>
      <c r="AC998" s="95">
        <f t="shared" si="226"/>
        <v>0</v>
      </c>
      <c r="AD998" s="95">
        <f t="shared" si="227"/>
        <v>0</v>
      </c>
      <c r="AE998" s="96">
        <f t="shared" si="224"/>
        <v>0</v>
      </c>
      <c r="AF998" s="96">
        <f t="shared" si="225"/>
        <v>0</v>
      </c>
    </row>
    <row r="999" spans="2:32" s="97" customFormat="1" ht="39.6" x14ac:dyDescent="0.3">
      <c r="B999" s="79">
        <f t="shared" si="218"/>
        <v>994</v>
      </c>
      <c r="C999" s="80" t="s">
        <v>97</v>
      </c>
      <c r="D999" s="80"/>
      <c r="E999" s="81"/>
      <c r="F999" s="82" t="str">
        <f t="shared" si="219"/>
        <v xml:space="preserve">Группа от QF </v>
      </c>
      <c r="G999" s="82"/>
      <c r="H999" s="83"/>
      <c r="I999" s="84"/>
      <c r="J999" s="84"/>
      <c r="K999" s="85"/>
      <c r="L999" s="86"/>
      <c r="M999" s="80"/>
      <c r="N999" s="87"/>
      <c r="O999" s="88" t="str">
        <f t="shared" si="215"/>
        <v xml:space="preserve"> </v>
      </c>
      <c r="P999" s="89"/>
      <c r="Q999" s="90" t="str">
        <f t="shared" si="216"/>
        <v xml:space="preserve"> </v>
      </c>
      <c r="R999" s="87" t="s">
        <v>77</v>
      </c>
      <c r="S999" s="76"/>
      <c r="T999" s="91">
        <f t="shared" si="220"/>
        <v>0</v>
      </c>
      <c r="U999" s="88" t="str">
        <f t="shared" si="217"/>
        <v xml:space="preserve"> </v>
      </c>
      <c r="V999" s="91" t="str">
        <f t="shared" si="221"/>
        <v xml:space="preserve"> </v>
      </c>
      <c r="W999" s="78"/>
      <c r="X999" s="78"/>
      <c r="Y999" s="78"/>
      <c r="AA999" s="94" t="str">
        <f t="shared" si="222"/>
        <v>≤60</v>
      </c>
      <c r="AB999" s="94">
        <f t="shared" ca="1" si="223"/>
        <v>43</v>
      </c>
      <c r="AC999" s="95">
        <f t="shared" si="226"/>
        <v>0</v>
      </c>
      <c r="AD999" s="95">
        <f t="shared" si="227"/>
        <v>0</v>
      </c>
      <c r="AE999" s="96">
        <f t="shared" si="224"/>
        <v>0</v>
      </c>
      <c r="AF999" s="96">
        <f t="shared" si="225"/>
        <v>0</v>
      </c>
    </row>
    <row r="1000" spans="2:32" s="97" customFormat="1" ht="39.6" x14ac:dyDescent="0.3">
      <c r="B1000" s="79">
        <f t="shared" si="218"/>
        <v>995</v>
      </c>
      <c r="C1000" s="80" t="s">
        <v>97</v>
      </c>
      <c r="D1000" s="80"/>
      <c r="E1000" s="81"/>
      <c r="F1000" s="82" t="str">
        <f t="shared" si="219"/>
        <v xml:space="preserve">Группа от QF </v>
      </c>
      <c r="G1000" s="82"/>
      <c r="H1000" s="83"/>
      <c r="I1000" s="84"/>
      <c r="J1000" s="84"/>
      <c r="K1000" s="85"/>
      <c r="L1000" s="86"/>
      <c r="M1000" s="80"/>
      <c r="N1000" s="87"/>
      <c r="O1000" s="88" t="str">
        <f t="shared" si="215"/>
        <v xml:space="preserve"> </v>
      </c>
      <c r="P1000" s="89"/>
      <c r="Q1000" s="90" t="str">
        <f t="shared" si="216"/>
        <v xml:space="preserve"> </v>
      </c>
      <c r="R1000" s="87" t="s">
        <v>77</v>
      </c>
      <c r="S1000" s="76"/>
      <c r="T1000" s="91">
        <f t="shared" si="220"/>
        <v>0</v>
      </c>
      <c r="U1000" s="88" t="str">
        <f t="shared" si="217"/>
        <v xml:space="preserve"> </v>
      </c>
      <c r="V1000" s="91" t="str">
        <f t="shared" si="221"/>
        <v xml:space="preserve"> </v>
      </c>
      <c r="W1000" s="78"/>
      <c r="X1000" s="78"/>
      <c r="Y1000" s="78"/>
      <c r="AA1000" s="94" t="str">
        <f t="shared" si="222"/>
        <v>≤60</v>
      </c>
      <c r="AB1000" s="94">
        <f t="shared" ca="1" si="223"/>
        <v>24</v>
      </c>
      <c r="AC1000" s="95">
        <f t="shared" si="226"/>
        <v>0</v>
      </c>
      <c r="AD1000" s="95">
        <f t="shared" si="227"/>
        <v>0</v>
      </c>
      <c r="AE1000" s="96">
        <f t="shared" si="224"/>
        <v>0</v>
      </c>
      <c r="AF1000" s="96">
        <f t="shared" si="225"/>
        <v>0</v>
      </c>
    </row>
    <row r="1001" spans="2:32" s="97" customFormat="1" ht="39.6" x14ac:dyDescent="0.3">
      <c r="B1001" s="79">
        <f t="shared" si="218"/>
        <v>996</v>
      </c>
      <c r="C1001" s="80" t="s">
        <v>97</v>
      </c>
      <c r="D1001" s="80"/>
      <c r="E1001" s="81"/>
      <c r="F1001" s="82" t="str">
        <f t="shared" si="219"/>
        <v xml:space="preserve">Группа от QF </v>
      </c>
      <c r="G1001" s="82"/>
      <c r="H1001" s="83"/>
      <c r="I1001" s="84"/>
      <c r="J1001" s="84"/>
      <c r="K1001" s="85"/>
      <c r="L1001" s="86"/>
      <c r="M1001" s="80"/>
      <c r="N1001" s="87"/>
      <c r="O1001" s="88" t="str">
        <f t="shared" si="215"/>
        <v xml:space="preserve"> </v>
      </c>
      <c r="P1001" s="89"/>
      <c r="Q1001" s="90" t="str">
        <f t="shared" si="216"/>
        <v xml:space="preserve"> </v>
      </c>
      <c r="R1001" s="87" t="s">
        <v>77</v>
      </c>
      <c r="S1001" s="76"/>
      <c r="T1001" s="91">
        <f t="shared" si="220"/>
        <v>0</v>
      </c>
      <c r="U1001" s="88" t="str">
        <f t="shared" si="217"/>
        <v xml:space="preserve"> </v>
      </c>
      <c r="V1001" s="91" t="str">
        <f t="shared" si="221"/>
        <v xml:space="preserve"> </v>
      </c>
      <c r="W1001" s="78"/>
      <c r="X1001" s="78"/>
      <c r="Y1001" s="78"/>
      <c r="AA1001" s="94" t="str">
        <f t="shared" si="222"/>
        <v>≤60</v>
      </c>
      <c r="AB1001" s="94">
        <f t="shared" ca="1" si="223"/>
        <v>31</v>
      </c>
      <c r="AC1001" s="95">
        <f t="shared" si="226"/>
        <v>0</v>
      </c>
      <c r="AD1001" s="95">
        <f t="shared" si="227"/>
        <v>0</v>
      </c>
      <c r="AE1001" s="96">
        <f t="shared" si="224"/>
        <v>0</v>
      </c>
      <c r="AF1001" s="96">
        <f t="shared" si="225"/>
        <v>0</v>
      </c>
    </row>
    <row r="1002" spans="2:32" s="97" customFormat="1" ht="39.6" x14ac:dyDescent="0.3">
      <c r="B1002" s="79">
        <f t="shared" si="218"/>
        <v>997</v>
      </c>
      <c r="C1002" s="80" t="s">
        <v>97</v>
      </c>
      <c r="D1002" s="80"/>
      <c r="E1002" s="81"/>
      <c r="F1002" s="82" t="str">
        <f t="shared" si="219"/>
        <v xml:space="preserve">Группа от QF </v>
      </c>
      <c r="G1002" s="82"/>
      <c r="H1002" s="83"/>
      <c r="I1002" s="84"/>
      <c r="J1002" s="84"/>
      <c r="K1002" s="85"/>
      <c r="L1002" s="86"/>
      <c r="M1002" s="80"/>
      <c r="N1002" s="87"/>
      <c r="O1002" s="88" t="str">
        <f t="shared" si="215"/>
        <v xml:space="preserve"> </v>
      </c>
      <c r="P1002" s="89"/>
      <c r="Q1002" s="90" t="str">
        <f t="shared" si="216"/>
        <v xml:space="preserve"> </v>
      </c>
      <c r="R1002" s="87" t="s">
        <v>77</v>
      </c>
      <c r="S1002" s="76"/>
      <c r="T1002" s="91">
        <f t="shared" si="220"/>
        <v>0</v>
      </c>
      <c r="U1002" s="88" t="str">
        <f t="shared" si="217"/>
        <v xml:space="preserve"> </v>
      </c>
      <c r="V1002" s="91" t="str">
        <f t="shared" si="221"/>
        <v xml:space="preserve"> </v>
      </c>
      <c r="W1002" s="78"/>
      <c r="X1002" s="78"/>
      <c r="Y1002" s="78"/>
      <c r="AA1002" s="94" t="str">
        <f t="shared" si="222"/>
        <v>≤60</v>
      </c>
      <c r="AB1002" s="94">
        <f t="shared" ca="1" si="223"/>
        <v>45</v>
      </c>
      <c r="AC1002" s="95">
        <f t="shared" si="226"/>
        <v>0</v>
      </c>
      <c r="AD1002" s="95">
        <f t="shared" si="227"/>
        <v>0</v>
      </c>
      <c r="AE1002" s="96">
        <f t="shared" si="224"/>
        <v>0</v>
      </c>
      <c r="AF1002" s="96">
        <f t="shared" si="225"/>
        <v>0</v>
      </c>
    </row>
    <row r="1003" spans="2:32" s="97" customFormat="1" ht="39.6" x14ac:dyDescent="0.3">
      <c r="B1003" s="79">
        <f t="shared" si="218"/>
        <v>998</v>
      </c>
      <c r="C1003" s="80" t="s">
        <v>97</v>
      </c>
      <c r="D1003" s="80"/>
      <c r="E1003" s="81"/>
      <c r="F1003" s="82" t="str">
        <f t="shared" si="219"/>
        <v xml:space="preserve">Группа от QF </v>
      </c>
      <c r="G1003" s="82"/>
      <c r="H1003" s="83"/>
      <c r="I1003" s="84"/>
      <c r="J1003" s="84"/>
      <c r="K1003" s="85"/>
      <c r="L1003" s="86"/>
      <c r="M1003" s="80"/>
      <c r="N1003" s="87"/>
      <c r="O1003" s="88" t="str">
        <f t="shared" si="215"/>
        <v xml:space="preserve"> </v>
      </c>
      <c r="P1003" s="89"/>
      <c r="Q1003" s="90" t="str">
        <f t="shared" si="216"/>
        <v xml:space="preserve"> </v>
      </c>
      <c r="R1003" s="87" t="s">
        <v>77</v>
      </c>
      <c r="S1003" s="76"/>
      <c r="T1003" s="91">
        <f t="shared" si="220"/>
        <v>0</v>
      </c>
      <c r="U1003" s="88" t="str">
        <f t="shared" si="217"/>
        <v xml:space="preserve"> </v>
      </c>
      <c r="V1003" s="91" t="str">
        <f t="shared" si="221"/>
        <v xml:space="preserve"> </v>
      </c>
      <c r="W1003" s="78"/>
      <c r="X1003" s="78"/>
      <c r="Y1003" s="78"/>
      <c r="AA1003" s="94" t="str">
        <f t="shared" si="222"/>
        <v>≤60</v>
      </c>
      <c r="AB1003" s="94">
        <f t="shared" ca="1" si="223"/>
        <v>22</v>
      </c>
      <c r="AC1003" s="95">
        <f t="shared" si="226"/>
        <v>0</v>
      </c>
      <c r="AD1003" s="95">
        <f t="shared" si="227"/>
        <v>0</v>
      </c>
      <c r="AE1003" s="96">
        <f t="shared" si="224"/>
        <v>0</v>
      </c>
      <c r="AF1003" s="96">
        <f t="shared" si="225"/>
        <v>0</v>
      </c>
    </row>
    <row r="1004" spans="2:32" s="97" customFormat="1" ht="39.6" x14ac:dyDescent="0.3">
      <c r="B1004" s="79">
        <f t="shared" si="218"/>
        <v>999</v>
      </c>
      <c r="C1004" s="80" t="s">
        <v>97</v>
      </c>
      <c r="D1004" s="80"/>
      <c r="E1004" s="81"/>
      <c r="F1004" s="82" t="str">
        <f t="shared" si="219"/>
        <v xml:space="preserve">Группа от QF </v>
      </c>
      <c r="G1004" s="82"/>
      <c r="H1004" s="83"/>
      <c r="I1004" s="84"/>
      <c r="J1004" s="84"/>
      <c r="K1004" s="85"/>
      <c r="L1004" s="86"/>
      <c r="M1004" s="80"/>
      <c r="N1004" s="87"/>
      <c r="O1004" s="88" t="str">
        <f t="shared" si="215"/>
        <v xml:space="preserve"> </v>
      </c>
      <c r="P1004" s="89"/>
      <c r="Q1004" s="90" t="str">
        <f t="shared" si="216"/>
        <v xml:space="preserve"> </v>
      </c>
      <c r="R1004" s="87" t="s">
        <v>77</v>
      </c>
      <c r="S1004" s="76"/>
      <c r="T1004" s="91">
        <f t="shared" si="220"/>
        <v>0</v>
      </c>
      <c r="U1004" s="88" t="str">
        <f t="shared" si="217"/>
        <v xml:space="preserve"> </v>
      </c>
      <c r="V1004" s="91" t="str">
        <f t="shared" si="221"/>
        <v xml:space="preserve"> </v>
      </c>
      <c r="W1004" s="78"/>
      <c r="X1004" s="78"/>
      <c r="Y1004" s="78"/>
      <c r="AA1004" s="94" t="str">
        <f t="shared" si="222"/>
        <v>≤60</v>
      </c>
      <c r="AB1004" s="94">
        <f t="shared" ca="1" si="223"/>
        <v>30</v>
      </c>
      <c r="AC1004" s="95">
        <f t="shared" si="226"/>
        <v>0</v>
      </c>
      <c r="AD1004" s="95">
        <f t="shared" si="227"/>
        <v>0</v>
      </c>
      <c r="AE1004" s="96">
        <f t="shared" si="224"/>
        <v>0</v>
      </c>
      <c r="AF1004" s="96">
        <f t="shared" si="225"/>
        <v>0</v>
      </c>
    </row>
    <row r="1005" spans="2:32" s="97" customFormat="1" ht="39.6" x14ac:dyDescent="0.3">
      <c r="B1005" s="79">
        <f t="shared" si="218"/>
        <v>1000</v>
      </c>
      <c r="C1005" s="80" t="s">
        <v>97</v>
      </c>
      <c r="D1005" s="80"/>
      <c r="E1005" s="81"/>
      <c r="F1005" s="82" t="str">
        <f t="shared" si="219"/>
        <v xml:space="preserve">Группа от QF </v>
      </c>
      <c r="G1005" s="82"/>
      <c r="H1005" s="83"/>
      <c r="I1005" s="84"/>
      <c r="J1005" s="84"/>
      <c r="K1005" s="85"/>
      <c r="L1005" s="86"/>
      <c r="M1005" s="80"/>
      <c r="N1005" s="87"/>
      <c r="O1005" s="88" t="str">
        <f t="shared" si="215"/>
        <v xml:space="preserve"> </v>
      </c>
      <c r="P1005" s="89"/>
      <c r="Q1005" s="90" t="str">
        <f t="shared" si="216"/>
        <v xml:space="preserve"> </v>
      </c>
      <c r="R1005" s="87" t="s">
        <v>77</v>
      </c>
      <c r="S1005" s="76"/>
      <c r="T1005" s="91">
        <f t="shared" si="220"/>
        <v>0</v>
      </c>
      <c r="U1005" s="88" t="str">
        <f t="shared" si="217"/>
        <v xml:space="preserve"> </v>
      </c>
      <c r="V1005" s="91" t="str">
        <f t="shared" si="221"/>
        <v xml:space="preserve"> </v>
      </c>
      <c r="W1005" s="78"/>
      <c r="X1005" s="78"/>
      <c r="Y1005" s="78"/>
      <c r="AA1005" s="94" t="str">
        <f t="shared" si="222"/>
        <v>≤60</v>
      </c>
      <c r="AB1005" s="94">
        <f t="shared" ca="1" si="223"/>
        <v>35</v>
      </c>
      <c r="AC1005" s="95">
        <f t="shared" si="226"/>
        <v>0</v>
      </c>
      <c r="AD1005" s="95">
        <f t="shared" si="227"/>
        <v>0</v>
      </c>
      <c r="AE1005" s="96">
        <f t="shared" si="224"/>
        <v>0</v>
      </c>
      <c r="AF1005" s="96">
        <f t="shared" si="225"/>
        <v>0</v>
      </c>
    </row>
    <row r="1006" spans="2:32" s="97" customFormat="1" ht="39.6" x14ac:dyDescent="0.3">
      <c r="B1006" s="79">
        <f t="shared" si="218"/>
        <v>1001</v>
      </c>
      <c r="C1006" s="80" t="s">
        <v>97</v>
      </c>
      <c r="D1006" s="80"/>
      <c r="E1006" s="81"/>
      <c r="F1006" s="82" t="str">
        <f t="shared" si="219"/>
        <v xml:space="preserve">Группа от QF </v>
      </c>
      <c r="G1006" s="82"/>
      <c r="H1006" s="83"/>
      <c r="I1006" s="84"/>
      <c r="J1006" s="84"/>
      <c r="K1006" s="85"/>
      <c r="L1006" s="86"/>
      <c r="M1006" s="80"/>
      <c r="N1006" s="87"/>
      <c r="O1006" s="88" t="str">
        <f t="shared" si="215"/>
        <v xml:space="preserve"> </v>
      </c>
      <c r="P1006" s="89"/>
      <c r="Q1006" s="90" t="str">
        <f t="shared" si="216"/>
        <v xml:space="preserve"> </v>
      </c>
      <c r="R1006" s="87" t="s">
        <v>77</v>
      </c>
      <c r="S1006" s="76"/>
      <c r="T1006" s="91">
        <f t="shared" si="220"/>
        <v>0</v>
      </c>
      <c r="U1006" s="88" t="str">
        <f t="shared" si="217"/>
        <v xml:space="preserve"> </v>
      </c>
      <c r="V1006" s="91" t="str">
        <f t="shared" si="221"/>
        <v xml:space="preserve"> </v>
      </c>
      <c r="W1006" s="78"/>
      <c r="X1006" s="78"/>
      <c r="Y1006" s="78"/>
      <c r="AA1006" s="94" t="str">
        <f t="shared" si="222"/>
        <v>≤60</v>
      </c>
      <c r="AB1006" s="94">
        <f t="shared" ca="1" si="223"/>
        <v>26</v>
      </c>
      <c r="AC1006" s="95">
        <f t="shared" si="226"/>
        <v>0</v>
      </c>
      <c r="AD1006" s="95">
        <f t="shared" si="227"/>
        <v>0</v>
      </c>
      <c r="AE1006" s="96">
        <f t="shared" si="224"/>
        <v>0</v>
      </c>
      <c r="AF1006" s="96">
        <f t="shared" si="225"/>
        <v>0</v>
      </c>
    </row>
    <row r="1007" spans="2:32" s="97" customFormat="1" ht="39.6" x14ac:dyDescent="0.3">
      <c r="B1007" s="79">
        <f t="shared" si="218"/>
        <v>1002</v>
      </c>
      <c r="C1007" s="80" t="s">
        <v>97</v>
      </c>
      <c r="D1007" s="80"/>
      <c r="E1007" s="81"/>
      <c r="F1007" s="82" t="str">
        <f t="shared" si="219"/>
        <v xml:space="preserve">Группа от QF </v>
      </c>
      <c r="G1007" s="82"/>
      <c r="H1007" s="83"/>
      <c r="I1007" s="84"/>
      <c r="J1007" s="84"/>
      <c r="K1007" s="85"/>
      <c r="L1007" s="86"/>
      <c r="M1007" s="80"/>
      <c r="N1007" s="87"/>
      <c r="O1007" s="88" t="str">
        <f t="shared" si="215"/>
        <v xml:space="preserve"> </v>
      </c>
      <c r="P1007" s="89"/>
      <c r="Q1007" s="90" t="str">
        <f t="shared" si="216"/>
        <v xml:space="preserve"> </v>
      </c>
      <c r="R1007" s="87" t="s">
        <v>77</v>
      </c>
      <c r="S1007" s="76"/>
      <c r="T1007" s="91">
        <f t="shared" si="220"/>
        <v>0</v>
      </c>
      <c r="U1007" s="88" t="str">
        <f t="shared" si="217"/>
        <v xml:space="preserve"> </v>
      </c>
      <c r="V1007" s="91" t="str">
        <f t="shared" si="221"/>
        <v xml:space="preserve"> </v>
      </c>
      <c r="W1007" s="78"/>
      <c r="X1007" s="78"/>
      <c r="Y1007" s="78"/>
      <c r="AA1007" s="94" t="str">
        <f t="shared" si="222"/>
        <v>≤60</v>
      </c>
      <c r="AB1007" s="94">
        <f t="shared" ca="1" si="223"/>
        <v>35</v>
      </c>
      <c r="AC1007" s="95">
        <f t="shared" si="226"/>
        <v>0</v>
      </c>
      <c r="AD1007" s="95">
        <f t="shared" si="227"/>
        <v>0</v>
      </c>
      <c r="AE1007" s="96">
        <f t="shared" si="224"/>
        <v>0</v>
      </c>
      <c r="AF1007" s="96">
        <f t="shared" si="225"/>
        <v>0</v>
      </c>
    </row>
    <row r="1008" spans="2:32" s="97" customFormat="1" ht="39.6" x14ac:dyDescent="0.3">
      <c r="B1008" s="79">
        <f t="shared" si="218"/>
        <v>1003</v>
      </c>
      <c r="C1008" s="80" t="s">
        <v>97</v>
      </c>
      <c r="D1008" s="80"/>
      <c r="E1008" s="81"/>
      <c r="F1008" s="82" t="str">
        <f t="shared" si="219"/>
        <v xml:space="preserve">Группа от QF </v>
      </c>
      <c r="G1008" s="82"/>
      <c r="H1008" s="83"/>
      <c r="I1008" s="84"/>
      <c r="J1008" s="84"/>
      <c r="K1008" s="85"/>
      <c r="L1008" s="86"/>
      <c r="M1008" s="80"/>
      <c r="N1008" s="87"/>
      <c r="O1008" s="88" t="str">
        <f t="shared" si="215"/>
        <v xml:space="preserve"> </v>
      </c>
      <c r="P1008" s="89"/>
      <c r="Q1008" s="90" t="str">
        <f t="shared" si="216"/>
        <v xml:space="preserve"> </v>
      </c>
      <c r="R1008" s="87" t="s">
        <v>77</v>
      </c>
      <c r="S1008" s="76"/>
      <c r="T1008" s="91">
        <f t="shared" si="220"/>
        <v>0</v>
      </c>
      <c r="U1008" s="88" t="str">
        <f t="shared" si="217"/>
        <v xml:space="preserve"> </v>
      </c>
      <c r="V1008" s="91" t="str">
        <f t="shared" si="221"/>
        <v xml:space="preserve"> </v>
      </c>
      <c r="W1008" s="78"/>
      <c r="X1008" s="78"/>
      <c r="Y1008" s="78"/>
      <c r="AA1008" s="94" t="str">
        <f t="shared" si="222"/>
        <v>≤60</v>
      </c>
      <c r="AB1008" s="94">
        <f t="shared" ca="1" si="223"/>
        <v>31</v>
      </c>
      <c r="AC1008" s="95">
        <f t="shared" si="226"/>
        <v>0</v>
      </c>
      <c r="AD1008" s="95">
        <f t="shared" si="227"/>
        <v>0</v>
      </c>
      <c r="AE1008" s="96">
        <f t="shared" si="224"/>
        <v>0</v>
      </c>
      <c r="AF1008" s="96">
        <f t="shared" si="225"/>
        <v>0</v>
      </c>
    </row>
    <row r="1009" spans="2:32" s="97" customFormat="1" ht="39.6" x14ac:dyDescent="0.3">
      <c r="B1009" s="79">
        <f t="shared" si="218"/>
        <v>1004</v>
      </c>
      <c r="C1009" s="80" t="s">
        <v>97</v>
      </c>
      <c r="D1009" s="80"/>
      <c r="E1009" s="81"/>
      <c r="F1009" s="82" t="str">
        <f t="shared" si="219"/>
        <v xml:space="preserve">Группа от QF </v>
      </c>
      <c r="G1009" s="82"/>
      <c r="H1009" s="83"/>
      <c r="I1009" s="84"/>
      <c r="J1009" s="84"/>
      <c r="K1009" s="85"/>
      <c r="L1009" s="86"/>
      <c r="M1009" s="80"/>
      <c r="N1009" s="87"/>
      <c r="O1009" s="88" t="str">
        <f t="shared" si="215"/>
        <v xml:space="preserve"> </v>
      </c>
      <c r="P1009" s="89"/>
      <c r="Q1009" s="90" t="str">
        <f t="shared" si="216"/>
        <v xml:space="preserve"> </v>
      </c>
      <c r="R1009" s="87" t="s">
        <v>77</v>
      </c>
      <c r="S1009" s="76"/>
      <c r="T1009" s="91">
        <f t="shared" si="220"/>
        <v>0</v>
      </c>
      <c r="U1009" s="88" t="str">
        <f t="shared" si="217"/>
        <v xml:space="preserve"> </v>
      </c>
      <c r="V1009" s="91" t="str">
        <f t="shared" si="221"/>
        <v xml:space="preserve"> </v>
      </c>
      <c r="W1009" s="78"/>
      <c r="X1009" s="78"/>
      <c r="Y1009" s="78"/>
      <c r="AA1009" s="94" t="str">
        <f t="shared" si="222"/>
        <v>≤60</v>
      </c>
      <c r="AB1009" s="94">
        <f t="shared" ca="1" si="223"/>
        <v>34</v>
      </c>
      <c r="AC1009" s="95">
        <f t="shared" si="226"/>
        <v>0</v>
      </c>
      <c r="AD1009" s="95">
        <f t="shared" si="227"/>
        <v>0</v>
      </c>
      <c r="AE1009" s="96">
        <f t="shared" si="224"/>
        <v>0</v>
      </c>
      <c r="AF1009" s="96">
        <f t="shared" si="225"/>
        <v>0</v>
      </c>
    </row>
    <row r="1010" spans="2:32" s="97" customFormat="1" ht="39.6" x14ac:dyDescent="0.3">
      <c r="B1010" s="79">
        <f t="shared" si="218"/>
        <v>1005</v>
      </c>
      <c r="C1010" s="80" t="s">
        <v>97</v>
      </c>
      <c r="D1010" s="80"/>
      <c r="E1010" s="81"/>
      <c r="F1010" s="82" t="str">
        <f t="shared" si="219"/>
        <v xml:space="preserve">Группа от QF </v>
      </c>
      <c r="G1010" s="82"/>
      <c r="H1010" s="83"/>
      <c r="I1010" s="84"/>
      <c r="J1010" s="84"/>
      <c r="K1010" s="85"/>
      <c r="L1010" s="86"/>
      <c r="M1010" s="80"/>
      <c r="N1010" s="87"/>
      <c r="O1010" s="88" t="str">
        <f t="shared" si="215"/>
        <v xml:space="preserve"> </v>
      </c>
      <c r="P1010" s="89"/>
      <c r="Q1010" s="90" t="str">
        <f t="shared" si="216"/>
        <v xml:space="preserve"> </v>
      </c>
      <c r="R1010" s="87" t="s">
        <v>77</v>
      </c>
      <c r="S1010" s="76"/>
      <c r="T1010" s="91">
        <f t="shared" si="220"/>
        <v>0</v>
      </c>
      <c r="U1010" s="88" t="str">
        <f t="shared" si="217"/>
        <v xml:space="preserve"> </v>
      </c>
      <c r="V1010" s="91" t="str">
        <f t="shared" si="221"/>
        <v xml:space="preserve"> </v>
      </c>
      <c r="W1010" s="78"/>
      <c r="X1010" s="78"/>
      <c r="Y1010" s="78"/>
      <c r="AA1010" s="94" t="str">
        <f t="shared" si="222"/>
        <v>≤60</v>
      </c>
      <c r="AB1010" s="94">
        <f t="shared" ca="1" si="223"/>
        <v>32</v>
      </c>
      <c r="AC1010" s="95">
        <f t="shared" si="226"/>
        <v>0</v>
      </c>
      <c r="AD1010" s="95">
        <f t="shared" si="227"/>
        <v>0</v>
      </c>
      <c r="AE1010" s="96">
        <f t="shared" si="224"/>
        <v>0</v>
      </c>
      <c r="AF1010" s="96">
        <f t="shared" si="225"/>
        <v>0</v>
      </c>
    </row>
    <row r="1011" spans="2:32" s="97" customFormat="1" ht="39.6" x14ac:dyDescent="0.3">
      <c r="B1011" s="79">
        <f t="shared" si="218"/>
        <v>1006</v>
      </c>
      <c r="C1011" s="80" t="s">
        <v>97</v>
      </c>
      <c r="D1011" s="80"/>
      <c r="E1011" s="81"/>
      <c r="F1011" s="82" t="str">
        <f t="shared" si="219"/>
        <v xml:space="preserve">Группа от QF </v>
      </c>
      <c r="G1011" s="82"/>
      <c r="H1011" s="83"/>
      <c r="I1011" s="84"/>
      <c r="J1011" s="84"/>
      <c r="K1011" s="85"/>
      <c r="L1011" s="86"/>
      <c r="M1011" s="80"/>
      <c r="N1011" s="87"/>
      <c r="O1011" s="88" t="str">
        <f t="shared" si="215"/>
        <v xml:space="preserve"> </v>
      </c>
      <c r="P1011" s="89"/>
      <c r="Q1011" s="90" t="str">
        <f t="shared" si="216"/>
        <v xml:space="preserve"> </v>
      </c>
      <c r="R1011" s="87" t="s">
        <v>77</v>
      </c>
      <c r="S1011" s="76"/>
      <c r="T1011" s="91">
        <f t="shared" si="220"/>
        <v>0</v>
      </c>
      <c r="U1011" s="88" t="str">
        <f t="shared" si="217"/>
        <v xml:space="preserve"> </v>
      </c>
      <c r="V1011" s="91" t="str">
        <f t="shared" si="221"/>
        <v xml:space="preserve"> </v>
      </c>
      <c r="W1011" s="78"/>
      <c r="X1011" s="78"/>
      <c r="Y1011" s="78"/>
      <c r="AA1011" s="94" t="str">
        <f t="shared" si="222"/>
        <v>≤60</v>
      </c>
      <c r="AB1011" s="94">
        <f t="shared" ca="1" si="223"/>
        <v>44</v>
      </c>
      <c r="AC1011" s="95">
        <f t="shared" si="226"/>
        <v>0</v>
      </c>
      <c r="AD1011" s="95">
        <f t="shared" si="227"/>
        <v>0</v>
      </c>
      <c r="AE1011" s="96">
        <f t="shared" si="224"/>
        <v>0</v>
      </c>
      <c r="AF1011" s="96">
        <f t="shared" si="225"/>
        <v>0</v>
      </c>
    </row>
    <row r="1012" spans="2:32" s="97" customFormat="1" ht="39.6" x14ac:dyDescent="0.3">
      <c r="B1012" s="79">
        <f t="shared" si="218"/>
        <v>1007</v>
      </c>
      <c r="C1012" s="80" t="s">
        <v>97</v>
      </c>
      <c r="D1012" s="80"/>
      <c r="E1012" s="81"/>
      <c r="F1012" s="82" t="str">
        <f t="shared" si="219"/>
        <v xml:space="preserve">Группа от QF </v>
      </c>
      <c r="G1012" s="82"/>
      <c r="H1012" s="83"/>
      <c r="I1012" s="84"/>
      <c r="J1012" s="84"/>
      <c r="K1012" s="85"/>
      <c r="L1012" s="86"/>
      <c r="M1012" s="80"/>
      <c r="N1012" s="87"/>
      <c r="O1012" s="88" t="str">
        <f t="shared" si="215"/>
        <v xml:space="preserve"> </v>
      </c>
      <c r="P1012" s="89"/>
      <c r="Q1012" s="90" t="str">
        <f t="shared" si="216"/>
        <v xml:space="preserve"> </v>
      </c>
      <c r="R1012" s="87" t="s">
        <v>77</v>
      </c>
      <c r="S1012" s="76"/>
      <c r="T1012" s="91">
        <f t="shared" si="220"/>
        <v>0</v>
      </c>
      <c r="U1012" s="88" t="str">
        <f t="shared" si="217"/>
        <v xml:space="preserve"> </v>
      </c>
      <c r="V1012" s="91" t="str">
        <f t="shared" si="221"/>
        <v xml:space="preserve"> </v>
      </c>
      <c r="W1012" s="78"/>
      <c r="X1012" s="78"/>
      <c r="Y1012" s="78"/>
      <c r="AA1012" s="94" t="str">
        <f t="shared" si="222"/>
        <v>≤60</v>
      </c>
      <c r="AB1012" s="94">
        <f t="shared" ca="1" si="223"/>
        <v>35</v>
      </c>
      <c r="AC1012" s="95">
        <f t="shared" si="226"/>
        <v>0</v>
      </c>
      <c r="AD1012" s="95">
        <f t="shared" si="227"/>
        <v>0</v>
      </c>
      <c r="AE1012" s="96">
        <f t="shared" si="224"/>
        <v>0</v>
      </c>
      <c r="AF1012" s="96">
        <f t="shared" si="225"/>
        <v>0</v>
      </c>
    </row>
    <row r="1013" spans="2:32" s="97" customFormat="1" ht="39.6" x14ac:dyDescent="0.3">
      <c r="B1013" s="79">
        <f t="shared" si="218"/>
        <v>1008</v>
      </c>
      <c r="C1013" s="80" t="s">
        <v>97</v>
      </c>
      <c r="D1013" s="80"/>
      <c r="E1013" s="81"/>
      <c r="F1013" s="82" t="str">
        <f t="shared" si="219"/>
        <v xml:space="preserve">Группа от QF </v>
      </c>
      <c r="G1013" s="82"/>
      <c r="H1013" s="83"/>
      <c r="I1013" s="84"/>
      <c r="J1013" s="84"/>
      <c r="K1013" s="85"/>
      <c r="L1013" s="86"/>
      <c r="M1013" s="80"/>
      <c r="N1013" s="87"/>
      <c r="O1013" s="88" t="str">
        <f t="shared" si="215"/>
        <v xml:space="preserve"> </v>
      </c>
      <c r="P1013" s="89"/>
      <c r="Q1013" s="90" t="str">
        <f t="shared" si="216"/>
        <v xml:space="preserve"> </v>
      </c>
      <c r="R1013" s="87" t="s">
        <v>77</v>
      </c>
      <c r="S1013" s="76"/>
      <c r="T1013" s="91">
        <f t="shared" si="220"/>
        <v>0</v>
      </c>
      <c r="U1013" s="88" t="str">
        <f t="shared" si="217"/>
        <v xml:space="preserve"> </v>
      </c>
      <c r="V1013" s="91" t="str">
        <f t="shared" si="221"/>
        <v xml:space="preserve"> </v>
      </c>
      <c r="W1013" s="78"/>
      <c r="X1013" s="78"/>
      <c r="Y1013" s="78"/>
      <c r="AA1013" s="94" t="str">
        <f t="shared" si="222"/>
        <v>≤60</v>
      </c>
      <c r="AB1013" s="94">
        <f t="shared" ca="1" si="223"/>
        <v>30</v>
      </c>
      <c r="AC1013" s="95">
        <f t="shared" si="226"/>
        <v>0</v>
      </c>
      <c r="AD1013" s="95">
        <f t="shared" si="227"/>
        <v>0</v>
      </c>
      <c r="AE1013" s="96">
        <f t="shared" si="224"/>
        <v>0</v>
      </c>
      <c r="AF1013" s="96">
        <f t="shared" si="225"/>
        <v>0</v>
      </c>
    </row>
    <row r="1014" spans="2:32" s="97" customFormat="1" ht="39.6" x14ac:dyDescent="0.3">
      <c r="B1014" s="79">
        <f t="shared" si="218"/>
        <v>1009</v>
      </c>
      <c r="C1014" s="80" t="s">
        <v>97</v>
      </c>
      <c r="D1014" s="80"/>
      <c r="E1014" s="81"/>
      <c r="F1014" s="82" t="str">
        <f t="shared" si="219"/>
        <v xml:space="preserve">Группа от QF </v>
      </c>
      <c r="G1014" s="82"/>
      <c r="H1014" s="83"/>
      <c r="I1014" s="84"/>
      <c r="J1014" s="84"/>
      <c r="K1014" s="85"/>
      <c r="L1014" s="86"/>
      <c r="M1014" s="80"/>
      <c r="N1014" s="87"/>
      <c r="O1014" s="88" t="str">
        <f t="shared" si="215"/>
        <v xml:space="preserve"> </v>
      </c>
      <c r="P1014" s="89"/>
      <c r="Q1014" s="90" t="str">
        <f t="shared" si="216"/>
        <v xml:space="preserve"> </v>
      </c>
      <c r="R1014" s="87" t="s">
        <v>77</v>
      </c>
      <c r="S1014" s="76"/>
      <c r="T1014" s="91">
        <f t="shared" si="220"/>
        <v>0</v>
      </c>
      <c r="U1014" s="88" t="str">
        <f t="shared" si="217"/>
        <v xml:space="preserve"> </v>
      </c>
      <c r="V1014" s="91" t="str">
        <f t="shared" si="221"/>
        <v xml:space="preserve"> </v>
      </c>
      <c r="W1014" s="78"/>
      <c r="X1014" s="78"/>
      <c r="Y1014" s="78"/>
      <c r="AA1014" s="94" t="str">
        <f t="shared" si="222"/>
        <v>≤60</v>
      </c>
      <c r="AB1014" s="94">
        <f t="shared" ca="1" si="223"/>
        <v>38</v>
      </c>
      <c r="AC1014" s="95">
        <f t="shared" si="226"/>
        <v>0</v>
      </c>
      <c r="AD1014" s="95">
        <f t="shared" si="227"/>
        <v>0</v>
      </c>
      <c r="AE1014" s="96">
        <f t="shared" si="224"/>
        <v>0</v>
      </c>
      <c r="AF1014" s="96">
        <f t="shared" si="225"/>
        <v>0</v>
      </c>
    </row>
    <row r="1015" spans="2:32" s="97" customFormat="1" ht="39.6" x14ac:dyDescent="0.3">
      <c r="B1015" s="79">
        <f t="shared" si="218"/>
        <v>1010</v>
      </c>
      <c r="C1015" s="80" t="s">
        <v>97</v>
      </c>
      <c r="D1015" s="80"/>
      <c r="E1015" s="81"/>
      <c r="F1015" s="82" t="str">
        <f t="shared" si="219"/>
        <v xml:space="preserve">Группа от QF </v>
      </c>
      <c r="G1015" s="82"/>
      <c r="H1015" s="83"/>
      <c r="I1015" s="84"/>
      <c r="J1015" s="84"/>
      <c r="K1015" s="85"/>
      <c r="L1015" s="86"/>
      <c r="M1015" s="80"/>
      <c r="N1015" s="87"/>
      <c r="O1015" s="88" t="str">
        <f t="shared" si="215"/>
        <v xml:space="preserve"> </v>
      </c>
      <c r="P1015" s="89"/>
      <c r="Q1015" s="90" t="str">
        <f t="shared" si="216"/>
        <v xml:space="preserve"> </v>
      </c>
      <c r="R1015" s="87" t="s">
        <v>77</v>
      </c>
      <c r="S1015" s="76"/>
      <c r="T1015" s="91">
        <f t="shared" si="220"/>
        <v>0</v>
      </c>
      <c r="U1015" s="88" t="str">
        <f t="shared" si="217"/>
        <v xml:space="preserve"> </v>
      </c>
      <c r="V1015" s="91" t="str">
        <f t="shared" si="221"/>
        <v xml:space="preserve"> </v>
      </c>
      <c r="W1015" s="78"/>
      <c r="X1015" s="78"/>
      <c r="Y1015" s="78"/>
      <c r="AA1015" s="94" t="str">
        <f t="shared" si="222"/>
        <v>≤60</v>
      </c>
      <c r="AB1015" s="94">
        <f t="shared" ca="1" si="223"/>
        <v>38</v>
      </c>
      <c r="AC1015" s="95">
        <f t="shared" si="226"/>
        <v>0</v>
      </c>
      <c r="AD1015" s="95">
        <f t="shared" si="227"/>
        <v>0</v>
      </c>
      <c r="AE1015" s="96">
        <f t="shared" si="224"/>
        <v>0</v>
      </c>
      <c r="AF1015" s="96">
        <f t="shared" si="225"/>
        <v>0</v>
      </c>
    </row>
    <row r="1016" spans="2:32" s="97" customFormat="1" ht="39.6" x14ac:dyDescent="0.3">
      <c r="B1016" s="79">
        <f t="shared" si="218"/>
        <v>1011</v>
      </c>
      <c r="C1016" s="80" t="s">
        <v>97</v>
      </c>
      <c r="D1016" s="80"/>
      <c r="E1016" s="81"/>
      <c r="F1016" s="82" t="str">
        <f t="shared" si="219"/>
        <v xml:space="preserve">Группа от QF </v>
      </c>
      <c r="G1016" s="82"/>
      <c r="H1016" s="83"/>
      <c r="I1016" s="84"/>
      <c r="J1016" s="84"/>
      <c r="K1016" s="85"/>
      <c r="L1016" s="86"/>
      <c r="M1016" s="80"/>
      <c r="N1016" s="87"/>
      <c r="O1016" s="88" t="str">
        <f t="shared" si="215"/>
        <v xml:space="preserve"> </v>
      </c>
      <c r="P1016" s="89"/>
      <c r="Q1016" s="90" t="str">
        <f t="shared" si="216"/>
        <v xml:space="preserve"> </v>
      </c>
      <c r="R1016" s="87" t="s">
        <v>77</v>
      </c>
      <c r="S1016" s="76"/>
      <c r="T1016" s="91">
        <f t="shared" si="220"/>
        <v>0</v>
      </c>
      <c r="U1016" s="88" t="str">
        <f t="shared" si="217"/>
        <v xml:space="preserve"> </v>
      </c>
      <c r="V1016" s="91" t="str">
        <f t="shared" si="221"/>
        <v xml:space="preserve"> </v>
      </c>
      <c r="W1016" s="78"/>
      <c r="X1016" s="78"/>
      <c r="Y1016" s="78"/>
      <c r="AA1016" s="94" t="str">
        <f t="shared" si="222"/>
        <v>≤60</v>
      </c>
      <c r="AB1016" s="94">
        <f t="shared" ca="1" si="223"/>
        <v>26</v>
      </c>
      <c r="AC1016" s="95">
        <f t="shared" si="226"/>
        <v>0</v>
      </c>
      <c r="AD1016" s="95">
        <f t="shared" si="227"/>
        <v>0</v>
      </c>
      <c r="AE1016" s="96">
        <f t="shared" si="224"/>
        <v>0</v>
      </c>
      <c r="AF1016" s="96">
        <f t="shared" si="225"/>
        <v>0</v>
      </c>
    </row>
    <row r="1017" spans="2:32" s="97" customFormat="1" ht="39.6" x14ac:dyDescent="0.3">
      <c r="B1017" s="79">
        <f t="shared" si="218"/>
        <v>1012</v>
      </c>
      <c r="C1017" s="80" t="s">
        <v>97</v>
      </c>
      <c r="D1017" s="80"/>
      <c r="E1017" s="81"/>
      <c r="F1017" s="82" t="str">
        <f t="shared" si="219"/>
        <v xml:space="preserve">Группа от QF </v>
      </c>
      <c r="G1017" s="82"/>
      <c r="H1017" s="83"/>
      <c r="I1017" s="84"/>
      <c r="J1017" s="84"/>
      <c r="K1017" s="85"/>
      <c r="L1017" s="86"/>
      <c r="M1017" s="80"/>
      <c r="N1017" s="87"/>
      <c r="O1017" s="88" t="str">
        <f t="shared" si="215"/>
        <v xml:space="preserve"> </v>
      </c>
      <c r="P1017" s="89"/>
      <c r="Q1017" s="90" t="str">
        <f t="shared" si="216"/>
        <v xml:space="preserve"> </v>
      </c>
      <c r="R1017" s="87" t="s">
        <v>77</v>
      </c>
      <c r="S1017" s="76"/>
      <c r="T1017" s="91">
        <f t="shared" si="220"/>
        <v>0</v>
      </c>
      <c r="U1017" s="88" t="str">
        <f t="shared" si="217"/>
        <v xml:space="preserve"> </v>
      </c>
      <c r="V1017" s="91" t="str">
        <f t="shared" si="221"/>
        <v xml:space="preserve"> </v>
      </c>
      <c r="W1017" s="78"/>
      <c r="X1017" s="78"/>
      <c r="Y1017" s="78"/>
      <c r="AA1017" s="94" t="str">
        <f t="shared" si="222"/>
        <v>≤60</v>
      </c>
      <c r="AB1017" s="94">
        <f t="shared" ca="1" si="223"/>
        <v>47</v>
      </c>
      <c r="AC1017" s="95">
        <f t="shared" si="226"/>
        <v>0</v>
      </c>
      <c r="AD1017" s="95">
        <f t="shared" si="227"/>
        <v>0</v>
      </c>
      <c r="AE1017" s="96">
        <f t="shared" si="224"/>
        <v>0</v>
      </c>
      <c r="AF1017" s="96">
        <f t="shared" si="225"/>
        <v>0</v>
      </c>
    </row>
    <row r="1018" spans="2:32" s="97" customFormat="1" ht="39.6" x14ac:dyDescent="0.3">
      <c r="B1018" s="79">
        <f t="shared" si="218"/>
        <v>1013</v>
      </c>
      <c r="C1018" s="80" t="s">
        <v>97</v>
      </c>
      <c r="D1018" s="80"/>
      <c r="E1018" s="81"/>
      <c r="F1018" s="82" t="str">
        <f t="shared" si="219"/>
        <v xml:space="preserve">Группа от QF </v>
      </c>
      <c r="G1018" s="82"/>
      <c r="H1018" s="83"/>
      <c r="I1018" s="84"/>
      <c r="J1018" s="84"/>
      <c r="K1018" s="85"/>
      <c r="L1018" s="86"/>
      <c r="M1018" s="80"/>
      <c r="N1018" s="87"/>
      <c r="O1018" s="88" t="str">
        <f t="shared" si="215"/>
        <v xml:space="preserve"> </v>
      </c>
      <c r="P1018" s="89"/>
      <c r="Q1018" s="90" t="str">
        <f t="shared" si="216"/>
        <v xml:space="preserve"> </v>
      </c>
      <c r="R1018" s="87" t="s">
        <v>77</v>
      </c>
      <c r="S1018" s="76"/>
      <c r="T1018" s="91">
        <f t="shared" si="220"/>
        <v>0</v>
      </c>
      <c r="U1018" s="88" t="str">
        <f t="shared" si="217"/>
        <v xml:space="preserve"> </v>
      </c>
      <c r="V1018" s="91" t="str">
        <f t="shared" si="221"/>
        <v xml:space="preserve"> </v>
      </c>
      <c r="W1018" s="78"/>
      <c r="X1018" s="78"/>
      <c r="Y1018" s="78"/>
      <c r="AA1018" s="94" t="str">
        <f t="shared" si="222"/>
        <v>≤60</v>
      </c>
      <c r="AB1018" s="94">
        <f t="shared" ca="1" si="223"/>
        <v>33</v>
      </c>
      <c r="AC1018" s="95">
        <f t="shared" si="226"/>
        <v>0</v>
      </c>
      <c r="AD1018" s="95">
        <f t="shared" si="227"/>
        <v>0</v>
      </c>
      <c r="AE1018" s="96">
        <f t="shared" si="224"/>
        <v>0</v>
      </c>
      <c r="AF1018" s="96">
        <f t="shared" si="225"/>
        <v>0</v>
      </c>
    </row>
    <row r="1019" spans="2:32" s="97" customFormat="1" ht="39.6" x14ac:dyDescent="0.3">
      <c r="B1019" s="79">
        <f t="shared" si="218"/>
        <v>1014</v>
      </c>
      <c r="C1019" s="80" t="s">
        <v>97</v>
      </c>
      <c r="D1019" s="80"/>
      <c r="E1019" s="81"/>
      <c r="F1019" s="82" t="str">
        <f t="shared" si="219"/>
        <v xml:space="preserve">Группа от QF </v>
      </c>
      <c r="G1019" s="82"/>
      <c r="H1019" s="83"/>
      <c r="I1019" s="84"/>
      <c r="J1019" s="84"/>
      <c r="K1019" s="85"/>
      <c r="L1019" s="86"/>
      <c r="M1019" s="80"/>
      <c r="N1019" s="87"/>
      <c r="O1019" s="88" t="str">
        <f t="shared" si="215"/>
        <v xml:space="preserve"> </v>
      </c>
      <c r="P1019" s="89"/>
      <c r="Q1019" s="90" t="str">
        <f t="shared" si="216"/>
        <v xml:space="preserve"> </v>
      </c>
      <c r="R1019" s="87" t="s">
        <v>77</v>
      </c>
      <c r="S1019" s="76"/>
      <c r="T1019" s="91">
        <f t="shared" si="220"/>
        <v>0</v>
      </c>
      <c r="U1019" s="88" t="str">
        <f t="shared" si="217"/>
        <v xml:space="preserve"> </v>
      </c>
      <c r="V1019" s="91" t="str">
        <f t="shared" si="221"/>
        <v xml:space="preserve"> </v>
      </c>
      <c r="W1019" s="78"/>
      <c r="X1019" s="78"/>
      <c r="Y1019" s="78"/>
      <c r="AA1019" s="94" t="str">
        <f t="shared" si="222"/>
        <v>≤60</v>
      </c>
      <c r="AB1019" s="94">
        <f t="shared" ca="1" si="223"/>
        <v>37</v>
      </c>
      <c r="AC1019" s="95">
        <f t="shared" si="226"/>
        <v>0</v>
      </c>
      <c r="AD1019" s="95">
        <f t="shared" si="227"/>
        <v>0</v>
      </c>
      <c r="AE1019" s="96">
        <f t="shared" si="224"/>
        <v>0</v>
      </c>
      <c r="AF1019" s="96">
        <f t="shared" si="225"/>
        <v>0</v>
      </c>
    </row>
    <row r="1020" spans="2:32" s="97" customFormat="1" ht="39.6" x14ac:dyDescent="0.3">
      <c r="B1020" s="79">
        <f t="shared" si="218"/>
        <v>1015</v>
      </c>
      <c r="C1020" s="80" t="s">
        <v>97</v>
      </c>
      <c r="D1020" s="80"/>
      <c r="E1020" s="81"/>
      <c r="F1020" s="82" t="str">
        <f t="shared" si="219"/>
        <v xml:space="preserve">Группа от QF </v>
      </c>
      <c r="G1020" s="82"/>
      <c r="H1020" s="83"/>
      <c r="I1020" s="84"/>
      <c r="J1020" s="84"/>
      <c r="K1020" s="85"/>
      <c r="L1020" s="86"/>
      <c r="M1020" s="80"/>
      <c r="N1020" s="87"/>
      <c r="O1020" s="88" t="str">
        <f t="shared" si="215"/>
        <v xml:space="preserve"> </v>
      </c>
      <c r="P1020" s="89"/>
      <c r="Q1020" s="90" t="str">
        <f t="shared" si="216"/>
        <v xml:space="preserve"> </v>
      </c>
      <c r="R1020" s="87" t="s">
        <v>77</v>
      </c>
      <c r="S1020" s="76"/>
      <c r="T1020" s="91">
        <f t="shared" si="220"/>
        <v>0</v>
      </c>
      <c r="U1020" s="88" t="str">
        <f t="shared" si="217"/>
        <v xml:space="preserve"> </v>
      </c>
      <c r="V1020" s="91" t="str">
        <f t="shared" si="221"/>
        <v xml:space="preserve"> </v>
      </c>
      <c r="W1020" s="78"/>
      <c r="X1020" s="78"/>
      <c r="Y1020" s="78"/>
      <c r="AA1020" s="94" t="str">
        <f t="shared" si="222"/>
        <v>≤60</v>
      </c>
      <c r="AB1020" s="94">
        <f t="shared" ca="1" si="223"/>
        <v>31</v>
      </c>
      <c r="AC1020" s="95">
        <f t="shared" si="226"/>
        <v>0</v>
      </c>
      <c r="AD1020" s="95">
        <f t="shared" si="227"/>
        <v>0</v>
      </c>
      <c r="AE1020" s="96">
        <f t="shared" si="224"/>
        <v>0</v>
      </c>
      <c r="AF1020" s="96">
        <f t="shared" si="225"/>
        <v>0</v>
      </c>
    </row>
    <row r="1021" spans="2:32" s="97" customFormat="1" ht="39.6" x14ac:dyDescent="0.3">
      <c r="B1021" s="79">
        <f t="shared" si="218"/>
        <v>1016</v>
      </c>
      <c r="C1021" s="80" t="s">
        <v>97</v>
      </c>
      <c r="D1021" s="80"/>
      <c r="E1021" s="81"/>
      <c r="F1021" s="82" t="str">
        <f t="shared" si="219"/>
        <v xml:space="preserve">Группа от QF </v>
      </c>
      <c r="G1021" s="82"/>
      <c r="H1021" s="83"/>
      <c r="I1021" s="84"/>
      <c r="J1021" s="84"/>
      <c r="K1021" s="85"/>
      <c r="L1021" s="86"/>
      <c r="M1021" s="80"/>
      <c r="N1021" s="87"/>
      <c r="O1021" s="88" t="str">
        <f t="shared" si="215"/>
        <v xml:space="preserve"> </v>
      </c>
      <c r="P1021" s="89"/>
      <c r="Q1021" s="90" t="str">
        <f t="shared" si="216"/>
        <v xml:space="preserve"> </v>
      </c>
      <c r="R1021" s="87" t="s">
        <v>77</v>
      </c>
      <c r="S1021" s="76"/>
      <c r="T1021" s="91">
        <f t="shared" si="220"/>
        <v>0</v>
      </c>
      <c r="U1021" s="88" t="str">
        <f t="shared" si="217"/>
        <v xml:space="preserve"> </v>
      </c>
      <c r="V1021" s="91" t="str">
        <f t="shared" si="221"/>
        <v xml:space="preserve"> </v>
      </c>
      <c r="W1021" s="78"/>
      <c r="X1021" s="78"/>
      <c r="Y1021" s="78"/>
      <c r="AA1021" s="94" t="str">
        <f t="shared" si="222"/>
        <v>≤60</v>
      </c>
      <c r="AB1021" s="94">
        <f t="shared" ca="1" si="223"/>
        <v>48</v>
      </c>
      <c r="AC1021" s="95">
        <f t="shared" si="226"/>
        <v>0</v>
      </c>
      <c r="AD1021" s="95">
        <f t="shared" si="227"/>
        <v>0</v>
      </c>
      <c r="AE1021" s="96">
        <f t="shared" si="224"/>
        <v>0</v>
      </c>
      <c r="AF1021" s="96">
        <f t="shared" si="225"/>
        <v>0</v>
      </c>
    </row>
    <row r="1022" spans="2:32" s="97" customFormat="1" ht="39.6" x14ac:dyDescent="0.3">
      <c r="B1022" s="79">
        <f t="shared" si="218"/>
        <v>1017</v>
      </c>
      <c r="C1022" s="80" t="s">
        <v>97</v>
      </c>
      <c r="D1022" s="80"/>
      <c r="E1022" s="81"/>
      <c r="F1022" s="82" t="str">
        <f t="shared" si="219"/>
        <v xml:space="preserve">Группа от QF </v>
      </c>
      <c r="G1022" s="82"/>
      <c r="H1022" s="83"/>
      <c r="I1022" s="84"/>
      <c r="J1022" s="84"/>
      <c r="K1022" s="85"/>
      <c r="L1022" s="86"/>
      <c r="M1022" s="80"/>
      <c r="N1022" s="87"/>
      <c r="O1022" s="88" t="str">
        <f t="shared" si="215"/>
        <v xml:space="preserve"> </v>
      </c>
      <c r="P1022" s="89"/>
      <c r="Q1022" s="90" t="str">
        <f t="shared" si="216"/>
        <v xml:space="preserve"> </v>
      </c>
      <c r="R1022" s="87" t="s">
        <v>77</v>
      </c>
      <c r="S1022" s="76"/>
      <c r="T1022" s="91">
        <f t="shared" si="220"/>
        <v>0</v>
      </c>
      <c r="U1022" s="88" t="str">
        <f t="shared" si="217"/>
        <v xml:space="preserve"> </v>
      </c>
      <c r="V1022" s="91" t="str">
        <f t="shared" si="221"/>
        <v xml:space="preserve"> </v>
      </c>
      <c r="W1022" s="78"/>
      <c r="X1022" s="78"/>
      <c r="Y1022" s="78"/>
      <c r="AA1022" s="94" t="str">
        <f t="shared" si="222"/>
        <v>≤60</v>
      </c>
      <c r="AB1022" s="94">
        <f t="shared" ca="1" si="223"/>
        <v>43</v>
      </c>
      <c r="AC1022" s="95">
        <f t="shared" si="226"/>
        <v>0</v>
      </c>
      <c r="AD1022" s="95">
        <f t="shared" si="227"/>
        <v>0</v>
      </c>
      <c r="AE1022" s="96">
        <f t="shared" si="224"/>
        <v>0</v>
      </c>
      <c r="AF1022" s="96">
        <f t="shared" si="225"/>
        <v>0</v>
      </c>
    </row>
    <row r="1023" spans="2:32" s="97" customFormat="1" ht="39.6" x14ac:dyDescent="0.3">
      <c r="B1023" s="79">
        <f t="shared" si="218"/>
        <v>1018</v>
      </c>
      <c r="C1023" s="80" t="s">
        <v>97</v>
      </c>
      <c r="D1023" s="80"/>
      <c r="E1023" s="81"/>
      <c r="F1023" s="82" t="str">
        <f t="shared" si="219"/>
        <v xml:space="preserve">Группа от QF </v>
      </c>
      <c r="G1023" s="82"/>
      <c r="H1023" s="83"/>
      <c r="I1023" s="84"/>
      <c r="J1023" s="84"/>
      <c r="K1023" s="85"/>
      <c r="L1023" s="86"/>
      <c r="M1023" s="80"/>
      <c r="N1023" s="87"/>
      <c r="O1023" s="88" t="str">
        <f t="shared" si="215"/>
        <v xml:space="preserve"> </v>
      </c>
      <c r="P1023" s="89"/>
      <c r="Q1023" s="90" t="str">
        <f t="shared" si="216"/>
        <v xml:space="preserve"> </v>
      </c>
      <c r="R1023" s="87" t="s">
        <v>77</v>
      </c>
      <c r="S1023" s="76"/>
      <c r="T1023" s="91">
        <f t="shared" si="220"/>
        <v>0</v>
      </c>
      <c r="U1023" s="88" t="str">
        <f t="shared" si="217"/>
        <v xml:space="preserve"> </v>
      </c>
      <c r="V1023" s="91" t="str">
        <f t="shared" si="221"/>
        <v xml:space="preserve"> </v>
      </c>
      <c r="W1023" s="78"/>
      <c r="X1023" s="78"/>
      <c r="Y1023" s="78"/>
      <c r="AA1023" s="94" t="str">
        <f t="shared" si="222"/>
        <v>≤60</v>
      </c>
      <c r="AB1023" s="94">
        <f t="shared" ca="1" si="223"/>
        <v>33</v>
      </c>
      <c r="AC1023" s="95">
        <f t="shared" si="226"/>
        <v>0</v>
      </c>
      <c r="AD1023" s="95">
        <f t="shared" si="227"/>
        <v>0</v>
      </c>
      <c r="AE1023" s="96">
        <f t="shared" si="224"/>
        <v>0</v>
      </c>
      <c r="AF1023" s="96">
        <f t="shared" si="225"/>
        <v>0</v>
      </c>
    </row>
    <row r="1024" spans="2:32" s="97" customFormat="1" ht="39.6" x14ac:dyDescent="0.3">
      <c r="B1024" s="79">
        <f t="shared" si="218"/>
        <v>1019</v>
      </c>
      <c r="C1024" s="80" t="s">
        <v>97</v>
      </c>
      <c r="D1024" s="80"/>
      <c r="E1024" s="81"/>
      <c r="F1024" s="82" t="str">
        <f t="shared" si="219"/>
        <v xml:space="preserve">Группа от QF </v>
      </c>
      <c r="G1024" s="82"/>
      <c r="H1024" s="83"/>
      <c r="I1024" s="84"/>
      <c r="J1024" s="84"/>
      <c r="K1024" s="85"/>
      <c r="L1024" s="86"/>
      <c r="M1024" s="80"/>
      <c r="N1024" s="87"/>
      <c r="O1024" s="88" t="str">
        <f t="shared" si="215"/>
        <v xml:space="preserve"> </v>
      </c>
      <c r="P1024" s="89"/>
      <c r="Q1024" s="90" t="str">
        <f t="shared" si="216"/>
        <v xml:space="preserve"> </v>
      </c>
      <c r="R1024" s="87" t="s">
        <v>77</v>
      </c>
      <c r="S1024" s="76"/>
      <c r="T1024" s="91">
        <f t="shared" si="220"/>
        <v>0</v>
      </c>
      <c r="U1024" s="88" t="str">
        <f t="shared" si="217"/>
        <v xml:space="preserve"> </v>
      </c>
      <c r="V1024" s="91" t="str">
        <f t="shared" si="221"/>
        <v xml:space="preserve"> </v>
      </c>
      <c r="W1024" s="78"/>
      <c r="X1024" s="78"/>
      <c r="Y1024" s="78"/>
      <c r="AA1024" s="94" t="str">
        <f t="shared" si="222"/>
        <v>≤60</v>
      </c>
      <c r="AB1024" s="94">
        <f t="shared" ca="1" si="223"/>
        <v>50</v>
      </c>
      <c r="AC1024" s="95">
        <f t="shared" si="226"/>
        <v>0</v>
      </c>
      <c r="AD1024" s="95">
        <f t="shared" si="227"/>
        <v>0</v>
      </c>
      <c r="AE1024" s="96">
        <f t="shared" si="224"/>
        <v>0</v>
      </c>
      <c r="AF1024" s="96">
        <f t="shared" si="225"/>
        <v>0</v>
      </c>
    </row>
    <row r="1025" spans="2:32" s="97" customFormat="1" ht="39.6" x14ac:dyDescent="0.3">
      <c r="B1025" s="79">
        <f t="shared" si="218"/>
        <v>1020</v>
      </c>
      <c r="C1025" s="80" t="s">
        <v>97</v>
      </c>
      <c r="D1025" s="80"/>
      <c r="E1025" s="81"/>
      <c r="F1025" s="82" t="str">
        <f t="shared" si="219"/>
        <v xml:space="preserve">Группа от QF </v>
      </c>
      <c r="G1025" s="82"/>
      <c r="H1025" s="83"/>
      <c r="I1025" s="84"/>
      <c r="J1025" s="84"/>
      <c r="K1025" s="85"/>
      <c r="L1025" s="86"/>
      <c r="M1025" s="80"/>
      <c r="N1025" s="87"/>
      <c r="O1025" s="88" t="str">
        <f t="shared" si="215"/>
        <v xml:space="preserve"> </v>
      </c>
      <c r="P1025" s="89"/>
      <c r="Q1025" s="90" t="str">
        <f t="shared" si="216"/>
        <v xml:space="preserve"> </v>
      </c>
      <c r="R1025" s="87" t="s">
        <v>77</v>
      </c>
      <c r="S1025" s="76"/>
      <c r="T1025" s="91">
        <f t="shared" si="220"/>
        <v>0</v>
      </c>
      <c r="U1025" s="88" t="str">
        <f t="shared" si="217"/>
        <v xml:space="preserve"> </v>
      </c>
      <c r="V1025" s="91" t="str">
        <f t="shared" si="221"/>
        <v xml:space="preserve"> </v>
      </c>
      <c r="W1025" s="78"/>
      <c r="X1025" s="78"/>
      <c r="Y1025" s="78"/>
      <c r="AA1025" s="94" t="str">
        <f t="shared" si="222"/>
        <v>≤60</v>
      </c>
      <c r="AB1025" s="94">
        <f t="shared" ca="1" si="223"/>
        <v>45</v>
      </c>
      <c r="AC1025" s="95">
        <f t="shared" si="226"/>
        <v>0</v>
      </c>
      <c r="AD1025" s="95">
        <f t="shared" si="227"/>
        <v>0</v>
      </c>
      <c r="AE1025" s="96">
        <f t="shared" si="224"/>
        <v>0</v>
      </c>
      <c r="AF1025" s="96">
        <f t="shared" si="225"/>
        <v>0</v>
      </c>
    </row>
    <row r="1026" spans="2:32" s="97" customFormat="1" ht="39.6" x14ac:dyDescent="0.3">
      <c r="B1026" s="79">
        <f t="shared" si="218"/>
        <v>1021</v>
      </c>
      <c r="C1026" s="80" t="s">
        <v>97</v>
      </c>
      <c r="D1026" s="80"/>
      <c r="E1026" s="81"/>
      <c r="F1026" s="82" t="str">
        <f t="shared" si="219"/>
        <v xml:space="preserve">Группа от QF </v>
      </c>
      <c r="G1026" s="82"/>
      <c r="H1026" s="83"/>
      <c r="I1026" s="84"/>
      <c r="J1026" s="84"/>
      <c r="K1026" s="85"/>
      <c r="L1026" s="86"/>
      <c r="M1026" s="80"/>
      <c r="N1026" s="87"/>
      <c r="O1026" s="88" t="str">
        <f t="shared" si="215"/>
        <v xml:space="preserve"> </v>
      </c>
      <c r="P1026" s="89"/>
      <c r="Q1026" s="90" t="str">
        <f t="shared" si="216"/>
        <v xml:space="preserve"> </v>
      </c>
      <c r="R1026" s="87" t="s">
        <v>77</v>
      </c>
      <c r="S1026" s="76"/>
      <c r="T1026" s="91">
        <f t="shared" si="220"/>
        <v>0</v>
      </c>
      <c r="U1026" s="88" t="str">
        <f t="shared" si="217"/>
        <v xml:space="preserve"> </v>
      </c>
      <c r="V1026" s="91" t="str">
        <f t="shared" si="221"/>
        <v xml:space="preserve"> </v>
      </c>
      <c r="W1026" s="78"/>
      <c r="X1026" s="78"/>
      <c r="Y1026" s="78"/>
      <c r="AA1026" s="94" t="str">
        <f t="shared" si="222"/>
        <v>≤60</v>
      </c>
      <c r="AB1026" s="94">
        <f t="shared" ca="1" si="223"/>
        <v>21</v>
      </c>
      <c r="AC1026" s="95">
        <f t="shared" si="226"/>
        <v>0</v>
      </c>
      <c r="AD1026" s="95">
        <f t="shared" si="227"/>
        <v>0</v>
      </c>
      <c r="AE1026" s="96">
        <f t="shared" si="224"/>
        <v>0</v>
      </c>
      <c r="AF1026" s="96">
        <f t="shared" si="225"/>
        <v>0</v>
      </c>
    </row>
    <row r="1027" spans="2:32" s="97" customFormat="1" ht="39.6" x14ac:dyDescent="0.3">
      <c r="B1027" s="79">
        <f t="shared" si="218"/>
        <v>1022</v>
      </c>
      <c r="C1027" s="80" t="s">
        <v>97</v>
      </c>
      <c r="D1027" s="80"/>
      <c r="E1027" s="81"/>
      <c r="F1027" s="82" t="str">
        <f t="shared" si="219"/>
        <v xml:space="preserve">Группа от QF </v>
      </c>
      <c r="G1027" s="82"/>
      <c r="H1027" s="83"/>
      <c r="I1027" s="84"/>
      <c r="J1027" s="84"/>
      <c r="K1027" s="85"/>
      <c r="L1027" s="86"/>
      <c r="M1027" s="80"/>
      <c r="N1027" s="87"/>
      <c r="O1027" s="88" t="str">
        <f t="shared" si="215"/>
        <v xml:space="preserve"> </v>
      </c>
      <c r="P1027" s="89"/>
      <c r="Q1027" s="90" t="str">
        <f t="shared" si="216"/>
        <v xml:space="preserve"> </v>
      </c>
      <c r="R1027" s="87" t="s">
        <v>77</v>
      </c>
      <c r="S1027" s="76"/>
      <c r="T1027" s="91">
        <f t="shared" si="220"/>
        <v>0</v>
      </c>
      <c r="U1027" s="88" t="str">
        <f t="shared" si="217"/>
        <v xml:space="preserve"> </v>
      </c>
      <c r="V1027" s="91" t="str">
        <f t="shared" si="221"/>
        <v xml:space="preserve"> </v>
      </c>
      <c r="W1027" s="78"/>
      <c r="X1027" s="78"/>
      <c r="Y1027" s="78"/>
      <c r="AA1027" s="94" t="str">
        <f t="shared" si="222"/>
        <v>≤60</v>
      </c>
      <c r="AB1027" s="94">
        <f t="shared" ca="1" si="223"/>
        <v>23</v>
      </c>
      <c r="AC1027" s="95">
        <f t="shared" si="226"/>
        <v>0</v>
      </c>
      <c r="AD1027" s="95">
        <f t="shared" si="227"/>
        <v>0</v>
      </c>
      <c r="AE1027" s="96">
        <f t="shared" si="224"/>
        <v>0</v>
      </c>
      <c r="AF1027" s="96">
        <f t="shared" si="225"/>
        <v>0</v>
      </c>
    </row>
    <row r="1028" spans="2:32" s="97" customFormat="1" ht="39.6" x14ac:dyDescent="0.3">
      <c r="B1028" s="79">
        <f t="shared" si="218"/>
        <v>1023</v>
      </c>
      <c r="C1028" s="80" t="s">
        <v>97</v>
      </c>
      <c r="D1028" s="80"/>
      <c r="E1028" s="81"/>
      <c r="F1028" s="82" t="str">
        <f t="shared" si="219"/>
        <v xml:space="preserve">Группа от QF </v>
      </c>
      <c r="G1028" s="82"/>
      <c r="H1028" s="83"/>
      <c r="I1028" s="84"/>
      <c r="J1028" s="84"/>
      <c r="K1028" s="85"/>
      <c r="L1028" s="86"/>
      <c r="M1028" s="80"/>
      <c r="N1028" s="87"/>
      <c r="O1028" s="88" t="str">
        <f t="shared" si="215"/>
        <v xml:space="preserve"> </v>
      </c>
      <c r="P1028" s="89"/>
      <c r="Q1028" s="90" t="str">
        <f t="shared" si="216"/>
        <v xml:space="preserve"> </v>
      </c>
      <c r="R1028" s="87" t="s">
        <v>77</v>
      </c>
      <c r="S1028" s="76"/>
      <c r="T1028" s="91">
        <f t="shared" si="220"/>
        <v>0</v>
      </c>
      <c r="U1028" s="88" t="str">
        <f t="shared" si="217"/>
        <v xml:space="preserve"> </v>
      </c>
      <c r="V1028" s="91" t="str">
        <f t="shared" si="221"/>
        <v xml:space="preserve"> </v>
      </c>
      <c r="W1028" s="78"/>
      <c r="X1028" s="78"/>
      <c r="Y1028" s="78"/>
      <c r="AA1028" s="94" t="str">
        <f t="shared" si="222"/>
        <v>≤60</v>
      </c>
      <c r="AB1028" s="94">
        <f t="shared" ca="1" si="223"/>
        <v>32</v>
      </c>
      <c r="AC1028" s="95">
        <f t="shared" si="226"/>
        <v>0</v>
      </c>
      <c r="AD1028" s="95">
        <f t="shared" si="227"/>
        <v>0</v>
      </c>
      <c r="AE1028" s="96">
        <f t="shared" si="224"/>
        <v>0</v>
      </c>
      <c r="AF1028" s="96">
        <f t="shared" si="225"/>
        <v>0</v>
      </c>
    </row>
    <row r="1029" spans="2:32" s="97" customFormat="1" ht="39.6" x14ac:dyDescent="0.3">
      <c r="B1029" s="79">
        <f t="shared" si="218"/>
        <v>1024</v>
      </c>
      <c r="C1029" s="80" t="s">
        <v>97</v>
      </c>
      <c r="D1029" s="80"/>
      <c r="E1029" s="81"/>
      <c r="F1029" s="82" t="str">
        <f t="shared" si="219"/>
        <v xml:space="preserve">Группа от QF </v>
      </c>
      <c r="G1029" s="82"/>
      <c r="H1029" s="83"/>
      <c r="I1029" s="84"/>
      <c r="J1029" s="84"/>
      <c r="K1029" s="85"/>
      <c r="L1029" s="86"/>
      <c r="M1029" s="80"/>
      <c r="N1029" s="87"/>
      <c r="O1029" s="88" t="str">
        <f t="shared" si="215"/>
        <v xml:space="preserve"> </v>
      </c>
      <c r="P1029" s="89"/>
      <c r="Q1029" s="90" t="str">
        <f t="shared" si="216"/>
        <v xml:space="preserve"> </v>
      </c>
      <c r="R1029" s="87" t="s">
        <v>77</v>
      </c>
      <c r="S1029" s="76"/>
      <c r="T1029" s="91">
        <f t="shared" si="220"/>
        <v>0</v>
      </c>
      <c r="U1029" s="88" t="str">
        <f t="shared" si="217"/>
        <v xml:space="preserve"> </v>
      </c>
      <c r="V1029" s="91" t="str">
        <f t="shared" si="221"/>
        <v xml:space="preserve"> </v>
      </c>
      <c r="W1029" s="78"/>
      <c r="X1029" s="78"/>
      <c r="Y1029" s="78"/>
      <c r="AA1029" s="94" t="str">
        <f t="shared" si="222"/>
        <v>≤60</v>
      </c>
      <c r="AB1029" s="94">
        <f t="shared" ca="1" si="223"/>
        <v>26</v>
      </c>
      <c r="AC1029" s="95">
        <f t="shared" si="226"/>
        <v>0</v>
      </c>
      <c r="AD1029" s="95">
        <f t="shared" si="227"/>
        <v>0</v>
      </c>
      <c r="AE1029" s="96">
        <f t="shared" si="224"/>
        <v>0</v>
      </c>
      <c r="AF1029" s="96">
        <f t="shared" si="225"/>
        <v>0</v>
      </c>
    </row>
    <row r="1030" spans="2:32" s="97" customFormat="1" ht="39.6" x14ac:dyDescent="0.3">
      <c r="B1030" s="79">
        <f t="shared" si="218"/>
        <v>1025</v>
      </c>
      <c r="C1030" s="80" t="s">
        <v>97</v>
      </c>
      <c r="D1030" s="80"/>
      <c r="E1030" s="81"/>
      <c r="F1030" s="82" t="str">
        <f t="shared" si="219"/>
        <v xml:space="preserve">Группа от QF </v>
      </c>
      <c r="G1030" s="82"/>
      <c r="H1030" s="83"/>
      <c r="I1030" s="84"/>
      <c r="J1030" s="84"/>
      <c r="K1030" s="85"/>
      <c r="L1030" s="86"/>
      <c r="M1030" s="80"/>
      <c r="N1030" s="87"/>
      <c r="O1030" s="88" t="str">
        <f t="shared" ref="O1030:O1093" si="228">IF(T1030=0," ","-")</f>
        <v xml:space="preserve"> </v>
      </c>
      <c r="P1030" s="89"/>
      <c r="Q1030" s="90" t="str">
        <f t="shared" ref="Q1030:Q1093" si="229">IF(T1030=0," ","-")</f>
        <v xml:space="preserve"> </v>
      </c>
      <c r="R1030" s="87" t="s">
        <v>77</v>
      </c>
      <c r="S1030" s="76"/>
      <c r="T1030" s="91">
        <f t="shared" si="220"/>
        <v>0</v>
      </c>
      <c r="U1030" s="88" t="str">
        <f t="shared" ref="U1030:U1093" si="230">IF(T1030=0," ","-")</f>
        <v xml:space="preserve"> </v>
      </c>
      <c r="V1030" s="91" t="str">
        <f t="shared" si="221"/>
        <v xml:space="preserve"> </v>
      </c>
      <c r="W1030" s="78"/>
      <c r="X1030" s="78"/>
      <c r="Y1030" s="78"/>
      <c r="AA1030" s="94" t="str">
        <f t="shared" si="222"/>
        <v>≤60</v>
      </c>
      <c r="AB1030" s="94">
        <f t="shared" ca="1" si="223"/>
        <v>23</v>
      </c>
      <c r="AC1030" s="95">
        <f t="shared" si="226"/>
        <v>0</v>
      </c>
      <c r="AD1030" s="95">
        <f t="shared" si="227"/>
        <v>0</v>
      </c>
      <c r="AE1030" s="96">
        <f t="shared" si="224"/>
        <v>0</v>
      </c>
      <c r="AF1030" s="96">
        <f t="shared" si="225"/>
        <v>0</v>
      </c>
    </row>
    <row r="1031" spans="2:32" s="97" customFormat="1" ht="39.6" x14ac:dyDescent="0.3">
      <c r="B1031" s="79">
        <f t="shared" si="218"/>
        <v>1026</v>
      </c>
      <c r="C1031" s="80" t="s">
        <v>97</v>
      </c>
      <c r="D1031" s="80"/>
      <c r="E1031" s="81"/>
      <c r="F1031" s="82" t="str">
        <f t="shared" si="219"/>
        <v xml:space="preserve">Группа от QF </v>
      </c>
      <c r="G1031" s="82"/>
      <c r="H1031" s="83"/>
      <c r="I1031" s="84"/>
      <c r="J1031" s="84"/>
      <c r="K1031" s="85"/>
      <c r="L1031" s="86"/>
      <c r="M1031" s="80"/>
      <c r="N1031" s="87"/>
      <c r="O1031" s="88" t="str">
        <f t="shared" si="228"/>
        <v xml:space="preserve"> </v>
      </c>
      <c r="P1031" s="89"/>
      <c r="Q1031" s="90" t="str">
        <f t="shared" si="229"/>
        <v xml:space="preserve"> </v>
      </c>
      <c r="R1031" s="87" t="s">
        <v>77</v>
      </c>
      <c r="S1031" s="76"/>
      <c r="T1031" s="91">
        <f t="shared" si="220"/>
        <v>0</v>
      </c>
      <c r="U1031" s="88" t="str">
        <f t="shared" si="230"/>
        <v xml:space="preserve"> </v>
      </c>
      <c r="V1031" s="91" t="str">
        <f t="shared" si="221"/>
        <v xml:space="preserve"> </v>
      </c>
      <c r="W1031" s="78"/>
      <c r="X1031" s="78"/>
      <c r="Y1031" s="78"/>
      <c r="AA1031" s="94" t="str">
        <f t="shared" si="222"/>
        <v>≤60</v>
      </c>
      <c r="AB1031" s="94">
        <f t="shared" ca="1" si="223"/>
        <v>35</v>
      </c>
      <c r="AC1031" s="95">
        <f t="shared" si="226"/>
        <v>0</v>
      </c>
      <c r="AD1031" s="95">
        <f t="shared" si="227"/>
        <v>0</v>
      </c>
      <c r="AE1031" s="96">
        <f t="shared" si="224"/>
        <v>0</v>
      </c>
      <c r="AF1031" s="96">
        <f t="shared" si="225"/>
        <v>0</v>
      </c>
    </row>
    <row r="1032" spans="2:32" s="97" customFormat="1" ht="39.6" x14ac:dyDescent="0.3">
      <c r="B1032" s="79">
        <f t="shared" ref="B1032:B1095" si="231">(IF(B1030+B1031=0,(B1029+1),(IF(B1031=0,(B1030+1),B1031+1))))</f>
        <v>1027</v>
      </c>
      <c r="C1032" s="80" t="s">
        <v>97</v>
      </c>
      <c r="D1032" s="80"/>
      <c r="E1032" s="81"/>
      <c r="F1032" s="82" t="str">
        <f t="shared" si="219"/>
        <v xml:space="preserve">Группа от QF </v>
      </c>
      <c r="G1032" s="82"/>
      <c r="H1032" s="83"/>
      <c r="I1032" s="84"/>
      <c r="J1032" s="84"/>
      <c r="K1032" s="85"/>
      <c r="L1032" s="86"/>
      <c r="M1032" s="80"/>
      <c r="N1032" s="87"/>
      <c r="O1032" s="88" t="str">
        <f t="shared" si="228"/>
        <v xml:space="preserve"> </v>
      </c>
      <c r="P1032" s="89"/>
      <c r="Q1032" s="90" t="str">
        <f t="shared" si="229"/>
        <v xml:space="preserve"> </v>
      </c>
      <c r="R1032" s="87" t="s">
        <v>77</v>
      </c>
      <c r="S1032" s="76"/>
      <c r="T1032" s="91">
        <f t="shared" si="220"/>
        <v>0</v>
      </c>
      <c r="U1032" s="88" t="str">
        <f t="shared" si="230"/>
        <v xml:space="preserve"> </v>
      </c>
      <c r="V1032" s="91" t="str">
        <f t="shared" si="221"/>
        <v xml:space="preserve"> </v>
      </c>
      <c r="W1032" s="78"/>
      <c r="X1032" s="78"/>
      <c r="Y1032" s="78"/>
      <c r="AA1032" s="94" t="str">
        <f t="shared" si="222"/>
        <v>≤60</v>
      </c>
      <c r="AB1032" s="94">
        <f t="shared" ca="1" si="223"/>
        <v>37</v>
      </c>
      <c r="AC1032" s="95">
        <f t="shared" si="226"/>
        <v>0</v>
      </c>
      <c r="AD1032" s="95">
        <f t="shared" si="227"/>
        <v>0</v>
      </c>
      <c r="AE1032" s="96">
        <f t="shared" si="224"/>
        <v>0</v>
      </c>
      <c r="AF1032" s="96">
        <f t="shared" si="225"/>
        <v>0</v>
      </c>
    </row>
    <row r="1033" spans="2:32" s="97" customFormat="1" ht="39.6" x14ac:dyDescent="0.3">
      <c r="B1033" s="79">
        <f t="shared" si="231"/>
        <v>1028</v>
      </c>
      <c r="C1033" s="80" t="s">
        <v>97</v>
      </c>
      <c r="D1033" s="80"/>
      <c r="E1033" s="81"/>
      <c r="F1033" s="82" t="str">
        <f t="shared" si="219"/>
        <v xml:space="preserve">Группа от QF </v>
      </c>
      <c r="G1033" s="82"/>
      <c r="H1033" s="83"/>
      <c r="I1033" s="84"/>
      <c r="J1033" s="84"/>
      <c r="K1033" s="85"/>
      <c r="L1033" s="86"/>
      <c r="M1033" s="80"/>
      <c r="N1033" s="87"/>
      <c r="O1033" s="88" t="str">
        <f t="shared" si="228"/>
        <v xml:space="preserve"> </v>
      </c>
      <c r="P1033" s="89"/>
      <c r="Q1033" s="90" t="str">
        <f t="shared" si="229"/>
        <v xml:space="preserve"> </v>
      </c>
      <c r="R1033" s="87" t="s">
        <v>77</v>
      </c>
      <c r="S1033" s="76"/>
      <c r="T1033" s="91">
        <f t="shared" si="220"/>
        <v>0</v>
      </c>
      <c r="U1033" s="88" t="str">
        <f t="shared" si="230"/>
        <v xml:space="preserve"> </v>
      </c>
      <c r="V1033" s="91" t="str">
        <f t="shared" si="221"/>
        <v xml:space="preserve"> </v>
      </c>
      <c r="W1033" s="78"/>
      <c r="X1033" s="78"/>
      <c r="Y1033" s="78"/>
      <c r="AA1033" s="94" t="str">
        <f t="shared" si="222"/>
        <v>≤60</v>
      </c>
      <c r="AB1033" s="94">
        <f t="shared" ca="1" si="223"/>
        <v>27</v>
      </c>
      <c r="AC1033" s="95">
        <f t="shared" si="226"/>
        <v>0</v>
      </c>
      <c r="AD1033" s="95">
        <f t="shared" si="227"/>
        <v>0</v>
      </c>
      <c r="AE1033" s="96">
        <f t="shared" si="224"/>
        <v>0</v>
      </c>
      <c r="AF1033" s="96">
        <f t="shared" si="225"/>
        <v>0</v>
      </c>
    </row>
    <row r="1034" spans="2:32" s="97" customFormat="1" ht="39.6" x14ac:dyDescent="0.3">
      <c r="B1034" s="79">
        <f t="shared" si="231"/>
        <v>1029</v>
      </c>
      <c r="C1034" s="80" t="s">
        <v>97</v>
      </c>
      <c r="D1034" s="80"/>
      <c r="E1034" s="81"/>
      <c r="F1034" s="82" t="str">
        <f t="shared" si="219"/>
        <v xml:space="preserve">Группа от QF </v>
      </c>
      <c r="G1034" s="82"/>
      <c r="H1034" s="83"/>
      <c r="I1034" s="84"/>
      <c r="J1034" s="84"/>
      <c r="K1034" s="85"/>
      <c r="L1034" s="86"/>
      <c r="M1034" s="80"/>
      <c r="N1034" s="87"/>
      <c r="O1034" s="88" t="str">
        <f t="shared" si="228"/>
        <v xml:space="preserve"> </v>
      </c>
      <c r="P1034" s="89"/>
      <c r="Q1034" s="90" t="str">
        <f t="shared" si="229"/>
        <v xml:space="preserve"> </v>
      </c>
      <c r="R1034" s="87" t="s">
        <v>77</v>
      </c>
      <c r="S1034" s="76"/>
      <c r="T1034" s="91">
        <f t="shared" si="220"/>
        <v>0</v>
      </c>
      <c r="U1034" s="88" t="str">
        <f t="shared" si="230"/>
        <v xml:space="preserve"> </v>
      </c>
      <c r="V1034" s="91" t="str">
        <f t="shared" si="221"/>
        <v xml:space="preserve"> </v>
      </c>
      <c r="W1034" s="78"/>
      <c r="X1034" s="78"/>
      <c r="Y1034" s="78"/>
      <c r="AA1034" s="94" t="str">
        <f t="shared" si="222"/>
        <v>≤60</v>
      </c>
      <c r="AB1034" s="94">
        <f t="shared" ca="1" si="223"/>
        <v>49</v>
      </c>
      <c r="AC1034" s="95">
        <f t="shared" si="226"/>
        <v>0</v>
      </c>
      <c r="AD1034" s="95">
        <f t="shared" si="227"/>
        <v>0</v>
      </c>
      <c r="AE1034" s="96">
        <f t="shared" si="224"/>
        <v>0</v>
      </c>
      <c r="AF1034" s="96">
        <f t="shared" si="225"/>
        <v>0</v>
      </c>
    </row>
    <row r="1035" spans="2:32" s="97" customFormat="1" ht="39.6" x14ac:dyDescent="0.3">
      <c r="B1035" s="79">
        <f t="shared" si="231"/>
        <v>1030</v>
      </c>
      <c r="C1035" s="80" t="s">
        <v>97</v>
      </c>
      <c r="D1035" s="80"/>
      <c r="E1035" s="81"/>
      <c r="F1035" s="82" t="str">
        <f t="shared" si="219"/>
        <v xml:space="preserve">Группа от QF </v>
      </c>
      <c r="G1035" s="82"/>
      <c r="H1035" s="83"/>
      <c r="I1035" s="84"/>
      <c r="J1035" s="84"/>
      <c r="K1035" s="85"/>
      <c r="L1035" s="86"/>
      <c r="M1035" s="80"/>
      <c r="N1035" s="87"/>
      <c r="O1035" s="88" t="str">
        <f t="shared" si="228"/>
        <v xml:space="preserve"> </v>
      </c>
      <c r="P1035" s="89"/>
      <c r="Q1035" s="90" t="str">
        <f t="shared" si="229"/>
        <v xml:space="preserve"> </v>
      </c>
      <c r="R1035" s="87" t="s">
        <v>77</v>
      </c>
      <c r="S1035" s="76"/>
      <c r="T1035" s="91">
        <f t="shared" si="220"/>
        <v>0</v>
      </c>
      <c r="U1035" s="88" t="str">
        <f t="shared" si="230"/>
        <v xml:space="preserve"> </v>
      </c>
      <c r="V1035" s="91" t="str">
        <f t="shared" si="221"/>
        <v xml:space="preserve"> </v>
      </c>
      <c r="W1035" s="78"/>
      <c r="X1035" s="78"/>
      <c r="Y1035" s="78"/>
      <c r="AA1035" s="94" t="str">
        <f t="shared" si="222"/>
        <v>≤60</v>
      </c>
      <c r="AB1035" s="94">
        <f t="shared" ca="1" si="223"/>
        <v>28</v>
      </c>
      <c r="AC1035" s="95">
        <f t="shared" si="226"/>
        <v>0</v>
      </c>
      <c r="AD1035" s="95">
        <f t="shared" si="227"/>
        <v>0</v>
      </c>
      <c r="AE1035" s="96">
        <f t="shared" si="224"/>
        <v>0</v>
      </c>
      <c r="AF1035" s="96">
        <f t="shared" si="225"/>
        <v>0</v>
      </c>
    </row>
    <row r="1036" spans="2:32" s="97" customFormat="1" ht="39.6" x14ac:dyDescent="0.3">
      <c r="B1036" s="79">
        <f t="shared" si="231"/>
        <v>1031</v>
      </c>
      <c r="C1036" s="80" t="s">
        <v>97</v>
      </c>
      <c r="D1036" s="80"/>
      <c r="E1036" s="81"/>
      <c r="F1036" s="82" t="str">
        <f t="shared" si="219"/>
        <v xml:space="preserve">Группа от QF </v>
      </c>
      <c r="G1036" s="82"/>
      <c r="H1036" s="83"/>
      <c r="I1036" s="84"/>
      <c r="J1036" s="84"/>
      <c r="K1036" s="85"/>
      <c r="L1036" s="86"/>
      <c r="M1036" s="80"/>
      <c r="N1036" s="87"/>
      <c r="O1036" s="88" t="str">
        <f t="shared" si="228"/>
        <v xml:space="preserve"> </v>
      </c>
      <c r="P1036" s="89"/>
      <c r="Q1036" s="90" t="str">
        <f t="shared" si="229"/>
        <v xml:space="preserve"> </v>
      </c>
      <c r="R1036" s="87" t="s">
        <v>77</v>
      </c>
      <c r="S1036" s="76"/>
      <c r="T1036" s="91">
        <f t="shared" si="220"/>
        <v>0</v>
      </c>
      <c r="U1036" s="88" t="str">
        <f t="shared" si="230"/>
        <v xml:space="preserve"> </v>
      </c>
      <c r="V1036" s="91" t="str">
        <f t="shared" si="221"/>
        <v xml:space="preserve"> </v>
      </c>
      <c r="W1036" s="78"/>
      <c r="X1036" s="78"/>
      <c r="Y1036" s="78"/>
      <c r="AA1036" s="94" t="str">
        <f t="shared" si="222"/>
        <v>≤60</v>
      </c>
      <c r="AB1036" s="94">
        <f t="shared" ca="1" si="223"/>
        <v>30</v>
      </c>
      <c r="AC1036" s="95">
        <f t="shared" si="226"/>
        <v>0</v>
      </c>
      <c r="AD1036" s="95">
        <f t="shared" si="227"/>
        <v>0</v>
      </c>
      <c r="AE1036" s="96">
        <f t="shared" si="224"/>
        <v>0</v>
      </c>
      <c r="AF1036" s="96">
        <f t="shared" si="225"/>
        <v>0</v>
      </c>
    </row>
    <row r="1037" spans="2:32" s="97" customFormat="1" ht="39.6" x14ac:dyDescent="0.3">
      <c r="B1037" s="79">
        <f t="shared" si="231"/>
        <v>1032</v>
      </c>
      <c r="C1037" s="80" t="s">
        <v>97</v>
      </c>
      <c r="D1037" s="80"/>
      <c r="E1037" s="81"/>
      <c r="F1037" s="82" t="str">
        <f t="shared" si="219"/>
        <v xml:space="preserve">Группа от QF </v>
      </c>
      <c r="G1037" s="82"/>
      <c r="H1037" s="83"/>
      <c r="I1037" s="84"/>
      <c r="J1037" s="84"/>
      <c r="K1037" s="85"/>
      <c r="L1037" s="86"/>
      <c r="M1037" s="80"/>
      <c r="N1037" s="87"/>
      <c r="O1037" s="88" t="str">
        <f t="shared" si="228"/>
        <v xml:space="preserve"> </v>
      </c>
      <c r="P1037" s="89"/>
      <c r="Q1037" s="90" t="str">
        <f t="shared" si="229"/>
        <v xml:space="preserve"> </v>
      </c>
      <c r="R1037" s="87" t="s">
        <v>77</v>
      </c>
      <c r="S1037" s="76"/>
      <c r="T1037" s="91">
        <f t="shared" si="220"/>
        <v>0</v>
      </c>
      <c r="U1037" s="88" t="str">
        <f t="shared" si="230"/>
        <v xml:space="preserve"> </v>
      </c>
      <c r="V1037" s="91" t="str">
        <f t="shared" si="221"/>
        <v xml:space="preserve"> </v>
      </c>
      <c r="W1037" s="78"/>
      <c r="X1037" s="78"/>
      <c r="Y1037" s="78"/>
      <c r="AA1037" s="94" t="str">
        <f t="shared" si="222"/>
        <v>≤60</v>
      </c>
      <c r="AB1037" s="94">
        <f t="shared" ca="1" si="223"/>
        <v>36</v>
      </c>
      <c r="AC1037" s="95">
        <f t="shared" si="226"/>
        <v>0</v>
      </c>
      <c r="AD1037" s="95">
        <f t="shared" si="227"/>
        <v>0</v>
      </c>
      <c r="AE1037" s="96">
        <f t="shared" si="224"/>
        <v>0</v>
      </c>
      <c r="AF1037" s="96">
        <f t="shared" si="225"/>
        <v>0</v>
      </c>
    </row>
    <row r="1038" spans="2:32" s="97" customFormat="1" ht="39.6" x14ac:dyDescent="0.3">
      <c r="B1038" s="79">
        <f t="shared" si="231"/>
        <v>1033</v>
      </c>
      <c r="C1038" s="80" t="s">
        <v>97</v>
      </c>
      <c r="D1038" s="80"/>
      <c r="E1038" s="81"/>
      <c r="F1038" s="82" t="str">
        <f t="shared" si="219"/>
        <v xml:space="preserve">Группа от QF </v>
      </c>
      <c r="G1038" s="82"/>
      <c r="H1038" s="83"/>
      <c r="I1038" s="84"/>
      <c r="J1038" s="84"/>
      <c r="K1038" s="85"/>
      <c r="L1038" s="86"/>
      <c r="M1038" s="80"/>
      <c r="N1038" s="87"/>
      <c r="O1038" s="88" t="str">
        <f t="shared" si="228"/>
        <v xml:space="preserve"> </v>
      </c>
      <c r="P1038" s="89"/>
      <c r="Q1038" s="90" t="str">
        <f t="shared" si="229"/>
        <v xml:space="preserve"> </v>
      </c>
      <c r="R1038" s="87" t="s">
        <v>77</v>
      </c>
      <c r="S1038" s="76"/>
      <c r="T1038" s="91">
        <f t="shared" si="220"/>
        <v>0</v>
      </c>
      <c r="U1038" s="88" t="str">
        <f t="shared" si="230"/>
        <v xml:space="preserve"> </v>
      </c>
      <c r="V1038" s="91" t="str">
        <f t="shared" si="221"/>
        <v xml:space="preserve"> </v>
      </c>
      <c r="W1038" s="78"/>
      <c r="X1038" s="78"/>
      <c r="Y1038" s="78"/>
      <c r="AA1038" s="94" t="str">
        <f t="shared" si="222"/>
        <v>≤60</v>
      </c>
      <c r="AB1038" s="94">
        <f t="shared" ca="1" si="223"/>
        <v>42</v>
      </c>
      <c r="AC1038" s="95">
        <f t="shared" si="226"/>
        <v>0</v>
      </c>
      <c r="AD1038" s="95">
        <f t="shared" si="227"/>
        <v>0</v>
      </c>
      <c r="AE1038" s="96">
        <f t="shared" si="224"/>
        <v>0</v>
      </c>
      <c r="AF1038" s="96">
        <f t="shared" si="225"/>
        <v>0</v>
      </c>
    </row>
    <row r="1039" spans="2:32" s="97" customFormat="1" ht="39.6" x14ac:dyDescent="0.3">
      <c r="B1039" s="79">
        <f t="shared" si="231"/>
        <v>1034</v>
      </c>
      <c r="C1039" s="80" t="s">
        <v>97</v>
      </c>
      <c r="D1039" s="80"/>
      <c r="E1039" s="81"/>
      <c r="F1039" s="82" t="str">
        <f t="shared" ref="F1039:F1102" si="232">CONCATENATE(C1039," ",E1039,D1039)</f>
        <v xml:space="preserve">Группа от QF </v>
      </c>
      <c r="G1039" s="82"/>
      <c r="H1039" s="83"/>
      <c r="I1039" s="84"/>
      <c r="J1039" s="84"/>
      <c r="K1039" s="85"/>
      <c r="L1039" s="86"/>
      <c r="M1039" s="80"/>
      <c r="N1039" s="87"/>
      <c r="O1039" s="88" t="str">
        <f t="shared" si="228"/>
        <v xml:space="preserve"> </v>
      </c>
      <c r="P1039" s="89"/>
      <c r="Q1039" s="90" t="str">
        <f t="shared" si="229"/>
        <v xml:space="preserve"> </v>
      </c>
      <c r="R1039" s="87" t="s">
        <v>77</v>
      </c>
      <c r="S1039" s="76"/>
      <c r="T1039" s="91">
        <f t="shared" ref="T1039:T1102" si="233">IF(P1039=$W$1,I1039*3,IF(P1039=$X$1,I1039*5,IF(P1039=$Y$1,I1039*8,IF(P1039=$Z$1,I1039*12*0.75,0))))</f>
        <v>0</v>
      </c>
      <c r="U1039" s="88" t="str">
        <f t="shared" si="230"/>
        <v xml:space="preserve"> </v>
      </c>
      <c r="V1039" s="91" t="str">
        <f t="shared" ref="V1039:V1102" si="234">IF(P1039=$W$1,I1039*5,IF(P1039=$X$1,I1039*10,IF(P1039=$Y$1,I1039*10,IF(P1039=$Z$1,I1039*12," "))))</f>
        <v xml:space="preserve"> </v>
      </c>
      <c r="W1039" s="78"/>
      <c r="X1039" s="78"/>
      <c r="Y1039" s="78"/>
      <c r="AA1039" s="94" t="str">
        <f t="shared" ref="AA1039:AA1102" si="235">IF(I1039&gt;63,"≤120","≤60")</f>
        <v>≤60</v>
      </c>
      <c r="AB1039" s="94">
        <f t="shared" ref="AB1039:AB1102" ca="1" si="236">IF(I1039&lt;63,RANDBETWEEN(20,50),RANDBETWEEN(60,110))</f>
        <v>22</v>
      </c>
      <c r="AC1039" s="95">
        <f t="shared" si="226"/>
        <v>0</v>
      </c>
      <c r="AD1039" s="95">
        <f t="shared" si="227"/>
        <v>0</v>
      </c>
      <c r="AE1039" s="96">
        <f t="shared" ref="AE1039:AE1102" si="237">ROUND(I1039*1.13,0)</f>
        <v>0</v>
      </c>
      <c r="AF1039" s="96">
        <f t="shared" ref="AF1039:AF1102" si="238">ROUND(I1039*1.45,0)</f>
        <v>0</v>
      </c>
    </row>
    <row r="1040" spans="2:32" s="97" customFormat="1" ht="39.6" x14ac:dyDescent="0.3">
      <c r="B1040" s="79">
        <f t="shared" si="231"/>
        <v>1035</v>
      </c>
      <c r="C1040" s="80" t="s">
        <v>97</v>
      </c>
      <c r="D1040" s="80"/>
      <c r="E1040" s="81"/>
      <c r="F1040" s="82" t="str">
        <f t="shared" si="232"/>
        <v xml:space="preserve">Группа от QF </v>
      </c>
      <c r="G1040" s="82"/>
      <c r="H1040" s="83"/>
      <c r="I1040" s="84"/>
      <c r="J1040" s="84"/>
      <c r="K1040" s="85"/>
      <c r="L1040" s="86"/>
      <c r="M1040" s="80"/>
      <c r="N1040" s="87"/>
      <c r="O1040" s="88" t="str">
        <f t="shared" si="228"/>
        <v xml:space="preserve"> </v>
      </c>
      <c r="P1040" s="89"/>
      <c r="Q1040" s="90" t="str">
        <f t="shared" si="229"/>
        <v xml:space="preserve"> </v>
      </c>
      <c r="R1040" s="87" t="s">
        <v>77</v>
      </c>
      <c r="S1040" s="76"/>
      <c r="T1040" s="91">
        <f t="shared" si="233"/>
        <v>0</v>
      </c>
      <c r="U1040" s="88" t="str">
        <f t="shared" si="230"/>
        <v xml:space="preserve"> </v>
      </c>
      <c r="V1040" s="91" t="str">
        <f t="shared" si="234"/>
        <v xml:space="preserve"> </v>
      </c>
      <c r="W1040" s="78"/>
      <c r="X1040" s="78"/>
      <c r="Y1040" s="78"/>
      <c r="AA1040" s="94" t="str">
        <f t="shared" si="235"/>
        <v>≤60</v>
      </c>
      <c r="AB1040" s="94">
        <f t="shared" ca="1" si="236"/>
        <v>33</v>
      </c>
      <c r="AC1040" s="95">
        <f t="shared" ref="AC1040:AC1103" si="239">IF(P1040=$W$1,I1040*3,IF(P1040=$X$1,I1040*5,IF(P1040=$Y$1,I1040*8,IF(P1040=$Z$1,I1040*12,0))))</f>
        <v>0</v>
      </c>
      <c r="AD1040" s="95">
        <f t="shared" ref="AD1040:AD1103" si="240">IF(P1040=$W$1,I1040*5,IF(P1040=$X$1,I1040*10,IF(P1040=$Y$1,I1040*10,IF(P1040=$Z$1,I1040*0,0))))</f>
        <v>0</v>
      </c>
      <c r="AE1040" s="96">
        <f t="shared" si="237"/>
        <v>0</v>
      </c>
      <c r="AF1040" s="96">
        <f t="shared" si="238"/>
        <v>0</v>
      </c>
    </row>
    <row r="1041" spans="2:32" s="97" customFormat="1" ht="39.6" x14ac:dyDescent="0.3">
      <c r="B1041" s="79">
        <f t="shared" si="231"/>
        <v>1036</v>
      </c>
      <c r="C1041" s="80" t="s">
        <v>97</v>
      </c>
      <c r="D1041" s="80"/>
      <c r="E1041" s="81"/>
      <c r="F1041" s="82" t="str">
        <f t="shared" si="232"/>
        <v xml:space="preserve">Группа от QF </v>
      </c>
      <c r="G1041" s="82"/>
      <c r="H1041" s="83"/>
      <c r="I1041" s="84"/>
      <c r="J1041" s="84"/>
      <c r="K1041" s="85"/>
      <c r="L1041" s="86"/>
      <c r="M1041" s="80"/>
      <c r="N1041" s="87"/>
      <c r="O1041" s="88" t="str">
        <f t="shared" si="228"/>
        <v xml:space="preserve"> </v>
      </c>
      <c r="P1041" s="89"/>
      <c r="Q1041" s="90" t="str">
        <f t="shared" si="229"/>
        <v xml:space="preserve"> </v>
      </c>
      <c r="R1041" s="87" t="s">
        <v>77</v>
      </c>
      <c r="S1041" s="76"/>
      <c r="T1041" s="91">
        <f t="shared" si="233"/>
        <v>0</v>
      </c>
      <c r="U1041" s="88" t="str">
        <f t="shared" si="230"/>
        <v xml:space="preserve"> </v>
      </c>
      <c r="V1041" s="91" t="str">
        <f t="shared" si="234"/>
        <v xml:space="preserve"> </v>
      </c>
      <c r="W1041" s="78"/>
      <c r="X1041" s="78"/>
      <c r="Y1041" s="78"/>
      <c r="AA1041" s="94" t="str">
        <f t="shared" si="235"/>
        <v>≤60</v>
      </c>
      <c r="AB1041" s="94">
        <f t="shared" ca="1" si="236"/>
        <v>37</v>
      </c>
      <c r="AC1041" s="95">
        <f t="shared" si="239"/>
        <v>0</v>
      </c>
      <c r="AD1041" s="95">
        <f t="shared" si="240"/>
        <v>0</v>
      </c>
      <c r="AE1041" s="96">
        <f t="shared" si="237"/>
        <v>0</v>
      </c>
      <c r="AF1041" s="96">
        <f t="shared" si="238"/>
        <v>0</v>
      </c>
    </row>
    <row r="1042" spans="2:32" s="97" customFormat="1" ht="39.6" x14ac:dyDescent="0.3">
      <c r="B1042" s="79">
        <f t="shared" si="231"/>
        <v>1037</v>
      </c>
      <c r="C1042" s="80" t="s">
        <v>97</v>
      </c>
      <c r="D1042" s="80"/>
      <c r="E1042" s="81"/>
      <c r="F1042" s="82" t="str">
        <f t="shared" si="232"/>
        <v xml:space="preserve">Группа от QF </v>
      </c>
      <c r="G1042" s="82"/>
      <c r="H1042" s="83"/>
      <c r="I1042" s="84"/>
      <c r="J1042" s="84"/>
      <c r="K1042" s="85"/>
      <c r="L1042" s="86"/>
      <c r="M1042" s="80"/>
      <c r="N1042" s="87"/>
      <c r="O1042" s="88" t="str">
        <f t="shared" si="228"/>
        <v xml:space="preserve"> </v>
      </c>
      <c r="P1042" s="89"/>
      <c r="Q1042" s="90" t="str">
        <f t="shared" si="229"/>
        <v xml:space="preserve"> </v>
      </c>
      <c r="R1042" s="87" t="s">
        <v>77</v>
      </c>
      <c r="S1042" s="76"/>
      <c r="T1042" s="91">
        <f t="shared" si="233"/>
        <v>0</v>
      </c>
      <c r="U1042" s="88" t="str">
        <f t="shared" si="230"/>
        <v xml:space="preserve"> </v>
      </c>
      <c r="V1042" s="91" t="str">
        <f t="shared" si="234"/>
        <v xml:space="preserve"> </v>
      </c>
      <c r="W1042" s="78"/>
      <c r="X1042" s="78"/>
      <c r="Y1042" s="78"/>
      <c r="AA1042" s="94" t="str">
        <f t="shared" si="235"/>
        <v>≤60</v>
      </c>
      <c r="AB1042" s="94">
        <f t="shared" ca="1" si="236"/>
        <v>29</v>
      </c>
      <c r="AC1042" s="95">
        <f t="shared" si="239"/>
        <v>0</v>
      </c>
      <c r="AD1042" s="95">
        <f t="shared" si="240"/>
        <v>0</v>
      </c>
      <c r="AE1042" s="96">
        <f t="shared" si="237"/>
        <v>0</v>
      </c>
      <c r="AF1042" s="96">
        <f t="shared" si="238"/>
        <v>0</v>
      </c>
    </row>
    <row r="1043" spans="2:32" s="97" customFormat="1" ht="39.6" x14ac:dyDescent="0.3">
      <c r="B1043" s="79">
        <f t="shared" si="231"/>
        <v>1038</v>
      </c>
      <c r="C1043" s="80" t="s">
        <v>97</v>
      </c>
      <c r="D1043" s="80"/>
      <c r="E1043" s="81"/>
      <c r="F1043" s="82" t="str">
        <f t="shared" si="232"/>
        <v xml:space="preserve">Группа от QF </v>
      </c>
      <c r="G1043" s="82"/>
      <c r="H1043" s="83"/>
      <c r="I1043" s="84"/>
      <c r="J1043" s="84"/>
      <c r="K1043" s="85"/>
      <c r="L1043" s="86"/>
      <c r="M1043" s="80"/>
      <c r="N1043" s="87"/>
      <c r="O1043" s="88" t="str">
        <f t="shared" si="228"/>
        <v xml:space="preserve"> </v>
      </c>
      <c r="P1043" s="89"/>
      <c r="Q1043" s="90" t="str">
        <f t="shared" si="229"/>
        <v xml:space="preserve"> </v>
      </c>
      <c r="R1043" s="87" t="s">
        <v>77</v>
      </c>
      <c r="S1043" s="76"/>
      <c r="T1043" s="91">
        <f t="shared" si="233"/>
        <v>0</v>
      </c>
      <c r="U1043" s="88" t="str">
        <f t="shared" si="230"/>
        <v xml:space="preserve"> </v>
      </c>
      <c r="V1043" s="91" t="str">
        <f t="shared" si="234"/>
        <v xml:space="preserve"> </v>
      </c>
      <c r="W1043" s="78"/>
      <c r="X1043" s="78"/>
      <c r="Y1043" s="78"/>
      <c r="AA1043" s="94" t="str">
        <f t="shared" si="235"/>
        <v>≤60</v>
      </c>
      <c r="AB1043" s="94">
        <f t="shared" ca="1" si="236"/>
        <v>35</v>
      </c>
      <c r="AC1043" s="95">
        <f t="shared" si="239"/>
        <v>0</v>
      </c>
      <c r="AD1043" s="95">
        <f t="shared" si="240"/>
        <v>0</v>
      </c>
      <c r="AE1043" s="96">
        <f t="shared" si="237"/>
        <v>0</v>
      </c>
      <c r="AF1043" s="96">
        <f t="shared" si="238"/>
        <v>0</v>
      </c>
    </row>
    <row r="1044" spans="2:32" s="97" customFormat="1" ht="39.6" x14ac:dyDescent="0.3">
      <c r="B1044" s="79">
        <f t="shared" si="231"/>
        <v>1039</v>
      </c>
      <c r="C1044" s="80" t="s">
        <v>97</v>
      </c>
      <c r="D1044" s="80"/>
      <c r="E1044" s="81"/>
      <c r="F1044" s="82" t="str">
        <f t="shared" si="232"/>
        <v xml:space="preserve">Группа от QF </v>
      </c>
      <c r="G1044" s="82"/>
      <c r="H1044" s="83"/>
      <c r="I1044" s="84"/>
      <c r="J1044" s="84"/>
      <c r="K1044" s="85"/>
      <c r="L1044" s="86"/>
      <c r="M1044" s="80"/>
      <c r="N1044" s="87"/>
      <c r="O1044" s="88" t="str">
        <f t="shared" si="228"/>
        <v xml:space="preserve"> </v>
      </c>
      <c r="P1044" s="89"/>
      <c r="Q1044" s="90" t="str">
        <f t="shared" si="229"/>
        <v xml:space="preserve"> </v>
      </c>
      <c r="R1044" s="87" t="s">
        <v>77</v>
      </c>
      <c r="S1044" s="76"/>
      <c r="T1044" s="91">
        <f t="shared" si="233"/>
        <v>0</v>
      </c>
      <c r="U1044" s="88" t="str">
        <f t="shared" si="230"/>
        <v xml:space="preserve"> </v>
      </c>
      <c r="V1044" s="91" t="str">
        <f t="shared" si="234"/>
        <v xml:space="preserve"> </v>
      </c>
      <c r="W1044" s="78"/>
      <c r="X1044" s="78"/>
      <c r="Y1044" s="78"/>
      <c r="AA1044" s="94" t="str">
        <f t="shared" si="235"/>
        <v>≤60</v>
      </c>
      <c r="AB1044" s="94">
        <f t="shared" ca="1" si="236"/>
        <v>49</v>
      </c>
      <c r="AC1044" s="95">
        <f t="shared" si="239"/>
        <v>0</v>
      </c>
      <c r="AD1044" s="95">
        <f t="shared" si="240"/>
        <v>0</v>
      </c>
      <c r="AE1044" s="96">
        <f t="shared" si="237"/>
        <v>0</v>
      </c>
      <c r="AF1044" s="96">
        <f t="shared" si="238"/>
        <v>0</v>
      </c>
    </row>
    <row r="1045" spans="2:32" s="97" customFormat="1" ht="39.6" x14ac:dyDescent="0.3">
      <c r="B1045" s="79">
        <f t="shared" si="231"/>
        <v>1040</v>
      </c>
      <c r="C1045" s="80" t="s">
        <v>97</v>
      </c>
      <c r="D1045" s="80"/>
      <c r="E1045" s="81"/>
      <c r="F1045" s="82" t="str">
        <f t="shared" si="232"/>
        <v xml:space="preserve">Группа от QF </v>
      </c>
      <c r="G1045" s="82"/>
      <c r="H1045" s="83"/>
      <c r="I1045" s="84"/>
      <c r="J1045" s="84"/>
      <c r="K1045" s="85"/>
      <c r="L1045" s="86"/>
      <c r="M1045" s="80"/>
      <c r="N1045" s="87"/>
      <c r="O1045" s="88" t="str">
        <f t="shared" si="228"/>
        <v xml:space="preserve"> </v>
      </c>
      <c r="P1045" s="89"/>
      <c r="Q1045" s="90" t="str">
        <f t="shared" si="229"/>
        <v xml:space="preserve"> </v>
      </c>
      <c r="R1045" s="87" t="s">
        <v>77</v>
      </c>
      <c r="S1045" s="76"/>
      <c r="T1045" s="91">
        <f t="shared" si="233"/>
        <v>0</v>
      </c>
      <c r="U1045" s="88" t="str">
        <f t="shared" si="230"/>
        <v xml:space="preserve"> </v>
      </c>
      <c r="V1045" s="91" t="str">
        <f t="shared" si="234"/>
        <v xml:space="preserve"> </v>
      </c>
      <c r="W1045" s="78"/>
      <c r="X1045" s="78"/>
      <c r="Y1045" s="78"/>
      <c r="AA1045" s="94" t="str">
        <f t="shared" si="235"/>
        <v>≤60</v>
      </c>
      <c r="AB1045" s="94">
        <f t="shared" ca="1" si="236"/>
        <v>21</v>
      </c>
      <c r="AC1045" s="95">
        <f t="shared" si="239"/>
        <v>0</v>
      </c>
      <c r="AD1045" s="95">
        <f t="shared" si="240"/>
        <v>0</v>
      </c>
      <c r="AE1045" s="96">
        <f t="shared" si="237"/>
        <v>0</v>
      </c>
      <c r="AF1045" s="96">
        <f t="shared" si="238"/>
        <v>0</v>
      </c>
    </row>
    <row r="1046" spans="2:32" s="97" customFormat="1" ht="39.6" x14ac:dyDescent="0.3">
      <c r="B1046" s="79">
        <f t="shared" si="231"/>
        <v>1041</v>
      </c>
      <c r="C1046" s="80" t="s">
        <v>97</v>
      </c>
      <c r="D1046" s="80"/>
      <c r="E1046" s="81"/>
      <c r="F1046" s="82" t="str">
        <f t="shared" si="232"/>
        <v xml:space="preserve">Группа от QF </v>
      </c>
      <c r="G1046" s="82"/>
      <c r="H1046" s="83"/>
      <c r="I1046" s="84"/>
      <c r="J1046" s="84"/>
      <c r="K1046" s="85"/>
      <c r="L1046" s="86"/>
      <c r="M1046" s="80"/>
      <c r="N1046" s="87"/>
      <c r="O1046" s="88" t="str">
        <f t="shared" si="228"/>
        <v xml:space="preserve"> </v>
      </c>
      <c r="P1046" s="89"/>
      <c r="Q1046" s="90" t="str">
        <f t="shared" si="229"/>
        <v xml:space="preserve"> </v>
      </c>
      <c r="R1046" s="87" t="s">
        <v>77</v>
      </c>
      <c r="S1046" s="76"/>
      <c r="T1046" s="91">
        <f t="shared" si="233"/>
        <v>0</v>
      </c>
      <c r="U1046" s="88" t="str">
        <f t="shared" si="230"/>
        <v xml:space="preserve"> </v>
      </c>
      <c r="V1046" s="91" t="str">
        <f t="shared" si="234"/>
        <v xml:space="preserve"> </v>
      </c>
      <c r="W1046" s="78"/>
      <c r="X1046" s="78"/>
      <c r="Y1046" s="78"/>
      <c r="AA1046" s="94" t="str">
        <f t="shared" si="235"/>
        <v>≤60</v>
      </c>
      <c r="AB1046" s="94">
        <f t="shared" ca="1" si="236"/>
        <v>44</v>
      </c>
      <c r="AC1046" s="95">
        <f t="shared" si="239"/>
        <v>0</v>
      </c>
      <c r="AD1046" s="95">
        <f t="shared" si="240"/>
        <v>0</v>
      </c>
      <c r="AE1046" s="96">
        <f t="shared" si="237"/>
        <v>0</v>
      </c>
      <c r="AF1046" s="96">
        <f t="shared" si="238"/>
        <v>0</v>
      </c>
    </row>
    <row r="1047" spans="2:32" s="97" customFormat="1" ht="39.6" x14ac:dyDescent="0.3">
      <c r="B1047" s="79">
        <f t="shared" si="231"/>
        <v>1042</v>
      </c>
      <c r="C1047" s="80" t="s">
        <v>97</v>
      </c>
      <c r="D1047" s="80"/>
      <c r="E1047" s="81"/>
      <c r="F1047" s="82" t="str">
        <f t="shared" si="232"/>
        <v xml:space="preserve">Группа от QF </v>
      </c>
      <c r="G1047" s="82"/>
      <c r="H1047" s="83"/>
      <c r="I1047" s="84"/>
      <c r="J1047" s="84"/>
      <c r="K1047" s="85"/>
      <c r="L1047" s="86"/>
      <c r="M1047" s="80"/>
      <c r="N1047" s="87"/>
      <c r="O1047" s="88" t="str">
        <f t="shared" si="228"/>
        <v xml:space="preserve"> </v>
      </c>
      <c r="P1047" s="89"/>
      <c r="Q1047" s="90" t="str">
        <f t="shared" si="229"/>
        <v xml:space="preserve"> </v>
      </c>
      <c r="R1047" s="87" t="s">
        <v>77</v>
      </c>
      <c r="S1047" s="76"/>
      <c r="T1047" s="91">
        <f t="shared" si="233"/>
        <v>0</v>
      </c>
      <c r="U1047" s="88" t="str">
        <f t="shared" si="230"/>
        <v xml:space="preserve"> </v>
      </c>
      <c r="V1047" s="91" t="str">
        <f t="shared" si="234"/>
        <v xml:space="preserve"> </v>
      </c>
      <c r="W1047" s="78"/>
      <c r="X1047" s="78"/>
      <c r="Y1047" s="78"/>
      <c r="AA1047" s="94" t="str">
        <f t="shared" si="235"/>
        <v>≤60</v>
      </c>
      <c r="AB1047" s="94">
        <f t="shared" ca="1" si="236"/>
        <v>48</v>
      </c>
      <c r="AC1047" s="95">
        <f t="shared" si="239"/>
        <v>0</v>
      </c>
      <c r="AD1047" s="95">
        <f t="shared" si="240"/>
        <v>0</v>
      </c>
      <c r="AE1047" s="96">
        <f t="shared" si="237"/>
        <v>0</v>
      </c>
      <c r="AF1047" s="96">
        <f t="shared" si="238"/>
        <v>0</v>
      </c>
    </row>
    <row r="1048" spans="2:32" s="97" customFormat="1" ht="39.6" x14ac:dyDescent="0.3">
      <c r="B1048" s="79">
        <f t="shared" si="231"/>
        <v>1043</v>
      </c>
      <c r="C1048" s="80" t="s">
        <v>97</v>
      </c>
      <c r="D1048" s="80"/>
      <c r="E1048" s="81"/>
      <c r="F1048" s="82" t="str">
        <f t="shared" si="232"/>
        <v xml:space="preserve">Группа от QF </v>
      </c>
      <c r="G1048" s="82"/>
      <c r="H1048" s="83"/>
      <c r="I1048" s="84"/>
      <c r="J1048" s="84"/>
      <c r="K1048" s="85"/>
      <c r="L1048" s="86"/>
      <c r="M1048" s="80"/>
      <c r="N1048" s="87"/>
      <c r="O1048" s="88" t="str">
        <f t="shared" si="228"/>
        <v xml:space="preserve"> </v>
      </c>
      <c r="P1048" s="89"/>
      <c r="Q1048" s="90" t="str">
        <f t="shared" si="229"/>
        <v xml:space="preserve"> </v>
      </c>
      <c r="R1048" s="87" t="s">
        <v>77</v>
      </c>
      <c r="S1048" s="76"/>
      <c r="T1048" s="91">
        <f t="shared" si="233"/>
        <v>0</v>
      </c>
      <c r="U1048" s="88" t="str">
        <f t="shared" si="230"/>
        <v xml:space="preserve"> </v>
      </c>
      <c r="V1048" s="91" t="str">
        <f t="shared" si="234"/>
        <v xml:space="preserve"> </v>
      </c>
      <c r="W1048" s="78"/>
      <c r="X1048" s="78"/>
      <c r="Y1048" s="78"/>
      <c r="AA1048" s="94" t="str">
        <f t="shared" si="235"/>
        <v>≤60</v>
      </c>
      <c r="AB1048" s="94">
        <f t="shared" ca="1" si="236"/>
        <v>27</v>
      </c>
      <c r="AC1048" s="95">
        <f t="shared" si="239"/>
        <v>0</v>
      </c>
      <c r="AD1048" s="95">
        <f t="shared" si="240"/>
        <v>0</v>
      </c>
      <c r="AE1048" s="96">
        <f t="shared" si="237"/>
        <v>0</v>
      </c>
      <c r="AF1048" s="96">
        <f t="shared" si="238"/>
        <v>0</v>
      </c>
    </row>
    <row r="1049" spans="2:32" s="97" customFormat="1" ht="39.6" x14ac:dyDescent="0.3">
      <c r="B1049" s="79">
        <f t="shared" si="231"/>
        <v>1044</v>
      </c>
      <c r="C1049" s="80" t="s">
        <v>97</v>
      </c>
      <c r="D1049" s="80"/>
      <c r="E1049" s="81"/>
      <c r="F1049" s="82" t="str">
        <f t="shared" si="232"/>
        <v xml:space="preserve">Группа от QF </v>
      </c>
      <c r="G1049" s="82"/>
      <c r="H1049" s="83"/>
      <c r="I1049" s="84"/>
      <c r="J1049" s="84"/>
      <c r="K1049" s="85"/>
      <c r="L1049" s="86"/>
      <c r="M1049" s="80"/>
      <c r="N1049" s="87"/>
      <c r="O1049" s="88" t="str">
        <f t="shared" si="228"/>
        <v xml:space="preserve"> </v>
      </c>
      <c r="P1049" s="89"/>
      <c r="Q1049" s="90" t="str">
        <f t="shared" si="229"/>
        <v xml:space="preserve"> </v>
      </c>
      <c r="R1049" s="87" t="s">
        <v>77</v>
      </c>
      <c r="S1049" s="76"/>
      <c r="T1049" s="91">
        <f t="shared" si="233"/>
        <v>0</v>
      </c>
      <c r="U1049" s="88" t="str">
        <f t="shared" si="230"/>
        <v xml:space="preserve"> </v>
      </c>
      <c r="V1049" s="91" t="str">
        <f t="shared" si="234"/>
        <v xml:space="preserve"> </v>
      </c>
      <c r="W1049" s="78"/>
      <c r="X1049" s="78"/>
      <c r="Y1049" s="78"/>
      <c r="AA1049" s="94" t="str">
        <f t="shared" si="235"/>
        <v>≤60</v>
      </c>
      <c r="AB1049" s="94">
        <f t="shared" ca="1" si="236"/>
        <v>27</v>
      </c>
      <c r="AC1049" s="95">
        <f t="shared" si="239"/>
        <v>0</v>
      </c>
      <c r="AD1049" s="95">
        <f t="shared" si="240"/>
        <v>0</v>
      </c>
      <c r="AE1049" s="96">
        <f t="shared" si="237"/>
        <v>0</v>
      </c>
      <c r="AF1049" s="96">
        <f t="shared" si="238"/>
        <v>0</v>
      </c>
    </row>
    <row r="1050" spans="2:32" s="97" customFormat="1" ht="39.6" x14ac:dyDescent="0.3">
      <c r="B1050" s="79">
        <f t="shared" si="231"/>
        <v>1045</v>
      </c>
      <c r="C1050" s="80" t="s">
        <v>97</v>
      </c>
      <c r="D1050" s="80"/>
      <c r="E1050" s="81"/>
      <c r="F1050" s="82" t="str">
        <f t="shared" si="232"/>
        <v xml:space="preserve">Группа от QF </v>
      </c>
      <c r="G1050" s="82"/>
      <c r="H1050" s="83"/>
      <c r="I1050" s="84"/>
      <c r="J1050" s="84"/>
      <c r="K1050" s="85"/>
      <c r="L1050" s="86"/>
      <c r="M1050" s="80"/>
      <c r="N1050" s="87"/>
      <c r="O1050" s="88" t="str">
        <f t="shared" si="228"/>
        <v xml:space="preserve"> </v>
      </c>
      <c r="P1050" s="89"/>
      <c r="Q1050" s="90" t="str">
        <f t="shared" si="229"/>
        <v xml:space="preserve"> </v>
      </c>
      <c r="R1050" s="87" t="s">
        <v>77</v>
      </c>
      <c r="S1050" s="76"/>
      <c r="T1050" s="91">
        <f t="shared" si="233"/>
        <v>0</v>
      </c>
      <c r="U1050" s="88" t="str">
        <f t="shared" si="230"/>
        <v xml:space="preserve"> </v>
      </c>
      <c r="V1050" s="91" t="str">
        <f t="shared" si="234"/>
        <v xml:space="preserve"> </v>
      </c>
      <c r="W1050" s="78"/>
      <c r="X1050" s="78"/>
      <c r="Y1050" s="78"/>
      <c r="AA1050" s="94" t="str">
        <f t="shared" si="235"/>
        <v>≤60</v>
      </c>
      <c r="AB1050" s="94">
        <f t="shared" ca="1" si="236"/>
        <v>24</v>
      </c>
      <c r="AC1050" s="95">
        <f t="shared" si="239"/>
        <v>0</v>
      </c>
      <c r="AD1050" s="95">
        <f t="shared" si="240"/>
        <v>0</v>
      </c>
      <c r="AE1050" s="96">
        <f t="shared" si="237"/>
        <v>0</v>
      </c>
      <c r="AF1050" s="96">
        <f t="shared" si="238"/>
        <v>0</v>
      </c>
    </row>
    <row r="1051" spans="2:32" s="97" customFormat="1" ht="39.6" x14ac:dyDescent="0.3">
      <c r="B1051" s="79">
        <f t="shared" si="231"/>
        <v>1046</v>
      </c>
      <c r="C1051" s="80" t="s">
        <v>97</v>
      </c>
      <c r="D1051" s="80"/>
      <c r="E1051" s="81"/>
      <c r="F1051" s="82" t="str">
        <f t="shared" si="232"/>
        <v xml:space="preserve">Группа от QF </v>
      </c>
      <c r="G1051" s="82"/>
      <c r="H1051" s="83"/>
      <c r="I1051" s="84"/>
      <c r="J1051" s="84"/>
      <c r="K1051" s="85"/>
      <c r="L1051" s="86"/>
      <c r="M1051" s="80"/>
      <c r="N1051" s="87"/>
      <c r="O1051" s="88" t="str">
        <f t="shared" si="228"/>
        <v xml:space="preserve"> </v>
      </c>
      <c r="P1051" s="89"/>
      <c r="Q1051" s="90" t="str">
        <f t="shared" si="229"/>
        <v xml:space="preserve"> </v>
      </c>
      <c r="R1051" s="87" t="s">
        <v>77</v>
      </c>
      <c r="S1051" s="76"/>
      <c r="T1051" s="91">
        <f t="shared" si="233"/>
        <v>0</v>
      </c>
      <c r="U1051" s="88" t="str">
        <f t="shared" si="230"/>
        <v xml:space="preserve"> </v>
      </c>
      <c r="V1051" s="91" t="str">
        <f t="shared" si="234"/>
        <v xml:space="preserve"> </v>
      </c>
      <c r="W1051" s="78"/>
      <c r="X1051" s="78"/>
      <c r="Y1051" s="78"/>
      <c r="AA1051" s="94" t="str">
        <f t="shared" si="235"/>
        <v>≤60</v>
      </c>
      <c r="AB1051" s="94">
        <f t="shared" ca="1" si="236"/>
        <v>48</v>
      </c>
      <c r="AC1051" s="95">
        <f t="shared" si="239"/>
        <v>0</v>
      </c>
      <c r="AD1051" s="95">
        <f t="shared" si="240"/>
        <v>0</v>
      </c>
      <c r="AE1051" s="96">
        <f t="shared" si="237"/>
        <v>0</v>
      </c>
      <c r="AF1051" s="96">
        <f t="shared" si="238"/>
        <v>0</v>
      </c>
    </row>
    <row r="1052" spans="2:32" s="97" customFormat="1" ht="39.6" x14ac:dyDescent="0.3">
      <c r="B1052" s="79">
        <f t="shared" si="231"/>
        <v>1047</v>
      </c>
      <c r="C1052" s="80" t="s">
        <v>97</v>
      </c>
      <c r="D1052" s="80"/>
      <c r="E1052" s="81"/>
      <c r="F1052" s="82" t="str">
        <f t="shared" si="232"/>
        <v xml:space="preserve">Группа от QF </v>
      </c>
      <c r="G1052" s="82"/>
      <c r="H1052" s="83"/>
      <c r="I1052" s="84"/>
      <c r="J1052" s="84"/>
      <c r="K1052" s="85"/>
      <c r="L1052" s="86"/>
      <c r="M1052" s="80"/>
      <c r="N1052" s="87"/>
      <c r="O1052" s="88" t="str">
        <f t="shared" si="228"/>
        <v xml:space="preserve"> </v>
      </c>
      <c r="P1052" s="89"/>
      <c r="Q1052" s="90" t="str">
        <f t="shared" si="229"/>
        <v xml:space="preserve"> </v>
      </c>
      <c r="R1052" s="87" t="s">
        <v>77</v>
      </c>
      <c r="S1052" s="76"/>
      <c r="T1052" s="91">
        <f t="shared" si="233"/>
        <v>0</v>
      </c>
      <c r="U1052" s="88" t="str">
        <f t="shared" si="230"/>
        <v xml:space="preserve"> </v>
      </c>
      <c r="V1052" s="91" t="str">
        <f t="shared" si="234"/>
        <v xml:space="preserve"> </v>
      </c>
      <c r="W1052" s="78"/>
      <c r="X1052" s="78"/>
      <c r="Y1052" s="78"/>
      <c r="AA1052" s="94" t="str">
        <f t="shared" si="235"/>
        <v>≤60</v>
      </c>
      <c r="AB1052" s="94">
        <f t="shared" ca="1" si="236"/>
        <v>45</v>
      </c>
      <c r="AC1052" s="95">
        <f t="shared" si="239"/>
        <v>0</v>
      </c>
      <c r="AD1052" s="95">
        <f t="shared" si="240"/>
        <v>0</v>
      </c>
      <c r="AE1052" s="96">
        <f t="shared" si="237"/>
        <v>0</v>
      </c>
      <c r="AF1052" s="96">
        <f t="shared" si="238"/>
        <v>0</v>
      </c>
    </row>
    <row r="1053" spans="2:32" s="97" customFormat="1" ht="39.6" x14ac:dyDescent="0.3">
      <c r="B1053" s="79">
        <f t="shared" si="231"/>
        <v>1048</v>
      </c>
      <c r="C1053" s="80" t="s">
        <v>97</v>
      </c>
      <c r="D1053" s="80"/>
      <c r="E1053" s="81"/>
      <c r="F1053" s="82" t="str">
        <f t="shared" si="232"/>
        <v xml:space="preserve">Группа от QF </v>
      </c>
      <c r="G1053" s="82"/>
      <c r="H1053" s="83"/>
      <c r="I1053" s="84"/>
      <c r="J1053" s="84"/>
      <c r="K1053" s="85"/>
      <c r="L1053" s="86"/>
      <c r="M1053" s="80"/>
      <c r="N1053" s="87"/>
      <c r="O1053" s="88" t="str">
        <f t="shared" si="228"/>
        <v xml:space="preserve"> </v>
      </c>
      <c r="P1053" s="89"/>
      <c r="Q1053" s="90" t="str">
        <f t="shared" si="229"/>
        <v xml:space="preserve"> </v>
      </c>
      <c r="R1053" s="87" t="s">
        <v>77</v>
      </c>
      <c r="S1053" s="76"/>
      <c r="T1053" s="91">
        <f t="shared" si="233"/>
        <v>0</v>
      </c>
      <c r="U1053" s="88" t="str">
        <f t="shared" si="230"/>
        <v xml:space="preserve"> </v>
      </c>
      <c r="V1053" s="91" t="str">
        <f t="shared" si="234"/>
        <v xml:space="preserve"> </v>
      </c>
      <c r="W1053" s="78"/>
      <c r="X1053" s="78"/>
      <c r="Y1053" s="78"/>
      <c r="AA1053" s="94" t="str">
        <f t="shared" si="235"/>
        <v>≤60</v>
      </c>
      <c r="AB1053" s="94">
        <f t="shared" ca="1" si="236"/>
        <v>41</v>
      </c>
      <c r="AC1053" s="95">
        <f t="shared" si="239"/>
        <v>0</v>
      </c>
      <c r="AD1053" s="95">
        <f t="shared" si="240"/>
        <v>0</v>
      </c>
      <c r="AE1053" s="96">
        <f t="shared" si="237"/>
        <v>0</v>
      </c>
      <c r="AF1053" s="96">
        <f t="shared" si="238"/>
        <v>0</v>
      </c>
    </row>
    <row r="1054" spans="2:32" s="97" customFormat="1" ht="39.6" x14ac:dyDescent="0.3">
      <c r="B1054" s="79">
        <f t="shared" si="231"/>
        <v>1049</v>
      </c>
      <c r="C1054" s="80" t="s">
        <v>97</v>
      </c>
      <c r="D1054" s="80"/>
      <c r="E1054" s="81"/>
      <c r="F1054" s="82" t="str">
        <f t="shared" si="232"/>
        <v xml:space="preserve">Группа от QF </v>
      </c>
      <c r="G1054" s="82"/>
      <c r="H1054" s="83"/>
      <c r="I1054" s="84"/>
      <c r="J1054" s="84"/>
      <c r="K1054" s="85"/>
      <c r="L1054" s="86"/>
      <c r="M1054" s="80"/>
      <c r="N1054" s="87"/>
      <c r="O1054" s="88" t="str">
        <f t="shared" si="228"/>
        <v xml:space="preserve"> </v>
      </c>
      <c r="P1054" s="89"/>
      <c r="Q1054" s="90" t="str">
        <f t="shared" si="229"/>
        <v xml:space="preserve"> </v>
      </c>
      <c r="R1054" s="87" t="s">
        <v>77</v>
      </c>
      <c r="S1054" s="76"/>
      <c r="T1054" s="91">
        <f t="shared" si="233"/>
        <v>0</v>
      </c>
      <c r="U1054" s="88" t="str">
        <f t="shared" si="230"/>
        <v xml:space="preserve"> </v>
      </c>
      <c r="V1054" s="91" t="str">
        <f t="shared" si="234"/>
        <v xml:space="preserve"> </v>
      </c>
      <c r="W1054" s="78"/>
      <c r="X1054" s="78"/>
      <c r="Y1054" s="78"/>
      <c r="AA1054" s="94" t="str">
        <f t="shared" si="235"/>
        <v>≤60</v>
      </c>
      <c r="AB1054" s="94">
        <f t="shared" ca="1" si="236"/>
        <v>50</v>
      </c>
      <c r="AC1054" s="95">
        <f t="shared" si="239"/>
        <v>0</v>
      </c>
      <c r="AD1054" s="95">
        <f t="shared" si="240"/>
        <v>0</v>
      </c>
      <c r="AE1054" s="96">
        <f t="shared" si="237"/>
        <v>0</v>
      </c>
      <c r="AF1054" s="96">
        <f t="shared" si="238"/>
        <v>0</v>
      </c>
    </row>
    <row r="1055" spans="2:32" s="97" customFormat="1" ht="39.6" x14ac:dyDescent="0.3">
      <c r="B1055" s="79">
        <f t="shared" si="231"/>
        <v>1050</v>
      </c>
      <c r="C1055" s="80" t="s">
        <v>97</v>
      </c>
      <c r="D1055" s="80"/>
      <c r="E1055" s="81"/>
      <c r="F1055" s="82" t="str">
        <f t="shared" si="232"/>
        <v xml:space="preserve">Группа от QF </v>
      </c>
      <c r="G1055" s="82"/>
      <c r="H1055" s="83"/>
      <c r="I1055" s="84"/>
      <c r="J1055" s="84"/>
      <c r="K1055" s="85"/>
      <c r="L1055" s="86"/>
      <c r="M1055" s="80"/>
      <c r="N1055" s="87"/>
      <c r="O1055" s="88" t="str">
        <f t="shared" si="228"/>
        <v xml:space="preserve"> </v>
      </c>
      <c r="P1055" s="89"/>
      <c r="Q1055" s="90" t="str">
        <f t="shared" si="229"/>
        <v xml:space="preserve"> </v>
      </c>
      <c r="R1055" s="87" t="s">
        <v>77</v>
      </c>
      <c r="S1055" s="76"/>
      <c r="T1055" s="91">
        <f t="shared" si="233"/>
        <v>0</v>
      </c>
      <c r="U1055" s="88" t="str">
        <f t="shared" si="230"/>
        <v xml:space="preserve"> </v>
      </c>
      <c r="V1055" s="91" t="str">
        <f t="shared" si="234"/>
        <v xml:space="preserve"> </v>
      </c>
      <c r="W1055" s="78"/>
      <c r="X1055" s="78"/>
      <c r="Y1055" s="78"/>
      <c r="AA1055" s="94" t="str">
        <f t="shared" si="235"/>
        <v>≤60</v>
      </c>
      <c r="AB1055" s="94">
        <f t="shared" ca="1" si="236"/>
        <v>27</v>
      </c>
      <c r="AC1055" s="95">
        <f t="shared" si="239"/>
        <v>0</v>
      </c>
      <c r="AD1055" s="95">
        <f t="shared" si="240"/>
        <v>0</v>
      </c>
      <c r="AE1055" s="96">
        <f t="shared" si="237"/>
        <v>0</v>
      </c>
      <c r="AF1055" s="96">
        <f t="shared" si="238"/>
        <v>0</v>
      </c>
    </row>
    <row r="1056" spans="2:32" s="97" customFormat="1" ht="39.6" x14ac:dyDescent="0.3">
      <c r="B1056" s="79">
        <f t="shared" si="231"/>
        <v>1051</v>
      </c>
      <c r="C1056" s="80" t="s">
        <v>97</v>
      </c>
      <c r="D1056" s="80"/>
      <c r="E1056" s="81"/>
      <c r="F1056" s="82" t="str">
        <f t="shared" si="232"/>
        <v xml:space="preserve">Группа от QF </v>
      </c>
      <c r="G1056" s="82"/>
      <c r="H1056" s="83"/>
      <c r="I1056" s="84"/>
      <c r="J1056" s="84"/>
      <c r="K1056" s="85"/>
      <c r="L1056" s="86"/>
      <c r="M1056" s="80"/>
      <c r="N1056" s="87"/>
      <c r="O1056" s="88" t="str">
        <f t="shared" si="228"/>
        <v xml:space="preserve"> </v>
      </c>
      <c r="P1056" s="89"/>
      <c r="Q1056" s="90" t="str">
        <f t="shared" si="229"/>
        <v xml:space="preserve"> </v>
      </c>
      <c r="R1056" s="87" t="s">
        <v>77</v>
      </c>
      <c r="S1056" s="76"/>
      <c r="T1056" s="91">
        <f t="shared" si="233"/>
        <v>0</v>
      </c>
      <c r="U1056" s="88" t="str">
        <f t="shared" si="230"/>
        <v xml:space="preserve"> </v>
      </c>
      <c r="V1056" s="91" t="str">
        <f t="shared" si="234"/>
        <v xml:space="preserve"> </v>
      </c>
      <c r="W1056" s="78"/>
      <c r="X1056" s="78"/>
      <c r="Y1056" s="78"/>
      <c r="AA1056" s="94" t="str">
        <f t="shared" si="235"/>
        <v>≤60</v>
      </c>
      <c r="AB1056" s="94">
        <f t="shared" ca="1" si="236"/>
        <v>42</v>
      </c>
      <c r="AC1056" s="95">
        <f t="shared" si="239"/>
        <v>0</v>
      </c>
      <c r="AD1056" s="95">
        <f t="shared" si="240"/>
        <v>0</v>
      </c>
      <c r="AE1056" s="96">
        <f t="shared" si="237"/>
        <v>0</v>
      </c>
      <c r="AF1056" s="96">
        <f t="shared" si="238"/>
        <v>0</v>
      </c>
    </row>
    <row r="1057" spans="2:32" s="97" customFormat="1" ht="39.6" x14ac:dyDescent="0.3">
      <c r="B1057" s="79">
        <f t="shared" si="231"/>
        <v>1052</v>
      </c>
      <c r="C1057" s="80" t="s">
        <v>97</v>
      </c>
      <c r="D1057" s="80"/>
      <c r="E1057" s="81"/>
      <c r="F1057" s="82" t="str">
        <f t="shared" si="232"/>
        <v xml:space="preserve">Группа от QF </v>
      </c>
      <c r="G1057" s="82"/>
      <c r="H1057" s="83"/>
      <c r="I1057" s="84"/>
      <c r="J1057" s="84"/>
      <c r="K1057" s="85"/>
      <c r="L1057" s="86"/>
      <c r="M1057" s="80"/>
      <c r="N1057" s="87"/>
      <c r="O1057" s="88" t="str">
        <f t="shared" si="228"/>
        <v xml:space="preserve"> </v>
      </c>
      <c r="P1057" s="89"/>
      <c r="Q1057" s="90" t="str">
        <f t="shared" si="229"/>
        <v xml:space="preserve"> </v>
      </c>
      <c r="R1057" s="87" t="s">
        <v>77</v>
      </c>
      <c r="S1057" s="76"/>
      <c r="T1057" s="91">
        <f t="shared" si="233"/>
        <v>0</v>
      </c>
      <c r="U1057" s="88" t="str">
        <f t="shared" si="230"/>
        <v xml:space="preserve"> </v>
      </c>
      <c r="V1057" s="91" t="str">
        <f t="shared" si="234"/>
        <v xml:space="preserve"> </v>
      </c>
      <c r="W1057" s="78"/>
      <c r="X1057" s="78"/>
      <c r="Y1057" s="78"/>
      <c r="AA1057" s="94" t="str">
        <f t="shared" si="235"/>
        <v>≤60</v>
      </c>
      <c r="AB1057" s="94">
        <f t="shared" ca="1" si="236"/>
        <v>49</v>
      </c>
      <c r="AC1057" s="95">
        <f t="shared" si="239"/>
        <v>0</v>
      </c>
      <c r="AD1057" s="95">
        <f t="shared" si="240"/>
        <v>0</v>
      </c>
      <c r="AE1057" s="96">
        <f t="shared" si="237"/>
        <v>0</v>
      </c>
      <c r="AF1057" s="96">
        <f t="shared" si="238"/>
        <v>0</v>
      </c>
    </row>
    <row r="1058" spans="2:32" s="97" customFormat="1" ht="39.6" x14ac:dyDescent="0.3">
      <c r="B1058" s="79">
        <f t="shared" si="231"/>
        <v>1053</v>
      </c>
      <c r="C1058" s="80" t="s">
        <v>97</v>
      </c>
      <c r="D1058" s="80"/>
      <c r="E1058" s="81"/>
      <c r="F1058" s="82" t="str">
        <f t="shared" si="232"/>
        <v xml:space="preserve">Группа от QF </v>
      </c>
      <c r="G1058" s="82"/>
      <c r="H1058" s="83"/>
      <c r="I1058" s="84"/>
      <c r="J1058" s="84"/>
      <c r="K1058" s="85"/>
      <c r="L1058" s="86"/>
      <c r="M1058" s="80"/>
      <c r="N1058" s="87"/>
      <c r="O1058" s="88" t="str">
        <f t="shared" si="228"/>
        <v xml:space="preserve"> </v>
      </c>
      <c r="P1058" s="89"/>
      <c r="Q1058" s="90" t="str">
        <f t="shared" si="229"/>
        <v xml:space="preserve"> </v>
      </c>
      <c r="R1058" s="87" t="s">
        <v>77</v>
      </c>
      <c r="S1058" s="76"/>
      <c r="T1058" s="91">
        <f t="shared" si="233"/>
        <v>0</v>
      </c>
      <c r="U1058" s="88" t="str">
        <f t="shared" si="230"/>
        <v xml:space="preserve"> </v>
      </c>
      <c r="V1058" s="91" t="str">
        <f t="shared" si="234"/>
        <v xml:space="preserve"> </v>
      </c>
      <c r="W1058" s="78"/>
      <c r="X1058" s="78"/>
      <c r="Y1058" s="78"/>
      <c r="AA1058" s="94" t="str">
        <f t="shared" si="235"/>
        <v>≤60</v>
      </c>
      <c r="AB1058" s="94">
        <f t="shared" ca="1" si="236"/>
        <v>27</v>
      </c>
      <c r="AC1058" s="95">
        <f t="shared" si="239"/>
        <v>0</v>
      </c>
      <c r="AD1058" s="95">
        <f t="shared" si="240"/>
        <v>0</v>
      </c>
      <c r="AE1058" s="96">
        <f t="shared" si="237"/>
        <v>0</v>
      </c>
      <c r="AF1058" s="96">
        <f t="shared" si="238"/>
        <v>0</v>
      </c>
    </row>
    <row r="1059" spans="2:32" s="97" customFormat="1" ht="39.6" x14ac:dyDescent="0.3">
      <c r="B1059" s="79">
        <f t="shared" si="231"/>
        <v>1054</v>
      </c>
      <c r="C1059" s="80" t="s">
        <v>97</v>
      </c>
      <c r="D1059" s="80"/>
      <c r="E1059" s="81"/>
      <c r="F1059" s="82" t="str">
        <f t="shared" si="232"/>
        <v xml:space="preserve">Группа от QF </v>
      </c>
      <c r="G1059" s="82"/>
      <c r="H1059" s="83"/>
      <c r="I1059" s="84"/>
      <c r="J1059" s="84"/>
      <c r="K1059" s="85"/>
      <c r="L1059" s="86"/>
      <c r="M1059" s="80"/>
      <c r="N1059" s="87"/>
      <c r="O1059" s="88" t="str">
        <f t="shared" si="228"/>
        <v xml:space="preserve"> </v>
      </c>
      <c r="P1059" s="89"/>
      <c r="Q1059" s="90" t="str">
        <f t="shared" si="229"/>
        <v xml:space="preserve"> </v>
      </c>
      <c r="R1059" s="87" t="s">
        <v>77</v>
      </c>
      <c r="S1059" s="76"/>
      <c r="T1059" s="91">
        <f t="shared" si="233"/>
        <v>0</v>
      </c>
      <c r="U1059" s="88" t="str">
        <f t="shared" si="230"/>
        <v xml:space="preserve"> </v>
      </c>
      <c r="V1059" s="91" t="str">
        <f t="shared" si="234"/>
        <v xml:space="preserve"> </v>
      </c>
      <c r="W1059" s="78"/>
      <c r="X1059" s="78"/>
      <c r="Y1059" s="78"/>
      <c r="AA1059" s="94" t="str">
        <f t="shared" si="235"/>
        <v>≤60</v>
      </c>
      <c r="AB1059" s="94">
        <f t="shared" ca="1" si="236"/>
        <v>36</v>
      </c>
      <c r="AC1059" s="95">
        <f t="shared" si="239"/>
        <v>0</v>
      </c>
      <c r="AD1059" s="95">
        <f t="shared" si="240"/>
        <v>0</v>
      </c>
      <c r="AE1059" s="96">
        <f t="shared" si="237"/>
        <v>0</v>
      </c>
      <c r="AF1059" s="96">
        <f t="shared" si="238"/>
        <v>0</v>
      </c>
    </row>
    <row r="1060" spans="2:32" s="97" customFormat="1" ht="39.6" x14ac:dyDescent="0.3">
      <c r="B1060" s="79">
        <f t="shared" si="231"/>
        <v>1055</v>
      </c>
      <c r="C1060" s="80" t="s">
        <v>97</v>
      </c>
      <c r="D1060" s="80"/>
      <c r="E1060" s="81"/>
      <c r="F1060" s="82" t="str">
        <f t="shared" si="232"/>
        <v xml:space="preserve">Группа от QF </v>
      </c>
      <c r="G1060" s="82"/>
      <c r="H1060" s="83"/>
      <c r="I1060" s="84"/>
      <c r="J1060" s="84"/>
      <c r="K1060" s="85"/>
      <c r="L1060" s="86"/>
      <c r="M1060" s="80"/>
      <c r="N1060" s="87"/>
      <c r="O1060" s="88" t="str">
        <f t="shared" si="228"/>
        <v xml:space="preserve"> </v>
      </c>
      <c r="P1060" s="89"/>
      <c r="Q1060" s="90" t="str">
        <f t="shared" si="229"/>
        <v xml:space="preserve"> </v>
      </c>
      <c r="R1060" s="87" t="s">
        <v>77</v>
      </c>
      <c r="S1060" s="76"/>
      <c r="T1060" s="91">
        <f t="shared" si="233"/>
        <v>0</v>
      </c>
      <c r="U1060" s="88" t="str">
        <f t="shared" si="230"/>
        <v xml:space="preserve"> </v>
      </c>
      <c r="V1060" s="91" t="str">
        <f t="shared" si="234"/>
        <v xml:space="preserve"> </v>
      </c>
      <c r="W1060" s="78"/>
      <c r="X1060" s="78"/>
      <c r="Y1060" s="78"/>
      <c r="AA1060" s="94" t="str">
        <f t="shared" si="235"/>
        <v>≤60</v>
      </c>
      <c r="AB1060" s="94">
        <f t="shared" ca="1" si="236"/>
        <v>28</v>
      </c>
      <c r="AC1060" s="95">
        <f t="shared" si="239"/>
        <v>0</v>
      </c>
      <c r="AD1060" s="95">
        <f t="shared" si="240"/>
        <v>0</v>
      </c>
      <c r="AE1060" s="96">
        <f t="shared" si="237"/>
        <v>0</v>
      </c>
      <c r="AF1060" s="96">
        <f t="shared" si="238"/>
        <v>0</v>
      </c>
    </row>
    <row r="1061" spans="2:32" s="97" customFormat="1" ht="39.6" x14ac:dyDescent="0.3">
      <c r="B1061" s="79">
        <f t="shared" si="231"/>
        <v>1056</v>
      </c>
      <c r="C1061" s="80" t="s">
        <v>97</v>
      </c>
      <c r="D1061" s="80"/>
      <c r="E1061" s="81"/>
      <c r="F1061" s="82" t="str">
        <f t="shared" si="232"/>
        <v xml:space="preserve">Группа от QF </v>
      </c>
      <c r="G1061" s="82"/>
      <c r="H1061" s="83"/>
      <c r="I1061" s="84"/>
      <c r="J1061" s="84"/>
      <c r="K1061" s="85"/>
      <c r="L1061" s="86"/>
      <c r="M1061" s="80"/>
      <c r="N1061" s="87"/>
      <c r="O1061" s="88" t="str">
        <f t="shared" si="228"/>
        <v xml:space="preserve"> </v>
      </c>
      <c r="P1061" s="89"/>
      <c r="Q1061" s="90" t="str">
        <f t="shared" si="229"/>
        <v xml:space="preserve"> </v>
      </c>
      <c r="R1061" s="87" t="s">
        <v>77</v>
      </c>
      <c r="S1061" s="76"/>
      <c r="T1061" s="91">
        <f t="shared" si="233"/>
        <v>0</v>
      </c>
      <c r="U1061" s="88" t="str">
        <f t="shared" si="230"/>
        <v xml:space="preserve"> </v>
      </c>
      <c r="V1061" s="91" t="str">
        <f t="shared" si="234"/>
        <v xml:space="preserve"> </v>
      </c>
      <c r="W1061" s="78"/>
      <c r="X1061" s="78"/>
      <c r="Y1061" s="78"/>
      <c r="AA1061" s="94" t="str">
        <f t="shared" si="235"/>
        <v>≤60</v>
      </c>
      <c r="AB1061" s="94">
        <f t="shared" ca="1" si="236"/>
        <v>46</v>
      </c>
      <c r="AC1061" s="95">
        <f t="shared" si="239"/>
        <v>0</v>
      </c>
      <c r="AD1061" s="95">
        <f t="shared" si="240"/>
        <v>0</v>
      </c>
      <c r="AE1061" s="96">
        <f t="shared" si="237"/>
        <v>0</v>
      </c>
      <c r="AF1061" s="96">
        <f t="shared" si="238"/>
        <v>0</v>
      </c>
    </row>
    <row r="1062" spans="2:32" s="97" customFormat="1" ht="39.6" x14ac:dyDescent="0.3">
      <c r="B1062" s="79">
        <f t="shared" si="231"/>
        <v>1057</v>
      </c>
      <c r="C1062" s="80" t="s">
        <v>97</v>
      </c>
      <c r="D1062" s="80"/>
      <c r="E1062" s="81"/>
      <c r="F1062" s="82" t="str">
        <f t="shared" si="232"/>
        <v xml:space="preserve">Группа от QF </v>
      </c>
      <c r="G1062" s="82"/>
      <c r="H1062" s="83"/>
      <c r="I1062" s="84"/>
      <c r="J1062" s="84"/>
      <c r="K1062" s="85"/>
      <c r="L1062" s="86"/>
      <c r="M1062" s="80"/>
      <c r="N1062" s="87"/>
      <c r="O1062" s="88" t="str">
        <f t="shared" si="228"/>
        <v xml:space="preserve"> </v>
      </c>
      <c r="P1062" s="89"/>
      <c r="Q1062" s="90" t="str">
        <f t="shared" si="229"/>
        <v xml:space="preserve"> </v>
      </c>
      <c r="R1062" s="87" t="s">
        <v>77</v>
      </c>
      <c r="S1062" s="76"/>
      <c r="T1062" s="91">
        <f t="shared" si="233"/>
        <v>0</v>
      </c>
      <c r="U1062" s="88" t="str">
        <f t="shared" si="230"/>
        <v xml:space="preserve"> </v>
      </c>
      <c r="V1062" s="91" t="str">
        <f t="shared" si="234"/>
        <v xml:space="preserve"> </v>
      </c>
      <c r="W1062" s="78"/>
      <c r="X1062" s="78"/>
      <c r="Y1062" s="78"/>
      <c r="AA1062" s="94" t="str">
        <f t="shared" si="235"/>
        <v>≤60</v>
      </c>
      <c r="AB1062" s="94">
        <f t="shared" ca="1" si="236"/>
        <v>32</v>
      </c>
      <c r="AC1062" s="95">
        <f t="shared" si="239"/>
        <v>0</v>
      </c>
      <c r="AD1062" s="95">
        <f t="shared" si="240"/>
        <v>0</v>
      </c>
      <c r="AE1062" s="96">
        <f t="shared" si="237"/>
        <v>0</v>
      </c>
      <c r="AF1062" s="96">
        <f t="shared" si="238"/>
        <v>0</v>
      </c>
    </row>
    <row r="1063" spans="2:32" s="97" customFormat="1" ht="39.6" x14ac:dyDescent="0.3">
      <c r="B1063" s="79">
        <f t="shared" si="231"/>
        <v>1058</v>
      </c>
      <c r="C1063" s="80" t="s">
        <v>97</v>
      </c>
      <c r="D1063" s="80"/>
      <c r="E1063" s="81"/>
      <c r="F1063" s="82" t="str">
        <f t="shared" si="232"/>
        <v xml:space="preserve">Группа от QF </v>
      </c>
      <c r="G1063" s="82"/>
      <c r="H1063" s="83"/>
      <c r="I1063" s="84"/>
      <c r="J1063" s="84"/>
      <c r="K1063" s="85"/>
      <c r="L1063" s="86"/>
      <c r="M1063" s="80"/>
      <c r="N1063" s="87"/>
      <c r="O1063" s="88" t="str">
        <f t="shared" si="228"/>
        <v xml:space="preserve"> </v>
      </c>
      <c r="P1063" s="89"/>
      <c r="Q1063" s="90" t="str">
        <f t="shared" si="229"/>
        <v xml:space="preserve"> </v>
      </c>
      <c r="R1063" s="87" t="s">
        <v>77</v>
      </c>
      <c r="S1063" s="76"/>
      <c r="T1063" s="91">
        <f t="shared" si="233"/>
        <v>0</v>
      </c>
      <c r="U1063" s="88" t="str">
        <f t="shared" si="230"/>
        <v xml:space="preserve"> </v>
      </c>
      <c r="V1063" s="91" t="str">
        <f t="shared" si="234"/>
        <v xml:space="preserve"> </v>
      </c>
      <c r="W1063" s="78"/>
      <c r="X1063" s="78"/>
      <c r="Y1063" s="78"/>
      <c r="AA1063" s="94" t="str">
        <f t="shared" si="235"/>
        <v>≤60</v>
      </c>
      <c r="AB1063" s="94">
        <f t="shared" ca="1" si="236"/>
        <v>21</v>
      </c>
      <c r="AC1063" s="95">
        <f t="shared" si="239"/>
        <v>0</v>
      </c>
      <c r="AD1063" s="95">
        <f t="shared" si="240"/>
        <v>0</v>
      </c>
      <c r="AE1063" s="96">
        <f t="shared" si="237"/>
        <v>0</v>
      </c>
      <c r="AF1063" s="96">
        <f t="shared" si="238"/>
        <v>0</v>
      </c>
    </row>
    <row r="1064" spans="2:32" s="97" customFormat="1" ht="39.6" x14ac:dyDescent="0.3">
      <c r="B1064" s="79">
        <f t="shared" si="231"/>
        <v>1059</v>
      </c>
      <c r="C1064" s="80" t="s">
        <v>97</v>
      </c>
      <c r="D1064" s="80"/>
      <c r="E1064" s="81"/>
      <c r="F1064" s="82" t="str">
        <f t="shared" si="232"/>
        <v xml:space="preserve">Группа от QF </v>
      </c>
      <c r="G1064" s="82"/>
      <c r="H1064" s="83"/>
      <c r="I1064" s="84"/>
      <c r="J1064" s="84"/>
      <c r="K1064" s="85"/>
      <c r="L1064" s="86"/>
      <c r="M1064" s="80"/>
      <c r="N1064" s="87"/>
      <c r="O1064" s="88" t="str">
        <f t="shared" si="228"/>
        <v xml:space="preserve"> </v>
      </c>
      <c r="P1064" s="89"/>
      <c r="Q1064" s="90" t="str">
        <f t="shared" si="229"/>
        <v xml:space="preserve"> </v>
      </c>
      <c r="R1064" s="87" t="s">
        <v>77</v>
      </c>
      <c r="S1064" s="76"/>
      <c r="T1064" s="91">
        <f t="shared" si="233"/>
        <v>0</v>
      </c>
      <c r="U1064" s="88" t="str">
        <f t="shared" si="230"/>
        <v xml:space="preserve"> </v>
      </c>
      <c r="V1064" s="91" t="str">
        <f t="shared" si="234"/>
        <v xml:space="preserve"> </v>
      </c>
      <c r="W1064" s="78"/>
      <c r="X1064" s="78"/>
      <c r="Y1064" s="78"/>
      <c r="AA1064" s="94" t="str">
        <f t="shared" si="235"/>
        <v>≤60</v>
      </c>
      <c r="AB1064" s="94">
        <f t="shared" ca="1" si="236"/>
        <v>45</v>
      </c>
      <c r="AC1064" s="95">
        <f t="shared" si="239"/>
        <v>0</v>
      </c>
      <c r="AD1064" s="95">
        <f t="shared" si="240"/>
        <v>0</v>
      </c>
      <c r="AE1064" s="96">
        <f t="shared" si="237"/>
        <v>0</v>
      </c>
      <c r="AF1064" s="96">
        <f t="shared" si="238"/>
        <v>0</v>
      </c>
    </row>
    <row r="1065" spans="2:32" s="97" customFormat="1" ht="39.6" x14ac:dyDescent="0.3">
      <c r="B1065" s="79">
        <f t="shared" si="231"/>
        <v>1060</v>
      </c>
      <c r="C1065" s="80" t="s">
        <v>97</v>
      </c>
      <c r="D1065" s="80"/>
      <c r="E1065" s="81"/>
      <c r="F1065" s="82" t="str">
        <f t="shared" si="232"/>
        <v xml:space="preserve">Группа от QF </v>
      </c>
      <c r="G1065" s="82"/>
      <c r="H1065" s="83"/>
      <c r="I1065" s="84"/>
      <c r="J1065" s="84"/>
      <c r="K1065" s="85"/>
      <c r="L1065" s="86"/>
      <c r="M1065" s="80"/>
      <c r="N1065" s="87"/>
      <c r="O1065" s="88" t="str">
        <f t="shared" si="228"/>
        <v xml:space="preserve"> </v>
      </c>
      <c r="P1065" s="89"/>
      <c r="Q1065" s="90" t="str">
        <f t="shared" si="229"/>
        <v xml:space="preserve"> </v>
      </c>
      <c r="R1065" s="87" t="s">
        <v>77</v>
      </c>
      <c r="S1065" s="76"/>
      <c r="T1065" s="91">
        <f t="shared" si="233"/>
        <v>0</v>
      </c>
      <c r="U1065" s="88" t="str">
        <f t="shared" si="230"/>
        <v xml:space="preserve"> </v>
      </c>
      <c r="V1065" s="91" t="str">
        <f t="shared" si="234"/>
        <v xml:space="preserve"> </v>
      </c>
      <c r="W1065" s="78"/>
      <c r="X1065" s="78"/>
      <c r="Y1065" s="78"/>
      <c r="AA1065" s="94" t="str">
        <f t="shared" si="235"/>
        <v>≤60</v>
      </c>
      <c r="AB1065" s="94">
        <f t="shared" ca="1" si="236"/>
        <v>29</v>
      </c>
      <c r="AC1065" s="95">
        <f t="shared" si="239"/>
        <v>0</v>
      </c>
      <c r="AD1065" s="95">
        <f t="shared" si="240"/>
        <v>0</v>
      </c>
      <c r="AE1065" s="96">
        <f t="shared" si="237"/>
        <v>0</v>
      </c>
      <c r="AF1065" s="96">
        <f t="shared" si="238"/>
        <v>0</v>
      </c>
    </row>
    <row r="1066" spans="2:32" s="97" customFormat="1" ht="39.6" x14ac:dyDescent="0.3">
      <c r="B1066" s="79">
        <f t="shared" si="231"/>
        <v>1061</v>
      </c>
      <c r="C1066" s="80" t="s">
        <v>97</v>
      </c>
      <c r="D1066" s="80"/>
      <c r="E1066" s="81"/>
      <c r="F1066" s="82" t="str">
        <f t="shared" si="232"/>
        <v xml:space="preserve">Группа от QF </v>
      </c>
      <c r="G1066" s="82"/>
      <c r="H1066" s="83"/>
      <c r="I1066" s="84"/>
      <c r="J1066" s="84"/>
      <c r="K1066" s="85"/>
      <c r="L1066" s="86"/>
      <c r="M1066" s="80"/>
      <c r="N1066" s="87"/>
      <c r="O1066" s="88" t="str">
        <f t="shared" si="228"/>
        <v xml:space="preserve"> </v>
      </c>
      <c r="P1066" s="89"/>
      <c r="Q1066" s="90" t="str">
        <f t="shared" si="229"/>
        <v xml:space="preserve"> </v>
      </c>
      <c r="R1066" s="87" t="s">
        <v>77</v>
      </c>
      <c r="S1066" s="76"/>
      <c r="T1066" s="91">
        <f t="shared" si="233"/>
        <v>0</v>
      </c>
      <c r="U1066" s="88" t="str">
        <f t="shared" si="230"/>
        <v xml:space="preserve"> </v>
      </c>
      <c r="V1066" s="91" t="str">
        <f t="shared" si="234"/>
        <v xml:space="preserve"> </v>
      </c>
      <c r="W1066" s="78"/>
      <c r="X1066" s="78"/>
      <c r="Y1066" s="78"/>
      <c r="AA1066" s="94" t="str">
        <f t="shared" si="235"/>
        <v>≤60</v>
      </c>
      <c r="AB1066" s="94">
        <f t="shared" ca="1" si="236"/>
        <v>28</v>
      </c>
      <c r="AC1066" s="95">
        <f t="shared" si="239"/>
        <v>0</v>
      </c>
      <c r="AD1066" s="95">
        <f t="shared" si="240"/>
        <v>0</v>
      </c>
      <c r="AE1066" s="96">
        <f t="shared" si="237"/>
        <v>0</v>
      </c>
      <c r="AF1066" s="96">
        <f t="shared" si="238"/>
        <v>0</v>
      </c>
    </row>
    <row r="1067" spans="2:32" s="97" customFormat="1" ht="39.6" x14ac:dyDescent="0.3">
      <c r="B1067" s="79">
        <f t="shared" si="231"/>
        <v>1062</v>
      </c>
      <c r="C1067" s="80" t="s">
        <v>97</v>
      </c>
      <c r="D1067" s="80"/>
      <c r="E1067" s="81"/>
      <c r="F1067" s="82" t="str">
        <f t="shared" si="232"/>
        <v xml:space="preserve">Группа от QF </v>
      </c>
      <c r="G1067" s="82"/>
      <c r="H1067" s="83"/>
      <c r="I1067" s="84"/>
      <c r="J1067" s="84"/>
      <c r="K1067" s="85"/>
      <c r="L1067" s="86"/>
      <c r="M1067" s="80"/>
      <c r="N1067" s="87"/>
      <c r="O1067" s="88" t="str">
        <f t="shared" si="228"/>
        <v xml:space="preserve"> </v>
      </c>
      <c r="P1067" s="89"/>
      <c r="Q1067" s="90" t="str">
        <f t="shared" si="229"/>
        <v xml:space="preserve"> </v>
      </c>
      <c r="R1067" s="87" t="s">
        <v>77</v>
      </c>
      <c r="S1067" s="76"/>
      <c r="T1067" s="91">
        <f t="shared" si="233"/>
        <v>0</v>
      </c>
      <c r="U1067" s="88" t="str">
        <f t="shared" si="230"/>
        <v xml:space="preserve"> </v>
      </c>
      <c r="V1067" s="91" t="str">
        <f t="shared" si="234"/>
        <v xml:space="preserve"> </v>
      </c>
      <c r="W1067" s="78"/>
      <c r="X1067" s="78"/>
      <c r="Y1067" s="78"/>
      <c r="AA1067" s="94" t="str">
        <f t="shared" si="235"/>
        <v>≤60</v>
      </c>
      <c r="AB1067" s="94">
        <f t="shared" ca="1" si="236"/>
        <v>39</v>
      </c>
      <c r="AC1067" s="95">
        <f t="shared" si="239"/>
        <v>0</v>
      </c>
      <c r="AD1067" s="95">
        <f t="shared" si="240"/>
        <v>0</v>
      </c>
      <c r="AE1067" s="96">
        <f t="shared" si="237"/>
        <v>0</v>
      </c>
      <c r="AF1067" s="96">
        <f t="shared" si="238"/>
        <v>0</v>
      </c>
    </row>
    <row r="1068" spans="2:32" s="97" customFormat="1" ht="39.6" x14ac:dyDescent="0.3">
      <c r="B1068" s="79">
        <f t="shared" si="231"/>
        <v>1063</v>
      </c>
      <c r="C1068" s="80" t="s">
        <v>97</v>
      </c>
      <c r="D1068" s="80"/>
      <c r="E1068" s="81"/>
      <c r="F1068" s="82" t="str">
        <f t="shared" si="232"/>
        <v xml:space="preserve">Группа от QF </v>
      </c>
      <c r="G1068" s="82"/>
      <c r="H1068" s="83"/>
      <c r="I1068" s="84"/>
      <c r="J1068" s="84"/>
      <c r="K1068" s="85"/>
      <c r="L1068" s="86"/>
      <c r="M1068" s="80"/>
      <c r="N1068" s="87"/>
      <c r="O1068" s="88" t="str">
        <f t="shared" si="228"/>
        <v xml:space="preserve"> </v>
      </c>
      <c r="P1068" s="89"/>
      <c r="Q1068" s="90" t="str">
        <f t="shared" si="229"/>
        <v xml:space="preserve"> </v>
      </c>
      <c r="R1068" s="87" t="s">
        <v>77</v>
      </c>
      <c r="S1068" s="76"/>
      <c r="T1068" s="91">
        <f t="shared" si="233"/>
        <v>0</v>
      </c>
      <c r="U1068" s="88" t="str">
        <f t="shared" si="230"/>
        <v xml:space="preserve"> </v>
      </c>
      <c r="V1068" s="91" t="str">
        <f t="shared" si="234"/>
        <v xml:space="preserve"> </v>
      </c>
      <c r="W1068" s="78"/>
      <c r="X1068" s="78"/>
      <c r="Y1068" s="78"/>
      <c r="AA1068" s="94" t="str">
        <f t="shared" si="235"/>
        <v>≤60</v>
      </c>
      <c r="AB1068" s="94">
        <f t="shared" ca="1" si="236"/>
        <v>39</v>
      </c>
      <c r="AC1068" s="95">
        <f t="shared" si="239"/>
        <v>0</v>
      </c>
      <c r="AD1068" s="95">
        <f t="shared" si="240"/>
        <v>0</v>
      </c>
      <c r="AE1068" s="96">
        <f t="shared" si="237"/>
        <v>0</v>
      </c>
      <c r="AF1068" s="96">
        <f t="shared" si="238"/>
        <v>0</v>
      </c>
    </row>
    <row r="1069" spans="2:32" s="97" customFormat="1" ht="39.6" x14ac:dyDescent="0.3">
      <c r="B1069" s="79">
        <f t="shared" si="231"/>
        <v>1064</v>
      </c>
      <c r="C1069" s="80" t="s">
        <v>97</v>
      </c>
      <c r="D1069" s="80"/>
      <c r="E1069" s="81"/>
      <c r="F1069" s="82" t="str">
        <f t="shared" si="232"/>
        <v xml:space="preserve">Группа от QF </v>
      </c>
      <c r="G1069" s="82"/>
      <c r="H1069" s="83"/>
      <c r="I1069" s="84"/>
      <c r="J1069" s="84"/>
      <c r="K1069" s="85"/>
      <c r="L1069" s="86"/>
      <c r="M1069" s="80"/>
      <c r="N1069" s="87"/>
      <c r="O1069" s="88" t="str">
        <f t="shared" si="228"/>
        <v xml:space="preserve"> </v>
      </c>
      <c r="P1069" s="89"/>
      <c r="Q1069" s="90" t="str">
        <f t="shared" si="229"/>
        <v xml:space="preserve"> </v>
      </c>
      <c r="R1069" s="87" t="s">
        <v>77</v>
      </c>
      <c r="S1069" s="76"/>
      <c r="T1069" s="91">
        <f t="shared" si="233"/>
        <v>0</v>
      </c>
      <c r="U1069" s="88" t="str">
        <f t="shared" si="230"/>
        <v xml:space="preserve"> </v>
      </c>
      <c r="V1069" s="91" t="str">
        <f t="shared" si="234"/>
        <v xml:space="preserve"> </v>
      </c>
      <c r="W1069" s="78"/>
      <c r="X1069" s="78"/>
      <c r="Y1069" s="78"/>
      <c r="AA1069" s="94" t="str">
        <f t="shared" si="235"/>
        <v>≤60</v>
      </c>
      <c r="AB1069" s="94">
        <f t="shared" ca="1" si="236"/>
        <v>20</v>
      </c>
      <c r="AC1069" s="95">
        <f t="shared" si="239"/>
        <v>0</v>
      </c>
      <c r="AD1069" s="95">
        <f t="shared" si="240"/>
        <v>0</v>
      </c>
      <c r="AE1069" s="96">
        <f t="shared" si="237"/>
        <v>0</v>
      </c>
      <c r="AF1069" s="96">
        <f t="shared" si="238"/>
        <v>0</v>
      </c>
    </row>
    <row r="1070" spans="2:32" s="97" customFormat="1" ht="39.6" x14ac:dyDescent="0.3">
      <c r="B1070" s="79">
        <f t="shared" si="231"/>
        <v>1065</v>
      </c>
      <c r="C1070" s="80" t="s">
        <v>97</v>
      </c>
      <c r="D1070" s="80"/>
      <c r="E1070" s="81"/>
      <c r="F1070" s="82" t="str">
        <f t="shared" si="232"/>
        <v xml:space="preserve">Группа от QF </v>
      </c>
      <c r="G1070" s="82"/>
      <c r="H1070" s="83"/>
      <c r="I1070" s="84"/>
      <c r="J1070" s="84"/>
      <c r="K1070" s="85"/>
      <c r="L1070" s="86"/>
      <c r="M1070" s="80"/>
      <c r="N1070" s="87"/>
      <c r="O1070" s="88" t="str">
        <f t="shared" si="228"/>
        <v xml:space="preserve"> </v>
      </c>
      <c r="P1070" s="89"/>
      <c r="Q1070" s="90" t="str">
        <f t="shared" si="229"/>
        <v xml:space="preserve"> </v>
      </c>
      <c r="R1070" s="87" t="s">
        <v>77</v>
      </c>
      <c r="S1070" s="76"/>
      <c r="T1070" s="91">
        <f t="shared" si="233"/>
        <v>0</v>
      </c>
      <c r="U1070" s="88" t="str">
        <f t="shared" si="230"/>
        <v xml:space="preserve"> </v>
      </c>
      <c r="V1070" s="91" t="str">
        <f t="shared" si="234"/>
        <v xml:space="preserve"> </v>
      </c>
      <c r="W1070" s="78"/>
      <c r="X1070" s="78"/>
      <c r="Y1070" s="78"/>
      <c r="AA1070" s="94" t="str">
        <f t="shared" si="235"/>
        <v>≤60</v>
      </c>
      <c r="AB1070" s="94">
        <f t="shared" ca="1" si="236"/>
        <v>35</v>
      </c>
      <c r="AC1070" s="95">
        <f t="shared" si="239"/>
        <v>0</v>
      </c>
      <c r="AD1070" s="95">
        <f t="shared" si="240"/>
        <v>0</v>
      </c>
      <c r="AE1070" s="96">
        <f t="shared" si="237"/>
        <v>0</v>
      </c>
      <c r="AF1070" s="96">
        <f t="shared" si="238"/>
        <v>0</v>
      </c>
    </row>
    <row r="1071" spans="2:32" s="97" customFormat="1" ht="39.6" x14ac:dyDescent="0.3">
      <c r="B1071" s="79">
        <f t="shared" si="231"/>
        <v>1066</v>
      </c>
      <c r="C1071" s="80" t="s">
        <v>97</v>
      </c>
      <c r="D1071" s="80"/>
      <c r="E1071" s="81"/>
      <c r="F1071" s="82" t="str">
        <f t="shared" si="232"/>
        <v xml:space="preserve">Группа от QF </v>
      </c>
      <c r="G1071" s="82"/>
      <c r="H1071" s="83"/>
      <c r="I1071" s="84"/>
      <c r="J1071" s="84"/>
      <c r="K1071" s="85"/>
      <c r="L1071" s="86"/>
      <c r="M1071" s="80"/>
      <c r="N1071" s="87"/>
      <c r="O1071" s="88" t="str">
        <f t="shared" si="228"/>
        <v xml:space="preserve"> </v>
      </c>
      <c r="P1071" s="89"/>
      <c r="Q1071" s="90" t="str">
        <f t="shared" si="229"/>
        <v xml:space="preserve"> </v>
      </c>
      <c r="R1071" s="87" t="s">
        <v>77</v>
      </c>
      <c r="S1071" s="76"/>
      <c r="T1071" s="91">
        <f t="shared" si="233"/>
        <v>0</v>
      </c>
      <c r="U1071" s="88" t="str">
        <f t="shared" si="230"/>
        <v xml:space="preserve"> </v>
      </c>
      <c r="V1071" s="91" t="str">
        <f t="shared" si="234"/>
        <v xml:space="preserve"> </v>
      </c>
      <c r="W1071" s="78"/>
      <c r="X1071" s="78"/>
      <c r="Y1071" s="78"/>
      <c r="AA1071" s="94" t="str">
        <f t="shared" si="235"/>
        <v>≤60</v>
      </c>
      <c r="AB1071" s="94">
        <f t="shared" ca="1" si="236"/>
        <v>47</v>
      </c>
      <c r="AC1071" s="95">
        <f t="shared" si="239"/>
        <v>0</v>
      </c>
      <c r="AD1071" s="95">
        <f t="shared" si="240"/>
        <v>0</v>
      </c>
      <c r="AE1071" s="96">
        <f t="shared" si="237"/>
        <v>0</v>
      </c>
      <c r="AF1071" s="96">
        <f t="shared" si="238"/>
        <v>0</v>
      </c>
    </row>
    <row r="1072" spans="2:32" s="97" customFormat="1" ht="39.6" x14ac:dyDescent="0.3">
      <c r="B1072" s="79">
        <f t="shared" si="231"/>
        <v>1067</v>
      </c>
      <c r="C1072" s="80" t="s">
        <v>97</v>
      </c>
      <c r="D1072" s="80"/>
      <c r="E1072" s="81"/>
      <c r="F1072" s="82" t="str">
        <f t="shared" si="232"/>
        <v xml:space="preserve">Группа от QF </v>
      </c>
      <c r="G1072" s="82"/>
      <c r="H1072" s="83"/>
      <c r="I1072" s="84"/>
      <c r="J1072" s="84"/>
      <c r="K1072" s="85"/>
      <c r="L1072" s="86"/>
      <c r="M1072" s="80"/>
      <c r="N1072" s="87"/>
      <c r="O1072" s="88" t="str">
        <f t="shared" si="228"/>
        <v xml:space="preserve"> </v>
      </c>
      <c r="P1072" s="89"/>
      <c r="Q1072" s="90" t="str">
        <f t="shared" si="229"/>
        <v xml:space="preserve"> </v>
      </c>
      <c r="R1072" s="87" t="s">
        <v>77</v>
      </c>
      <c r="S1072" s="76"/>
      <c r="T1072" s="91">
        <f t="shared" si="233"/>
        <v>0</v>
      </c>
      <c r="U1072" s="88" t="str">
        <f t="shared" si="230"/>
        <v xml:space="preserve"> </v>
      </c>
      <c r="V1072" s="91" t="str">
        <f t="shared" si="234"/>
        <v xml:space="preserve"> </v>
      </c>
      <c r="W1072" s="78"/>
      <c r="X1072" s="78"/>
      <c r="Y1072" s="78"/>
      <c r="AA1072" s="94" t="str">
        <f t="shared" si="235"/>
        <v>≤60</v>
      </c>
      <c r="AB1072" s="94">
        <f t="shared" ca="1" si="236"/>
        <v>21</v>
      </c>
      <c r="AC1072" s="95">
        <f t="shared" si="239"/>
        <v>0</v>
      </c>
      <c r="AD1072" s="95">
        <f t="shared" si="240"/>
        <v>0</v>
      </c>
      <c r="AE1072" s="96">
        <f t="shared" si="237"/>
        <v>0</v>
      </c>
      <c r="AF1072" s="96">
        <f t="shared" si="238"/>
        <v>0</v>
      </c>
    </row>
    <row r="1073" spans="2:32" s="97" customFormat="1" ht="39.6" x14ac:dyDescent="0.3">
      <c r="B1073" s="79">
        <f t="shared" si="231"/>
        <v>1068</v>
      </c>
      <c r="C1073" s="80" t="s">
        <v>97</v>
      </c>
      <c r="D1073" s="80"/>
      <c r="E1073" s="81"/>
      <c r="F1073" s="82" t="str">
        <f t="shared" si="232"/>
        <v xml:space="preserve">Группа от QF </v>
      </c>
      <c r="G1073" s="82"/>
      <c r="H1073" s="83"/>
      <c r="I1073" s="84"/>
      <c r="J1073" s="84"/>
      <c r="K1073" s="85"/>
      <c r="L1073" s="86"/>
      <c r="M1073" s="80"/>
      <c r="N1073" s="87"/>
      <c r="O1073" s="88" t="str">
        <f t="shared" si="228"/>
        <v xml:space="preserve"> </v>
      </c>
      <c r="P1073" s="89"/>
      <c r="Q1073" s="90" t="str">
        <f t="shared" si="229"/>
        <v xml:space="preserve"> </v>
      </c>
      <c r="R1073" s="87" t="s">
        <v>77</v>
      </c>
      <c r="S1073" s="76"/>
      <c r="T1073" s="91">
        <f t="shared" si="233"/>
        <v>0</v>
      </c>
      <c r="U1073" s="88" t="str">
        <f t="shared" si="230"/>
        <v xml:space="preserve"> </v>
      </c>
      <c r="V1073" s="91" t="str">
        <f t="shared" si="234"/>
        <v xml:space="preserve"> </v>
      </c>
      <c r="W1073" s="78"/>
      <c r="X1073" s="78"/>
      <c r="Y1073" s="78"/>
      <c r="AA1073" s="94" t="str">
        <f t="shared" si="235"/>
        <v>≤60</v>
      </c>
      <c r="AB1073" s="94">
        <f t="shared" ca="1" si="236"/>
        <v>28</v>
      </c>
      <c r="AC1073" s="95">
        <f t="shared" si="239"/>
        <v>0</v>
      </c>
      <c r="AD1073" s="95">
        <f t="shared" si="240"/>
        <v>0</v>
      </c>
      <c r="AE1073" s="96">
        <f t="shared" si="237"/>
        <v>0</v>
      </c>
      <c r="AF1073" s="96">
        <f t="shared" si="238"/>
        <v>0</v>
      </c>
    </row>
    <row r="1074" spans="2:32" s="97" customFormat="1" ht="39.6" x14ac:dyDescent="0.3">
      <c r="B1074" s="79">
        <f t="shared" si="231"/>
        <v>1069</v>
      </c>
      <c r="C1074" s="80" t="s">
        <v>97</v>
      </c>
      <c r="D1074" s="80"/>
      <c r="E1074" s="81"/>
      <c r="F1074" s="82" t="str">
        <f t="shared" si="232"/>
        <v xml:space="preserve">Группа от QF </v>
      </c>
      <c r="G1074" s="82"/>
      <c r="H1074" s="83"/>
      <c r="I1074" s="84"/>
      <c r="J1074" s="84"/>
      <c r="K1074" s="85"/>
      <c r="L1074" s="86"/>
      <c r="M1074" s="80"/>
      <c r="N1074" s="87"/>
      <c r="O1074" s="88" t="str">
        <f t="shared" si="228"/>
        <v xml:space="preserve"> </v>
      </c>
      <c r="P1074" s="89"/>
      <c r="Q1074" s="90" t="str">
        <f t="shared" si="229"/>
        <v xml:space="preserve"> </v>
      </c>
      <c r="R1074" s="87" t="s">
        <v>77</v>
      </c>
      <c r="S1074" s="76"/>
      <c r="T1074" s="91">
        <f t="shared" si="233"/>
        <v>0</v>
      </c>
      <c r="U1074" s="88" t="str">
        <f t="shared" si="230"/>
        <v xml:space="preserve"> </v>
      </c>
      <c r="V1074" s="91" t="str">
        <f t="shared" si="234"/>
        <v xml:space="preserve"> </v>
      </c>
      <c r="W1074" s="78"/>
      <c r="X1074" s="78"/>
      <c r="Y1074" s="78"/>
      <c r="AA1074" s="94" t="str">
        <f t="shared" si="235"/>
        <v>≤60</v>
      </c>
      <c r="AB1074" s="94">
        <f t="shared" ca="1" si="236"/>
        <v>21</v>
      </c>
      <c r="AC1074" s="95">
        <f t="shared" si="239"/>
        <v>0</v>
      </c>
      <c r="AD1074" s="95">
        <f t="shared" si="240"/>
        <v>0</v>
      </c>
      <c r="AE1074" s="96">
        <f t="shared" si="237"/>
        <v>0</v>
      </c>
      <c r="AF1074" s="96">
        <f t="shared" si="238"/>
        <v>0</v>
      </c>
    </row>
    <row r="1075" spans="2:32" s="97" customFormat="1" ht="39.6" x14ac:dyDescent="0.3">
      <c r="B1075" s="79">
        <f t="shared" si="231"/>
        <v>1070</v>
      </c>
      <c r="C1075" s="80" t="s">
        <v>97</v>
      </c>
      <c r="D1075" s="80"/>
      <c r="E1075" s="81"/>
      <c r="F1075" s="82" t="str">
        <f t="shared" si="232"/>
        <v xml:space="preserve">Группа от QF </v>
      </c>
      <c r="G1075" s="82"/>
      <c r="H1075" s="83"/>
      <c r="I1075" s="84"/>
      <c r="J1075" s="84"/>
      <c r="K1075" s="85"/>
      <c r="L1075" s="86"/>
      <c r="M1075" s="80"/>
      <c r="N1075" s="87"/>
      <c r="O1075" s="88" t="str">
        <f t="shared" si="228"/>
        <v xml:space="preserve"> </v>
      </c>
      <c r="P1075" s="89"/>
      <c r="Q1075" s="90" t="str">
        <f t="shared" si="229"/>
        <v xml:space="preserve"> </v>
      </c>
      <c r="R1075" s="87" t="s">
        <v>77</v>
      </c>
      <c r="S1075" s="76"/>
      <c r="T1075" s="91">
        <f t="shared" si="233"/>
        <v>0</v>
      </c>
      <c r="U1075" s="88" t="str">
        <f t="shared" si="230"/>
        <v xml:space="preserve"> </v>
      </c>
      <c r="V1075" s="91" t="str">
        <f t="shared" si="234"/>
        <v xml:space="preserve"> </v>
      </c>
      <c r="W1075" s="78"/>
      <c r="X1075" s="78"/>
      <c r="Y1075" s="78"/>
      <c r="AA1075" s="94" t="str">
        <f t="shared" si="235"/>
        <v>≤60</v>
      </c>
      <c r="AB1075" s="94">
        <f t="shared" ca="1" si="236"/>
        <v>33</v>
      </c>
      <c r="AC1075" s="95">
        <f t="shared" si="239"/>
        <v>0</v>
      </c>
      <c r="AD1075" s="95">
        <f t="shared" si="240"/>
        <v>0</v>
      </c>
      <c r="AE1075" s="96">
        <f t="shared" si="237"/>
        <v>0</v>
      </c>
      <c r="AF1075" s="96">
        <f t="shared" si="238"/>
        <v>0</v>
      </c>
    </row>
    <row r="1076" spans="2:32" s="97" customFormat="1" ht="39.6" x14ac:dyDescent="0.3">
      <c r="B1076" s="79">
        <f t="shared" si="231"/>
        <v>1071</v>
      </c>
      <c r="C1076" s="80" t="s">
        <v>97</v>
      </c>
      <c r="D1076" s="80"/>
      <c r="E1076" s="81"/>
      <c r="F1076" s="82" t="str">
        <f t="shared" si="232"/>
        <v xml:space="preserve">Группа от QF </v>
      </c>
      <c r="G1076" s="82"/>
      <c r="H1076" s="83"/>
      <c r="I1076" s="84"/>
      <c r="J1076" s="84"/>
      <c r="K1076" s="85"/>
      <c r="L1076" s="86"/>
      <c r="M1076" s="80"/>
      <c r="N1076" s="87"/>
      <c r="O1076" s="88" t="str">
        <f t="shared" si="228"/>
        <v xml:space="preserve"> </v>
      </c>
      <c r="P1076" s="89"/>
      <c r="Q1076" s="90" t="str">
        <f t="shared" si="229"/>
        <v xml:space="preserve"> </v>
      </c>
      <c r="R1076" s="87" t="s">
        <v>77</v>
      </c>
      <c r="S1076" s="76"/>
      <c r="T1076" s="91">
        <f t="shared" si="233"/>
        <v>0</v>
      </c>
      <c r="U1076" s="88" t="str">
        <f t="shared" si="230"/>
        <v xml:space="preserve"> </v>
      </c>
      <c r="V1076" s="91" t="str">
        <f t="shared" si="234"/>
        <v xml:space="preserve"> </v>
      </c>
      <c r="W1076" s="78"/>
      <c r="X1076" s="78"/>
      <c r="Y1076" s="78"/>
      <c r="AA1076" s="94" t="str">
        <f t="shared" si="235"/>
        <v>≤60</v>
      </c>
      <c r="AB1076" s="94">
        <f t="shared" ca="1" si="236"/>
        <v>33</v>
      </c>
      <c r="AC1076" s="95">
        <f t="shared" si="239"/>
        <v>0</v>
      </c>
      <c r="AD1076" s="95">
        <f t="shared" si="240"/>
        <v>0</v>
      </c>
      <c r="AE1076" s="96">
        <f t="shared" si="237"/>
        <v>0</v>
      </c>
      <c r="AF1076" s="96">
        <f t="shared" si="238"/>
        <v>0</v>
      </c>
    </row>
    <row r="1077" spans="2:32" s="97" customFormat="1" ht="39.6" x14ac:dyDescent="0.3">
      <c r="B1077" s="79">
        <f t="shared" si="231"/>
        <v>1072</v>
      </c>
      <c r="C1077" s="80" t="s">
        <v>97</v>
      </c>
      <c r="D1077" s="80"/>
      <c r="E1077" s="81"/>
      <c r="F1077" s="82" t="str">
        <f t="shared" si="232"/>
        <v xml:space="preserve">Группа от QF </v>
      </c>
      <c r="G1077" s="82"/>
      <c r="H1077" s="83"/>
      <c r="I1077" s="84"/>
      <c r="J1077" s="84"/>
      <c r="K1077" s="85"/>
      <c r="L1077" s="86"/>
      <c r="M1077" s="80"/>
      <c r="N1077" s="87"/>
      <c r="O1077" s="88" t="str">
        <f t="shared" si="228"/>
        <v xml:space="preserve"> </v>
      </c>
      <c r="P1077" s="89"/>
      <c r="Q1077" s="90" t="str">
        <f t="shared" si="229"/>
        <v xml:space="preserve"> </v>
      </c>
      <c r="R1077" s="87" t="s">
        <v>77</v>
      </c>
      <c r="S1077" s="76"/>
      <c r="T1077" s="91">
        <f t="shared" si="233"/>
        <v>0</v>
      </c>
      <c r="U1077" s="88" t="str">
        <f t="shared" si="230"/>
        <v xml:space="preserve"> </v>
      </c>
      <c r="V1077" s="91" t="str">
        <f t="shared" si="234"/>
        <v xml:space="preserve"> </v>
      </c>
      <c r="W1077" s="78"/>
      <c r="X1077" s="78"/>
      <c r="Y1077" s="78"/>
      <c r="AA1077" s="94" t="str">
        <f t="shared" si="235"/>
        <v>≤60</v>
      </c>
      <c r="AB1077" s="94">
        <f t="shared" ca="1" si="236"/>
        <v>33</v>
      </c>
      <c r="AC1077" s="95">
        <f t="shared" si="239"/>
        <v>0</v>
      </c>
      <c r="AD1077" s="95">
        <f t="shared" si="240"/>
        <v>0</v>
      </c>
      <c r="AE1077" s="96">
        <f t="shared" si="237"/>
        <v>0</v>
      </c>
      <c r="AF1077" s="96">
        <f t="shared" si="238"/>
        <v>0</v>
      </c>
    </row>
    <row r="1078" spans="2:32" s="97" customFormat="1" ht="39.6" x14ac:dyDescent="0.3">
      <c r="B1078" s="79">
        <f t="shared" si="231"/>
        <v>1073</v>
      </c>
      <c r="C1078" s="80" t="s">
        <v>97</v>
      </c>
      <c r="D1078" s="80"/>
      <c r="E1078" s="81"/>
      <c r="F1078" s="82" t="str">
        <f t="shared" si="232"/>
        <v xml:space="preserve">Группа от QF </v>
      </c>
      <c r="G1078" s="82"/>
      <c r="H1078" s="83"/>
      <c r="I1078" s="84"/>
      <c r="J1078" s="84"/>
      <c r="K1078" s="85"/>
      <c r="L1078" s="86"/>
      <c r="M1078" s="80"/>
      <c r="N1078" s="87"/>
      <c r="O1078" s="88" t="str">
        <f t="shared" si="228"/>
        <v xml:space="preserve"> </v>
      </c>
      <c r="P1078" s="89"/>
      <c r="Q1078" s="90" t="str">
        <f t="shared" si="229"/>
        <v xml:space="preserve"> </v>
      </c>
      <c r="R1078" s="87" t="s">
        <v>77</v>
      </c>
      <c r="S1078" s="76"/>
      <c r="T1078" s="91">
        <f t="shared" si="233"/>
        <v>0</v>
      </c>
      <c r="U1078" s="88" t="str">
        <f t="shared" si="230"/>
        <v xml:space="preserve"> </v>
      </c>
      <c r="V1078" s="91" t="str">
        <f t="shared" si="234"/>
        <v xml:space="preserve"> </v>
      </c>
      <c r="W1078" s="78"/>
      <c r="X1078" s="78"/>
      <c r="Y1078" s="78"/>
      <c r="AA1078" s="94" t="str">
        <f t="shared" si="235"/>
        <v>≤60</v>
      </c>
      <c r="AB1078" s="94">
        <f t="shared" ca="1" si="236"/>
        <v>30</v>
      </c>
      <c r="AC1078" s="95">
        <f t="shared" si="239"/>
        <v>0</v>
      </c>
      <c r="AD1078" s="95">
        <f t="shared" si="240"/>
        <v>0</v>
      </c>
      <c r="AE1078" s="96">
        <f t="shared" si="237"/>
        <v>0</v>
      </c>
      <c r="AF1078" s="96">
        <f t="shared" si="238"/>
        <v>0</v>
      </c>
    </row>
    <row r="1079" spans="2:32" s="97" customFormat="1" ht="39.6" x14ac:dyDescent="0.3">
      <c r="B1079" s="79">
        <f t="shared" si="231"/>
        <v>1074</v>
      </c>
      <c r="C1079" s="80" t="s">
        <v>97</v>
      </c>
      <c r="D1079" s="80"/>
      <c r="E1079" s="81"/>
      <c r="F1079" s="82" t="str">
        <f t="shared" si="232"/>
        <v xml:space="preserve">Группа от QF </v>
      </c>
      <c r="G1079" s="82"/>
      <c r="H1079" s="83"/>
      <c r="I1079" s="84"/>
      <c r="J1079" s="84"/>
      <c r="K1079" s="85"/>
      <c r="L1079" s="86"/>
      <c r="M1079" s="80"/>
      <c r="N1079" s="87"/>
      <c r="O1079" s="88" t="str">
        <f t="shared" si="228"/>
        <v xml:space="preserve"> </v>
      </c>
      <c r="P1079" s="89"/>
      <c r="Q1079" s="90" t="str">
        <f t="shared" si="229"/>
        <v xml:space="preserve"> </v>
      </c>
      <c r="R1079" s="87" t="s">
        <v>77</v>
      </c>
      <c r="S1079" s="76"/>
      <c r="T1079" s="91">
        <f t="shared" si="233"/>
        <v>0</v>
      </c>
      <c r="U1079" s="88" t="str">
        <f t="shared" si="230"/>
        <v xml:space="preserve"> </v>
      </c>
      <c r="V1079" s="91" t="str">
        <f t="shared" si="234"/>
        <v xml:space="preserve"> </v>
      </c>
      <c r="W1079" s="78"/>
      <c r="X1079" s="78"/>
      <c r="Y1079" s="78"/>
      <c r="AA1079" s="94" t="str">
        <f t="shared" si="235"/>
        <v>≤60</v>
      </c>
      <c r="AB1079" s="94">
        <f t="shared" ca="1" si="236"/>
        <v>21</v>
      </c>
      <c r="AC1079" s="95">
        <f t="shared" si="239"/>
        <v>0</v>
      </c>
      <c r="AD1079" s="95">
        <f t="shared" si="240"/>
        <v>0</v>
      </c>
      <c r="AE1079" s="96">
        <f t="shared" si="237"/>
        <v>0</v>
      </c>
      <c r="AF1079" s="96">
        <f t="shared" si="238"/>
        <v>0</v>
      </c>
    </row>
    <row r="1080" spans="2:32" s="97" customFormat="1" ht="39.6" x14ac:dyDescent="0.3">
      <c r="B1080" s="79">
        <f t="shared" si="231"/>
        <v>1075</v>
      </c>
      <c r="C1080" s="80" t="s">
        <v>97</v>
      </c>
      <c r="D1080" s="80"/>
      <c r="E1080" s="81"/>
      <c r="F1080" s="82" t="str">
        <f t="shared" si="232"/>
        <v xml:space="preserve">Группа от QF </v>
      </c>
      <c r="G1080" s="82"/>
      <c r="H1080" s="83"/>
      <c r="I1080" s="84"/>
      <c r="J1080" s="84"/>
      <c r="K1080" s="85"/>
      <c r="L1080" s="86"/>
      <c r="M1080" s="80"/>
      <c r="N1080" s="87"/>
      <c r="O1080" s="88" t="str">
        <f t="shared" si="228"/>
        <v xml:space="preserve"> </v>
      </c>
      <c r="P1080" s="89"/>
      <c r="Q1080" s="90" t="str">
        <f t="shared" si="229"/>
        <v xml:space="preserve"> </v>
      </c>
      <c r="R1080" s="87" t="s">
        <v>77</v>
      </c>
      <c r="S1080" s="76"/>
      <c r="T1080" s="91">
        <f t="shared" si="233"/>
        <v>0</v>
      </c>
      <c r="U1080" s="88" t="str">
        <f t="shared" si="230"/>
        <v xml:space="preserve"> </v>
      </c>
      <c r="V1080" s="91" t="str">
        <f t="shared" si="234"/>
        <v xml:space="preserve"> </v>
      </c>
      <c r="W1080" s="78"/>
      <c r="X1080" s="78"/>
      <c r="Y1080" s="78"/>
      <c r="AA1080" s="94" t="str">
        <f t="shared" si="235"/>
        <v>≤60</v>
      </c>
      <c r="AB1080" s="94">
        <f t="shared" ca="1" si="236"/>
        <v>33</v>
      </c>
      <c r="AC1080" s="95">
        <f t="shared" si="239"/>
        <v>0</v>
      </c>
      <c r="AD1080" s="95">
        <f t="shared" si="240"/>
        <v>0</v>
      </c>
      <c r="AE1080" s="96">
        <f t="shared" si="237"/>
        <v>0</v>
      </c>
      <c r="AF1080" s="96">
        <f t="shared" si="238"/>
        <v>0</v>
      </c>
    </row>
    <row r="1081" spans="2:32" s="97" customFormat="1" ht="39.6" x14ac:dyDescent="0.3">
      <c r="B1081" s="79">
        <f t="shared" si="231"/>
        <v>1076</v>
      </c>
      <c r="C1081" s="80" t="s">
        <v>97</v>
      </c>
      <c r="D1081" s="80"/>
      <c r="E1081" s="81"/>
      <c r="F1081" s="82" t="str">
        <f t="shared" si="232"/>
        <v xml:space="preserve">Группа от QF </v>
      </c>
      <c r="G1081" s="82"/>
      <c r="H1081" s="83"/>
      <c r="I1081" s="84"/>
      <c r="J1081" s="84"/>
      <c r="K1081" s="85"/>
      <c r="L1081" s="86"/>
      <c r="M1081" s="80"/>
      <c r="N1081" s="87"/>
      <c r="O1081" s="88" t="str">
        <f t="shared" si="228"/>
        <v xml:space="preserve"> </v>
      </c>
      <c r="P1081" s="89"/>
      <c r="Q1081" s="90" t="str">
        <f t="shared" si="229"/>
        <v xml:space="preserve"> </v>
      </c>
      <c r="R1081" s="87" t="s">
        <v>77</v>
      </c>
      <c r="S1081" s="76"/>
      <c r="T1081" s="91">
        <f t="shared" si="233"/>
        <v>0</v>
      </c>
      <c r="U1081" s="88" t="str">
        <f t="shared" si="230"/>
        <v xml:space="preserve"> </v>
      </c>
      <c r="V1081" s="91" t="str">
        <f t="shared" si="234"/>
        <v xml:space="preserve"> </v>
      </c>
      <c r="W1081" s="78"/>
      <c r="X1081" s="78"/>
      <c r="Y1081" s="78"/>
      <c r="AA1081" s="94" t="str">
        <f t="shared" si="235"/>
        <v>≤60</v>
      </c>
      <c r="AB1081" s="94">
        <f t="shared" ca="1" si="236"/>
        <v>40</v>
      </c>
      <c r="AC1081" s="95">
        <f t="shared" si="239"/>
        <v>0</v>
      </c>
      <c r="AD1081" s="95">
        <f t="shared" si="240"/>
        <v>0</v>
      </c>
      <c r="AE1081" s="96">
        <f t="shared" si="237"/>
        <v>0</v>
      </c>
      <c r="AF1081" s="96">
        <f t="shared" si="238"/>
        <v>0</v>
      </c>
    </row>
    <row r="1082" spans="2:32" s="97" customFormat="1" ht="39.6" x14ac:dyDescent="0.3">
      <c r="B1082" s="79">
        <f t="shared" si="231"/>
        <v>1077</v>
      </c>
      <c r="C1082" s="80" t="s">
        <v>97</v>
      </c>
      <c r="D1082" s="80"/>
      <c r="E1082" s="81"/>
      <c r="F1082" s="82" t="str">
        <f t="shared" si="232"/>
        <v xml:space="preserve">Группа от QF </v>
      </c>
      <c r="G1082" s="82"/>
      <c r="H1082" s="83"/>
      <c r="I1082" s="84"/>
      <c r="J1082" s="84"/>
      <c r="K1082" s="85"/>
      <c r="L1082" s="86"/>
      <c r="M1082" s="80"/>
      <c r="N1082" s="87"/>
      <c r="O1082" s="88" t="str">
        <f t="shared" si="228"/>
        <v xml:space="preserve"> </v>
      </c>
      <c r="P1082" s="89"/>
      <c r="Q1082" s="90" t="str">
        <f t="shared" si="229"/>
        <v xml:space="preserve"> </v>
      </c>
      <c r="R1082" s="87" t="s">
        <v>77</v>
      </c>
      <c r="S1082" s="76"/>
      <c r="T1082" s="91">
        <f t="shared" si="233"/>
        <v>0</v>
      </c>
      <c r="U1082" s="88" t="str">
        <f t="shared" si="230"/>
        <v xml:space="preserve"> </v>
      </c>
      <c r="V1082" s="91" t="str">
        <f t="shared" si="234"/>
        <v xml:space="preserve"> </v>
      </c>
      <c r="W1082" s="78"/>
      <c r="X1082" s="78"/>
      <c r="Y1082" s="78"/>
      <c r="AA1082" s="94" t="str">
        <f t="shared" si="235"/>
        <v>≤60</v>
      </c>
      <c r="AB1082" s="94">
        <f t="shared" ca="1" si="236"/>
        <v>38</v>
      </c>
      <c r="AC1082" s="95">
        <f t="shared" si="239"/>
        <v>0</v>
      </c>
      <c r="AD1082" s="95">
        <f t="shared" si="240"/>
        <v>0</v>
      </c>
      <c r="AE1082" s="96">
        <f t="shared" si="237"/>
        <v>0</v>
      </c>
      <c r="AF1082" s="96">
        <f t="shared" si="238"/>
        <v>0</v>
      </c>
    </row>
    <row r="1083" spans="2:32" s="97" customFormat="1" ht="39.6" x14ac:dyDescent="0.3">
      <c r="B1083" s="79">
        <f t="shared" si="231"/>
        <v>1078</v>
      </c>
      <c r="C1083" s="80" t="s">
        <v>97</v>
      </c>
      <c r="D1083" s="80"/>
      <c r="E1083" s="81"/>
      <c r="F1083" s="82" t="str">
        <f t="shared" si="232"/>
        <v xml:space="preserve">Группа от QF </v>
      </c>
      <c r="G1083" s="82"/>
      <c r="H1083" s="83"/>
      <c r="I1083" s="84"/>
      <c r="J1083" s="84"/>
      <c r="K1083" s="85"/>
      <c r="L1083" s="86"/>
      <c r="M1083" s="80"/>
      <c r="N1083" s="87"/>
      <c r="O1083" s="88" t="str">
        <f t="shared" si="228"/>
        <v xml:space="preserve"> </v>
      </c>
      <c r="P1083" s="89"/>
      <c r="Q1083" s="90" t="str">
        <f t="shared" si="229"/>
        <v xml:space="preserve"> </v>
      </c>
      <c r="R1083" s="87" t="s">
        <v>77</v>
      </c>
      <c r="S1083" s="76"/>
      <c r="T1083" s="91">
        <f t="shared" si="233"/>
        <v>0</v>
      </c>
      <c r="U1083" s="88" t="str">
        <f t="shared" si="230"/>
        <v xml:space="preserve"> </v>
      </c>
      <c r="V1083" s="91" t="str">
        <f t="shared" si="234"/>
        <v xml:space="preserve"> </v>
      </c>
      <c r="W1083" s="78"/>
      <c r="X1083" s="78"/>
      <c r="Y1083" s="78"/>
      <c r="AA1083" s="94" t="str">
        <f t="shared" si="235"/>
        <v>≤60</v>
      </c>
      <c r="AB1083" s="94">
        <f t="shared" ca="1" si="236"/>
        <v>34</v>
      </c>
      <c r="AC1083" s="95">
        <f t="shared" si="239"/>
        <v>0</v>
      </c>
      <c r="AD1083" s="95">
        <f t="shared" si="240"/>
        <v>0</v>
      </c>
      <c r="AE1083" s="96">
        <f t="shared" si="237"/>
        <v>0</v>
      </c>
      <c r="AF1083" s="96">
        <f t="shared" si="238"/>
        <v>0</v>
      </c>
    </row>
    <row r="1084" spans="2:32" s="97" customFormat="1" ht="39.6" x14ac:dyDescent="0.3">
      <c r="B1084" s="79">
        <f t="shared" si="231"/>
        <v>1079</v>
      </c>
      <c r="C1084" s="80" t="s">
        <v>97</v>
      </c>
      <c r="D1084" s="80"/>
      <c r="E1084" s="81"/>
      <c r="F1084" s="82" t="str">
        <f t="shared" si="232"/>
        <v xml:space="preserve">Группа от QF </v>
      </c>
      <c r="G1084" s="82"/>
      <c r="H1084" s="83"/>
      <c r="I1084" s="84"/>
      <c r="J1084" s="84"/>
      <c r="K1084" s="85"/>
      <c r="L1084" s="86"/>
      <c r="M1084" s="80"/>
      <c r="N1084" s="87"/>
      <c r="O1084" s="88" t="str">
        <f t="shared" si="228"/>
        <v xml:space="preserve"> </v>
      </c>
      <c r="P1084" s="89"/>
      <c r="Q1084" s="90" t="str">
        <f t="shared" si="229"/>
        <v xml:space="preserve"> </v>
      </c>
      <c r="R1084" s="87" t="s">
        <v>77</v>
      </c>
      <c r="S1084" s="76"/>
      <c r="T1084" s="91">
        <f t="shared" si="233"/>
        <v>0</v>
      </c>
      <c r="U1084" s="88" t="str">
        <f t="shared" si="230"/>
        <v xml:space="preserve"> </v>
      </c>
      <c r="V1084" s="91" t="str">
        <f t="shared" si="234"/>
        <v xml:space="preserve"> </v>
      </c>
      <c r="W1084" s="78"/>
      <c r="X1084" s="78"/>
      <c r="Y1084" s="78"/>
      <c r="AA1084" s="94" t="str">
        <f t="shared" si="235"/>
        <v>≤60</v>
      </c>
      <c r="AB1084" s="94">
        <f t="shared" ca="1" si="236"/>
        <v>21</v>
      </c>
      <c r="AC1084" s="95">
        <f t="shared" si="239"/>
        <v>0</v>
      </c>
      <c r="AD1084" s="95">
        <f t="shared" si="240"/>
        <v>0</v>
      </c>
      <c r="AE1084" s="96">
        <f t="shared" si="237"/>
        <v>0</v>
      </c>
      <c r="AF1084" s="96">
        <f t="shared" si="238"/>
        <v>0</v>
      </c>
    </row>
    <row r="1085" spans="2:32" s="97" customFormat="1" ht="39.6" x14ac:dyDescent="0.3">
      <c r="B1085" s="79">
        <f t="shared" si="231"/>
        <v>1080</v>
      </c>
      <c r="C1085" s="80" t="s">
        <v>97</v>
      </c>
      <c r="D1085" s="80"/>
      <c r="E1085" s="81"/>
      <c r="F1085" s="82" t="str">
        <f t="shared" si="232"/>
        <v xml:space="preserve">Группа от QF </v>
      </c>
      <c r="G1085" s="82"/>
      <c r="H1085" s="83"/>
      <c r="I1085" s="84"/>
      <c r="J1085" s="84"/>
      <c r="K1085" s="85"/>
      <c r="L1085" s="86"/>
      <c r="M1085" s="80"/>
      <c r="N1085" s="87"/>
      <c r="O1085" s="88" t="str">
        <f t="shared" si="228"/>
        <v xml:space="preserve"> </v>
      </c>
      <c r="P1085" s="89"/>
      <c r="Q1085" s="90" t="str">
        <f t="shared" si="229"/>
        <v xml:space="preserve"> </v>
      </c>
      <c r="R1085" s="87" t="s">
        <v>77</v>
      </c>
      <c r="S1085" s="76"/>
      <c r="T1085" s="91">
        <f t="shared" si="233"/>
        <v>0</v>
      </c>
      <c r="U1085" s="88" t="str">
        <f t="shared" si="230"/>
        <v xml:space="preserve"> </v>
      </c>
      <c r="V1085" s="91" t="str">
        <f t="shared" si="234"/>
        <v xml:space="preserve"> </v>
      </c>
      <c r="W1085" s="78"/>
      <c r="X1085" s="78"/>
      <c r="Y1085" s="78"/>
      <c r="AA1085" s="94" t="str">
        <f t="shared" si="235"/>
        <v>≤60</v>
      </c>
      <c r="AB1085" s="94">
        <f t="shared" ca="1" si="236"/>
        <v>30</v>
      </c>
      <c r="AC1085" s="95">
        <f t="shared" si="239"/>
        <v>0</v>
      </c>
      <c r="AD1085" s="95">
        <f t="shared" si="240"/>
        <v>0</v>
      </c>
      <c r="AE1085" s="96">
        <f t="shared" si="237"/>
        <v>0</v>
      </c>
      <c r="AF1085" s="96">
        <f t="shared" si="238"/>
        <v>0</v>
      </c>
    </row>
    <row r="1086" spans="2:32" s="97" customFormat="1" ht="39.6" x14ac:dyDescent="0.3">
      <c r="B1086" s="79">
        <f t="shared" si="231"/>
        <v>1081</v>
      </c>
      <c r="C1086" s="80" t="s">
        <v>97</v>
      </c>
      <c r="D1086" s="80"/>
      <c r="E1086" s="81"/>
      <c r="F1086" s="82" t="str">
        <f t="shared" si="232"/>
        <v xml:space="preserve">Группа от QF </v>
      </c>
      <c r="G1086" s="82"/>
      <c r="H1086" s="83"/>
      <c r="I1086" s="84"/>
      <c r="J1086" s="84"/>
      <c r="K1086" s="85"/>
      <c r="L1086" s="86"/>
      <c r="M1086" s="80"/>
      <c r="N1086" s="87"/>
      <c r="O1086" s="88" t="str">
        <f t="shared" si="228"/>
        <v xml:space="preserve"> </v>
      </c>
      <c r="P1086" s="89"/>
      <c r="Q1086" s="90" t="str">
        <f t="shared" si="229"/>
        <v xml:space="preserve"> </v>
      </c>
      <c r="R1086" s="87" t="s">
        <v>77</v>
      </c>
      <c r="S1086" s="76"/>
      <c r="T1086" s="91">
        <f t="shared" si="233"/>
        <v>0</v>
      </c>
      <c r="U1086" s="88" t="str">
        <f t="shared" si="230"/>
        <v xml:space="preserve"> </v>
      </c>
      <c r="V1086" s="91" t="str">
        <f t="shared" si="234"/>
        <v xml:space="preserve"> </v>
      </c>
      <c r="W1086" s="78"/>
      <c r="X1086" s="78"/>
      <c r="Y1086" s="78"/>
      <c r="AA1086" s="94" t="str">
        <f t="shared" si="235"/>
        <v>≤60</v>
      </c>
      <c r="AB1086" s="94">
        <f t="shared" ca="1" si="236"/>
        <v>23</v>
      </c>
      <c r="AC1086" s="95">
        <f t="shared" si="239"/>
        <v>0</v>
      </c>
      <c r="AD1086" s="95">
        <f t="shared" si="240"/>
        <v>0</v>
      </c>
      <c r="AE1086" s="96">
        <f t="shared" si="237"/>
        <v>0</v>
      </c>
      <c r="AF1086" s="96">
        <f t="shared" si="238"/>
        <v>0</v>
      </c>
    </row>
    <row r="1087" spans="2:32" s="97" customFormat="1" ht="39.6" x14ac:dyDescent="0.3">
      <c r="B1087" s="79">
        <f t="shared" si="231"/>
        <v>1082</v>
      </c>
      <c r="C1087" s="80" t="s">
        <v>97</v>
      </c>
      <c r="D1087" s="80"/>
      <c r="E1087" s="81"/>
      <c r="F1087" s="82" t="str">
        <f t="shared" si="232"/>
        <v xml:space="preserve">Группа от QF </v>
      </c>
      <c r="G1087" s="82"/>
      <c r="H1087" s="83"/>
      <c r="I1087" s="84"/>
      <c r="J1087" s="84"/>
      <c r="K1087" s="85"/>
      <c r="L1087" s="86"/>
      <c r="M1087" s="80"/>
      <c r="N1087" s="87"/>
      <c r="O1087" s="88" t="str">
        <f t="shared" si="228"/>
        <v xml:space="preserve"> </v>
      </c>
      <c r="P1087" s="89"/>
      <c r="Q1087" s="90" t="str">
        <f t="shared" si="229"/>
        <v xml:space="preserve"> </v>
      </c>
      <c r="R1087" s="87" t="s">
        <v>77</v>
      </c>
      <c r="S1087" s="76"/>
      <c r="T1087" s="91">
        <f t="shared" si="233"/>
        <v>0</v>
      </c>
      <c r="U1087" s="88" t="str">
        <f t="shared" si="230"/>
        <v xml:space="preserve"> </v>
      </c>
      <c r="V1087" s="91" t="str">
        <f t="shared" si="234"/>
        <v xml:space="preserve"> </v>
      </c>
      <c r="W1087" s="78"/>
      <c r="X1087" s="78"/>
      <c r="Y1087" s="78"/>
      <c r="AA1087" s="94" t="str">
        <f t="shared" si="235"/>
        <v>≤60</v>
      </c>
      <c r="AB1087" s="94">
        <f t="shared" ca="1" si="236"/>
        <v>36</v>
      </c>
      <c r="AC1087" s="95">
        <f t="shared" si="239"/>
        <v>0</v>
      </c>
      <c r="AD1087" s="95">
        <f t="shared" si="240"/>
        <v>0</v>
      </c>
      <c r="AE1087" s="96">
        <f t="shared" si="237"/>
        <v>0</v>
      </c>
      <c r="AF1087" s="96">
        <f t="shared" si="238"/>
        <v>0</v>
      </c>
    </row>
    <row r="1088" spans="2:32" s="97" customFormat="1" ht="39.6" x14ac:dyDescent="0.3">
      <c r="B1088" s="79">
        <f t="shared" si="231"/>
        <v>1083</v>
      </c>
      <c r="C1088" s="80" t="s">
        <v>97</v>
      </c>
      <c r="D1088" s="80"/>
      <c r="E1088" s="81"/>
      <c r="F1088" s="82" t="str">
        <f t="shared" si="232"/>
        <v xml:space="preserve">Группа от QF </v>
      </c>
      <c r="G1088" s="82"/>
      <c r="H1088" s="83"/>
      <c r="I1088" s="84"/>
      <c r="J1088" s="84"/>
      <c r="K1088" s="85"/>
      <c r="L1088" s="86"/>
      <c r="M1088" s="80"/>
      <c r="N1088" s="87"/>
      <c r="O1088" s="88" t="str">
        <f t="shared" si="228"/>
        <v xml:space="preserve"> </v>
      </c>
      <c r="P1088" s="89"/>
      <c r="Q1088" s="90" t="str">
        <f t="shared" si="229"/>
        <v xml:space="preserve"> </v>
      </c>
      <c r="R1088" s="87" t="s">
        <v>77</v>
      </c>
      <c r="S1088" s="76"/>
      <c r="T1088" s="91">
        <f t="shared" si="233"/>
        <v>0</v>
      </c>
      <c r="U1088" s="88" t="str">
        <f t="shared" si="230"/>
        <v xml:space="preserve"> </v>
      </c>
      <c r="V1088" s="91" t="str">
        <f t="shared" si="234"/>
        <v xml:space="preserve"> </v>
      </c>
      <c r="W1088" s="78"/>
      <c r="X1088" s="78"/>
      <c r="Y1088" s="78"/>
      <c r="AA1088" s="94" t="str">
        <f t="shared" si="235"/>
        <v>≤60</v>
      </c>
      <c r="AB1088" s="94">
        <f t="shared" ca="1" si="236"/>
        <v>49</v>
      </c>
      <c r="AC1088" s="95">
        <f t="shared" si="239"/>
        <v>0</v>
      </c>
      <c r="AD1088" s="95">
        <f t="shared" si="240"/>
        <v>0</v>
      </c>
      <c r="AE1088" s="96">
        <f t="shared" si="237"/>
        <v>0</v>
      </c>
      <c r="AF1088" s="96">
        <f t="shared" si="238"/>
        <v>0</v>
      </c>
    </row>
    <row r="1089" spans="2:32" s="97" customFormat="1" ht="39.6" x14ac:dyDescent="0.3">
      <c r="B1089" s="79">
        <f t="shared" si="231"/>
        <v>1084</v>
      </c>
      <c r="C1089" s="80" t="s">
        <v>97</v>
      </c>
      <c r="D1089" s="80"/>
      <c r="E1089" s="81"/>
      <c r="F1089" s="82" t="str">
        <f t="shared" si="232"/>
        <v xml:space="preserve">Группа от QF </v>
      </c>
      <c r="G1089" s="82"/>
      <c r="H1089" s="83"/>
      <c r="I1089" s="84"/>
      <c r="J1089" s="84"/>
      <c r="K1089" s="85"/>
      <c r="L1089" s="86"/>
      <c r="M1089" s="80"/>
      <c r="N1089" s="87"/>
      <c r="O1089" s="88" t="str">
        <f t="shared" si="228"/>
        <v xml:space="preserve"> </v>
      </c>
      <c r="P1089" s="89"/>
      <c r="Q1089" s="90" t="str">
        <f t="shared" si="229"/>
        <v xml:space="preserve"> </v>
      </c>
      <c r="R1089" s="87" t="s">
        <v>77</v>
      </c>
      <c r="S1089" s="76"/>
      <c r="T1089" s="91">
        <f t="shared" si="233"/>
        <v>0</v>
      </c>
      <c r="U1089" s="88" t="str">
        <f t="shared" si="230"/>
        <v xml:space="preserve"> </v>
      </c>
      <c r="V1089" s="91" t="str">
        <f t="shared" si="234"/>
        <v xml:space="preserve"> </v>
      </c>
      <c r="W1089" s="78"/>
      <c r="X1089" s="78"/>
      <c r="Y1089" s="78"/>
      <c r="AA1089" s="94" t="str">
        <f t="shared" si="235"/>
        <v>≤60</v>
      </c>
      <c r="AB1089" s="94">
        <f t="shared" ca="1" si="236"/>
        <v>39</v>
      </c>
      <c r="AC1089" s="95">
        <f t="shared" si="239"/>
        <v>0</v>
      </c>
      <c r="AD1089" s="95">
        <f t="shared" si="240"/>
        <v>0</v>
      </c>
      <c r="AE1089" s="96">
        <f t="shared" si="237"/>
        <v>0</v>
      </c>
      <c r="AF1089" s="96">
        <f t="shared" si="238"/>
        <v>0</v>
      </c>
    </row>
    <row r="1090" spans="2:32" s="97" customFormat="1" ht="39.6" x14ac:dyDescent="0.3">
      <c r="B1090" s="79">
        <f t="shared" si="231"/>
        <v>1085</v>
      </c>
      <c r="C1090" s="80" t="s">
        <v>97</v>
      </c>
      <c r="D1090" s="80"/>
      <c r="E1090" s="81"/>
      <c r="F1090" s="82" t="str">
        <f t="shared" si="232"/>
        <v xml:space="preserve">Группа от QF </v>
      </c>
      <c r="G1090" s="82"/>
      <c r="H1090" s="83"/>
      <c r="I1090" s="84"/>
      <c r="J1090" s="84"/>
      <c r="K1090" s="85"/>
      <c r="L1090" s="86"/>
      <c r="M1090" s="80"/>
      <c r="N1090" s="87"/>
      <c r="O1090" s="88" t="str">
        <f t="shared" si="228"/>
        <v xml:space="preserve"> </v>
      </c>
      <c r="P1090" s="89"/>
      <c r="Q1090" s="90" t="str">
        <f t="shared" si="229"/>
        <v xml:space="preserve"> </v>
      </c>
      <c r="R1090" s="87" t="s">
        <v>77</v>
      </c>
      <c r="S1090" s="76"/>
      <c r="T1090" s="91">
        <f t="shared" si="233"/>
        <v>0</v>
      </c>
      <c r="U1090" s="88" t="str">
        <f t="shared" si="230"/>
        <v xml:space="preserve"> </v>
      </c>
      <c r="V1090" s="91" t="str">
        <f t="shared" si="234"/>
        <v xml:space="preserve"> </v>
      </c>
      <c r="W1090" s="78"/>
      <c r="X1090" s="78"/>
      <c r="Y1090" s="78"/>
      <c r="AA1090" s="94" t="str">
        <f t="shared" si="235"/>
        <v>≤60</v>
      </c>
      <c r="AB1090" s="94">
        <f t="shared" ca="1" si="236"/>
        <v>21</v>
      </c>
      <c r="AC1090" s="95">
        <f t="shared" si="239"/>
        <v>0</v>
      </c>
      <c r="AD1090" s="95">
        <f t="shared" si="240"/>
        <v>0</v>
      </c>
      <c r="AE1090" s="96">
        <f t="shared" si="237"/>
        <v>0</v>
      </c>
      <c r="AF1090" s="96">
        <f t="shared" si="238"/>
        <v>0</v>
      </c>
    </row>
    <row r="1091" spans="2:32" s="97" customFormat="1" ht="39.6" x14ac:dyDescent="0.3">
      <c r="B1091" s="79">
        <f t="shared" si="231"/>
        <v>1086</v>
      </c>
      <c r="C1091" s="80" t="s">
        <v>97</v>
      </c>
      <c r="D1091" s="80"/>
      <c r="E1091" s="81"/>
      <c r="F1091" s="82" t="str">
        <f t="shared" si="232"/>
        <v xml:space="preserve">Группа от QF </v>
      </c>
      <c r="G1091" s="82"/>
      <c r="H1091" s="83"/>
      <c r="I1091" s="84"/>
      <c r="J1091" s="84"/>
      <c r="K1091" s="85"/>
      <c r="L1091" s="86"/>
      <c r="M1091" s="80"/>
      <c r="N1091" s="87"/>
      <c r="O1091" s="88" t="str">
        <f t="shared" si="228"/>
        <v xml:space="preserve"> </v>
      </c>
      <c r="P1091" s="89"/>
      <c r="Q1091" s="90" t="str">
        <f t="shared" si="229"/>
        <v xml:space="preserve"> </v>
      </c>
      <c r="R1091" s="87" t="s">
        <v>77</v>
      </c>
      <c r="S1091" s="76"/>
      <c r="T1091" s="91">
        <f t="shared" si="233"/>
        <v>0</v>
      </c>
      <c r="U1091" s="88" t="str">
        <f t="shared" si="230"/>
        <v xml:space="preserve"> </v>
      </c>
      <c r="V1091" s="91" t="str">
        <f t="shared" si="234"/>
        <v xml:space="preserve"> </v>
      </c>
      <c r="W1091" s="78"/>
      <c r="X1091" s="78"/>
      <c r="Y1091" s="78"/>
      <c r="AA1091" s="94" t="str">
        <f t="shared" si="235"/>
        <v>≤60</v>
      </c>
      <c r="AB1091" s="94">
        <f t="shared" ca="1" si="236"/>
        <v>47</v>
      </c>
      <c r="AC1091" s="95">
        <f t="shared" si="239"/>
        <v>0</v>
      </c>
      <c r="AD1091" s="95">
        <f t="shared" si="240"/>
        <v>0</v>
      </c>
      <c r="AE1091" s="96">
        <f t="shared" si="237"/>
        <v>0</v>
      </c>
      <c r="AF1091" s="96">
        <f t="shared" si="238"/>
        <v>0</v>
      </c>
    </row>
    <row r="1092" spans="2:32" s="97" customFormat="1" ht="39.6" x14ac:dyDescent="0.3">
      <c r="B1092" s="79">
        <f t="shared" si="231"/>
        <v>1087</v>
      </c>
      <c r="C1092" s="80" t="s">
        <v>97</v>
      </c>
      <c r="D1092" s="80"/>
      <c r="E1092" s="81"/>
      <c r="F1092" s="82" t="str">
        <f t="shared" si="232"/>
        <v xml:space="preserve">Группа от QF </v>
      </c>
      <c r="G1092" s="82"/>
      <c r="H1092" s="83"/>
      <c r="I1092" s="84"/>
      <c r="J1092" s="84"/>
      <c r="K1092" s="85"/>
      <c r="L1092" s="86"/>
      <c r="M1092" s="80"/>
      <c r="N1092" s="87"/>
      <c r="O1092" s="88" t="str">
        <f t="shared" si="228"/>
        <v xml:space="preserve"> </v>
      </c>
      <c r="P1092" s="89"/>
      <c r="Q1092" s="90" t="str">
        <f t="shared" si="229"/>
        <v xml:space="preserve"> </v>
      </c>
      <c r="R1092" s="87" t="s">
        <v>77</v>
      </c>
      <c r="S1092" s="76"/>
      <c r="T1092" s="91">
        <f t="shared" si="233"/>
        <v>0</v>
      </c>
      <c r="U1092" s="88" t="str">
        <f t="shared" si="230"/>
        <v xml:space="preserve"> </v>
      </c>
      <c r="V1092" s="91" t="str">
        <f t="shared" si="234"/>
        <v xml:space="preserve"> </v>
      </c>
      <c r="W1092" s="78"/>
      <c r="X1092" s="78"/>
      <c r="Y1092" s="78"/>
      <c r="AA1092" s="94" t="str">
        <f t="shared" si="235"/>
        <v>≤60</v>
      </c>
      <c r="AB1092" s="94">
        <f t="shared" ca="1" si="236"/>
        <v>35</v>
      </c>
      <c r="AC1092" s="95">
        <f t="shared" si="239"/>
        <v>0</v>
      </c>
      <c r="AD1092" s="95">
        <f t="shared" si="240"/>
        <v>0</v>
      </c>
      <c r="AE1092" s="96">
        <f t="shared" si="237"/>
        <v>0</v>
      </c>
      <c r="AF1092" s="96">
        <f t="shared" si="238"/>
        <v>0</v>
      </c>
    </row>
    <row r="1093" spans="2:32" s="97" customFormat="1" ht="39.6" x14ac:dyDescent="0.3">
      <c r="B1093" s="79">
        <f t="shared" si="231"/>
        <v>1088</v>
      </c>
      <c r="C1093" s="80" t="s">
        <v>97</v>
      </c>
      <c r="D1093" s="80"/>
      <c r="E1093" s="81"/>
      <c r="F1093" s="82" t="str">
        <f t="shared" si="232"/>
        <v xml:space="preserve">Группа от QF </v>
      </c>
      <c r="G1093" s="82"/>
      <c r="H1093" s="83"/>
      <c r="I1093" s="84"/>
      <c r="J1093" s="84"/>
      <c r="K1093" s="85"/>
      <c r="L1093" s="86"/>
      <c r="M1093" s="80"/>
      <c r="N1093" s="87"/>
      <c r="O1093" s="88" t="str">
        <f t="shared" si="228"/>
        <v xml:space="preserve"> </v>
      </c>
      <c r="P1093" s="89"/>
      <c r="Q1093" s="90" t="str">
        <f t="shared" si="229"/>
        <v xml:space="preserve"> </v>
      </c>
      <c r="R1093" s="87" t="s">
        <v>77</v>
      </c>
      <c r="S1093" s="76"/>
      <c r="T1093" s="91">
        <f t="shared" si="233"/>
        <v>0</v>
      </c>
      <c r="U1093" s="88" t="str">
        <f t="shared" si="230"/>
        <v xml:space="preserve"> </v>
      </c>
      <c r="V1093" s="91" t="str">
        <f t="shared" si="234"/>
        <v xml:space="preserve"> </v>
      </c>
      <c r="W1093" s="78"/>
      <c r="X1093" s="78"/>
      <c r="Y1093" s="78"/>
      <c r="AA1093" s="94" t="str">
        <f t="shared" si="235"/>
        <v>≤60</v>
      </c>
      <c r="AB1093" s="94">
        <f t="shared" ca="1" si="236"/>
        <v>38</v>
      </c>
      <c r="AC1093" s="95">
        <f t="shared" si="239"/>
        <v>0</v>
      </c>
      <c r="AD1093" s="95">
        <f t="shared" si="240"/>
        <v>0</v>
      </c>
      <c r="AE1093" s="96">
        <f t="shared" si="237"/>
        <v>0</v>
      </c>
      <c r="AF1093" s="96">
        <f t="shared" si="238"/>
        <v>0</v>
      </c>
    </row>
    <row r="1094" spans="2:32" s="97" customFormat="1" ht="39.6" x14ac:dyDescent="0.3">
      <c r="B1094" s="79">
        <f t="shared" si="231"/>
        <v>1089</v>
      </c>
      <c r="C1094" s="80" t="s">
        <v>97</v>
      </c>
      <c r="D1094" s="80"/>
      <c r="E1094" s="81"/>
      <c r="F1094" s="82" t="str">
        <f t="shared" si="232"/>
        <v xml:space="preserve">Группа от QF </v>
      </c>
      <c r="G1094" s="82"/>
      <c r="H1094" s="83"/>
      <c r="I1094" s="84"/>
      <c r="J1094" s="84"/>
      <c r="K1094" s="85"/>
      <c r="L1094" s="86"/>
      <c r="M1094" s="80"/>
      <c r="N1094" s="87"/>
      <c r="O1094" s="88" t="str">
        <f t="shared" ref="O1094:O1157" si="241">IF(T1094=0," ","-")</f>
        <v xml:space="preserve"> </v>
      </c>
      <c r="P1094" s="89"/>
      <c r="Q1094" s="90" t="str">
        <f t="shared" ref="Q1094:Q1157" si="242">IF(T1094=0," ","-")</f>
        <v xml:space="preserve"> </v>
      </c>
      <c r="R1094" s="87" t="s">
        <v>77</v>
      </c>
      <c r="S1094" s="76"/>
      <c r="T1094" s="91">
        <f t="shared" si="233"/>
        <v>0</v>
      </c>
      <c r="U1094" s="88" t="str">
        <f t="shared" ref="U1094:U1157" si="243">IF(T1094=0," ","-")</f>
        <v xml:space="preserve"> </v>
      </c>
      <c r="V1094" s="91" t="str">
        <f t="shared" si="234"/>
        <v xml:space="preserve"> </v>
      </c>
      <c r="W1094" s="78"/>
      <c r="X1094" s="78"/>
      <c r="Y1094" s="78"/>
      <c r="AA1094" s="94" t="str">
        <f t="shared" si="235"/>
        <v>≤60</v>
      </c>
      <c r="AB1094" s="94">
        <f t="shared" ca="1" si="236"/>
        <v>33</v>
      </c>
      <c r="AC1094" s="95">
        <f t="shared" si="239"/>
        <v>0</v>
      </c>
      <c r="AD1094" s="95">
        <f t="shared" si="240"/>
        <v>0</v>
      </c>
      <c r="AE1094" s="96">
        <f t="shared" si="237"/>
        <v>0</v>
      </c>
      <c r="AF1094" s="96">
        <f t="shared" si="238"/>
        <v>0</v>
      </c>
    </row>
    <row r="1095" spans="2:32" s="97" customFormat="1" ht="39.6" x14ac:dyDescent="0.3">
      <c r="B1095" s="79">
        <f t="shared" si="231"/>
        <v>1090</v>
      </c>
      <c r="C1095" s="80" t="s">
        <v>97</v>
      </c>
      <c r="D1095" s="80"/>
      <c r="E1095" s="81"/>
      <c r="F1095" s="82" t="str">
        <f t="shared" si="232"/>
        <v xml:space="preserve">Группа от QF </v>
      </c>
      <c r="G1095" s="82"/>
      <c r="H1095" s="83"/>
      <c r="I1095" s="84"/>
      <c r="J1095" s="84"/>
      <c r="K1095" s="85"/>
      <c r="L1095" s="86"/>
      <c r="M1095" s="80"/>
      <c r="N1095" s="87"/>
      <c r="O1095" s="88" t="str">
        <f t="shared" si="241"/>
        <v xml:space="preserve"> </v>
      </c>
      <c r="P1095" s="89"/>
      <c r="Q1095" s="90" t="str">
        <f t="shared" si="242"/>
        <v xml:space="preserve"> </v>
      </c>
      <c r="R1095" s="87" t="s">
        <v>77</v>
      </c>
      <c r="S1095" s="76"/>
      <c r="T1095" s="91">
        <f t="shared" si="233"/>
        <v>0</v>
      </c>
      <c r="U1095" s="88" t="str">
        <f t="shared" si="243"/>
        <v xml:space="preserve"> </v>
      </c>
      <c r="V1095" s="91" t="str">
        <f t="shared" si="234"/>
        <v xml:space="preserve"> </v>
      </c>
      <c r="W1095" s="78"/>
      <c r="X1095" s="78"/>
      <c r="Y1095" s="78"/>
      <c r="AA1095" s="94" t="str">
        <f t="shared" si="235"/>
        <v>≤60</v>
      </c>
      <c r="AB1095" s="94">
        <f t="shared" ca="1" si="236"/>
        <v>30</v>
      </c>
      <c r="AC1095" s="95">
        <f t="shared" si="239"/>
        <v>0</v>
      </c>
      <c r="AD1095" s="95">
        <f t="shared" si="240"/>
        <v>0</v>
      </c>
      <c r="AE1095" s="96">
        <f t="shared" si="237"/>
        <v>0</v>
      </c>
      <c r="AF1095" s="96">
        <f t="shared" si="238"/>
        <v>0</v>
      </c>
    </row>
    <row r="1096" spans="2:32" s="97" customFormat="1" ht="39.6" x14ac:dyDescent="0.3">
      <c r="B1096" s="79">
        <f t="shared" ref="B1096:B1159" si="244">(IF(B1094+B1095=0,(B1093+1),(IF(B1095=0,(B1094+1),B1095+1))))</f>
        <v>1091</v>
      </c>
      <c r="C1096" s="80" t="s">
        <v>97</v>
      </c>
      <c r="D1096" s="80"/>
      <c r="E1096" s="81"/>
      <c r="F1096" s="82" t="str">
        <f t="shared" si="232"/>
        <v xml:space="preserve">Группа от QF </v>
      </c>
      <c r="G1096" s="82"/>
      <c r="H1096" s="83"/>
      <c r="I1096" s="84"/>
      <c r="J1096" s="84"/>
      <c r="K1096" s="85"/>
      <c r="L1096" s="86"/>
      <c r="M1096" s="80"/>
      <c r="N1096" s="87"/>
      <c r="O1096" s="88" t="str">
        <f t="shared" si="241"/>
        <v xml:space="preserve"> </v>
      </c>
      <c r="P1096" s="89"/>
      <c r="Q1096" s="90" t="str">
        <f t="shared" si="242"/>
        <v xml:space="preserve"> </v>
      </c>
      <c r="R1096" s="87" t="s">
        <v>77</v>
      </c>
      <c r="S1096" s="76"/>
      <c r="T1096" s="91">
        <f t="shared" si="233"/>
        <v>0</v>
      </c>
      <c r="U1096" s="88" t="str">
        <f t="shared" si="243"/>
        <v xml:space="preserve"> </v>
      </c>
      <c r="V1096" s="91" t="str">
        <f t="shared" si="234"/>
        <v xml:space="preserve"> </v>
      </c>
      <c r="W1096" s="78"/>
      <c r="X1096" s="78"/>
      <c r="Y1096" s="78"/>
      <c r="AA1096" s="94" t="str">
        <f t="shared" si="235"/>
        <v>≤60</v>
      </c>
      <c r="AB1096" s="94">
        <f t="shared" ca="1" si="236"/>
        <v>39</v>
      </c>
      <c r="AC1096" s="95">
        <f t="shared" si="239"/>
        <v>0</v>
      </c>
      <c r="AD1096" s="95">
        <f t="shared" si="240"/>
        <v>0</v>
      </c>
      <c r="AE1096" s="96">
        <f t="shared" si="237"/>
        <v>0</v>
      </c>
      <c r="AF1096" s="96">
        <f t="shared" si="238"/>
        <v>0</v>
      </c>
    </row>
    <row r="1097" spans="2:32" s="97" customFormat="1" ht="39.6" x14ac:dyDescent="0.3">
      <c r="B1097" s="79">
        <f t="shared" si="244"/>
        <v>1092</v>
      </c>
      <c r="C1097" s="80" t="s">
        <v>97</v>
      </c>
      <c r="D1097" s="80"/>
      <c r="E1097" s="81"/>
      <c r="F1097" s="82" t="str">
        <f t="shared" si="232"/>
        <v xml:space="preserve">Группа от QF </v>
      </c>
      <c r="G1097" s="82"/>
      <c r="H1097" s="83"/>
      <c r="I1097" s="84"/>
      <c r="J1097" s="84"/>
      <c r="K1097" s="85"/>
      <c r="L1097" s="86"/>
      <c r="M1097" s="80"/>
      <c r="N1097" s="87"/>
      <c r="O1097" s="88" t="str">
        <f t="shared" si="241"/>
        <v xml:space="preserve"> </v>
      </c>
      <c r="P1097" s="89"/>
      <c r="Q1097" s="90" t="str">
        <f t="shared" si="242"/>
        <v xml:space="preserve"> </v>
      </c>
      <c r="R1097" s="87" t="s">
        <v>77</v>
      </c>
      <c r="S1097" s="76"/>
      <c r="T1097" s="91">
        <f t="shared" si="233"/>
        <v>0</v>
      </c>
      <c r="U1097" s="88" t="str">
        <f t="shared" si="243"/>
        <v xml:space="preserve"> </v>
      </c>
      <c r="V1097" s="91" t="str">
        <f t="shared" si="234"/>
        <v xml:space="preserve"> </v>
      </c>
      <c r="W1097" s="78"/>
      <c r="X1097" s="78"/>
      <c r="Y1097" s="78"/>
      <c r="AA1097" s="94" t="str">
        <f t="shared" si="235"/>
        <v>≤60</v>
      </c>
      <c r="AB1097" s="94">
        <f t="shared" ca="1" si="236"/>
        <v>30</v>
      </c>
      <c r="AC1097" s="95">
        <f t="shared" si="239"/>
        <v>0</v>
      </c>
      <c r="AD1097" s="95">
        <f t="shared" si="240"/>
        <v>0</v>
      </c>
      <c r="AE1097" s="96">
        <f t="shared" si="237"/>
        <v>0</v>
      </c>
      <c r="AF1097" s="96">
        <f t="shared" si="238"/>
        <v>0</v>
      </c>
    </row>
    <row r="1098" spans="2:32" s="97" customFormat="1" ht="39.6" x14ac:dyDescent="0.3">
      <c r="B1098" s="79">
        <f t="shared" si="244"/>
        <v>1093</v>
      </c>
      <c r="C1098" s="80" t="s">
        <v>97</v>
      </c>
      <c r="D1098" s="80"/>
      <c r="E1098" s="81"/>
      <c r="F1098" s="82" t="str">
        <f t="shared" si="232"/>
        <v xml:space="preserve">Группа от QF </v>
      </c>
      <c r="G1098" s="82"/>
      <c r="H1098" s="83"/>
      <c r="I1098" s="84"/>
      <c r="J1098" s="84"/>
      <c r="K1098" s="85"/>
      <c r="L1098" s="86"/>
      <c r="M1098" s="80"/>
      <c r="N1098" s="87"/>
      <c r="O1098" s="88" t="str">
        <f t="shared" si="241"/>
        <v xml:space="preserve"> </v>
      </c>
      <c r="P1098" s="89"/>
      <c r="Q1098" s="90" t="str">
        <f t="shared" si="242"/>
        <v xml:space="preserve"> </v>
      </c>
      <c r="R1098" s="87" t="s">
        <v>77</v>
      </c>
      <c r="S1098" s="76"/>
      <c r="T1098" s="91">
        <f t="shared" si="233"/>
        <v>0</v>
      </c>
      <c r="U1098" s="88" t="str">
        <f t="shared" si="243"/>
        <v xml:space="preserve"> </v>
      </c>
      <c r="V1098" s="91" t="str">
        <f t="shared" si="234"/>
        <v xml:space="preserve"> </v>
      </c>
      <c r="W1098" s="78"/>
      <c r="X1098" s="78"/>
      <c r="Y1098" s="78"/>
      <c r="AA1098" s="94" t="str">
        <f t="shared" si="235"/>
        <v>≤60</v>
      </c>
      <c r="AB1098" s="94">
        <f t="shared" ca="1" si="236"/>
        <v>22</v>
      </c>
      <c r="AC1098" s="95">
        <f t="shared" si="239"/>
        <v>0</v>
      </c>
      <c r="AD1098" s="95">
        <f t="shared" si="240"/>
        <v>0</v>
      </c>
      <c r="AE1098" s="96">
        <f t="shared" si="237"/>
        <v>0</v>
      </c>
      <c r="AF1098" s="96">
        <f t="shared" si="238"/>
        <v>0</v>
      </c>
    </row>
    <row r="1099" spans="2:32" s="97" customFormat="1" ht="39.6" x14ac:dyDescent="0.3">
      <c r="B1099" s="79">
        <f t="shared" si="244"/>
        <v>1094</v>
      </c>
      <c r="C1099" s="80" t="s">
        <v>97</v>
      </c>
      <c r="D1099" s="80"/>
      <c r="E1099" s="81"/>
      <c r="F1099" s="82" t="str">
        <f t="shared" si="232"/>
        <v xml:space="preserve">Группа от QF </v>
      </c>
      <c r="G1099" s="82"/>
      <c r="H1099" s="83"/>
      <c r="I1099" s="84"/>
      <c r="J1099" s="84"/>
      <c r="K1099" s="85"/>
      <c r="L1099" s="86"/>
      <c r="M1099" s="80"/>
      <c r="N1099" s="87"/>
      <c r="O1099" s="88" t="str">
        <f t="shared" si="241"/>
        <v xml:space="preserve"> </v>
      </c>
      <c r="P1099" s="89"/>
      <c r="Q1099" s="90" t="str">
        <f t="shared" si="242"/>
        <v xml:space="preserve"> </v>
      </c>
      <c r="R1099" s="87" t="s">
        <v>77</v>
      </c>
      <c r="S1099" s="76"/>
      <c r="T1099" s="91">
        <f t="shared" si="233"/>
        <v>0</v>
      </c>
      <c r="U1099" s="88" t="str">
        <f t="shared" si="243"/>
        <v xml:space="preserve"> </v>
      </c>
      <c r="V1099" s="91" t="str">
        <f t="shared" si="234"/>
        <v xml:space="preserve"> </v>
      </c>
      <c r="W1099" s="78"/>
      <c r="X1099" s="78"/>
      <c r="Y1099" s="78"/>
      <c r="AA1099" s="94" t="str">
        <f t="shared" si="235"/>
        <v>≤60</v>
      </c>
      <c r="AB1099" s="94">
        <f t="shared" ca="1" si="236"/>
        <v>45</v>
      </c>
      <c r="AC1099" s="95">
        <f t="shared" si="239"/>
        <v>0</v>
      </c>
      <c r="AD1099" s="95">
        <f t="shared" si="240"/>
        <v>0</v>
      </c>
      <c r="AE1099" s="96">
        <f t="shared" si="237"/>
        <v>0</v>
      </c>
      <c r="AF1099" s="96">
        <f t="shared" si="238"/>
        <v>0</v>
      </c>
    </row>
    <row r="1100" spans="2:32" s="97" customFormat="1" ht="39.6" x14ac:dyDescent="0.3">
      <c r="B1100" s="79">
        <f t="shared" si="244"/>
        <v>1095</v>
      </c>
      <c r="C1100" s="80" t="s">
        <v>97</v>
      </c>
      <c r="D1100" s="80"/>
      <c r="E1100" s="81"/>
      <c r="F1100" s="82" t="str">
        <f t="shared" si="232"/>
        <v xml:space="preserve">Группа от QF </v>
      </c>
      <c r="G1100" s="82"/>
      <c r="H1100" s="83"/>
      <c r="I1100" s="84"/>
      <c r="J1100" s="84"/>
      <c r="K1100" s="85"/>
      <c r="L1100" s="86"/>
      <c r="M1100" s="80"/>
      <c r="N1100" s="87"/>
      <c r="O1100" s="88" t="str">
        <f t="shared" si="241"/>
        <v xml:space="preserve"> </v>
      </c>
      <c r="P1100" s="89"/>
      <c r="Q1100" s="90" t="str">
        <f t="shared" si="242"/>
        <v xml:space="preserve"> </v>
      </c>
      <c r="R1100" s="87" t="s">
        <v>77</v>
      </c>
      <c r="S1100" s="76"/>
      <c r="T1100" s="91">
        <f t="shared" si="233"/>
        <v>0</v>
      </c>
      <c r="U1100" s="88" t="str">
        <f t="shared" si="243"/>
        <v xml:space="preserve"> </v>
      </c>
      <c r="V1100" s="91" t="str">
        <f t="shared" si="234"/>
        <v xml:space="preserve"> </v>
      </c>
      <c r="W1100" s="78"/>
      <c r="X1100" s="78"/>
      <c r="Y1100" s="78"/>
      <c r="AA1100" s="94" t="str">
        <f t="shared" si="235"/>
        <v>≤60</v>
      </c>
      <c r="AB1100" s="94">
        <f t="shared" ca="1" si="236"/>
        <v>34</v>
      </c>
      <c r="AC1100" s="95">
        <f t="shared" si="239"/>
        <v>0</v>
      </c>
      <c r="AD1100" s="95">
        <f t="shared" si="240"/>
        <v>0</v>
      </c>
      <c r="AE1100" s="96">
        <f t="shared" si="237"/>
        <v>0</v>
      </c>
      <c r="AF1100" s="96">
        <f t="shared" si="238"/>
        <v>0</v>
      </c>
    </row>
    <row r="1101" spans="2:32" s="97" customFormat="1" ht="39.6" x14ac:dyDescent="0.3">
      <c r="B1101" s="79">
        <f t="shared" si="244"/>
        <v>1096</v>
      </c>
      <c r="C1101" s="80" t="s">
        <v>97</v>
      </c>
      <c r="D1101" s="80"/>
      <c r="E1101" s="81"/>
      <c r="F1101" s="82" t="str">
        <f t="shared" si="232"/>
        <v xml:space="preserve">Группа от QF </v>
      </c>
      <c r="G1101" s="82"/>
      <c r="H1101" s="83"/>
      <c r="I1101" s="84"/>
      <c r="J1101" s="84"/>
      <c r="K1101" s="85"/>
      <c r="L1101" s="86"/>
      <c r="M1101" s="80"/>
      <c r="N1101" s="87"/>
      <c r="O1101" s="88" t="str">
        <f t="shared" si="241"/>
        <v xml:space="preserve"> </v>
      </c>
      <c r="P1101" s="89"/>
      <c r="Q1101" s="90" t="str">
        <f t="shared" si="242"/>
        <v xml:space="preserve"> </v>
      </c>
      <c r="R1101" s="87" t="s">
        <v>77</v>
      </c>
      <c r="S1101" s="76"/>
      <c r="T1101" s="91">
        <f t="shared" si="233"/>
        <v>0</v>
      </c>
      <c r="U1101" s="88" t="str">
        <f t="shared" si="243"/>
        <v xml:space="preserve"> </v>
      </c>
      <c r="V1101" s="91" t="str">
        <f t="shared" si="234"/>
        <v xml:space="preserve"> </v>
      </c>
      <c r="W1101" s="78"/>
      <c r="X1101" s="78"/>
      <c r="Y1101" s="78"/>
      <c r="AA1101" s="94" t="str">
        <f t="shared" si="235"/>
        <v>≤60</v>
      </c>
      <c r="AB1101" s="94">
        <f t="shared" ca="1" si="236"/>
        <v>29</v>
      </c>
      <c r="AC1101" s="95">
        <f t="shared" si="239"/>
        <v>0</v>
      </c>
      <c r="AD1101" s="95">
        <f t="shared" si="240"/>
        <v>0</v>
      </c>
      <c r="AE1101" s="96">
        <f t="shared" si="237"/>
        <v>0</v>
      </c>
      <c r="AF1101" s="96">
        <f t="shared" si="238"/>
        <v>0</v>
      </c>
    </row>
    <row r="1102" spans="2:32" s="97" customFormat="1" ht="39.6" x14ac:dyDescent="0.3">
      <c r="B1102" s="79">
        <f t="shared" si="244"/>
        <v>1097</v>
      </c>
      <c r="C1102" s="80" t="s">
        <v>97</v>
      </c>
      <c r="D1102" s="80"/>
      <c r="E1102" s="81"/>
      <c r="F1102" s="82" t="str">
        <f t="shared" si="232"/>
        <v xml:space="preserve">Группа от QF </v>
      </c>
      <c r="G1102" s="82"/>
      <c r="H1102" s="83"/>
      <c r="I1102" s="84"/>
      <c r="J1102" s="84"/>
      <c r="K1102" s="85"/>
      <c r="L1102" s="86"/>
      <c r="M1102" s="80"/>
      <c r="N1102" s="87"/>
      <c r="O1102" s="88" t="str">
        <f t="shared" si="241"/>
        <v xml:space="preserve"> </v>
      </c>
      <c r="P1102" s="89"/>
      <c r="Q1102" s="90" t="str">
        <f t="shared" si="242"/>
        <v xml:space="preserve"> </v>
      </c>
      <c r="R1102" s="87" t="s">
        <v>77</v>
      </c>
      <c r="S1102" s="76"/>
      <c r="T1102" s="91">
        <f t="shared" si="233"/>
        <v>0</v>
      </c>
      <c r="U1102" s="88" t="str">
        <f t="shared" si="243"/>
        <v xml:space="preserve"> </v>
      </c>
      <c r="V1102" s="91" t="str">
        <f t="shared" si="234"/>
        <v xml:space="preserve"> </v>
      </c>
      <c r="W1102" s="78"/>
      <c r="X1102" s="78"/>
      <c r="Y1102" s="78"/>
      <c r="AA1102" s="94" t="str">
        <f t="shared" si="235"/>
        <v>≤60</v>
      </c>
      <c r="AB1102" s="94">
        <f t="shared" ca="1" si="236"/>
        <v>42</v>
      </c>
      <c r="AC1102" s="95">
        <f t="shared" si="239"/>
        <v>0</v>
      </c>
      <c r="AD1102" s="95">
        <f t="shared" si="240"/>
        <v>0</v>
      </c>
      <c r="AE1102" s="96">
        <f t="shared" si="237"/>
        <v>0</v>
      </c>
      <c r="AF1102" s="96">
        <f t="shared" si="238"/>
        <v>0</v>
      </c>
    </row>
    <row r="1103" spans="2:32" s="97" customFormat="1" ht="39.6" x14ac:dyDescent="0.3">
      <c r="B1103" s="79">
        <f t="shared" si="244"/>
        <v>1098</v>
      </c>
      <c r="C1103" s="80" t="s">
        <v>97</v>
      </c>
      <c r="D1103" s="80"/>
      <c r="E1103" s="81"/>
      <c r="F1103" s="82" t="str">
        <f t="shared" ref="F1103:F1166" si="245">CONCATENATE(C1103," ",E1103,D1103)</f>
        <v xml:space="preserve">Группа от QF </v>
      </c>
      <c r="G1103" s="82"/>
      <c r="H1103" s="83"/>
      <c r="I1103" s="84"/>
      <c r="J1103" s="84"/>
      <c r="K1103" s="85"/>
      <c r="L1103" s="86"/>
      <c r="M1103" s="80"/>
      <c r="N1103" s="87"/>
      <c r="O1103" s="88" t="str">
        <f t="shared" si="241"/>
        <v xml:space="preserve"> </v>
      </c>
      <c r="P1103" s="89"/>
      <c r="Q1103" s="90" t="str">
        <f t="shared" si="242"/>
        <v xml:space="preserve"> </v>
      </c>
      <c r="R1103" s="87" t="s">
        <v>77</v>
      </c>
      <c r="S1103" s="76"/>
      <c r="T1103" s="91">
        <f t="shared" ref="T1103:T1166" si="246">IF(P1103=$W$1,I1103*3,IF(P1103=$X$1,I1103*5,IF(P1103=$Y$1,I1103*8,IF(P1103=$Z$1,I1103*12*0.75,0))))</f>
        <v>0</v>
      </c>
      <c r="U1103" s="88" t="str">
        <f t="shared" si="243"/>
        <v xml:space="preserve"> </v>
      </c>
      <c r="V1103" s="91" t="str">
        <f t="shared" ref="V1103:V1166" si="247">IF(P1103=$W$1,I1103*5,IF(P1103=$X$1,I1103*10,IF(P1103=$Y$1,I1103*10,IF(P1103=$Z$1,I1103*12," "))))</f>
        <v xml:space="preserve"> </v>
      </c>
      <c r="W1103" s="78"/>
      <c r="X1103" s="78"/>
      <c r="Y1103" s="78"/>
      <c r="AA1103" s="94" t="str">
        <f t="shared" ref="AA1103:AA1166" si="248">IF(I1103&gt;63,"≤120","≤60")</f>
        <v>≤60</v>
      </c>
      <c r="AB1103" s="94">
        <f t="shared" ref="AB1103:AB1166" ca="1" si="249">IF(I1103&lt;63,RANDBETWEEN(20,50),RANDBETWEEN(60,110))</f>
        <v>23</v>
      </c>
      <c r="AC1103" s="95">
        <f t="shared" si="239"/>
        <v>0</v>
      </c>
      <c r="AD1103" s="95">
        <f t="shared" si="240"/>
        <v>0</v>
      </c>
      <c r="AE1103" s="96">
        <f t="shared" ref="AE1103:AE1166" si="250">ROUND(I1103*1.13,0)</f>
        <v>0</v>
      </c>
      <c r="AF1103" s="96">
        <f t="shared" ref="AF1103:AF1166" si="251">ROUND(I1103*1.45,0)</f>
        <v>0</v>
      </c>
    </row>
    <row r="1104" spans="2:32" s="97" customFormat="1" ht="39.6" x14ac:dyDescent="0.3">
      <c r="B1104" s="79">
        <f t="shared" si="244"/>
        <v>1099</v>
      </c>
      <c r="C1104" s="80" t="s">
        <v>97</v>
      </c>
      <c r="D1104" s="80"/>
      <c r="E1104" s="81"/>
      <c r="F1104" s="82" t="str">
        <f t="shared" si="245"/>
        <v xml:space="preserve">Группа от QF </v>
      </c>
      <c r="G1104" s="82"/>
      <c r="H1104" s="83"/>
      <c r="I1104" s="84"/>
      <c r="J1104" s="84"/>
      <c r="K1104" s="85"/>
      <c r="L1104" s="86"/>
      <c r="M1104" s="80"/>
      <c r="N1104" s="87"/>
      <c r="O1104" s="88" t="str">
        <f t="shared" si="241"/>
        <v xml:space="preserve"> </v>
      </c>
      <c r="P1104" s="89"/>
      <c r="Q1104" s="90" t="str">
        <f t="shared" si="242"/>
        <v xml:space="preserve"> </v>
      </c>
      <c r="R1104" s="87" t="s">
        <v>77</v>
      </c>
      <c r="S1104" s="76"/>
      <c r="T1104" s="91">
        <f t="shared" si="246"/>
        <v>0</v>
      </c>
      <c r="U1104" s="88" t="str">
        <f t="shared" si="243"/>
        <v xml:space="preserve"> </v>
      </c>
      <c r="V1104" s="91" t="str">
        <f t="shared" si="247"/>
        <v xml:space="preserve"> </v>
      </c>
      <c r="W1104" s="78"/>
      <c r="X1104" s="78"/>
      <c r="Y1104" s="78"/>
      <c r="AA1104" s="94" t="str">
        <f t="shared" si="248"/>
        <v>≤60</v>
      </c>
      <c r="AB1104" s="94">
        <f t="shared" ca="1" si="249"/>
        <v>41</v>
      </c>
      <c r="AC1104" s="95">
        <f t="shared" ref="AC1104:AC1167" si="252">IF(P1104=$W$1,I1104*3,IF(P1104=$X$1,I1104*5,IF(P1104=$Y$1,I1104*8,IF(P1104=$Z$1,I1104*12,0))))</f>
        <v>0</v>
      </c>
      <c r="AD1104" s="95">
        <f t="shared" ref="AD1104:AD1167" si="253">IF(P1104=$W$1,I1104*5,IF(P1104=$X$1,I1104*10,IF(P1104=$Y$1,I1104*10,IF(P1104=$Z$1,I1104*0,0))))</f>
        <v>0</v>
      </c>
      <c r="AE1104" s="96">
        <f t="shared" si="250"/>
        <v>0</v>
      </c>
      <c r="AF1104" s="96">
        <f t="shared" si="251"/>
        <v>0</v>
      </c>
    </row>
    <row r="1105" spans="2:32" s="97" customFormat="1" ht="39.6" x14ac:dyDescent="0.3">
      <c r="B1105" s="79">
        <f t="shared" si="244"/>
        <v>1100</v>
      </c>
      <c r="C1105" s="80" t="s">
        <v>97</v>
      </c>
      <c r="D1105" s="80"/>
      <c r="E1105" s="81"/>
      <c r="F1105" s="82" t="str">
        <f t="shared" si="245"/>
        <v xml:space="preserve">Группа от QF </v>
      </c>
      <c r="G1105" s="82"/>
      <c r="H1105" s="83"/>
      <c r="I1105" s="84"/>
      <c r="J1105" s="84"/>
      <c r="K1105" s="85"/>
      <c r="L1105" s="86"/>
      <c r="M1105" s="80"/>
      <c r="N1105" s="87"/>
      <c r="O1105" s="88" t="str">
        <f t="shared" si="241"/>
        <v xml:space="preserve"> </v>
      </c>
      <c r="P1105" s="89"/>
      <c r="Q1105" s="90" t="str">
        <f t="shared" si="242"/>
        <v xml:space="preserve"> </v>
      </c>
      <c r="R1105" s="87" t="s">
        <v>77</v>
      </c>
      <c r="S1105" s="76"/>
      <c r="T1105" s="91">
        <f t="shared" si="246"/>
        <v>0</v>
      </c>
      <c r="U1105" s="88" t="str">
        <f t="shared" si="243"/>
        <v xml:space="preserve"> </v>
      </c>
      <c r="V1105" s="91" t="str">
        <f t="shared" si="247"/>
        <v xml:space="preserve"> </v>
      </c>
      <c r="W1105" s="78"/>
      <c r="X1105" s="78"/>
      <c r="Y1105" s="78"/>
      <c r="AA1105" s="94" t="str">
        <f t="shared" si="248"/>
        <v>≤60</v>
      </c>
      <c r="AB1105" s="94">
        <f t="shared" ca="1" si="249"/>
        <v>50</v>
      </c>
      <c r="AC1105" s="95">
        <f t="shared" si="252"/>
        <v>0</v>
      </c>
      <c r="AD1105" s="95">
        <f t="shared" si="253"/>
        <v>0</v>
      </c>
      <c r="AE1105" s="96">
        <f t="shared" si="250"/>
        <v>0</v>
      </c>
      <c r="AF1105" s="96">
        <f t="shared" si="251"/>
        <v>0</v>
      </c>
    </row>
    <row r="1106" spans="2:32" s="97" customFormat="1" ht="39.6" x14ac:dyDescent="0.3">
      <c r="B1106" s="79">
        <f t="shared" si="244"/>
        <v>1101</v>
      </c>
      <c r="C1106" s="80" t="s">
        <v>97</v>
      </c>
      <c r="D1106" s="80"/>
      <c r="E1106" s="81"/>
      <c r="F1106" s="82" t="str">
        <f t="shared" si="245"/>
        <v xml:space="preserve">Группа от QF </v>
      </c>
      <c r="G1106" s="82"/>
      <c r="H1106" s="83"/>
      <c r="I1106" s="84"/>
      <c r="J1106" s="84"/>
      <c r="K1106" s="85"/>
      <c r="L1106" s="86"/>
      <c r="M1106" s="80"/>
      <c r="N1106" s="87"/>
      <c r="O1106" s="88" t="str">
        <f t="shared" si="241"/>
        <v xml:space="preserve"> </v>
      </c>
      <c r="P1106" s="89"/>
      <c r="Q1106" s="90" t="str">
        <f t="shared" si="242"/>
        <v xml:space="preserve"> </v>
      </c>
      <c r="R1106" s="87" t="s">
        <v>77</v>
      </c>
      <c r="S1106" s="76"/>
      <c r="T1106" s="91">
        <f t="shared" si="246"/>
        <v>0</v>
      </c>
      <c r="U1106" s="88" t="str">
        <f t="shared" si="243"/>
        <v xml:space="preserve"> </v>
      </c>
      <c r="V1106" s="91" t="str">
        <f t="shared" si="247"/>
        <v xml:space="preserve"> </v>
      </c>
      <c r="W1106" s="78"/>
      <c r="X1106" s="78"/>
      <c r="Y1106" s="78"/>
      <c r="AA1106" s="94" t="str">
        <f t="shared" si="248"/>
        <v>≤60</v>
      </c>
      <c r="AB1106" s="94">
        <f t="shared" ca="1" si="249"/>
        <v>46</v>
      </c>
      <c r="AC1106" s="95">
        <f t="shared" si="252"/>
        <v>0</v>
      </c>
      <c r="AD1106" s="95">
        <f t="shared" si="253"/>
        <v>0</v>
      </c>
      <c r="AE1106" s="96">
        <f t="shared" si="250"/>
        <v>0</v>
      </c>
      <c r="AF1106" s="96">
        <f t="shared" si="251"/>
        <v>0</v>
      </c>
    </row>
    <row r="1107" spans="2:32" s="97" customFormat="1" ht="39.6" x14ac:dyDescent="0.3">
      <c r="B1107" s="79">
        <f t="shared" si="244"/>
        <v>1102</v>
      </c>
      <c r="C1107" s="80" t="s">
        <v>97</v>
      </c>
      <c r="D1107" s="80"/>
      <c r="E1107" s="81"/>
      <c r="F1107" s="82" t="str">
        <f t="shared" si="245"/>
        <v xml:space="preserve">Группа от QF </v>
      </c>
      <c r="G1107" s="82"/>
      <c r="H1107" s="83"/>
      <c r="I1107" s="84"/>
      <c r="J1107" s="84"/>
      <c r="K1107" s="85"/>
      <c r="L1107" s="86"/>
      <c r="M1107" s="80"/>
      <c r="N1107" s="87"/>
      <c r="O1107" s="88" t="str">
        <f t="shared" si="241"/>
        <v xml:space="preserve"> </v>
      </c>
      <c r="P1107" s="89"/>
      <c r="Q1107" s="90" t="str">
        <f t="shared" si="242"/>
        <v xml:space="preserve"> </v>
      </c>
      <c r="R1107" s="87" t="s">
        <v>77</v>
      </c>
      <c r="S1107" s="76"/>
      <c r="T1107" s="91">
        <f t="shared" si="246"/>
        <v>0</v>
      </c>
      <c r="U1107" s="88" t="str">
        <f t="shared" si="243"/>
        <v xml:space="preserve"> </v>
      </c>
      <c r="V1107" s="91" t="str">
        <f t="shared" si="247"/>
        <v xml:space="preserve"> </v>
      </c>
      <c r="W1107" s="78"/>
      <c r="X1107" s="78"/>
      <c r="Y1107" s="78"/>
      <c r="AA1107" s="94" t="str">
        <f t="shared" si="248"/>
        <v>≤60</v>
      </c>
      <c r="AB1107" s="94">
        <f t="shared" ca="1" si="249"/>
        <v>29</v>
      </c>
      <c r="AC1107" s="95">
        <f t="shared" si="252"/>
        <v>0</v>
      </c>
      <c r="AD1107" s="95">
        <f t="shared" si="253"/>
        <v>0</v>
      </c>
      <c r="AE1107" s="96">
        <f t="shared" si="250"/>
        <v>0</v>
      </c>
      <c r="AF1107" s="96">
        <f t="shared" si="251"/>
        <v>0</v>
      </c>
    </row>
    <row r="1108" spans="2:32" s="97" customFormat="1" ht="39.6" x14ac:dyDescent="0.3">
      <c r="B1108" s="79">
        <f t="shared" si="244"/>
        <v>1103</v>
      </c>
      <c r="C1108" s="80" t="s">
        <v>97</v>
      </c>
      <c r="D1108" s="80"/>
      <c r="E1108" s="81"/>
      <c r="F1108" s="82" t="str">
        <f t="shared" si="245"/>
        <v xml:space="preserve">Группа от QF </v>
      </c>
      <c r="G1108" s="82"/>
      <c r="H1108" s="83"/>
      <c r="I1108" s="84"/>
      <c r="J1108" s="84"/>
      <c r="K1108" s="85"/>
      <c r="L1108" s="86"/>
      <c r="M1108" s="80"/>
      <c r="N1108" s="87"/>
      <c r="O1108" s="88" t="str">
        <f t="shared" si="241"/>
        <v xml:space="preserve"> </v>
      </c>
      <c r="P1108" s="89"/>
      <c r="Q1108" s="90" t="str">
        <f t="shared" si="242"/>
        <v xml:space="preserve"> </v>
      </c>
      <c r="R1108" s="87" t="s">
        <v>77</v>
      </c>
      <c r="S1108" s="76"/>
      <c r="T1108" s="91">
        <f t="shared" si="246"/>
        <v>0</v>
      </c>
      <c r="U1108" s="88" t="str">
        <f t="shared" si="243"/>
        <v xml:space="preserve"> </v>
      </c>
      <c r="V1108" s="91" t="str">
        <f t="shared" si="247"/>
        <v xml:space="preserve"> </v>
      </c>
      <c r="W1108" s="78"/>
      <c r="X1108" s="78"/>
      <c r="Y1108" s="78"/>
      <c r="AA1108" s="94" t="str">
        <f t="shared" si="248"/>
        <v>≤60</v>
      </c>
      <c r="AB1108" s="94">
        <f t="shared" ca="1" si="249"/>
        <v>41</v>
      </c>
      <c r="AC1108" s="95">
        <f t="shared" si="252"/>
        <v>0</v>
      </c>
      <c r="AD1108" s="95">
        <f t="shared" si="253"/>
        <v>0</v>
      </c>
      <c r="AE1108" s="96">
        <f t="shared" si="250"/>
        <v>0</v>
      </c>
      <c r="AF1108" s="96">
        <f t="shared" si="251"/>
        <v>0</v>
      </c>
    </row>
    <row r="1109" spans="2:32" s="97" customFormat="1" ht="39.6" x14ac:dyDescent="0.3">
      <c r="B1109" s="79">
        <f t="shared" si="244"/>
        <v>1104</v>
      </c>
      <c r="C1109" s="80" t="s">
        <v>97</v>
      </c>
      <c r="D1109" s="80"/>
      <c r="E1109" s="81"/>
      <c r="F1109" s="82" t="str">
        <f t="shared" si="245"/>
        <v xml:space="preserve">Группа от QF </v>
      </c>
      <c r="G1109" s="82"/>
      <c r="H1109" s="83"/>
      <c r="I1109" s="84"/>
      <c r="J1109" s="84"/>
      <c r="K1109" s="85"/>
      <c r="L1109" s="86"/>
      <c r="M1109" s="80"/>
      <c r="N1109" s="87"/>
      <c r="O1109" s="88" t="str">
        <f t="shared" si="241"/>
        <v xml:space="preserve"> </v>
      </c>
      <c r="P1109" s="89"/>
      <c r="Q1109" s="90" t="str">
        <f t="shared" si="242"/>
        <v xml:space="preserve"> </v>
      </c>
      <c r="R1109" s="87" t="s">
        <v>77</v>
      </c>
      <c r="S1109" s="76"/>
      <c r="T1109" s="91">
        <f t="shared" si="246"/>
        <v>0</v>
      </c>
      <c r="U1109" s="88" t="str">
        <f t="shared" si="243"/>
        <v xml:space="preserve"> </v>
      </c>
      <c r="V1109" s="91" t="str">
        <f t="shared" si="247"/>
        <v xml:space="preserve"> </v>
      </c>
      <c r="W1109" s="78"/>
      <c r="X1109" s="78"/>
      <c r="Y1109" s="78"/>
      <c r="AA1109" s="94" t="str">
        <f t="shared" si="248"/>
        <v>≤60</v>
      </c>
      <c r="AB1109" s="94">
        <f t="shared" ca="1" si="249"/>
        <v>27</v>
      </c>
      <c r="AC1109" s="95">
        <f t="shared" si="252"/>
        <v>0</v>
      </c>
      <c r="AD1109" s="95">
        <f t="shared" si="253"/>
        <v>0</v>
      </c>
      <c r="AE1109" s="96">
        <f t="shared" si="250"/>
        <v>0</v>
      </c>
      <c r="AF1109" s="96">
        <f t="shared" si="251"/>
        <v>0</v>
      </c>
    </row>
    <row r="1110" spans="2:32" s="97" customFormat="1" ht="39.6" x14ac:dyDescent="0.3">
      <c r="B1110" s="79">
        <f t="shared" si="244"/>
        <v>1105</v>
      </c>
      <c r="C1110" s="80" t="s">
        <v>97</v>
      </c>
      <c r="D1110" s="80"/>
      <c r="E1110" s="81"/>
      <c r="F1110" s="82" t="str">
        <f t="shared" si="245"/>
        <v xml:space="preserve">Группа от QF </v>
      </c>
      <c r="G1110" s="82"/>
      <c r="H1110" s="83"/>
      <c r="I1110" s="84"/>
      <c r="J1110" s="84"/>
      <c r="K1110" s="85"/>
      <c r="L1110" s="86"/>
      <c r="M1110" s="80"/>
      <c r="N1110" s="87"/>
      <c r="O1110" s="88" t="str">
        <f t="shared" si="241"/>
        <v xml:space="preserve"> </v>
      </c>
      <c r="P1110" s="89"/>
      <c r="Q1110" s="90" t="str">
        <f t="shared" si="242"/>
        <v xml:space="preserve"> </v>
      </c>
      <c r="R1110" s="87" t="s">
        <v>77</v>
      </c>
      <c r="S1110" s="76"/>
      <c r="T1110" s="91">
        <f t="shared" si="246"/>
        <v>0</v>
      </c>
      <c r="U1110" s="88" t="str">
        <f t="shared" si="243"/>
        <v xml:space="preserve"> </v>
      </c>
      <c r="V1110" s="91" t="str">
        <f t="shared" si="247"/>
        <v xml:space="preserve"> </v>
      </c>
      <c r="W1110" s="78"/>
      <c r="X1110" s="78"/>
      <c r="Y1110" s="78"/>
      <c r="AA1110" s="94" t="str">
        <f t="shared" si="248"/>
        <v>≤60</v>
      </c>
      <c r="AB1110" s="94">
        <f t="shared" ca="1" si="249"/>
        <v>48</v>
      </c>
      <c r="AC1110" s="95">
        <f t="shared" si="252"/>
        <v>0</v>
      </c>
      <c r="AD1110" s="95">
        <f t="shared" si="253"/>
        <v>0</v>
      </c>
      <c r="AE1110" s="96">
        <f t="shared" si="250"/>
        <v>0</v>
      </c>
      <c r="AF1110" s="96">
        <f t="shared" si="251"/>
        <v>0</v>
      </c>
    </row>
    <row r="1111" spans="2:32" s="97" customFormat="1" ht="39.6" x14ac:dyDescent="0.3">
      <c r="B1111" s="79">
        <f t="shared" si="244"/>
        <v>1106</v>
      </c>
      <c r="C1111" s="80" t="s">
        <v>97</v>
      </c>
      <c r="D1111" s="80"/>
      <c r="E1111" s="81"/>
      <c r="F1111" s="82" t="str">
        <f t="shared" si="245"/>
        <v xml:space="preserve">Группа от QF </v>
      </c>
      <c r="G1111" s="82"/>
      <c r="H1111" s="83"/>
      <c r="I1111" s="84"/>
      <c r="J1111" s="84"/>
      <c r="K1111" s="85"/>
      <c r="L1111" s="86"/>
      <c r="M1111" s="80"/>
      <c r="N1111" s="87"/>
      <c r="O1111" s="88" t="str">
        <f t="shared" si="241"/>
        <v xml:space="preserve"> </v>
      </c>
      <c r="P1111" s="89"/>
      <c r="Q1111" s="90" t="str">
        <f t="shared" si="242"/>
        <v xml:space="preserve"> </v>
      </c>
      <c r="R1111" s="87" t="s">
        <v>77</v>
      </c>
      <c r="S1111" s="76"/>
      <c r="T1111" s="91">
        <f t="shared" si="246"/>
        <v>0</v>
      </c>
      <c r="U1111" s="88" t="str">
        <f t="shared" si="243"/>
        <v xml:space="preserve"> </v>
      </c>
      <c r="V1111" s="91" t="str">
        <f t="shared" si="247"/>
        <v xml:space="preserve"> </v>
      </c>
      <c r="W1111" s="78"/>
      <c r="X1111" s="78"/>
      <c r="Y1111" s="78"/>
      <c r="AA1111" s="94" t="str">
        <f t="shared" si="248"/>
        <v>≤60</v>
      </c>
      <c r="AB1111" s="94">
        <f t="shared" ca="1" si="249"/>
        <v>46</v>
      </c>
      <c r="AC1111" s="95">
        <f t="shared" si="252"/>
        <v>0</v>
      </c>
      <c r="AD1111" s="95">
        <f t="shared" si="253"/>
        <v>0</v>
      </c>
      <c r="AE1111" s="96">
        <f t="shared" si="250"/>
        <v>0</v>
      </c>
      <c r="AF1111" s="96">
        <f t="shared" si="251"/>
        <v>0</v>
      </c>
    </row>
    <row r="1112" spans="2:32" s="97" customFormat="1" ht="39.6" x14ac:dyDescent="0.3">
      <c r="B1112" s="79">
        <f t="shared" si="244"/>
        <v>1107</v>
      </c>
      <c r="C1112" s="80" t="s">
        <v>97</v>
      </c>
      <c r="D1112" s="80"/>
      <c r="E1112" s="81"/>
      <c r="F1112" s="82" t="str">
        <f t="shared" si="245"/>
        <v xml:space="preserve">Группа от QF </v>
      </c>
      <c r="G1112" s="82"/>
      <c r="H1112" s="83"/>
      <c r="I1112" s="84"/>
      <c r="J1112" s="84"/>
      <c r="K1112" s="85"/>
      <c r="L1112" s="86"/>
      <c r="M1112" s="80"/>
      <c r="N1112" s="87"/>
      <c r="O1112" s="88" t="str">
        <f t="shared" si="241"/>
        <v xml:space="preserve"> </v>
      </c>
      <c r="P1112" s="89"/>
      <c r="Q1112" s="90" t="str">
        <f t="shared" si="242"/>
        <v xml:space="preserve"> </v>
      </c>
      <c r="R1112" s="87" t="s">
        <v>77</v>
      </c>
      <c r="S1112" s="76"/>
      <c r="T1112" s="91">
        <f t="shared" si="246"/>
        <v>0</v>
      </c>
      <c r="U1112" s="88" t="str">
        <f t="shared" si="243"/>
        <v xml:space="preserve"> </v>
      </c>
      <c r="V1112" s="91" t="str">
        <f t="shared" si="247"/>
        <v xml:space="preserve"> </v>
      </c>
      <c r="W1112" s="78"/>
      <c r="X1112" s="78"/>
      <c r="Y1112" s="78"/>
      <c r="AA1112" s="94" t="str">
        <f t="shared" si="248"/>
        <v>≤60</v>
      </c>
      <c r="AB1112" s="94">
        <f t="shared" ca="1" si="249"/>
        <v>30</v>
      </c>
      <c r="AC1112" s="95">
        <f t="shared" si="252"/>
        <v>0</v>
      </c>
      <c r="AD1112" s="95">
        <f t="shared" si="253"/>
        <v>0</v>
      </c>
      <c r="AE1112" s="96">
        <f t="shared" si="250"/>
        <v>0</v>
      </c>
      <c r="AF1112" s="96">
        <f t="shared" si="251"/>
        <v>0</v>
      </c>
    </row>
    <row r="1113" spans="2:32" s="97" customFormat="1" ht="39.6" x14ac:dyDescent="0.3">
      <c r="B1113" s="79">
        <f t="shared" si="244"/>
        <v>1108</v>
      </c>
      <c r="C1113" s="80" t="s">
        <v>97</v>
      </c>
      <c r="D1113" s="80"/>
      <c r="E1113" s="81"/>
      <c r="F1113" s="82" t="str">
        <f t="shared" si="245"/>
        <v xml:space="preserve">Группа от QF </v>
      </c>
      <c r="G1113" s="82"/>
      <c r="H1113" s="83"/>
      <c r="I1113" s="84"/>
      <c r="J1113" s="84"/>
      <c r="K1113" s="85"/>
      <c r="L1113" s="86"/>
      <c r="M1113" s="80"/>
      <c r="N1113" s="87"/>
      <c r="O1113" s="88" t="str">
        <f t="shared" si="241"/>
        <v xml:space="preserve"> </v>
      </c>
      <c r="P1113" s="89"/>
      <c r="Q1113" s="90" t="str">
        <f t="shared" si="242"/>
        <v xml:space="preserve"> </v>
      </c>
      <c r="R1113" s="87" t="s">
        <v>77</v>
      </c>
      <c r="S1113" s="76"/>
      <c r="T1113" s="91">
        <f t="shared" si="246"/>
        <v>0</v>
      </c>
      <c r="U1113" s="88" t="str">
        <f t="shared" si="243"/>
        <v xml:space="preserve"> </v>
      </c>
      <c r="V1113" s="91" t="str">
        <f t="shared" si="247"/>
        <v xml:space="preserve"> </v>
      </c>
      <c r="W1113" s="78"/>
      <c r="X1113" s="78"/>
      <c r="Y1113" s="78"/>
      <c r="AA1113" s="94" t="str">
        <f t="shared" si="248"/>
        <v>≤60</v>
      </c>
      <c r="AB1113" s="94">
        <f t="shared" ca="1" si="249"/>
        <v>33</v>
      </c>
      <c r="AC1113" s="95">
        <f t="shared" si="252"/>
        <v>0</v>
      </c>
      <c r="AD1113" s="95">
        <f t="shared" si="253"/>
        <v>0</v>
      </c>
      <c r="AE1113" s="96">
        <f t="shared" si="250"/>
        <v>0</v>
      </c>
      <c r="AF1113" s="96">
        <f t="shared" si="251"/>
        <v>0</v>
      </c>
    </row>
    <row r="1114" spans="2:32" s="97" customFormat="1" ht="39.6" x14ac:dyDescent="0.3">
      <c r="B1114" s="79">
        <f t="shared" si="244"/>
        <v>1109</v>
      </c>
      <c r="C1114" s="80" t="s">
        <v>97</v>
      </c>
      <c r="D1114" s="80"/>
      <c r="E1114" s="81"/>
      <c r="F1114" s="82" t="str">
        <f t="shared" si="245"/>
        <v xml:space="preserve">Группа от QF </v>
      </c>
      <c r="G1114" s="82"/>
      <c r="H1114" s="83"/>
      <c r="I1114" s="84"/>
      <c r="J1114" s="84"/>
      <c r="K1114" s="85"/>
      <c r="L1114" s="86"/>
      <c r="M1114" s="80"/>
      <c r="N1114" s="87"/>
      <c r="O1114" s="88" t="str">
        <f t="shared" si="241"/>
        <v xml:space="preserve"> </v>
      </c>
      <c r="P1114" s="89"/>
      <c r="Q1114" s="90" t="str">
        <f t="shared" si="242"/>
        <v xml:space="preserve"> </v>
      </c>
      <c r="R1114" s="87" t="s">
        <v>77</v>
      </c>
      <c r="S1114" s="76"/>
      <c r="T1114" s="91">
        <f t="shared" si="246"/>
        <v>0</v>
      </c>
      <c r="U1114" s="88" t="str">
        <f t="shared" si="243"/>
        <v xml:space="preserve"> </v>
      </c>
      <c r="V1114" s="91" t="str">
        <f t="shared" si="247"/>
        <v xml:space="preserve"> </v>
      </c>
      <c r="W1114" s="78"/>
      <c r="X1114" s="78"/>
      <c r="Y1114" s="78"/>
      <c r="AA1114" s="94" t="str">
        <f t="shared" si="248"/>
        <v>≤60</v>
      </c>
      <c r="AB1114" s="94">
        <f t="shared" ca="1" si="249"/>
        <v>41</v>
      </c>
      <c r="AC1114" s="95">
        <f t="shared" si="252"/>
        <v>0</v>
      </c>
      <c r="AD1114" s="95">
        <f t="shared" si="253"/>
        <v>0</v>
      </c>
      <c r="AE1114" s="96">
        <f t="shared" si="250"/>
        <v>0</v>
      </c>
      <c r="AF1114" s="96">
        <f t="shared" si="251"/>
        <v>0</v>
      </c>
    </row>
    <row r="1115" spans="2:32" s="97" customFormat="1" ht="39.6" x14ac:dyDescent="0.3">
      <c r="B1115" s="79">
        <f t="shared" si="244"/>
        <v>1110</v>
      </c>
      <c r="C1115" s="80" t="s">
        <v>97</v>
      </c>
      <c r="D1115" s="80"/>
      <c r="E1115" s="81"/>
      <c r="F1115" s="82" t="str">
        <f t="shared" si="245"/>
        <v xml:space="preserve">Группа от QF </v>
      </c>
      <c r="G1115" s="82"/>
      <c r="H1115" s="83"/>
      <c r="I1115" s="84"/>
      <c r="J1115" s="84"/>
      <c r="K1115" s="85"/>
      <c r="L1115" s="86"/>
      <c r="M1115" s="80"/>
      <c r="N1115" s="87"/>
      <c r="O1115" s="88" t="str">
        <f t="shared" si="241"/>
        <v xml:space="preserve"> </v>
      </c>
      <c r="P1115" s="89"/>
      <c r="Q1115" s="90" t="str">
        <f t="shared" si="242"/>
        <v xml:space="preserve"> </v>
      </c>
      <c r="R1115" s="87" t="s">
        <v>77</v>
      </c>
      <c r="S1115" s="76"/>
      <c r="T1115" s="91">
        <f t="shared" si="246"/>
        <v>0</v>
      </c>
      <c r="U1115" s="88" t="str">
        <f t="shared" si="243"/>
        <v xml:space="preserve"> </v>
      </c>
      <c r="V1115" s="91" t="str">
        <f t="shared" si="247"/>
        <v xml:space="preserve"> </v>
      </c>
      <c r="W1115" s="78"/>
      <c r="X1115" s="78"/>
      <c r="Y1115" s="78"/>
      <c r="AA1115" s="94" t="str">
        <f t="shared" si="248"/>
        <v>≤60</v>
      </c>
      <c r="AB1115" s="94">
        <f t="shared" ca="1" si="249"/>
        <v>39</v>
      </c>
      <c r="AC1115" s="95">
        <f t="shared" si="252"/>
        <v>0</v>
      </c>
      <c r="AD1115" s="95">
        <f t="shared" si="253"/>
        <v>0</v>
      </c>
      <c r="AE1115" s="96">
        <f t="shared" si="250"/>
        <v>0</v>
      </c>
      <c r="AF1115" s="96">
        <f t="shared" si="251"/>
        <v>0</v>
      </c>
    </row>
    <row r="1116" spans="2:32" s="97" customFormat="1" ht="39.6" x14ac:dyDescent="0.3">
      <c r="B1116" s="79">
        <f t="shared" si="244"/>
        <v>1111</v>
      </c>
      <c r="C1116" s="80" t="s">
        <v>97</v>
      </c>
      <c r="D1116" s="80"/>
      <c r="E1116" s="81"/>
      <c r="F1116" s="82" t="str">
        <f t="shared" si="245"/>
        <v xml:space="preserve">Группа от QF </v>
      </c>
      <c r="G1116" s="82"/>
      <c r="H1116" s="83"/>
      <c r="I1116" s="84"/>
      <c r="J1116" s="84"/>
      <c r="K1116" s="85"/>
      <c r="L1116" s="86"/>
      <c r="M1116" s="80"/>
      <c r="N1116" s="87"/>
      <c r="O1116" s="88" t="str">
        <f t="shared" si="241"/>
        <v xml:space="preserve"> </v>
      </c>
      <c r="P1116" s="89"/>
      <c r="Q1116" s="90" t="str">
        <f t="shared" si="242"/>
        <v xml:space="preserve"> </v>
      </c>
      <c r="R1116" s="87" t="s">
        <v>77</v>
      </c>
      <c r="S1116" s="76"/>
      <c r="T1116" s="91">
        <f t="shared" si="246"/>
        <v>0</v>
      </c>
      <c r="U1116" s="88" t="str">
        <f t="shared" si="243"/>
        <v xml:space="preserve"> </v>
      </c>
      <c r="V1116" s="91" t="str">
        <f t="shared" si="247"/>
        <v xml:space="preserve"> </v>
      </c>
      <c r="W1116" s="78"/>
      <c r="X1116" s="78"/>
      <c r="Y1116" s="78"/>
      <c r="AA1116" s="94" t="str">
        <f t="shared" si="248"/>
        <v>≤60</v>
      </c>
      <c r="AB1116" s="94">
        <f t="shared" ca="1" si="249"/>
        <v>35</v>
      </c>
      <c r="AC1116" s="95">
        <f t="shared" si="252"/>
        <v>0</v>
      </c>
      <c r="AD1116" s="95">
        <f t="shared" si="253"/>
        <v>0</v>
      </c>
      <c r="AE1116" s="96">
        <f t="shared" si="250"/>
        <v>0</v>
      </c>
      <c r="AF1116" s="96">
        <f t="shared" si="251"/>
        <v>0</v>
      </c>
    </row>
    <row r="1117" spans="2:32" s="97" customFormat="1" ht="39.6" x14ac:dyDescent="0.3">
      <c r="B1117" s="79">
        <f t="shared" si="244"/>
        <v>1112</v>
      </c>
      <c r="C1117" s="80" t="s">
        <v>97</v>
      </c>
      <c r="D1117" s="80"/>
      <c r="E1117" s="81"/>
      <c r="F1117" s="82" t="str">
        <f t="shared" si="245"/>
        <v xml:space="preserve">Группа от QF </v>
      </c>
      <c r="G1117" s="82"/>
      <c r="H1117" s="83"/>
      <c r="I1117" s="84"/>
      <c r="J1117" s="84"/>
      <c r="K1117" s="85"/>
      <c r="L1117" s="86"/>
      <c r="M1117" s="80"/>
      <c r="N1117" s="87"/>
      <c r="O1117" s="88" t="str">
        <f t="shared" si="241"/>
        <v xml:space="preserve"> </v>
      </c>
      <c r="P1117" s="89"/>
      <c r="Q1117" s="90" t="str">
        <f t="shared" si="242"/>
        <v xml:space="preserve"> </v>
      </c>
      <c r="R1117" s="87" t="s">
        <v>77</v>
      </c>
      <c r="S1117" s="76"/>
      <c r="T1117" s="91">
        <f t="shared" si="246"/>
        <v>0</v>
      </c>
      <c r="U1117" s="88" t="str">
        <f t="shared" si="243"/>
        <v xml:space="preserve"> </v>
      </c>
      <c r="V1117" s="91" t="str">
        <f t="shared" si="247"/>
        <v xml:space="preserve"> </v>
      </c>
      <c r="W1117" s="78"/>
      <c r="X1117" s="78"/>
      <c r="Y1117" s="78"/>
      <c r="AA1117" s="94" t="str">
        <f t="shared" si="248"/>
        <v>≤60</v>
      </c>
      <c r="AB1117" s="94">
        <f t="shared" ca="1" si="249"/>
        <v>20</v>
      </c>
      <c r="AC1117" s="95">
        <f t="shared" si="252"/>
        <v>0</v>
      </c>
      <c r="AD1117" s="95">
        <f t="shared" si="253"/>
        <v>0</v>
      </c>
      <c r="AE1117" s="96">
        <f t="shared" si="250"/>
        <v>0</v>
      </c>
      <c r="AF1117" s="96">
        <f t="shared" si="251"/>
        <v>0</v>
      </c>
    </row>
    <row r="1118" spans="2:32" s="97" customFormat="1" ht="39.6" x14ac:dyDescent="0.3">
      <c r="B1118" s="79">
        <f t="shared" si="244"/>
        <v>1113</v>
      </c>
      <c r="C1118" s="80" t="s">
        <v>97</v>
      </c>
      <c r="D1118" s="80"/>
      <c r="E1118" s="81"/>
      <c r="F1118" s="82" t="str">
        <f t="shared" si="245"/>
        <v xml:space="preserve">Группа от QF </v>
      </c>
      <c r="G1118" s="82"/>
      <c r="H1118" s="83"/>
      <c r="I1118" s="84"/>
      <c r="J1118" s="84"/>
      <c r="K1118" s="85"/>
      <c r="L1118" s="86"/>
      <c r="M1118" s="80"/>
      <c r="N1118" s="87"/>
      <c r="O1118" s="88" t="str">
        <f t="shared" si="241"/>
        <v xml:space="preserve"> </v>
      </c>
      <c r="P1118" s="89"/>
      <c r="Q1118" s="90" t="str">
        <f t="shared" si="242"/>
        <v xml:space="preserve"> </v>
      </c>
      <c r="R1118" s="87" t="s">
        <v>77</v>
      </c>
      <c r="S1118" s="76"/>
      <c r="T1118" s="91">
        <f t="shared" si="246"/>
        <v>0</v>
      </c>
      <c r="U1118" s="88" t="str">
        <f t="shared" si="243"/>
        <v xml:space="preserve"> </v>
      </c>
      <c r="V1118" s="91" t="str">
        <f t="shared" si="247"/>
        <v xml:space="preserve"> </v>
      </c>
      <c r="W1118" s="78"/>
      <c r="X1118" s="78"/>
      <c r="Y1118" s="78"/>
      <c r="AA1118" s="94" t="str">
        <f t="shared" si="248"/>
        <v>≤60</v>
      </c>
      <c r="AB1118" s="94">
        <f t="shared" ca="1" si="249"/>
        <v>28</v>
      </c>
      <c r="AC1118" s="95">
        <f t="shared" si="252"/>
        <v>0</v>
      </c>
      <c r="AD1118" s="95">
        <f t="shared" si="253"/>
        <v>0</v>
      </c>
      <c r="AE1118" s="96">
        <f t="shared" si="250"/>
        <v>0</v>
      </c>
      <c r="AF1118" s="96">
        <f t="shared" si="251"/>
        <v>0</v>
      </c>
    </row>
    <row r="1119" spans="2:32" s="97" customFormat="1" ht="39.6" x14ac:dyDescent="0.3">
      <c r="B1119" s="79">
        <f t="shared" si="244"/>
        <v>1114</v>
      </c>
      <c r="C1119" s="80" t="s">
        <v>97</v>
      </c>
      <c r="D1119" s="80"/>
      <c r="E1119" s="81"/>
      <c r="F1119" s="82" t="str">
        <f t="shared" si="245"/>
        <v xml:space="preserve">Группа от QF </v>
      </c>
      <c r="G1119" s="82"/>
      <c r="H1119" s="83"/>
      <c r="I1119" s="84"/>
      <c r="J1119" s="84"/>
      <c r="K1119" s="85"/>
      <c r="L1119" s="86"/>
      <c r="M1119" s="80"/>
      <c r="N1119" s="87"/>
      <c r="O1119" s="88" t="str">
        <f t="shared" si="241"/>
        <v xml:space="preserve"> </v>
      </c>
      <c r="P1119" s="89"/>
      <c r="Q1119" s="90" t="str">
        <f t="shared" si="242"/>
        <v xml:space="preserve"> </v>
      </c>
      <c r="R1119" s="87" t="s">
        <v>77</v>
      </c>
      <c r="S1119" s="76"/>
      <c r="T1119" s="91">
        <f t="shared" si="246"/>
        <v>0</v>
      </c>
      <c r="U1119" s="88" t="str">
        <f t="shared" si="243"/>
        <v xml:space="preserve"> </v>
      </c>
      <c r="V1119" s="91" t="str">
        <f t="shared" si="247"/>
        <v xml:space="preserve"> </v>
      </c>
      <c r="W1119" s="78"/>
      <c r="X1119" s="78"/>
      <c r="Y1119" s="78"/>
      <c r="AA1119" s="94" t="str">
        <f t="shared" si="248"/>
        <v>≤60</v>
      </c>
      <c r="AB1119" s="94">
        <f t="shared" ca="1" si="249"/>
        <v>45</v>
      </c>
      <c r="AC1119" s="95">
        <f t="shared" si="252"/>
        <v>0</v>
      </c>
      <c r="AD1119" s="95">
        <f t="shared" si="253"/>
        <v>0</v>
      </c>
      <c r="AE1119" s="96">
        <f t="shared" si="250"/>
        <v>0</v>
      </c>
      <c r="AF1119" s="96">
        <f t="shared" si="251"/>
        <v>0</v>
      </c>
    </row>
    <row r="1120" spans="2:32" s="97" customFormat="1" ht="39.6" x14ac:dyDescent="0.3">
      <c r="B1120" s="79">
        <f t="shared" si="244"/>
        <v>1115</v>
      </c>
      <c r="C1120" s="80" t="s">
        <v>97</v>
      </c>
      <c r="D1120" s="80"/>
      <c r="E1120" s="81"/>
      <c r="F1120" s="82" t="str">
        <f t="shared" si="245"/>
        <v xml:space="preserve">Группа от QF </v>
      </c>
      <c r="G1120" s="82"/>
      <c r="H1120" s="83"/>
      <c r="I1120" s="84"/>
      <c r="J1120" s="84"/>
      <c r="K1120" s="85"/>
      <c r="L1120" s="86"/>
      <c r="M1120" s="80"/>
      <c r="N1120" s="87"/>
      <c r="O1120" s="88" t="str">
        <f t="shared" si="241"/>
        <v xml:space="preserve"> </v>
      </c>
      <c r="P1120" s="89"/>
      <c r="Q1120" s="90" t="str">
        <f t="shared" si="242"/>
        <v xml:space="preserve"> </v>
      </c>
      <c r="R1120" s="87" t="s">
        <v>77</v>
      </c>
      <c r="S1120" s="76"/>
      <c r="T1120" s="91">
        <f t="shared" si="246"/>
        <v>0</v>
      </c>
      <c r="U1120" s="88" t="str">
        <f t="shared" si="243"/>
        <v xml:space="preserve"> </v>
      </c>
      <c r="V1120" s="91" t="str">
        <f t="shared" si="247"/>
        <v xml:space="preserve"> </v>
      </c>
      <c r="W1120" s="78"/>
      <c r="X1120" s="78"/>
      <c r="Y1120" s="78"/>
      <c r="AA1120" s="94" t="str">
        <f t="shared" si="248"/>
        <v>≤60</v>
      </c>
      <c r="AB1120" s="94">
        <f t="shared" ca="1" si="249"/>
        <v>49</v>
      </c>
      <c r="AC1120" s="95">
        <f t="shared" si="252"/>
        <v>0</v>
      </c>
      <c r="AD1120" s="95">
        <f t="shared" si="253"/>
        <v>0</v>
      </c>
      <c r="AE1120" s="96">
        <f t="shared" si="250"/>
        <v>0</v>
      </c>
      <c r="AF1120" s="96">
        <f t="shared" si="251"/>
        <v>0</v>
      </c>
    </row>
    <row r="1121" spans="2:32" s="97" customFormat="1" ht="39.6" x14ac:dyDescent="0.3">
      <c r="B1121" s="79">
        <f t="shared" si="244"/>
        <v>1116</v>
      </c>
      <c r="C1121" s="80" t="s">
        <v>97</v>
      </c>
      <c r="D1121" s="80"/>
      <c r="E1121" s="81"/>
      <c r="F1121" s="82" t="str">
        <f t="shared" si="245"/>
        <v xml:space="preserve">Группа от QF </v>
      </c>
      <c r="G1121" s="82"/>
      <c r="H1121" s="83"/>
      <c r="I1121" s="84"/>
      <c r="J1121" s="84"/>
      <c r="K1121" s="85"/>
      <c r="L1121" s="86"/>
      <c r="M1121" s="80"/>
      <c r="N1121" s="87"/>
      <c r="O1121" s="88" t="str">
        <f t="shared" si="241"/>
        <v xml:space="preserve"> </v>
      </c>
      <c r="P1121" s="89"/>
      <c r="Q1121" s="90" t="str">
        <f t="shared" si="242"/>
        <v xml:space="preserve"> </v>
      </c>
      <c r="R1121" s="87" t="s">
        <v>77</v>
      </c>
      <c r="S1121" s="76"/>
      <c r="T1121" s="91">
        <f t="shared" si="246"/>
        <v>0</v>
      </c>
      <c r="U1121" s="88" t="str">
        <f t="shared" si="243"/>
        <v xml:space="preserve"> </v>
      </c>
      <c r="V1121" s="91" t="str">
        <f t="shared" si="247"/>
        <v xml:space="preserve"> </v>
      </c>
      <c r="W1121" s="78"/>
      <c r="X1121" s="78"/>
      <c r="Y1121" s="78"/>
      <c r="AA1121" s="94" t="str">
        <f t="shared" si="248"/>
        <v>≤60</v>
      </c>
      <c r="AB1121" s="94">
        <f t="shared" ca="1" si="249"/>
        <v>34</v>
      </c>
      <c r="AC1121" s="95">
        <f t="shared" si="252"/>
        <v>0</v>
      </c>
      <c r="AD1121" s="95">
        <f t="shared" si="253"/>
        <v>0</v>
      </c>
      <c r="AE1121" s="96">
        <f t="shared" si="250"/>
        <v>0</v>
      </c>
      <c r="AF1121" s="96">
        <f t="shared" si="251"/>
        <v>0</v>
      </c>
    </row>
    <row r="1122" spans="2:32" s="97" customFormat="1" ht="39.6" x14ac:dyDescent="0.3">
      <c r="B1122" s="79">
        <f t="shared" si="244"/>
        <v>1117</v>
      </c>
      <c r="C1122" s="80" t="s">
        <v>97</v>
      </c>
      <c r="D1122" s="80"/>
      <c r="E1122" s="81"/>
      <c r="F1122" s="82" t="str">
        <f t="shared" si="245"/>
        <v xml:space="preserve">Группа от QF </v>
      </c>
      <c r="G1122" s="82"/>
      <c r="H1122" s="83"/>
      <c r="I1122" s="84"/>
      <c r="J1122" s="84"/>
      <c r="K1122" s="85"/>
      <c r="L1122" s="86"/>
      <c r="M1122" s="80"/>
      <c r="N1122" s="87"/>
      <c r="O1122" s="88" t="str">
        <f t="shared" si="241"/>
        <v xml:space="preserve"> </v>
      </c>
      <c r="P1122" s="89"/>
      <c r="Q1122" s="90" t="str">
        <f t="shared" si="242"/>
        <v xml:space="preserve"> </v>
      </c>
      <c r="R1122" s="87" t="s">
        <v>77</v>
      </c>
      <c r="S1122" s="76"/>
      <c r="T1122" s="91">
        <f t="shared" si="246"/>
        <v>0</v>
      </c>
      <c r="U1122" s="88" t="str">
        <f t="shared" si="243"/>
        <v xml:space="preserve"> </v>
      </c>
      <c r="V1122" s="91" t="str">
        <f t="shared" si="247"/>
        <v xml:space="preserve"> </v>
      </c>
      <c r="W1122" s="78"/>
      <c r="X1122" s="78"/>
      <c r="Y1122" s="78"/>
      <c r="AA1122" s="94" t="str">
        <f t="shared" si="248"/>
        <v>≤60</v>
      </c>
      <c r="AB1122" s="94">
        <f t="shared" ca="1" si="249"/>
        <v>21</v>
      </c>
      <c r="AC1122" s="95">
        <f t="shared" si="252"/>
        <v>0</v>
      </c>
      <c r="AD1122" s="95">
        <f t="shared" si="253"/>
        <v>0</v>
      </c>
      <c r="AE1122" s="96">
        <f t="shared" si="250"/>
        <v>0</v>
      </c>
      <c r="AF1122" s="96">
        <f t="shared" si="251"/>
        <v>0</v>
      </c>
    </row>
    <row r="1123" spans="2:32" s="97" customFormat="1" ht="39.6" x14ac:dyDescent="0.3">
      <c r="B1123" s="79">
        <f t="shared" si="244"/>
        <v>1118</v>
      </c>
      <c r="C1123" s="80" t="s">
        <v>97</v>
      </c>
      <c r="D1123" s="80"/>
      <c r="E1123" s="81"/>
      <c r="F1123" s="82" t="str">
        <f t="shared" si="245"/>
        <v xml:space="preserve">Группа от QF </v>
      </c>
      <c r="G1123" s="82"/>
      <c r="H1123" s="83"/>
      <c r="I1123" s="84"/>
      <c r="J1123" s="84"/>
      <c r="K1123" s="85"/>
      <c r="L1123" s="86"/>
      <c r="M1123" s="80"/>
      <c r="N1123" s="87"/>
      <c r="O1123" s="88" t="str">
        <f t="shared" si="241"/>
        <v xml:space="preserve"> </v>
      </c>
      <c r="P1123" s="89"/>
      <c r="Q1123" s="90" t="str">
        <f t="shared" si="242"/>
        <v xml:space="preserve"> </v>
      </c>
      <c r="R1123" s="87" t="s">
        <v>77</v>
      </c>
      <c r="S1123" s="76"/>
      <c r="T1123" s="91">
        <f t="shared" si="246"/>
        <v>0</v>
      </c>
      <c r="U1123" s="88" t="str">
        <f t="shared" si="243"/>
        <v xml:space="preserve"> </v>
      </c>
      <c r="V1123" s="91" t="str">
        <f t="shared" si="247"/>
        <v xml:space="preserve"> </v>
      </c>
      <c r="W1123" s="78"/>
      <c r="X1123" s="78"/>
      <c r="Y1123" s="78"/>
      <c r="AA1123" s="94" t="str">
        <f t="shared" si="248"/>
        <v>≤60</v>
      </c>
      <c r="AB1123" s="94">
        <f t="shared" ca="1" si="249"/>
        <v>40</v>
      </c>
      <c r="AC1123" s="95">
        <f t="shared" si="252"/>
        <v>0</v>
      </c>
      <c r="AD1123" s="95">
        <f t="shared" si="253"/>
        <v>0</v>
      </c>
      <c r="AE1123" s="96">
        <f t="shared" si="250"/>
        <v>0</v>
      </c>
      <c r="AF1123" s="96">
        <f t="shared" si="251"/>
        <v>0</v>
      </c>
    </row>
    <row r="1124" spans="2:32" s="97" customFormat="1" ht="39.6" x14ac:dyDescent="0.3">
      <c r="B1124" s="79">
        <f t="shared" si="244"/>
        <v>1119</v>
      </c>
      <c r="C1124" s="80" t="s">
        <v>97</v>
      </c>
      <c r="D1124" s="80"/>
      <c r="E1124" s="81"/>
      <c r="F1124" s="82" t="str">
        <f t="shared" si="245"/>
        <v xml:space="preserve">Группа от QF </v>
      </c>
      <c r="G1124" s="82"/>
      <c r="H1124" s="83"/>
      <c r="I1124" s="84"/>
      <c r="J1124" s="84"/>
      <c r="K1124" s="85"/>
      <c r="L1124" s="86"/>
      <c r="M1124" s="80"/>
      <c r="N1124" s="87"/>
      <c r="O1124" s="88" t="str">
        <f t="shared" si="241"/>
        <v xml:space="preserve"> </v>
      </c>
      <c r="P1124" s="89"/>
      <c r="Q1124" s="90" t="str">
        <f t="shared" si="242"/>
        <v xml:space="preserve"> </v>
      </c>
      <c r="R1124" s="87" t="s">
        <v>77</v>
      </c>
      <c r="S1124" s="76"/>
      <c r="T1124" s="91">
        <f t="shared" si="246"/>
        <v>0</v>
      </c>
      <c r="U1124" s="88" t="str">
        <f t="shared" si="243"/>
        <v xml:space="preserve"> </v>
      </c>
      <c r="V1124" s="91" t="str">
        <f t="shared" si="247"/>
        <v xml:space="preserve"> </v>
      </c>
      <c r="W1124" s="78"/>
      <c r="X1124" s="78"/>
      <c r="Y1124" s="78"/>
      <c r="AA1124" s="94" t="str">
        <f t="shared" si="248"/>
        <v>≤60</v>
      </c>
      <c r="AB1124" s="94">
        <f t="shared" ca="1" si="249"/>
        <v>20</v>
      </c>
      <c r="AC1124" s="95">
        <f t="shared" si="252"/>
        <v>0</v>
      </c>
      <c r="AD1124" s="95">
        <f t="shared" si="253"/>
        <v>0</v>
      </c>
      <c r="AE1124" s="96">
        <f t="shared" si="250"/>
        <v>0</v>
      </c>
      <c r="AF1124" s="96">
        <f t="shared" si="251"/>
        <v>0</v>
      </c>
    </row>
    <row r="1125" spans="2:32" s="97" customFormat="1" ht="39.6" x14ac:dyDescent="0.3">
      <c r="B1125" s="79">
        <f t="shared" si="244"/>
        <v>1120</v>
      </c>
      <c r="C1125" s="80" t="s">
        <v>97</v>
      </c>
      <c r="D1125" s="80"/>
      <c r="E1125" s="81"/>
      <c r="F1125" s="82" t="str">
        <f t="shared" si="245"/>
        <v xml:space="preserve">Группа от QF </v>
      </c>
      <c r="G1125" s="82"/>
      <c r="H1125" s="83"/>
      <c r="I1125" s="84"/>
      <c r="J1125" s="84"/>
      <c r="K1125" s="85"/>
      <c r="L1125" s="86"/>
      <c r="M1125" s="80"/>
      <c r="N1125" s="87"/>
      <c r="O1125" s="88" t="str">
        <f t="shared" si="241"/>
        <v xml:space="preserve"> </v>
      </c>
      <c r="P1125" s="89"/>
      <c r="Q1125" s="90" t="str">
        <f t="shared" si="242"/>
        <v xml:space="preserve"> </v>
      </c>
      <c r="R1125" s="87" t="s">
        <v>77</v>
      </c>
      <c r="S1125" s="76"/>
      <c r="T1125" s="91">
        <f t="shared" si="246"/>
        <v>0</v>
      </c>
      <c r="U1125" s="88" t="str">
        <f t="shared" si="243"/>
        <v xml:space="preserve"> </v>
      </c>
      <c r="V1125" s="91" t="str">
        <f t="shared" si="247"/>
        <v xml:space="preserve"> </v>
      </c>
      <c r="W1125" s="78"/>
      <c r="X1125" s="78"/>
      <c r="Y1125" s="78"/>
      <c r="AA1125" s="94" t="str">
        <f t="shared" si="248"/>
        <v>≤60</v>
      </c>
      <c r="AB1125" s="94">
        <f t="shared" ca="1" si="249"/>
        <v>34</v>
      </c>
      <c r="AC1125" s="95">
        <f t="shared" si="252"/>
        <v>0</v>
      </c>
      <c r="AD1125" s="95">
        <f t="shared" si="253"/>
        <v>0</v>
      </c>
      <c r="AE1125" s="96">
        <f t="shared" si="250"/>
        <v>0</v>
      </c>
      <c r="AF1125" s="96">
        <f t="shared" si="251"/>
        <v>0</v>
      </c>
    </row>
    <row r="1126" spans="2:32" s="97" customFormat="1" ht="39.6" x14ac:dyDescent="0.3">
      <c r="B1126" s="79">
        <f t="shared" si="244"/>
        <v>1121</v>
      </c>
      <c r="C1126" s="80" t="s">
        <v>97</v>
      </c>
      <c r="D1126" s="80"/>
      <c r="E1126" s="81"/>
      <c r="F1126" s="82" t="str">
        <f t="shared" si="245"/>
        <v xml:space="preserve">Группа от QF </v>
      </c>
      <c r="G1126" s="82"/>
      <c r="H1126" s="83"/>
      <c r="I1126" s="84"/>
      <c r="J1126" s="84"/>
      <c r="K1126" s="85"/>
      <c r="L1126" s="86"/>
      <c r="M1126" s="80"/>
      <c r="N1126" s="87"/>
      <c r="O1126" s="88" t="str">
        <f t="shared" si="241"/>
        <v xml:space="preserve"> </v>
      </c>
      <c r="P1126" s="89"/>
      <c r="Q1126" s="90" t="str">
        <f t="shared" si="242"/>
        <v xml:space="preserve"> </v>
      </c>
      <c r="R1126" s="87" t="s">
        <v>77</v>
      </c>
      <c r="S1126" s="76"/>
      <c r="T1126" s="91">
        <f t="shared" si="246"/>
        <v>0</v>
      </c>
      <c r="U1126" s="88" t="str">
        <f t="shared" si="243"/>
        <v xml:space="preserve"> </v>
      </c>
      <c r="V1126" s="91" t="str">
        <f t="shared" si="247"/>
        <v xml:space="preserve"> </v>
      </c>
      <c r="W1126" s="78"/>
      <c r="X1126" s="78"/>
      <c r="Y1126" s="78"/>
      <c r="AA1126" s="94" t="str">
        <f t="shared" si="248"/>
        <v>≤60</v>
      </c>
      <c r="AB1126" s="94">
        <f t="shared" ca="1" si="249"/>
        <v>41</v>
      </c>
      <c r="AC1126" s="95">
        <f t="shared" si="252"/>
        <v>0</v>
      </c>
      <c r="AD1126" s="95">
        <f t="shared" si="253"/>
        <v>0</v>
      </c>
      <c r="AE1126" s="96">
        <f t="shared" si="250"/>
        <v>0</v>
      </c>
      <c r="AF1126" s="96">
        <f t="shared" si="251"/>
        <v>0</v>
      </c>
    </row>
    <row r="1127" spans="2:32" s="97" customFormat="1" ht="39.6" x14ac:dyDescent="0.3">
      <c r="B1127" s="79">
        <f t="shared" si="244"/>
        <v>1122</v>
      </c>
      <c r="C1127" s="80" t="s">
        <v>97</v>
      </c>
      <c r="D1127" s="80"/>
      <c r="E1127" s="81"/>
      <c r="F1127" s="82" t="str">
        <f t="shared" si="245"/>
        <v xml:space="preserve">Группа от QF </v>
      </c>
      <c r="G1127" s="82"/>
      <c r="H1127" s="83"/>
      <c r="I1127" s="84"/>
      <c r="J1127" s="84"/>
      <c r="K1127" s="85"/>
      <c r="L1127" s="86"/>
      <c r="M1127" s="80"/>
      <c r="N1127" s="87"/>
      <c r="O1127" s="88" t="str">
        <f t="shared" si="241"/>
        <v xml:space="preserve"> </v>
      </c>
      <c r="P1127" s="89"/>
      <c r="Q1127" s="90" t="str">
        <f t="shared" si="242"/>
        <v xml:space="preserve"> </v>
      </c>
      <c r="R1127" s="87" t="s">
        <v>77</v>
      </c>
      <c r="S1127" s="76"/>
      <c r="T1127" s="91">
        <f t="shared" si="246"/>
        <v>0</v>
      </c>
      <c r="U1127" s="88" t="str">
        <f t="shared" si="243"/>
        <v xml:space="preserve"> </v>
      </c>
      <c r="V1127" s="91" t="str">
        <f t="shared" si="247"/>
        <v xml:space="preserve"> </v>
      </c>
      <c r="W1127" s="78"/>
      <c r="X1127" s="78"/>
      <c r="Y1127" s="78"/>
      <c r="AA1127" s="94" t="str">
        <f t="shared" si="248"/>
        <v>≤60</v>
      </c>
      <c r="AB1127" s="94">
        <f t="shared" ca="1" si="249"/>
        <v>39</v>
      </c>
      <c r="AC1127" s="95">
        <f t="shared" si="252"/>
        <v>0</v>
      </c>
      <c r="AD1127" s="95">
        <f t="shared" si="253"/>
        <v>0</v>
      </c>
      <c r="AE1127" s="96">
        <f t="shared" si="250"/>
        <v>0</v>
      </c>
      <c r="AF1127" s="96">
        <f t="shared" si="251"/>
        <v>0</v>
      </c>
    </row>
    <row r="1128" spans="2:32" s="97" customFormat="1" ht="39.6" x14ac:dyDescent="0.3">
      <c r="B1128" s="79">
        <f t="shared" si="244"/>
        <v>1123</v>
      </c>
      <c r="C1128" s="80" t="s">
        <v>97</v>
      </c>
      <c r="D1128" s="80"/>
      <c r="E1128" s="81"/>
      <c r="F1128" s="82" t="str">
        <f t="shared" si="245"/>
        <v xml:space="preserve">Группа от QF </v>
      </c>
      <c r="G1128" s="82"/>
      <c r="H1128" s="83"/>
      <c r="I1128" s="84"/>
      <c r="J1128" s="84"/>
      <c r="K1128" s="85"/>
      <c r="L1128" s="86"/>
      <c r="M1128" s="80"/>
      <c r="N1128" s="87"/>
      <c r="O1128" s="88" t="str">
        <f t="shared" si="241"/>
        <v xml:space="preserve"> </v>
      </c>
      <c r="P1128" s="89"/>
      <c r="Q1128" s="90" t="str">
        <f t="shared" si="242"/>
        <v xml:space="preserve"> </v>
      </c>
      <c r="R1128" s="87" t="s">
        <v>77</v>
      </c>
      <c r="S1128" s="76"/>
      <c r="T1128" s="91">
        <f t="shared" si="246"/>
        <v>0</v>
      </c>
      <c r="U1128" s="88" t="str">
        <f t="shared" si="243"/>
        <v xml:space="preserve"> </v>
      </c>
      <c r="V1128" s="91" t="str">
        <f t="shared" si="247"/>
        <v xml:space="preserve"> </v>
      </c>
      <c r="W1128" s="78"/>
      <c r="X1128" s="78"/>
      <c r="Y1128" s="78"/>
      <c r="AA1128" s="94" t="str">
        <f t="shared" si="248"/>
        <v>≤60</v>
      </c>
      <c r="AB1128" s="94">
        <f t="shared" ca="1" si="249"/>
        <v>39</v>
      </c>
      <c r="AC1128" s="95">
        <f t="shared" si="252"/>
        <v>0</v>
      </c>
      <c r="AD1128" s="95">
        <f t="shared" si="253"/>
        <v>0</v>
      </c>
      <c r="AE1128" s="96">
        <f t="shared" si="250"/>
        <v>0</v>
      </c>
      <c r="AF1128" s="96">
        <f t="shared" si="251"/>
        <v>0</v>
      </c>
    </row>
    <row r="1129" spans="2:32" s="97" customFormat="1" ht="39.6" x14ac:dyDescent="0.3">
      <c r="B1129" s="79">
        <f t="shared" si="244"/>
        <v>1124</v>
      </c>
      <c r="C1129" s="80" t="s">
        <v>97</v>
      </c>
      <c r="D1129" s="80"/>
      <c r="E1129" s="81"/>
      <c r="F1129" s="82" t="str">
        <f t="shared" si="245"/>
        <v xml:space="preserve">Группа от QF </v>
      </c>
      <c r="G1129" s="82"/>
      <c r="H1129" s="83"/>
      <c r="I1129" s="84"/>
      <c r="J1129" s="84"/>
      <c r="K1129" s="85"/>
      <c r="L1129" s="86"/>
      <c r="M1129" s="80"/>
      <c r="N1129" s="87"/>
      <c r="O1129" s="88" t="str">
        <f t="shared" si="241"/>
        <v xml:space="preserve"> </v>
      </c>
      <c r="P1129" s="89"/>
      <c r="Q1129" s="90" t="str">
        <f t="shared" si="242"/>
        <v xml:space="preserve"> </v>
      </c>
      <c r="R1129" s="87" t="s">
        <v>77</v>
      </c>
      <c r="S1129" s="76"/>
      <c r="T1129" s="91">
        <f t="shared" si="246"/>
        <v>0</v>
      </c>
      <c r="U1129" s="88" t="str">
        <f t="shared" si="243"/>
        <v xml:space="preserve"> </v>
      </c>
      <c r="V1129" s="91" t="str">
        <f t="shared" si="247"/>
        <v xml:space="preserve"> </v>
      </c>
      <c r="W1129" s="78"/>
      <c r="X1129" s="78"/>
      <c r="Y1129" s="78"/>
      <c r="AA1129" s="94" t="str">
        <f t="shared" si="248"/>
        <v>≤60</v>
      </c>
      <c r="AB1129" s="94">
        <f t="shared" ca="1" si="249"/>
        <v>40</v>
      </c>
      <c r="AC1129" s="95">
        <f t="shared" si="252"/>
        <v>0</v>
      </c>
      <c r="AD1129" s="95">
        <f t="shared" si="253"/>
        <v>0</v>
      </c>
      <c r="AE1129" s="96">
        <f t="shared" si="250"/>
        <v>0</v>
      </c>
      <c r="AF1129" s="96">
        <f t="shared" si="251"/>
        <v>0</v>
      </c>
    </row>
    <row r="1130" spans="2:32" s="97" customFormat="1" ht="39.6" x14ac:dyDescent="0.3">
      <c r="B1130" s="79">
        <f t="shared" si="244"/>
        <v>1125</v>
      </c>
      <c r="C1130" s="80" t="s">
        <v>97</v>
      </c>
      <c r="D1130" s="80"/>
      <c r="E1130" s="81"/>
      <c r="F1130" s="82" t="str">
        <f t="shared" si="245"/>
        <v xml:space="preserve">Группа от QF </v>
      </c>
      <c r="G1130" s="82"/>
      <c r="H1130" s="83"/>
      <c r="I1130" s="84"/>
      <c r="J1130" s="84"/>
      <c r="K1130" s="85"/>
      <c r="L1130" s="86"/>
      <c r="M1130" s="80"/>
      <c r="N1130" s="87"/>
      <c r="O1130" s="88" t="str">
        <f t="shared" si="241"/>
        <v xml:space="preserve"> </v>
      </c>
      <c r="P1130" s="89"/>
      <c r="Q1130" s="90" t="str">
        <f t="shared" si="242"/>
        <v xml:space="preserve"> </v>
      </c>
      <c r="R1130" s="87" t="s">
        <v>77</v>
      </c>
      <c r="S1130" s="76"/>
      <c r="T1130" s="91">
        <f t="shared" si="246"/>
        <v>0</v>
      </c>
      <c r="U1130" s="88" t="str">
        <f t="shared" si="243"/>
        <v xml:space="preserve"> </v>
      </c>
      <c r="V1130" s="91" t="str">
        <f t="shared" si="247"/>
        <v xml:space="preserve"> </v>
      </c>
      <c r="W1130" s="78"/>
      <c r="X1130" s="78"/>
      <c r="Y1130" s="78"/>
      <c r="AA1130" s="94" t="str">
        <f t="shared" si="248"/>
        <v>≤60</v>
      </c>
      <c r="AB1130" s="94">
        <f t="shared" ca="1" si="249"/>
        <v>35</v>
      </c>
      <c r="AC1130" s="95">
        <f t="shared" si="252"/>
        <v>0</v>
      </c>
      <c r="AD1130" s="95">
        <f t="shared" si="253"/>
        <v>0</v>
      </c>
      <c r="AE1130" s="96">
        <f t="shared" si="250"/>
        <v>0</v>
      </c>
      <c r="AF1130" s="96">
        <f t="shared" si="251"/>
        <v>0</v>
      </c>
    </row>
    <row r="1131" spans="2:32" s="97" customFormat="1" ht="39.6" x14ac:dyDescent="0.3">
      <c r="B1131" s="79">
        <f t="shared" si="244"/>
        <v>1126</v>
      </c>
      <c r="C1131" s="80" t="s">
        <v>97</v>
      </c>
      <c r="D1131" s="80"/>
      <c r="E1131" s="81"/>
      <c r="F1131" s="82" t="str">
        <f t="shared" si="245"/>
        <v xml:space="preserve">Группа от QF </v>
      </c>
      <c r="G1131" s="82"/>
      <c r="H1131" s="83"/>
      <c r="I1131" s="84"/>
      <c r="J1131" s="84"/>
      <c r="K1131" s="85"/>
      <c r="L1131" s="86"/>
      <c r="M1131" s="80"/>
      <c r="N1131" s="87"/>
      <c r="O1131" s="88" t="str">
        <f t="shared" si="241"/>
        <v xml:space="preserve"> </v>
      </c>
      <c r="P1131" s="89"/>
      <c r="Q1131" s="90" t="str">
        <f t="shared" si="242"/>
        <v xml:space="preserve"> </v>
      </c>
      <c r="R1131" s="87" t="s">
        <v>77</v>
      </c>
      <c r="S1131" s="76"/>
      <c r="T1131" s="91">
        <f t="shared" si="246"/>
        <v>0</v>
      </c>
      <c r="U1131" s="88" t="str">
        <f t="shared" si="243"/>
        <v xml:space="preserve"> </v>
      </c>
      <c r="V1131" s="91" t="str">
        <f t="shared" si="247"/>
        <v xml:space="preserve"> </v>
      </c>
      <c r="W1131" s="78"/>
      <c r="X1131" s="78"/>
      <c r="Y1131" s="78"/>
      <c r="AA1131" s="94" t="str">
        <f t="shared" si="248"/>
        <v>≤60</v>
      </c>
      <c r="AB1131" s="94">
        <f t="shared" ca="1" si="249"/>
        <v>21</v>
      </c>
      <c r="AC1131" s="95">
        <f t="shared" si="252"/>
        <v>0</v>
      </c>
      <c r="AD1131" s="95">
        <f t="shared" si="253"/>
        <v>0</v>
      </c>
      <c r="AE1131" s="96">
        <f t="shared" si="250"/>
        <v>0</v>
      </c>
      <c r="AF1131" s="96">
        <f t="shared" si="251"/>
        <v>0</v>
      </c>
    </row>
    <row r="1132" spans="2:32" s="97" customFormat="1" ht="39.6" x14ac:dyDescent="0.3">
      <c r="B1132" s="79">
        <f t="shared" si="244"/>
        <v>1127</v>
      </c>
      <c r="C1132" s="80" t="s">
        <v>97</v>
      </c>
      <c r="D1132" s="80"/>
      <c r="E1132" s="81"/>
      <c r="F1132" s="82" t="str">
        <f t="shared" si="245"/>
        <v xml:space="preserve">Группа от QF </v>
      </c>
      <c r="G1132" s="82"/>
      <c r="H1132" s="83"/>
      <c r="I1132" s="84"/>
      <c r="J1132" s="84"/>
      <c r="K1132" s="85"/>
      <c r="L1132" s="86"/>
      <c r="M1132" s="80"/>
      <c r="N1132" s="87"/>
      <c r="O1132" s="88" t="str">
        <f t="shared" si="241"/>
        <v xml:space="preserve"> </v>
      </c>
      <c r="P1132" s="89"/>
      <c r="Q1132" s="90" t="str">
        <f t="shared" si="242"/>
        <v xml:space="preserve"> </v>
      </c>
      <c r="R1132" s="87" t="s">
        <v>77</v>
      </c>
      <c r="S1132" s="76"/>
      <c r="T1132" s="91">
        <f t="shared" si="246"/>
        <v>0</v>
      </c>
      <c r="U1132" s="88" t="str">
        <f t="shared" si="243"/>
        <v xml:space="preserve"> </v>
      </c>
      <c r="V1132" s="91" t="str">
        <f t="shared" si="247"/>
        <v xml:space="preserve"> </v>
      </c>
      <c r="W1132" s="78"/>
      <c r="X1132" s="78"/>
      <c r="Y1132" s="78"/>
      <c r="AA1132" s="94" t="str">
        <f t="shared" si="248"/>
        <v>≤60</v>
      </c>
      <c r="AB1132" s="94">
        <f t="shared" ca="1" si="249"/>
        <v>43</v>
      </c>
      <c r="AC1132" s="95">
        <f t="shared" si="252"/>
        <v>0</v>
      </c>
      <c r="AD1132" s="95">
        <f t="shared" si="253"/>
        <v>0</v>
      </c>
      <c r="AE1132" s="96">
        <f t="shared" si="250"/>
        <v>0</v>
      </c>
      <c r="AF1132" s="96">
        <f t="shared" si="251"/>
        <v>0</v>
      </c>
    </row>
    <row r="1133" spans="2:32" s="97" customFormat="1" ht="39.6" x14ac:dyDescent="0.3">
      <c r="B1133" s="79">
        <f t="shared" si="244"/>
        <v>1128</v>
      </c>
      <c r="C1133" s="80" t="s">
        <v>97</v>
      </c>
      <c r="D1133" s="80"/>
      <c r="E1133" s="81"/>
      <c r="F1133" s="82" t="str">
        <f t="shared" si="245"/>
        <v xml:space="preserve">Группа от QF </v>
      </c>
      <c r="G1133" s="82"/>
      <c r="H1133" s="83"/>
      <c r="I1133" s="84"/>
      <c r="J1133" s="84"/>
      <c r="K1133" s="85"/>
      <c r="L1133" s="86"/>
      <c r="M1133" s="80"/>
      <c r="N1133" s="87"/>
      <c r="O1133" s="88" t="str">
        <f t="shared" si="241"/>
        <v xml:space="preserve"> </v>
      </c>
      <c r="P1133" s="89"/>
      <c r="Q1133" s="90" t="str">
        <f t="shared" si="242"/>
        <v xml:space="preserve"> </v>
      </c>
      <c r="R1133" s="87" t="s">
        <v>77</v>
      </c>
      <c r="S1133" s="76"/>
      <c r="T1133" s="91">
        <f t="shared" si="246"/>
        <v>0</v>
      </c>
      <c r="U1133" s="88" t="str">
        <f t="shared" si="243"/>
        <v xml:space="preserve"> </v>
      </c>
      <c r="V1133" s="91" t="str">
        <f t="shared" si="247"/>
        <v xml:space="preserve"> </v>
      </c>
      <c r="W1133" s="78"/>
      <c r="X1133" s="78"/>
      <c r="Y1133" s="78"/>
      <c r="AA1133" s="94" t="str">
        <f t="shared" si="248"/>
        <v>≤60</v>
      </c>
      <c r="AB1133" s="94">
        <f t="shared" ca="1" si="249"/>
        <v>36</v>
      </c>
      <c r="AC1133" s="95">
        <f t="shared" si="252"/>
        <v>0</v>
      </c>
      <c r="AD1133" s="95">
        <f t="shared" si="253"/>
        <v>0</v>
      </c>
      <c r="AE1133" s="96">
        <f t="shared" si="250"/>
        <v>0</v>
      </c>
      <c r="AF1133" s="96">
        <f t="shared" si="251"/>
        <v>0</v>
      </c>
    </row>
    <row r="1134" spans="2:32" s="97" customFormat="1" ht="39.6" x14ac:dyDescent="0.3">
      <c r="B1134" s="79">
        <f t="shared" si="244"/>
        <v>1129</v>
      </c>
      <c r="C1134" s="80" t="s">
        <v>97</v>
      </c>
      <c r="D1134" s="80"/>
      <c r="E1134" s="81"/>
      <c r="F1134" s="82" t="str">
        <f t="shared" si="245"/>
        <v xml:space="preserve">Группа от QF </v>
      </c>
      <c r="G1134" s="82"/>
      <c r="H1134" s="83"/>
      <c r="I1134" s="84"/>
      <c r="J1134" s="84"/>
      <c r="K1134" s="85"/>
      <c r="L1134" s="86"/>
      <c r="M1134" s="80"/>
      <c r="N1134" s="87"/>
      <c r="O1134" s="88" t="str">
        <f t="shared" si="241"/>
        <v xml:space="preserve"> </v>
      </c>
      <c r="P1134" s="89"/>
      <c r="Q1134" s="90" t="str">
        <f t="shared" si="242"/>
        <v xml:space="preserve"> </v>
      </c>
      <c r="R1134" s="87" t="s">
        <v>77</v>
      </c>
      <c r="S1134" s="76"/>
      <c r="T1134" s="91">
        <f t="shared" si="246"/>
        <v>0</v>
      </c>
      <c r="U1134" s="88" t="str">
        <f t="shared" si="243"/>
        <v xml:space="preserve"> </v>
      </c>
      <c r="V1134" s="91" t="str">
        <f t="shared" si="247"/>
        <v xml:space="preserve"> </v>
      </c>
      <c r="W1134" s="78"/>
      <c r="X1134" s="78"/>
      <c r="Y1134" s="78"/>
      <c r="AA1134" s="94" t="str">
        <f t="shared" si="248"/>
        <v>≤60</v>
      </c>
      <c r="AB1134" s="94">
        <f t="shared" ca="1" si="249"/>
        <v>27</v>
      </c>
      <c r="AC1134" s="95">
        <f t="shared" si="252"/>
        <v>0</v>
      </c>
      <c r="AD1134" s="95">
        <f t="shared" si="253"/>
        <v>0</v>
      </c>
      <c r="AE1134" s="96">
        <f t="shared" si="250"/>
        <v>0</v>
      </c>
      <c r="AF1134" s="96">
        <f t="shared" si="251"/>
        <v>0</v>
      </c>
    </row>
    <row r="1135" spans="2:32" s="97" customFormat="1" ht="39.6" x14ac:dyDescent="0.3">
      <c r="B1135" s="79">
        <f t="shared" si="244"/>
        <v>1130</v>
      </c>
      <c r="C1135" s="80" t="s">
        <v>97</v>
      </c>
      <c r="D1135" s="80"/>
      <c r="E1135" s="81"/>
      <c r="F1135" s="82" t="str">
        <f t="shared" si="245"/>
        <v xml:space="preserve">Группа от QF </v>
      </c>
      <c r="G1135" s="82"/>
      <c r="H1135" s="83"/>
      <c r="I1135" s="84"/>
      <c r="J1135" s="84"/>
      <c r="K1135" s="85"/>
      <c r="L1135" s="86"/>
      <c r="M1135" s="80"/>
      <c r="N1135" s="87"/>
      <c r="O1135" s="88" t="str">
        <f t="shared" si="241"/>
        <v xml:space="preserve"> </v>
      </c>
      <c r="P1135" s="89"/>
      <c r="Q1135" s="90" t="str">
        <f t="shared" si="242"/>
        <v xml:space="preserve"> </v>
      </c>
      <c r="R1135" s="87" t="s">
        <v>77</v>
      </c>
      <c r="S1135" s="76"/>
      <c r="T1135" s="91">
        <f t="shared" si="246"/>
        <v>0</v>
      </c>
      <c r="U1135" s="88" t="str">
        <f t="shared" si="243"/>
        <v xml:space="preserve"> </v>
      </c>
      <c r="V1135" s="91" t="str">
        <f t="shared" si="247"/>
        <v xml:space="preserve"> </v>
      </c>
      <c r="W1135" s="78"/>
      <c r="X1135" s="78"/>
      <c r="Y1135" s="78"/>
      <c r="AA1135" s="94" t="str">
        <f t="shared" si="248"/>
        <v>≤60</v>
      </c>
      <c r="AB1135" s="94">
        <f t="shared" ca="1" si="249"/>
        <v>38</v>
      </c>
      <c r="AC1135" s="95">
        <f t="shared" si="252"/>
        <v>0</v>
      </c>
      <c r="AD1135" s="95">
        <f t="shared" si="253"/>
        <v>0</v>
      </c>
      <c r="AE1135" s="96">
        <f t="shared" si="250"/>
        <v>0</v>
      </c>
      <c r="AF1135" s="96">
        <f t="shared" si="251"/>
        <v>0</v>
      </c>
    </row>
    <row r="1136" spans="2:32" s="97" customFormat="1" ht="39.6" x14ac:dyDescent="0.3">
      <c r="B1136" s="79">
        <f t="shared" si="244"/>
        <v>1131</v>
      </c>
      <c r="C1136" s="80" t="s">
        <v>97</v>
      </c>
      <c r="D1136" s="80"/>
      <c r="E1136" s="81"/>
      <c r="F1136" s="82" t="str">
        <f t="shared" si="245"/>
        <v xml:space="preserve">Группа от QF </v>
      </c>
      <c r="G1136" s="82"/>
      <c r="H1136" s="83"/>
      <c r="I1136" s="84"/>
      <c r="J1136" s="84"/>
      <c r="K1136" s="85"/>
      <c r="L1136" s="86"/>
      <c r="M1136" s="80"/>
      <c r="N1136" s="87"/>
      <c r="O1136" s="88" t="str">
        <f t="shared" si="241"/>
        <v xml:space="preserve"> </v>
      </c>
      <c r="P1136" s="89"/>
      <c r="Q1136" s="90" t="str">
        <f t="shared" si="242"/>
        <v xml:space="preserve"> </v>
      </c>
      <c r="R1136" s="87" t="s">
        <v>77</v>
      </c>
      <c r="S1136" s="76"/>
      <c r="T1136" s="91">
        <f t="shared" si="246"/>
        <v>0</v>
      </c>
      <c r="U1136" s="88" t="str">
        <f t="shared" si="243"/>
        <v xml:space="preserve"> </v>
      </c>
      <c r="V1136" s="91" t="str">
        <f t="shared" si="247"/>
        <v xml:space="preserve"> </v>
      </c>
      <c r="W1136" s="78"/>
      <c r="X1136" s="78"/>
      <c r="Y1136" s="78"/>
      <c r="AA1136" s="94" t="str">
        <f t="shared" si="248"/>
        <v>≤60</v>
      </c>
      <c r="AB1136" s="94">
        <f t="shared" ca="1" si="249"/>
        <v>43</v>
      </c>
      <c r="AC1136" s="95">
        <f t="shared" si="252"/>
        <v>0</v>
      </c>
      <c r="AD1136" s="95">
        <f t="shared" si="253"/>
        <v>0</v>
      </c>
      <c r="AE1136" s="96">
        <f t="shared" si="250"/>
        <v>0</v>
      </c>
      <c r="AF1136" s="96">
        <f t="shared" si="251"/>
        <v>0</v>
      </c>
    </row>
    <row r="1137" spans="2:32" s="97" customFormat="1" ht="39.6" x14ac:dyDescent="0.3">
      <c r="B1137" s="79">
        <f t="shared" si="244"/>
        <v>1132</v>
      </c>
      <c r="C1137" s="80" t="s">
        <v>97</v>
      </c>
      <c r="D1137" s="80"/>
      <c r="E1137" s="81"/>
      <c r="F1137" s="82" t="str">
        <f t="shared" si="245"/>
        <v xml:space="preserve">Группа от QF </v>
      </c>
      <c r="G1137" s="82"/>
      <c r="H1137" s="83"/>
      <c r="I1137" s="84"/>
      <c r="J1137" s="84"/>
      <c r="K1137" s="85"/>
      <c r="L1137" s="86"/>
      <c r="M1137" s="80"/>
      <c r="N1137" s="87"/>
      <c r="O1137" s="88" t="str">
        <f t="shared" si="241"/>
        <v xml:space="preserve"> </v>
      </c>
      <c r="P1137" s="89"/>
      <c r="Q1137" s="90" t="str">
        <f t="shared" si="242"/>
        <v xml:space="preserve"> </v>
      </c>
      <c r="R1137" s="87" t="s">
        <v>77</v>
      </c>
      <c r="S1137" s="76"/>
      <c r="T1137" s="91">
        <f t="shared" si="246"/>
        <v>0</v>
      </c>
      <c r="U1137" s="88" t="str">
        <f t="shared" si="243"/>
        <v xml:space="preserve"> </v>
      </c>
      <c r="V1137" s="91" t="str">
        <f t="shared" si="247"/>
        <v xml:space="preserve"> </v>
      </c>
      <c r="W1137" s="78"/>
      <c r="X1137" s="78"/>
      <c r="Y1137" s="78"/>
      <c r="AA1137" s="94" t="str">
        <f t="shared" si="248"/>
        <v>≤60</v>
      </c>
      <c r="AB1137" s="94">
        <f t="shared" ca="1" si="249"/>
        <v>33</v>
      </c>
      <c r="AC1137" s="95">
        <f t="shared" si="252"/>
        <v>0</v>
      </c>
      <c r="AD1137" s="95">
        <f t="shared" si="253"/>
        <v>0</v>
      </c>
      <c r="AE1137" s="96">
        <f t="shared" si="250"/>
        <v>0</v>
      </c>
      <c r="AF1137" s="96">
        <f t="shared" si="251"/>
        <v>0</v>
      </c>
    </row>
    <row r="1138" spans="2:32" s="97" customFormat="1" ht="39.6" x14ac:dyDescent="0.3">
      <c r="B1138" s="79">
        <f t="shared" si="244"/>
        <v>1133</v>
      </c>
      <c r="C1138" s="80" t="s">
        <v>97</v>
      </c>
      <c r="D1138" s="80"/>
      <c r="E1138" s="81"/>
      <c r="F1138" s="82" t="str">
        <f t="shared" si="245"/>
        <v xml:space="preserve">Группа от QF </v>
      </c>
      <c r="G1138" s="82"/>
      <c r="H1138" s="83"/>
      <c r="I1138" s="84"/>
      <c r="J1138" s="84"/>
      <c r="K1138" s="85"/>
      <c r="L1138" s="86"/>
      <c r="M1138" s="80"/>
      <c r="N1138" s="87"/>
      <c r="O1138" s="88" t="str">
        <f t="shared" si="241"/>
        <v xml:space="preserve"> </v>
      </c>
      <c r="P1138" s="89"/>
      <c r="Q1138" s="90" t="str">
        <f t="shared" si="242"/>
        <v xml:space="preserve"> </v>
      </c>
      <c r="R1138" s="87" t="s">
        <v>77</v>
      </c>
      <c r="S1138" s="76"/>
      <c r="T1138" s="91">
        <f t="shared" si="246"/>
        <v>0</v>
      </c>
      <c r="U1138" s="88" t="str">
        <f t="shared" si="243"/>
        <v xml:space="preserve"> </v>
      </c>
      <c r="V1138" s="91" t="str">
        <f t="shared" si="247"/>
        <v xml:space="preserve"> </v>
      </c>
      <c r="W1138" s="78"/>
      <c r="X1138" s="78"/>
      <c r="Y1138" s="78"/>
      <c r="AA1138" s="94" t="str">
        <f t="shared" si="248"/>
        <v>≤60</v>
      </c>
      <c r="AB1138" s="94">
        <f t="shared" ca="1" si="249"/>
        <v>42</v>
      </c>
      <c r="AC1138" s="95">
        <f t="shared" si="252"/>
        <v>0</v>
      </c>
      <c r="AD1138" s="95">
        <f t="shared" si="253"/>
        <v>0</v>
      </c>
      <c r="AE1138" s="96">
        <f t="shared" si="250"/>
        <v>0</v>
      </c>
      <c r="AF1138" s="96">
        <f t="shared" si="251"/>
        <v>0</v>
      </c>
    </row>
    <row r="1139" spans="2:32" s="97" customFormat="1" ht="39.6" x14ac:dyDescent="0.3">
      <c r="B1139" s="79">
        <f t="shared" si="244"/>
        <v>1134</v>
      </c>
      <c r="C1139" s="80" t="s">
        <v>97</v>
      </c>
      <c r="D1139" s="80"/>
      <c r="E1139" s="81"/>
      <c r="F1139" s="82" t="str">
        <f t="shared" si="245"/>
        <v xml:space="preserve">Группа от QF </v>
      </c>
      <c r="G1139" s="82"/>
      <c r="H1139" s="83"/>
      <c r="I1139" s="84"/>
      <c r="J1139" s="84"/>
      <c r="K1139" s="85"/>
      <c r="L1139" s="86"/>
      <c r="M1139" s="80"/>
      <c r="N1139" s="87"/>
      <c r="O1139" s="88" t="str">
        <f t="shared" si="241"/>
        <v xml:space="preserve"> </v>
      </c>
      <c r="P1139" s="89"/>
      <c r="Q1139" s="90" t="str">
        <f t="shared" si="242"/>
        <v xml:space="preserve"> </v>
      </c>
      <c r="R1139" s="87" t="s">
        <v>77</v>
      </c>
      <c r="S1139" s="76"/>
      <c r="T1139" s="91">
        <f t="shared" si="246"/>
        <v>0</v>
      </c>
      <c r="U1139" s="88" t="str">
        <f t="shared" si="243"/>
        <v xml:space="preserve"> </v>
      </c>
      <c r="V1139" s="91" t="str">
        <f t="shared" si="247"/>
        <v xml:space="preserve"> </v>
      </c>
      <c r="W1139" s="78"/>
      <c r="X1139" s="78"/>
      <c r="Y1139" s="78"/>
      <c r="AA1139" s="94" t="str">
        <f t="shared" si="248"/>
        <v>≤60</v>
      </c>
      <c r="AB1139" s="94">
        <f t="shared" ca="1" si="249"/>
        <v>48</v>
      </c>
      <c r="AC1139" s="95">
        <f t="shared" si="252"/>
        <v>0</v>
      </c>
      <c r="AD1139" s="95">
        <f t="shared" si="253"/>
        <v>0</v>
      </c>
      <c r="AE1139" s="96">
        <f t="shared" si="250"/>
        <v>0</v>
      </c>
      <c r="AF1139" s="96">
        <f t="shared" si="251"/>
        <v>0</v>
      </c>
    </row>
    <row r="1140" spans="2:32" s="97" customFormat="1" ht="39.6" x14ac:dyDescent="0.3">
      <c r="B1140" s="79">
        <f t="shared" si="244"/>
        <v>1135</v>
      </c>
      <c r="C1140" s="80" t="s">
        <v>97</v>
      </c>
      <c r="D1140" s="80"/>
      <c r="E1140" s="81"/>
      <c r="F1140" s="82" t="str">
        <f t="shared" si="245"/>
        <v xml:space="preserve">Группа от QF </v>
      </c>
      <c r="G1140" s="82"/>
      <c r="H1140" s="83"/>
      <c r="I1140" s="84"/>
      <c r="J1140" s="84"/>
      <c r="K1140" s="85"/>
      <c r="L1140" s="86"/>
      <c r="M1140" s="80"/>
      <c r="N1140" s="87"/>
      <c r="O1140" s="88" t="str">
        <f t="shared" si="241"/>
        <v xml:space="preserve"> </v>
      </c>
      <c r="P1140" s="89"/>
      <c r="Q1140" s="90" t="str">
        <f t="shared" si="242"/>
        <v xml:space="preserve"> </v>
      </c>
      <c r="R1140" s="87" t="s">
        <v>77</v>
      </c>
      <c r="S1140" s="76"/>
      <c r="T1140" s="91">
        <f t="shared" si="246"/>
        <v>0</v>
      </c>
      <c r="U1140" s="88" t="str">
        <f t="shared" si="243"/>
        <v xml:space="preserve"> </v>
      </c>
      <c r="V1140" s="91" t="str">
        <f t="shared" si="247"/>
        <v xml:space="preserve"> </v>
      </c>
      <c r="W1140" s="78"/>
      <c r="X1140" s="78"/>
      <c r="Y1140" s="78"/>
      <c r="AA1140" s="94" t="str">
        <f t="shared" si="248"/>
        <v>≤60</v>
      </c>
      <c r="AB1140" s="94">
        <f t="shared" ca="1" si="249"/>
        <v>50</v>
      </c>
      <c r="AC1140" s="95">
        <f t="shared" si="252"/>
        <v>0</v>
      </c>
      <c r="AD1140" s="95">
        <f t="shared" si="253"/>
        <v>0</v>
      </c>
      <c r="AE1140" s="96">
        <f t="shared" si="250"/>
        <v>0</v>
      </c>
      <c r="AF1140" s="96">
        <f t="shared" si="251"/>
        <v>0</v>
      </c>
    </row>
    <row r="1141" spans="2:32" s="97" customFormat="1" ht="39.6" x14ac:dyDescent="0.3">
      <c r="B1141" s="79">
        <f t="shared" si="244"/>
        <v>1136</v>
      </c>
      <c r="C1141" s="80" t="s">
        <v>97</v>
      </c>
      <c r="D1141" s="80"/>
      <c r="E1141" s="81"/>
      <c r="F1141" s="82" t="str">
        <f t="shared" si="245"/>
        <v xml:space="preserve">Группа от QF </v>
      </c>
      <c r="G1141" s="82"/>
      <c r="H1141" s="83"/>
      <c r="I1141" s="84"/>
      <c r="J1141" s="84"/>
      <c r="K1141" s="85"/>
      <c r="L1141" s="86"/>
      <c r="M1141" s="80"/>
      <c r="N1141" s="87"/>
      <c r="O1141" s="88" t="str">
        <f t="shared" si="241"/>
        <v xml:space="preserve"> </v>
      </c>
      <c r="P1141" s="89"/>
      <c r="Q1141" s="90" t="str">
        <f t="shared" si="242"/>
        <v xml:space="preserve"> </v>
      </c>
      <c r="R1141" s="87" t="s">
        <v>77</v>
      </c>
      <c r="S1141" s="76"/>
      <c r="T1141" s="91">
        <f t="shared" si="246"/>
        <v>0</v>
      </c>
      <c r="U1141" s="88" t="str">
        <f t="shared" si="243"/>
        <v xml:space="preserve"> </v>
      </c>
      <c r="V1141" s="91" t="str">
        <f t="shared" si="247"/>
        <v xml:space="preserve"> </v>
      </c>
      <c r="W1141" s="78"/>
      <c r="X1141" s="78"/>
      <c r="Y1141" s="78"/>
      <c r="AA1141" s="94" t="str">
        <f t="shared" si="248"/>
        <v>≤60</v>
      </c>
      <c r="AB1141" s="94">
        <f t="shared" ca="1" si="249"/>
        <v>49</v>
      </c>
      <c r="AC1141" s="95">
        <f t="shared" si="252"/>
        <v>0</v>
      </c>
      <c r="AD1141" s="95">
        <f t="shared" si="253"/>
        <v>0</v>
      </c>
      <c r="AE1141" s="96">
        <f t="shared" si="250"/>
        <v>0</v>
      </c>
      <c r="AF1141" s="96">
        <f t="shared" si="251"/>
        <v>0</v>
      </c>
    </row>
    <row r="1142" spans="2:32" s="97" customFormat="1" ht="39.6" x14ac:dyDescent="0.3">
      <c r="B1142" s="79">
        <f t="shared" si="244"/>
        <v>1137</v>
      </c>
      <c r="C1142" s="80" t="s">
        <v>97</v>
      </c>
      <c r="D1142" s="80"/>
      <c r="E1142" s="81"/>
      <c r="F1142" s="82" t="str">
        <f t="shared" si="245"/>
        <v xml:space="preserve">Группа от QF </v>
      </c>
      <c r="G1142" s="82"/>
      <c r="H1142" s="83"/>
      <c r="I1142" s="84"/>
      <c r="J1142" s="84"/>
      <c r="K1142" s="85"/>
      <c r="L1142" s="86"/>
      <c r="M1142" s="80"/>
      <c r="N1142" s="87"/>
      <c r="O1142" s="88" t="str">
        <f t="shared" si="241"/>
        <v xml:space="preserve"> </v>
      </c>
      <c r="P1142" s="89"/>
      <c r="Q1142" s="90" t="str">
        <f t="shared" si="242"/>
        <v xml:space="preserve"> </v>
      </c>
      <c r="R1142" s="87" t="s">
        <v>77</v>
      </c>
      <c r="S1142" s="76"/>
      <c r="T1142" s="91">
        <f t="shared" si="246"/>
        <v>0</v>
      </c>
      <c r="U1142" s="88" t="str">
        <f t="shared" si="243"/>
        <v xml:space="preserve"> </v>
      </c>
      <c r="V1142" s="91" t="str">
        <f t="shared" si="247"/>
        <v xml:space="preserve"> </v>
      </c>
      <c r="W1142" s="78"/>
      <c r="X1142" s="78"/>
      <c r="Y1142" s="78"/>
      <c r="AA1142" s="94" t="str">
        <f t="shared" si="248"/>
        <v>≤60</v>
      </c>
      <c r="AB1142" s="94">
        <f t="shared" ca="1" si="249"/>
        <v>50</v>
      </c>
      <c r="AC1142" s="95">
        <f t="shared" si="252"/>
        <v>0</v>
      </c>
      <c r="AD1142" s="95">
        <f t="shared" si="253"/>
        <v>0</v>
      </c>
      <c r="AE1142" s="96">
        <f t="shared" si="250"/>
        <v>0</v>
      </c>
      <c r="AF1142" s="96">
        <f t="shared" si="251"/>
        <v>0</v>
      </c>
    </row>
    <row r="1143" spans="2:32" s="97" customFormat="1" ht="39.6" x14ac:dyDescent="0.3">
      <c r="B1143" s="79">
        <f t="shared" si="244"/>
        <v>1138</v>
      </c>
      <c r="C1143" s="80" t="s">
        <v>97</v>
      </c>
      <c r="D1143" s="80"/>
      <c r="E1143" s="81"/>
      <c r="F1143" s="82" t="str">
        <f t="shared" si="245"/>
        <v xml:space="preserve">Группа от QF </v>
      </c>
      <c r="G1143" s="82"/>
      <c r="H1143" s="83"/>
      <c r="I1143" s="84"/>
      <c r="J1143" s="84"/>
      <c r="K1143" s="85"/>
      <c r="L1143" s="86"/>
      <c r="M1143" s="80"/>
      <c r="N1143" s="87"/>
      <c r="O1143" s="88" t="str">
        <f t="shared" si="241"/>
        <v xml:space="preserve"> </v>
      </c>
      <c r="P1143" s="89"/>
      <c r="Q1143" s="90" t="str">
        <f t="shared" si="242"/>
        <v xml:space="preserve"> </v>
      </c>
      <c r="R1143" s="87" t="s">
        <v>77</v>
      </c>
      <c r="S1143" s="76"/>
      <c r="T1143" s="91">
        <f t="shared" si="246"/>
        <v>0</v>
      </c>
      <c r="U1143" s="88" t="str">
        <f t="shared" si="243"/>
        <v xml:space="preserve"> </v>
      </c>
      <c r="V1143" s="91" t="str">
        <f t="shared" si="247"/>
        <v xml:space="preserve"> </v>
      </c>
      <c r="W1143" s="78"/>
      <c r="X1143" s="78"/>
      <c r="Y1143" s="78"/>
      <c r="AA1143" s="94" t="str">
        <f t="shared" si="248"/>
        <v>≤60</v>
      </c>
      <c r="AB1143" s="94">
        <f t="shared" ca="1" si="249"/>
        <v>47</v>
      </c>
      <c r="AC1143" s="95">
        <f t="shared" si="252"/>
        <v>0</v>
      </c>
      <c r="AD1143" s="95">
        <f t="shared" si="253"/>
        <v>0</v>
      </c>
      <c r="AE1143" s="96">
        <f t="shared" si="250"/>
        <v>0</v>
      </c>
      <c r="AF1143" s="96">
        <f t="shared" si="251"/>
        <v>0</v>
      </c>
    </row>
    <row r="1144" spans="2:32" s="97" customFormat="1" ht="39.6" x14ac:dyDescent="0.3">
      <c r="B1144" s="79">
        <f t="shared" si="244"/>
        <v>1139</v>
      </c>
      <c r="C1144" s="80" t="s">
        <v>97</v>
      </c>
      <c r="D1144" s="80"/>
      <c r="E1144" s="81"/>
      <c r="F1144" s="82" t="str">
        <f t="shared" si="245"/>
        <v xml:space="preserve">Группа от QF </v>
      </c>
      <c r="G1144" s="82"/>
      <c r="H1144" s="83"/>
      <c r="I1144" s="84"/>
      <c r="J1144" s="84"/>
      <c r="K1144" s="85"/>
      <c r="L1144" s="86"/>
      <c r="M1144" s="80"/>
      <c r="N1144" s="87"/>
      <c r="O1144" s="88" t="str">
        <f t="shared" si="241"/>
        <v xml:space="preserve"> </v>
      </c>
      <c r="P1144" s="89"/>
      <c r="Q1144" s="90" t="str">
        <f t="shared" si="242"/>
        <v xml:space="preserve"> </v>
      </c>
      <c r="R1144" s="87" t="s">
        <v>77</v>
      </c>
      <c r="S1144" s="76"/>
      <c r="T1144" s="91">
        <f t="shared" si="246"/>
        <v>0</v>
      </c>
      <c r="U1144" s="88" t="str">
        <f t="shared" si="243"/>
        <v xml:space="preserve"> </v>
      </c>
      <c r="V1144" s="91" t="str">
        <f t="shared" si="247"/>
        <v xml:space="preserve"> </v>
      </c>
      <c r="W1144" s="78"/>
      <c r="X1144" s="78"/>
      <c r="Y1144" s="78"/>
      <c r="AA1144" s="94" t="str">
        <f t="shared" si="248"/>
        <v>≤60</v>
      </c>
      <c r="AB1144" s="94">
        <f t="shared" ca="1" si="249"/>
        <v>48</v>
      </c>
      <c r="AC1144" s="95">
        <f t="shared" si="252"/>
        <v>0</v>
      </c>
      <c r="AD1144" s="95">
        <f t="shared" si="253"/>
        <v>0</v>
      </c>
      <c r="AE1144" s="96">
        <f t="shared" si="250"/>
        <v>0</v>
      </c>
      <c r="AF1144" s="96">
        <f t="shared" si="251"/>
        <v>0</v>
      </c>
    </row>
    <row r="1145" spans="2:32" s="97" customFormat="1" ht="39.6" x14ac:dyDescent="0.3">
      <c r="B1145" s="79">
        <f t="shared" si="244"/>
        <v>1140</v>
      </c>
      <c r="C1145" s="80" t="s">
        <v>97</v>
      </c>
      <c r="D1145" s="80"/>
      <c r="E1145" s="81"/>
      <c r="F1145" s="82" t="str">
        <f t="shared" si="245"/>
        <v xml:space="preserve">Группа от QF </v>
      </c>
      <c r="G1145" s="82"/>
      <c r="H1145" s="83"/>
      <c r="I1145" s="84"/>
      <c r="J1145" s="84"/>
      <c r="K1145" s="85"/>
      <c r="L1145" s="86"/>
      <c r="M1145" s="80"/>
      <c r="N1145" s="87"/>
      <c r="O1145" s="88" t="str">
        <f t="shared" si="241"/>
        <v xml:space="preserve"> </v>
      </c>
      <c r="P1145" s="89"/>
      <c r="Q1145" s="90" t="str">
        <f t="shared" si="242"/>
        <v xml:space="preserve"> </v>
      </c>
      <c r="R1145" s="87" t="s">
        <v>77</v>
      </c>
      <c r="S1145" s="76"/>
      <c r="T1145" s="91">
        <f t="shared" si="246"/>
        <v>0</v>
      </c>
      <c r="U1145" s="88" t="str">
        <f t="shared" si="243"/>
        <v xml:space="preserve"> </v>
      </c>
      <c r="V1145" s="91" t="str">
        <f t="shared" si="247"/>
        <v xml:space="preserve"> </v>
      </c>
      <c r="W1145" s="78"/>
      <c r="X1145" s="78"/>
      <c r="Y1145" s="78"/>
      <c r="AA1145" s="94" t="str">
        <f t="shared" si="248"/>
        <v>≤60</v>
      </c>
      <c r="AB1145" s="94">
        <f t="shared" ca="1" si="249"/>
        <v>30</v>
      </c>
      <c r="AC1145" s="95">
        <f t="shared" si="252"/>
        <v>0</v>
      </c>
      <c r="AD1145" s="95">
        <f t="shared" si="253"/>
        <v>0</v>
      </c>
      <c r="AE1145" s="96">
        <f t="shared" si="250"/>
        <v>0</v>
      </c>
      <c r="AF1145" s="96">
        <f t="shared" si="251"/>
        <v>0</v>
      </c>
    </row>
    <row r="1146" spans="2:32" s="97" customFormat="1" ht="39.6" x14ac:dyDescent="0.3">
      <c r="B1146" s="79">
        <f t="shared" si="244"/>
        <v>1141</v>
      </c>
      <c r="C1146" s="80" t="s">
        <v>97</v>
      </c>
      <c r="D1146" s="80"/>
      <c r="E1146" s="81"/>
      <c r="F1146" s="82" t="str">
        <f t="shared" si="245"/>
        <v xml:space="preserve">Группа от QF </v>
      </c>
      <c r="G1146" s="82"/>
      <c r="H1146" s="83"/>
      <c r="I1146" s="84"/>
      <c r="J1146" s="84"/>
      <c r="K1146" s="85"/>
      <c r="L1146" s="86"/>
      <c r="M1146" s="80"/>
      <c r="N1146" s="87"/>
      <c r="O1146" s="88" t="str">
        <f t="shared" si="241"/>
        <v xml:space="preserve"> </v>
      </c>
      <c r="P1146" s="89"/>
      <c r="Q1146" s="90" t="str">
        <f t="shared" si="242"/>
        <v xml:space="preserve"> </v>
      </c>
      <c r="R1146" s="87" t="s">
        <v>77</v>
      </c>
      <c r="S1146" s="76"/>
      <c r="T1146" s="91">
        <f t="shared" si="246"/>
        <v>0</v>
      </c>
      <c r="U1146" s="88" t="str">
        <f t="shared" si="243"/>
        <v xml:space="preserve"> </v>
      </c>
      <c r="V1146" s="91" t="str">
        <f t="shared" si="247"/>
        <v xml:space="preserve"> </v>
      </c>
      <c r="W1146" s="78"/>
      <c r="X1146" s="78"/>
      <c r="Y1146" s="78"/>
      <c r="AA1146" s="94" t="str">
        <f t="shared" si="248"/>
        <v>≤60</v>
      </c>
      <c r="AB1146" s="94">
        <f t="shared" ca="1" si="249"/>
        <v>28</v>
      </c>
      <c r="AC1146" s="95">
        <f t="shared" si="252"/>
        <v>0</v>
      </c>
      <c r="AD1146" s="95">
        <f t="shared" si="253"/>
        <v>0</v>
      </c>
      <c r="AE1146" s="96">
        <f t="shared" si="250"/>
        <v>0</v>
      </c>
      <c r="AF1146" s="96">
        <f t="shared" si="251"/>
        <v>0</v>
      </c>
    </row>
    <row r="1147" spans="2:32" s="97" customFormat="1" ht="39.6" x14ac:dyDescent="0.3">
      <c r="B1147" s="79">
        <f t="shared" si="244"/>
        <v>1142</v>
      </c>
      <c r="C1147" s="80" t="s">
        <v>97</v>
      </c>
      <c r="D1147" s="80"/>
      <c r="E1147" s="81"/>
      <c r="F1147" s="82" t="str">
        <f t="shared" si="245"/>
        <v xml:space="preserve">Группа от QF </v>
      </c>
      <c r="G1147" s="82"/>
      <c r="H1147" s="83"/>
      <c r="I1147" s="84"/>
      <c r="J1147" s="84"/>
      <c r="K1147" s="85"/>
      <c r="L1147" s="86"/>
      <c r="M1147" s="80"/>
      <c r="N1147" s="87"/>
      <c r="O1147" s="88" t="str">
        <f t="shared" si="241"/>
        <v xml:space="preserve"> </v>
      </c>
      <c r="P1147" s="89"/>
      <c r="Q1147" s="90" t="str">
        <f t="shared" si="242"/>
        <v xml:space="preserve"> </v>
      </c>
      <c r="R1147" s="87" t="s">
        <v>77</v>
      </c>
      <c r="S1147" s="76"/>
      <c r="T1147" s="91">
        <f t="shared" si="246"/>
        <v>0</v>
      </c>
      <c r="U1147" s="88" t="str">
        <f t="shared" si="243"/>
        <v xml:space="preserve"> </v>
      </c>
      <c r="V1147" s="91" t="str">
        <f t="shared" si="247"/>
        <v xml:space="preserve"> </v>
      </c>
      <c r="W1147" s="78"/>
      <c r="X1147" s="78"/>
      <c r="Y1147" s="78"/>
      <c r="AA1147" s="94" t="str">
        <f t="shared" si="248"/>
        <v>≤60</v>
      </c>
      <c r="AB1147" s="94">
        <f t="shared" ca="1" si="249"/>
        <v>22</v>
      </c>
      <c r="AC1147" s="95">
        <f t="shared" si="252"/>
        <v>0</v>
      </c>
      <c r="AD1147" s="95">
        <f t="shared" si="253"/>
        <v>0</v>
      </c>
      <c r="AE1147" s="96">
        <f t="shared" si="250"/>
        <v>0</v>
      </c>
      <c r="AF1147" s="96">
        <f t="shared" si="251"/>
        <v>0</v>
      </c>
    </row>
    <row r="1148" spans="2:32" s="97" customFormat="1" ht="39.6" x14ac:dyDescent="0.3">
      <c r="B1148" s="79">
        <f t="shared" si="244"/>
        <v>1143</v>
      </c>
      <c r="C1148" s="80" t="s">
        <v>97</v>
      </c>
      <c r="D1148" s="80"/>
      <c r="E1148" s="81"/>
      <c r="F1148" s="82" t="str">
        <f t="shared" si="245"/>
        <v xml:space="preserve">Группа от QF </v>
      </c>
      <c r="G1148" s="82"/>
      <c r="H1148" s="83"/>
      <c r="I1148" s="84"/>
      <c r="J1148" s="84"/>
      <c r="K1148" s="85"/>
      <c r="L1148" s="86"/>
      <c r="M1148" s="80"/>
      <c r="N1148" s="87"/>
      <c r="O1148" s="88" t="str">
        <f t="shared" si="241"/>
        <v xml:space="preserve"> </v>
      </c>
      <c r="P1148" s="89"/>
      <c r="Q1148" s="90" t="str">
        <f t="shared" si="242"/>
        <v xml:space="preserve"> </v>
      </c>
      <c r="R1148" s="87" t="s">
        <v>77</v>
      </c>
      <c r="S1148" s="76"/>
      <c r="T1148" s="91">
        <f t="shared" si="246"/>
        <v>0</v>
      </c>
      <c r="U1148" s="88" t="str">
        <f t="shared" si="243"/>
        <v xml:space="preserve"> </v>
      </c>
      <c r="V1148" s="91" t="str">
        <f t="shared" si="247"/>
        <v xml:space="preserve"> </v>
      </c>
      <c r="W1148" s="78"/>
      <c r="X1148" s="78"/>
      <c r="Y1148" s="78"/>
      <c r="AA1148" s="94" t="str">
        <f t="shared" si="248"/>
        <v>≤60</v>
      </c>
      <c r="AB1148" s="94">
        <f t="shared" ca="1" si="249"/>
        <v>47</v>
      </c>
      <c r="AC1148" s="95">
        <f t="shared" si="252"/>
        <v>0</v>
      </c>
      <c r="AD1148" s="95">
        <f t="shared" si="253"/>
        <v>0</v>
      </c>
      <c r="AE1148" s="96">
        <f t="shared" si="250"/>
        <v>0</v>
      </c>
      <c r="AF1148" s="96">
        <f t="shared" si="251"/>
        <v>0</v>
      </c>
    </row>
    <row r="1149" spans="2:32" s="97" customFormat="1" ht="39.6" x14ac:dyDescent="0.3">
      <c r="B1149" s="79">
        <f t="shared" si="244"/>
        <v>1144</v>
      </c>
      <c r="C1149" s="80" t="s">
        <v>97</v>
      </c>
      <c r="D1149" s="80"/>
      <c r="E1149" s="81"/>
      <c r="F1149" s="82" t="str">
        <f t="shared" si="245"/>
        <v xml:space="preserve">Группа от QF </v>
      </c>
      <c r="G1149" s="82"/>
      <c r="H1149" s="83"/>
      <c r="I1149" s="84"/>
      <c r="J1149" s="84"/>
      <c r="K1149" s="85"/>
      <c r="L1149" s="86"/>
      <c r="M1149" s="80"/>
      <c r="N1149" s="87"/>
      <c r="O1149" s="88" t="str">
        <f t="shared" si="241"/>
        <v xml:space="preserve"> </v>
      </c>
      <c r="P1149" s="89"/>
      <c r="Q1149" s="90" t="str">
        <f t="shared" si="242"/>
        <v xml:space="preserve"> </v>
      </c>
      <c r="R1149" s="87" t="s">
        <v>77</v>
      </c>
      <c r="S1149" s="76"/>
      <c r="T1149" s="91">
        <f t="shared" si="246"/>
        <v>0</v>
      </c>
      <c r="U1149" s="88" t="str">
        <f t="shared" si="243"/>
        <v xml:space="preserve"> </v>
      </c>
      <c r="V1149" s="91" t="str">
        <f t="shared" si="247"/>
        <v xml:space="preserve"> </v>
      </c>
      <c r="W1149" s="78"/>
      <c r="X1149" s="78"/>
      <c r="Y1149" s="78"/>
      <c r="AA1149" s="94" t="str">
        <f t="shared" si="248"/>
        <v>≤60</v>
      </c>
      <c r="AB1149" s="94">
        <f t="shared" ca="1" si="249"/>
        <v>42</v>
      </c>
      <c r="AC1149" s="95">
        <f t="shared" si="252"/>
        <v>0</v>
      </c>
      <c r="AD1149" s="95">
        <f t="shared" si="253"/>
        <v>0</v>
      </c>
      <c r="AE1149" s="96">
        <f t="shared" si="250"/>
        <v>0</v>
      </c>
      <c r="AF1149" s="96">
        <f t="shared" si="251"/>
        <v>0</v>
      </c>
    </row>
    <row r="1150" spans="2:32" s="97" customFormat="1" ht="39.6" x14ac:dyDescent="0.3">
      <c r="B1150" s="79">
        <f t="shared" si="244"/>
        <v>1145</v>
      </c>
      <c r="C1150" s="80" t="s">
        <v>97</v>
      </c>
      <c r="D1150" s="80"/>
      <c r="E1150" s="81"/>
      <c r="F1150" s="82" t="str">
        <f t="shared" si="245"/>
        <v xml:space="preserve">Группа от QF </v>
      </c>
      <c r="G1150" s="82"/>
      <c r="H1150" s="83"/>
      <c r="I1150" s="84"/>
      <c r="J1150" s="84"/>
      <c r="K1150" s="85"/>
      <c r="L1150" s="86"/>
      <c r="M1150" s="80"/>
      <c r="N1150" s="87"/>
      <c r="O1150" s="88" t="str">
        <f t="shared" si="241"/>
        <v xml:space="preserve"> </v>
      </c>
      <c r="P1150" s="89"/>
      <c r="Q1150" s="90" t="str">
        <f t="shared" si="242"/>
        <v xml:space="preserve"> </v>
      </c>
      <c r="R1150" s="87" t="s">
        <v>77</v>
      </c>
      <c r="S1150" s="76"/>
      <c r="T1150" s="91">
        <f t="shared" si="246"/>
        <v>0</v>
      </c>
      <c r="U1150" s="88" t="str">
        <f t="shared" si="243"/>
        <v xml:space="preserve"> </v>
      </c>
      <c r="V1150" s="91" t="str">
        <f t="shared" si="247"/>
        <v xml:space="preserve"> </v>
      </c>
      <c r="W1150" s="78"/>
      <c r="X1150" s="78"/>
      <c r="Y1150" s="78"/>
      <c r="AA1150" s="94" t="str">
        <f t="shared" si="248"/>
        <v>≤60</v>
      </c>
      <c r="AB1150" s="94">
        <f t="shared" ca="1" si="249"/>
        <v>30</v>
      </c>
      <c r="AC1150" s="95">
        <f t="shared" si="252"/>
        <v>0</v>
      </c>
      <c r="AD1150" s="95">
        <f t="shared" si="253"/>
        <v>0</v>
      </c>
      <c r="AE1150" s="96">
        <f t="shared" si="250"/>
        <v>0</v>
      </c>
      <c r="AF1150" s="96">
        <f t="shared" si="251"/>
        <v>0</v>
      </c>
    </row>
    <row r="1151" spans="2:32" s="97" customFormat="1" ht="39.6" x14ac:dyDescent="0.3">
      <c r="B1151" s="79">
        <f t="shared" si="244"/>
        <v>1146</v>
      </c>
      <c r="C1151" s="80" t="s">
        <v>97</v>
      </c>
      <c r="D1151" s="80"/>
      <c r="E1151" s="81"/>
      <c r="F1151" s="82" t="str">
        <f t="shared" si="245"/>
        <v xml:space="preserve">Группа от QF </v>
      </c>
      <c r="G1151" s="82"/>
      <c r="H1151" s="83"/>
      <c r="I1151" s="84"/>
      <c r="J1151" s="84"/>
      <c r="K1151" s="85"/>
      <c r="L1151" s="86"/>
      <c r="M1151" s="80"/>
      <c r="N1151" s="87"/>
      <c r="O1151" s="88" t="str">
        <f t="shared" si="241"/>
        <v xml:space="preserve"> </v>
      </c>
      <c r="P1151" s="89"/>
      <c r="Q1151" s="90" t="str">
        <f t="shared" si="242"/>
        <v xml:space="preserve"> </v>
      </c>
      <c r="R1151" s="87" t="s">
        <v>77</v>
      </c>
      <c r="S1151" s="76"/>
      <c r="T1151" s="91">
        <f t="shared" si="246"/>
        <v>0</v>
      </c>
      <c r="U1151" s="88" t="str">
        <f t="shared" si="243"/>
        <v xml:space="preserve"> </v>
      </c>
      <c r="V1151" s="91" t="str">
        <f t="shared" si="247"/>
        <v xml:space="preserve"> </v>
      </c>
      <c r="W1151" s="78"/>
      <c r="X1151" s="78"/>
      <c r="Y1151" s="78"/>
      <c r="AA1151" s="94" t="str">
        <f t="shared" si="248"/>
        <v>≤60</v>
      </c>
      <c r="AB1151" s="94">
        <f t="shared" ca="1" si="249"/>
        <v>44</v>
      </c>
      <c r="AC1151" s="95">
        <f t="shared" si="252"/>
        <v>0</v>
      </c>
      <c r="AD1151" s="95">
        <f t="shared" si="253"/>
        <v>0</v>
      </c>
      <c r="AE1151" s="96">
        <f t="shared" si="250"/>
        <v>0</v>
      </c>
      <c r="AF1151" s="96">
        <f t="shared" si="251"/>
        <v>0</v>
      </c>
    </row>
    <row r="1152" spans="2:32" s="97" customFormat="1" ht="39.6" x14ac:dyDescent="0.3">
      <c r="B1152" s="79">
        <f t="shared" si="244"/>
        <v>1147</v>
      </c>
      <c r="C1152" s="80" t="s">
        <v>97</v>
      </c>
      <c r="D1152" s="80"/>
      <c r="E1152" s="81"/>
      <c r="F1152" s="82" t="str">
        <f t="shared" si="245"/>
        <v xml:space="preserve">Группа от QF </v>
      </c>
      <c r="G1152" s="82"/>
      <c r="H1152" s="83"/>
      <c r="I1152" s="84"/>
      <c r="J1152" s="84"/>
      <c r="K1152" s="85"/>
      <c r="L1152" s="86"/>
      <c r="M1152" s="80"/>
      <c r="N1152" s="87"/>
      <c r="O1152" s="88" t="str">
        <f t="shared" si="241"/>
        <v xml:space="preserve"> </v>
      </c>
      <c r="P1152" s="89"/>
      <c r="Q1152" s="90" t="str">
        <f t="shared" si="242"/>
        <v xml:space="preserve"> </v>
      </c>
      <c r="R1152" s="87" t="s">
        <v>77</v>
      </c>
      <c r="S1152" s="76"/>
      <c r="T1152" s="91">
        <f t="shared" si="246"/>
        <v>0</v>
      </c>
      <c r="U1152" s="88" t="str">
        <f t="shared" si="243"/>
        <v xml:space="preserve"> </v>
      </c>
      <c r="V1152" s="91" t="str">
        <f t="shared" si="247"/>
        <v xml:space="preserve"> </v>
      </c>
      <c r="W1152" s="78"/>
      <c r="X1152" s="78"/>
      <c r="Y1152" s="78"/>
      <c r="AA1152" s="94" t="str">
        <f t="shared" si="248"/>
        <v>≤60</v>
      </c>
      <c r="AB1152" s="94">
        <f t="shared" ca="1" si="249"/>
        <v>42</v>
      </c>
      <c r="AC1152" s="95">
        <f t="shared" si="252"/>
        <v>0</v>
      </c>
      <c r="AD1152" s="95">
        <f t="shared" si="253"/>
        <v>0</v>
      </c>
      <c r="AE1152" s="96">
        <f t="shared" si="250"/>
        <v>0</v>
      </c>
      <c r="AF1152" s="96">
        <f t="shared" si="251"/>
        <v>0</v>
      </c>
    </row>
    <row r="1153" spans="2:32" s="97" customFormat="1" ht="39.6" x14ac:dyDescent="0.3">
      <c r="B1153" s="79">
        <f t="shared" si="244"/>
        <v>1148</v>
      </c>
      <c r="C1153" s="80" t="s">
        <v>97</v>
      </c>
      <c r="D1153" s="80"/>
      <c r="E1153" s="81"/>
      <c r="F1153" s="82" t="str">
        <f t="shared" si="245"/>
        <v xml:space="preserve">Группа от QF </v>
      </c>
      <c r="G1153" s="82"/>
      <c r="H1153" s="83"/>
      <c r="I1153" s="84"/>
      <c r="J1153" s="84"/>
      <c r="K1153" s="85"/>
      <c r="L1153" s="86"/>
      <c r="M1153" s="80"/>
      <c r="N1153" s="87"/>
      <c r="O1153" s="88" t="str">
        <f t="shared" si="241"/>
        <v xml:space="preserve"> </v>
      </c>
      <c r="P1153" s="89"/>
      <c r="Q1153" s="90" t="str">
        <f t="shared" si="242"/>
        <v xml:space="preserve"> </v>
      </c>
      <c r="R1153" s="87" t="s">
        <v>77</v>
      </c>
      <c r="S1153" s="76"/>
      <c r="T1153" s="91">
        <f t="shared" si="246"/>
        <v>0</v>
      </c>
      <c r="U1153" s="88" t="str">
        <f t="shared" si="243"/>
        <v xml:space="preserve"> </v>
      </c>
      <c r="V1153" s="91" t="str">
        <f t="shared" si="247"/>
        <v xml:space="preserve"> </v>
      </c>
      <c r="W1153" s="78"/>
      <c r="X1153" s="78"/>
      <c r="Y1153" s="78"/>
      <c r="AA1153" s="94" t="str">
        <f t="shared" si="248"/>
        <v>≤60</v>
      </c>
      <c r="AB1153" s="94">
        <f t="shared" ca="1" si="249"/>
        <v>44</v>
      </c>
      <c r="AC1153" s="95">
        <f t="shared" si="252"/>
        <v>0</v>
      </c>
      <c r="AD1153" s="95">
        <f t="shared" si="253"/>
        <v>0</v>
      </c>
      <c r="AE1153" s="96">
        <f t="shared" si="250"/>
        <v>0</v>
      </c>
      <c r="AF1153" s="96">
        <f t="shared" si="251"/>
        <v>0</v>
      </c>
    </row>
    <row r="1154" spans="2:32" s="97" customFormat="1" ht="39.6" x14ac:dyDescent="0.3">
      <c r="B1154" s="79">
        <f t="shared" si="244"/>
        <v>1149</v>
      </c>
      <c r="C1154" s="80" t="s">
        <v>97</v>
      </c>
      <c r="D1154" s="80"/>
      <c r="E1154" s="81"/>
      <c r="F1154" s="82" t="str">
        <f t="shared" si="245"/>
        <v xml:space="preserve">Группа от QF </v>
      </c>
      <c r="G1154" s="82"/>
      <c r="H1154" s="83"/>
      <c r="I1154" s="84"/>
      <c r="J1154" s="84"/>
      <c r="K1154" s="85"/>
      <c r="L1154" s="86"/>
      <c r="M1154" s="80"/>
      <c r="N1154" s="87"/>
      <c r="O1154" s="88" t="str">
        <f t="shared" si="241"/>
        <v xml:space="preserve"> </v>
      </c>
      <c r="P1154" s="89"/>
      <c r="Q1154" s="90" t="str">
        <f t="shared" si="242"/>
        <v xml:space="preserve"> </v>
      </c>
      <c r="R1154" s="87" t="s">
        <v>77</v>
      </c>
      <c r="S1154" s="76"/>
      <c r="T1154" s="91">
        <f t="shared" si="246"/>
        <v>0</v>
      </c>
      <c r="U1154" s="88" t="str">
        <f t="shared" si="243"/>
        <v xml:space="preserve"> </v>
      </c>
      <c r="V1154" s="91" t="str">
        <f t="shared" si="247"/>
        <v xml:space="preserve"> </v>
      </c>
      <c r="W1154" s="78"/>
      <c r="X1154" s="78"/>
      <c r="Y1154" s="78"/>
      <c r="AA1154" s="94" t="str">
        <f t="shared" si="248"/>
        <v>≤60</v>
      </c>
      <c r="AB1154" s="94">
        <f t="shared" ca="1" si="249"/>
        <v>43</v>
      </c>
      <c r="AC1154" s="95">
        <f t="shared" si="252"/>
        <v>0</v>
      </c>
      <c r="AD1154" s="95">
        <f t="shared" si="253"/>
        <v>0</v>
      </c>
      <c r="AE1154" s="96">
        <f t="shared" si="250"/>
        <v>0</v>
      </c>
      <c r="AF1154" s="96">
        <f t="shared" si="251"/>
        <v>0</v>
      </c>
    </row>
    <row r="1155" spans="2:32" s="97" customFormat="1" ht="39.6" x14ac:dyDescent="0.3">
      <c r="B1155" s="79">
        <f t="shared" si="244"/>
        <v>1150</v>
      </c>
      <c r="C1155" s="80" t="s">
        <v>97</v>
      </c>
      <c r="D1155" s="80"/>
      <c r="E1155" s="81"/>
      <c r="F1155" s="82" t="str">
        <f t="shared" si="245"/>
        <v xml:space="preserve">Группа от QF </v>
      </c>
      <c r="G1155" s="82"/>
      <c r="H1155" s="83"/>
      <c r="I1155" s="84"/>
      <c r="J1155" s="84"/>
      <c r="K1155" s="85"/>
      <c r="L1155" s="86"/>
      <c r="M1155" s="80"/>
      <c r="N1155" s="87"/>
      <c r="O1155" s="88" t="str">
        <f t="shared" si="241"/>
        <v xml:space="preserve"> </v>
      </c>
      <c r="P1155" s="89"/>
      <c r="Q1155" s="90" t="str">
        <f t="shared" si="242"/>
        <v xml:space="preserve"> </v>
      </c>
      <c r="R1155" s="87" t="s">
        <v>77</v>
      </c>
      <c r="S1155" s="76"/>
      <c r="T1155" s="91">
        <f t="shared" si="246"/>
        <v>0</v>
      </c>
      <c r="U1155" s="88" t="str">
        <f t="shared" si="243"/>
        <v xml:space="preserve"> </v>
      </c>
      <c r="V1155" s="91" t="str">
        <f t="shared" si="247"/>
        <v xml:space="preserve"> </v>
      </c>
      <c r="W1155" s="78"/>
      <c r="X1155" s="78"/>
      <c r="Y1155" s="78"/>
      <c r="AA1155" s="94" t="str">
        <f t="shared" si="248"/>
        <v>≤60</v>
      </c>
      <c r="AB1155" s="94">
        <f t="shared" ca="1" si="249"/>
        <v>50</v>
      </c>
      <c r="AC1155" s="95">
        <f t="shared" si="252"/>
        <v>0</v>
      </c>
      <c r="AD1155" s="95">
        <f t="shared" si="253"/>
        <v>0</v>
      </c>
      <c r="AE1155" s="96">
        <f t="shared" si="250"/>
        <v>0</v>
      </c>
      <c r="AF1155" s="96">
        <f t="shared" si="251"/>
        <v>0</v>
      </c>
    </row>
    <row r="1156" spans="2:32" s="97" customFormat="1" ht="39.6" x14ac:dyDescent="0.3">
      <c r="B1156" s="79">
        <f t="shared" si="244"/>
        <v>1151</v>
      </c>
      <c r="C1156" s="80" t="s">
        <v>97</v>
      </c>
      <c r="D1156" s="80"/>
      <c r="E1156" s="81"/>
      <c r="F1156" s="82" t="str">
        <f t="shared" si="245"/>
        <v xml:space="preserve">Группа от QF </v>
      </c>
      <c r="G1156" s="82"/>
      <c r="H1156" s="83"/>
      <c r="I1156" s="84"/>
      <c r="J1156" s="84"/>
      <c r="K1156" s="85"/>
      <c r="L1156" s="86"/>
      <c r="M1156" s="80"/>
      <c r="N1156" s="87"/>
      <c r="O1156" s="88" t="str">
        <f t="shared" si="241"/>
        <v xml:space="preserve"> </v>
      </c>
      <c r="P1156" s="89"/>
      <c r="Q1156" s="90" t="str">
        <f t="shared" si="242"/>
        <v xml:space="preserve"> </v>
      </c>
      <c r="R1156" s="87" t="s">
        <v>77</v>
      </c>
      <c r="S1156" s="76"/>
      <c r="T1156" s="91">
        <f t="shared" si="246"/>
        <v>0</v>
      </c>
      <c r="U1156" s="88" t="str">
        <f t="shared" si="243"/>
        <v xml:space="preserve"> </v>
      </c>
      <c r="V1156" s="91" t="str">
        <f t="shared" si="247"/>
        <v xml:space="preserve"> </v>
      </c>
      <c r="W1156" s="78"/>
      <c r="X1156" s="78"/>
      <c r="Y1156" s="78"/>
      <c r="AA1156" s="94" t="str">
        <f t="shared" si="248"/>
        <v>≤60</v>
      </c>
      <c r="AB1156" s="94">
        <f t="shared" ca="1" si="249"/>
        <v>44</v>
      </c>
      <c r="AC1156" s="95">
        <f t="shared" si="252"/>
        <v>0</v>
      </c>
      <c r="AD1156" s="95">
        <f t="shared" si="253"/>
        <v>0</v>
      </c>
      <c r="AE1156" s="96">
        <f t="shared" si="250"/>
        <v>0</v>
      </c>
      <c r="AF1156" s="96">
        <f t="shared" si="251"/>
        <v>0</v>
      </c>
    </row>
    <row r="1157" spans="2:32" s="97" customFormat="1" ht="39.6" x14ac:dyDescent="0.3">
      <c r="B1157" s="79">
        <f t="shared" si="244"/>
        <v>1152</v>
      </c>
      <c r="C1157" s="80" t="s">
        <v>97</v>
      </c>
      <c r="D1157" s="80"/>
      <c r="E1157" s="81"/>
      <c r="F1157" s="82" t="str">
        <f t="shared" si="245"/>
        <v xml:space="preserve">Группа от QF </v>
      </c>
      <c r="G1157" s="82"/>
      <c r="H1157" s="83"/>
      <c r="I1157" s="84"/>
      <c r="J1157" s="84"/>
      <c r="K1157" s="85"/>
      <c r="L1157" s="86"/>
      <c r="M1157" s="80"/>
      <c r="N1157" s="87"/>
      <c r="O1157" s="88" t="str">
        <f t="shared" si="241"/>
        <v xml:space="preserve"> </v>
      </c>
      <c r="P1157" s="89"/>
      <c r="Q1157" s="90" t="str">
        <f t="shared" si="242"/>
        <v xml:space="preserve"> </v>
      </c>
      <c r="R1157" s="87" t="s">
        <v>77</v>
      </c>
      <c r="S1157" s="76"/>
      <c r="T1157" s="91">
        <f t="shared" si="246"/>
        <v>0</v>
      </c>
      <c r="U1157" s="88" t="str">
        <f t="shared" si="243"/>
        <v xml:space="preserve"> </v>
      </c>
      <c r="V1157" s="91" t="str">
        <f t="shared" si="247"/>
        <v xml:space="preserve"> </v>
      </c>
      <c r="W1157" s="78"/>
      <c r="X1157" s="78"/>
      <c r="Y1157" s="78"/>
      <c r="AA1157" s="94" t="str">
        <f t="shared" si="248"/>
        <v>≤60</v>
      </c>
      <c r="AB1157" s="94">
        <f t="shared" ca="1" si="249"/>
        <v>43</v>
      </c>
      <c r="AC1157" s="95">
        <f t="shared" si="252"/>
        <v>0</v>
      </c>
      <c r="AD1157" s="95">
        <f t="shared" si="253"/>
        <v>0</v>
      </c>
      <c r="AE1157" s="96">
        <f t="shared" si="250"/>
        <v>0</v>
      </c>
      <c r="AF1157" s="96">
        <f t="shared" si="251"/>
        <v>0</v>
      </c>
    </row>
    <row r="1158" spans="2:32" s="97" customFormat="1" ht="39.6" x14ac:dyDescent="0.3">
      <c r="B1158" s="79">
        <f t="shared" si="244"/>
        <v>1153</v>
      </c>
      <c r="C1158" s="80" t="s">
        <v>97</v>
      </c>
      <c r="D1158" s="80"/>
      <c r="E1158" s="81"/>
      <c r="F1158" s="82" t="str">
        <f t="shared" si="245"/>
        <v xml:space="preserve">Группа от QF </v>
      </c>
      <c r="G1158" s="82"/>
      <c r="H1158" s="83"/>
      <c r="I1158" s="84"/>
      <c r="J1158" s="84"/>
      <c r="K1158" s="85"/>
      <c r="L1158" s="86"/>
      <c r="M1158" s="80"/>
      <c r="N1158" s="87"/>
      <c r="O1158" s="88" t="str">
        <f t="shared" ref="O1158:O1221" si="254">IF(T1158=0," ","-")</f>
        <v xml:space="preserve"> </v>
      </c>
      <c r="P1158" s="89"/>
      <c r="Q1158" s="90" t="str">
        <f t="shared" ref="Q1158:Q1221" si="255">IF(T1158=0," ","-")</f>
        <v xml:space="preserve"> </v>
      </c>
      <c r="R1158" s="87" t="s">
        <v>77</v>
      </c>
      <c r="S1158" s="76"/>
      <c r="T1158" s="91">
        <f t="shared" si="246"/>
        <v>0</v>
      </c>
      <c r="U1158" s="88" t="str">
        <f t="shared" ref="U1158:U1221" si="256">IF(T1158=0," ","-")</f>
        <v xml:space="preserve"> </v>
      </c>
      <c r="V1158" s="91" t="str">
        <f t="shared" si="247"/>
        <v xml:space="preserve"> </v>
      </c>
      <c r="W1158" s="78"/>
      <c r="X1158" s="78"/>
      <c r="Y1158" s="78"/>
      <c r="AA1158" s="94" t="str">
        <f t="shared" si="248"/>
        <v>≤60</v>
      </c>
      <c r="AB1158" s="94">
        <f t="shared" ca="1" si="249"/>
        <v>48</v>
      </c>
      <c r="AC1158" s="95">
        <f t="shared" si="252"/>
        <v>0</v>
      </c>
      <c r="AD1158" s="95">
        <f t="shared" si="253"/>
        <v>0</v>
      </c>
      <c r="AE1158" s="96">
        <f t="shared" si="250"/>
        <v>0</v>
      </c>
      <c r="AF1158" s="96">
        <f t="shared" si="251"/>
        <v>0</v>
      </c>
    </row>
    <row r="1159" spans="2:32" s="97" customFormat="1" ht="39.6" x14ac:dyDescent="0.3">
      <c r="B1159" s="79">
        <f t="shared" si="244"/>
        <v>1154</v>
      </c>
      <c r="C1159" s="80" t="s">
        <v>97</v>
      </c>
      <c r="D1159" s="80"/>
      <c r="E1159" s="81"/>
      <c r="F1159" s="82" t="str">
        <f t="shared" si="245"/>
        <v xml:space="preserve">Группа от QF </v>
      </c>
      <c r="G1159" s="82"/>
      <c r="H1159" s="83"/>
      <c r="I1159" s="84"/>
      <c r="J1159" s="84"/>
      <c r="K1159" s="85"/>
      <c r="L1159" s="86"/>
      <c r="M1159" s="80"/>
      <c r="N1159" s="87"/>
      <c r="O1159" s="88" t="str">
        <f t="shared" si="254"/>
        <v xml:space="preserve"> </v>
      </c>
      <c r="P1159" s="89"/>
      <c r="Q1159" s="90" t="str">
        <f t="shared" si="255"/>
        <v xml:space="preserve"> </v>
      </c>
      <c r="R1159" s="87" t="s">
        <v>77</v>
      </c>
      <c r="S1159" s="76"/>
      <c r="T1159" s="91">
        <f t="shared" si="246"/>
        <v>0</v>
      </c>
      <c r="U1159" s="88" t="str">
        <f t="shared" si="256"/>
        <v xml:space="preserve"> </v>
      </c>
      <c r="V1159" s="91" t="str">
        <f t="shared" si="247"/>
        <v xml:space="preserve"> </v>
      </c>
      <c r="W1159" s="78"/>
      <c r="X1159" s="78"/>
      <c r="Y1159" s="78"/>
      <c r="AA1159" s="94" t="str">
        <f t="shared" si="248"/>
        <v>≤60</v>
      </c>
      <c r="AB1159" s="94">
        <f t="shared" ca="1" si="249"/>
        <v>44</v>
      </c>
      <c r="AC1159" s="95">
        <f t="shared" si="252"/>
        <v>0</v>
      </c>
      <c r="AD1159" s="95">
        <f t="shared" si="253"/>
        <v>0</v>
      </c>
      <c r="AE1159" s="96">
        <f t="shared" si="250"/>
        <v>0</v>
      </c>
      <c r="AF1159" s="96">
        <f t="shared" si="251"/>
        <v>0</v>
      </c>
    </row>
    <row r="1160" spans="2:32" s="97" customFormat="1" ht="39.6" x14ac:dyDescent="0.3">
      <c r="B1160" s="79">
        <f t="shared" ref="B1160:B1223" si="257">(IF(B1158+B1159=0,(B1157+1),(IF(B1159=0,(B1158+1),B1159+1))))</f>
        <v>1155</v>
      </c>
      <c r="C1160" s="80" t="s">
        <v>97</v>
      </c>
      <c r="D1160" s="80"/>
      <c r="E1160" s="81"/>
      <c r="F1160" s="82" t="str">
        <f t="shared" si="245"/>
        <v xml:space="preserve">Группа от QF </v>
      </c>
      <c r="G1160" s="82"/>
      <c r="H1160" s="83"/>
      <c r="I1160" s="84"/>
      <c r="J1160" s="84"/>
      <c r="K1160" s="85"/>
      <c r="L1160" s="86"/>
      <c r="M1160" s="80"/>
      <c r="N1160" s="87"/>
      <c r="O1160" s="88" t="str">
        <f t="shared" si="254"/>
        <v xml:space="preserve"> </v>
      </c>
      <c r="P1160" s="89"/>
      <c r="Q1160" s="90" t="str">
        <f t="shared" si="255"/>
        <v xml:space="preserve"> </v>
      </c>
      <c r="R1160" s="87" t="s">
        <v>77</v>
      </c>
      <c r="S1160" s="76"/>
      <c r="T1160" s="91">
        <f t="shared" si="246"/>
        <v>0</v>
      </c>
      <c r="U1160" s="88" t="str">
        <f t="shared" si="256"/>
        <v xml:space="preserve"> </v>
      </c>
      <c r="V1160" s="91" t="str">
        <f t="shared" si="247"/>
        <v xml:space="preserve"> </v>
      </c>
      <c r="W1160" s="78"/>
      <c r="X1160" s="78"/>
      <c r="Y1160" s="78"/>
      <c r="AA1160" s="94" t="str">
        <f t="shared" si="248"/>
        <v>≤60</v>
      </c>
      <c r="AB1160" s="94">
        <f t="shared" ca="1" si="249"/>
        <v>21</v>
      </c>
      <c r="AC1160" s="95">
        <f t="shared" si="252"/>
        <v>0</v>
      </c>
      <c r="AD1160" s="95">
        <f t="shared" si="253"/>
        <v>0</v>
      </c>
      <c r="AE1160" s="96">
        <f t="shared" si="250"/>
        <v>0</v>
      </c>
      <c r="AF1160" s="96">
        <f t="shared" si="251"/>
        <v>0</v>
      </c>
    </row>
    <row r="1161" spans="2:32" s="97" customFormat="1" ht="39.6" x14ac:dyDescent="0.3">
      <c r="B1161" s="79">
        <f t="shared" si="257"/>
        <v>1156</v>
      </c>
      <c r="C1161" s="80" t="s">
        <v>97</v>
      </c>
      <c r="D1161" s="80"/>
      <c r="E1161" s="81"/>
      <c r="F1161" s="82" t="str">
        <f t="shared" si="245"/>
        <v xml:space="preserve">Группа от QF </v>
      </c>
      <c r="G1161" s="82"/>
      <c r="H1161" s="83"/>
      <c r="I1161" s="84"/>
      <c r="J1161" s="84"/>
      <c r="K1161" s="85"/>
      <c r="L1161" s="86"/>
      <c r="M1161" s="80"/>
      <c r="N1161" s="87"/>
      <c r="O1161" s="88" t="str">
        <f t="shared" si="254"/>
        <v xml:space="preserve"> </v>
      </c>
      <c r="P1161" s="89"/>
      <c r="Q1161" s="90" t="str">
        <f t="shared" si="255"/>
        <v xml:space="preserve"> </v>
      </c>
      <c r="R1161" s="87" t="s">
        <v>77</v>
      </c>
      <c r="S1161" s="76"/>
      <c r="T1161" s="91">
        <f t="shared" si="246"/>
        <v>0</v>
      </c>
      <c r="U1161" s="88" t="str">
        <f t="shared" si="256"/>
        <v xml:space="preserve"> </v>
      </c>
      <c r="V1161" s="91" t="str">
        <f t="shared" si="247"/>
        <v xml:space="preserve"> </v>
      </c>
      <c r="W1161" s="78"/>
      <c r="X1161" s="78"/>
      <c r="Y1161" s="78"/>
      <c r="AA1161" s="94" t="str">
        <f t="shared" si="248"/>
        <v>≤60</v>
      </c>
      <c r="AB1161" s="94">
        <f t="shared" ca="1" si="249"/>
        <v>40</v>
      </c>
      <c r="AC1161" s="95">
        <f t="shared" si="252"/>
        <v>0</v>
      </c>
      <c r="AD1161" s="95">
        <f t="shared" si="253"/>
        <v>0</v>
      </c>
      <c r="AE1161" s="96">
        <f t="shared" si="250"/>
        <v>0</v>
      </c>
      <c r="AF1161" s="96">
        <f t="shared" si="251"/>
        <v>0</v>
      </c>
    </row>
    <row r="1162" spans="2:32" s="97" customFormat="1" ht="39.6" x14ac:dyDescent="0.3">
      <c r="B1162" s="79">
        <f t="shared" si="257"/>
        <v>1157</v>
      </c>
      <c r="C1162" s="80" t="s">
        <v>97</v>
      </c>
      <c r="D1162" s="80"/>
      <c r="E1162" s="81"/>
      <c r="F1162" s="82" t="str">
        <f t="shared" si="245"/>
        <v xml:space="preserve">Группа от QF </v>
      </c>
      <c r="G1162" s="82"/>
      <c r="H1162" s="83"/>
      <c r="I1162" s="84"/>
      <c r="J1162" s="84"/>
      <c r="K1162" s="85"/>
      <c r="L1162" s="86"/>
      <c r="M1162" s="80"/>
      <c r="N1162" s="87"/>
      <c r="O1162" s="88" t="str">
        <f t="shared" si="254"/>
        <v xml:space="preserve"> </v>
      </c>
      <c r="P1162" s="89"/>
      <c r="Q1162" s="90" t="str">
        <f t="shared" si="255"/>
        <v xml:space="preserve"> </v>
      </c>
      <c r="R1162" s="87" t="s">
        <v>77</v>
      </c>
      <c r="S1162" s="76"/>
      <c r="T1162" s="91">
        <f t="shared" si="246"/>
        <v>0</v>
      </c>
      <c r="U1162" s="88" t="str">
        <f t="shared" si="256"/>
        <v xml:space="preserve"> </v>
      </c>
      <c r="V1162" s="91" t="str">
        <f t="shared" si="247"/>
        <v xml:space="preserve"> </v>
      </c>
      <c r="W1162" s="78"/>
      <c r="X1162" s="78"/>
      <c r="Y1162" s="78"/>
      <c r="AA1162" s="94" t="str">
        <f t="shared" si="248"/>
        <v>≤60</v>
      </c>
      <c r="AB1162" s="94">
        <f t="shared" ca="1" si="249"/>
        <v>47</v>
      </c>
      <c r="AC1162" s="95">
        <f t="shared" si="252"/>
        <v>0</v>
      </c>
      <c r="AD1162" s="95">
        <f t="shared" si="253"/>
        <v>0</v>
      </c>
      <c r="AE1162" s="96">
        <f t="shared" si="250"/>
        <v>0</v>
      </c>
      <c r="AF1162" s="96">
        <f t="shared" si="251"/>
        <v>0</v>
      </c>
    </row>
    <row r="1163" spans="2:32" s="97" customFormat="1" ht="39.6" x14ac:dyDescent="0.3">
      <c r="B1163" s="79">
        <f t="shared" si="257"/>
        <v>1158</v>
      </c>
      <c r="C1163" s="80" t="s">
        <v>97</v>
      </c>
      <c r="D1163" s="80"/>
      <c r="E1163" s="81"/>
      <c r="F1163" s="82" t="str">
        <f t="shared" si="245"/>
        <v xml:space="preserve">Группа от QF </v>
      </c>
      <c r="G1163" s="82"/>
      <c r="H1163" s="83"/>
      <c r="I1163" s="84"/>
      <c r="J1163" s="84"/>
      <c r="K1163" s="85"/>
      <c r="L1163" s="86"/>
      <c r="M1163" s="80"/>
      <c r="N1163" s="87"/>
      <c r="O1163" s="88" t="str">
        <f t="shared" si="254"/>
        <v xml:space="preserve"> </v>
      </c>
      <c r="P1163" s="89"/>
      <c r="Q1163" s="90" t="str">
        <f t="shared" si="255"/>
        <v xml:space="preserve"> </v>
      </c>
      <c r="R1163" s="87" t="s">
        <v>77</v>
      </c>
      <c r="S1163" s="76"/>
      <c r="T1163" s="91">
        <f t="shared" si="246"/>
        <v>0</v>
      </c>
      <c r="U1163" s="88" t="str">
        <f t="shared" si="256"/>
        <v xml:space="preserve"> </v>
      </c>
      <c r="V1163" s="91" t="str">
        <f t="shared" si="247"/>
        <v xml:space="preserve"> </v>
      </c>
      <c r="W1163" s="78"/>
      <c r="X1163" s="78"/>
      <c r="Y1163" s="78"/>
      <c r="AA1163" s="94" t="str">
        <f t="shared" si="248"/>
        <v>≤60</v>
      </c>
      <c r="AB1163" s="94">
        <f t="shared" ca="1" si="249"/>
        <v>34</v>
      </c>
      <c r="AC1163" s="95">
        <f t="shared" si="252"/>
        <v>0</v>
      </c>
      <c r="AD1163" s="95">
        <f t="shared" si="253"/>
        <v>0</v>
      </c>
      <c r="AE1163" s="96">
        <f t="shared" si="250"/>
        <v>0</v>
      </c>
      <c r="AF1163" s="96">
        <f t="shared" si="251"/>
        <v>0</v>
      </c>
    </row>
    <row r="1164" spans="2:32" s="97" customFormat="1" ht="39.6" x14ac:dyDescent="0.3">
      <c r="B1164" s="79">
        <f t="shared" si="257"/>
        <v>1159</v>
      </c>
      <c r="C1164" s="80" t="s">
        <v>97</v>
      </c>
      <c r="D1164" s="80"/>
      <c r="E1164" s="81"/>
      <c r="F1164" s="82" t="str">
        <f t="shared" si="245"/>
        <v xml:space="preserve">Группа от QF </v>
      </c>
      <c r="G1164" s="82"/>
      <c r="H1164" s="83"/>
      <c r="I1164" s="84"/>
      <c r="J1164" s="84"/>
      <c r="K1164" s="85"/>
      <c r="L1164" s="86"/>
      <c r="M1164" s="80"/>
      <c r="N1164" s="87"/>
      <c r="O1164" s="88" t="str">
        <f t="shared" si="254"/>
        <v xml:space="preserve"> </v>
      </c>
      <c r="P1164" s="89"/>
      <c r="Q1164" s="90" t="str">
        <f t="shared" si="255"/>
        <v xml:space="preserve"> </v>
      </c>
      <c r="R1164" s="87" t="s">
        <v>77</v>
      </c>
      <c r="S1164" s="76"/>
      <c r="T1164" s="91">
        <f t="shared" si="246"/>
        <v>0</v>
      </c>
      <c r="U1164" s="88" t="str">
        <f t="shared" si="256"/>
        <v xml:space="preserve"> </v>
      </c>
      <c r="V1164" s="91" t="str">
        <f t="shared" si="247"/>
        <v xml:space="preserve"> </v>
      </c>
      <c r="W1164" s="78"/>
      <c r="X1164" s="78"/>
      <c r="Y1164" s="78"/>
      <c r="AA1164" s="94" t="str">
        <f t="shared" si="248"/>
        <v>≤60</v>
      </c>
      <c r="AB1164" s="94">
        <f t="shared" ca="1" si="249"/>
        <v>33</v>
      </c>
      <c r="AC1164" s="95">
        <f t="shared" si="252"/>
        <v>0</v>
      </c>
      <c r="AD1164" s="95">
        <f t="shared" si="253"/>
        <v>0</v>
      </c>
      <c r="AE1164" s="96">
        <f t="shared" si="250"/>
        <v>0</v>
      </c>
      <c r="AF1164" s="96">
        <f t="shared" si="251"/>
        <v>0</v>
      </c>
    </row>
    <row r="1165" spans="2:32" s="97" customFormat="1" ht="39.6" x14ac:dyDescent="0.3">
      <c r="B1165" s="79">
        <f t="shared" si="257"/>
        <v>1160</v>
      </c>
      <c r="C1165" s="80" t="s">
        <v>97</v>
      </c>
      <c r="D1165" s="80"/>
      <c r="E1165" s="81"/>
      <c r="F1165" s="82" t="str">
        <f t="shared" si="245"/>
        <v xml:space="preserve">Группа от QF </v>
      </c>
      <c r="G1165" s="82"/>
      <c r="H1165" s="83"/>
      <c r="I1165" s="84"/>
      <c r="J1165" s="84"/>
      <c r="K1165" s="85"/>
      <c r="L1165" s="86"/>
      <c r="M1165" s="80"/>
      <c r="N1165" s="87"/>
      <c r="O1165" s="88" t="str">
        <f t="shared" si="254"/>
        <v xml:space="preserve"> </v>
      </c>
      <c r="P1165" s="89"/>
      <c r="Q1165" s="90" t="str">
        <f t="shared" si="255"/>
        <v xml:space="preserve"> </v>
      </c>
      <c r="R1165" s="87" t="s">
        <v>77</v>
      </c>
      <c r="S1165" s="76"/>
      <c r="T1165" s="91">
        <f t="shared" si="246"/>
        <v>0</v>
      </c>
      <c r="U1165" s="88" t="str">
        <f t="shared" si="256"/>
        <v xml:space="preserve"> </v>
      </c>
      <c r="V1165" s="91" t="str">
        <f t="shared" si="247"/>
        <v xml:space="preserve"> </v>
      </c>
      <c r="W1165" s="78"/>
      <c r="X1165" s="78"/>
      <c r="Y1165" s="78"/>
      <c r="AA1165" s="94" t="str">
        <f t="shared" si="248"/>
        <v>≤60</v>
      </c>
      <c r="AB1165" s="94">
        <f t="shared" ca="1" si="249"/>
        <v>22</v>
      </c>
      <c r="AC1165" s="95">
        <f t="shared" si="252"/>
        <v>0</v>
      </c>
      <c r="AD1165" s="95">
        <f t="shared" si="253"/>
        <v>0</v>
      </c>
      <c r="AE1165" s="96">
        <f t="shared" si="250"/>
        <v>0</v>
      </c>
      <c r="AF1165" s="96">
        <f t="shared" si="251"/>
        <v>0</v>
      </c>
    </row>
    <row r="1166" spans="2:32" s="97" customFormat="1" ht="39.6" x14ac:dyDescent="0.3">
      <c r="B1166" s="79">
        <f t="shared" si="257"/>
        <v>1161</v>
      </c>
      <c r="C1166" s="80" t="s">
        <v>97</v>
      </c>
      <c r="D1166" s="80"/>
      <c r="E1166" s="81"/>
      <c r="F1166" s="82" t="str">
        <f t="shared" si="245"/>
        <v xml:space="preserve">Группа от QF </v>
      </c>
      <c r="G1166" s="82"/>
      <c r="H1166" s="83"/>
      <c r="I1166" s="84"/>
      <c r="J1166" s="84"/>
      <c r="K1166" s="85"/>
      <c r="L1166" s="86"/>
      <c r="M1166" s="80"/>
      <c r="N1166" s="87"/>
      <c r="O1166" s="88" t="str">
        <f t="shared" si="254"/>
        <v xml:space="preserve"> </v>
      </c>
      <c r="P1166" s="89"/>
      <c r="Q1166" s="90" t="str">
        <f t="shared" si="255"/>
        <v xml:space="preserve"> </v>
      </c>
      <c r="R1166" s="87" t="s">
        <v>77</v>
      </c>
      <c r="S1166" s="76"/>
      <c r="T1166" s="91">
        <f t="shared" si="246"/>
        <v>0</v>
      </c>
      <c r="U1166" s="88" t="str">
        <f t="shared" si="256"/>
        <v xml:space="preserve"> </v>
      </c>
      <c r="V1166" s="91" t="str">
        <f t="shared" si="247"/>
        <v xml:space="preserve"> </v>
      </c>
      <c r="W1166" s="78"/>
      <c r="X1166" s="78"/>
      <c r="Y1166" s="78"/>
      <c r="AA1166" s="94" t="str">
        <f t="shared" si="248"/>
        <v>≤60</v>
      </c>
      <c r="AB1166" s="94">
        <f t="shared" ca="1" si="249"/>
        <v>37</v>
      </c>
      <c r="AC1166" s="95">
        <f t="shared" si="252"/>
        <v>0</v>
      </c>
      <c r="AD1166" s="95">
        <f t="shared" si="253"/>
        <v>0</v>
      </c>
      <c r="AE1166" s="96">
        <f t="shared" si="250"/>
        <v>0</v>
      </c>
      <c r="AF1166" s="96">
        <f t="shared" si="251"/>
        <v>0</v>
      </c>
    </row>
    <row r="1167" spans="2:32" s="97" customFormat="1" ht="39.6" x14ac:dyDescent="0.3">
      <c r="B1167" s="79">
        <f t="shared" si="257"/>
        <v>1162</v>
      </c>
      <c r="C1167" s="80" t="s">
        <v>97</v>
      </c>
      <c r="D1167" s="80"/>
      <c r="E1167" s="81"/>
      <c r="F1167" s="82" t="str">
        <f t="shared" ref="F1167:F1230" si="258">CONCATENATE(C1167," ",E1167,D1167)</f>
        <v xml:space="preserve">Группа от QF </v>
      </c>
      <c r="G1167" s="82"/>
      <c r="H1167" s="83"/>
      <c r="I1167" s="84"/>
      <c r="J1167" s="84"/>
      <c r="K1167" s="85"/>
      <c r="L1167" s="86"/>
      <c r="M1167" s="80"/>
      <c r="N1167" s="87"/>
      <c r="O1167" s="88" t="str">
        <f t="shared" si="254"/>
        <v xml:space="preserve"> </v>
      </c>
      <c r="P1167" s="89"/>
      <c r="Q1167" s="90" t="str">
        <f t="shared" si="255"/>
        <v xml:space="preserve"> </v>
      </c>
      <c r="R1167" s="87" t="s">
        <v>77</v>
      </c>
      <c r="S1167" s="76"/>
      <c r="T1167" s="91">
        <f t="shared" ref="T1167:T1230" si="259">IF(P1167=$W$1,I1167*3,IF(P1167=$X$1,I1167*5,IF(P1167=$Y$1,I1167*8,IF(P1167=$Z$1,I1167*12*0.75,0))))</f>
        <v>0</v>
      </c>
      <c r="U1167" s="88" t="str">
        <f t="shared" si="256"/>
        <v xml:space="preserve"> </v>
      </c>
      <c r="V1167" s="91" t="str">
        <f t="shared" ref="V1167:V1230" si="260">IF(P1167=$W$1,I1167*5,IF(P1167=$X$1,I1167*10,IF(P1167=$Y$1,I1167*10,IF(P1167=$Z$1,I1167*12," "))))</f>
        <v xml:space="preserve"> </v>
      </c>
      <c r="W1167" s="78"/>
      <c r="X1167" s="78"/>
      <c r="Y1167" s="78"/>
      <c r="AA1167" s="94" t="str">
        <f t="shared" ref="AA1167:AA1230" si="261">IF(I1167&gt;63,"≤120","≤60")</f>
        <v>≤60</v>
      </c>
      <c r="AB1167" s="94">
        <f t="shared" ref="AB1167:AB1230" ca="1" si="262">IF(I1167&lt;63,RANDBETWEEN(20,50),RANDBETWEEN(60,110))</f>
        <v>42</v>
      </c>
      <c r="AC1167" s="95">
        <f t="shared" si="252"/>
        <v>0</v>
      </c>
      <c r="AD1167" s="95">
        <f t="shared" si="253"/>
        <v>0</v>
      </c>
      <c r="AE1167" s="96">
        <f t="shared" ref="AE1167:AE1230" si="263">ROUND(I1167*1.13,0)</f>
        <v>0</v>
      </c>
      <c r="AF1167" s="96">
        <f t="shared" ref="AF1167:AF1230" si="264">ROUND(I1167*1.45,0)</f>
        <v>0</v>
      </c>
    </row>
    <row r="1168" spans="2:32" s="97" customFormat="1" ht="39.6" x14ac:dyDescent="0.3">
      <c r="B1168" s="79">
        <f t="shared" si="257"/>
        <v>1163</v>
      </c>
      <c r="C1168" s="80" t="s">
        <v>97</v>
      </c>
      <c r="D1168" s="80"/>
      <c r="E1168" s="81"/>
      <c r="F1168" s="82" t="str">
        <f t="shared" si="258"/>
        <v xml:space="preserve">Группа от QF </v>
      </c>
      <c r="G1168" s="82"/>
      <c r="H1168" s="83"/>
      <c r="I1168" s="84"/>
      <c r="J1168" s="84"/>
      <c r="K1168" s="85"/>
      <c r="L1168" s="86"/>
      <c r="M1168" s="80"/>
      <c r="N1168" s="87"/>
      <c r="O1168" s="88" t="str">
        <f t="shared" si="254"/>
        <v xml:space="preserve"> </v>
      </c>
      <c r="P1168" s="89"/>
      <c r="Q1168" s="90" t="str">
        <f t="shared" si="255"/>
        <v xml:space="preserve"> </v>
      </c>
      <c r="R1168" s="87" t="s">
        <v>77</v>
      </c>
      <c r="S1168" s="76"/>
      <c r="T1168" s="91">
        <f t="shared" si="259"/>
        <v>0</v>
      </c>
      <c r="U1168" s="88" t="str">
        <f t="shared" si="256"/>
        <v xml:space="preserve"> </v>
      </c>
      <c r="V1168" s="91" t="str">
        <f t="shared" si="260"/>
        <v xml:space="preserve"> </v>
      </c>
      <c r="W1168" s="78"/>
      <c r="X1168" s="78"/>
      <c r="Y1168" s="78"/>
      <c r="AA1168" s="94" t="str">
        <f t="shared" si="261"/>
        <v>≤60</v>
      </c>
      <c r="AB1168" s="94">
        <f t="shared" ca="1" si="262"/>
        <v>29</v>
      </c>
      <c r="AC1168" s="95">
        <f t="shared" ref="AC1168:AC1231" si="265">IF(P1168=$W$1,I1168*3,IF(P1168=$X$1,I1168*5,IF(P1168=$Y$1,I1168*8,IF(P1168=$Z$1,I1168*12,0))))</f>
        <v>0</v>
      </c>
      <c r="AD1168" s="95">
        <f t="shared" ref="AD1168:AD1231" si="266">IF(P1168=$W$1,I1168*5,IF(P1168=$X$1,I1168*10,IF(P1168=$Y$1,I1168*10,IF(P1168=$Z$1,I1168*0,0))))</f>
        <v>0</v>
      </c>
      <c r="AE1168" s="96">
        <f t="shared" si="263"/>
        <v>0</v>
      </c>
      <c r="AF1168" s="96">
        <f t="shared" si="264"/>
        <v>0</v>
      </c>
    </row>
    <row r="1169" spans="2:32" s="97" customFormat="1" ht="39.6" x14ac:dyDescent="0.3">
      <c r="B1169" s="79">
        <f t="shared" si="257"/>
        <v>1164</v>
      </c>
      <c r="C1169" s="80" t="s">
        <v>97</v>
      </c>
      <c r="D1169" s="80"/>
      <c r="E1169" s="81"/>
      <c r="F1169" s="82" t="str">
        <f t="shared" si="258"/>
        <v xml:space="preserve">Группа от QF </v>
      </c>
      <c r="G1169" s="82"/>
      <c r="H1169" s="83"/>
      <c r="I1169" s="84"/>
      <c r="J1169" s="84"/>
      <c r="K1169" s="85"/>
      <c r="L1169" s="86"/>
      <c r="M1169" s="80"/>
      <c r="N1169" s="87"/>
      <c r="O1169" s="88" t="str">
        <f t="shared" si="254"/>
        <v xml:space="preserve"> </v>
      </c>
      <c r="P1169" s="89"/>
      <c r="Q1169" s="90" t="str">
        <f t="shared" si="255"/>
        <v xml:space="preserve"> </v>
      </c>
      <c r="R1169" s="87" t="s">
        <v>77</v>
      </c>
      <c r="S1169" s="76"/>
      <c r="T1169" s="91">
        <f t="shared" si="259"/>
        <v>0</v>
      </c>
      <c r="U1169" s="88" t="str">
        <f t="shared" si="256"/>
        <v xml:space="preserve"> </v>
      </c>
      <c r="V1169" s="91" t="str">
        <f t="shared" si="260"/>
        <v xml:space="preserve"> </v>
      </c>
      <c r="W1169" s="78"/>
      <c r="X1169" s="78"/>
      <c r="Y1169" s="78"/>
      <c r="AA1169" s="94" t="str">
        <f t="shared" si="261"/>
        <v>≤60</v>
      </c>
      <c r="AB1169" s="94">
        <f t="shared" ca="1" si="262"/>
        <v>39</v>
      </c>
      <c r="AC1169" s="95">
        <f t="shared" si="265"/>
        <v>0</v>
      </c>
      <c r="AD1169" s="95">
        <f t="shared" si="266"/>
        <v>0</v>
      </c>
      <c r="AE1169" s="96">
        <f t="shared" si="263"/>
        <v>0</v>
      </c>
      <c r="AF1169" s="96">
        <f t="shared" si="264"/>
        <v>0</v>
      </c>
    </row>
    <row r="1170" spans="2:32" s="97" customFormat="1" ht="39.6" x14ac:dyDescent="0.3">
      <c r="B1170" s="79">
        <f t="shared" si="257"/>
        <v>1165</v>
      </c>
      <c r="C1170" s="80" t="s">
        <v>97</v>
      </c>
      <c r="D1170" s="80"/>
      <c r="E1170" s="81"/>
      <c r="F1170" s="82" t="str">
        <f t="shared" si="258"/>
        <v xml:space="preserve">Группа от QF </v>
      </c>
      <c r="G1170" s="82"/>
      <c r="H1170" s="83"/>
      <c r="I1170" s="84"/>
      <c r="J1170" s="84"/>
      <c r="K1170" s="85"/>
      <c r="L1170" s="86"/>
      <c r="M1170" s="80"/>
      <c r="N1170" s="87"/>
      <c r="O1170" s="88" t="str">
        <f t="shared" si="254"/>
        <v xml:space="preserve"> </v>
      </c>
      <c r="P1170" s="89"/>
      <c r="Q1170" s="90" t="str">
        <f t="shared" si="255"/>
        <v xml:space="preserve"> </v>
      </c>
      <c r="R1170" s="87" t="s">
        <v>77</v>
      </c>
      <c r="S1170" s="76"/>
      <c r="T1170" s="91">
        <f t="shared" si="259"/>
        <v>0</v>
      </c>
      <c r="U1170" s="88" t="str">
        <f t="shared" si="256"/>
        <v xml:space="preserve"> </v>
      </c>
      <c r="V1170" s="91" t="str">
        <f t="shared" si="260"/>
        <v xml:space="preserve"> </v>
      </c>
      <c r="W1170" s="78"/>
      <c r="X1170" s="78"/>
      <c r="Y1170" s="78"/>
      <c r="AA1170" s="94" t="str">
        <f t="shared" si="261"/>
        <v>≤60</v>
      </c>
      <c r="AB1170" s="94">
        <f t="shared" ca="1" si="262"/>
        <v>45</v>
      </c>
      <c r="AC1170" s="95">
        <f t="shared" si="265"/>
        <v>0</v>
      </c>
      <c r="AD1170" s="95">
        <f t="shared" si="266"/>
        <v>0</v>
      </c>
      <c r="AE1170" s="96">
        <f t="shared" si="263"/>
        <v>0</v>
      </c>
      <c r="AF1170" s="96">
        <f t="shared" si="264"/>
        <v>0</v>
      </c>
    </row>
    <row r="1171" spans="2:32" s="97" customFormat="1" ht="39.6" x14ac:dyDescent="0.3">
      <c r="B1171" s="79">
        <f t="shared" si="257"/>
        <v>1166</v>
      </c>
      <c r="C1171" s="80" t="s">
        <v>97</v>
      </c>
      <c r="D1171" s="80"/>
      <c r="E1171" s="81"/>
      <c r="F1171" s="82" t="str">
        <f t="shared" si="258"/>
        <v xml:space="preserve">Группа от QF </v>
      </c>
      <c r="G1171" s="82"/>
      <c r="H1171" s="83"/>
      <c r="I1171" s="84"/>
      <c r="J1171" s="84"/>
      <c r="K1171" s="85"/>
      <c r="L1171" s="86"/>
      <c r="M1171" s="80"/>
      <c r="N1171" s="87"/>
      <c r="O1171" s="88" t="str">
        <f t="shared" si="254"/>
        <v xml:space="preserve"> </v>
      </c>
      <c r="P1171" s="89"/>
      <c r="Q1171" s="90" t="str">
        <f t="shared" si="255"/>
        <v xml:space="preserve"> </v>
      </c>
      <c r="R1171" s="87" t="s">
        <v>77</v>
      </c>
      <c r="S1171" s="76"/>
      <c r="T1171" s="91">
        <f t="shared" si="259"/>
        <v>0</v>
      </c>
      <c r="U1171" s="88" t="str">
        <f t="shared" si="256"/>
        <v xml:space="preserve"> </v>
      </c>
      <c r="V1171" s="91" t="str">
        <f t="shared" si="260"/>
        <v xml:space="preserve"> </v>
      </c>
      <c r="W1171" s="78"/>
      <c r="X1171" s="78"/>
      <c r="Y1171" s="78"/>
      <c r="AA1171" s="94" t="str">
        <f t="shared" si="261"/>
        <v>≤60</v>
      </c>
      <c r="AB1171" s="94">
        <f t="shared" ca="1" si="262"/>
        <v>48</v>
      </c>
      <c r="AC1171" s="95">
        <f t="shared" si="265"/>
        <v>0</v>
      </c>
      <c r="AD1171" s="95">
        <f t="shared" si="266"/>
        <v>0</v>
      </c>
      <c r="AE1171" s="96">
        <f t="shared" si="263"/>
        <v>0</v>
      </c>
      <c r="AF1171" s="96">
        <f t="shared" si="264"/>
        <v>0</v>
      </c>
    </row>
    <row r="1172" spans="2:32" s="97" customFormat="1" ht="39.6" x14ac:dyDescent="0.3">
      <c r="B1172" s="79">
        <f t="shared" si="257"/>
        <v>1167</v>
      </c>
      <c r="C1172" s="80" t="s">
        <v>97</v>
      </c>
      <c r="D1172" s="80"/>
      <c r="E1172" s="81"/>
      <c r="F1172" s="82" t="str">
        <f t="shared" si="258"/>
        <v xml:space="preserve">Группа от QF </v>
      </c>
      <c r="G1172" s="82"/>
      <c r="H1172" s="83"/>
      <c r="I1172" s="84"/>
      <c r="J1172" s="84"/>
      <c r="K1172" s="85"/>
      <c r="L1172" s="86"/>
      <c r="M1172" s="80"/>
      <c r="N1172" s="87"/>
      <c r="O1172" s="88" t="str">
        <f t="shared" si="254"/>
        <v xml:space="preserve"> </v>
      </c>
      <c r="P1172" s="89"/>
      <c r="Q1172" s="90" t="str">
        <f t="shared" si="255"/>
        <v xml:space="preserve"> </v>
      </c>
      <c r="R1172" s="87" t="s">
        <v>77</v>
      </c>
      <c r="S1172" s="76"/>
      <c r="T1172" s="91">
        <f t="shared" si="259"/>
        <v>0</v>
      </c>
      <c r="U1172" s="88" t="str">
        <f t="shared" si="256"/>
        <v xml:space="preserve"> </v>
      </c>
      <c r="V1172" s="91" t="str">
        <f t="shared" si="260"/>
        <v xml:space="preserve"> </v>
      </c>
      <c r="W1172" s="78"/>
      <c r="X1172" s="78"/>
      <c r="Y1172" s="78"/>
      <c r="AA1172" s="94" t="str">
        <f t="shared" si="261"/>
        <v>≤60</v>
      </c>
      <c r="AB1172" s="94">
        <f t="shared" ca="1" si="262"/>
        <v>48</v>
      </c>
      <c r="AC1172" s="95">
        <f t="shared" si="265"/>
        <v>0</v>
      </c>
      <c r="AD1172" s="95">
        <f t="shared" si="266"/>
        <v>0</v>
      </c>
      <c r="AE1172" s="96">
        <f t="shared" si="263"/>
        <v>0</v>
      </c>
      <c r="AF1172" s="96">
        <f t="shared" si="264"/>
        <v>0</v>
      </c>
    </row>
    <row r="1173" spans="2:32" s="97" customFormat="1" ht="39.6" x14ac:dyDescent="0.3">
      <c r="B1173" s="79">
        <f t="shared" si="257"/>
        <v>1168</v>
      </c>
      <c r="C1173" s="80" t="s">
        <v>97</v>
      </c>
      <c r="D1173" s="80"/>
      <c r="E1173" s="81"/>
      <c r="F1173" s="82" t="str">
        <f t="shared" si="258"/>
        <v xml:space="preserve">Группа от QF </v>
      </c>
      <c r="G1173" s="82"/>
      <c r="H1173" s="83"/>
      <c r="I1173" s="84"/>
      <c r="J1173" s="84"/>
      <c r="K1173" s="85"/>
      <c r="L1173" s="86"/>
      <c r="M1173" s="80"/>
      <c r="N1173" s="87"/>
      <c r="O1173" s="88" t="str">
        <f t="shared" si="254"/>
        <v xml:space="preserve"> </v>
      </c>
      <c r="P1173" s="89"/>
      <c r="Q1173" s="90" t="str">
        <f t="shared" si="255"/>
        <v xml:space="preserve"> </v>
      </c>
      <c r="R1173" s="87" t="s">
        <v>77</v>
      </c>
      <c r="S1173" s="76"/>
      <c r="T1173" s="91">
        <f t="shared" si="259"/>
        <v>0</v>
      </c>
      <c r="U1173" s="88" t="str">
        <f t="shared" si="256"/>
        <v xml:space="preserve"> </v>
      </c>
      <c r="V1173" s="91" t="str">
        <f t="shared" si="260"/>
        <v xml:space="preserve"> </v>
      </c>
      <c r="W1173" s="78"/>
      <c r="X1173" s="78"/>
      <c r="Y1173" s="78"/>
      <c r="AA1173" s="94" t="str">
        <f t="shared" si="261"/>
        <v>≤60</v>
      </c>
      <c r="AB1173" s="94">
        <f t="shared" ca="1" si="262"/>
        <v>32</v>
      </c>
      <c r="AC1173" s="95">
        <f t="shared" si="265"/>
        <v>0</v>
      </c>
      <c r="AD1173" s="95">
        <f t="shared" si="266"/>
        <v>0</v>
      </c>
      <c r="AE1173" s="96">
        <f t="shared" si="263"/>
        <v>0</v>
      </c>
      <c r="AF1173" s="96">
        <f t="shared" si="264"/>
        <v>0</v>
      </c>
    </row>
    <row r="1174" spans="2:32" s="97" customFormat="1" ht="39.6" x14ac:dyDescent="0.3">
      <c r="B1174" s="79">
        <f t="shared" si="257"/>
        <v>1169</v>
      </c>
      <c r="C1174" s="80" t="s">
        <v>97</v>
      </c>
      <c r="D1174" s="80"/>
      <c r="E1174" s="81"/>
      <c r="F1174" s="82" t="str">
        <f t="shared" si="258"/>
        <v xml:space="preserve">Группа от QF </v>
      </c>
      <c r="G1174" s="82"/>
      <c r="H1174" s="83"/>
      <c r="I1174" s="84"/>
      <c r="J1174" s="84"/>
      <c r="K1174" s="85"/>
      <c r="L1174" s="86"/>
      <c r="M1174" s="80"/>
      <c r="N1174" s="87"/>
      <c r="O1174" s="88" t="str">
        <f t="shared" si="254"/>
        <v xml:space="preserve"> </v>
      </c>
      <c r="P1174" s="89"/>
      <c r="Q1174" s="90" t="str">
        <f t="shared" si="255"/>
        <v xml:space="preserve"> </v>
      </c>
      <c r="R1174" s="87" t="s">
        <v>77</v>
      </c>
      <c r="S1174" s="76"/>
      <c r="T1174" s="91">
        <f t="shared" si="259"/>
        <v>0</v>
      </c>
      <c r="U1174" s="88" t="str">
        <f t="shared" si="256"/>
        <v xml:space="preserve"> </v>
      </c>
      <c r="V1174" s="91" t="str">
        <f t="shared" si="260"/>
        <v xml:space="preserve"> </v>
      </c>
      <c r="W1174" s="78"/>
      <c r="X1174" s="78"/>
      <c r="Y1174" s="78"/>
      <c r="AA1174" s="94" t="str">
        <f t="shared" si="261"/>
        <v>≤60</v>
      </c>
      <c r="AB1174" s="94">
        <f t="shared" ca="1" si="262"/>
        <v>27</v>
      </c>
      <c r="AC1174" s="95">
        <f t="shared" si="265"/>
        <v>0</v>
      </c>
      <c r="AD1174" s="95">
        <f t="shared" si="266"/>
        <v>0</v>
      </c>
      <c r="AE1174" s="96">
        <f t="shared" si="263"/>
        <v>0</v>
      </c>
      <c r="AF1174" s="96">
        <f t="shared" si="264"/>
        <v>0</v>
      </c>
    </row>
    <row r="1175" spans="2:32" s="97" customFormat="1" ht="39.6" x14ac:dyDescent="0.3">
      <c r="B1175" s="79">
        <f t="shared" si="257"/>
        <v>1170</v>
      </c>
      <c r="C1175" s="80" t="s">
        <v>97</v>
      </c>
      <c r="D1175" s="80"/>
      <c r="E1175" s="81"/>
      <c r="F1175" s="82" t="str">
        <f t="shared" si="258"/>
        <v xml:space="preserve">Группа от QF </v>
      </c>
      <c r="G1175" s="82"/>
      <c r="H1175" s="83"/>
      <c r="I1175" s="84"/>
      <c r="J1175" s="84"/>
      <c r="K1175" s="85"/>
      <c r="L1175" s="86"/>
      <c r="M1175" s="80"/>
      <c r="N1175" s="87"/>
      <c r="O1175" s="88" t="str">
        <f t="shared" si="254"/>
        <v xml:space="preserve"> </v>
      </c>
      <c r="P1175" s="89"/>
      <c r="Q1175" s="90" t="str">
        <f t="shared" si="255"/>
        <v xml:space="preserve"> </v>
      </c>
      <c r="R1175" s="87" t="s">
        <v>77</v>
      </c>
      <c r="S1175" s="76"/>
      <c r="T1175" s="91">
        <f t="shared" si="259"/>
        <v>0</v>
      </c>
      <c r="U1175" s="88" t="str">
        <f t="shared" si="256"/>
        <v xml:space="preserve"> </v>
      </c>
      <c r="V1175" s="91" t="str">
        <f t="shared" si="260"/>
        <v xml:space="preserve"> </v>
      </c>
      <c r="W1175" s="78"/>
      <c r="X1175" s="78"/>
      <c r="Y1175" s="78"/>
      <c r="AA1175" s="94" t="str">
        <f t="shared" si="261"/>
        <v>≤60</v>
      </c>
      <c r="AB1175" s="94">
        <f t="shared" ca="1" si="262"/>
        <v>45</v>
      </c>
      <c r="AC1175" s="95">
        <f t="shared" si="265"/>
        <v>0</v>
      </c>
      <c r="AD1175" s="95">
        <f t="shared" si="266"/>
        <v>0</v>
      </c>
      <c r="AE1175" s="96">
        <f t="shared" si="263"/>
        <v>0</v>
      </c>
      <c r="AF1175" s="96">
        <f t="shared" si="264"/>
        <v>0</v>
      </c>
    </row>
    <row r="1176" spans="2:32" s="97" customFormat="1" ht="39.6" x14ac:dyDescent="0.3">
      <c r="B1176" s="79">
        <f t="shared" si="257"/>
        <v>1171</v>
      </c>
      <c r="C1176" s="80" t="s">
        <v>97</v>
      </c>
      <c r="D1176" s="80"/>
      <c r="E1176" s="81"/>
      <c r="F1176" s="82" t="str">
        <f t="shared" si="258"/>
        <v xml:space="preserve">Группа от QF </v>
      </c>
      <c r="G1176" s="82"/>
      <c r="H1176" s="83"/>
      <c r="I1176" s="84"/>
      <c r="J1176" s="84"/>
      <c r="K1176" s="85"/>
      <c r="L1176" s="86"/>
      <c r="M1176" s="80"/>
      <c r="N1176" s="87"/>
      <c r="O1176" s="88" t="str">
        <f t="shared" si="254"/>
        <v xml:space="preserve"> </v>
      </c>
      <c r="P1176" s="89"/>
      <c r="Q1176" s="90" t="str">
        <f t="shared" si="255"/>
        <v xml:space="preserve"> </v>
      </c>
      <c r="R1176" s="87" t="s">
        <v>77</v>
      </c>
      <c r="S1176" s="76"/>
      <c r="T1176" s="91">
        <f t="shared" si="259"/>
        <v>0</v>
      </c>
      <c r="U1176" s="88" t="str">
        <f t="shared" si="256"/>
        <v xml:space="preserve"> </v>
      </c>
      <c r="V1176" s="91" t="str">
        <f t="shared" si="260"/>
        <v xml:space="preserve"> </v>
      </c>
      <c r="W1176" s="78"/>
      <c r="X1176" s="78"/>
      <c r="Y1176" s="78"/>
      <c r="AA1176" s="94" t="str">
        <f t="shared" si="261"/>
        <v>≤60</v>
      </c>
      <c r="AB1176" s="94">
        <f t="shared" ca="1" si="262"/>
        <v>20</v>
      </c>
      <c r="AC1176" s="95">
        <f t="shared" si="265"/>
        <v>0</v>
      </c>
      <c r="AD1176" s="95">
        <f t="shared" si="266"/>
        <v>0</v>
      </c>
      <c r="AE1176" s="96">
        <f t="shared" si="263"/>
        <v>0</v>
      </c>
      <c r="AF1176" s="96">
        <f t="shared" si="264"/>
        <v>0</v>
      </c>
    </row>
    <row r="1177" spans="2:32" s="97" customFormat="1" ht="39.6" x14ac:dyDescent="0.3">
      <c r="B1177" s="79">
        <f t="shared" si="257"/>
        <v>1172</v>
      </c>
      <c r="C1177" s="80" t="s">
        <v>97</v>
      </c>
      <c r="D1177" s="80"/>
      <c r="E1177" s="81"/>
      <c r="F1177" s="82" t="str">
        <f t="shared" si="258"/>
        <v xml:space="preserve">Группа от QF </v>
      </c>
      <c r="G1177" s="82"/>
      <c r="H1177" s="83"/>
      <c r="I1177" s="84"/>
      <c r="J1177" s="84"/>
      <c r="K1177" s="85"/>
      <c r="L1177" s="86"/>
      <c r="M1177" s="80"/>
      <c r="N1177" s="87"/>
      <c r="O1177" s="88" t="str">
        <f t="shared" si="254"/>
        <v xml:space="preserve"> </v>
      </c>
      <c r="P1177" s="89"/>
      <c r="Q1177" s="90" t="str">
        <f t="shared" si="255"/>
        <v xml:space="preserve"> </v>
      </c>
      <c r="R1177" s="87" t="s">
        <v>77</v>
      </c>
      <c r="S1177" s="76"/>
      <c r="T1177" s="91">
        <f t="shared" si="259"/>
        <v>0</v>
      </c>
      <c r="U1177" s="88" t="str">
        <f t="shared" si="256"/>
        <v xml:space="preserve"> </v>
      </c>
      <c r="V1177" s="91" t="str">
        <f t="shared" si="260"/>
        <v xml:space="preserve"> </v>
      </c>
      <c r="W1177" s="78"/>
      <c r="X1177" s="78"/>
      <c r="Y1177" s="78"/>
      <c r="AA1177" s="94" t="str">
        <f t="shared" si="261"/>
        <v>≤60</v>
      </c>
      <c r="AB1177" s="94">
        <f t="shared" ca="1" si="262"/>
        <v>39</v>
      </c>
      <c r="AC1177" s="95">
        <f t="shared" si="265"/>
        <v>0</v>
      </c>
      <c r="AD1177" s="95">
        <f t="shared" si="266"/>
        <v>0</v>
      </c>
      <c r="AE1177" s="96">
        <f t="shared" si="263"/>
        <v>0</v>
      </c>
      <c r="AF1177" s="96">
        <f t="shared" si="264"/>
        <v>0</v>
      </c>
    </row>
    <row r="1178" spans="2:32" s="97" customFormat="1" ht="39.6" x14ac:dyDescent="0.3">
      <c r="B1178" s="79">
        <f t="shared" si="257"/>
        <v>1173</v>
      </c>
      <c r="C1178" s="80" t="s">
        <v>97</v>
      </c>
      <c r="D1178" s="80"/>
      <c r="E1178" s="81"/>
      <c r="F1178" s="82" t="str">
        <f t="shared" si="258"/>
        <v xml:space="preserve">Группа от QF </v>
      </c>
      <c r="G1178" s="82"/>
      <c r="H1178" s="83"/>
      <c r="I1178" s="84"/>
      <c r="J1178" s="84"/>
      <c r="K1178" s="85"/>
      <c r="L1178" s="86"/>
      <c r="M1178" s="80"/>
      <c r="N1178" s="87"/>
      <c r="O1178" s="88" t="str">
        <f t="shared" si="254"/>
        <v xml:space="preserve"> </v>
      </c>
      <c r="P1178" s="89"/>
      <c r="Q1178" s="90" t="str">
        <f t="shared" si="255"/>
        <v xml:space="preserve"> </v>
      </c>
      <c r="R1178" s="87" t="s">
        <v>77</v>
      </c>
      <c r="S1178" s="76"/>
      <c r="T1178" s="91">
        <f t="shared" si="259"/>
        <v>0</v>
      </c>
      <c r="U1178" s="88" t="str">
        <f t="shared" si="256"/>
        <v xml:space="preserve"> </v>
      </c>
      <c r="V1178" s="91" t="str">
        <f t="shared" si="260"/>
        <v xml:space="preserve"> </v>
      </c>
      <c r="W1178" s="78"/>
      <c r="X1178" s="78"/>
      <c r="Y1178" s="78"/>
      <c r="AA1178" s="94" t="str">
        <f t="shared" si="261"/>
        <v>≤60</v>
      </c>
      <c r="AB1178" s="94">
        <f t="shared" ca="1" si="262"/>
        <v>29</v>
      </c>
      <c r="AC1178" s="95">
        <f t="shared" si="265"/>
        <v>0</v>
      </c>
      <c r="AD1178" s="95">
        <f t="shared" si="266"/>
        <v>0</v>
      </c>
      <c r="AE1178" s="96">
        <f t="shared" si="263"/>
        <v>0</v>
      </c>
      <c r="AF1178" s="96">
        <f t="shared" si="264"/>
        <v>0</v>
      </c>
    </row>
    <row r="1179" spans="2:32" s="97" customFormat="1" ht="39.6" x14ac:dyDescent="0.3">
      <c r="B1179" s="79">
        <f t="shared" si="257"/>
        <v>1174</v>
      </c>
      <c r="C1179" s="80" t="s">
        <v>97</v>
      </c>
      <c r="D1179" s="80"/>
      <c r="E1179" s="81"/>
      <c r="F1179" s="82" t="str">
        <f t="shared" si="258"/>
        <v xml:space="preserve">Группа от QF </v>
      </c>
      <c r="G1179" s="82"/>
      <c r="H1179" s="83"/>
      <c r="I1179" s="84"/>
      <c r="J1179" s="84"/>
      <c r="K1179" s="85"/>
      <c r="L1179" s="86"/>
      <c r="M1179" s="80"/>
      <c r="N1179" s="87"/>
      <c r="O1179" s="88" t="str">
        <f t="shared" si="254"/>
        <v xml:space="preserve"> </v>
      </c>
      <c r="P1179" s="89"/>
      <c r="Q1179" s="90" t="str">
        <f t="shared" si="255"/>
        <v xml:space="preserve"> </v>
      </c>
      <c r="R1179" s="87" t="s">
        <v>77</v>
      </c>
      <c r="S1179" s="76"/>
      <c r="T1179" s="91">
        <f t="shared" si="259"/>
        <v>0</v>
      </c>
      <c r="U1179" s="88" t="str">
        <f t="shared" si="256"/>
        <v xml:space="preserve"> </v>
      </c>
      <c r="V1179" s="91" t="str">
        <f t="shared" si="260"/>
        <v xml:space="preserve"> </v>
      </c>
      <c r="W1179" s="78"/>
      <c r="X1179" s="78"/>
      <c r="Y1179" s="78"/>
      <c r="AA1179" s="94" t="str">
        <f t="shared" si="261"/>
        <v>≤60</v>
      </c>
      <c r="AB1179" s="94">
        <f t="shared" ca="1" si="262"/>
        <v>27</v>
      </c>
      <c r="AC1179" s="95">
        <f t="shared" si="265"/>
        <v>0</v>
      </c>
      <c r="AD1179" s="95">
        <f t="shared" si="266"/>
        <v>0</v>
      </c>
      <c r="AE1179" s="96">
        <f t="shared" si="263"/>
        <v>0</v>
      </c>
      <c r="AF1179" s="96">
        <f t="shared" si="264"/>
        <v>0</v>
      </c>
    </row>
    <row r="1180" spans="2:32" s="97" customFormat="1" ht="39.6" x14ac:dyDescent="0.3">
      <c r="B1180" s="79">
        <f t="shared" si="257"/>
        <v>1175</v>
      </c>
      <c r="C1180" s="80" t="s">
        <v>97</v>
      </c>
      <c r="D1180" s="80"/>
      <c r="E1180" s="81"/>
      <c r="F1180" s="82" t="str">
        <f t="shared" si="258"/>
        <v xml:space="preserve">Группа от QF </v>
      </c>
      <c r="G1180" s="82"/>
      <c r="H1180" s="83"/>
      <c r="I1180" s="84"/>
      <c r="J1180" s="84"/>
      <c r="K1180" s="85"/>
      <c r="L1180" s="86"/>
      <c r="M1180" s="80"/>
      <c r="N1180" s="87"/>
      <c r="O1180" s="88" t="str">
        <f t="shared" si="254"/>
        <v xml:space="preserve"> </v>
      </c>
      <c r="P1180" s="89"/>
      <c r="Q1180" s="90" t="str">
        <f t="shared" si="255"/>
        <v xml:space="preserve"> </v>
      </c>
      <c r="R1180" s="87" t="s">
        <v>77</v>
      </c>
      <c r="S1180" s="76"/>
      <c r="T1180" s="91">
        <f t="shared" si="259"/>
        <v>0</v>
      </c>
      <c r="U1180" s="88" t="str">
        <f t="shared" si="256"/>
        <v xml:space="preserve"> </v>
      </c>
      <c r="V1180" s="91" t="str">
        <f t="shared" si="260"/>
        <v xml:space="preserve"> </v>
      </c>
      <c r="W1180" s="78"/>
      <c r="X1180" s="78"/>
      <c r="Y1180" s="78"/>
      <c r="AA1180" s="94" t="str">
        <f t="shared" si="261"/>
        <v>≤60</v>
      </c>
      <c r="AB1180" s="94">
        <f t="shared" ca="1" si="262"/>
        <v>38</v>
      </c>
      <c r="AC1180" s="95">
        <f t="shared" si="265"/>
        <v>0</v>
      </c>
      <c r="AD1180" s="95">
        <f t="shared" si="266"/>
        <v>0</v>
      </c>
      <c r="AE1180" s="96">
        <f t="shared" si="263"/>
        <v>0</v>
      </c>
      <c r="AF1180" s="96">
        <f t="shared" si="264"/>
        <v>0</v>
      </c>
    </row>
    <row r="1181" spans="2:32" s="97" customFormat="1" ht="39.6" x14ac:dyDescent="0.3">
      <c r="B1181" s="79">
        <f t="shared" si="257"/>
        <v>1176</v>
      </c>
      <c r="C1181" s="80" t="s">
        <v>97</v>
      </c>
      <c r="D1181" s="80"/>
      <c r="E1181" s="81"/>
      <c r="F1181" s="82" t="str">
        <f t="shared" si="258"/>
        <v xml:space="preserve">Группа от QF </v>
      </c>
      <c r="G1181" s="82"/>
      <c r="H1181" s="83"/>
      <c r="I1181" s="84"/>
      <c r="J1181" s="84"/>
      <c r="K1181" s="85"/>
      <c r="L1181" s="86"/>
      <c r="M1181" s="80"/>
      <c r="N1181" s="87"/>
      <c r="O1181" s="88" t="str">
        <f t="shared" si="254"/>
        <v xml:space="preserve"> </v>
      </c>
      <c r="P1181" s="89"/>
      <c r="Q1181" s="90" t="str">
        <f t="shared" si="255"/>
        <v xml:space="preserve"> </v>
      </c>
      <c r="R1181" s="87" t="s">
        <v>77</v>
      </c>
      <c r="S1181" s="76"/>
      <c r="T1181" s="91">
        <f t="shared" si="259"/>
        <v>0</v>
      </c>
      <c r="U1181" s="88" t="str">
        <f t="shared" si="256"/>
        <v xml:space="preserve"> </v>
      </c>
      <c r="V1181" s="91" t="str">
        <f t="shared" si="260"/>
        <v xml:space="preserve"> </v>
      </c>
      <c r="W1181" s="78"/>
      <c r="X1181" s="78"/>
      <c r="Y1181" s="78"/>
      <c r="AA1181" s="94" t="str">
        <f t="shared" si="261"/>
        <v>≤60</v>
      </c>
      <c r="AB1181" s="94">
        <f t="shared" ca="1" si="262"/>
        <v>37</v>
      </c>
      <c r="AC1181" s="95">
        <f t="shared" si="265"/>
        <v>0</v>
      </c>
      <c r="AD1181" s="95">
        <f t="shared" si="266"/>
        <v>0</v>
      </c>
      <c r="AE1181" s="96">
        <f t="shared" si="263"/>
        <v>0</v>
      </c>
      <c r="AF1181" s="96">
        <f t="shared" si="264"/>
        <v>0</v>
      </c>
    </row>
    <row r="1182" spans="2:32" s="97" customFormat="1" ht="39.6" x14ac:dyDescent="0.3">
      <c r="B1182" s="79">
        <f t="shared" si="257"/>
        <v>1177</v>
      </c>
      <c r="C1182" s="80" t="s">
        <v>97</v>
      </c>
      <c r="D1182" s="80"/>
      <c r="E1182" s="81"/>
      <c r="F1182" s="82" t="str">
        <f t="shared" si="258"/>
        <v xml:space="preserve">Группа от QF </v>
      </c>
      <c r="G1182" s="82"/>
      <c r="H1182" s="83"/>
      <c r="I1182" s="84"/>
      <c r="J1182" s="84"/>
      <c r="K1182" s="85"/>
      <c r="L1182" s="86"/>
      <c r="M1182" s="80"/>
      <c r="N1182" s="87"/>
      <c r="O1182" s="88" t="str">
        <f t="shared" si="254"/>
        <v xml:space="preserve"> </v>
      </c>
      <c r="P1182" s="89"/>
      <c r="Q1182" s="90" t="str">
        <f t="shared" si="255"/>
        <v xml:space="preserve"> </v>
      </c>
      <c r="R1182" s="87" t="s">
        <v>77</v>
      </c>
      <c r="S1182" s="76"/>
      <c r="T1182" s="91">
        <f t="shared" si="259"/>
        <v>0</v>
      </c>
      <c r="U1182" s="88" t="str">
        <f t="shared" si="256"/>
        <v xml:space="preserve"> </v>
      </c>
      <c r="V1182" s="91" t="str">
        <f t="shared" si="260"/>
        <v xml:space="preserve"> </v>
      </c>
      <c r="W1182" s="78"/>
      <c r="X1182" s="78"/>
      <c r="Y1182" s="78"/>
      <c r="AA1182" s="94" t="str">
        <f t="shared" si="261"/>
        <v>≤60</v>
      </c>
      <c r="AB1182" s="94">
        <f t="shared" ca="1" si="262"/>
        <v>40</v>
      </c>
      <c r="AC1182" s="95">
        <f t="shared" si="265"/>
        <v>0</v>
      </c>
      <c r="AD1182" s="95">
        <f t="shared" si="266"/>
        <v>0</v>
      </c>
      <c r="AE1182" s="96">
        <f t="shared" si="263"/>
        <v>0</v>
      </c>
      <c r="AF1182" s="96">
        <f t="shared" si="264"/>
        <v>0</v>
      </c>
    </row>
    <row r="1183" spans="2:32" s="97" customFormat="1" ht="39.6" x14ac:dyDescent="0.3">
      <c r="B1183" s="79">
        <f t="shared" si="257"/>
        <v>1178</v>
      </c>
      <c r="C1183" s="80" t="s">
        <v>97</v>
      </c>
      <c r="D1183" s="80"/>
      <c r="E1183" s="81"/>
      <c r="F1183" s="82" t="str">
        <f t="shared" si="258"/>
        <v xml:space="preserve">Группа от QF </v>
      </c>
      <c r="G1183" s="82"/>
      <c r="H1183" s="83"/>
      <c r="I1183" s="84"/>
      <c r="J1183" s="84"/>
      <c r="K1183" s="85"/>
      <c r="L1183" s="86"/>
      <c r="M1183" s="80"/>
      <c r="N1183" s="87"/>
      <c r="O1183" s="88" t="str">
        <f t="shared" si="254"/>
        <v xml:space="preserve"> </v>
      </c>
      <c r="P1183" s="89"/>
      <c r="Q1183" s="90" t="str">
        <f t="shared" si="255"/>
        <v xml:space="preserve"> </v>
      </c>
      <c r="R1183" s="87" t="s">
        <v>77</v>
      </c>
      <c r="S1183" s="76"/>
      <c r="T1183" s="91">
        <f t="shared" si="259"/>
        <v>0</v>
      </c>
      <c r="U1183" s="88" t="str">
        <f t="shared" si="256"/>
        <v xml:space="preserve"> </v>
      </c>
      <c r="V1183" s="91" t="str">
        <f t="shared" si="260"/>
        <v xml:space="preserve"> </v>
      </c>
      <c r="W1183" s="78"/>
      <c r="X1183" s="78"/>
      <c r="Y1183" s="78"/>
      <c r="AA1183" s="94" t="str">
        <f t="shared" si="261"/>
        <v>≤60</v>
      </c>
      <c r="AB1183" s="94">
        <f t="shared" ca="1" si="262"/>
        <v>20</v>
      </c>
      <c r="AC1183" s="95">
        <f t="shared" si="265"/>
        <v>0</v>
      </c>
      <c r="AD1183" s="95">
        <f t="shared" si="266"/>
        <v>0</v>
      </c>
      <c r="AE1183" s="96">
        <f t="shared" si="263"/>
        <v>0</v>
      </c>
      <c r="AF1183" s="96">
        <f t="shared" si="264"/>
        <v>0</v>
      </c>
    </row>
    <row r="1184" spans="2:32" s="97" customFormat="1" ht="39.6" x14ac:dyDescent="0.3">
      <c r="B1184" s="79">
        <f t="shared" si="257"/>
        <v>1179</v>
      </c>
      <c r="C1184" s="80" t="s">
        <v>97</v>
      </c>
      <c r="D1184" s="80"/>
      <c r="E1184" s="81"/>
      <c r="F1184" s="82" t="str">
        <f t="shared" si="258"/>
        <v xml:space="preserve">Группа от QF </v>
      </c>
      <c r="G1184" s="82"/>
      <c r="H1184" s="83"/>
      <c r="I1184" s="84"/>
      <c r="J1184" s="84"/>
      <c r="K1184" s="85"/>
      <c r="L1184" s="86"/>
      <c r="M1184" s="80"/>
      <c r="N1184" s="87"/>
      <c r="O1184" s="88" t="str">
        <f t="shared" si="254"/>
        <v xml:space="preserve"> </v>
      </c>
      <c r="P1184" s="89"/>
      <c r="Q1184" s="90" t="str">
        <f t="shared" si="255"/>
        <v xml:space="preserve"> </v>
      </c>
      <c r="R1184" s="87" t="s">
        <v>77</v>
      </c>
      <c r="S1184" s="76"/>
      <c r="T1184" s="91">
        <f t="shared" si="259"/>
        <v>0</v>
      </c>
      <c r="U1184" s="88" t="str">
        <f t="shared" si="256"/>
        <v xml:space="preserve"> </v>
      </c>
      <c r="V1184" s="91" t="str">
        <f t="shared" si="260"/>
        <v xml:space="preserve"> </v>
      </c>
      <c r="W1184" s="78"/>
      <c r="X1184" s="78"/>
      <c r="Y1184" s="78"/>
      <c r="AA1184" s="94" t="str">
        <f t="shared" si="261"/>
        <v>≤60</v>
      </c>
      <c r="AB1184" s="94">
        <f t="shared" ca="1" si="262"/>
        <v>39</v>
      </c>
      <c r="AC1184" s="95">
        <f t="shared" si="265"/>
        <v>0</v>
      </c>
      <c r="AD1184" s="95">
        <f t="shared" si="266"/>
        <v>0</v>
      </c>
      <c r="AE1184" s="96">
        <f t="shared" si="263"/>
        <v>0</v>
      </c>
      <c r="AF1184" s="96">
        <f t="shared" si="264"/>
        <v>0</v>
      </c>
    </row>
    <row r="1185" spans="2:32" s="97" customFormat="1" ht="39.6" x14ac:dyDescent="0.3">
      <c r="B1185" s="79">
        <f t="shared" si="257"/>
        <v>1180</v>
      </c>
      <c r="C1185" s="80" t="s">
        <v>97</v>
      </c>
      <c r="D1185" s="80"/>
      <c r="E1185" s="81"/>
      <c r="F1185" s="82" t="str">
        <f t="shared" si="258"/>
        <v xml:space="preserve">Группа от QF </v>
      </c>
      <c r="G1185" s="82"/>
      <c r="H1185" s="83"/>
      <c r="I1185" s="84"/>
      <c r="J1185" s="84"/>
      <c r="K1185" s="85"/>
      <c r="L1185" s="86"/>
      <c r="M1185" s="80"/>
      <c r="N1185" s="87"/>
      <c r="O1185" s="88" t="str">
        <f t="shared" si="254"/>
        <v xml:space="preserve"> </v>
      </c>
      <c r="P1185" s="89"/>
      <c r="Q1185" s="90" t="str">
        <f t="shared" si="255"/>
        <v xml:space="preserve"> </v>
      </c>
      <c r="R1185" s="87" t="s">
        <v>77</v>
      </c>
      <c r="S1185" s="76"/>
      <c r="T1185" s="91">
        <f t="shared" si="259"/>
        <v>0</v>
      </c>
      <c r="U1185" s="88" t="str">
        <f t="shared" si="256"/>
        <v xml:space="preserve"> </v>
      </c>
      <c r="V1185" s="91" t="str">
        <f t="shared" si="260"/>
        <v xml:space="preserve"> </v>
      </c>
      <c r="W1185" s="78"/>
      <c r="X1185" s="78"/>
      <c r="Y1185" s="78"/>
      <c r="AA1185" s="94" t="str">
        <f t="shared" si="261"/>
        <v>≤60</v>
      </c>
      <c r="AB1185" s="94">
        <f t="shared" ca="1" si="262"/>
        <v>38</v>
      </c>
      <c r="AC1185" s="95">
        <f t="shared" si="265"/>
        <v>0</v>
      </c>
      <c r="AD1185" s="95">
        <f t="shared" si="266"/>
        <v>0</v>
      </c>
      <c r="AE1185" s="96">
        <f t="shared" si="263"/>
        <v>0</v>
      </c>
      <c r="AF1185" s="96">
        <f t="shared" si="264"/>
        <v>0</v>
      </c>
    </row>
    <row r="1186" spans="2:32" s="97" customFormat="1" ht="39.6" x14ac:dyDescent="0.3">
      <c r="B1186" s="79">
        <f t="shared" si="257"/>
        <v>1181</v>
      </c>
      <c r="C1186" s="80" t="s">
        <v>97</v>
      </c>
      <c r="D1186" s="80"/>
      <c r="E1186" s="81"/>
      <c r="F1186" s="82" t="str">
        <f t="shared" si="258"/>
        <v xml:space="preserve">Группа от QF </v>
      </c>
      <c r="G1186" s="82"/>
      <c r="H1186" s="83"/>
      <c r="I1186" s="84"/>
      <c r="J1186" s="84"/>
      <c r="K1186" s="85"/>
      <c r="L1186" s="86"/>
      <c r="M1186" s="80"/>
      <c r="N1186" s="87"/>
      <c r="O1186" s="88" t="str">
        <f t="shared" si="254"/>
        <v xml:space="preserve"> </v>
      </c>
      <c r="P1186" s="89"/>
      <c r="Q1186" s="90" t="str">
        <f t="shared" si="255"/>
        <v xml:space="preserve"> </v>
      </c>
      <c r="R1186" s="87" t="s">
        <v>77</v>
      </c>
      <c r="S1186" s="76"/>
      <c r="T1186" s="91">
        <f t="shared" si="259"/>
        <v>0</v>
      </c>
      <c r="U1186" s="88" t="str">
        <f t="shared" si="256"/>
        <v xml:space="preserve"> </v>
      </c>
      <c r="V1186" s="91" t="str">
        <f t="shared" si="260"/>
        <v xml:space="preserve"> </v>
      </c>
      <c r="W1186" s="78"/>
      <c r="X1186" s="78"/>
      <c r="Y1186" s="78"/>
      <c r="AA1186" s="94" t="str">
        <f t="shared" si="261"/>
        <v>≤60</v>
      </c>
      <c r="AB1186" s="94">
        <f t="shared" ca="1" si="262"/>
        <v>39</v>
      </c>
      <c r="AC1186" s="95">
        <f t="shared" si="265"/>
        <v>0</v>
      </c>
      <c r="AD1186" s="95">
        <f t="shared" si="266"/>
        <v>0</v>
      </c>
      <c r="AE1186" s="96">
        <f t="shared" si="263"/>
        <v>0</v>
      </c>
      <c r="AF1186" s="96">
        <f t="shared" si="264"/>
        <v>0</v>
      </c>
    </row>
    <row r="1187" spans="2:32" s="97" customFormat="1" ht="39.6" x14ac:dyDescent="0.3">
      <c r="B1187" s="79">
        <f t="shared" si="257"/>
        <v>1182</v>
      </c>
      <c r="C1187" s="80" t="s">
        <v>97</v>
      </c>
      <c r="D1187" s="80"/>
      <c r="E1187" s="81"/>
      <c r="F1187" s="82" t="str">
        <f t="shared" si="258"/>
        <v xml:space="preserve">Группа от QF </v>
      </c>
      <c r="G1187" s="82"/>
      <c r="H1187" s="83"/>
      <c r="I1187" s="84"/>
      <c r="J1187" s="84"/>
      <c r="K1187" s="85"/>
      <c r="L1187" s="86"/>
      <c r="M1187" s="80"/>
      <c r="N1187" s="87"/>
      <c r="O1187" s="88" t="str">
        <f t="shared" si="254"/>
        <v xml:space="preserve"> </v>
      </c>
      <c r="P1187" s="89"/>
      <c r="Q1187" s="90" t="str">
        <f t="shared" si="255"/>
        <v xml:space="preserve"> </v>
      </c>
      <c r="R1187" s="87" t="s">
        <v>77</v>
      </c>
      <c r="S1187" s="76"/>
      <c r="T1187" s="91">
        <f t="shared" si="259"/>
        <v>0</v>
      </c>
      <c r="U1187" s="88" t="str">
        <f t="shared" si="256"/>
        <v xml:space="preserve"> </v>
      </c>
      <c r="V1187" s="91" t="str">
        <f t="shared" si="260"/>
        <v xml:space="preserve"> </v>
      </c>
      <c r="W1187" s="78"/>
      <c r="X1187" s="78"/>
      <c r="Y1187" s="78"/>
      <c r="AA1187" s="94" t="str">
        <f t="shared" si="261"/>
        <v>≤60</v>
      </c>
      <c r="AB1187" s="94">
        <f t="shared" ca="1" si="262"/>
        <v>29</v>
      </c>
      <c r="AC1187" s="95">
        <f t="shared" si="265"/>
        <v>0</v>
      </c>
      <c r="AD1187" s="95">
        <f t="shared" si="266"/>
        <v>0</v>
      </c>
      <c r="AE1187" s="96">
        <f t="shared" si="263"/>
        <v>0</v>
      </c>
      <c r="AF1187" s="96">
        <f t="shared" si="264"/>
        <v>0</v>
      </c>
    </row>
    <row r="1188" spans="2:32" s="97" customFormat="1" ht="39.6" x14ac:dyDescent="0.3">
      <c r="B1188" s="79">
        <f t="shared" si="257"/>
        <v>1183</v>
      </c>
      <c r="C1188" s="80" t="s">
        <v>97</v>
      </c>
      <c r="D1188" s="80"/>
      <c r="E1188" s="81"/>
      <c r="F1188" s="82" t="str">
        <f t="shared" si="258"/>
        <v xml:space="preserve">Группа от QF </v>
      </c>
      <c r="G1188" s="82"/>
      <c r="H1188" s="83"/>
      <c r="I1188" s="84"/>
      <c r="J1188" s="84"/>
      <c r="K1188" s="85"/>
      <c r="L1188" s="86"/>
      <c r="M1188" s="80"/>
      <c r="N1188" s="87"/>
      <c r="O1188" s="88" t="str">
        <f t="shared" si="254"/>
        <v xml:space="preserve"> </v>
      </c>
      <c r="P1188" s="89"/>
      <c r="Q1188" s="90" t="str">
        <f t="shared" si="255"/>
        <v xml:space="preserve"> </v>
      </c>
      <c r="R1188" s="87" t="s">
        <v>77</v>
      </c>
      <c r="S1188" s="76"/>
      <c r="T1188" s="91">
        <f t="shared" si="259"/>
        <v>0</v>
      </c>
      <c r="U1188" s="88" t="str">
        <f t="shared" si="256"/>
        <v xml:space="preserve"> </v>
      </c>
      <c r="V1188" s="91" t="str">
        <f t="shared" si="260"/>
        <v xml:space="preserve"> </v>
      </c>
      <c r="W1188" s="78"/>
      <c r="X1188" s="78"/>
      <c r="Y1188" s="78"/>
      <c r="AA1188" s="94" t="str">
        <f t="shared" si="261"/>
        <v>≤60</v>
      </c>
      <c r="AB1188" s="94">
        <f t="shared" ca="1" si="262"/>
        <v>37</v>
      </c>
      <c r="AC1188" s="95">
        <f t="shared" si="265"/>
        <v>0</v>
      </c>
      <c r="AD1188" s="95">
        <f t="shared" si="266"/>
        <v>0</v>
      </c>
      <c r="AE1188" s="96">
        <f t="shared" si="263"/>
        <v>0</v>
      </c>
      <c r="AF1188" s="96">
        <f t="shared" si="264"/>
        <v>0</v>
      </c>
    </row>
    <row r="1189" spans="2:32" s="97" customFormat="1" ht="39.6" x14ac:dyDescent="0.3">
      <c r="B1189" s="79">
        <f t="shared" si="257"/>
        <v>1184</v>
      </c>
      <c r="C1189" s="80" t="s">
        <v>97</v>
      </c>
      <c r="D1189" s="80"/>
      <c r="E1189" s="81"/>
      <c r="F1189" s="82" t="str">
        <f t="shared" si="258"/>
        <v xml:space="preserve">Группа от QF </v>
      </c>
      <c r="G1189" s="82"/>
      <c r="H1189" s="83"/>
      <c r="I1189" s="84"/>
      <c r="J1189" s="84"/>
      <c r="K1189" s="85"/>
      <c r="L1189" s="86"/>
      <c r="M1189" s="80"/>
      <c r="N1189" s="87"/>
      <c r="O1189" s="88" t="str">
        <f t="shared" si="254"/>
        <v xml:space="preserve"> </v>
      </c>
      <c r="P1189" s="89"/>
      <c r="Q1189" s="90" t="str">
        <f t="shared" si="255"/>
        <v xml:space="preserve"> </v>
      </c>
      <c r="R1189" s="87" t="s">
        <v>77</v>
      </c>
      <c r="S1189" s="76"/>
      <c r="T1189" s="91">
        <f t="shared" si="259"/>
        <v>0</v>
      </c>
      <c r="U1189" s="88" t="str">
        <f t="shared" si="256"/>
        <v xml:space="preserve"> </v>
      </c>
      <c r="V1189" s="91" t="str">
        <f t="shared" si="260"/>
        <v xml:space="preserve"> </v>
      </c>
      <c r="W1189" s="78"/>
      <c r="X1189" s="78"/>
      <c r="Y1189" s="78"/>
      <c r="AA1189" s="94" t="str">
        <f t="shared" si="261"/>
        <v>≤60</v>
      </c>
      <c r="AB1189" s="94">
        <f t="shared" ca="1" si="262"/>
        <v>20</v>
      </c>
      <c r="AC1189" s="95">
        <f t="shared" si="265"/>
        <v>0</v>
      </c>
      <c r="AD1189" s="95">
        <f t="shared" si="266"/>
        <v>0</v>
      </c>
      <c r="AE1189" s="96">
        <f t="shared" si="263"/>
        <v>0</v>
      </c>
      <c r="AF1189" s="96">
        <f t="shared" si="264"/>
        <v>0</v>
      </c>
    </row>
    <row r="1190" spans="2:32" s="97" customFormat="1" ht="39.6" x14ac:dyDescent="0.3">
      <c r="B1190" s="79">
        <f t="shared" si="257"/>
        <v>1185</v>
      </c>
      <c r="C1190" s="80" t="s">
        <v>97</v>
      </c>
      <c r="D1190" s="80"/>
      <c r="E1190" s="81"/>
      <c r="F1190" s="82" t="str">
        <f t="shared" si="258"/>
        <v xml:space="preserve">Группа от QF </v>
      </c>
      <c r="G1190" s="82"/>
      <c r="H1190" s="83"/>
      <c r="I1190" s="84"/>
      <c r="J1190" s="84"/>
      <c r="K1190" s="85"/>
      <c r="L1190" s="86"/>
      <c r="M1190" s="80"/>
      <c r="N1190" s="87"/>
      <c r="O1190" s="88" t="str">
        <f t="shared" si="254"/>
        <v xml:space="preserve"> </v>
      </c>
      <c r="P1190" s="89"/>
      <c r="Q1190" s="90" t="str">
        <f t="shared" si="255"/>
        <v xml:space="preserve"> </v>
      </c>
      <c r="R1190" s="87" t="s">
        <v>77</v>
      </c>
      <c r="S1190" s="76"/>
      <c r="T1190" s="91">
        <f t="shared" si="259"/>
        <v>0</v>
      </c>
      <c r="U1190" s="88" t="str">
        <f t="shared" si="256"/>
        <v xml:space="preserve"> </v>
      </c>
      <c r="V1190" s="91" t="str">
        <f t="shared" si="260"/>
        <v xml:space="preserve"> </v>
      </c>
      <c r="W1190" s="78"/>
      <c r="X1190" s="78"/>
      <c r="Y1190" s="78"/>
      <c r="AA1190" s="94" t="str">
        <f t="shared" si="261"/>
        <v>≤60</v>
      </c>
      <c r="AB1190" s="94">
        <f t="shared" ca="1" si="262"/>
        <v>47</v>
      </c>
      <c r="AC1190" s="95">
        <f t="shared" si="265"/>
        <v>0</v>
      </c>
      <c r="AD1190" s="95">
        <f t="shared" si="266"/>
        <v>0</v>
      </c>
      <c r="AE1190" s="96">
        <f t="shared" si="263"/>
        <v>0</v>
      </c>
      <c r="AF1190" s="96">
        <f t="shared" si="264"/>
        <v>0</v>
      </c>
    </row>
    <row r="1191" spans="2:32" s="97" customFormat="1" ht="39.6" x14ac:dyDescent="0.3">
      <c r="B1191" s="79">
        <f t="shared" si="257"/>
        <v>1186</v>
      </c>
      <c r="C1191" s="80" t="s">
        <v>97</v>
      </c>
      <c r="D1191" s="80"/>
      <c r="E1191" s="81"/>
      <c r="F1191" s="82" t="str">
        <f t="shared" si="258"/>
        <v xml:space="preserve">Группа от QF </v>
      </c>
      <c r="G1191" s="82"/>
      <c r="H1191" s="83"/>
      <c r="I1191" s="84"/>
      <c r="J1191" s="84"/>
      <c r="K1191" s="85"/>
      <c r="L1191" s="86"/>
      <c r="M1191" s="80"/>
      <c r="N1191" s="87"/>
      <c r="O1191" s="88" t="str">
        <f t="shared" si="254"/>
        <v xml:space="preserve"> </v>
      </c>
      <c r="P1191" s="89"/>
      <c r="Q1191" s="90" t="str">
        <f t="shared" si="255"/>
        <v xml:space="preserve"> </v>
      </c>
      <c r="R1191" s="87" t="s">
        <v>77</v>
      </c>
      <c r="S1191" s="76"/>
      <c r="T1191" s="91">
        <f t="shared" si="259"/>
        <v>0</v>
      </c>
      <c r="U1191" s="88" t="str">
        <f t="shared" si="256"/>
        <v xml:space="preserve"> </v>
      </c>
      <c r="V1191" s="91" t="str">
        <f t="shared" si="260"/>
        <v xml:space="preserve"> </v>
      </c>
      <c r="W1191" s="78"/>
      <c r="X1191" s="78"/>
      <c r="Y1191" s="78"/>
      <c r="AA1191" s="94" t="str">
        <f t="shared" si="261"/>
        <v>≤60</v>
      </c>
      <c r="AB1191" s="94">
        <f t="shared" ca="1" si="262"/>
        <v>35</v>
      </c>
      <c r="AC1191" s="95">
        <f t="shared" si="265"/>
        <v>0</v>
      </c>
      <c r="AD1191" s="95">
        <f t="shared" si="266"/>
        <v>0</v>
      </c>
      <c r="AE1191" s="96">
        <f t="shared" si="263"/>
        <v>0</v>
      </c>
      <c r="AF1191" s="96">
        <f t="shared" si="264"/>
        <v>0</v>
      </c>
    </row>
    <row r="1192" spans="2:32" s="97" customFormat="1" ht="39.6" x14ac:dyDescent="0.3">
      <c r="B1192" s="79">
        <f t="shared" si="257"/>
        <v>1187</v>
      </c>
      <c r="C1192" s="80" t="s">
        <v>97</v>
      </c>
      <c r="D1192" s="80"/>
      <c r="E1192" s="81"/>
      <c r="F1192" s="82" t="str">
        <f t="shared" si="258"/>
        <v xml:space="preserve">Группа от QF </v>
      </c>
      <c r="G1192" s="82"/>
      <c r="H1192" s="83"/>
      <c r="I1192" s="84"/>
      <c r="J1192" s="84"/>
      <c r="K1192" s="85"/>
      <c r="L1192" s="86"/>
      <c r="M1192" s="80"/>
      <c r="N1192" s="87"/>
      <c r="O1192" s="88" t="str">
        <f t="shared" si="254"/>
        <v xml:space="preserve"> </v>
      </c>
      <c r="P1192" s="89"/>
      <c r="Q1192" s="90" t="str">
        <f t="shared" si="255"/>
        <v xml:space="preserve"> </v>
      </c>
      <c r="R1192" s="87" t="s">
        <v>77</v>
      </c>
      <c r="S1192" s="76"/>
      <c r="T1192" s="91">
        <f t="shared" si="259"/>
        <v>0</v>
      </c>
      <c r="U1192" s="88" t="str">
        <f t="shared" si="256"/>
        <v xml:space="preserve"> </v>
      </c>
      <c r="V1192" s="91" t="str">
        <f t="shared" si="260"/>
        <v xml:space="preserve"> </v>
      </c>
      <c r="W1192" s="78"/>
      <c r="X1192" s="78"/>
      <c r="Y1192" s="78"/>
      <c r="AA1192" s="94" t="str">
        <f t="shared" si="261"/>
        <v>≤60</v>
      </c>
      <c r="AB1192" s="94">
        <f t="shared" ca="1" si="262"/>
        <v>46</v>
      </c>
      <c r="AC1192" s="95">
        <f t="shared" si="265"/>
        <v>0</v>
      </c>
      <c r="AD1192" s="95">
        <f t="shared" si="266"/>
        <v>0</v>
      </c>
      <c r="AE1192" s="96">
        <f t="shared" si="263"/>
        <v>0</v>
      </c>
      <c r="AF1192" s="96">
        <f t="shared" si="264"/>
        <v>0</v>
      </c>
    </row>
    <row r="1193" spans="2:32" s="97" customFormat="1" ht="39.6" x14ac:dyDescent="0.3">
      <c r="B1193" s="79">
        <f t="shared" si="257"/>
        <v>1188</v>
      </c>
      <c r="C1193" s="80" t="s">
        <v>97</v>
      </c>
      <c r="D1193" s="80"/>
      <c r="E1193" s="81"/>
      <c r="F1193" s="82" t="str">
        <f t="shared" si="258"/>
        <v xml:space="preserve">Группа от QF </v>
      </c>
      <c r="G1193" s="82"/>
      <c r="H1193" s="83"/>
      <c r="I1193" s="84"/>
      <c r="J1193" s="84"/>
      <c r="K1193" s="85"/>
      <c r="L1193" s="86"/>
      <c r="M1193" s="80"/>
      <c r="N1193" s="87"/>
      <c r="O1193" s="88" t="str">
        <f t="shared" si="254"/>
        <v xml:space="preserve"> </v>
      </c>
      <c r="P1193" s="89"/>
      <c r="Q1193" s="90" t="str">
        <f t="shared" si="255"/>
        <v xml:space="preserve"> </v>
      </c>
      <c r="R1193" s="87" t="s">
        <v>77</v>
      </c>
      <c r="S1193" s="76"/>
      <c r="T1193" s="91">
        <f t="shared" si="259"/>
        <v>0</v>
      </c>
      <c r="U1193" s="88" t="str">
        <f t="shared" si="256"/>
        <v xml:space="preserve"> </v>
      </c>
      <c r="V1193" s="91" t="str">
        <f t="shared" si="260"/>
        <v xml:space="preserve"> </v>
      </c>
      <c r="W1193" s="78"/>
      <c r="X1193" s="78"/>
      <c r="Y1193" s="78"/>
      <c r="AA1193" s="94" t="str">
        <f t="shared" si="261"/>
        <v>≤60</v>
      </c>
      <c r="AB1193" s="94">
        <f t="shared" ca="1" si="262"/>
        <v>47</v>
      </c>
      <c r="AC1193" s="95">
        <f t="shared" si="265"/>
        <v>0</v>
      </c>
      <c r="AD1193" s="95">
        <f t="shared" si="266"/>
        <v>0</v>
      </c>
      <c r="AE1193" s="96">
        <f t="shared" si="263"/>
        <v>0</v>
      </c>
      <c r="AF1193" s="96">
        <f t="shared" si="264"/>
        <v>0</v>
      </c>
    </row>
    <row r="1194" spans="2:32" s="97" customFormat="1" ht="39.6" x14ac:dyDescent="0.3">
      <c r="B1194" s="79">
        <f t="shared" si="257"/>
        <v>1189</v>
      </c>
      <c r="C1194" s="80" t="s">
        <v>97</v>
      </c>
      <c r="D1194" s="80"/>
      <c r="E1194" s="81"/>
      <c r="F1194" s="82" t="str">
        <f t="shared" si="258"/>
        <v xml:space="preserve">Группа от QF </v>
      </c>
      <c r="G1194" s="82"/>
      <c r="H1194" s="83"/>
      <c r="I1194" s="84"/>
      <c r="J1194" s="84"/>
      <c r="K1194" s="85"/>
      <c r="L1194" s="86"/>
      <c r="M1194" s="80"/>
      <c r="N1194" s="87"/>
      <c r="O1194" s="88" t="str">
        <f t="shared" si="254"/>
        <v xml:space="preserve"> </v>
      </c>
      <c r="P1194" s="89"/>
      <c r="Q1194" s="90" t="str">
        <f t="shared" si="255"/>
        <v xml:space="preserve"> </v>
      </c>
      <c r="R1194" s="87" t="s">
        <v>77</v>
      </c>
      <c r="S1194" s="76"/>
      <c r="T1194" s="91">
        <f t="shared" si="259"/>
        <v>0</v>
      </c>
      <c r="U1194" s="88" t="str">
        <f t="shared" si="256"/>
        <v xml:space="preserve"> </v>
      </c>
      <c r="V1194" s="91" t="str">
        <f t="shared" si="260"/>
        <v xml:space="preserve"> </v>
      </c>
      <c r="W1194" s="78"/>
      <c r="X1194" s="78"/>
      <c r="Y1194" s="78"/>
      <c r="AA1194" s="94" t="str">
        <f t="shared" si="261"/>
        <v>≤60</v>
      </c>
      <c r="AB1194" s="94">
        <f t="shared" ca="1" si="262"/>
        <v>40</v>
      </c>
      <c r="AC1194" s="95">
        <f t="shared" si="265"/>
        <v>0</v>
      </c>
      <c r="AD1194" s="95">
        <f t="shared" si="266"/>
        <v>0</v>
      </c>
      <c r="AE1194" s="96">
        <f t="shared" si="263"/>
        <v>0</v>
      </c>
      <c r="AF1194" s="96">
        <f t="shared" si="264"/>
        <v>0</v>
      </c>
    </row>
    <row r="1195" spans="2:32" s="97" customFormat="1" ht="39.6" x14ac:dyDescent="0.3">
      <c r="B1195" s="79">
        <f t="shared" si="257"/>
        <v>1190</v>
      </c>
      <c r="C1195" s="80" t="s">
        <v>97</v>
      </c>
      <c r="D1195" s="80"/>
      <c r="E1195" s="81"/>
      <c r="F1195" s="82" t="str">
        <f t="shared" si="258"/>
        <v xml:space="preserve">Группа от QF </v>
      </c>
      <c r="G1195" s="82"/>
      <c r="H1195" s="83"/>
      <c r="I1195" s="84"/>
      <c r="J1195" s="84"/>
      <c r="K1195" s="85"/>
      <c r="L1195" s="86"/>
      <c r="M1195" s="80"/>
      <c r="N1195" s="87"/>
      <c r="O1195" s="88" t="str">
        <f t="shared" si="254"/>
        <v xml:space="preserve"> </v>
      </c>
      <c r="P1195" s="89"/>
      <c r="Q1195" s="90" t="str">
        <f t="shared" si="255"/>
        <v xml:space="preserve"> </v>
      </c>
      <c r="R1195" s="87" t="s">
        <v>77</v>
      </c>
      <c r="S1195" s="76"/>
      <c r="T1195" s="91">
        <f t="shared" si="259"/>
        <v>0</v>
      </c>
      <c r="U1195" s="88" t="str">
        <f t="shared" si="256"/>
        <v xml:space="preserve"> </v>
      </c>
      <c r="V1195" s="91" t="str">
        <f t="shared" si="260"/>
        <v xml:space="preserve"> </v>
      </c>
      <c r="W1195" s="78"/>
      <c r="X1195" s="78"/>
      <c r="Y1195" s="78"/>
      <c r="AA1195" s="94" t="str">
        <f t="shared" si="261"/>
        <v>≤60</v>
      </c>
      <c r="AB1195" s="94">
        <f t="shared" ca="1" si="262"/>
        <v>30</v>
      </c>
      <c r="AC1195" s="95">
        <f t="shared" si="265"/>
        <v>0</v>
      </c>
      <c r="AD1195" s="95">
        <f t="shared" si="266"/>
        <v>0</v>
      </c>
      <c r="AE1195" s="96">
        <f t="shared" si="263"/>
        <v>0</v>
      </c>
      <c r="AF1195" s="96">
        <f t="shared" si="264"/>
        <v>0</v>
      </c>
    </row>
    <row r="1196" spans="2:32" s="97" customFormat="1" ht="39.6" x14ac:dyDescent="0.3">
      <c r="B1196" s="79">
        <f t="shared" si="257"/>
        <v>1191</v>
      </c>
      <c r="C1196" s="80" t="s">
        <v>97</v>
      </c>
      <c r="D1196" s="80"/>
      <c r="E1196" s="81"/>
      <c r="F1196" s="82" t="str">
        <f t="shared" si="258"/>
        <v xml:space="preserve">Группа от QF </v>
      </c>
      <c r="G1196" s="82"/>
      <c r="H1196" s="83"/>
      <c r="I1196" s="84"/>
      <c r="J1196" s="84"/>
      <c r="K1196" s="85"/>
      <c r="L1196" s="86"/>
      <c r="M1196" s="80"/>
      <c r="N1196" s="87"/>
      <c r="O1196" s="88" t="str">
        <f t="shared" si="254"/>
        <v xml:space="preserve"> </v>
      </c>
      <c r="P1196" s="89"/>
      <c r="Q1196" s="90" t="str">
        <f t="shared" si="255"/>
        <v xml:space="preserve"> </v>
      </c>
      <c r="R1196" s="87" t="s">
        <v>77</v>
      </c>
      <c r="S1196" s="76"/>
      <c r="T1196" s="91">
        <f t="shared" si="259"/>
        <v>0</v>
      </c>
      <c r="U1196" s="88" t="str">
        <f t="shared" si="256"/>
        <v xml:space="preserve"> </v>
      </c>
      <c r="V1196" s="91" t="str">
        <f t="shared" si="260"/>
        <v xml:space="preserve"> </v>
      </c>
      <c r="W1196" s="78"/>
      <c r="X1196" s="78"/>
      <c r="Y1196" s="78"/>
      <c r="AA1196" s="94" t="str">
        <f t="shared" si="261"/>
        <v>≤60</v>
      </c>
      <c r="AB1196" s="94">
        <f t="shared" ca="1" si="262"/>
        <v>39</v>
      </c>
      <c r="AC1196" s="95">
        <f t="shared" si="265"/>
        <v>0</v>
      </c>
      <c r="AD1196" s="95">
        <f t="shared" si="266"/>
        <v>0</v>
      </c>
      <c r="AE1196" s="96">
        <f t="shared" si="263"/>
        <v>0</v>
      </c>
      <c r="AF1196" s="96">
        <f t="shared" si="264"/>
        <v>0</v>
      </c>
    </row>
    <row r="1197" spans="2:32" s="97" customFormat="1" ht="39.6" x14ac:dyDescent="0.3">
      <c r="B1197" s="79">
        <f t="shared" si="257"/>
        <v>1192</v>
      </c>
      <c r="C1197" s="80" t="s">
        <v>97</v>
      </c>
      <c r="D1197" s="80"/>
      <c r="E1197" s="81"/>
      <c r="F1197" s="82" t="str">
        <f t="shared" si="258"/>
        <v xml:space="preserve">Группа от QF </v>
      </c>
      <c r="G1197" s="82"/>
      <c r="H1197" s="83"/>
      <c r="I1197" s="84"/>
      <c r="J1197" s="84"/>
      <c r="K1197" s="85"/>
      <c r="L1197" s="86"/>
      <c r="M1197" s="80"/>
      <c r="N1197" s="87"/>
      <c r="O1197" s="88" t="str">
        <f t="shared" si="254"/>
        <v xml:space="preserve"> </v>
      </c>
      <c r="P1197" s="89"/>
      <c r="Q1197" s="90" t="str">
        <f t="shared" si="255"/>
        <v xml:space="preserve"> </v>
      </c>
      <c r="R1197" s="87" t="s">
        <v>77</v>
      </c>
      <c r="S1197" s="76"/>
      <c r="T1197" s="91">
        <f t="shared" si="259"/>
        <v>0</v>
      </c>
      <c r="U1197" s="88" t="str">
        <f t="shared" si="256"/>
        <v xml:space="preserve"> </v>
      </c>
      <c r="V1197" s="91" t="str">
        <f t="shared" si="260"/>
        <v xml:space="preserve"> </v>
      </c>
      <c r="W1197" s="78"/>
      <c r="X1197" s="78"/>
      <c r="Y1197" s="78"/>
      <c r="AA1197" s="94" t="str">
        <f t="shared" si="261"/>
        <v>≤60</v>
      </c>
      <c r="AB1197" s="94">
        <f t="shared" ca="1" si="262"/>
        <v>23</v>
      </c>
      <c r="AC1197" s="95">
        <f t="shared" si="265"/>
        <v>0</v>
      </c>
      <c r="AD1197" s="95">
        <f t="shared" si="266"/>
        <v>0</v>
      </c>
      <c r="AE1197" s="96">
        <f t="shared" si="263"/>
        <v>0</v>
      </c>
      <c r="AF1197" s="96">
        <f t="shared" si="264"/>
        <v>0</v>
      </c>
    </row>
    <row r="1198" spans="2:32" s="97" customFormat="1" ht="39.6" x14ac:dyDescent="0.3">
      <c r="B1198" s="79">
        <f t="shared" si="257"/>
        <v>1193</v>
      </c>
      <c r="C1198" s="80" t="s">
        <v>97</v>
      </c>
      <c r="D1198" s="80"/>
      <c r="E1198" s="81"/>
      <c r="F1198" s="82" t="str">
        <f t="shared" si="258"/>
        <v xml:space="preserve">Группа от QF </v>
      </c>
      <c r="G1198" s="82"/>
      <c r="H1198" s="83"/>
      <c r="I1198" s="84"/>
      <c r="J1198" s="84"/>
      <c r="K1198" s="85"/>
      <c r="L1198" s="86"/>
      <c r="M1198" s="80"/>
      <c r="N1198" s="87"/>
      <c r="O1198" s="88" t="str">
        <f t="shared" si="254"/>
        <v xml:space="preserve"> </v>
      </c>
      <c r="P1198" s="89"/>
      <c r="Q1198" s="90" t="str">
        <f t="shared" si="255"/>
        <v xml:space="preserve"> </v>
      </c>
      <c r="R1198" s="87" t="s">
        <v>77</v>
      </c>
      <c r="S1198" s="76"/>
      <c r="T1198" s="91">
        <f t="shared" si="259"/>
        <v>0</v>
      </c>
      <c r="U1198" s="88" t="str">
        <f t="shared" si="256"/>
        <v xml:space="preserve"> </v>
      </c>
      <c r="V1198" s="91" t="str">
        <f t="shared" si="260"/>
        <v xml:space="preserve"> </v>
      </c>
      <c r="W1198" s="78"/>
      <c r="X1198" s="78"/>
      <c r="Y1198" s="78"/>
      <c r="AA1198" s="94" t="str">
        <f t="shared" si="261"/>
        <v>≤60</v>
      </c>
      <c r="AB1198" s="94">
        <f t="shared" ca="1" si="262"/>
        <v>27</v>
      </c>
      <c r="AC1198" s="95">
        <f t="shared" si="265"/>
        <v>0</v>
      </c>
      <c r="AD1198" s="95">
        <f t="shared" si="266"/>
        <v>0</v>
      </c>
      <c r="AE1198" s="96">
        <f t="shared" si="263"/>
        <v>0</v>
      </c>
      <c r="AF1198" s="96">
        <f t="shared" si="264"/>
        <v>0</v>
      </c>
    </row>
    <row r="1199" spans="2:32" s="97" customFormat="1" ht="39.6" x14ac:dyDescent="0.3">
      <c r="B1199" s="79">
        <f t="shared" si="257"/>
        <v>1194</v>
      </c>
      <c r="C1199" s="80" t="s">
        <v>97</v>
      </c>
      <c r="D1199" s="80"/>
      <c r="E1199" s="81"/>
      <c r="F1199" s="82" t="str">
        <f t="shared" si="258"/>
        <v xml:space="preserve">Группа от QF </v>
      </c>
      <c r="G1199" s="82"/>
      <c r="H1199" s="83"/>
      <c r="I1199" s="84"/>
      <c r="J1199" s="84"/>
      <c r="K1199" s="85"/>
      <c r="L1199" s="86"/>
      <c r="M1199" s="80"/>
      <c r="N1199" s="87"/>
      <c r="O1199" s="88" t="str">
        <f t="shared" si="254"/>
        <v xml:space="preserve"> </v>
      </c>
      <c r="P1199" s="89"/>
      <c r="Q1199" s="90" t="str">
        <f t="shared" si="255"/>
        <v xml:space="preserve"> </v>
      </c>
      <c r="R1199" s="87" t="s">
        <v>77</v>
      </c>
      <c r="S1199" s="76"/>
      <c r="T1199" s="91">
        <f t="shared" si="259"/>
        <v>0</v>
      </c>
      <c r="U1199" s="88" t="str">
        <f t="shared" si="256"/>
        <v xml:space="preserve"> </v>
      </c>
      <c r="V1199" s="91" t="str">
        <f t="shared" si="260"/>
        <v xml:space="preserve"> </v>
      </c>
      <c r="W1199" s="78"/>
      <c r="X1199" s="78"/>
      <c r="Y1199" s="78"/>
      <c r="AA1199" s="94" t="str">
        <f t="shared" si="261"/>
        <v>≤60</v>
      </c>
      <c r="AB1199" s="94">
        <f t="shared" ca="1" si="262"/>
        <v>48</v>
      </c>
      <c r="AC1199" s="95">
        <f t="shared" si="265"/>
        <v>0</v>
      </c>
      <c r="AD1199" s="95">
        <f t="shared" si="266"/>
        <v>0</v>
      </c>
      <c r="AE1199" s="96">
        <f t="shared" si="263"/>
        <v>0</v>
      </c>
      <c r="AF1199" s="96">
        <f t="shared" si="264"/>
        <v>0</v>
      </c>
    </row>
    <row r="1200" spans="2:32" s="97" customFormat="1" ht="39.6" x14ac:dyDescent="0.3">
      <c r="B1200" s="79">
        <f t="shared" si="257"/>
        <v>1195</v>
      </c>
      <c r="C1200" s="80" t="s">
        <v>97</v>
      </c>
      <c r="D1200" s="80"/>
      <c r="E1200" s="81"/>
      <c r="F1200" s="82" t="str">
        <f t="shared" si="258"/>
        <v xml:space="preserve">Группа от QF </v>
      </c>
      <c r="G1200" s="82"/>
      <c r="H1200" s="83"/>
      <c r="I1200" s="84"/>
      <c r="J1200" s="84"/>
      <c r="K1200" s="85"/>
      <c r="L1200" s="86"/>
      <c r="M1200" s="80"/>
      <c r="N1200" s="87"/>
      <c r="O1200" s="88" t="str">
        <f t="shared" si="254"/>
        <v xml:space="preserve"> </v>
      </c>
      <c r="P1200" s="89"/>
      <c r="Q1200" s="90" t="str">
        <f t="shared" si="255"/>
        <v xml:space="preserve"> </v>
      </c>
      <c r="R1200" s="87" t="s">
        <v>77</v>
      </c>
      <c r="S1200" s="76"/>
      <c r="T1200" s="91">
        <f t="shared" si="259"/>
        <v>0</v>
      </c>
      <c r="U1200" s="88" t="str">
        <f t="shared" si="256"/>
        <v xml:space="preserve"> </v>
      </c>
      <c r="V1200" s="91" t="str">
        <f t="shared" si="260"/>
        <v xml:space="preserve"> </v>
      </c>
      <c r="W1200" s="78"/>
      <c r="X1200" s="78"/>
      <c r="Y1200" s="78"/>
      <c r="AA1200" s="94" t="str">
        <f t="shared" si="261"/>
        <v>≤60</v>
      </c>
      <c r="AB1200" s="94">
        <f t="shared" ca="1" si="262"/>
        <v>26</v>
      </c>
      <c r="AC1200" s="95">
        <f t="shared" si="265"/>
        <v>0</v>
      </c>
      <c r="AD1200" s="95">
        <f t="shared" si="266"/>
        <v>0</v>
      </c>
      <c r="AE1200" s="96">
        <f t="shared" si="263"/>
        <v>0</v>
      </c>
      <c r="AF1200" s="96">
        <f t="shared" si="264"/>
        <v>0</v>
      </c>
    </row>
    <row r="1201" spans="2:32" s="97" customFormat="1" ht="39.6" x14ac:dyDescent="0.3">
      <c r="B1201" s="79">
        <f t="shared" si="257"/>
        <v>1196</v>
      </c>
      <c r="C1201" s="80" t="s">
        <v>97</v>
      </c>
      <c r="D1201" s="80"/>
      <c r="E1201" s="81"/>
      <c r="F1201" s="82" t="str">
        <f t="shared" si="258"/>
        <v xml:space="preserve">Группа от QF </v>
      </c>
      <c r="G1201" s="82"/>
      <c r="H1201" s="83"/>
      <c r="I1201" s="84"/>
      <c r="J1201" s="84"/>
      <c r="K1201" s="85"/>
      <c r="L1201" s="86"/>
      <c r="M1201" s="80"/>
      <c r="N1201" s="87"/>
      <c r="O1201" s="88" t="str">
        <f t="shared" si="254"/>
        <v xml:space="preserve"> </v>
      </c>
      <c r="P1201" s="89"/>
      <c r="Q1201" s="90" t="str">
        <f t="shared" si="255"/>
        <v xml:space="preserve"> </v>
      </c>
      <c r="R1201" s="87" t="s">
        <v>77</v>
      </c>
      <c r="S1201" s="76"/>
      <c r="T1201" s="91">
        <f t="shared" si="259"/>
        <v>0</v>
      </c>
      <c r="U1201" s="88" t="str">
        <f t="shared" si="256"/>
        <v xml:space="preserve"> </v>
      </c>
      <c r="V1201" s="91" t="str">
        <f t="shared" si="260"/>
        <v xml:space="preserve"> </v>
      </c>
      <c r="W1201" s="78"/>
      <c r="X1201" s="78"/>
      <c r="Y1201" s="78"/>
      <c r="AA1201" s="94" t="str">
        <f t="shared" si="261"/>
        <v>≤60</v>
      </c>
      <c r="AB1201" s="94">
        <f t="shared" ca="1" si="262"/>
        <v>37</v>
      </c>
      <c r="AC1201" s="95">
        <f t="shared" si="265"/>
        <v>0</v>
      </c>
      <c r="AD1201" s="95">
        <f t="shared" si="266"/>
        <v>0</v>
      </c>
      <c r="AE1201" s="96">
        <f t="shared" si="263"/>
        <v>0</v>
      </c>
      <c r="AF1201" s="96">
        <f t="shared" si="264"/>
        <v>0</v>
      </c>
    </row>
    <row r="1202" spans="2:32" s="97" customFormat="1" ht="39.6" x14ac:dyDescent="0.3">
      <c r="B1202" s="79">
        <f t="shared" si="257"/>
        <v>1197</v>
      </c>
      <c r="C1202" s="80" t="s">
        <v>97</v>
      </c>
      <c r="D1202" s="80"/>
      <c r="E1202" s="81"/>
      <c r="F1202" s="82" t="str">
        <f t="shared" si="258"/>
        <v xml:space="preserve">Группа от QF </v>
      </c>
      <c r="G1202" s="82"/>
      <c r="H1202" s="83"/>
      <c r="I1202" s="84"/>
      <c r="J1202" s="84"/>
      <c r="K1202" s="85"/>
      <c r="L1202" s="86"/>
      <c r="M1202" s="80"/>
      <c r="N1202" s="87"/>
      <c r="O1202" s="88" t="str">
        <f t="shared" si="254"/>
        <v xml:space="preserve"> </v>
      </c>
      <c r="P1202" s="89"/>
      <c r="Q1202" s="90" t="str">
        <f t="shared" si="255"/>
        <v xml:space="preserve"> </v>
      </c>
      <c r="R1202" s="87" t="s">
        <v>77</v>
      </c>
      <c r="S1202" s="76"/>
      <c r="T1202" s="91">
        <f t="shared" si="259"/>
        <v>0</v>
      </c>
      <c r="U1202" s="88" t="str">
        <f t="shared" si="256"/>
        <v xml:space="preserve"> </v>
      </c>
      <c r="V1202" s="91" t="str">
        <f t="shared" si="260"/>
        <v xml:space="preserve"> </v>
      </c>
      <c r="W1202" s="78"/>
      <c r="X1202" s="78"/>
      <c r="Y1202" s="78"/>
      <c r="AA1202" s="94" t="str">
        <f t="shared" si="261"/>
        <v>≤60</v>
      </c>
      <c r="AB1202" s="94">
        <f t="shared" ca="1" si="262"/>
        <v>38</v>
      </c>
      <c r="AC1202" s="95">
        <f t="shared" si="265"/>
        <v>0</v>
      </c>
      <c r="AD1202" s="95">
        <f t="shared" si="266"/>
        <v>0</v>
      </c>
      <c r="AE1202" s="96">
        <f t="shared" si="263"/>
        <v>0</v>
      </c>
      <c r="AF1202" s="96">
        <f t="shared" si="264"/>
        <v>0</v>
      </c>
    </row>
    <row r="1203" spans="2:32" s="97" customFormat="1" ht="39.6" x14ac:dyDescent="0.3">
      <c r="B1203" s="79">
        <f t="shared" si="257"/>
        <v>1198</v>
      </c>
      <c r="C1203" s="80" t="s">
        <v>97</v>
      </c>
      <c r="D1203" s="80"/>
      <c r="E1203" s="81"/>
      <c r="F1203" s="82" t="str">
        <f t="shared" si="258"/>
        <v xml:space="preserve">Группа от QF </v>
      </c>
      <c r="G1203" s="82"/>
      <c r="H1203" s="83"/>
      <c r="I1203" s="84"/>
      <c r="J1203" s="84"/>
      <c r="K1203" s="85"/>
      <c r="L1203" s="86"/>
      <c r="M1203" s="80"/>
      <c r="N1203" s="87"/>
      <c r="O1203" s="88" t="str">
        <f t="shared" si="254"/>
        <v xml:space="preserve"> </v>
      </c>
      <c r="P1203" s="89"/>
      <c r="Q1203" s="90" t="str">
        <f t="shared" si="255"/>
        <v xml:space="preserve"> </v>
      </c>
      <c r="R1203" s="87" t="s">
        <v>77</v>
      </c>
      <c r="S1203" s="76"/>
      <c r="T1203" s="91">
        <f t="shared" si="259"/>
        <v>0</v>
      </c>
      <c r="U1203" s="88" t="str">
        <f t="shared" si="256"/>
        <v xml:space="preserve"> </v>
      </c>
      <c r="V1203" s="91" t="str">
        <f t="shared" si="260"/>
        <v xml:space="preserve"> </v>
      </c>
      <c r="W1203" s="78"/>
      <c r="X1203" s="78"/>
      <c r="Y1203" s="78"/>
      <c r="AA1203" s="94" t="str">
        <f t="shared" si="261"/>
        <v>≤60</v>
      </c>
      <c r="AB1203" s="94">
        <f t="shared" ca="1" si="262"/>
        <v>22</v>
      </c>
      <c r="AC1203" s="95">
        <f t="shared" si="265"/>
        <v>0</v>
      </c>
      <c r="AD1203" s="95">
        <f t="shared" si="266"/>
        <v>0</v>
      </c>
      <c r="AE1203" s="96">
        <f t="shared" si="263"/>
        <v>0</v>
      </c>
      <c r="AF1203" s="96">
        <f t="shared" si="264"/>
        <v>0</v>
      </c>
    </row>
    <row r="1204" spans="2:32" s="97" customFormat="1" ht="39.6" x14ac:dyDescent="0.3">
      <c r="B1204" s="79">
        <f t="shared" si="257"/>
        <v>1199</v>
      </c>
      <c r="C1204" s="80" t="s">
        <v>97</v>
      </c>
      <c r="D1204" s="80"/>
      <c r="E1204" s="81"/>
      <c r="F1204" s="82" t="str">
        <f t="shared" si="258"/>
        <v xml:space="preserve">Группа от QF </v>
      </c>
      <c r="G1204" s="82"/>
      <c r="H1204" s="83"/>
      <c r="I1204" s="84"/>
      <c r="J1204" s="84"/>
      <c r="K1204" s="85"/>
      <c r="L1204" s="86"/>
      <c r="M1204" s="80"/>
      <c r="N1204" s="87"/>
      <c r="O1204" s="88" t="str">
        <f t="shared" si="254"/>
        <v xml:space="preserve"> </v>
      </c>
      <c r="P1204" s="89"/>
      <c r="Q1204" s="90" t="str">
        <f t="shared" si="255"/>
        <v xml:space="preserve"> </v>
      </c>
      <c r="R1204" s="87" t="s">
        <v>77</v>
      </c>
      <c r="S1204" s="76"/>
      <c r="T1204" s="91">
        <f t="shared" si="259"/>
        <v>0</v>
      </c>
      <c r="U1204" s="88" t="str">
        <f t="shared" si="256"/>
        <v xml:space="preserve"> </v>
      </c>
      <c r="V1204" s="91" t="str">
        <f t="shared" si="260"/>
        <v xml:space="preserve"> </v>
      </c>
      <c r="W1204" s="78"/>
      <c r="X1204" s="78"/>
      <c r="Y1204" s="78"/>
      <c r="AA1204" s="94" t="str">
        <f t="shared" si="261"/>
        <v>≤60</v>
      </c>
      <c r="AB1204" s="94">
        <f t="shared" ca="1" si="262"/>
        <v>24</v>
      </c>
      <c r="AC1204" s="95">
        <f t="shared" si="265"/>
        <v>0</v>
      </c>
      <c r="AD1204" s="95">
        <f t="shared" si="266"/>
        <v>0</v>
      </c>
      <c r="AE1204" s="96">
        <f t="shared" si="263"/>
        <v>0</v>
      </c>
      <c r="AF1204" s="96">
        <f t="shared" si="264"/>
        <v>0</v>
      </c>
    </row>
    <row r="1205" spans="2:32" s="97" customFormat="1" ht="39.6" x14ac:dyDescent="0.3">
      <c r="B1205" s="79">
        <f t="shared" si="257"/>
        <v>1200</v>
      </c>
      <c r="C1205" s="80" t="s">
        <v>97</v>
      </c>
      <c r="D1205" s="80"/>
      <c r="E1205" s="81"/>
      <c r="F1205" s="82" t="str">
        <f t="shared" si="258"/>
        <v xml:space="preserve">Группа от QF </v>
      </c>
      <c r="G1205" s="82"/>
      <c r="H1205" s="83"/>
      <c r="I1205" s="84"/>
      <c r="J1205" s="84"/>
      <c r="K1205" s="85"/>
      <c r="L1205" s="86"/>
      <c r="M1205" s="80"/>
      <c r="N1205" s="87"/>
      <c r="O1205" s="88" t="str">
        <f t="shared" si="254"/>
        <v xml:space="preserve"> </v>
      </c>
      <c r="P1205" s="89"/>
      <c r="Q1205" s="90" t="str">
        <f t="shared" si="255"/>
        <v xml:space="preserve"> </v>
      </c>
      <c r="R1205" s="87" t="s">
        <v>77</v>
      </c>
      <c r="S1205" s="76"/>
      <c r="T1205" s="91">
        <f t="shared" si="259"/>
        <v>0</v>
      </c>
      <c r="U1205" s="88" t="str">
        <f t="shared" si="256"/>
        <v xml:space="preserve"> </v>
      </c>
      <c r="V1205" s="91" t="str">
        <f t="shared" si="260"/>
        <v xml:space="preserve"> </v>
      </c>
      <c r="W1205" s="78"/>
      <c r="X1205" s="78"/>
      <c r="Y1205" s="78"/>
      <c r="AA1205" s="94" t="str">
        <f t="shared" si="261"/>
        <v>≤60</v>
      </c>
      <c r="AB1205" s="94">
        <f t="shared" ca="1" si="262"/>
        <v>44</v>
      </c>
      <c r="AC1205" s="95">
        <f t="shared" si="265"/>
        <v>0</v>
      </c>
      <c r="AD1205" s="95">
        <f t="shared" si="266"/>
        <v>0</v>
      </c>
      <c r="AE1205" s="96">
        <f t="shared" si="263"/>
        <v>0</v>
      </c>
      <c r="AF1205" s="96">
        <f t="shared" si="264"/>
        <v>0</v>
      </c>
    </row>
    <row r="1206" spans="2:32" s="97" customFormat="1" ht="39.6" x14ac:dyDescent="0.3">
      <c r="B1206" s="79">
        <f t="shared" si="257"/>
        <v>1201</v>
      </c>
      <c r="C1206" s="80" t="s">
        <v>97</v>
      </c>
      <c r="D1206" s="80"/>
      <c r="E1206" s="81"/>
      <c r="F1206" s="82" t="str">
        <f t="shared" si="258"/>
        <v xml:space="preserve">Группа от QF </v>
      </c>
      <c r="G1206" s="82"/>
      <c r="H1206" s="83"/>
      <c r="I1206" s="84"/>
      <c r="J1206" s="84"/>
      <c r="K1206" s="85"/>
      <c r="L1206" s="86"/>
      <c r="M1206" s="80"/>
      <c r="N1206" s="87"/>
      <c r="O1206" s="88" t="str">
        <f t="shared" si="254"/>
        <v xml:space="preserve"> </v>
      </c>
      <c r="P1206" s="89"/>
      <c r="Q1206" s="90" t="str">
        <f t="shared" si="255"/>
        <v xml:space="preserve"> </v>
      </c>
      <c r="R1206" s="87" t="s">
        <v>77</v>
      </c>
      <c r="S1206" s="76"/>
      <c r="T1206" s="91">
        <f t="shared" si="259"/>
        <v>0</v>
      </c>
      <c r="U1206" s="88" t="str">
        <f t="shared" si="256"/>
        <v xml:space="preserve"> </v>
      </c>
      <c r="V1206" s="91" t="str">
        <f t="shared" si="260"/>
        <v xml:space="preserve"> </v>
      </c>
      <c r="W1206" s="78"/>
      <c r="X1206" s="78"/>
      <c r="Y1206" s="78"/>
      <c r="AA1206" s="94" t="str">
        <f t="shared" si="261"/>
        <v>≤60</v>
      </c>
      <c r="AB1206" s="94">
        <f t="shared" ca="1" si="262"/>
        <v>37</v>
      </c>
      <c r="AC1206" s="95">
        <f t="shared" si="265"/>
        <v>0</v>
      </c>
      <c r="AD1206" s="95">
        <f t="shared" si="266"/>
        <v>0</v>
      </c>
      <c r="AE1206" s="96">
        <f t="shared" si="263"/>
        <v>0</v>
      </c>
      <c r="AF1206" s="96">
        <f t="shared" si="264"/>
        <v>0</v>
      </c>
    </row>
    <row r="1207" spans="2:32" s="97" customFormat="1" ht="39.6" x14ac:dyDescent="0.3">
      <c r="B1207" s="79">
        <f t="shared" si="257"/>
        <v>1202</v>
      </c>
      <c r="C1207" s="80" t="s">
        <v>97</v>
      </c>
      <c r="D1207" s="80"/>
      <c r="E1207" s="81"/>
      <c r="F1207" s="82" t="str">
        <f t="shared" si="258"/>
        <v xml:space="preserve">Группа от QF </v>
      </c>
      <c r="G1207" s="82"/>
      <c r="H1207" s="83"/>
      <c r="I1207" s="84"/>
      <c r="J1207" s="84"/>
      <c r="K1207" s="85"/>
      <c r="L1207" s="86"/>
      <c r="M1207" s="80"/>
      <c r="N1207" s="87"/>
      <c r="O1207" s="88" t="str">
        <f t="shared" si="254"/>
        <v xml:space="preserve"> </v>
      </c>
      <c r="P1207" s="89"/>
      <c r="Q1207" s="90" t="str">
        <f t="shared" si="255"/>
        <v xml:space="preserve"> </v>
      </c>
      <c r="R1207" s="87" t="s">
        <v>77</v>
      </c>
      <c r="S1207" s="76"/>
      <c r="T1207" s="91">
        <f t="shared" si="259"/>
        <v>0</v>
      </c>
      <c r="U1207" s="88" t="str">
        <f t="shared" si="256"/>
        <v xml:space="preserve"> </v>
      </c>
      <c r="V1207" s="91" t="str">
        <f t="shared" si="260"/>
        <v xml:space="preserve"> </v>
      </c>
      <c r="W1207" s="78"/>
      <c r="X1207" s="78"/>
      <c r="Y1207" s="78"/>
      <c r="AA1207" s="94" t="str">
        <f t="shared" si="261"/>
        <v>≤60</v>
      </c>
      <c r="AB1207" s="94">
        <f t="shared" ca="1" si="262"/>
        <v>42</v>
      </c>
      <c r="AC1207" s="95">
        <f t="shared" si="265"/>
        <v>0</v>
      </c>
      <c r="AD1207" s="95">
        <f t="shared" si="266"/>
        <v>0</v>
      </c>
      <c r="AE1207" s="96">
        <f t="shared" si="263"/>
        <v>0</v>
      </c>
      <c r="AF1207" s="96">
        <f t="shared" si="264"/>
        <v>0</v>
      </c>
    </row>
    <row r="1208" spans="2:32" s="97" customFormat="1" ht="39.6" x14ac:dyDescent="0.3">
      <c r="B1208" s="79">
        <f t="shared" si="257"/>
        <v>1203</v>
      </c>
      <c r="C1208" s="80" t="s">
        <v>97</v>
      </c>
      <c r="D1208" s="80"/>
      <c r="E1208" s="81"/>
      <c r="F1208" s="82" t="str">
        <f t="shared" si="258"/>
        <v xml:space="preserve">Группа от QF </v>
      </c>
      <c r="G1208" s="82"/>
      <c r="H1208" s="83"/>
      <c r="I1208" s="84"/>
      <c r="J1208" s="84"/>
      <c r="K1208" s="85"/>
      <c r="L1208" s="86"/>
      <c r="M1208" s="80"/>
      <c r="N1208" s="87"/>
      <c r="O1208" s="88" t="str">
        <f t="shared" si="254"/>
        <v xml:space="preserve"> </v>
      </c>
      <c r="P1208" s="89"/>
      <c r="Q1208" s="90" t="str">
        <f t="shared" si="255"/>
        <v xml:space="preserve"> </v>
      </c>
      <c r="R1208" s="87" t="s">
        <v>77</v>
      </c>
      <c r="S1208" s="76"/>
      <c r="T1208" s="91">
        <f t="shared" si="259"/>
        <v>0</v>
      </c>
      <c r="U1208" s="88" t="str">
        <f t="shared" si="256"/>
        <v xml:space="preserve"> </v>
      </c>
      <c r="V1208" s="91" t="str">
        <f t="shared" si="260"/>
        <v xml:space="preserve"> </v>
      </c>
      <c r="W1208" s="78"/>
      <c r="X1208" s="78"/>
      <c r="Y1208" s="78"/>
      <c r="AA1208" s="94" t="str">
        <f t="shared" si="261"/>
        <v>≤60</v>
      </c>
      <c r="AB1208" s="94">
        <f t="shared" ca="1" si="262"/>
        <v>24</v>
      </c>
      <c r="AC1208" s="95">
        <f t="shared" si="265"/>
        <v>0</v>
      </c>
      <c r="AD1208" s="95">
        <f t="shared" si="266"/>
        <v>0</v>
      </c>
      <c r="AE1208" s="96">
        <f t="shared" si="263"/>
        <v>0</v>
      </c>
      <c r="AF1208" s="96">
        <f t="shared" si="264"/>
        <v>0</v>
      </c>
    </row>
    <row r="1209" spans="2:32" s="97" customFormat="1" ht="39.6" x14ac:dyDescent="0.3">
      <c r="B1209" s="79">
        <f t="shared" si="257"/>
        <v>1204</v>
      </c>
      <c r="C1209" s="80" t="s">
        <v>97</v>
      </c>
      <c r="D1209" s="80"/>
      <c r="E1209" s="81"/>
      <c r="F1209" s="82" t="str">
        <f t="shared" si="258"/>
        <v xml:space="preserve">Группа от QF </v>
      </c>
      <c r="G1209" s="82"/>
      <c r="H1209" s="83"/>
      <c r="I1209" s="84"/>
      <c r="J1209" s="84"/>
      <c r="K1209" s="85"/>
      <c r="L1209" s="86"/>
      <c r="M1209" s="80"/>
      <c r="N1209" s="87"/>
      <c r="O1209" s="88" t="str">
        <f t="shared" si="254"/>
        <v xml:space="preserve"> </v>
      </c>
      <c r="P1209" s="89"/>
      <c r="Q1209" s="90" t="str">
        <f t="shared" si="255"/>
        <v xml:space="preserve"> </v>
      </c>
      <c r="R1209" s="87" t="s">
        <v>77</v>
      </c>
      <c r="S1209" s="76"/>
      <c r="T1209" s="91">
        <f t="shared" si="259"/>
        <v>0</v>
      </c>
      <c r="U1209" s="88" t="str">
        <f t="shared" si="256"/>
        <v xml:space="preserve"> </v>
      </c>
      <c r="V1209" s="91" t="str">
        <f t="shared" si="260"/>
        <v xml:space="preserve"> </v>
      </c>
      <c r="W1209" s="78"/>
      <c r="X1209" s="78"/>
      <c r="Y1209" s="78"/>
      <c r="AA1209" s="94" t="str">
        <f t="shared" si="261"/>
        <v>≤60</v>
      </c>
      <c r="AB1209" s="94">
        <f t="shared" ca="1" si="262"/>
        <v>43</v>
      </c>
      <c r="AC1209" s="95">
        <f t="shared" si="265"/>
        <v>0</v>
      </c>
      <c r="AD1209" s="95">
        <f t="shared" si="266"/>
        <v>0</v>
      </c>
      <c r="AE1209" s="96">
        <f t="shared" si="263"/>
        <v>0</v>
      </c>
      <c r="AF1209" s="96">
        <f t="shared" si="264"/>
        <v>0</v>
      </c>
    </row>
    <row r="1210" spans="2:32" s="97" customFormat="1" ht="39.6" x14ac:dyDescent="0.3">
      <c r="B1210" s="79">
        <f t="shared" si="257"/>
        <v>1205</v>
      </c>
      <c r="C1210" s="80" t="s">
        <v>97</v>
      </c>
      <c r="D1210" s="80"/>
      <c r="E1210" s="81"/>
      <c r="F1210" s="82" t="str">
        <f t="shared" si="258"/>
        <v xml:space="preserve">Группа от QF </v>
      </c>
      <c r="G1210" s="82"/>
      <c r="H1210" s="83"/>
      <c r="I1210" s="84"/>
      <c r="J1210" s="84"/>
      <c r="K1210" s="85"/>
      <c r="L1210" s="86"/>
      <c r="M1210" s="80"/>
      <c r="N1210" s="87"/>
      <c r="O1210" s="88" t="str">
        <f t="shared" si="254"/>
        <v xml:space="preserve"> </v>
      </c>
      <c r="P1210" s="89"/>
      <c r="Q1210" s="90" t="str">
        <f t="shared" si="255"/>
        <v xml:space="preserve"> </v>
      </c>
      <c r="R1210" s="87" t="s">
        <v>77</v>
      </c>
      <c r="S1210" s="76"/>
      <c r="T1210" s="91">
        <f t="shared" si="259"/>
        <v>0</v>
      </c>
      <c r="U1210" s="88" t="str">
        <f t="shared" si="256"/>
        <v xml:space="preserve"> </v>
      </c>
      <c r="V1210" s="91" t="str">
        <f t="shared" si="260"/>
        <v xml:space="preserve"> </v>
      </c>
      <c r="W1210" s="78"/>
      <c r="X1210" s="78"/>
      <c r="Y1210" s="78"/>
      <c r="AA1210" s="94" t="str">
        <f t="shared" si="261"/>
        <v>≤60</v>
      </c>
      <c r="AB1210" s="94">
        <f t="shared" ca="1" si="262"/>
        <v>28</v>
      </c>
      <c r="AC1210" s="95">
        <f t="shared" si="265"/>
        <v>0</v>
      </c>
      <c r="AD1210" s="95">
        <f t="shared" si="266"/>
        <v>0</v>
      </c>
      <c r="AE1210" s="96">
        <f t="shared" si="263"/>
        <v>0</v>
      </c>
      <c r="AF1210" s="96">
        <f t="shared" si="264"/>
        <v>0</v>
      </c>
    </row>
    <row r="1211" spans="2:32" s="97" customFormat="1" ht="39.6" x14ac:dyDescent="0.3">
      <c r="B1211" s="79">
        <f t="shared" si="257"/>
        <v>1206</v>
      </c>
      <c r="C1211" s="80" t="s">
        <v>97</v>
      </c>
      <c r="D1211" s="80"/>
      <c r="E1211" s="81"/>
      <c r="F1211" s="82" t="str">
        <f t="shared" si="258"/>
        <v xml:space="preserve">Группа от QF </v>
      </c>
      <c r="G1211" s="82"/>
      <c r="H1211" s="83"/>
      <c r="I1211" s="84"/>
      <c r="J1211" s="84"/>
      <c r="K1211" s="85"/>
      <c r="L1211" s="86"/>
      <c r="M1211" s="80"/>
      <c r="N1211" s="87"/>
      <c r="O1211" s="88" t="str">
        <f t="shared" si="254"/>
        <v xml:space="preserve"> </v>
      </c>
      <c r="P1211" s="89"/>
      <c r="Q1211" s="90" t="str">
        <f t="shared" si="255"/>
        <v xml:space="preserve"> </v>
      </c>
      <c r="R1211" s="87" t="s">
        <v>77</v>
      </c>
      <c r="S1211" s="76"/>
      <c r="T1211" s="91">
        <f t="shared" si="259"/>
        <v>0</v>
      </c>
      <c r="U1211" s="88" t="str">
        <f t="shared" si="256"/>
        <v xml:space="preserve"> </v>
      </c>
      <c r="V1211" s="91" t="str">
        <f t="shared" si="260"/>
        <v xml:space="preserve"> </v>
      </c>
      <c r="W1211" s="78"/>
      <c r="X1211" s="78"/>
      <c r="Y1211" s="78"/>
      <c r="AA1211" s="94" t="str">
        <f t="shared" si="261"/>
        <v>≤60</v>
      </c>
      <c r="AB1211" s="94">
        <f t="shared" ca="1" si="262"/>
        <v>42</v>
      </c>
      <c r="AC1211" s="95">
        <f t="shared" si="265"/>
        <v>0</v>
      </c>
      <c r="AD1211" s="95">
        <f t="shared" si="266"/>
        <v>0</v>
      </c>
      <c r="AE1211" s="96">
        <f t="shared" si="263"/>
        <v>0</v>
      </c>
      <c r="AF1211" s="96">
        <f t="shared" si="264"/>
        <v>0</v>
      </c>
    </row>
    <row r="1212" spans="2:32" s="97" customFormat="1" ht="39.6" x14ac:dyDescent="0.3">
      <c r="B1212" s="79">
        <f t="shared" si="257"/>
        <v>1207</v>
      </c>
      <c r="C1212" s="80" t="s">
        <v>97</v>
      </c>
      <c r="D1212" s="80"/>
      <c r="E1212" s="81"/>
      <c r="F1212" s="82" t="str">
        <f t="shared" si="258"/>
        <v xml:space="preserve">Группа от QF </v>
      </c>
      <c r="G1212" s="82"/>
      <c r="H1212" s="83"/>
      <c r="I1212" s="84"/>
      <c r="J1212" s="84"/>
      <c r="K1212" s="85"/>
      <c r="L1212" s="86"/>
      <c r="M1212" s="80"/>
      <c r="N1212" s="87"/>
      <c r="O1212" s="88" t="str">
        <f t="shared" si="254"/>
        <v xml:space="preserve"> </v>
      </c>
      <c r="P1212" s="89"/>
      <c r="Q1212" s="90" t="str">
        <f t="shared" si="255"/>
        <v xml:space="preserve"> </v>
      </c>
      <c r="R1212" s="87" t="s">
        <v>77</v>
      </c>
      <c r="S1212" s="76"/>
      <c r="T1212" s="91">
        <f t="shared" si="259"/>
        <v>0</v>
      </c>
      <c r="U1212" s="88" t="str">
        <f t="shared" si="256"/>
        <v xml:space="preserve"> </v>
      </c>
      <c r="V1212" s="91" t="str">
        <f t="shared" si="260"/>
        <v xml:space="preserve"> </v>
      </c>
      <c r="W1212" s="78"/>
      <c r="X1212" s="78"/>
      <c r="Y1212" s="78"/>
      <c r="AA1212" s="94" t="str">
        <f t="shared" si="261"/>
        <v>≤60</v>
      </c>
      <c r="AB1212" s="94">
        <f t="shared" ca="1" si="262"/>
        <v>43</v>
      </c>
      <c r="AC1212" s="95">
        <f t="shared" si="265"/>
        <v>0</v>
      </c>
      <c r="AD1212" s="95">
        <f t="shared" si="266"/>
        <v>0</v>
      </c>
      <c r="AE1212" s="96">
        <f t="shared" si="263"/>
        <v>0</v>
      </c>
      <c r="AF1212" s="96">
        <f t="shared" si="264"/>
        <v>0</v>
      </c>
    </row>
    <row r="1213" spans="2:32" s="97" customFormat="1" ht="39.6" x14ac:dyDescent="0.3">
      <c r="B1213" s="79">
        <f t="shared" si="257"/>
        <v>1208</v>
      </c>
      <c r="C1213" s="80" t="s">
        <v>97</v>
      </c>
      <c r="D1213" s="80"/>
      <c r="E1213" s="81"/>
      <c r="F1213" s="82" t="str">
        <f t="shared" si="258"/>
        <v xml:space="preserve">Группа от QF </v>
      </c>
      <c r="G1213" s="82"/>
      <c r="H1213" s="83"/>
      <c r="I1213" s="84"/>
      <c r="J1213" s="84"/>
      <c r="K1213" s="85"/>
      <c r="L1213" s="86"/>
      <c r="M1213" s="80"/>
      <c r="N1213" s="87"/>
      <c r="O1213" s="88" t="str">
        <f t="shared" si="254"/>
        <v xml:space="preserve"> </v>
      </c>
      <c r="P1213" s="89"/>
      <c r="Q1213" s="90" t="str">
        <f t="shared" si="255"/>
        <v xml:space="preserve"> </v>
      </c>
      <c r="R1213" s="87" t="s">
        <v>77</v>
      </c>
      <c r="S1213" s="76"/>
      <c r="T1213" s="91">
        <f t="shared" si="259"/>
        <v>0</v>
      </c>
      <c r="U1213" s="88" t="str">
        <f t="shared" si="256"/>
        <v xml:space="preserve"> </v>
      </c>
      <c r="V1213" s="91" t="str">
        <f t="shared" si="260"/>
        <v xml:space="preserve"> </v>
      </c>
      <c r="W1213" s="78"/>
      <c r="X1213" s="78"/>
      <c r="Y1213" s="78"/>
      <c r="AA1213" s="94" t="str">
        <f t="shared" si="261"/>
        <v>≤60</v>
      </c>
      <c r="AB1213" s="94">
        <f t="shared" ca="1" si="262"/>
        <v>28</v>
      </c>
      <c r="AC1213" s="95">
        <f t="shared" si="265"/>
        <v>0</v>
      </c>
      <c r="AD1213" s="95">
        <f t="shared" si="266"/>
        <v>0</v>
      </c>
      <c r="AE1213" s="96">
        <f t="shared" si="263"/>
        <v>0</v>
      </c>
      <c r="AF1213" s="96">
        <f t="shared" si="264"/>
        <v>0</v>
      </c>
    </row>
    <row r="1214" spans="2:32" s="97" customFormat="1" ht="39.6" x14ac:dyDescent="0.3">
      <c r="B1214" s="79">
        <f t="shared" si="257"/>
        <v>1209</v>
      </c>
      <c r="C1214" s="80" t="s">
        <v>97</v>
      </c>
      <c r="D1214" s="80"/>
      <c r="E1214" s="81"/>
      <c r="F1214" s="82" t="str">
        <f t="shared" si="258"/>
        <v xml:space="preserve">Группа от QF </v>
      </c>
      <c r="G1214" s="82"/>
      <c r="H1214" s="83"/>
      <c r="I1214" s="84"/>
      <c r="J1214" s="84"/>
      <c r="K1214" s="85"/>
      <c r="L1214" s="86"/>
      <c r="M1214" s="80"/>
      <c r="N1214" s="87"/>
      <c r="O1214" s="88" t="str">
        <f t="shared" si="254"/>
        <v xml:space="preserve"> </v>
      </c>
      <c r="P1214" s="89"/>
      <c r="Q1214" s="90" t="str">
        <f t="shared" si="255"/>
        <v xml:space="preserve"> </v>
      </c>
      <c r="R1214" s="87" t="s">
        <v>77</v>
      </c>
      <c r="S1214" s="76"/>
      <c r="T1214" s="91">
        <f t="shared" si="259"/>
        <v>0</v>
      </c>
      <c r="U1214" s="88" t="str">
        <f t="shared" si="256"/>
        <v xml:space="preserve"> </v>
      </c>
      <c r="V1214" s="91" t="str">
        <f t="shared" si="260"/>
        <v xml:space="preserve"> </v>
      </c>
      <c r="W1214" s="78"/>
      <c r="X1214" s="78"/>
      <c r="Y1214" s="78"/>
      <c r="AA1214" s="94" t="str">
        <f t="shared" si="261"/>
        <v>≤60</v>
      </c>
      <c r="AB1214" s="94">
        <f t="shared" ca="1" si="262"/>
        <v>25</v>
      </c>
      <c r="AC1214" s="95">
        <f t="shared" si="265"/>
        <v>0</v>
      </c>
      <c r="AD1214" s="95">
        <f t="shared" si="266"/>
        <v>0</v>
      </c>
      <c r="AE1214" s="96">
        <f t="shared" si="263"/>
        <v>0</v>
      </c>
      <c r="AF1214" s="96">
        <f t="shared" si="264"/>
        <v>0</v>
      </c>
    </row>
    <row r="1215" spans="2:32" s="97" customFormat="1" ht="39.6" x14ac:dyDescent="0.3">
      <c r="B1215" s="79">
        <f t="shared" si="257"/>
        <v>1210</v>
      </c>
      <c r="C1215" s="80" t="s">
        <v>97</v>
      </c>
      <c r="D1215" s="80"/>
      <c r="E1215" s="81"/>
      <c r="F1215" s="82" t="str">
        <f t="shared" si="258"/>
        <v xml:space="preserve">Группа от QF </v>
      </c>
      <c r="G1215" s="82"/>
      <c r="H1215" s="83"/>
      <c r="I1215" s="84"/>
      <c r="J1215" s="84"/>
      <c r="K1215" s="85"/>
      <c r="L1215" s="86"/>
      <c r="M1215" s="80"/>
      <c r="N1215" s="87"/>
      <c r="O1215" s="88" t="str">
        <f t="shared" si="254"/>
        <v xml:space="preserve"> </v>
      </c>
      <c r="P1215" s="89"/>
      <c r="Q1215" s="90" t="str">
        <f t="shared" si="255"/>
        <v xml:space="preserve"> </v>
      </c>
      <c r="R1215" s="87" t="s">
        <v>77</v>
      </c>
      <c r="S1215" s="76"/>
      <c r="T1215" s="91">
        <f t="shared" si="259"/>
        <v>0</v>
      </c>
      <c r="U1215" s="88" t="str">
        <f t="shared" si="256"/>
        <v xml:space="preserve"> </v>
      </c>
      <c r="V1215" s="91" t="str">
        <f t="shared" si="260"/>
        <v xml:space="preserve"> </v>
      </c>
      <c r="W1215" s="78"/>
      <c r="X1215" s="78"/>
      <c r="Y1215" s="78"/>
      <c r="AA1215" s="94" t="str">
        <f t="shared" si="261"/>
        <v>≤60</v>
      </c>
      <c r="AB1215" s="94">
        <f t="shared" ca="1" si="262"/>
        <v>41</v>
      </c>
      <c r="AC1215" s="95">
        <f t="shared" si="265"/>
        <v>0</v>
      </c>
      <c r="AD1215" s="95">
        <f t="shared" si="266"/>
        <v>0</v>
      </c>
      <c r="AE1215" s="96">
        <f t="shared" si="263"/>
        <v>0</v>
      </c>
      <c r="AF1215" s="96">
        <f t="shared" si="264"/>
        <v>0</v>
      </c>
    </row>
    <row r="1216" spans="2:32" s="97" customFormat="1" ht="39.6" x14ac:dyDescent="0.3">
      <c r="B1216" s="79">
        <f t="shared" si="257"/>
        <v>1211</v>
      </c>
      <c r="C1216" s="80" t="s">
        <v>97</v>
      </c>
      <c r="D1216" s="80"/>
      <c r="E1216" s="81"/>
      <c r="F1216" s="82" t="str">
        <f t="shared" si="258"/>
        <v xml:space="preserve">Группа от QF </v>
      </c>
      <c r="G1216" s="82"/>
      <c r="H1216" s="83"/>
      <c r="I1216" s="84"/>
      <c r="J1216" s="84"/>
      <c r="K1216" s="85"/>
      <c r="L1216" s="86"/>
      <c r="M1216" s="80"/>
      <c r="N1216" s="87"/>
      <c r="O1216" s="88" t="str">
        <f t="shared" si="254"/>
        <v xml:space="preserve"> </v>
      </c>
      <c r="P1216" s="89"/>
      <c r="Q1216" s="90" t="str">
        <f t="shared" si="255"/>
        <v xml:space="preserve"> </v>
      </c>
      <c r="R1216" s="87" t="s">
        <v>77</v>
      </c>
      <c r="S1216" s="76"/>
      <c r="T1216" s="91">
        <f t="shared" si="259"/>
        <v>0</v>
      </c>
      <c r="U1216" s="88" t="str">
        <f t="shared" si="256"/>
        <v xml:space="preserve"> </v>
      </c>
      <c r="V1216" s="91" t="str">
        <f t="shared" si="260"/>
        <v xml:space="preserve"> </v>
      </c>
      <c r="W1216" s="78"/>
      <c r="X1216" s="78"/>
      <c r="Y1216" s="78"/>
      <c r="AA1216" s="94" t="str">
        <f t="shared" si="261"/>
        <v>≤60</v>
      </c>
      <c r="AB1216" s="94">
        <f t="shared" ca="1" si="262"/>
        <v>32</v>
      </c>
      <c r="AC1216" s="95">
        <f t="shared" si="265"/>
        <v>0</v>
      </c>
      <c r="AD1216" s="95">
        <f t="shared" si="266"/>
        <v>0</v>
      </c>
      <c r="AE1216" s="96">
        <f t="shared" si="263"/>
        <v>0</v>
      </c>
      <c r="AF1216" s="96">
        <f t="shared" si="264"/>
        <v>0</v>
      </c>
    </row>
    <row r="1217" spans="2:32" s="97" customFormat="1" ht="39.6" x14ac:dyDescent="0.3">
      <c r="B1217" s="79">
        <f t="shared" si="257"/>
        <v>1212</v>
      </c>
      <c r="C1217" s="80" t="s">
        <v>97</v>
      </c>
      <c r="D1217" s="80"/>
      <c r="E1217" s="81"/>
      <c r="F1217" s="82" t="str">
        <f t="shared" si="258"/>
        <v xml:space="preserve">Группа от QF </v>
      </c>
      <c r="G1217" s="82"/>
      <c r="H1217" s="83"/>
      <c r="I1217" s="84"/>
      <c r="J1217" s="84"/>
      <c r="K1217" s="85"/>
      <c r="L1217" s="86"/>
      <c r="M1217" s="80"/>
      <c r="N1217" s="87"/>
      <c r="O1217" s="88" t="str">
        <f t="shared" si="254"/>
        <v xml:space="preserve"> </v>
      </c>
      <c r="P1217" s="89"/>
      <c r="Q1217" s="90" t="str">
        <f t="shared" si="255"/>
        <v xml:space="preserve"> </v>
      </c>
      <c r="R1217" s="87" t="s">
        <v>77</v>
      </c>
      <c r="S1217" s="76"/>
      <c r="T1217" s="91">
        <f t="shared" si="259"/>
        <v>0</v>
      </c>
      <c r="U1217" s="88" t="str">
        <f t="shared" si="256"/>
        <v xml:space="preserve"> </v>
      </c>
      <c r="V1217" s="91" t="str">
        <f t="shared" si="260"/>
        <v xml:space="preserve"> </v>
      </c>
      <c r="W1217" s="78"/>
      <c r="X1217" s="78"/>
      <c r="Y1217" s="78"/>
      <c r="AA1217" s="94" t="str">
        <f t="shared" si="261"/>
        <v>≤60</v>
      </c>
      <c r="AB1217" s="94">
        <f t="shared" ca="1" si="262"/>
        <v>37</v>
      </c>
      <c r="AC1217" s="95">
        <f t="shared" si="265"/>
        <v>0</v>
      </c>
      <c r="AD1217" s="95">
        <f t="shared" si="266"/>
        <v>0</v>
      </c>
      <c r="AE1217" s="96">
        <f t="shared" si="263"/>
        <v>0</v>
      </c>
      <c r="AF1217" s="96">
        <f t="shared" si="264"/>
        <v>0</v>
      </c>
    </row>
    <row r="1218" spans="2:32" s="97" customFormat="1" ht="39.6" x14ac:dyDescent="0.3">
      <c r="B1218" s="79">
        <f t="shared" si="257"/>
        <v>1213</v>
      </c>
      <c r="C1218" s="80" t="s">
        <v>97</v>
      </c>
      <c r="D1218" s="80"/>
      <c r="E1218" s="81"/>
      <c r="F1218" s="82" t="str">
        <f t="shared" si="258"/>
        <v xml:space="preserve">Группа от QF </v>
      </c>
      <c r="G1218" s="82"/>
      <c r="H1218" s="83"/>
      <c r="I1218" s="84"/>
      <c r="J1218" s="84"/>
      <c r="K1218" s="85"/>
      <c r="L1218" s="86"/>
      <c r="M1218" s="80"/>
      <c r="N1218" s="87"/>
      <c r="O1218" s="88" t="str">
        <f t="shared" si="254"/>
        <v xml:space="preserve"> </v>
      </c>
      <c r="P1218" s="89"/>
      <c r="Q1218" s="90" t="str">
        <f t="shared" si="255"/>
        <v xml:space="preserve"> </v>
      </c>
      <c r="R1218" s="87" t="s">
        <v>77</v>
      </c>
      <c r="S1218" s="76"/>
      <c r="T1218" s="91">
        <f t="shared" si="259"/>
        <v>0</v>
      </c>
      <c r="U1218" s="88" t="str">
        <f t="shared" si="256"/>
        <v xml:space="preserve"> </v>
      </c>
      <c r="V1218" s="91" t="str">
        <f t="shared" si="260"/>
        <v xml:space="preserve"> </v>
      </c>
      <c r="W1218" s="78"/>
      <c r="X1218" s="78"/>
      <c r="Y1218" s="78"/>
      <c r="AA1218" s="94" t="str">
        <f t="shared" si="261"/>
        <v>≤60</v>
      </c>
      <c r="AB1218" s="94">
        <f t="shared" ca="1" si="262"/>
        <v>48</v>
      </c>
      <c r="AC1218" s="95">
        <f t="shared" si="265"/>
        <v>0</v>
      </c>
      <c r="AD1218" s="95">
        <f t="shared" si="266"/>
        <v>0</v>
      </c>
      <c r="AE1218" s="96">
        <f t="shared" si="263"/>
        <v>0</v>
      </c>
      <c r="AF1218" s="96">
        <f t="shared" si="264"/>
        <v>0</v>
      </c>
    </row>
    <row r="1219" spans="2:32" s="97" customFormat="1" ht="39.6" x14ac:dyDescent="0.3">
      <c r="B1219" s="79">
        <f t="shared" si="257"/>
        <v>1214</v>
      </c>
      <c r="C1219" s="80" t="s">
        <v>97</v>
      </c>
      <c r="D1219" s="80"/>
      <c r="E1219" s="81"/>
      <c r="F1219" s="82" t="str">
        <f t="shared" si="258"/>
        <v xml:space="preserve">Группа от QF </v>
      </c>
      <c r="G1219" s="82"/>
      <c r="H1219" s="83"/>
      <c r="I1219" s="84"/>
      <c r="J1219" s="84"/>
      <c r="K1219" s="85"/>
      <c r="L1219" s="86"/>
      <c r="M1219" s="80"/>
      <c r="N1219" s="87"/>
      <c r="O1219" s="88" t="str">
        <f t="shared" si="254"/>
        <v xml:space="preserve"> </v>
      </c>
      <c r="P1219" s="89"/>
      <c r="Q1219" s="90" t="str">
        <f t="shared" si="255"/>
        <v xml:space="preserve"> </v>
      </c>
      <c r="R1219" s="87" t="s">
        <v>77</v>
      </c>
      <c r="S1219" s="76"/>
      <c r="T1219" s="91">
        <f t="shared" si="259"/>
        <v>0</v>
      </c>
      <c r="U1219" s="88" t="str">
        <f t="shared" si="256"/>
        <v xml:space="preserve"> </v>
      </c>
      <c r="V1219" s="91" t="str">
        <f t="shared" si="260"/>
        <v xml:space="preserve"> </v>
      </c>
      <c r="W1219" s="78"/>
      <c r="X1219" s="78"/>
      <c r="Y1219" s="78"/>
      <c r="AA1219" s="94" t="str">
        <f t="shared" si="261"/>
        <v>≤60</v>
      </c>
      <c r="AB1219" s="94">
        <f t="shared" ca="1" si="262"/>
        <v>44</v>
      </c>
      <c r="AC1219" s="95">
        <f t="shared" si="265"/>
        <v>0</v>
      </c>
      <c r="AD1219" s="95">
        <f t="shared" si="266"/>
        <v>0</v>
      </c>
      <c r="AE1219" s="96">
        <f t="shared" si="263"/>
        <v>0</v>
      </c>
      <c r="AF1219" s="96">
        <f t="shared" si="264"/>
        <v>0</v>
      </c>
    </row>
    <row r="1220" spans="2:32" s="97" customFormat="1" ht="39.6" x14ac:dyDescent="0.3">
      <c r="B1220" s="79">
        <f t="shared" si="257"/>
        <v>1215</v>
      </c>
      <c r="C1220" s="80" t="s">
        <v>97</v>
      </c>
      <c r="D1220" s="80"/>
      <c r="E1220" s="81"/>
      <c r="F1220" s="82" t="str">
        <f t="shared" si="258"/>
        <v xml:space="preserve">Группа от QF </v>
      </c>
      <c r="G1220" s="82"/>
      <c r="H1220" s="83"/>
      <c r="I1220" s="84"/>
      <c r="J1220" s="84"/>
      <c r="K1220" s="85"/>
      <c r="L1220" s="86"/>
      <c r="M1220" s="80"/>
      <c r="N1220" s="87"/>
      <c r="O1220" s="88" t="str">
        <f t="shared" si="254"/>
        <v xml:space="preserve"> </v>
      </c>
      <c r="P1220" s="89"/>
      <c r="Q1220" s="90" t="str">
        <f t="shared" si="255"/>
        <v xml:space="preserve"> </v>
      </c>
      <c r="R1220" s="87" t="s">
        <v>77</v>
      </c>
      <c r="S1220" s="76"/>
      <c r="T1220" s="91">
        <f t="shared" si="259"/>
        <v>0</v>
      </c>
      <c r="U1220" s="88" t="str">
        <f t="shared" si="256"/>
        <v xml:space="preserve"> </v>
      </c>
      <c r="V1220" s="91" t="str">
        <f t="shared" si="260"/>
        <v xml:space="preserve"> </v>
      </c>
      <c r="W1220" s="78"/>
      <c r="X1220" s="78"/>
      <c r="Y1220" s="78"/>
      <c r="AA1220" s="94" t="str">
        <f t="shared" si="261"/>
        <v>≤60</v>
      </c>
      <c r="AB1220" s="94">
        <f t="shared" ca="1" si="262"/>
        <v>40</v>
      </c>
      <c r="AC1220" s="95">
        <f t="shared" si="265"/>
        <v>0</v>
      </c>
      <c r="AD1220" s="95">
        <f t="shared" si="266"/>
        <v>0</v>
      </c>
      <c r="AE1220" s="96">
        <f t="shared" si="263"/>
        <v>0</v>
      </c>
      <c r="AF1220" s="96">
        <f t="shared" si="264"/>
        <v>0</v>
      </c>
    </row>
    <row r="1221" spans="2:32" s="97" customFormat="1" ht="39.6" x14ac:dyDescent="0.3">
      <c r="B1221" s="79">
        <f t="shared" si="257"/>
        <v>1216</v>
      </c>
      <c r="C1221" s="80" t="s">
        <v>97</v>
      </c>
      <c r="D1221" s="80"/>
      <c r="E1221" s="81"/>
      <c r="F1221" s="82" t="str">
        <f t="shared" si="258"/>
        <v xml:space="preserve">Группа от QF </v>
      </c>
      <c r="G1221" s="82"/>
      <c r="H1221" s="83"/>
      <c r="I1221" s="84"/>
      <c r="J1221" s="84"/>
      <c r="K1221" s="85"/>
      <c r="L1221" s="86"/>
      <c r="M1221" s="80"/>
      <c r="N1221" s="87"/>
      <c r="O1221" s="88" t="str">
        <f t="shared" si="254"/>
        <v xml:space="preserve"> </v>
      </c>
      <c r="P1221" s="89"/>
      <c r="Q1221" s="90" t="str">
        <f t="shared" si="255"/>
        <v xml:space="preserve"> </v>
      </c>
      <c r="R1221" s="87" t="s">
        <v>77</v>
      </c>
      <c r="S1221" s="76"/>
      <c r="T1221" s="91">
        <f t="shared" si="259"/>
        <v>0</v>
      </c>
      <c r="U1221" s="88" t="str">
        <f t="shared" si="256"/>
        <v xml:space="preserve"> </v>
      </c>
      <c r="V1221" s="91" t="str">
        <f t="shared" si="260"/>
        <v xml:space="preserve"> </v>
      </c>
      <c r="W1221" s="78"/>
      <c r="X1221" s="78"/>
      <c r="Y1221" s="78"/>
      <c r="AA1221" s="94" t="str">
        <f t="shared" si="261"/>
        <v>≤60</v>
      </c>
      <c r="AB1221" s="94">
        <f t="shared" ca="1" si="262"/>
        <v>50</v>
      </c>
      <c r="AC1221" s="95">
        <f t="shared" si="265"/>
        <v>0</v>
      </c>
      <c r="AD1221" s="95">
        <f t="shared" si="266"/>
        <v>0</v>
      </c>
      <c r="AE1221" s="96">
        <f t="shared" si="263"/>
        <v>0</v>
      </c>
      <c r="AF1221" s="96">
        <f t="shared" si="264"/>
        <v>0</v>
      </c>
    </row>
    <row r="1222" spans="2:32" s="97" customFormat="1" ht="39.6" x14ac:dyDescent="0.3">
      <c r="B1222" s="79">
        <f t="shared" si="257"/>
        <v>1217</v>
      </c>
      <c r="C1222" s="80" t="s">
        <v>97</v>
      </c>
      <c r="D1222" s="80"/>
      <c r="E1222" s="81"/>
      <c r="F1222" s="82" t="str">
        <f t="shared" si="258"/>
        <v xml:space="preserve">Группа от QF </v>
      </c>
      <c r="G1222" s="82"/>
      <c r="H1222" s="83"/>
      <c r="I1222" s="84"/>
      <c r="J1222" s="84"/>
      <c r="K1222" s="85"/>
      <c r="L1222" s="86"/>
      <c r="M1222" s="80"/>
      <c r="N1222" s="87"/>
      <c r="O1222" s="88" t="str">
        <f t="shared" ref="O1222:O1285" si="267">IF(T1222=0," ","-")</f>
        <v xml:space="preserve"> </v>
      </c>
      <c r="P1222" s="89"/>
      <c r="Q1222" s="90" t="str">
        <f t="shared" ref="Q1222:Q1285" si="268">IF(T1222=0," ","-")</f>
        <v xml:space="preserve"> </v>
      </c>
      <c r="R1222" s="87" t="s">
        <v>77</v>
      </c>
      <c r="S1222" s="76"/>
      <c r="T1222" s="91">
        <f t="shared" si="259"/>
        <v>0</v>
      </c>
      <c r="U1222" s="88" t="str">
        <f t="shared" ref="U1222:U1285" si="269">IF(T1222=0," ","-")</f>
        <v xml:space="preserve"> </v>
      </c>
      <c r="V1222" s="91" t="str">
        <f t="shared" si="260"/>
        <v xml:space="preserve"> </v>
      </c>
      <c r="W1222" s="78"/>
      <c r="X1222" s="78"/>
      <c r="Y1222" s="78"/>
      <c r="AA1222" s="94" t="str">
        <f t="shared" si="261"/>
        <v>≤60</v>
      </c>
      <c r="AB1222" s="94">
        <f t="shared" ca="1" si="262"/>
        <v>41</v>
      </c>
      <c r="AC1222" s="95">
        <f t="shared" si="265"/>
        <v>0</v>
      </c>
      <c r="AD1222" s="95">
        <f t="shared" si="266"/>
        <v>0</v>
      </c>
      <c r="AE1222" s="96">
        <f t="shared" si="263"/>
        <v>0</v>
      </c>
      <c r="AF1222" s="96">
        <f t="shared" si="264"/>
        <v>0</v>
      </c>
    </row>
    <row r="1223" spans="2:32" s="97" customFormat="1" ht="39.6" x14ac:dyDescent="0.3">
      <c r="B1223" s="79">
        <f t="shared" si="257"/>
        <v>1218</v>
      </c>
      <c r="C1223" s="80" t="s">
        <v>97</v>
      </c>
      <c r="D1223" s="80"/>
      <c r="E1223" s="81"/>
      <c r="F1223" s="82" t="str">
        <f t="shared" si="258"/>
        <v xml:space="preserve">Группа от QF </v>
      </c>
      <c r="G1223" s="82"/>
      <c r="H1223" s="83"/>
      <c r="I1223" s="84"/>
      <c r="J1223" s="84"/>
      <c r="K1223" s="85"/>
      <c r="L1223" s="86"/>
      <c r="M1223" s="80"/>
      <c r="N1223" s="87"/>
      <c r="O1223" s="88" t="str">
        <f t="shared" si="267"/>
        <v xml:space="preserve"> </v>
      </c>
      <c r="P1223" s="89"/>
      <c r="Q1223" s="90" t="str">
        <f t="shared" si="268"/>
        <v xml:space="preserve"> </v>
      </c>
      <c r="R1223" s="87" t="s">
        <v>77</v>
      </c>
      <c r="S1223" s="76"/>
      <c r="T1223" s="91">
        <f t="shared" si="259"/>
        <v>0</v>
      </c>
      <c r="U1223" s="88" t="str">
        <f t="shared" si="269"/>
        <v xml:space="preserve"> </v>
      </c>
      <c r="V1223" s="91" t="str">
        <f t="shared" si="260"/>
        <v xml:space="preserve"> </v>
      </c>
      <c r="W1223" s="78"/>
      <c r="X1223" s="78"/>
      <c r="Y1223" s="78"/>
      <c r="AA1223" s="94" t="str">
        <f t="shared" si="261"/>
        <v>≤60</v>
      </c>
      <c r="AB1223" s="94">
        <f t="shared" ca="1" si="262"/>
        <v>23</v>
      </c>
      <c r="AC1223" s="95">
        <f t="shared" si="265"/>
        <v>0</v>
      </c>
      <c r="AD1223" s="95">
        <f t="shared" si="266"/>
        <v>0</v>
      </c>
      <c r="AE1223" s="96">
        <f t="shared" si="263"/>
        <v>0</v>
      </c>
      <c r="AF1223" s="96">
        <f t="shared" si="264"/>
        <v>0</v>
      </c>
    </row>
    <row r="1224" spans="2:32" s="97" customFormat="1" ht="39.6" x14ac:dyDescent="0.3">
      <c r="B1224" s="79">
        <f t="shared" ref="B1224:B1287" si="270">(IF(B1222+B1223=0,(B1221+1),(IF(B1223=0,(B1222+1),B1223+1))))</f>
        <v>1219</v>
      </c>
      <c r="C1224" s="80" t="s">
        <v>97</v>
      </c>
      <c r="D1224" s="80"/>
      <c r="E1224" s="81"/>
      <c r="F1224" s="82" t="str">
        <f t="shared" si="258"/>
        <v xml:space="preserve">Группа от QF </v>
      </c>
      <c r="G1224" s="82"/>
      <c r="H1224" s="83"/>
      <c r="I1224" s="84"/>
      <c r="J1224" s="84"/>
      <c r="K1224" s="85"/>
      <c r="L1224" s="86"/>
      <c r="M1224" s="80"/>
      <c r="N1224" s="87"/>
      <c r="O1224" s="88" t="str">
        <f t="shared" si="267"/>
        <v xml:space="preserve"> </v>
      </c>
      <c r="P1224" s="89"/>
      <c r="Q1224" s="90" t="str">
        <f t="shared" si="268"/>
        <v xml:space="preserve"> </v>
      </c>
      <c r="R1224" s="87" t="s">
        <v>77</v>
      </c>
      <c r="S1224" s="76"/>
      <c r="T1224" s="91">
        <f t="shared" si="259"/>
        <v>0</v>
      </c>
      <c r="U1224" s="88" t="str">
        <f t="shared" si="269"/>
        <v xml:space="preserve"> </v>
      </c>
      <c r="V1224" s="91" t="str">
        <f t="shared" si="260"/>
        <v xml:space="preserve"> </v>
      </c>
      <c r="W1224" s="78"/>
      <c r="X1224" s="78"/>
      <c r="Y1224" s="78"/>
      <c r="AA1224" s="94" t="str">
        <f t="shared" si="261"/>
        <v>≤60</v>
      </c>
      <c r="AB1224" s="94">
        <f t="shared" ca="1" si="262"/>
        <v>35</v>
      </c>
      <c r="AC1224" s="95">
        <f t="shared" si="265"/>
        <v>0</v>
      </c>
      <c r="AD1224" s="95">
        <f t="shared" si="266"/>
        <v>0</v>
      </c>
      <c r="AE1224" s="96">
        <f t="shared" si="263"/>
        <v>0</v>
      </c>
      <c r="AF1224" s="96">
        <f t="shared" si="264"/>
        <v>0</v>
      </c>
    </row>
    <row r="1225" spans="2:32" s="97" customFormat="1" ht="39.6" x14ac:dyDescent="0.3">
      <c r="B1225" s="79">
        <f t="shared" si="270"/>
        <v>1220</v>
      </c>
      <c r="C1225" s="80" t="s">
        <v>97</v>
      </c>
      <c r="D1225" s="80"/>
      <c r="E1225" s="81"/>
      <c r="F1225" s="82" t="str">
        <f t="shared" si="258"/>
        <v xml:space="preserve">Группа от QF </v>
      </c>
      <c r="G1225" s="82"/>
      <c r="H1225" s="83"/>
      <c r="I1225" s="84"/>
      <c r="J1225" s="84"/>
      <c r="K1225" s="85"/>
      <c r="L1225" s="86"/>
      <c r="M1225" s="80"/>
      <c r="N1225" s="87"/>
      <c r="O1225" s="88" t="str">
        <f t="shared" si="267"/>
        <v xml:space="preserve"> </v>
      </c>
      <c r="P1225" s="89"/>
      <c r="Q1225" s="90" t="str">
        <f t="shared" si="268"/>
        <v xml:space="preserve"> </v>
      </c>
      <c r="R1225" s="87" t="s">
        <v>77</v>
      </c>
      <c r="S1225" s="76"/>
      <c r="T1225" s="91">
        <f t="shared" si="259"/>
        <v>0</v>
      </c>
      <c r="U1225" s="88" t="str">
        <f t="shared" si="269"/>
        <v xml:space="preserve"> </v>
      </c>
      <c r="V1225" s="91" t="str">
        <f t="shared" si="260"/>
        <v xml:space="preserve"> </v>
      </c>
      <c r="W1225" s="78"/>
      <c r="X1225" s="78"/>
      <c r="Y1225" s="78"/>
      <c r="AA1225" s="94" t="str">
        <f t="shared" si="261"/>
        <v>≤60</v>
      </c>
      <c r="AB1225" s="94">
        <f t="shared" ca="1" si="262"/>
        <v>46</v>
      </c>
      <c r="AC1225" s="95">
        <f t="shared" si="265"/>
        <v>0</v>
      </c>
      <c r="AD1225" s="95">
        <f t="shared" si="266"/>
        <v>0</v>
      </c>
      <c r="AE1225" s="96">
        <f t="shared" si="263"/>
        <v>0</v>
      </c>
      <c r="AF1225" s="96">
        <f t="shared" si="264"/>
        <v>0</v>
      </c>
    </row>
    <row r="1226" spans="2:32" s="97" customFormat="1" ht="39.6" x14ac:dyDescent="0.3">
      <c r="B1226" s="79">
        <f t="shared" si="270"/>
        <v>1221</v>
      </c>
      <c r="C1226" s="80" t="s">
        <v>97</v>
      </c>
      <c r="D1226" s="80"/>
      <c r="E1226" s="81"/>
      <c r="F1226" s="82" t="str">
        <f t="shared" si="258"/>
        <v xml:space="preserve">Группа от QF </v>
      </c>
      <c r="G1226" s="82"/>
      <c r="H1226" s="83"/>
      <c r="I1226" s="84"/>
      <c r="J1226" s="84"/>
      <c r="K1226" s="85"/>
      <c r="L1226" s="86"/>
      <c r="M1226" s="80"/>
      <c r="N1226" s="87"/>
      <c r="O1226" s="88" t="str">
        <f t="shared" si="267"/>
        <v xml:space="preserve"> </v>
      </c>
      <c r="P1226" s="89"/>
      <c r="Q1226" s="90" t="str">
        <f t="shared" si="268"/>
        <v xml:space="preserve"> </v>
      </c>
      <c r="R1226" s="87" t="s">
        <v>77</v>
      </c>
      <c r="S1226" s="76"/>
      <c r="T1226" s="91">
        <f t="shared" si="259"/>
        <v>0</v>
      </c>
      <c r="U1226" s="88" t="str">
        <f t="shared" si="269"/>
        <v xml:space="preserve"> </v>
      </c>
      <c r="V1226" s="91" t="str">
        <f t="shared" si="260"/>
        <v xml:space="preserve"> </v>
      </c>
      <c r="W1226" s="78"/>
      <c r="X1226" s="78"/>
      <c r="Y1226" s="78"/>
      <c r="AA1226" s="94" t="str">
        <f t="shared" si="261"/>
        <v>≤60</v>
      </c>
      <c r="AB1226" s="94">
        <f t="shared" ca="1" si="262"/>
        <v>22</v>
      </c>
      <c r="AC1226" s="95">
        <f t="shared" si="265"/>
        <v>0</v>
      </c>
      <c r="AD1226" s="95">
        <f t="shared" si="266"/>
        <v>0</v>
      </c>
      <c r="AE1226" s="96">
        <f t="shared" si="263"/>
        <v>0</v>
      </c>
      <c r="AF1226" s="96">
        <f t="shared" si="264"/>
        <v>0</v>
      </c>
    </row>
    <row r="1227" spans="2:32" s="97" customFormat="1" ht="39.6" x14ac:dyDescent="0.3">
      <c r="B1227" s="79">
        <f t="shared" si="270"/>
        <v>1222</v>
      </c>
      <c r="C1227" s="80" t="s">
        <v>97</v>
      </c>
      <c r="D1227" s="80"/>
      <c r="E1227" s="81"/>
      <c r="F1227" s="82" t="str">
        <f t="shared" si="258"/>
        <v xml:space="preserve">Группа от QF </v>
      </c>
      <c r="G1227" s="82"/>
      <c r="H1227" s="83"/>
      <c r="I1227" s="84"/>
      <c r="J1227" s="84"/>
      <c r="K1227" s="85"/>
      <c r="L1227" s="86"/>
      <c r="M1227" s="80"/>
      <c r="N1227" s="87"/>
      <c r="O1227" s="88" t="str">
        <f t="shared" si="267"/>
        <v xml:space="preserve"> </v>
      </c>
      <c r="P1227" s="89"/>
      <c r="Q1227" s="90" t="str">
        <f t="shared" si="268"/>
        <v xml:space="preserve"> </v>
      </c>
      <c r="R1227" s="87" t="s">
        <v>77</v>
      </c>
      <c r="S1227" s="76"/>
      <c r="T1227" s="91">
        <f t="shared" si="259"/>
        <v>0</v>
      </c>
      <c r="U1227" s="88" t="str">
        <f t="shared" si="269"/>
        <v xml:space="preserve"> </v>
      </c>
      <c r="V1227" s="91" t="str">
        <f t="shared" si="260"/>
        <v xml:space="preserve"> </v>
      </c>
      <c r="W1227" s="78"/>
      <c r="X1227" s="78"/>
      <c r="Y1227" s="78"/>
      <c r="AA1227" s="94" t="str">
        <f t="shared" si="261"/>
        <v>≤60</v>
      </c>
      <c r="AB1227" s="94">
        <f t="shared" ca="1" si="262"/>
        <v>50</v>
      </c>
      <c r="AC1227" s="95">
        <f t="shared" si="265"/>
        <v>0</v>
      </c>
      <c r="AD1227" s="95">
        <f t="shared" si="266"/>
        <v>0</v>
      </c>
      <c r="AE1227" s="96">
        <f t="shared" si="263"/>
        <v>0</v>
      </c>
      <c r="AF1227" s="96">
        <f t="shared" si="264"/>
        <v>0</v>
      </c>
    </row>
    <row r="1228" spans="2:32" s="97" customFormat="1" ht="39.6" x14ac:dyDescent="0.3">
      <c r="B1228" s="79">
        <f t="shared" si="270"/>
        <v>1223</v>
      </c>
      <c r="C1228" s="80" t="s">
        <v>97</v>
      </c>
      <c r="D1228" s="80"/>
      <c r="E1228" s="81"/>
      <c r="F1228" s="82" t="str">
        <f t="shared" si="258"/>
        <v xml:space="preserve">Группа от QF </v>
      </c>
      <c r="G1228" s="82"/>
      <c r="H1228" s="83"/>
      <c r="I1228" s="84"/>
      <c r="J1228" s="84"/>
      <c r="K1228" s="85"/>
      <c r="L1228" s="86"/>
      <c r="M1228" s="80"/>
      <c r="N1228" s="87"/>
      <c r="O1228" s="88" t="str">
        <f t="shared" si="267"/>
        <v xml:space="preserve"> </v>
      </c>
      <c r="P1228" s="89"/>
      <c r="Q1228" s="90" t="str">
        <f t="shared" si="268"/>
        <v xml:space="preserve"> </v>
      </c>
      <c r="R1228" s="87" t="s">
        <v>77</v>
      </c>
      <c r="S1228" s="76"/>
      <c r="T1228" s="91">
        <f t="shared" si="259"/>
        <v>0</v>
      </c>
      <c r="U1228" s="88" t="str">
        <f t="shared" si="269"/>
        <v xml:space="preserve"> </v>
      </c>
      <c r="V1228" s="91" t="str">
        <f t="shared" si="260"/>
        <v xml:space="preserve"> </v>
      </c>
      <c r="W1228" s="78"/>
      <c r="X1228" s="78"/>
      <c r="Y1228" s="78"/>
      <c r="AA1228" s="94" t="str">
        <f t="shared" si="261"/>
        <v>≤60</v>
      </c>
      <c r="AB1228" s="94">
        <f t="shared" ca="1" si="262"/>
        <v>41</v>
      </c>
      <c r="AC1228" s="95">
        <f t="shared" si="265"/>
        <v>0</v>
      </c>
      <c r="AD1228" s="95">
        <f t="shared" si="266"/>
        <v>0</v>
      </c>
      <c r="AE1228" s="96">
        <f t="shared" si="263"/>
        <v>0</v>
      </c>
      <c r="AF1228" s="96">
        <f t="shared" si="264"/>
        <v>0</v>
      </c>
    </row>
    <row r="1229" spans="2:32" s="97" customFormat="1" ht="39.6" x14ac:dyDescent="0.3">
      <c r="B1229" s="79">
        <f t="shared" si="270"/>
        <v>1224</v>
      </c>
      <c r="C1229" s="80" t="s">
        <v>97</v>
      </c>
      <c r="D1229" s="80"/>
      <c r="E1229" s="81"/>
      <c r="F1229" s="82" t="str">
        <f t="shared" si="258"/>
        <v xml:space="preserve">Группа от QF </v>
      </c>
      <c r="G1229" s="82"/>
      <c r="H1229" s="83"/>
      <c r="I1229" s="84"/>
      <c r="J1229" s="84"/>
      <c r="K1229" s="85"/>
      <c r="L1229" s="86"/>
      <c r="M1229" s="80"/>
      <c r="N1229" s="87"/>
      <c r="O1229" s="88" t="str">
        <f t="shared" si="267"/>
        <v xml:space="preserve"> </v>
      </c>
      <c r="P1229" s="89"/>
      <c r="Q1229" s="90" t="str">
        <f t="shared" si="268"/>
        <v xml:space="preserve"> </v>
      </c>
      <c r="R1229" s="87" t="s">
        <v>77</v>
      </c>
      <c r="S1229" s="76"/>
      <c r="T1229" s="91">
        <f t="shared" si="259"/>
        <v>0</v>
      </c>
      <c r="U1229" s="88" t="str">
        <f t="shared" si="269"/>
        <v xml:space="preserve"> </v>
      </c>
      <c r="V1229" s="91" t="str">
        <f t="shared" si="260"/>
        <v xml:space="preserve"> </v>
      </c>
      <c r="W1229" s="78"/>
      <c r="X1229" s="78"/>
      <c r="Y1229" s="78"/>
      <c r="AA1229" s="94" t="str">
        <f t="shared" si="261"/>
        <v>≤60</v>
      </c>
      <c r="AB1229" s="94">
        <f t="shared" ca="1" si="262"/>
        <v>32</v>
      </c>
      <c r="AC1229" s="95">
        <f t="shared" si="265"/>
        <v>0</v>
      </c>
      <c r="AD1229" s="95">
        <f t="shared" si="266"/>
        <v>0</v>
      </c>
      <c r="AE1229" s="96">
        <f t="shared" si="263"/>
        <v>0</v>
      </c>
      <c r="AF1229" s="96">
        <f t="shared" si="264"/>
        <v>0</v>
      </c>
    </row>
    <row r="1230" spans="2:32" s="97" customFormat="1" ht="39.6" x14ac:dyDescent="0.3">
      <c r="B1230" s="79">
        <f t="shared" si="270"/>
        <v>1225</v>
      </c>
      <c r="C1230" s="80" t="s">
        <v>97</v>
      </c>
      <c r="D1230" s="80"/>
      <c r="E1230" s="81"/>
      <c r="F1230" s="82" t="str">
        <f t="shared" si="258"/>
        <v xml:space="preserve">Группа от QF </v>
      </c>
      <c r="G1230" s="82"/>
      <c r="H1230" s="83"/>
      <c r="I1230" s="84"/>
      <c r="J1230" s="84"/>
      <c r="K1230" s="85"/>
      <c r="L1230" s="86"/>
      <c r="M1230" s="80"/>
      <c r="N1230" s="87"/>
      <c r="O1230" s="88" t="str">
        <f t="shared" si="267"/>
        <v xml:space="preserve"> </v>
      </c>
      <c r="P1230" s="89"/>
      <c r="Q1230" s="90" t="str">
        <f t="shared" si="268"/>
        <v xml:space="preserve"> </v>
      </c>
      <c r="R1230" s="87" t="s">
        <v>77</v>
      </c>
      <c r="S1230" s="76"/>
      <c r="T1230" s="91">
        <f t="shared" si="259"/>
        <v>0</v>
      </c>
      <c r="U1230" s="88" t="str">
        <f t="shared" si="269"/>
        <v xml:space="preserve"> </v>
      </c>
      <c r="V1230" s="91" t="str">
        <f t="shared" si="260"/>
        <v xml:space="preserve"> </v>
      </c>
      <c r="W1230" s="78"/>
      <c r="X1230" s="78"/>
      <c r="Y1230" s="78"/>
      <c r="AA1230" s="94" t="str">
        <f t="shared" si="261"/>
        <v>≤60</v>
      </c>
      <c r="AB1230" s="94">
        <f t="shared" ca="1" si="262"/>
        <v>43</v>
      </c>
      <c r="AC1230" s="95">
        <f t="shared" si="265"/>
        <v>0</v>
      </c>
      <c r="AD1230" s="95">
        <f t="shared" si="266"/>
        <v>0</v>
      </c>
      <c r="AE1230" s="96">
        <f t="shared" si="263"/>
        <v>0</v>
      </c>
      <c r="AF1230" s="96">
        <f t="shared" si="264"/>
        <v>0</v>
      </c>
    </row>
    <row r="1231" spans="2:32" s="97" customFormat="1" ht="39.6" x14ac:dyDescent="0.3">
      <c r="B1231" s="79">
        <f t="shared" si="270"/>
        <v>1226</v>
      </c>
      <c r="C1231" s="80" t="s">
        <v>97</v>
      </c>
      <c r="D1231" s="80"/>
      <c r="E1231" s="81"/>
      <c r="F1231" s="82" t="str">
        <f t="shared" ref="F1231:F1294" si="271">CONCATENATE(C1231," ",E1231,D1231)</f>
        <v xml:space="preserve">Группа от QF </v>
      </c>
      <c r="G1231" s="82"/>
      <c r="H1231" s="83"/>
      <c r="I1231" s="84"/>
      <c r="J1231" s="84"/>
      <c r="K1231" s="85"/>
      <c r="L1231" s="86"/>
      <c r="M1231" s="80"/>
      <c r="N1231" s="87"/>
      <c r="O1231" s="88" t="str">
        <f t="shared" si="267"/>
        <v xml:space="preserve"> </v>
      </c>
      <c r="P1231" s="89"/>
      <c r="Q1231" s="90" t="str">
        <f t="shared" si="268"/>
        <v xml:space="preserve"> </v>
      </c>
      <c r="R1231" s="87" t="s">
        <v>77</v>
      </c>
      <c r="S1231" s="76"/>
      <c r="T1231" s="91">
        <f t="shared" ref="T1231:T1294" si="272">IF(P1231=$W$1,I1231*3,IF(P1231=$X$1,I1231*5,IF(P1231=$Y$1,I1231*8,IF(P1231=$Z$1,I1231*12*0.75,0))))</f>
        <v>0</v>
      </c>
      <c r="U1231" s="88" t="str">
        <f t="shared" si="269"/>
        <v xml:space="preserve"> </v>
      </c>
      <c r="V1231" s="91" t="str">
        <f t="shared" ref="V1231:V1294" si="273">IF(P1231=$W$1,I1231*5,IF(P1231=$X$1,I1231*10,IF(P1231=$Y$1,I1231*10,IF(P1231=$Z$1,I1231*12," "))))</f>
        <v xml:space="preserve"> </v>
      </c>
      <c r="W1231" s="78"/>
      <c r="X1231" s="78"/>
      <c r="Y1231" s="78"/>
      <c r="AA1231" s="94" t="str">
        <f t="shared" ref="AA1231:AA1294" si="274">IF(I1231&gt;63,"≤120","≤60")</f>
        <v>≤60</v>
      </c>
      <c r="AB1231" s="94">
        <f t="shared" ref="AB1231:AB1294" ca="1" si="275">IF(I1231&lt;63,RANDBETWEEN(20,50),RANDBETWEEN(60,110))</f>
        <v>29</v>
      </c>
      <c r="AC1231" s="95">
        <f t="shared" si="265"/>
        <v>0</v>
      </c>
      <c r="AD1231" s="95">
        <f t="shared" si="266"/>
        <v>0</v>
      </c>
      <c r="AE1231" s="96">
        <f t="shared" ref="AE1231:AE1294" si="276">ROUND(I1231*1.13,0)</f>
        <v>0</v>
      </c>
      <c r="AF1231" s="96">
        <f t="shared" ref="AF1231:AF1294" si="277">ROUND(I1231*1.45,0)</f>
        <v>0</v>
      </c>
    </row>
    <row r="1232" spans="2:32" s="97" customFormat="1" ht="39.6" x14ac:dyDescent="0.3">
      <c r="B1232" s="79">
        <f t="shared" si="270"/>
        <v>1227</v>
      </c>
      <c r="C1232" s="80" t="s">
        <v>97</v>
      </c>
      <c r="D1232" s="80"/>
      <c r="E1232" s="81"/>
      <c r="F1232" s="82" t="str">
        <f t="shared" si="271"/>
        <v xml:space="preserve">Группа от QF </v>
      </c>
      <c r="G1232" s="82"/>
      <c r="H1232" s="83"/>
      <c r="I1232" s="84"/>
      <c r="J1232" s="84"/>
      <c r="K1232" s="85"/>
      <c r="L1232" s="86"/>
      <c r="M1232" s="80"/>
      <c r="N1232" s="87"/>
      <c r="O1232" s="88" t="str">
        <f t="shared" si="267"/>
        <v xml:space="preserve"> </v>
      </c>
      <c r="P1232" s="89"/>
      <c r="Q1232" s="90" t="str">
        <f t="shared" si="268"/>
        <v xml:space="preserve"> </v>
      </c>
      <c r="R1232" s="87" t="s">
        <v>77</v>
      </c>
      <c r="S1232" s="76"/>
      <c r="T1232" s="91">
        <f t="shared" si="272"/>
        <v>0</v>
      </c>
      <c r="U1232" s="88" t="str">
        <f t="shared" si="269"/>
        <v xml:space="preserve"> </v>
      </c>
      <c r="V1232" s="91" t="str">
        <f t="shared" si="273"/>
        <v xml:space="preserve"> </v>
      </c>
      <c r="W1232" s="78"/>
      <c r="X1232" s="78"/>
      <c r="Y1232" s="78"/>
      <c r="AA1232" s="94" t="str">
        <f t="shared" si="274"/>
        <v>≤60</v>
      </c>
      <c r="AB1232" s="94">
        <f t="shared" ca="1" si="275"/>
        <v>28</v>
      </c>
      <c r="AC1232" s="95">
        <f t="shared" ref="AC1232:AC1295" si="278">IF(P1232=$W$1,I1232*3,IF(P1232=$X$1,I1232*5,IF(P1232=$Y$1,I1232*8,IF(P1232=$Z$1,I1232*12,0))))</f>
        <v>0</v>
      </c>
      <c r="AD1232" s="95">
        <f t="shared" ref="AD1232:AD1295" si="279">IF(P1232=$W$1,I1232*5,IF(P1232=$X$1,I1232*10,IF(P1232=$Y$1,I1232*10,IF(P1232=$Z$1,I1232*0,0))))</f>
        <v>0</v>
      </c>
      <c r="AE1232" s="96">
        <f t="shared" si="276"/>
        <v>0</v>
      </c>
      <c r="AF1232" s="96">
        <f t="shared" si="277"/>
        <v>0</v>
      </c>
    </row>
    <row r="1233" spans="2:32" s="97" customFormat="1" ht="39.6" x14ac:dyDescent="0.3">
      <c r="B1233" s="79">
        <f t="shared" si="270"/>
        <v>1228</v>
      </c>
      <c r="C1233" s="80" t="s">
        <v>97</v>
      </c>
      <c r="D1233" s="80"/>
      <c r="E1233" s="81"/>
      <c r="F1233" s="82" t="str">
        <f t="shared" si="271"/>
        <v xml:space="preserve">Группа от QF </v>
      </c>
      <c r="G1233" s="82"/>
      <c r="H1233" s="83"/>
      <c r="I1233" s="84"/>
      <c r="J1233" s="84"/>
      <c r="K1233" s="85"/>
      <c r="L1233" s="86"/>
      <c r="M1233" s="80"/>
      <c r="N1233" s="87"/>
      <c r="O1233" s="88" t="str">
        <f t="shared" si="267"/>
        <v xml:space="preserve"> </v>
      </c>
      <c r="P1233" s="89"/>
      <c r="Q1233" s="90" t="str">
        <f t="shared" si="268"/>
        <v xml:space="preserve"> </v>
      </c>
      <c r="R1233" s="87" t="s">
        <v>77</v>
      </c>
      <c r="S1233" s="76"/>
      <c r="T1233" s="91">
        <f t="shared" si="272"/>
        <v>0</v>
      </c>
      <c r="U1233" s="88" t="str">
        <f t="shared" si="269"/>
        <v xml:space="preserve"> </v>
      </c>
      <c r="V1233" s="91" t="str">
        <f t="shared" si="273"/>
        <v xml:space="preserve"> </v>
      </c>
      <c r="W1233" s="78"/>
      <c r="X1233" s="78"/>
      <c r="Y1233" s="78"/>
      <c r="AA1233" s="94" t="str">
        <f t="shared" si="274"/>
        <v>≤60</v>
      </c>
      <c r="AB1233" s="94">
        <f t="shared" ca="1" si="275"/>
        <v>39</v>
      </c>
      <c r="AC1233" s="95">
        <f t="shared" si="278"/>
        <v>0</v>
      </c>
      <c r="AD1233" s="95">
        <f t="shared" si="279"/>
        <v>0</v>
      </c>
      <c r="AE1233" s="96">
        <f t="shared" si="276"/>
        <v>0</v>
      </c>
      <c r="AF1233" s="96">
        <f t="shared" si="277"/>
        <v>0</v>
      </c>
    </row>
    <row r="1234" spans="2:32" s="97" customFormat="1" ht="39.6" x14ac:dyDescent="0.3">
      <c r="B1234" s="79">
        <f t="shared" si="270"/>
        <v>1229</v>
      </c>
      <c r="C1234" s="80" t="s">
        <v>97</v>
      </c>
      <c r="D1234" s="80"/>
      <c r="E1234" s="81"/>
      <c r="F1234" s="82" t="str">
        <f t="shared" si="271"/>
        <v xml:space="preserve">Группа от QF </v>
      </c>
      <c r="G1234" s="82"/>
      <c r="H1234" s="83"/>
      <c r="I1234" s="84"/>
      <c r="J1234" s="84"/>
      <c r="K1234" s="85"/>
      <c r="L1234" s="86"/>
      <c r="M1234" s="80"/>
      <c r="N1234" s="87"/>
      <c r="O1234" s="88" t="str">
        <f t="shared" si="267"/>
        <v xml:space="preserve"> </v>
      </c>
      <c r="P1234" s="89"/>
      <c r="Q1234" s="90" t="str">
        <f t="shared" si="268"/>
        <v xml:space="preserve"> </v>
      </c>
      <c r="R1234" s="87" t="s">
        <v>77</v>
      </c>
      <c r="S1234" s="76"/>
      <c r="T1234" s="91">
        <f t="shared" si="272"/>
        <v>0</v>
      </c>
      <c r="U1234" s="88" t="str">
        <f t="shared" si="269"/>
        <v xml:space="preserve"> </v>
      </c>
      <c r="V1234" s="91" t="str">
        <f t="shared" si="273"/>
        <v xml:space="preserve"> </v>
      </c>
      <c r="W1234" s="78"/>
      <c r="X1234" s="78"/>
      <c r="Y1234" s="78"/>
      <c r="AA1234" s="94" t="str">
        <f t="shared" si="274"/>
        <v>≤60</v>
      </c>
      <c r="AB1234" s="94">
        <f t="shared" ca="1" si="275"/>
        <v>23</v>
      </c>
      <c r="AC1234" s="95">
        <f t="shared" si="278"/>
        <v>0</v>
      </c>
      <c r="AD1234" s="95">
        <f t="shared" si="279"/>
        <v>0</v>
      </c>
      <c r="AE1234" s="96">
        <f t="shared" si="276"/>
        <v>0</v>
      </c>
      <c r="AF1234" s="96">
        <f t="shared" si="277"/>
        <v>0</v>
      </c>
    </row>
    <row r="1235" spans="2:32" s="97" customFormat="1" ht="39.6" x14ac:dyDescent="0.3">
      <c r="B1235" s="79">
        <f t="shared" si="270"/>
        <v>1230</v>
      </c>
      <c r="C1235" s="80" t="s">
        <v>97</v>
      </c>
      <c r="D1235" s="80"/>
      <c r="E1235" s="81"/>
      <c r="F1235" s="82" t="str">
        <f t="shared" si="271"/>
        <v xml:space="preserve">Группа от QF </v>
      </c>
      <c r="G1235" s="82"/>
      <c r="H1235" s="83"/>
      <c r="I1235" s="84"/>
      <c r="J1235" s="84"/>
      <c r="K1235" s="85"/>
      <c r="L1235" s="86"/>
      <c r="M1235" s="80"/>
      <c r="N1235" s="87"/>
      <c r="O1235" s="88" t="str">
        <f t="shared" si="267"/>
        <v xml:space="preserve"> </v>
      </c>
      <c r="P1235" s="89"/>
      <c r="Q1235" s="90" t="str">
        <f t="shared" si="268"/>
        <v xml:space="preserve"> </v>
      </c>
      <c r="R1235" s="87" t="s">
        <v>77</v>
      </c>
      <c r="S1235" s="76"/>
      <c r="T1235" s="91">
        <f t="shared" si="272"/>
        <v>0</v>
      </c>
      <c r="U1235" s="88" t="str">
        <f t="shared" si="269"/>
        <v xml:space="preserve"> </v>
      </c>
      <c r="V1235" s="91" t="str">
        <f t="shared" si="273"/>
        <v xml:space="preserve"> </v>
      </c>
      <c r="W1235" s="78"/>
      <c r="X1235" s="78"/>
      <c r="Y1235" s="78"/>
      <c r="AA1235" s="94" t="str">
        <f t="shared" si="274"/>
        <v>≤60</v>
      </c>
      <c r="AB1235" s="94">
        <f t="shared" ca="1" si="275"/>
        <v>46</v>
      </c>
      <c r="AC1235" s="95">
        <f t="shared" si="278"/>
        <v>0</v>
      </c>
      <c r="AD1235" s="95">
        <f t="shared" si="279"/>
        <v>0</v>
      </c>
      <c r="AE1235" s="96">
        <f t="shared" si="276"/>
        <v>0</v>
      </c>
      <c r="AF1235" s="96">
        <f t="shared" si="277"/>
        <v>0</v>
      </c>
    </row>
    <row r="1236" spans="2:32" s="97" customFormat="1" ht="39.6" x14ac:dyDescent="0.3">
      <c r="B1236" s="79">
        <f t="shared" si="270"/>
        <v>1231</v>
      </c>
      <c r="C1236" s="80" t="s">
        <v>97</v>
      </c>
      <c r="D1236" s="80"/>
      <c r="E1236" s="81"/>
      <c r="F1236" s="82" t="str">
        <f t="shared" si="271"/>
        <v xml:space="preserve">Группа от QF </v>
      </c>
      <c r="G1236" s="82"/>
      <c r="H1236" s="83"/>
      <c r="I1236" s="84"/>
      <c r="J1236" s="84"/>
      <c r="K1236" s="85"/>
      <c r="L1236" s="86"/>
      <c r="M1236" s="80"/>
      <c r="N1236" s="87"/>
      <c r="O1236" s="88" t="str">
        <f t="shared" si="267"/>
        <v xml:space="preserve"> </v>
      </c>
      <c r="P1236" s="89"/>
      <c r="Q1236" s="90" t="str">
        <f t="shared" si="268"/>
        <v xml:space="preserve"> </v>
      </c>
      <c r="R1236" s="87" t="s">
        <v>77</v>
      </c>
      <c r="S1236" s="76"/>
      <c r="T1236" s="91">
        <f t="shared" si="272"/>
        <v>0</v>
      </c>
      <c r="U1236" s="88" t="str">
        <f t="shared" si="269"/>
        <v xml:space="preserve"> </v>
      </c>
      <c r="V1236" s="91" t="str">
        <f t="shared" si="273"/>
        <v xml:space="preserve"> </v>
      </c>
      <c r="W1236" s="78"/>
      <c r="X1236" s="78"/>
      <c r="Y1236" s="78"/>
      <c r="AA1236" s="94" t="str">
        <f t="shared" si="274"/>
        <v>≤60</v>
      </c>
      <c r="AB1236" s="94">
        <f t="shared" ca="1" si="275"/>
        <v>34</v>
      </c>
      <c r="AC1236" s="95">
        <f t="shared" si="278"/>
        <v>0</v>
      </c>
      <c r="AD1236" s="95">
        <f t="shared" si="279"/>
        <v>0</v>
      </c>
      <c r="AE1236" s="96">
        <f t="shared" si="276"/>
        <v>0</v>
      </c>
      <c r="AF1236" s="96">
        <f t="shared" si="277"/>
        <v>0</v>
      </c>
    </row>
    <row r="1237" spans="2:32" s="97" customFormat="1" ht="39.6" x14ac:dyDescent="0.3">
      <c r="B1237" s="79">
        <f t="shared" si="270"/>
        <v>1232</v>
      </c>
      <c r="C1237" s="80" t="s">
        <v>97</v>
      </c>
      <c r="D1237" s="80"/>
      <c r="E1237" s="81"/>
      <c r="F1237" s="82" t="str">
        <f t="shared" si="271"/>
        <v xml:space="preserve">Группа от QF </v>
      </c>
      <c r="G1237" s="82"/>
      <c r="H1237" s="83"/>
      <c r="I1237" s="84"/>
      <c r="J1237" s="84"/>
      <c r="K1237" s="85"/>
      <c r="L1237" s="86"/>
      <c r="M1237" s="80"/>
      <c r="N1237" s="87"/>
      <c r="O1237" s="88" t="str">
        <f t="shared" si="267"/>
        <v xml:space="preserve"> </v>
      </c>
      <c r="P1237" s="89"/>
      <c r="Q1237" s="90" t="str">
        <f t="shared" si="268"/>
        <v xml:space="preserve"> </v>
      </c>
      <c r="R1237" s="87" t="s">
        <v>77</v>
      </c>
      <c r="S1237" s="76"/>
      <c r="T1237" s="91">
        <f t="shared" si="272"/>
        <v>0</v>
      </c>
      <c r="U1237" s="88" t="str">
        <f t="shared" si="269"/>
        <v xml:space="preserve"> </v>
      </c>
      <c r="V1237" s="91" t="str">
        <f t="shared" si="273"/>
        <v xml:space="preserve"> </v>
      </c>
      <c r="W1237" s="78"/>
      <c r="X1237" s="78"/>
      <c r="Y1237" s="78"/>
      <c r="AA1237" s="94" t="str">
        <f t="shared" si="274"/>
        <v>≤60</v>
      </c>
      <c r="AB1237" s="94">
        <f t="shared" ca="1" si="275"/>
        <v>35</v>
      </c>
      <c r="AC1237" s="95">
        <f t="shared" si="278"/>
        <v>0</v>
      </c>
      <c r="AD1237" s="95">
        <f t="shared" si="279"/>
        <v>0</v>
      </c>
      <c r="AE1237" s="96">
        <f t="shared" si="276"/>
        <v>0</v>
      </c>
      <c r="AF1237" s="96">
        <f t="shared" si="277"/>
        <v>0</v>
      </c>
    </row>
    <row r="1238" spans="2:32" s="97" customFormat="1" ht="39.6" x14ac:dyDescent="0.3">
      <c r="B1238" s="79">
        <f t="shared" si="270"/>
        <v>1233</v>
      </c>
      <c r="C1238" s="80" t="s">
        <v>97</v>
      </c>
      <c r="D1238" s="80"/>
      <c r="E1238" s="81"/>
      <c r="F1238" s="82" t="str">
        <f t="shared" si="271"/>
        <v xml:space="preserve">Группа от QF </v>
      </c>
      <c r="G1238" s="82"/>
      <c r="H1238" s="83"/>
      <c r="I1238" s="84"/>
      <c r="J1238" s="84"/>
      <c r="K1238" s="85"/>
      <c r="L1238" s="86"/>
      <c r="M1238" s="80"/>
      <c r="N1238" s="87"/>
      <c r="O1238" s="88" t="str">
        <f t="shared" si="267"/>
        <v xml:space="preserve"> </v>
      </c>
      <c r="P1238" s="89"/>
      <c r="Q1238" s="90" t="str">
        <f t="shared" si="268"/>
        <v xml:space="preserve"> </v>
      </c>
      <c r="R1238" s="87" t="s">
        <v>77</v>
      </c>
      <c r="S1238" s="76"/>
      <c r="T1238" s="91">
        <f t="shared" si="272"/>
        <v>0</v>
      </c>
      <c r="U1238" s="88" t="str">
        <f t="shared" si="269"/>
        <v xml:space="preserve"> </v>
      </c>
      <c r="V1238" s="91" t="str">
        <f t="shared" si="273"/>
        <v xml:space="preserve"> </v>
      </c>
      <c r="W1238" s="78"/>
      <c r="X1238" s="78"/>
      <c r="Y1238" s="78"/>
      <c r="AA1238" s="94" t="str">
        <f t="shared" si="274"/>
        <v>≤60</v>
      </c>
      <c r="AB1238" s="94">
        <f t="shared" ca="1" si="275"/>
        <v>39</v>
      </c>
      <c r="AC1238" s="95">
        <f t="shared" si="278"/>
        <v>0</v>
      </c>
      <c r="AD1238" s="95">
        <f t="shared" si="279"/>
        <v>0</v>
      </c>
      <c r="AE1238" s="96">
        <f t="shared" si="276"/>
        <v>0</v>
      </c>
      <c r="AF1238" s="96">
        <f t="shared" si="277"/>
        <v>0</v>
      </c>
    </row>
    <row r="1239" spans="2:32" s="97" customFormat="1" ht="39.6" x14ac:dyDescent="0.3">
      <c r="B1239" s="79">
        <f t="shared" si="270"/>
        <v>1234</v>
      </c>
      <c r="C1239" s="80" t="s">
        <v>97</v>
      </c>
      <c r="D1239" s="80"/>
      <c r="E1239" s="81"/>
      <c r="F1239" s="82" t="str">
        <f t="shared" si="271"/>
        <v xml:space="preserve">Группа от QF </v>
      </c>
      <c r="G1239" s="82"/>
      <c r="H1239" s="83"/>
      <c r="I1239" s="84"/>
      <c r="J1239" s="84"/>
      <c r="K1239" s="85"/>
      <c r="L1239" s="86"/>
      <c r="M1239" s="80"/>
      <c r="N1239" s="87"/>
      <c r="O1239" s="88" t="str">
        <f t="shared" si="267"/>
        <v xml:space="preserve"> </v>
      </c>
      <c r="P1239" s="89"/>
      <c r="Q1239" s="90" t="str">
        <f t="shared" si="268"/>
        <v xml:space="preserve"> </v>
      </c>
      <c r="R1239" s="87" t="s">
        <v>77</v>
      </c>
      <c r="S1239" s="76"/>
      <c r="T1239" s="91">
        <f t="shared" si="272"/>
        <v>0</v>
      </c>
      <c r="U1239" s="88" t="str">
        <f t="shared" si="269"/>
        <v xml:space="preserve"> </v>
      </c>
      <c r="V1239" s="91" t="str">
        <f t="shared" si="273"/>
        <v xml:space="preserve"> </v>
      </c>
      <c r="W1239" s="78"/>
      <c r="X1239" s="78"/>
      <c r="Y1239" s="78"/>
      <c r="AA1239" s="94" t="str">
        <f t="shared" si="274"/>
        <v>≤60</v>
      </c>
      <c r="AB1239" s="94">
        <f t="shared" ca="1" si="275"/>
        <v>46</v>
      </c>
      <c r="AC1239" s="95">
        <f t="shared" si="278"/>
        <v>0</v>
      </c>
      <c r="AD1239" s="95">
        <f t="shared" si="279"/>
        <v>0</v>
      </c>
      <c r="AE1239" s="96">
        <f t="shared" si="276"/>
        <v>0</v>
      </c>
      <c r="AF1239" s="96">
        <f t="shared" si="277"/>
        <v>0</v>
      </c>
    </row>
    <row r="1240" spans="2:32" s="97" customFormat="1" ht="39.6" x14ac:dyDescent="0.3">
      <c r="B1240" s="79">
        <f t="shared" si="270"/>
        <v>1235</v>
      </c>
      <c r="C1240" s="80" t="s">
        <v>97</v>
      </c>
      <c r="D1240" s="80"/>
      <c r="E1240" s="81"/>
      <c r="F1240" s="82" t="str">
        <f t="shared" si="271"/>
        <v xml:space="preserve">Группа от QF </v>
      </c>
      <c r="G1240" s="82"/>
      <c r="H1240" s="83"/>
      <c r="I1240" s="84"/>
      <c r="J1240" s="84"/>
      <c r="K1240" s="85"/>
      <c r="L1240" s="86"/>
      <c r="M1240" s="80"/>
      <c r="N1240" s="87"/>
      <c r="O1240" s="88" t="str">
        <f t="shared" si="267"/>
        <v xml:space="preserve"> </v>
      </c>
      <c r="P1240" s="89"/>
      <c r="Q1240" s="90" t="str">
        <f t="shared" si="268"/>
        <v xml:space="preserve"> </v>
      </c>
      <c r="R1240" s="87" t="s">
        <v>77</v>
      </c>
      <c r="S1240" s="76"/>
      <c r="T1240" s="91">
        <f t="shared" si="272"/>
        <v>0</v>
      </c>
      <c r="U1240" s="88" t="str">
        <f t="shared" si="269"/>
        <v xml:space="preserve"> </v>
      </c>
      <c r="V1240" s="91" t="str">
        <f t="shared" si="273"/>
        <v xml:space="preserve"> </v>
      </c>
      <c r="W1240" s="78"/>
      <c r="X1240" s="78"/>
      <c r="Y1240" s="78"/>
      <c r="AA1240" s="94" t="str">
        <f t="shared" si="274"/>
        <v>≤60</v>
      </c>
      <c r="AB1240" s="94">
        <f t="shared" ca="1" si="275"/>
        <v>36</v>
      </c>
      <c r="AC1240" s="95">
        <f t="shared" si="278"/>
        <v>0</v>
      </c>
      <c r="AD1240" s="95">
        <f t="shared" si="279"/>
        <v>0</v>
      </c>
      <c r="AE1240" s="96">
        <f t="shared" si="276"/>
        <v>0</v>
      </c>
      <c r="AF1240" s="96">
        <f t="shared" si="277"/>
        <v>0</v>
      </c>
    </row>
    <row r="1241" spans="2:32" s="97" customFormat="1" ht="39.6" x14ac:dyDescent="0.3">
      <c r="B1241" s="79">
        <f t="shared" si="270"/>
        <v>1236</v>
      </c>
      <c r="C1241" s="80" t="s">
        <v>97</v>
      </c>
      <c r="D1241" s="80"/>
      <c r="E1241" s="81"/>
      <c r="F1241" s="82" t="str">
        <f t="shared" si="271"/>
        <v xml:space="preserve">Группа от QF </v>
      </c>
      <c r="G1241" s="82"/>
      <c r="H1241" s="83"/>
      <c r="I1241" s="84"/>
      <c r="J1241" s="84"/>
      <c r="K1241" s="85"/>
      <c r="L1241" s="86"/>
      <c r="M1241" s="80"/>
      <c r="N1241" s="87"/>
      <c r="O1241" s="88" t="str">
        <f t="shared" si="267"/>
        <v xml:space="preserve"> </v>
      </c>
      <c r="P1241" s="89"/>
      <c r="Q1241" s="90" t="str">
        <f t="shared" si="268"/>
        <v xml:space="preserve"> </v>
      </c>
      <c r="R1241" s="87" t="s">
        <v>77</v>
      </c>
      <c r="S1241" s="76"/>
      <c r="T1241" s="91">
        <f t="shared" si="272"/>
        <v>0</v>
      </c>
      <c r="U1241" s="88" t="str">
        <f t="shared" si="269"/>
        <v xml:space="preserve"> </v>
      </c>
      <c r="V1241" s="91" t="str">
        <f t="shared" si="273"/>
        <v xml:space="preserve"> </v>
      </c>
      <c r="W1241" s="78"/>
      <c r="X1241" s="78"/>
      <c r="Y1241" s="78"/>
      <c r="AA1241" s="94" t="str">
        <f t="shared" si="274"/>
        <v>≤60</v>
      </c>
      <c r="AB1241" s="94">
        <f t="shared" ca="1" si="275"/>
        <v>30</v>
      </c>
      <c r="AC1241" s="95">
        <f t="shared" si="278"/>
        <v>0</v>
      </c>
      <c r="AD1241" s="95">
        <f t="shared" si="279"/>
        <v>0</v>
      </c>
      <c r="AE1241" s="96">
        <f t="shared" si="276"/>
        <v>0</v>
      </c>
      <c r="AF1241" s="96">
        <f t="shared" si="277"/>
        <v>0</v>
      </c>
    </row>
    <row r="1242" spans="2:32" s="97" customFormat="1" ht="39.6" x14ac:dyDescent="0.3">
      <c r="B1242" s="79">
        <f t="shared" si="270"/>
        <v>1237</v>
      </c>
      <c r="C1242" s="80" t="s">
        <v>97</v>
      </c>
      <c r="D1242" s="80"/>
      <c r="E1242" s="81"/>
      <c r="F1242" s="82" t="str">
        <f t="shared" si="271"/>
        <v xml:space="preserve">Группа от QF </v>
      </c>
      <c r="G1242" s="82"/>
      <c r="H1242" s="83"/>
      <c r="I1242" s="84"/>
      <c r="J1242" s="84"/>
      <c r="K1242" s="85"/>
      <c r="L1242" s="86"/>
      <c r="M1242" s="80"/>
      <c r="N1242" s="87"/>
      <c r="O1242" s="88" t="str">
        <f t="shared" si="267"/>
        <v xml:space="preserve"> </v>
      </c>
      <c r="P1242" s="89"/>
      <c r="Q1242" s="90" t="str">
        <f t="shared" si="268"/>
        <v xml:space="preserve"> </v>
      </c>
      <c r="R1242" s="87" t="s">
        <v>77</v>
      </c>
      <c r="S1242" s="76"/>
      <c r="T1242" s="91">
        <f t="shared" si="272"/>
        <v>0</v>
      </c>
      <c r="U1242" s="88" t="str">
        <f t="shared" si="269"/>
        <v xml:space="preserve"> </v>
      </c>
      <c r="V1242" s="91" t="str">
        <f t="shared" si="273"/>
        <v xml:space="preserve"> </v>
      </c>
      <c r="W1242" s="78"/>
      <c r="X1242" s="78"/>
      <c r="Y1242" s="78"/>
      <c r="AA1242" s="94" t="str">
        <f t="shared" si="274"/>
        <v>≤60</v>
      </c>
      <c r="AB1242" s="94">
        <f t="shared" ca="1" si="275"/>
        <v>45</v>
      </c>
      <c r="AC1242" s="95">
        <f t="shared" si="278"/>
        <v>0</v>
      </c>
      <c r="AD1242" s="95">
        <f t="shared" si="279"/>
        <v>0</v>
      </c>
      <c r="AE1242" s="96">
        <f t="shared" si="276"/>
        <v>0</v>
      </c>
      <c r="AF1242" s="96">
        <f t="shared" si="277"/>
        <v>0</v>
      </c>
    </row>
    <row r="1243" spans="2:32" s="97" customFormat="1" ht="39.6" x14ac:dyDescent="0.3">
      <c r="B1243" s="79">
        <f t="shared" si="270"/>
        <v>1238</v>
      </c>
      <c r="C1243" s="80" t="s">
        <v>97</v>
      </c>
      <c r="D1243" s="80"/>
      <c r="E1243" s="81"/>
      <c r="F1243" s="82" t="str">
        <f t="shared" si="271"/>
        <v xml:space="preserve">Группа от QF </v>
      </c>
      <c r="G1243" s="82"/>
      <c r="H1243" s="83"/>
      <c r="I1243" s="84"/>
      <c r="J1243" s="84"/>
      <c r="K1243" s="85"/>
      <c r="L1243" s="86"/>
      <c r="M1243" s="80"/>
      <c r="N1243" s="87"/>
      <c r="O1243" s="88" t="str">
        <f t="shared" si="267"/>
        <v xml:space="preserve"> </v>
      </c>
      <c r="P1243" s="89"/>
      <c r="Q1243" s="90" t="str">
        <f t="shared" si="268"/>
        <v xml:space="preserve"> </v>
      </c>
      <c r="R1243" s="87" t="s">
        <v>77</v>
      </c>
      <c r="S1243" s="76"/>
      <c r="T1243" s="91">
        <f t="shared" si="272"/>
        <v>0</v>
      </c>
      <c r="U1243" s="88" t="str">
        <f t="shared" si="269"/>
        <v xml:space="preserve"> </v>
      </c>
      <c r="V1243" s="91" t="str">
        <f t="shared" si="273"/>
        <v xml:space="preserve"> </v>
      </c>
      <c r="W1243" s="78"/>
      <c r="X1243" s="78"/>
      <c r="Y1243" s="78"/>
      <c r="AA1243" s="94" t="str">
        <f t="shared" si="274"/>
        <v>≤60</v>
      </c>
      <c r="AB1243" s="94">
        <f t="shared" ca="1" si="275"/>
        <v>25</v>
      </c>
      <c r="AC1243" s="95">
        <f t="shared" si="278"/>
        <v>0</v>
      </c>
      <c r="AD1243" s="95">
        <f t="shared" si="279"/>
        <v>0</v>
      </c>
      <c r="AE1243" s="96">
        <f t="shared" si="276"/>
        <v>0</v>
      </c>
      <c r="AF1243" s="96">
        <f t="shared" si="277"/>
        <v>0</v>
      </c>
    </row>
    <row r="1244" spans="2:32" s="97" customFormat="1" ht="39.6" x14ac:dyDescent="0.3">
      <c r="B1244" s="79">
        <f t="shared" si="270"/>
        <v>1239</v>
      </c>
      <c r="C1244" s="80" t="s">
        <v>97</v>
      </c>
      <c r="D1244" s="80"/>
      <c r="E1244" s="81"/>
      <c r="F1244" s="82" t="str">
        <f t="shared" si="271"/>
        <v xml:space="preserve">Группа от QF </v>
      </c>
      <c r="G1244" s="82"/>
      <c r="H1244" s="83"/>
      <c r="I1244" s="84"/>
      <c r="J1244" s="84"/>
      <c r="K1244" s="85"/>
      <c r="L1244" s="86"/>
      <c r="M1244" s="80"/>
      <c r="N1244" s="87"/>
      <c r="O1244" s="88" t="str">
        <f t="shared" si="267"/>
        <v xml:space="preserve"> </v>
      </c>
      <c r="P1244" s="89"/>
      <c r="Q1244" s="90" t="str">
        <f t="shared" si="268"/>
        <v xml:space="preserve"> </v>
      </c>
      <c r="R1244" s="87" t="s">
        <v>77</v>
      </c>
      <c r="S1244" s="76"/>
      <c r="T1244" s="91">
        <f t="shared" si="272"/>
        <v>0</v>
      </c>
      <c r="U1244" s="88" t="str">
        <f t="shared" si="269"/>
        <v xml:space="preserve"> </v>
      </c>
      <c r="V1244" s="91" t="str">
        <f t="shared" si="273"/>
        <v xml:space="preserve"> </v>
      </c>
      <c r="W1244" s="78"/>
      <c r="X1244" s="78"/>
      <c r="Y1244" s="78"/>
      <c r="AA1244" s="94" t="str">
        <f t="shared" si="274"/>
        <v>≤60</v>
      </c>
      <c r="AB1244" s="94">
        <f t="shared" ca="1" si="275"/>
        <v>24</v>
      </c>
      <c r="AC1244" s="95">
        <f t="shared" si="278"/>
        <v>0</v>
      </c>
      <c r="AD1244" s="95">
        <f t="shared" si="279"/>
        <v>0</v>
      </c>
      <c r="AE1244" s="96">
        <f t="shared" si="276"/>
        <v>0</v>
      </c>
      <c r="AF1244" s="96">
        <f t="shared" si="277"/>
        <v>0</v>
      </c>
    </row>
    <row r="1245" spans="2:32" s="97" customFormat="1" ht="39.6" x14ac:dyDescent="0.3">
      <c r="B1245" s="79">
        <f t="shared" si="270"/>
        <v>1240</v>
      </c>
      <c r="C1245" s="80" t="s">
        <v>97</v>
      </c>
      <c r="D1245" s="80"/>
      <c r="E1245" s="81"/>
      <c r="F1245" s="82" t="str">
        <f t="shared" si="271"/>
        <v xml:space="preserve">Группа от QF </v>
      </c>
      <c r="G1245" s="82"/>
      <c r="H1245" s="83"/>
      <c r="I1245" s="84"/>
      <c r="J1245" s="84"/>
      <c r="K1245" s="85"/>
      <c r="L1245" s="86"/>
      <c r="M1245" s="80"/>
      <c r="N1245" s="87"/>
      <c r="O1245" s="88" t="str">
        <f t="shared" si="267"/>
        <v xml:space="preserve"> </v>
      </c>
      <c r="P1245" s="89"/>
      <c r="Q1245" s="90" t="str">
        <f t="shared" si="268"/>
        <v xml:space="preserve"> </v>
      </c>
      <c r="R1245" s="87" t="s">
        <v>77</v>
      </c>
      <c r="S1245" s="76"/>
      <c r="T1245" s="91">
        <f t="shared" si="272"/>
        <v>0</v>
      </c>
      <c r="U1245" s="88" t="str">
        <f t="shared" si="269"/>
        <v xml:space="preserve"> </v>
      </c>
      <c r="V1245" s="91" t="str">
        <f t="shared" si="273"/>
        <v xml:space="preserve"> </v>
      </c>
      <c r="W1245" s="78"/>
      <c r="X1245" s="78"/>
      <c r="Y1245" s="78"/>
      <c r="AA1245" s="94" t="str">
        <f t="shared" si="274"/>
        <v>≤60</v>
      </c>
      <c r="AB1245" s="94">
        <f t="shared" ca="1" si="275"/>
        <v>44</v>
      </c>
      <c r="AC1245" s="95">
        <f t="shared" si="278"/>
        <v>0</v>
      </c>
      <c r="AD1245" s="95">
        <f t="shared" si="279"/>
        <v>0</v>
      </c>
      <c r="AE1245" s="96">
        <f t="shared" si="276"/>
        <v>0</v>
      </c>
      <c r="AF1245" s="96">
        <f t="shared" si="277"/>
        <v>0</v>
      </c>
    </row>
    <row r="1246" spans="2:32" s="97" customFormat="1" ht="39.6" x14ac:dyDescent="0.3">
      <c r="B1246" s="79">
        <f t="shared" si="270"/>
        <v>1241</v>
      </c>
      <c r="C1246" s="80" t="s">
        <v>97</v>
      </c>
      <c r="D1246" s="80"/>
      <c r="E1246" s="81"/>
      <c r="F1246" s="82" t="str">
        <f t="shared" si="271"/>
        <v xml:space="preserve">Группа от QF </v>
      </c>
      <c r="G1246" s="82"/>
      <c r="H1246" s="83"/>
      <c r="I1246" s="84"/>
      <c r="J1246" s="84"/>
      <c r="K1246" s="85"/>
      <c r="L1246" s="86"/>
      <c r="M1246" s="80"/>
      <c r="N1246" s="87"/>
      <c r="O1246" s="88" t="str">
        <f t="shared" si="267"/>
        <v xml:space="preserve"> </v>
      </c>
      <c r="P1246" s="89"/>
      <c r="Q1246" s="90" t="str">
        <f t="shared" si="268"/>
        <v xml:space="preserve"> </v>
      </c>
      <c r="R1246" s="87" t="s">
        <v>77</v>
      </c>
      <c r="S1246" s="76"/>
      <c r="T1246" s="91">
        <f t="shared" si="272"/>
        <v>0</v>
      </c>
      <c r="U1246" s="88" t="str">
        <f t="shared" si="269"/>
        <v xml:space="preserve"> </v>
      </c>
      <c r="V1246" s="91" t="str">
        <f t="shared" si="273"/>
        <v xml:space="preserve"> </v>
      </c>
      <c r="W1246" s="78"/>
      <c r="X1246" s="78"/>
      <c r="Y1246" s="78"/>
      <c r="AA1246" s="94" t="str">
        <f t="shared" si="274"/>
        <v>≤60</v>
      </c>
      <c r="AB1246" s="94">
        <f t="shared" ca="1" si="275"/>
        <v>27</v>
      </c>
      <c r="AC1246" s="95">
        <f t="shared" si="278"/>
        <v>0</v>
      </c>
      <c r="AD1246" s="95">
        <f t="shared" si="279"/>
        <v>0</v>
      </c>
      <c r="AE1246" s="96">
        <f t="shared" si="276"/>
        <v>0</v>
      </c>
      <c r="AF1246" s="96">
        <f t="shared" si="277"/>
        <v>0</v>
      </c>
    </row>
    <row r="1247" spans="2:32" s="97" customFormat="1" ht="39.6" x14ac:dyDescent="0.3">
      <c r="B1247" s="79">
        <f t="shared" si="270"/>
        <v>1242</v>
      </c>
      <c r="C1247" s="80" t="s">
        <v>97</v>
      </c>
      <c r="D1247" s="80"/>
      <c r="E1247" s="81"/>
      <c r="F1247" s="82" t="str">
        <f t="shared" si="271"/>
        <v xml:space="preserve">Группа от QF </v>
      </c>
      <c r="G1247" s="82"/>
      <c r="H1247" s="83"/>
      <c r="I1247" s="84"/>
      <c r="J1247" s="84"/>
      <c r="K1247" s="85"/>
      <c r="L1247" s="86"/>
      <c r="M1247" s="80"/>
      <c r="N1247" s="87"/>
      <c r="O1247" s="88" t="str">
        <f t="shared" si="267"/>
        <v xml:space="preserve"> </v>
      </c>
      <c r="P1247" s="89"/>
      <c r="Q1247" s="90" t="str">
        <f t="shared" si="268"/>
        <v xml:space="preserve"> </v>
      </c>
      <c r="R1247" s="87" t="s">
        <v>77</v>
      </c>
      <c r="S1247" s="76"/>
      <c r="T1247" s="91">
        <f t="shared" si="272"/>
        <v>0</v>
      </c>
      <c r="U1247" s="88" t="str">
        <f t="shared" si="269"/>
        <v xml:space="preserve"> </v>
      </c>
      <c r="V1247" s="91" t="str">
        <f t="shared" si="273"/>
        <v xml:space="preserve"> </v>
      </c>
      <c r="W1247" s="78"/>
      <c r="X1247" s="78"/>
      <c r="Y1247" s="78"/>
      <c r="AA1247" s="94" t="str">
        <f t="shared" si="274"/>
        <v>≤60</v>
      </c>
      <c r="AB1247" s="94">
        <f t="shared" ca="1" si="275"/>
        <v>26</v>
      </c>
      <c r="AC1247" s="95">
        <f t="shared" si="278"/>
        <v>0</v>
      </c>
      <c r="AD1247" s="95">
        <f t="shared" si="279"/>
        <v>0</v>
      </c>
      <c r="AE1247" s="96">
        <f t="shared" si="276"/>
        <v>0</v>
      </c>
      <c r="AF1247" s="96">
        <f t="shared" si="277"/>
        <v>0</v>
      </c>
    </row>
    <row r="1248" spans="2:32" s="97" customFormat="1" ht="39.6" x14ac:dyDescent="0.3">
      <c r="B1248" s="79">
        <f t="shared" si="270"/>
        <v>1243</v>
      </c>
      <c r="C1248" s="80" t="s">
        <v>97</v>
      </c>
      <c r="D1248" s="80"/>
      <c r="E1248" s="81"/>
      <c r="F1248" s="82" t="str">
        <f t="shared" si="271"/>
        <v xml:space="preserve">Группа от QF </v>
      </c>
      <c r="G1248" s="82"/>
      <c r="H1248" s="83"/>
      <c r="I1248" s="84"/>
      <c r="J1248" s="84"/>
      <c r="K1248" s="85"/>
      <c r="L1248" s="86"/>
      <c r="M1248" s="80"/>
      <c r="N1248" s="87"/>
      <c r="O1248" s="88" t="str">
        <f t="shared" si="267"/>
        <v xml:space="preserve"> </v>
      </c>
      <c r="P1248" s="89"/>
      <c r="Q1248" s="90" t="str">
        <f t="shared" si="268"/>
        <v xml:space="preserve"> </v>
      </c>
      <c r="R1248" s="87" t="s">
        <v>77</v>
      </c>
      <c r="S1248" s="76"/>
      <c r="T1248" s="91">
        <f t="shared" si="272"/>
        <v>0</v>
      </c>
      <c r="U1248" s="88" t="str">
        <f t="shared" si="269"/>
        <v xml:space="preserve"> </v>
      </c>
      <c r="V1248" s="91" t="str">
        <f t="shared" si="273"/>
        <v xml:space="preserve"> </v>
      </c>
      <c r="W1248" s="78"/>
      <c r="X1248" s="78"/>
      <c r="Y1248" s="78"/>
      <c r="AA1248" s="94" t="str">
        <f t="shared" si="274"/>
        <v>≤60</v>
      </c>
      <c r="AB1248" s="94">
        <f t="shared" ca="1" si="275"/>
        <v>37</v>
      </c>
      <c r="AC1248" s="95">
        <f t="shared" si="278"/>
        <v>0</v>
      </c>
      <c r="AD1248" s="95">
        <f t="shared" si="279"/>
        <v>0</v>
      </c>
      <c r="AE1248" s="96">
        <f t="shared" si="276"/>
        <v>0</v>
      </c>
      <c r="AF1248" s="96">
        <f t="shared" si="277"/>
        <v>0</v>
      </c>
    </row>
    <row r="1249" spans="2:32" s="97" customFormat="1" ht="39.6" x14ac:dyDescent="0.3">
      <c r="B1249" s="79">
        <f t="shared" si="270"/>
        <v>1244</v>
      </c>
      <c r="C1249" s="80" t="s">
        <v>97</v>
      </c>
      <c r="D1249" s="80"/>
      <c r="E1249" s="81"/>
      <c r="F1249" s="82" t="str">
        <f t="shared" si="271"/>
        <v xml:space="preserve">Группа от QF </v>
      </c>
      <c r="G1249" s="82"/>
      <c r="H1249" s="83"/>
      <c r="I1249" s="84"/>
      <c r="J1249" s="84"/>
      <c r="K1249" s="85"/>
      <c r="L1249" s="86"/>
      <c r="M1249" s="80"/>
      <c r="N1249" s="87"/>
      <c r="O1249" s="88" t="str">
        <f t="shared" si="267"/>
        <v xml:space="preserve"> </v>
      </c>
      <c r="P1249" s="89"/>
      <c r="Q1249" s="90" t="str">
        <f t="shared" si="268"/>
        <v xml:space="preserve"> </v>
      </c>
      <c r="R1249" s="87" t="s">
        <v>77</v>
      </c>
      <c r="S1249" s="76"/>
      <c r="T1249" s="91">
        <f t="shared" si="272"/>
        <v>0</v>
      </c>
      <c r="U1249" s="88" t="str">
        <f t="shared" si="269"/>
        <v xml:space="preserve"> </v>
      </c>
      <c r="V1249" s="91" t="str">
        <f t="shared" si="273"/>
        <v xml:space="preserve"> </v>
      </c>
      <c r="W1249" s="78"/>
      <c r="X1249" s="78"/>
      <c r="Y1249" s="78"/>
      <c r="AA1249" s="94" t="str">
        <f t="shared" si="274"/>
        <v>≤60</v>
      </c>
      <c r="AB1249" s="94">
        <f t="shared" ca="1" si="275"/>
        <v>36</v>
      </c>
      <c r="AC1249" s="95">
        <f t="shared" si="278"/>
        <v>0</v>
      </c>
      <c r="AD1249" s="95">
        <f t="shared" si="279"/>
        <v>0</v>
      </c>
      <c r="AE1249" s="96">
        <f t="shared" si="276"/>
        <v>0</v>
      </c>
      <c r="AF1249" s="96">
        <f t="shared" si="277"/>
        <v>0</v>
      </c>
    </row>
    <row r="1250" spans="2:32" s="97" customFormat="1" ht="39.6" x14ac:dyDescent="0.3">
      <c r="B1250" s="79">
        <f t="shared" si="270"/>
        <v>1245</v>
      </c>
      <c r="C1250" s="80" t="s">
        <v>97</v>
      </c>
      <c r="D1250" s="80"/>
      <c r="E1250" s="81"/>
      <c r="F1250" s="82" t="str">
        <f t="shared" si="271"/>
        <v xml:space="preserve">Группа от QF </v>
      </c>
      <c r="G1250" s="82"/>
      <c r="H1250" s="83"/>
      <c r="I1250" s="84"/>
      <c r="J1250" s="84"/>
      <c r="K1250" s="85"/>
      <c r="L1250" s="86"/>
      <c r="M1250" s="80"/>
      <c r="N1250" s="87"/>
      <c r="O1250" s="88" t="str">
        <f t="shared" si="267"/>
        <v xml:space="preserve"> </v>
      </c>
      <c r="P1250" s="89"/>
      <c r="Q1250" s="90" t="str">
        <f t="shared" si="268"/>
        <v xml:space="preserve"> </v>
      </c>
      <c r="R1250" s="87" t="s">
        <v>77</v>
      </c>
      <c r="S1250" s="76"/>
      <c r="T1250" s="91">
        <f t="shared" si="272"/>
        <v>0</v>
      </c>
      <c r="U1250" s="88" t="str">
        <f t="shared" si="269"/>
        <v xml:space="preserve"> </v>
      </c>
      <c r="V1250" s="91" t="str">
        <f t="shared" si="273"/>
        <v xml:space="preserve"> </v>
      </c>
      <c r="W1250" s="78"/>
      <c r="X1250" s="78"/>
      <c r="Y1250" s="78"/>
      <c r="AA1250" s="94" t="str">
        <f t="shared" si="274"/>
        <v>≤60</v>
      </c>
      <c r="AB1250" s="94">
        <f t="shared" ca="1" si="275"/>
        <v>28</v>
      </c>
      <c r="AC1250" s="95">
        <f t="shared" si="278"/>
        <v>0</v>
      </c>
      <c r="AD1250" s="95">
        <f t="shared" si="279"/>
        <v>0</v>
      </c>
      <c r="AE1250" s="96">
        <f t="shared" si="276"/>
        <v>0</v>
      </c>
      <c r="AF1250" s="96">
        <f t="shared" si="277"/>
        <v>0</v>
      </c>
    </row>
    <row r="1251" spans="2:32" s="97" customFormat="1" ht="39.6" x14ac:dyDescent="0.3">
      <c r="B1251" s="79">
        <f t="shared" si="270"/>
        <v>1246</v>
      </c>
      <c r="C1251" s="80" t="s">
        <v>97</v>
      </c>
      <c r="D1251" s="80"/>
      <c r="E1251" s="81"/>
      <c r="F1251" s="82" t="str">
        <f t="shared" si="271"/>
        <v xml:space="preserve">Группа от QF </v>
      </c>
      <c r="G1251" s="82"/>
      <c r="H1251" s="83"/>
      <c r="I1251" s="84"/>
      <c r="J1251" s="84"/>
      <c r="K1251" s="85"/>
      <c r="L1251" s="86"/>
      <c r="M1251" s="80"/>
      <c r="N1251" s="87"/>
      <c r="O1251" s="88" t="str">
        <f t="shared" si="267"/>
        <v xml:space="preserve"> </v>
      </c>
      <c r="P1251" s="89"/>
      <c r="Q1251" s="90" t="str">
        <f t="shared" si="268"/>
        <v xml:space="preserve"> </v>
      </c>
      <c r="R1251" s="87" t="s">
        <v>77</v>
      </c>
      <c r="S1251" s="76"/>
      <c r="T1251" s="91">
        <f t="shared" si="272"/>
        <v>0</v>
      </c>
      <c r="U1251" s="88" t="str">
        <f t="shared" si="269"/>
        <v xml:space="preserve"> </v>
      </c>
      <c r="V1251" s="91" t="str">
        <f t="shared" si="273"/>
        <v xml:space="preserve"> </v>
      </c>
      <c r="W1251" s="78"/>
      <c r="X1251" s="78"/>
      <c r="Y1251" s="78"/>
      <c r="AA1251" s="94" t="str">
        <f t="shared" si="274"/>
        <v>≤60</v>
      </c>
      <c r="AB1251" s="94">
        <f t="shared" ca="1" si="275"/>
        <v>45</v>
      </c>
      <c r="AC1251" s="95">
        <f t="shared" si="278"/>
        <v>0</v>
      </c>
      <c r="AD1251" s="95">
        <f t="shared" si="279"/>
        <v>0</v>
      </c>
      <c r="AE1251" s="96">
        <f t="shared" si="276"/>
        <v>0</v>
      </c>
      <c r="AF1251" s="96">
        <f t="shared" si="277"/>
        <v>0</v>
      </c>
    </row>
    <row r="1252" spans="2:32" s="97" customFormat="1" ht="39.6" x14ac:dyDescent="0.3">
      <c r="B1252" s="79">
        <f t="shared" si="270"/>
        <v>1247</v>
      </c>
      <c r="C1252" s="80" t="s">
        <v>97</v>
      </c>
      <c r="D1252" s="80"/>
      <c r="E1252" s="81"/>
      <c r="F1252" s="82" t="str">
        <f t="shared" si="271"/>
        <v xml:space="preserve">Группа от QF </v>
      </c>
      <c r="G1252" s="82"/>
      <c r="H1252" s="83"/>
      <c r="I1252" s="84"/>
      <c r="J1252" s="84"/>
      <c r="K1252" s="85"/>
      <c r="L1252" s="86"/>
      <c r="M1252" s="80"/>
      <c r="N1252" s="87"/>
      <c r="O1252" s="88" t="str">
        <f t="shared" si="267"/>
        <v xml:space="preserve"> </v>
      </c>
      <c r="P1252" s="89"/>
      <c r="Q1252" s="90" t="str">
        <f t="shared" si="268"/>
        <v xml:space="preserve"> </v>
      </c>
      <c r="R1252" s="87" t="s">
        <v>77</v>
      </c>
      <c r="S1252" s="76"/>
      <c r="T1252" s="91">
        <f t="shared" si="272"/>
        <v>0</v>
      </c>
      <c r="U1252" s="88" t="str">
        <f t="shared" si="269"/>
        <v xml:space="preserve"> </v>
      </c>
      <c r="V1252" s="91" t="str">
        <f t="shared" si="273"/>
        <v xml:space="preserve"> </v>
      </c>
      <c r="W1252" s="78"/>
      <c r="X1252" s="78"/>
      <c r="Y1252" s="78"/>
      <c r="AA1252" s="94" t="str">
        <f t="shared" si="274"/>
        <v>≤60</v>
      </c>
      <c r="AB1252" s="94">
        <f t="shared" ca="1" si="275"/>
        <v>43</v>
      </c>
      <c r="AC1252" s="95">
        <f t="shared" si="278"/>
        <v>0</v>
      </c>
      <c r="AD1252" s="95">
        <f t="shared" si="279"/>
        <v>0</v>
      </c>
      <c r="AE1252" s="96">
        <f t="shared" si="276"/>
        <v>0</v>
      </c>
      <c r="AF1252" s="96">
        <f t="shared" si="277"/>
        <v>0</v>
      </c>
    </row>
    <row r="1253" spans="2:32" s="97" customFormat="1" ht="39.6" x14ac:dyDescent="0.3">
      <c r="B1253" s="79">
        <f t="shared" si="270"/>
        <v>1248</v>
      </c>
      <c r="C1253" s="80" t="s">
        <v>97</v>
      </c>
      <c r="D1253" s="80"/>
      <c r="E1253" s="81"/>
      <c r="F1253" s="82" t="str">
        <f t="shared" si="271"/>
        <v xml:space="preserve">Группа от QF </v>
      </c>
      <c r="G1253" s="82"/>
      <c r="H1253" s="83"/>
      <c r="I1253" s="84"/>
      <c r="J1253" s="84"/>
      <c r="K1253" s="85"/>
      <c r="L1253" s="86"/>
      <c r="M1253" s="80"/>
      <c r="N1253" s="87"/>
      <c r="O1253" s="88" t="str">
        <f t="shared" si="267"/>
        <v xml:space="preserve"> </v>
      </c>
      <c r="P1253" s="89"/>
      <c r="Q1253" s="90" t="str">
        <f t="shared" si="268"/>
        <v xml:space="preserve"> </v>
      </c>
      <c r="R1253" s="87" t="s">
        <v>77</v>
      </c>
      <c r="S1253" s="76"/>
      <c r="T1253" s="91">
        <f t="shared" si="272"/>
        <v>0</v>
      </c>
      <c r="U1253" s="88" t="str">
        <f t="shared" si="269"/>
        <v xml:space="preserve"> </v>
      </c>
      <c r="V1253" s="91" t="str">
        <f t="shared" si="273"/>
        <v xml:space="preserve"> </v>
      </c>
      <c r="W1253" s="78"/>
      <c r="X1253" s="78"/>
      <c r="Y1253" s="78"/>
      <c r="AA1253" s="94" t="str">
        <f t="shared" si="274"/>
        <v>≤60</v>
      </c>
      <c r="AB1253" s="94">
        <f t="shared" ca="1" si="275"/>
        <v>45</v>
      </c>
      <c r="AC1253" s="95">
        <f t="shared" si="278"/>
        <v>0</v>
      </c>
      <c r="AD1253" s="95">
        <f t="shared" si="279"/>
        <v>0</v>
      </c>
      <c r="AE1253" s="96">
        <f t="shared" si="276"/>
        <v>0</v>
      </c>
      <c r="AF1253" s="96">
        <f t="shared" si="277"/>
        <v>0</v>
      </c>
    </row>
    <row r="1254" spans="2:32" s="97" customFormat="1" ht="39.6" x14ac:dyDescent="0.3">
      <c r="B1254" s="79">
        <f t="shared" si="270"/>
        <v>1249</v>
      </c>
      <c r="C1254" s="80" t="s">
        <v>97</v>
      </c>
      <c r="D1254" s="80"/>
      <c r="E1254" s="81"/>
      <c r="F1254" s="82" t="str">
        <f t="shared" si="271"/>
        <v xml:space="preserve">Группа от QF </v>
      </c>
      <c r="G1254" s="82"/>
      <c r="H1254" s="83"/>
      <c r="I1254" s="84"/>
      <c r="J1254" s="84"/>
      <c r="K1254" s="85"/>
      <c r="L1254" s="86"/>
      <c r="M1254" s="80"/>
      <c r="N1254" s="87"/>
      <c r="O1254" s="88" t="str">
        <f t="shared" si="267"/>
        <v xml:space="preserve"> </v>
      </c>
      <c r="P1254" s="89"/>
      <c r="Q1254" s="90" t="str">
        <f t="shared" si="268"/>
        <v xml:space="preserve"> </v>
      </c>
      <c r="R1254" s="87" t="s">
        <v>77</v>
      </c>
      <c r="S1254" s="76"/>
      <c r="T1254" s="91">
        <f t="shared" si="272"/>
        <v>0</v>
      </c>
      <c r="U1254" s="88" t="str">
        <f t="shared" si="269"/>
        <v xml:space="preserve"> </v>
      </c>
      <c r="V1254" s="91" t="str">
        <f t="shared" si="273"/>
        <v xml:space="preserve"> </v>
      </c>
      <c r="W1254" s="78"/>
      <c r="X1254" s="78"/>
      <c r="Y1254" s="78"/>
      <c r="AA1254" s="94" t="str">
        <f t="shared" si="274"/>
        <v>≤60</v>
      </c>
      <c r="AB1254" s="94">
        <f t="shared" ca="1" si="275"/>
        <v>36</v>
      </c>
      <c r="AC1254" s="95">
        <f t="shared" si="278"/>
        <v>0</v>
      </c>
      <c r="AD1254" s="95">
        <f t="shared" si="279"/>
        <v>0</v>
      </c>
      <c r="AE1254" s="96">
        <f t="shared" si="276"/>
        <v>0</v>
      </c>
      <c r="AF1254" s="96">
        <f t="shared" si="277"/>
        <v>0</v>
      </c>
    </row>
    <row r="1255" spans="2:32" s="97" customFormat="1" ht="39.6" x14ac:dyDescent="0.3">
      <c r="B1255" s="79">
        <f t="shared" si="270"/>
        <v>1250</v>
      </c>
      <c r="C1255" s="80" t="s">
        <v>97</v>
      </c>
      <c r="D1255" s="80"/>
      <c r="E1255" s="81"/>
      <c r="F1255" s="82" t="str">
        <f t="shared" si="271"/>
        <v xml:space="preserve">Группа от QF </v>
      </c>
      <c r="G1255" s="82"/>
      <c r="H1255" s="83"/>
      <c r="I1255" s="84"/>
      <c r="J1255" s="84"/>
      <c r="K1255" s="85"/>
      <c r="L1255" s="86"/>
      <c r="M1255" s="80"/>
      <c r="N1255" s="87"/>
      <c r="O1255" s="88" t="str">
        <f t="shared" si="267"/>
        <v xml:space="preserve"> </v>
      </c>
      <c r="P1255" s="89"/>
      <c r="Q1255" s="90" t="str">
        <f t="shared" si="268"/>
        <v xml:space="preserve"> </v>
      </c>
      <c r="R1255" s="87" t="s">
        <v>77</v>
      </c>
      <c r="S1255" s="76"/>
      <c r="T1255" s="91">
        <f t="shared" si="272"/>
        <v>0</v>
      </c>
      <c r="U1255" s="88" t="str">
        <f t="shared" si="269"/>
        <v xml:space="preserve"> </v>
      </c>
      <c r="V1255" s="91" t="str">
        <f t="shared" si="273"/>
        <v xml:space="preserve"> </v>
      </c>
      <c r="W1255" s="78"/>
      <c r="X1255" s="78"/>
      <c r="Y1255" s="78"/>
      <c r="AA1255" s="94" t="str">
        <f t="shared" si="274"/>
        <v>≤60</v>
      </c>
      <c r="AB1255" s="94">
        <f t="shared" ca="1" si="275"/>
        <v>48</v>
      </c>
      <c r="AC1255" s="95">
        <f t="shared" si="278"/>
        <v>0</v>
      </c>
      <c r="AD1255" s="95">
        <f t="shared" si="279"/>
        <v>0</v>
      </c>
      <c r="AE1255" s="96">
        <f t="shared" si="276"/>
        <v>0</v>
      </c>
      <c r="AF1255" s="96">
        <f t="shared" si="277"/>
        <v>0</v>
      </c>
    </row>
    <row r="1256" spans="2:32" s="97" customFormat="1" ht="39.6" x14ac:dyDescent="0.3">
      <c r="B1256" s="79">
        <f t="shared" si="270"/>
        <v>1251</v>
      </c>
      <c r="C1256" s="80" t="s">
        <v>97</v>
      </c>
      <c r="D1256" s="80"/>
      <c r="E1256" s="81"/>
      <c r="F1256" s="82" t="str">
        <f t="shared" si="271"/>
        <v xml:space="preserve">Группа от QF </v>
      </c>
      <c r="G1256" s="82"/>
      <c r="H1256" s="83"/>
      <c r="I1256" s="84"/>
      <c r="J1256" s="84"/>
      <c r="K1256" s="85"/>
      <c r="L1256" s="86"/>
      <c r="M1256" s="80"/>
      <c r="N1256" s="87"/>
      <c r="O1256" s="88" t="str">
        <f t="shared" si="267"/>
        <v xml:space="preserve"> </v>
      </c>
      <c r="P1256" s="89"/>
      <c r="Q1256" s="90" t="str">
        <f t="shared" si="268"/>
        <v xml:space="preserve"> </v>
      </c>
      <c r="R1256" s="87" t="s">
        <v>77</v>
      </c>
      <c r="S1256" s="76"/>
      <c r="T1256" s="91">
        <f t="shared" si="272"/>
        <v>0</v>
      </c>
      <c r="U1256" s="88" t="str">
        <f t="shared" si="269"/>
        <v xml:space="preserve"> </v>
      </c>
      <c r="V1256" s="91" t="str">
        <f t="shared" si="273"/>
        <v xml:space="preserve"> </v>
      </c>
      <c r="W1256" s="78"/>
      <c r="X1256" s="78"/>
      <c r="Y1256" s="78"/>
      <c r="AA1256" s="94" t="str">
        <f t="shared" si="274"/>
        <v>≤60</v>
      </c>
      <c r="AB1256" s="94">
        <f t="shared" ca="1" si="275"/>
        <v>44</v>
      </c>
      <c r="AC1256" s="95">
        <f t="shared" si="278"/>
        <v>0</v>
      </c>
      <c r="AD1256" s="95">
        <f t="shared" si="279"/>
        <v>0</v>
      </c>
      <c r="AE1256" s="96">
        <f t="shared" si="276"/>
        <v>0</v>
      </c>
      <c r="AF1256" s="96">
        <f t="shared" si="277"/>
        <v>0</v>
      </c>
    </row>
    <row r="1257" spans="2:32" s="97" customFormat="1" ht="39.6" x14ac:dyDescent="0.3">
      <c r="B1257" s="79">
        <f t="shared" si="270"/>
        <v>1252</v>
      </c>
      <c r="C1257" s="80" t="s">
        <v>97</v>
      </c>
      <c r="D1257" s="80"/>
      <c r="E1257" s="81"/>
      <c r="F1257" s="82" t="str">
        <f t="shared" si="271"/>
        <v xml:space="preserve">Группа от QF </v>
      </c>
      <c r="G1257" s="82"/>
      <c r="H1257" s="83"/>
      <c r="I1257" s="84"/>
      <c r="J1257" s="84"/>
      <c r="K1257" s="85"/>
      <c r="L1257" s="86"/>
      <c r="M1257" s="80"/>
      <c r="N1257" s="87"/>
      <c r="O1257" s="88" t="str">
        <f t="shared" si="267"/>
        <v xml:space="preserve"> </v>
      </c>
      <c r="P1257" s="89"/>
      <c r="Q1257" s="90" t="str">
        <f t="shared" si="268"/>
        <v xml:space="preserve"> </v>
      </c>
      <c r="R1257" s="87" t="s">
        <v>77</v>
      </c>
      <c r="S1257" s="76"/>
      <c r="T1257" s="91">
        <f t="shared" si="272"/>
        <v>0</v>
      </c>
      <c r="U1257" s="88" t="str">
        <f t="shared" si="269"/>
        <v xml:space="preserve"> </v>
      </c>
      <c r="V1257" s="91" t="str">
        <f t="shared" si="273"/>
        <v xml:space="preserve"> </v>
      </c>
      <c r="W1257" s="78"/>
      <c r="X1257" s="78"/>
      <c r="Y1257" s="78"/>
      <c r="AA1257" s="94" t="str">
        <f t="shared" si="274"/>
        <v>≤60</v>
      </c>
      <c r="AB1257" s="94">
        <f t="shared" ca="1" si="275"/>
        <v>31</v>
      </c>
      <c r="AC1257" s="95">
        <f t="shared" si="278"/>
        <v>0</v>
      </c>
      <c r="AD1257" s="95">
        <f t="shared" si="279"/>
        <v>0</v>
      </c>
      <c r="AE1257" s="96">
        <f t="shared" si="276"/>
        <v>0</v>
      </c>
      <c r="AF1257" s="96">
        <f t="shared" si="277"/>
        <v>0</v>
      </c>
    </row>
    <row r="1258" spans="2:32" s="97" customFormat="1" ht="39.6" x14ac:dyDescent="0.3">
      <c r="B1258" s="79">
        <f t="shared" si="270"/>
        <v>1253</v>
      </c>
      <c r="C1258" s="80" t="s">
        <v>97</v>
      </c>
      <c r="D1258" s="80"/>
      <c r="E1258" s="81"/>
      <c r="F1258" s="82" t="str">
        <f t="shared" si="271"/>
        <v xml:space="preserve">Группа от QF </v>
      </c>
      <c r="G1258" s="82"/>
      <c r="H1258" s="83"/>
      <c r="I1258" s="84"/>
      <c r="J1258" s="84"/>
      <c r="K1258" s="85"/>
      <c r="L1258" s="86"/>
      <c r="M1258" s="80"/>
      <c r="N1258" s="87"/>
      <c r="O1258" s="88" t="str">
        <f t="shared" si="267"/>
        <v xml:space="preserve"> </v>
      </c>
      <c r="P1258" s="89"/>
      <c r="Q1258" s="90" t="str">
        <f t="shared" si="268"/>
        <v xml:space="preserve"> </v>
      </c>
      <c r="R1258" s="87" t="s">
        <v>77</v>
      </c>
      <c r="S1258" s="76"/>
      <c r="T1258" s="91">
        <f t="shared" si="272"/>
        <v>0</v>
      </c>
      <c r="U1258" s="88" t="str">
        <f t="shared" si="269"/>
        <v xml:space="preserve"> </v>
      </c>
      <c r="V1258" s="91" t="str">
        <f t="shared" si="273"/>
        <v xml:space="preserve"> </v>
      </c>
      <c r="W1258" s="78"/>
      <c r="X1258" s="78"/>
      <c r="Y1258" s="78"/>
      <c r="AA1258" s="94" t="str">
        <f t="shared" si="274"/>
        <v>≤60</v>
      </c>
      <c r="AB1258" s="94">
        <f t="shared" ca="1" si="275"/>
        <v>42</v>
      </c>
      <c r="AC1258" s="95">
        <f t="shared" si="278"/>
        <v>0</v>
      </c>
      <c r="AD1258" s="95">
        <f t="shared" si="279"/>
        <v>0</v>
      </c>
      <c r="AE1258" s="96">
        <f t="shared" si="276"/>
        <v>0</v>
      </c>
      <c r="AF1258" s="96">
        <f t="shared" si="277"/>
        <v>0</v>
      </c>
    </row>
    <row r="1259" spans="2:32" s="97" customFormat="1" ht="39.6" x14ac:dyDescent="0.3">
      <c r="B1259" s="79">
        <f t="shared" si="270"/>
        <v>1254</v>
      </c>
      <c r="C1259" s="80" t="s">
        <v>97</v>
      </c>
      <c r="D1259" s="80"/>
      <c r="E1259" s="81"/>
      <c r="F1259" s="82" t="str">
        <f t="shared" si="271"/>
        <v xml:space="preserve">Группа от QF </v>
      </c>
      <c r="G1259" s="82"/>
      <c r="H1259" s="83"/>
      <c r="I1259" s="84"/>
      <c r="J1259" s="84"/>
      <c r="K1259" s="85"/>
      <c r="L1259" s="86"/>
      <c r="M1259" s="80"/>
      <c r="N1259" s="87"/>
      <c r="O1259" s="88" t="str">
        <f t="shared" si="267"/>
        <v xml:space="preserve"> </v>
      </c>
      <c r="P1259" s="89"/>
      <c r="Q1259" s="90" t="str">
        <f t="shared" si="268"/>
        <v xml:space="preserve"> </v>
      </c>
      <c r="R1259" s="87" t="s">
        <v>77</v>
      </c>
      <c r="S1259" s="76"/>
      <c r="T1259" s="91">
        <f t="shared" si="272"/>
        <v>0</v>
      </c>
      <c r="U1259" s="88" t="str">
        <f t="shared" si="269"/>
        <v xml:space="preserve"> </v>
      </c>
      <c r="V1259" s="91" t="str">
        <f t="shared" si="273"/>
        <v xml:space="preserve"> </v>
      </c>
      <c r="W1259" s="78"/>
      <c r="X1259" s="78"/>
      <c r="Y1259" s="78"/>
      <c r="AA1259" s="94" t="str">
        <f t="shared" si="274"/>
        <v>≤60</v>
      </c>
      <c r="AB1259" s="94">
        <f t="shared" ca="1" si="275"/>
        <v>31</v>
      </c>
      <c r="AC1259" s="95">
        <f t="shared" si="278"/>
        <v>0</v>
      </c>
      <c r="AD1259" s="95">
        <f t="shared" si="279"/>
        <v>0</v>
      </c>
      <c r="AE1259" s="96">
        <f t="shared" si="276"/>
        <v>0</v>
      </c>
      <c r="AF1259" s="96">
        <f t="shared" si="277"/>
        <v>0</v>
      </c>
    </row>
    <row r="1260" spans="2:32" s="97" customFormat="1" ht="39.6" x14ac:dyDescent="0.3">
      <c r="B1260" s="79">
        <f t="shared" si="270"/>
        <v>1255</v>
      </c>
      <c r="C1260" s="80" t="s">
        <v>97</v>
      </c>
      <c r="D1260" s="80"/>
      <c r="E1260" s="81"/>
      <c r="F1260" s="82" t="str">
        <f t="shared" si="271"/>
        <v xml:space="preserve">Группа от QF </v>
      </c>
      <c r="G1260" s="82"/>
      <c r="H1260" s="83"/>
      <c r="I1260" s="84"/>
      <c r="J1260" s="84"/>
      <c r="K1260" s="85"/>
      <c r="L1260" s="86"/>
      <c r="M1260" s="80"/>
      <c r="N1260" s="87"/>
      <c r="O1260" s="88" t="str">
        <f t="shared" si="267"/>
        <v xml:space="preserve"> </v>
      </c>
      <c r="P1260" s="89"/>
      <c r="Q1260" s="90" t="str">
        <f t="shared" si="268"/>
        <v xml:space="preserve"> </v>
      </c>
      <c r="R1260" s="87" t="s">
        <v>77</v>
      </c>
      <c r="S1260" s="76"/>
      <c r="T1260" s="91">
        <f t="shared" si="272"/>
        <v>0</v>
      </c>
      <c r="U1260" s="88" t="str">
        <f t="shared" si="269"/>
        <v xml:space="preserve"> </v>
      </c>
      <c r="V1260" s="91" t="str">
        <f t="shared" si="273"/>
        <v xml:space="preserve"> </v>
      </c>
      <c r="W1260" s="78"/>
      <c r="X1260" s="78"/>
      <c r="Y1260" s="78"/>
      <c r="AA1260" s="94" t="str">
        <f t="shared" si="274"/>
        <v>≤60</v>
      </c>
      <c r="AB1260" s="94">
        <f t="shared" ca="1" si="275"/>
        <v>23</v>
      </c>
      <c r="AC1260" s="95">
        <f t="shared" si="278"/>
        <v>0</v>
      </c>
      <c r="AD1260" s="95">
        <f t="shared" si="279"/>
        <v>0</v>
      </c>
      <c r="AE1260" s="96">
        <f t="shared" si="276"/>
        <v>0</v>
      </c>
      <c r="AF1260" s="96">
        <f t="shared" si="277"/>
        <v>0</v>
      </c>
    </row>
    <row r="1261" spans="2:32" s="97" customFormat="1" ht="39.6" x14ac:dyDescent="0.3">
      <c r="B1261" s="79">
        <f t="shared" si="270"/>
        <v>1256</v>
      </c>
      <c r="C1261" s="80" t="s">
        <v>97</v>
      </c>
      <c r="D1261" s="80"/>
      <c r="E1261" s="81"/>
      <c r="F1261" s="82" t="str">
        <f t="shared" si="271"/>
        <v xml:space="preserve">Группа от QF </v>
      </c>
      <c r="G1261" s="82"/>
      <c r="H1261" s="83"/>
      <c r="I1261" s="84"/>
      <c r="J1261" s="84"/>
      <c r="K1261" s="85"/>
      <c r="L1261" s="86"/>
      <c r="M1261" s="80"/>
      <c r="N1261" s="87"/>
      <c r="O1261" s="88" t="str">
        <f t="shared" si="267"/>
        <v xml:space="preserve"> </v>
      </c>
      <c r="P1261" s="89"/>
      <c r="Q1261" s="90" t="str">
        <f t="shared" si="268"/>
        <v xml:space="preserve"> </v>
      </c>
      <c r="R1261" s="87" t="s">
        <v>77</v>
      </c>
      <c r="S1261" s="76"/>
      <c r="T1261" s="91">
        <f t="shared" si="272"/>
        <v>0</v>
      </c>
      <c r="U1261" s="88" t="str">
        <f t="shared" si="269"/>
        <v xml:space="preserve"> </v>
      </c>
      <c r="V1261" s="91" t="str">
        <f t="shared" si="273"/>
        <v xml:space="preserve"> </v>
      </c>
      <c r="W1261" s="78"/>
      <c r="X1261" s="78"/>
      <c r="Y1261" s="78"/>
      <c r="AA1261" s="94" t="str">
        <f t="shared" si="274"/>
        <v>≤60</v>
      </c>
      <c r="AB1261" s="94">
        <f t="shared" ca="1" si="275"/>
        <v>26</v>
      </c>
      <c r="AC1261" s="95">
        <f t="shared" si="278"/>
        <v>0</v>
      </c>
      <c r="AD1261" s="95">
        <f t="shared" si="279"/>
        <v>0</v>
      </c>
      <c r="AE1261" s="96">
        <f t="shared" si="276"/>
        <v>0</v>
      </c>
      <c r="AF1261" s="96">
        <f t="shared" si="277"/>
        <v>0</v>
      </c>
    </row>
    <row r="1262" spans="2:32" s="97" customFormat="1" ht="39.6" x14ac:dyDescent="0.3">
      <c r="B1262" s="79">
        <f t="shared" si="270"/>
        <v>1257</v>
      </c>
      <c r="C1262" s="80" t="s">
        <v>97</v>
      </c>
      <c r="D1262" s="80"/>
      <c r="E1262" s="81"/>
      <c r="F1262" s="82" t="str">
        <f t="shared" si="271"/>
        <v xml:space="preserve">Группа от QF </v>
      </c>
      <c r="G1262" s="82"/>
      <c r="H1262" s="83"/>
      <c r="I1262" s="84"/>
      <c r="J1262" s="84"/>
      <c r="K1262" s="85"/>
      <c r="L1262" s="86"/>
      <c r="M1262" s="80"/>
      <c r="N1262" s="87"/>
      <c r="O1262" s="88" t="str">
        <f t="shared" si="267"/>
        <v xml:space="preserve"> </v>
      </c>
      <c r="P1262" s="89"/>
      <c r="Q1262" s="90" t="str">
        <f t="shared" si="268"/>
        <v xml:space="preserve"> </v>
      </c>
      <c r="R1262" s="87" t="s">
        <v>77</v>
      </c>
      <c r="S1262" s="76"/>
      <c r="T1262" s="91">
        <f t="shared" si="272"/>
        <v>0</v>
      </c>
      <c r="U1262" s="88" t="str">
        <f t="shared" si="269"/>
        <v xml:space="preserve"> </v>
      </c>
      <c r="V1262" s="91" t="str">
        <f t="shared" si="273"/>
        <v xml:space="preserve"> </v>
      </c>
      <c r="W1262" s="78"/>
      <c r="X1262" s="78"/>
      <c r="Y1262" s="78"/>
      <c r="AA1262" s="94" t="str">
        <f t="shared" si="274"/>
        <v>≤60</v>
      </c>
      <c r="AB1262" s="94">
        <f t="shared" ca="1" si="275"/>
        <v>27</v>
      </c>
      <c r="AC1262" s="95">
        <f t="shared" si="278"/>
        <v>0</v>
      </c>
      <c r="AD1262" s="95">
        <f t="shared" si="279"/>
        <v>0</v>
      </c>
      <c r="AE1262" s="96">
        <f t="shared" si="276"/>
        <v>0</v>
      </c>
      <c r="AF1262" s="96">
        <f t="shared" si="277"/>
        <v>0</v>
      </c>
    </row>
    <row r="1263" spans="2:32" s="97" customFormat="1" ht="39.6" x14ac:dyDescent="0.3">
      <c r="B1263" s="79">
        <f t="shared" si="270"/>
        <v>1258</v>
      </c>
      <c r="C1263" s="80" t="s">
        <v>97</v>
      </c>
      <c r="D1263" s="80"/>
      <c r="E1263" s="81"/>
      <c r="F1263" s="82" t="str">
        <f t="shared" si="271"/>
        <v xml:space="preserve">Группа от QF </v>
      </c>
      <c r="G1263" s="82"/>
      <c r="H1263" s="83"/>
      <c r="I1263" s="84"/>
      <c r="J1263" s="84"/>
      <c r="K1263" s="85"/>
      <c r="L1263" s="86"/>
      <c r="M1263" s="80"/>
      <c r="N1263" s="87"/>
      <c r="O1263" s="88" t="str">
        <f t="shared" si="267"/>
        <v xml:space="preserve"> </v>
      </c>
      <c r="P1263" s="89"/>
      <c r="Q1263" s="90" t="str">
        <f t="shared" si="268"/>
        <v xml:space="preserve"> </v>
      </c>
      <c r="R1263" s="87" t="s">
        <v>77</v>
      </c>
      <c r="S1263" s="76"/>
      <c r="T1263" s="91">
        <f t="shared" si="272"/>
        <v>0</v>
      </c>
      <c r="U1263" s="88" t="str">
        <f t="shared" si="269"/>
        <v xml:space="preserve"> </v>
      </c>
      <c r="V1263" s="91" t="str">
        <f t="shared" si="273"/>
        <v xml:space="preserve"> </v>
      </c>
      <c r="W1263" s="78"/>
      <c r="X1263" s="78"/>
      <c r="Y1263" s="78"/>
      <c r="AA1263" s="94" t="str">
        <f t="shared" si="274"/>
        <v>≤60</v>
      </c>
      <c r="AB1263" s="94">
        <f t="shared" ca="1" si="275"/>
        <v>29</v>
      </c>
      <c r="AC1263" s="95">
        <f t="shared" si="278"/>
        <v>0</v>
      </c>
      <c r="AD1263" s="95">
        <f t="shared" si="279"/>
        <v>0</v>
      </c>
      <c r="AE1263" s="96">
        <f t="shared" si="276"/>
        <v>0</v>
      </c>
      <c r="AF1263" s="96">
        <f t="shared" si="277"/>
        <v>0</v>
      </c>
    </row>
    <row r="1264" spans="2:32" s="97" customFormat="1" ht="39.6" x14ac:dyDescent="0.3">
      <c r="B1264" s="79">
        <f t="shared" si="270"/>
        <v>1259</v>
      </c>
      <c r="C1264" s="80" t="s">
        <v>97</v>
      </c>
      <c r="D1264" s="80"/>
      <c r="E1264" s="81"/>
      <c r="F1264" s="82" t="str">
        <f t="shared" si="271"/>
        <v xml:space="preserve">Группа от QF </v>
      </c>
      <c r="G1264" s="82"/>
      <c r="H1264" s="83"/>
      <c r="I1264" s="84"/>
      <c r="J1264" s="84"/>
      <c r="K1264" s="85"/>
      <c r="L1264" s="86"/>
      <c r="M1264" s="80"/>
      <c r="N1264" s="87"/>
      <c r="O1264" s="88" t="str">
        <f t="shared" si="267"/>
        <v xml:space="preserve"> </v>
      </c>
      <c r="P1264" s="89"/>
      <c r="Q1264" s="90" t="str">
        <f t="shared" si="268"/>
        <v xml:space="preserve"> </v>
      </c>
      <c r="R1264" s="87" t="s">
        <v>77</v>
      </c>
      <c r="S1264" s="76"/>
      <c r="T1264" s="91">
        <f t="shared" si="272"/>
        <v>0</v>
      </c>
      <c r="U1264" s="88" t="str">
        <f t="shared" si="269"/>
        <v xml:space="preserve"> </v>
      </c>
      <c r="V1264" s="91" t="str">
        <f t="shared" si="273"/>
        <v xml:space="preserve"> </v>
      </c>
      <c r="W1264" s="78"/>
      <c r="X1264" s="78"/>
      <c r="Y1264" s="78"/>
      <c r="AA1264" s="94" t="str">
        <f t="shared" si="274"/>
        <v>≤60</v>
      </c>
      <c r="AB1264" s="94">
        <f t="shared" ca="1" si="275"/>
        <v>42</v>
      </c>
      <c r="AC1264" s="95">
        <f t="shared" si="278"/>
        <v>0</v>
      </c>
      <c r="AD1264" s="95">
        <f t="shared" si="279"/>
        <v>0</v>
      </c>
      <c r="AE1264" s="96">
        <f t="shared" si="276"/>
        <v>0</v>
      </c>
      <c r="AF1264" s="96">
        <f t="shared" si="277"/>
        <v>0</v>
      </c>
    </row>
    <row r="1265" spans="2:32" s="97" customFormat="1" ht="39.6" x14ac:dyDescent="0.3">
      <c r="B1265" s="79">
        <f t="shared" si="270"/>
        <v>1260</v>
      </c>
      <c r="C1265" s="80" t="s">
        <v>97</v>
      </c>
      <c r="D1265" s="80"/>
      <c r="E1265" s="81"/>
      <c r="F1265" s="82" t="str">
        <f t="shared" si="271"/>
        <v xml:space="preserve">Группа от QF </v>
      </c>
      <c r="G1265" s="82"/>
      <c r="H1265" s="83"/>
      <c r="I1265" s="84"/>
      <c r="J1265" s="84"/>
      <c r="K1265" s="85"/>
      <c r="L1265" s="86"/>
      <c r="M1265" s="80"/>
      <c r="N1265" s="87"/>
      <c r="O1265" s="88" t="str">
        <f t="shared" si="267"/>
        <v xml:space="preserve"> </v>
      </c>
      <c r="P1265" s="89"/>
      <c r="Q1265" s="90" t="str">
        <f t="shared" si="268"/>
        <v xml:space="preserve"> </v>
      </c>
      <c r="R1265" s="87" t="s">
        <v>77</v>
      </c>
      <c r="S1265" s="76"/>
      <c r="T1265" s="91">
        <f t="shared" si="272"/>
        <v>0</v>
      </c>
      <c r="U1265" s="88" t="str">
        <f t="shared" si="269"/>
        <v xml:space="preserve"> </v>
      </c>
      <c r="V1265" s="91" t="str">
        <f t="shared" si="273"/>
        <v xml:space="preserve"> </v>
      </c>
      <c r="W1265" s="78"/>
      <c r="X1265" s="78"/>
      <c r="Y1265" s="78"/>
      <c r="AA1265" s="94" t="str">
        <f t="shared" si="274"/>
        <v>≤60</v>
      </c>
      <c r="AB1265" s="94">
        <f t="shared" ca="1" si="275"/>
        <v>33</v>
      </c>
      <c r="AC1265" s="95">
        <f t="shared" si="278"/>
        <v>0</v>
      </c>
      <c r="AD1265" s="95">
        <f t="shared" si="279"/>
        <v>0</v>
      </c>
      <c r="AE1265" s="96">
        <f t="shared" si="276"/>
        <v>0</v>
      </c>
      <c r="AF1265" s="96">
        <f t="shared" si="277"/>
        <v>0</v>
      </c>
    </row>
    <row r="1266" spans="2:32" s="97" customFormat="1" ht="39.6" x14ac:dyDescent="0.3">
      <c r="B1266" s="79">
        <f t="shared" si="270"/>
        <v>1261</v>
      </c>
      <c r="C1266" s="80" t="s">
        <v>97</v>
      </c>
      <c r="D1266" s="80"/>
      <c r="E1266" s="81"/>
      <c r="F1266" s="82" t="str">
        <f t="shared" si="271"/>
        <v xml:space="preserve">Группа от QF </v>
      </c>
      <c r="G1266" s="82"/>
      <c r="H1266" s="83"/>
      <c r="I1266" s="84"/>
      <c r="J1266" s="84"/>
      <c r="K1266" s="85"/>
      <c r="L1266" s="86"/>
      <c r="M1266" s="80"/>
      <c r="N1266" s="87"/>
      <c r="O1266" s="88" t="str">
        <f t="shared" si="267"/>
        <v xml:space="preserve"> </v>
      </c>
      <c r="P1266" s="89"/>
      <c r="Q1266" s="90" t="str">
        <f t="shared" si="268"/>
        <v xml:space="preserve"> </v>
      </c>
      <c r="R1266" s="87" t="s">
        <v>77</v>
      </c>
      <c r="S1266" s="76"/>
      <c r="T1266" s="91">
        <f t="shared" si="272"/>
        <v>0</v>
      </c>
      <c r="U1266" s="88" t="str">
        <f t="shared" si="269"/>
        <v xml:space="preserve"> </v>
      </c>
      <c r="V1266" s="91" t="str">
        <f t="shared" si="273"/>
        <v xml:space="preserve"> </v>
      </c>
      <c r="W1266" s="78"/>
      <c r="X1266" s="78"/>
      <c r="Y1266" s="78"/>
      <c r="AA1266" s="94" t="str">
        <f t="shared" si="274"/>
        <v>≤60</v>
      </c>
      <c r="AB1266" s="94">
        <f t="shared" ca="1" si="275"/>
        <v>34</v>
      </c>
      <c r="AC1266" s="95">
        <f t="shared" si="278"/>
        <v>0</v>
      </c>
      <c r="AD1266" s="95">
        <f t="shared" si="279"/>
        <v>0</v>
      </c>
      <c r="AE1266" s="96">
        <f t="shared" si="276"/>
        <v>0</v>
      </c>
      <c r="AF1266" s="96">
        <f t="shared" si="277"/>
        <v>0</v>
      </c>
    </row>
    <row r="1267" spans="2:32" s="97" customFormat="1" ht="39.6" x14ac:dyDescent="0.3">
      <c r="B1267" s="79">
        <f t="shared" si="270"/>
        <v>1262</v>
      </c>
      <c r="C1267" s="80" t="s">
        <v>97</v>
      </c>
      <c r="D1267" s="80"/>
      <c r="E1267" s="81"/>
      <c r="F1267" s="82" t="str">
        <f t="shared" si="271"/>
        <v xml:space="preserve">Группа от QF </v>
      </c>
      <c r="G1267" s="82"/>
      <c r="H1267" s="83"/>
      <c r="I1267" s="84"/>
      <c r="J1267" s="84"/>
      <c r="K1267" s="85"/>
      <c r="L1267" s="86"/>
      <c r="M1267" s="80"/>
      <c r="N1267" s="87"/>
      <c r="O1267" s="88" t="str">
        <f t="shared" si="267"/>
        <v xml:space="preserve"> </v>
      </c>
      <c r="P1267" s="89"/>
      <c r="Q1267" s="90" t="str">
        <f t="shared" si="268"/>
        <v xml:space="preserve"> </v>
      </c>
      <c r="R1267" s="87" t="s">
        <v>77</v>
      </c>
      <c r="S1267" s="76"/>
      <c r="T1267" s="91">
        <f t="shared" si="272"/>
        <v>0</v>
      </c>
      <c r="U1267" s="88" t="str">
        <f t="shared" si="269"/>
        <v xml:space="preserve"> </v>
      </c>
      <c r="V1267" s="91" t="str">
        <f t="shared" si="273"/>
        <v xml:space="preserve"> </v>
      </c>
      <c r="W1267" s="78"/>
      <c r="X1267" s="78"/>
      <c r="Y1267" s="78"/>
      <c r="AA1267" s="94" t="str">
        <f t="shared" si="274"/>
        <v>≤60</v>
      </c>
      <c r="AB1267" s="94">
        <f t="shared" ca="1" si="275"/>
        <v>50</v>
      </c>
      <c r="AC1267" s="95">
        <f t="shared" si="278"/>
        <v>0</v>
      </c>
      <c r="AD1267" s="95">
        <f t="shared" si="279"/>
        <v>0</v>
      </c>
      <c r="AE1267" s="96">
        <f t="shared" si="276"/>
        <v>0</v>
      </c>
      <c r="AF1267" s="96">
        <f t="shared" si="277"/>
        <v>0</v>
      </c>
    </row>
    <row r="1268" spans="2:32" s="97" customFormat="1" ht="39.6" x14ac:dyDescent="0.3">
      <c r="B1268" s="79">
        <f t="shared" si="270"/>
        <v>1263</v>
      </c>
      <c r="C1268" s="80" t="s">
        <v>97</v>
      </c>
      <c r="D1268" s="80"/>
      <c r="E1268" s="81"/>
      <c r="F1268" s="82" t="str">
        <f t="shared" si="271"/>
        <v xml:space="preserve">Группа от QF </v>
      </c>
      <c r="G1268" s="82"/>
      <c r="H1268" s="83"/>
      <c r="I1268" s="84"/>
      <c r="J1268" s="84"/>
      <c r="K1268" s="85"/>
      <c r="L1268" s="86"/>
      <c r="M1268" s="80"/>
      <c r="N1268" s="87"/>
      <c r="O1268" s="88" t="str">
        <f t="shared" si="267"/>
        <v xml:space="preserve"> </v>
      </c>
      <c r="P1268" s="89"/>
      <c r="Q1268" s="90" t="str">
        <f t="shared" si="268"/>
        <v xml:space="preserve"> </v>
      </c>
      <c r="R1268" s="87" t="s">
        <v>77</v>
      </c>
      <c r="S1268" s="76"/>
      <c r="T1268" s="91">
        <f t="shared" si="272"/>
        <v>0</v>
      </c>
      <c r="U1268" s="88" t="str">
        <f t="shared" si="269"/>
        <v xml:space="preserve"> </v>
      </c>
      <c r="V1268" s="91" t="str">
        <f t="shared" si="273"/>
        <v xml:space="preserve"> </v>
      </c>
      <c r="W1268" s="78"/>
      <c r="X1268" s="78"/>
      <c r="Y1268" s="78"/>
      <c r="AA1268" s="94" t="str">
        <f t="shared" si="274"/>
        <v>≤60</v>
      </c>
      <c r="AB1268" s="94">
        <f t="shared" ca="1" si="275"/>
        <v>21</v>
      </c>
      <c r="AC1268" s="95">
        <f t="shared" si="278"/>
        <v>0</v>
      </c>
      <c r="AD1268" s="95">
        <f t="shared" si="279"/>
        <v>0</v>
      </c>
      <c r="AE1268" s="96">
        <f t="shared" si="276"/>
        <v>0</v>
      </c>
      <c r="AF1268" s="96">
        <f t="shared" si="277"/>
        <v>0</v>
      </c>
    </row>
    <row r="1269" spans="2:32" s="97" customFormat="1" ht="39.6" x14ac:dyDescent="0.3">
      <c r="B1269" s="79">
        <f t="shared" si="270"/>
        <v>1264</v>
      </c>
      <c r="C1269" s="80" t="s">
        <v>97</v>
      </c>
      <c r="D1269" s="80"/>
      <c r="E1269" s="81"/>
      <c r="F1269" s="82" t="str">
        <f t="shared" si="271"/>
        <v xml:space="preserve">Группа от QF </v>
      </c>
      <c r="G1269" s="82"/>
      <c r="H1269" s="83"/>
      <c r="I1269" s="84"/>
      <c r="J1269" s="84"/>
      <c r="K1269" s="85"/>
      <c r="L1269" s="86"/>
      <c r="M1269" s="80"/>
      <c r="N1269" s="87"/>
      <c r="O1269" s="88" t="str">
        <f t="shared" si="267"/>
        <v xml:space="preserve"> </v>
      </c>
      <c r="P1269" s="89"/>
      <c r="Q1269" s="90" t="str">
        <f t="shared" si="268"/>
        <v xml:space="preserve"> </v>
      </c>
      <c r="R1269" s="87" t="s">
        <v>77</v>
      </c>
      <c r="S1269" s="76"/>
      <c r="T1269" s="91">
        <f t="shared" si="272"/>
        <v>0</v>
      </c>
      <c r="U1269" s="88" t="str">
        <f t="shared" si="269"/>
        <v xml:space="preserve"> </v>
      </c>
      <c r="V1269" s="91" t="str">
        <f t="shared" si="273"/>
        <v xml:space="preserve"> </v>
      </c>
      <c r="W1269" s="78"/>
      <c r="X1269" s="78"/>
      <c r="Y1269" s="78"/>
      <c r="AA1269" s="94" t="str">
        <f t="shared" si="274"/>
        <v>≤60</v>
      </c>
      <c r="AB1269" s="94">
        <f t="shared" ca="1" si="275"/>
        <v>33</v>
      </c>
      <c r="AC1269" s="95">
        <f t="shared" si="278"/>
        <v>0</v>
      </c>
      <c r="AD1269" s="95">
        <f t="shared" si="279"/>
        <v>0</v>
      </c>
      <c r="AE1269" s="96">
        <f t="shared" si="276"/>
        <v>0</v>
      </c>
      <c r="AF1269" s="96">
        <f t="shared" si="277"/>
        <v>0</v>
      </c>
    </row>
    <row r="1270" spans="2:32" s="97" customFormat="1" ht="39.6" x14ac:dyDescent="0.3">
      <c r="B1270" s="79">
        <f t="shared" si="270"/>
        <v>1265</v>
      </c>
      <c r="C1270" s="80" t="s">
        <v>97</v>
      </c>
      <c r="D1270" s="80"/>
      <c r="E1270" s="81"/>
      <c r="F1270" s="82" t="str">
        <f t="shared" si="271"/>
        <v xml:space="preserve">Группа от QF </v>
      </c>
      <c r="G1270" s="82"/>
      <c r="H1270" s="83"/>
      <c r="I1270" s="84"/>
      <c r="J1270" s="84"/>
      <c r="K1270" s="85"/>
      <c r="L1270" s="86"/>
      <c r="M1270" s="80"/>
      <c r="N1270" s="87"/>
      <c r="O1270" s="88" t="str">
        <f t="shared" si="267"/>
        <v xml:space="preserve"> </v>
      </c>
      <c r="P1270" s="89"/>
      <c r="Q1270" s="90" t="str">
        <f t="shared" si="268"/>
        <v xml:space="preserve"> </v>
      </c>
      <c r="R1270" s="87" t="s">
        <v>77</v>
      </c>
      <c r="S1270" s="76"/>
      <c r="T1270" s="91">
        <f t="shared" si="272"/>
        <v>0</v>
      </c>
      <c r="U1270" s="88" t="str">
        <f t="shared" si="269"/>
        <v xml:space="preserve"> </v>
      </c>
      <c r="V1270" s="91" t="str">
        <f t="shared" si="273"/>
        <v xml:space="preserve"> </v>
      </c>
      <c r="W1270" s="78"/>
      <c r="X1270" s="78"/>
      <c r="Y1270" s="78"/>
      <c r="AA1270" s="94" t="str">
        <f t="shared" si="274"/>
        <v>≤60</v>
      </c>
      <c r="AB1270" s="94">
        <f t="shared" ca="1" si="275"/>
        <v>25</v>
      </c>
      <c r="AC1270" s="95">
        <f t="shared" si="278"/>
        <v>0</v>
      </c>
      <c r="AD1270" s="95">
        <f t="shared" si="279"/>
        <v>0</v>
      </c>
      <c r="AE1270" s="96">
        <f t="shared" si="276"/>
        <v>0</v>
      </c>
      <c r="AF1270" s="96">
        <f t="shared" si="277"/>
        <v>0</v>
      </c>
    </row>
    <row r="1271" spans="2:32" s="97" customFormat="1" ht="39.6" x14ac:dyDescent="0.3">
      <c r="B1271" s="79">
        <f t="shared" si="270"/>
        <v>1266</v>
      </c>
      <c r="C1271" s="80" t="s">
        <v>97</v>
      </c>
      <c r="D1271" s="80"/>
      <c r="E1271" s="81"/>
      <c r="F1271" s="82" t="str">
        <f t="shared" si="271"/>
        <v xml:space="preserve">Группа от QF </v>
      </c>
      <c r="G1271" s="82"/>
      <c r="H1271" s="83"/>
      <c r="I1271" s="84"/>
      <c r="J1271" s="84"/>
      <c r="K1271" s="85"/>
      <c r="L1271" s="86"/>
      <c r="M1271" s="80"/>
      <c r="N1271" s="87"/>
      <c r="O1271" s="88" t="str">
        <f t="shared" si="267"/>
        <v xml:space="preserve"> </v>
      </c>
      <c r="P1271" s="89"/>
      <c r="Q1271" s="90" t="str">
        <f t="shared" si="268"/>
        <v xml:space="preserve"> </v>
      </c>
      <c r="R1271" s="87" t="s">
        <v>77</v>
      </c>
      <c r="S1271" s="76"/>
      <c r="T1271" s="91">
        <f t="shared" si="272"/>
        <v>0</v>
      </c>
      <c r="U1271" s="88" t="str">
        <f t="shared" si="269"/>
        <v xml:space="preserve"> </v>
      </c>
      <c r="V1271" s="91" t="str">
        <f t="shared" si="273"/>
        <v xml:space="preserve"> </v>
      </c>
      <c r="W1271" s="78"/>
      <c r="X1271" s="78"/>
      <c r="Y1271" s="78"/>
      <c r="AA1271" s="94" t="str">
        <f t="shared" si="274"/>
        <v>≤60</v>
      </c>
      <c r="AB1271" s="94">
        <f t="shared" ca="1" si="275"/>
        <v>30</v>
      </c>
      <c r="AC1271" s="95">
        <f t="shared" si="278"/>
        <v>0</v>
      </c>
      <c r="AD1271" s="95">
        <f t="shared" si="279"/>
        <v>0</v>
      </c>
      <c r="AE1271" s="96">
        <f t="shared" si="276"/>
        <v>0</v>
      </c>
      <c r="AF1271" s="96">
        <f t="shared" si="277"/>
        <v>0</v>
      </c>
    </row>
    <row r="1272" spans="2:32" s="97" customFormat="1" ht="39.6" x14ac:dyDescent="0.3">
      <c r="B1272" s="79">
        <f t="shared" si="270"/>
        <v>1267</v>
      </c>
      <c r="C1272" s="80" t="s">
        <v>97</v>
      </c>
      <c r="D1272" s="80"/>
      <c r="E1272" s="81"/>
      <c r="F1272" s="82" t="str">
        <f t="shared" si="271"/>
        <v xml:space="preserve">Группа от QF </v>
      </c>
      <c r="G1272" s="82"/>
      <c r="H1272" s="83"/>
      <c r="I1272" s="84"/>
      <c r="J1272" s="84"/>
      <c r="K1272" s="85"/>
      <c r="L1272" s="86"/>
      <c r="M1272" s="80"/>
      <c r="N1272" s="87"/>
      <c r="O1272" s="88" t="str">
        <f t="shared" si="267"/>
        <v xml:space="preserve"> </v>
      </c>
      <c r="P1272" s="89"/>
      <c r="Q1272" s="90" t="str">
        <f t="shared" si="268"/>
        <v xml:space="preserve"> </v>
      </c>
      <c r="R1272" s="87" t="s">
        <v>77</v>
      </c>
      <c r="S1272" s="76"/>
      <c r="T1272" s="91">
        <f t="shared" si="272"/>
        <v>0</v>
      </c>
      <c r="U1272" s="88" t="str">
        <f t="shared" si="269"/>
        <v xml:space="preserve"> </v>
      </c>
      <c r="V1272" s="91" t="str">
        <f t="shared" si="273"/>
        <v xml:space="preserve"> </v>
      </c>
      <c r="W1272" s="78"/>
      <c r="X1272" s="78"/>
      <c r="Y1272" s="78"/>
      <c r="AA1272" s="94" t="str">
        <f t="shared" si="274"/>
        <v>≤60</v>
      </c>
      <c r="AB1272" s="94">
        <f t="shared" ca="1" si="275"/>
        <v>46</v>
      </c>
      <c r="AC1272" s="95">
        <f t="shared" si="278"/>
        <v>0</v>
      </c>
      <c r="AD1272" s="95">
        <f t="shared" si="279"/>
        <v>0</v>
      </c>
      <c r="AE1272" s="96">
        <f t="shared" si="276"/>
        <v>0</v>
      </c>
      <c r="AF1272" s="96">
        <f t="shared" si="277"/>
        <v>0</v>
      </c>
    </row>
    <row r="1273" spans="2:32" s="97" customFormat="1" ht="39.6" x14ac:dyDescent="0.3">
      <c r="B1273" s="79">
        <f t="shared" si="270"/>
        <v>1268</v>
      </c>
      <c r="C1273" s="80" t="s">
        <v>97</v>
      </c>
      <c r="D1273" s="80"/>
      <c r="E1273" s="81"/>
      <c r="F1273" s="82" t="str">
        <f t="shared" si="271"/>
        <v xml:space="preserve">Группа от QF </v>
      </c>
      <c r="G1273" s="82"/>
      <c r="H1273" s="83"/>
      <c r="I1273" s="84"/>
      <c r="J1273" s="84"/>
      <c r="K1273" s="85"/>
      <c r="L1273" s="86"/>
      <c r="M1273" s="80"/>
      <c r="N1273" s="87"/>
      <c r="O1273" s="88" t="str">
        <f t="shared" si="267"/>
        <v xml:space="preserve"> </v>
      </c>
      <c r="P1273" s="89"/>
      <c r="Q1273" s="90" t="str">
        <f t="shared" si="268"/>
        <v xml:space="preserve"> </v>
      </c>
      <c r="R1273" s="87" t="s">
        <v>77</v>
      </c>
      <c r="S1273" s="76"/>
      <c r="T1273" s="91">
        <f t="shared" si="272"/>
        <v>0</v>
      </c>
      <c r="U1273" s="88" t="str">
        <f t="shared" si="269"/>
        <v xml:space="preserve"> </v>
      </c>
      <c r="V1273" s="91" t="str">
        <f t="shared" si="273"/>
        <v xml:space="preserve"> </v>
      </c>
      <c r="W1273" s="78"/>
      <c r="X1273" s="78"/>
      <c r="Y1273" s="78"/>
      <c r="AA1273" s="94" t="str">
        <f t="shared" si="274"/>
        <v>≤60</v>
      </c>
      <c r="AB1273" s="94">
        <f t="shared" ca="1" si="275"/>
        <v>22</v>
      </c>
      <c r="AC1273" s="95">
        <f t="shared" si="278"/>
        <v>0</v>
      </c>
      <c r="AD1273" s="95">
        <f t="shared" si="279"/>
        <v>0</v>
      </c>
      <c r="AE1273" s="96">
        <f t="shared" si="276"/>
        <v>0</v>
      </c>
      <c r="AF1273" s="96">
        <f t="shared" si="277"/>
        <v>0</v>
      </c>
    </row>
    <row r="1274" spans="2:32" s="97" customFormat="1" ht="39.6" x14ac:dyDescent="0.3">
      <c r="B1274" s="79">
        <f t="shared" si="270"/>
        <v>1269</v>
      </c>
      <c r="C1274" s="80" t="s">
        <v>97</v>
      </c>
      <c r="D1274" s="80"/>
      <c r="E1274" s="81"/>
      <c r="F1274" s="82" t="str">
        <f t="shared" si="271"/>
        <v xml:space="preserve">Группа от QF </v>
      </c>
      <c r="G1274" s="82"/>
      <c r="H1274" s="83"/>
      <c r="I1274" s="84"/>
      <c r="J1274" s="84"/>
      <c r="K1274" s="85"/>
      <c r="L1274" s="86"/>
      <c r="M1274" s="80"/>
      <c r="N1274" s="87"/>
      <c r="O1274" s="88" t="str">
        <f t="shared" si="267"/>
        <v xml:space="preserve"> </v>
      </c>
      <c r="P1274" s="89"/>
      <c r="Q1274" s="90" t="str">
        <f t="shared" si="268"/>
        <v xml:space="preserve"> </v>
      </c>
      <c r="R1274" s="87" t="s">
        <v>77</v>
      </c>
      <c r="S1274" s="76"/>
      <c r="T1274" s="91">
        <f t="shared" si="272"/>
        <v>0</v>
      </c>
      <c r="U1274" s="88" t="str">
        <f t="shared" si="269"/>
        <v xml:space="preserve"> </v>
      </c>
      <c r="V1274" s="91" t="str">
        <f t="shared" si="273"/>
        <v xml:space="preserve"> </v>
      </c>
      <c r="W1274" s="78"/>
      <c r="X1274" s="78"/>
      <c r="Y1274" s="78"/>
      <c r="AA1274" s="94" t="str">
        <f t="shared" si="274"/>
        <v>≤60</v>
      </c>
      <c r="AB1274" s="94">
        <f t="shared" ca="1" si="275"/>
        <v>39</v>
      </c>
      <c r="AC1274" s="95">
        <f t="shared" si="278"/>
        <v>0</v>
      </c>
      <c r="AD1274" s="95">
        <f t="shared" si="279"/>
        <v>0</v>
      </c>
      <c r="AE1274" s="96">
        <f t="shared" si="276"/>
        <v>0</v>
      </c>
      <c r="AF1274" s="96">
        <f t="shared" si="277"/>
        <v>0</v>
      </c>
    </row>
    <row r="1275" spans="2:32" s="97" customFormat="1" ht="39.6" x14ac:dyDescent="0.3">
      <c r="B1275" s="79">
        <f t="shared" si="270"/>
        <v>1270</v>
      </c>
      <c r="C1275" s="80" t="s">
        <v>97</v>
      </c>
      <c r="D1275" s="80"/>
      <c r="E1275" s="81"/>
      <c r="F1275" s="82" t="str">
        <f t="shared" si="271"/>
        <v xml:space="preserve">Группа от QF </v>
      </c>
      <c r="G1275" s="82"/>
      <c r="H1275" s="83"/>
      <c r="I1275" s="84"/>
      <c r="J1275" s="84"/>
      <c r="K1275" s="85"/>
      <c r="L1275" s="86"/>
      <c r="M1275" s="80"/>
      <c r="N1275" s="87"/>
      <c r="O1275" s="88" t="str">
        <f t="shared" si="267"/>
        <v xml:space="preserve"> </v>
      </c>
      <c r="P1275" s="89"/>
      <c r="Q1275" s="90" t="str">
        <f t="shared" si="268"/>
        <v xml:space="preserve"> </v>
      </c>
      <c r="R1275" s="87" t="s">
        <v>77</v>
      </c>
      <c r="S1275" s="76"/>
      <c r="T1275" s="91">
        <f t="shared" si="272"/>
        <v>0</v>
      </c>
      <c r="U1275" s="88" t="str">
        <f t="shared" si="269"/>
        <v xml:space="preserve"> </v>
      </c>
      <c r="V1275" s="91" t="str">
        <f t="shared" si="273"/>
        <v xml:space="preserve"> </v>
      </c>
      <c r="W1275" s="78"/>
      <c r="X1275" s="78"/>
      <c r="Y1275" s="78"/>
      <c r="AA1275" s="94" t="str">
        <f t="shared" si="274"/>
        <v>≤60</v>
      </c>
      <c r="AB1275" s="94">
        <f t="shared" ca="1" si="275"/>
        <v>37</v>
      </c>
      <c r="AC1275" s="95">
        <f t="shared" si="278"/>
        <v>0</v>
      </c>
      <c r="AD1275" s="95">
        <f t="shared" si="279"/>
        <v>0</v>
      </c>
      <c r="AE1275" s="96">
        <f t="shared" si="276"/>
        <v>0</v>
      </c>
      <c r="AF1275" s="96">
        <f t="shared" si="277"/>
        <v>0</v>
      </c>
    </row>
    <row r="1276" spans="2:32" s="97" customFormat="1" ht="39.6" x14ac:dyDescent="0.3">
      <c r="B1276" s="79">
        <f t="shared" si="270"/>
        <v>1271</v>
      </c>
      <c r="C1276" s="80" t="s">
        <v>97</v>
      </c>
      <c r="D1276" s="80"/>
      <c r="E1276" s="81"/>
      <c r="F1276" s="82" t="str">
        <f t="shared" si="271"/>
        <v xml:space="preserve">Группа от QF </v>
      </c>
      <c r="G1276" s="82"/>
      <c r="H1276" s="83"/>
      <c r="I1276" s="84"/>
      <c r="J1276" s="84"/>
      <c r="K1276" s="85"/>
      <c r="L1276" s="86"/>
      <c r="M1276" s="80"/>
      <c r="N1276" s="87"/>
      <c r="O1276" s="88" t="str">
        <f t="shared" si="267"/>
        <v xml:space="preserve"> </v>
      </c>
      <c r="P1276" s="89"/>
      <c r="Q1276" s="90" t="str">
        <f t="shared" si="268"/>
        <v xml:space="preserve"> </v>
      </c>
      <c r="R1276" s="87" t="s">
        <v>77</v>
      </c>
      <c r="S1276" s="76"/>
      <c r="T1276" s="91">
        <f t="shared" si="272"/>
        <v>0</v>
      </c>
      <c r="U1276" s="88" t="str">
        <f t="shared" si="269"/>
        <v xml:space="preserve"> </v>
      </c>
      <c r="V1276" s="91" t="str">
        <f t="shared" si="273"/>
        <v xml:space="preserve"> </v>
      </c>
      <c r="W1276" s="78"/>
      <c r="X1276" s="78"/>
      <c r="Y1276" s="78"/>
      <c r="AA1276" s="94" t="str">
        <f t="shared" si="274"/>
        <v>≤60</v>
      </c>
      <c r="AB1276" s="94">
        <f t="shared" ca="1" si="275"/>
        <v>45</v>
      </c>
      <c r="AC1276" s="95">
        <f t="shared" si="278"/>
        <v>0</v>
      </c>
      <c r="AD1276" s="95">
        <f t="shared" si="279"/>
        <v>0</v>
      </c>
      <c r="AE1276" s="96">
        <f t="shared" si="276"/>
        <v>0</v>
      </c>
      <c r="AF1276" s="96">
        <f t="shared" si="277"/>
        <v>0</v>
      </c>
    </row>
    <row r="1277" spans="2:32" s="97" customFormat="1" ht="39.6" x14ac:dyDescent="0.3">
      <c r="B1277" s="79">
        <f t="shared" si="270"/>
        <v>1272</v>
      </c>
      <c r="C1277" s="80" t="s">
        <v>97</v>
      </c>
      <c r="D1277" s="80"/>
      <c r="E1277" s="81"/>
      <c r="F1277" s="82" t="str">
        <f t="shared" si="271"/>
        <v xml:space="preserve">Группа от QF </v>
      </c>
      <c r="G1277" s="82"/>
      <c r="H1277" s="83"/>
      <c r="I1277" s="84"/>
      <c r="J1277" s="84"/>
      <c r="K1277" s="85"/>
      <c r="L1277" s="86"/>
      <c r="M1277" s="80"/>
      <c r="N1277" s="87"/>
      <c r="O1277" s="88" t="str">
        <f t="shared" si="267"/>
        <v xml:space="preserve"> </v>
      </c>
      <c r="P1277" s="89"/>
      <c r="Q1277" s="90" t="str">
        <f t="shared" si="268"/>
        <v xml:space="preserve"> </v>
      </c>
      <c r="R1277" s="87" t="s">
        <v>77</v>
      </c>
      <c r="S1277" s="76"/>
      <c r="T1277" s="91">
        <f t="shared" si="272"/>
        <v>0</v>
      </c>
      <c r="U1277" s="88" t="str">
        <f t="shared" si="269"/>
        <v xml:space="preserve"> </v>
      </c>
      <c r="V1277" s="91" t="str">
        <f t="shared" si="273"/>
        <v xml:space="preserve"> </v>
      </c>
      <c r="W1277" s="78"/>
      <c r="X1277" s="78"/>
      <c r="Y1277" s="78"/>
      <c r="AA1277" s="94" t="str">
        <f t="shared" si="274"/>
        <v>≤60</v>
      </c>
      <c r="AB1277" s="94">
        <f t="shared" ca="1" si="275"/>
        <v>41</v>
      </c>
      <c r="AC1277" s="95">
        <f t="shared" si="278"/>
        <v>0</v>
      </c>
      <c r="AD1277" s="95">
        <f t="shared" si="279"/>
        <v>0</v>
      </c>
      <c r="AE1277" s="96">
        <f t="shared" si="276"/>
        <v>0</v>
      </c>
      <c r="AF1277" s="96">
        <f t="shared" si="277"/>
        <v>0</v>
      </c>
    </row>
    <row r="1278" spans="2:32" s="97" customFormat="1" ht="39.6" x14ac:dyDescent="0.3">
      <c r="B1278" s="79">
        <f t="shared" si="270"/>
        <v>1273</v>
      </c>
      <c r="C1278" s="80" t="s">
        <v>97</v>
      </c>
      <c r="D1278" s="80"/>
      <c r="E1278" s="81"/>
      <c r="F1278" s="82" t="str">
        <f t="shared" si="271"/>
        <v xml:space="preserve">Группа от QF </v>
      </c>
      <c r="G1278" s="82"/>
      <c r="H1278" s="83"/>
      <c r="I1278" s="84"/>
      <c r="J1278" s="84"/>
      <c r="K1278" s="85"/>
      <c r="L1278" s="86"/>
      <c r="M1278" s="80"/>
      <c r="N1278" s="87"/>
      <c r="O1278" s="88" t="str">
        <f t="shared" si="267"/>
        <v xml:space="preserve"> </v>
      </c>
      <c r="P1278" s="89"/>
      <c r="Q1278" s="90" t="str">
        <f t="shared" si="268"/>
        <v xml:space="preserve"> </v>
      </c>
      <c r="R1278" s="87" t="s">
        <v>77</v>
      </c>
      <c r="S1278" s="76"/>
      <c r="T1278" s="91">
        <f t="shared" si="272"/>
        <v>0</v>
      </c>
      <c r="U1278" s="88" t="str">
        <f t="shared" si="269"/>
        <v xml:space="preserve"> </v>
      </c>
      <c r="V1278" s="91" t="str">
        <f t="shared" si="273"/>
        <v xml:space="preserve"> </v>
      </c>
      <c r="W1278" s="78"/>
      <c r="X1278" s="78"/>
      <c r="Y1278" s="78"/>
      <c r="AA1278" s="94" t="str">
        <f t="shared" si="274"/>
        <v>≤60</v>
      </c>
      <c r="AB1278" s="94">
        <f t="shared" ca="1" si="275"/>
        <v>26</v>
      </c>
      <c r="AC1278" s="95">
        <f t="shared" si="278"/>
        <v>0</v>
      </c>
      <c r="AD1278" s="95">
        <f t="shared" si="279"/>
        <v>0</v>
      </c>
      <c r="AE1278" s="96">
        <f t="shared" si="276"/>
        <v>0</v>
      </c>
      <c r="AF1278" s="96">
        <f t="shared" si="277"/>
        <v>0</v>
      </c>
    </row>
    <row r="1279" spans="2:32" s="97" customFormat="1" ht="39.6" x14ac:dyDescent="0.3">
      <c r="B1279" s="79">
        <f t="shared" si="270"/>
        <v>1274</v>
      </c>
      <c r="C1279" s="80" t="s">
        <v>97</v>
      </c>
      <c r="D1279" s="80"/>
      <c r="E1279" s="81"/>
      <c r="F1279" s="82" t="str">
        <f t="shared" si="271"/>
        <v xml:space="preserve">Группа от QF </v>
      </c>
      <c r="G1279" s="82"/>
      <c r="H1279" s="83"/>
      <c r="I1279" s="84"/>
      <c r="J1279" s="84"/>
      <c r="K1279" s="85"/>
      <c r="L1279" s="86"/>
      <c r="M1279" s="80"/>
      <c r="N1279" s="87"/>
      <c r="O1279" s="88" t="str">
        <f t="shared" si="267"/>
        <v xml:space="preserve"> </v>
      </c>
      <c r="P1279" s="89"/>
      <c r="Q1279" s="90" t="str">
        <f t="shared" si="268"/>
        <v xml:space="preserve"> </v>
      </c>
      <c r="R1279" s="87" t="s">
        <v>77</v>
      </c>
      <c r="S1279" s="76"/>
      <c r="T1279" s="91">
        <f t="shared" si="272"/>
        <v>0</v>
      </c>
      <c r="U1279" s="88" t="str">
        <f t="shared" si="269"/>
        <v xml:space="preserve"> </v>
      </c>
      <c r="V1279" s="91" t="str">
        <f t="shared" si="273"/>
        <v xml:space="preserve"> </v>
      </c>
      <c r="W1279" s="78"/>
      <c r="X1279" s="78"/>
      <c r="Y1279" s="78"/>
      <c r="AA1279" s="94" t="str">
        <f t="shared" si="274"/>
        <v>≤60</v>
      </c>
      <c r="AB1279" s="94">
        <f t="shared" ca="1" si="275"/>
        <v>27</v>
      </c>
      <c r="AC1279" s="95">
        <f t="shared" si="278"/>
        <v>0</v>
      </c>
      <c r="AD1279" s="95">
        <f t="shared" si="279"/>
        <v>0</v>
      </c>
      <c r="AE1279" s="96">
        <f t="shared" si="276"/>
        <v>0</v>
      </c>
      <c r="AF1279" s="96">
        <f t="shared" si="277"/>
        <v>0</v>
      </c>
    </row>
    <row r="1280" spans="2:32" s="97" customFormat="1" ht="39.6" x14ac:dyDescent="0.3">
      <c r="B1280" s="79">
        <f t="shared" si="270"/>
        <v>1275</v>
      </c>
      <c r="C1280" s="80" t="s">
        <v>97</v>
      </c>
      <c r="D1280" s="80"/>
      <c r="E1280" s="81"/>
      <c r="F1280" s="82" t="str">
        <f t="shared" si="271"/>
        <v xml:space="preserve">Группа от QF </v>
      </c>
      <c r="G1280" s="82"/>
      <c r="H1280" s="83"/>
      <c r="I1280" s="84"/>
      <c r="J1280" s="84"/>
      <c r="K1280" s="85"/>
      <c r="L1280" s="86"/>
      <c r="M1280" s="80"/>
      <c r="N1280" s="87"/>
      <c r="O1280" s="88" t="str">
        <f t="shared" si="267"/>
        <v xml:space="preserve"> </v>
      </c>
      <c r="P1280" s="89"/>
      <c r="Q1280" s="90" t="str">
        <f t="shared" si="268"/>
        <v xml:space="preserve"> </v>
      </c>
      <c r="R1280" s="87" t="s">
        <v>77</v>
      </c>
      <c r="S1280" s="76"/>
      <c r="T1280" s="91">
        <f t="shared" si="272"/>
        <v>0</v>
      </c>
      <c r="U1280" s="88" t="str">
        <f t="shared" si="269"/>
        <v xml:space="preserve"> </v>
      </c>
      <c r="V1280" s="91" t="str">
        <f t="shared" si="273"/>
        <v xml:space="preserve"> </v>
      </c>
      <c r="W1280" s="78"/>
      <c r="X1280" s="78"/>
      <c r="Y1280" s="78"/>
      <c r="AA1280" s="94" t="str">
        <f t="shared" si="274"/>
        <v>≤60</v>
      </c>
      <c r="AB1280" s="94">
        <f t="shared" ca="1" si="275"/>
        <v>30</v>
      </c>
      <c r="AC1280" s="95">
        <f t="shared" si="278"/>
        <v>0</v>
      </c>
      <c r="AD1280" s="95">
        <f t="shared" si="279"/>
        <v>0</v>
      </c>
      <c r="AE1280" s="96">
        <f t="shared" si="276"/>
        <v>0</v>
      </c>
      <c r="AF1280" s="96">
        <f t="shared" si="277"/>
        <v>0</v>
      </c>
    </row>
    <row r="1281" spans="2:32" s="97" customFormat="1" ht="39.6" x14ac:dyDescent="0.3">
      <c r="B1281" s="79">
        <f t="shared" si="270"/>
        <v>1276</v>
      </c>
      <c r="C1281" s="80" t="s">
        <v>97</v>
      </c>
      <c r="D1281" s="80"/>
      <c r="E1281" s="81"/>
      <c r="F1281" s="82" t="str">
        <f t="shared" si="271"/>
        <v xml:space="preserve">Группа от QF </v>
      </c>
      <c r="G1281" s="82"/>
      <c r="H1281" s="83"/>
      <c r="I1281" s="84"/>
      <c r="J1281" s="84"/>
      <c r="K1281" s="85"/>
      <c r="L1281" s="86"/>
      <c r="M1281" s="80"/>
      <c r="N1281" s="87"/>
      <c r="O1281" s="88" t="str">
        <f t="shared" si="267"/>
        <v xml:space="preserve"> </v>
      </c>
      <c r="P1281" s="89"/>
      <c r="Q1281" s="90" t="str">
        <f t="shared" si="268"/>
        <v xml:space="preserve"> </v>
      </c>
      <c r="R1281" s="87" t="s">
        <v>77</v>
      </c>
      <c r="S1281" s="76"/>
      <c r="T1281" s="91">
        <f t="shared" si="272"/>
        <v>0</v>
      </c>
      <c r="U1281" s="88" t="str">
        <f t="shared" si="269"/>
        <v xml:space="preserve"> </v>
      </c>
      <c r="V1281" s="91" t="str">
        <f t="shared" si="273"/>
        <v xml:space="preserve"> </v>
      </c>
      <c r="W1281" s="78"/>
      <c r="X1281" s="78"/>
      <c r="Y1281" s="78"/>
      <c r="AA1281" s="94" t="str">
        <f t="shared" si="274"/>
        <v>≤60</v>
      </c>
      <c r="AB1281" s="94">
        <f t="shared" ca="1" si="275"/>
        <v>23</v>
      </c>
      <c r="AC1281" s="95">
        <f t="shared" si="278"/>
        <v>0</v>
      </c>
      <c r="AD1281" s="95">
        <f t="shared" si="279"/>
        <v>0</v>
      </c>
      <c r="AE1281" s="96">
        <f t="shared" si="276"/>
        <v>0</v>
      </c>
      <c r="AF1281" s="96">
        <f t="shared" si="277"/>
        <v>0</v>
      </c>
    </row>
    <row r="1282" spans="2:32" s="97" customFormat="1" ht="39.6" x14ac:dyDescent="0.3">
      <c r="B1282" s="79">
        <f t="shared" si="270"/>
        <v>1277</v>
      </c>
      <c r="C1282" s="80" t="s">
        <v>97</v>
      </c>
      <c r="D1282" s="80"/>
      <c r="E1282" s="81"/>
      <c r="F1282" s="82" t="str">
        <f t="shared" si="271"/>
        <v xml:space="preserve">Группа от QF </v>
      </c>
      <c r="G1282" s="82"/>
      <c r="H1282" s="83"/>
      <c r="I1282" s="84"/>
      <c r="J1282" s="84"/>
      <c r="K1282" s="85"/>
      <c r="L1282" s="86"/>
      <c r="M1282" s="80"/>
      <c r="N1282" s="87"/>
      <c r="O1282" s="88" t="str">
        <f t="shared" si="267"/>
        <v xml:space="preserve"> </v>
      </c>
      <c r="P1282" s="89"/>
      <c r="Q1282" s="90" t="str">
        <f t="shared" si="268"/>
        <v xml:space="preserve"> </v>
      </c>
      <c r="R1282" s="87" t="s">
        <v>77</v>
      </c>
      <c r="S1282" s="76"/>
      <c r="T1282" s="91">
        <f t="shared" si="272"/>
        <v>0</v>
      </c>
      <c r="U1282" s="88" t="str">
        <f t="shared" si="269"/>
        <v xml:space="preserve"> </v>
      </c>
      <c r="V1282" s="91" t="str">
        <f t="shared" si="273"/>
        <v xml:space="preserve"> </v>
      </c>
      <c r="W1282" s="78"/>
      <c r="X1282" s="78"/>
      <c r="Y1282" s="78"/>
      <c r="AA1282" s="94" t="str">
        <f t="shared" si="274"/>
        <v>≤60</v>
      </c>
      <c r="AB1282" s="94">
        <f t="shared" ca="1" si="275"/>
        <v>34</v>
      </c>
      <c r="AC1282" s="95">
        <f t="shared" si="278"/>
        <v>0</v>
      </c>
      <c r="AD1282" s="95">
        <f t="shared" si="279"/>
        <v>0</v>
      </c>
      <c r="AE1282" s="96">
        <f t="shared" si="276"/>
        <v>0</v>
      </c>
      <c r="AF1282" s="96">
        <f t="shared" si="277"/>
        <v>0</v>
      </c>
    </row>
    <row r="1283" spans="2:32" s="97" customFormat="1" ht="39.6" x14ac:dyDescent="0.3">
      <c r="B1283" s="79">
        <f t="shared" si="270"/>
        <v>1278</v>
      </c>
      <c r="C1283" s="80" t="s">
        <v>97</v>
      </c>
      <c r="D1283" s="80"/>
      <c r="E1283" s="81"/>
      <c r="F1283" s="82" t="str">
        <f t="shared" si="271"/>
        <v xml:space="preserve">Группа от QF </v>
      </c>
      <c r="G1283" s="82"/>
      <c r="H1283" s="83"/>
      <c r="I1283" s="84"/>
      <c r="J1283" s="84"/>
      <c r="K1283" s="85"/>
      <c r="L1283" s="86"/>
      <c r="M1283" s="80"/>
      <c r="N1283" s="87"/>
      <c r="O1283" s="88" t="str">
        <f t="shared" si="267"/>
        <v xml:space="preserve"> </v>
      </c>
      <c r="P1283" s="89"/>
      <c r="Q1283" s="90" t="str">
        <f t="shared" si="268"/>
        <v xml:space="preserve"> </v>
      </c>
      <c r="R1283" s="87" t="s">
        <v>77</v>
      </c>
      <c r="S1283" s="76"/>
      <c r="T1283" s="91">
        <f t="shared" si="272"/>
        <v>0</v>
      </c>
      <c r="U1283" s="88" t="str">
        <f t="shared" si="269"/>
        <v xml:space="preserve"> </v>
      </c>
      <c r="V1283" s="91" t="str">
        <f t="shared" si="273"/>
        <v xml:space="preserve"> </v>
      </c>
      <c r="W1283" s="78"/>
      <c r="X1283" s="78"/>
      <c r="Y1283" s="78"/>
      <c r="AA1283" s="94" t="str">
        <f t="shared" si="274"/>
        <v>≤60</v>
      </c>
      <c r="AB1283" s="94">
        <f t="shared" ca="1" si="275"/>
        <v>36</v>
      </c>
      <c r="AC1283" s="95">
        <f t="shared" si="278"/>
        <v>0</v>
      </c>
      <c r="AD1283" s="95">
        <f t="shared" si="279"/>
        <v>0</v>
      </c>
      <c r="AE1283" s="96">
        <f t="shared" si="276"/>
        <v>0</v>
      </c>
      <c r="AF1283" s="96">
        <f t="shared" si="277"/>
        <v>0</v>
      </c>
    </row>
    <row r="1284" spans="2:32" s="97" customFormat="1" ht="39.6" x14ac:dyDescent="0.3">
      <c r="B1284" s="79">
        <f t="shared" si="270"/>
        <v>1279</v>
      </c>
      <c r="C1284" s="80" t="s">
        <v>97</v>
      </c>
      <c r="D1284" s="80"/>
      <c r="E1284" s="81"/>
      <c r="F1284" s="82" t="str">
        <f t="shared" si="271"/>
        <v xml:space="preserve">Группа от QF </v>
      </c>
      <c r="G1284" s="82"/>
      <c r="H1284" s="83"/>
      <c r="I1284" s="84"/>
      <c r="J1284" s="84"/>
      <c r="K1284" s="85"/>
      <c r="L1284" s="86"/>
      <c r="M1284" s="80"/>
      <c r="N1284" s="87"/>
      <c r="O1284" s="88" t="str">
        <f t="shared" si="267"/>
        <v xml:space="preserve"> </v>
      </c>
      <c r="P1284" s="89"/>
      <c r="Q1284" s="90" t="str">
        <f t="shared" si="268"/>
        <v xml:space="preserve"> </v>
      </c>
      <c r="R1284" s="87" t="s">
        <v>77</v>
      </c>
      <c r="S1284" s="76"/>
      <c r="T1284" s="91">
        <f t="shared" si="272"/>
        <v>0</v>
      </c>
      <c r="U1284" s="88" t="str">
        <f t="shared" si="269"/>
        <v xml:space="preserve"> </v>
      </c>
      <c r="V1284" s="91" t="str">
        <f t="shared" si="273"/>
        <v xml:space="preserve"> </v>
      </c>
      <c r="W1284" s="78"/>
      <c r="X1284" s="78"/>
      <c r="Y1284" s="78"/>
      <c r="AA1284" s="94" t="str">
        <f t="shared" si="274"/>
        <v>≤60</v>
      </c>
      <c r="AB1284" s="94">
        <f t="shared" ca="1" si="275"/>
        <v>38</v>
      </c>
      <c r="AC1284" s="95">
        <f t="shared" si="278"/>
        <v>0</v>
      </c>
      <c r="AD1284" s="95">
        <f t="shared" si="279"/>
        <v>0</v>
      </c>
      <c r="AE1284" s="96">
        <f t="shared" si="276"/>
        <v>0</v>
      </c>
      <c r="AF1284" s="96">
        <f t="shared" si="277"/>
        <v>0</v>
      </c>
    </row>
    <row r="1285" spans="2:32" s="97" customFormat="1" ht="39.6" x14ac:dyDescent="0.3">
      <c r="B1285" s="79">
        <f t="shared" si="270"/>
        <v>1280</v>
      </c>
      <c r="C1285" s="80" t="s">
        <v>97</v>
      </c>
      <c r="D1285" s="80"/>
      <c r="E1285" s="81"/>
      <c r="F1285" s="82" t="str">
        <f t="shared" si="271"/>
        <v xml:space="preserve">Группа от QF </v>
      </c>
      <c r="G1285" s="82"/>
      <c r="H1285" s="83"/>
      <c r="I1285" s="84"/>
      <c r="J1285" s="84"/>
      <c r="K1285" s="85"/>
      <c r="L1285" s="86"/>
      <c r="M1285" s="80"/>
      <c r="N1285" s="87"/>
      <c r="O1285" s="88" t="str">
        <f t="shared" si="267"/>
        <v xml:space="preserve"> </v>
      </c>
      <c r="P1285" s="89"/>
      <c r="Q1285" s="90" t="str">
        <f t="shared" si="268"/>
        <v xml:space="preserve"> </v>
      </c>
      <c r="R1285" s="87" t="s">
        <v>77</v>
      </c>
      <c r="S1285" s="76"/>
      <c r="T1285" s="91">
        <f t="shared" si="272"/>
        <v>0</v>
      </c>
      <c r="U1285" s="88" t="str">
        <f t="shared" si="269"/>
        <v xml:space="preserve"> </v>
      </c>
      <c r="V1285" s="91" t="str">
        <f t="shared" si="273"/>
        <v xml:space="preserve"> </v>
      </c>
      <c r="W1285" s="78"/>
      <c r="X1285" s="78"/>
      <c r="Y1285" s="78"/>
      <c r="AA1285" s="94" t="str">
        <f t="shared" si="274"/>
        <v>≤60</v>
      </c>
      <c r="AB1285" s="94">
        <f t="shared" ca="1" si="275"/>
        <v>44</v>
      </c>
      <c r="AC1285" s="95">
        <f t="shared" si="278"/>
        <v>0</v>
      </c>
      <c r="AD1285" s="95">
        <f t="shared" si="279"/>
        <v>0</v>
      </c>
      <c r="AE1285" s="96">
        <f t="shared" si="276"/>
        <v>0</v>
      </c>
      <c r="AF1285" s="96">
        <f t="shared" si="277"/>
        <v>0</v>
      </c>
    </row>
    <row r="1286" spans="2:32" s="97" customFormat="1" ht="39.6" x14ac:dyDescent="0.3">
      <c r="B1286" s="79">
        <f t="shared" si="270"/>
        <v>1281</v>
      </c>
      <c r="C1286" s="80" t="s">
        <v>97</v>
      </c>
      <c r="D1286" s="80"/>
      <c r="E1286" s="81"/>
      <c r="F1286" s="82" t="str">
        <f t="shared" si="271"/>
        <v xml:space="preserve">Группа от QF </v>
      </c>
      <c r="G1286" s="82"/>
      <c r="H1286" s="83"/>
      <c r="I1286" s="84"/>
      <c r="J1286" s="84"/>
      <c r="K1286" s="85"/>
      <c r="L1286" s="86"/>
      <c r="M1286" s="80"/>
      <c r="N1286" s="87"/>
      <c r="O1286" s="88" t="str">
        <f t="shared" ref="O1286:O1349" si="280">IF(T1286=0," ","-")</f>
        <v xml:space="preserve"> </v>
      </c>
      <c r="P1286" s="89"/>
      <c r="Q1286" s="90" t="str">
        <f t="shared" ref="Q1286:Q1349" si="281">IF(T1286=0," ","-")</f>
        <v xml:space="preserve"> </v>
      </c>
      <c r="R1286" s="87" t="s">
        <v>77</v>
      </c>
      <c r="S1286" s="76"/>
      <c r="T1286" s="91">
        <f t="shared" si="272"/>
        <v>0</v>
      </c>
      <c r="U1286" s="88" t="str">
        <f t="shared" ref="U1286:U1349" si="282">IF(T1286=0," ","-")</f>
        <v xml:space="preserve"> </v>
      </c>
      <c r="V1286" s="91" t="str">
        <f t="shared" si="273"/>
        <v xml:space="preserve"> </v>
      </c>
      <c r="W1286" s="78"/>
      <c r="X1286" s="78"/>
      <c r="Y1286" s="78"/>
      <c r="AA1286" s="94" t="str">
        <f t="shared" si="274"/>
        <v>≤60</v>
      </c>
      <c r="AB1286" s="94">
        <f t="shared" ca="1" si="275"/>
        <v>33</v>
      </c>
      <c r="AC1286" s="95">
        <f t="shared" si="278"/>
        <v>0</v>
      </c>
      <c r="AD1286" s="95">
        <f t="shared" si="279"/>
        <v>0</v>
      </c>
      <c r="AE1286" s="96">
        <f t="shared" si="276"/>
        <v>0</v>
      </c>
      <c r="AF1286" s="96">
        <f t="shared" si="277"/>
        <v>0</v>
      </c>
    </row>
    <row r="1287" spans="2:32" s="97" customFormat="1" ht="39.6" x14ac:dyDescent="0.3">
      <c r="B1287" s="79">
        <f t="shared" si="270"/>
        <v>1282</v>
      </c>
      <c r="C1287" s="80" t="s">
        <v>97</v>
      </c>
      <c r="D1287" s="80"/>
      <c r="E1287" s="81"/>
      <c r="F1287" s="82" t="str">
        <f t="shared" si="271"/>
        <v xml:space="preserve">Группа от QF </v>
      </c>
      <c r="G1287" s="82"/>
      <c r="H1287" s="83"/>
      <c r="I1287" s="84"/>
      <c r="J1287" s="84"/>
      <c r="K1287" s="85"/>
      <c r="L1287" s="86"/>
      <c r="M1287" s="80"/>
      <c r="N1287" s="87"/>
      <c r="O1287" s="88" t="str">
        <f t="shared" si="280"/>
        <v xml:space="preserve"> </v>
      </c>
      <c r="P1287" s="89"/>
      <c r="Q1287" s="90" t="str">
        <f t="shared" si="281"/>
        <v xml:space="preserve"> </v>
      </c>
      <c r="R1287" s="87" t="s">
        <v>77</v>
      </c>
      <c r="S1287" s="76"/>
      <c r="T1287" s="91">
        <f t="shared" si="272"/>
        <v>0</v>
      </c>
      <c r="U1287" s="88" t="str">
        <f t="shared" si="282"/>
        <v xml:space="preserve"> </v>
      </c>
      <c r="V1287" s="91" t="str">
        <f t="shared" si="273"/>
        <v xml:space="preserve"> </v>
      </c>
      <c r="W1287" s="78"/>
      <c r="X1287" s="78"/>
      <c r="Y1287" s="78"/>
      <c r="AA1287" s="94" t="str">
        <f t="shared" si="274"/>
        <v>≤60</v>
      </c>
      <c r="AB1287" s="94">
        <f t="shared" ca="1" si="275"/>
        <v>37</v>
      </c>
      <c r="AC1287" s="95">
        <f t="shared" si="278"/>
        <v>0</v>
      </c>
      <c r="AD1287" s="95">
        <f t="shared" si="279"/>
        <v>0</v>
      </c>
      <c r="AE1287" s="96">
        <f t="shared" si="276"/>
        <v>0</v>
      </c>
      <c r="AF1287" s="96">
        <f t="shared" si="277"/>
        <v>0</v>
      </c>
    </row>
    <row r="1288" spans="2:32" s="97" customFormat="1" ht="39.6" x14ac:dyDescent="0.3">
      <c r="B1288" s="79">
        <f t="shared" ref="B1288:B1351" si="283">(IF(B1286+B1287=0,(B1285+1),(IF(B1287=0,(B1286+1),B1287+1))))</f>
        <v>1283</v>
      </c>
      <c r="C1288" s="80" t="s">
        <v>97</v>
      </c>
      <c r="D1288" s="80"/>
      <c r="E1288" s="81"/>
      <c r="F1288" s="82" t="str">
        <f t="shared" si="271"/>
        <v xml:space="preserve">Группа от QF </v>
      </c>
      <c r="G1288" s="82"/>
      <c r="H1288" s="83"/>
      <c r="I1288" s="84"/>
      <c r="J1288" s="84"/>
      <c r="K1288" s="85"/>
      <c r="L1288" s="86"/>
      <c r="M1288" s="80"/>
      <c r="N1288" s="87"/>
      <c r="O1288" s="88" t="str">
        <f t="shared" si="280"/>
        <v xml:space="preserve"> </v>
      </c>
      <c r="P1288" s="89"/>
      <c r="Q1288" s="90" t="str">
        <f t="shared" si="281"/>
        <v xml:space="preserve"> </v>
      </c>
      <c r="R1288" s="87" t="s">
        <v>77</v>
      </c>
      <c r="S1288" s="76"/>
      <c r="T1288" s="91">
        <f t="shared" si="272"/>
        <v>0</v>
      </c>
      <c r="U1288" s="88" t="str">
        <f t="shared" si="282"/>
        <v xml:space="preserve"> </v>
      </c>
      <c r="V1288" s="91" t="str">
        <f t="shared" si="273"/>
        <v xml:space="preserve"> </v>
      </c>
      <c r="W1288" s="78"/>
      <c r="X1288" s="78"/>
      <c r="Y1288" s="78"/>
      <c r="AA1288" s="94" t="str">
        <f t="shared" si="274"/>
        <v>≤60</v>
      </c>
      <c r="AB1288" s="94">
        <f t="shared" ca="1" si="275"/>
        <v>37</v>
      </c>
      <c r="AC1288" s="95">
        <f t="shared" si="278"/>
        <v>0</v>
      </c>
      <c r="AD1288" s="95">
        <f t="shared" si="279"/>
        <v>0</v>
      </c>
      <c r="AE1288" s="96">
        <f t="shared" si="276"/>
        <v>0</v>
      </c>
      <c r="AF1288" s="96">
        <f t="shared" si="277"/>
        <v>0</v>
      </c>
    </row>
    <row r="1289" spans="2:32" s="97" customFormat="1" ht="39.6" x14ac:dyDescent="0.3">
      <c r="B1289" s="79">
        <f t="shared" si="283"/>
        <v>1284</v>
      </c>
      <c r="C1289" s="80" t="s">
        <v>97</v>
      </c>
      <c r="D1289" s="80"/>
      <c r="E1289" s="81"/>
      <c r="F1289" s="82" t="str">
        <f t="shared" si="271"/>
        <v xml:space="preserve">Группа от QF </v>
      </c>
      <c r="G1289" s="82"/>
      <c r="H1289" s="83"/>
      <c r="I1289" s="84"/>
      <c r="J1289" s="84"/>
      <c r="K1289" s="85"/>
      <c r="L1289" s="86"/>
      <c r="M1289" s="80"/>
      <c r="N1289" s="87"/>
      <c r="O1289" s="88" t="str">
        <f t="shared" si="280"/>
        <v xml:space="preserve"> </v>
      </c>
      <c r="P1289" s="89"/>
      <c r="Q1289" s="90" t="str">
        <f t="shared" si="281"/>
        <v xml:space="preserve"> </v>
      </c>
      <c r="R1289" s="87" t="s">
        <v>77</v>
      </c>
      <c r="S1289" s="76"/>
      <c r="T1289" s="91">
        <f t="shared" si="272"/>
        <v>0</v>
      </c>
      <c r="U1289" s="88" t="str">
        <f t="shared" si="282"/>
        <v xml:space="preserve"> </v>
      </c>
      <c r="V1289" s="91" t="str">
        <f t="shared" si="273"/>
        <v xml:space="preserve"> </v>
      </c>
      <c r="W1289" s="78"/>
      <c r="X1289" s="78"/>
      <c r="Y1289" s="78"/>
      <c r="AA1289" s="94" t="str">
        <f t="shared" si="274"/>
        <v>≤60</v>
      </c>
      <c r="AB1289" s="94">
        <f t="shared" ca="1" si="275"/>
        <v>43</v>
      </c>
      <c r="AC1289" s="95">
        <f t="shared" si="278"/>
        <v>0</v>
      </c>
      <c r="AD1289" s="95">
        <f t="shared" si="279"/>
        <v>0</v>
      </c>
      <c r="AE1289" s="96">
        <f t="shared" si="276"/>
        <v>0</v>
      </c>
      <c r="AF1289" s="96">
        <f t="shared" si="277"/>
        <v>0</v>
      </c>
    </row>
    <row r="1290" spans="2:32" s="97" customFormat="1" ht="39.6" x14ac:dyDescent="0.3">
      <c r="B1290" s="79">
        <f t="shared" si="283"/>
        <v>1285</v>
      </c>
      <c r="C1290" s="80" t="s">
        <v>97</v>
      </c>
      <c r="D1290" s="80"/>
      <c r="E1290" s="81"/>
      <c r="F1290" s="82" t="str">
        <f t="shared" si="271"/>
        <v xml:space="preserve">Группа от QF </v>
      </c>
      <c r="G1290" s="82"/>
      <c r="H1290" s="83"/>
      <c r="I1290" s="84"/>
      <c r="J1290" s="84"/>
      <c r="K1290" s="85"/>
      <c r="L1290" s="86"/>
      <c r="M1290" s="80"/>
      <c r="N1290" s="87"/>
      <c r="O1290" s="88" t="str">
        <f t="shared" si="280"/>
        <v xml:space="preserve"> </v>
      </c>
      <c r="P1290" s="89"/>
      <c r="Q1290" s="90" t="str">
        <f t="shared" si="281"/>
        <v xml:space="preserve"> </v>
      </c>
      <c r="R1290" s="87" t="s">
        <v>77</v>
      </c>
      <c r="S1290" s="76"/>
      <c r="T1290" s="91">
        <f t="shared" si="272"/>
        <v>0</v>
      </c>
      <c r="U1290" s="88" t="str">
        <f t="shared" si="282"/>
        <v xml:space="preserve"> </v>
      </c>
      <c r="V1290" s="91" t="str">
        <f t="shared" si="273"/>
        <v xml:space="preserve"> </v>
      </c>
      <c r="W1290" s="78"/>
      <c r="X1290" s="78"/>
      <c r="Y1290" s="78"/>
      <c r="AA1290" s="94" t="str">
        <f t="shared" si="274"/>
        <v>≤60</v>
      </c>
      <c r="AB1290" s="94">
        <f t="shared" ca="1" si="275"/>
        <v>37</v>
      </c>
      <c r="AC1290" s="95">
        <f t="shared" si="278"/>
        <v>0</v>
      </c>
      <c r="AD1290" s="95">
        <f t="shared" si="279"/>
        <v>0</v>
      </c>
      <c r="AE1290" s="96">
        <f t="shared" si="276"/>
        <v>0</v>
      </c>
      <c r="AF1290" s="96">
        <f t="shared" si="277"/>
        <v>0</v>
      </c>
    </row>
    <row r="1291" spans="2:32" s="97" customFormat="1" ht="39.6" x14ac:dyDescent="0.3">
      <c r="B1291" s="79">
        <f t="shared" si="283"/>
        <v>1286</v>
      </c>
      <c r="C1291" s="80" t="s">
        <v>97</v>
      </c>
      <c r="D1291" s="80"/>
      <c r="E1291" s="81"/>
      <c r="F1291" s="82" t="str">
        <f t="shared" si="271"/>
        <v xml:space="preserve">Группа от QF </v>
      </c>
      <c r="G1291" s="82"/>
      <c r="H1291" s="83"/>
      <c r="I1291" s="84"/>
      <c r="J1291" s="84"/>
      <c r="K1291" s="85"/>
      <c r="L1291" s="86"/>
      <c r="M1291" s="80"/>
      <c r="N1291" s="87"/>
      <c r="O1291" s="88" t="str">
        <f t="shared" si="280"/>
        <v xml:space="preserve"> </v>
      </c>
      <c r="P1291" s="89"/>
      <c r="Q1291" s="90" t="str">
        <f t="shared" si="281"/>
        <v xml:space="preserve"> </v>
      </c>
      <c r="R1291" s="87" t="s">
        <v>77</v>
      </c>
      <c r="S1291" s="76"/>
      <c r="T1291" s="91">
        <f t="shared" si="272"/>
        <v>0</v>
      </c>
      <c r="U1291" s="88" t="str">
        <f t="shared" si="282"/>
        <v xml:space="preserve"> </v>
      </c>
      <c r="V1291" s="91" t="str">
        <f t="shared" si="273"/>
        <v xml:space="preserve"> </v>
      </c>
      <c r="W1291" s="78"/>
      <c r="X1291" s="78"/>
      <c r="Y1291" s="78"/>
      <c r="AA1291" s="94" t="str">
        <f t="shared" si="274"/>
        <v>≤60</v>
      </c>
      <c r="AB1291" s="94">
        <f t="shared" ca="1" si="275"/>
        <v>21</v>
      </c>
      <c r="AC1291" s="95">
        <f t="shared" si="278"/>
        <v>0</v>
      </c>
      <c r="AD1291" s="95">
        <f t="shared" si="279"/>
        <v>0</v>
      </c>
      <c r="AE1291" s="96">
        <f t="shared" si="276"/>
        <v>0</v>
      </c>
      <c r="AF1291" s="96">
        <f t="shared" si="277"/>
        <v>0</v>
      </c>
    </row>
    <row r="1292" spans="2:32" s="97" customFormat="1" ht="39.6" x14ac:dyDescent="0.3">
      <c r="B1292" s="79">
        <f t="shared" si="283"/>
        <v>1287</v>
      </c>
      <c r="C1292" s="80" t="s">
        <v>97</v>
      </c>
      <c r="D1292" s="80"/>
      <c r="E1292" s="81"/>
      <c r="F1292" s="82" t="str">
        <f t="shared" si="271"/>
        <v xml:space="preserve">Группа от QF </v>
      </c>
      <c r="G1292" s="82"/>
      <c r="H1292" s="83"/>
      <c r="I1292" s="84"/>
      <c r="J1292" s="84"/>
      <c r="K1292" s="85"/>
      <c r="L1292" s="86"/>
      <c r="M1292" s="80"/>
      <c r="N1292" s="87"/>
      <c r="O1292" s="88" t="str">
        <f t="shared" si="280"/>
        <v xml:space="preserve"> </v>
      </c>
      <c r="P1292" s="89"/>
      <c r="Q1292" s="90" t="str">
        <f t="shared" si="281"/>
        <v xml:space="preserve"> </v>
      </c>
      <c r="R1292" s="87" t="s">
        <v>77</v>
      </c>
      <c r="S1292" s="76"/>
      <c r="T1292" s="91">
        <f t="shared" si="272"/>
        <v>0</v>
      </c>
      <c r="U1292" s="88" t="str">
        <f t="shared" si="282"/>
        <v xml:space="preserve"> </v>
      </c>
      <c r="V1292" s="91" t="str">
        <f t="shared" si="273"/>
        <v xml:space="preserve"> </v>
      </c>
      <c r="W1292" s="78"/>
      <c r="X1292" s="78"/>
      <c r="Y1292" s="78"/>
      <c r="AA1292" s="94" t="str">
        <f t="shared" si="274"/>
        <v>≤60</v>
      </c>
      <c r="AB1292" s="94">
        <f t="shared" ca="1" si="275"/>
        <v>32</v>
      </c>
      <c r="AC1292" s="95">
        <f t="shared" si="278"/>
        <v>0</v>
      </c>
      <c r="AD1292" s="95">
        <f t="shared" si="279"/>
        <v>0</v>
      </c>
      <c r="AE1292" s="96">
        <f t="shared" si="276"/>
        <v>0</v>
      </c>
      <c r="AF1292" s="96">
        <f t="shared" si="277"/>
        <v>0</v>
      </c>
    </row>
    <row r="1293" spans="2:32" s="97" customFormat="1" ht="39.6" x14ac:dyDescent="0.3">
      <c r="B1293" s="79">
        <f t="shared" si="283"/>
        <v>1288</v>
      </c>
      <c r="C1293" s="80" t="s">
        <v>97</v>
      </c>
      <c r="D1293" s="80"/>
      <c r="E1293" s="81"/>
      <c r="F1293" s="82" t="str">
        <f t="shared" si="271"/>
        <v xml:space="preserve">Группа от QF </v>
      </c>
      <c r="G1293" s="82"/>
      <c r="H1293" s="83"/>
      <c r="I1293" s="84"/>
      <c r="J1293" s="84"/>
      <c r="K1293" s="85"/>
      <c r="L1293" s="86"/>
      <c r="M1293" s="80"/>
      <c r="N1293" s="87"/>
      <c r="O1293" s="88" t="str">
        <f t="shared" si="280"/>
        <v xml:space="preserve"> </v>
      </c>
      <c r="P1293" s="89"/>
      <c r="Q1293" s="90" t="str">
        <f t="shared" si="281"/>
        <v xml:space="preserve"> </v>
      </c>
      <c r="R1293" s="87" t="s">
        <v>77</v>
      </c>
      <c r="S1293" s="76"/>
      <c r="T1293" s="91">
        <f t="shared" si="272"/>
        <v>0</v>
      </c>
      <c r="U1293" s="88" t="str">
        <f t="shared" si="282"/>
        <v xml:space="preserve"> </v>
      </c>
      <c r="V1293" s="91" t="str">
        <f t="shared" si="273"/>
        <v xml:space="preserve"> </v>
      </c>
      <c r="W1293" s="78"/>
      <c r="X1293" s="78"/>
      <c r="Y1293" s="78"/>
      <c r="AA1293" s="94" t="str">
        <f t="shared" si="274"/>
        <v>≤60</v>
      </c>
      <c r="AB1293" s="94">
        <f t="shared" ca="1" si="275"/>
        <v>30</v>
      </c>
      <c r="AC1293" s="95">
        <f t="shared" si="278"/>
        <v>0</v>
      </c>
      <c r="AD1293" s="95">
        <f t="shared" si="279"/>
        <v>0</v>
      </c>
      <c r="AE1293" s="96">
        <f t="shared" si="276"/>
        <v>0</v>
      </c>
      <c r="AF1293" s="96">
        <f t="shared" si="277"/>
        <v>0</v>
      </c>
    </row>
    <row r="1294" spans="2:32" s="97" customFormat="1" ht="39.6" x14ac:dyDescent="0.3">
      <c r="B1294" s="79">
        <f t="shared" si="283"/>
        <v>1289</v>
      </c>
      <c r="C1294" s="80" t="s">
        <v>97</v>
      </c>
      <c r="D1294" s="80"/>
      <c r="E1294" s="81"/>
      <c r="F1294" s="82" t="str">
        <f t="shared" si="271"/>
        <v xml:space="preserve">Группа от QF </v>
      </c>
      <c r="G1294" s="82"/>
      <c r="H1294" s="83"/>
      <c r="I1294" s="84"/>
      <c r="J1294" s="84"/>
      <c r="K1294" s="85"/>
      <c r="L1294" s="86"/>
      <c r="M1294" s="80"/>
      <c r="N1294" s="87"/>
      <c r="O1294" s="88" t="str">
        <f t="shared" si="280"/>
        <v xml:space="preserve"> </v>
      </c>
      <c r="P1294" s="89"/>
      <c r="Q1294" s="90" t="str">
        <f t="shared" si="281"/>
        <v xml:space="preserve"> </v>
      </c>
      <c r="R1294" s="87" t="s">
        <v>77</v>
      </c>
      <c r="S1294" s="76"/>
      <c r="T1294" s="91">
        <f t="shared" si="272"/>
        <v>0</v>
      </c>
      <c r="U1294" s="88" t="str">
        <f t="shared" si="282"/>
        <v xml:space="preserve"> </v>
      </c>
      <c r="V1294" s="91" t="str">
        <f t="shared" si="273"/>
        <v xml:space="preserve"> </v>
      </c>
      <c r="W1294" s="78"/>
      <c r="X1294" s="78"/>
      <c r="Y1294" s="78"/>
      <c r="AA1294" s="94" t="str">
        <f t="shared" si="274"/>
        <v>≤60</v>
      </c>
      <c r="AB1294" s="94">
        <f t="shared" ca="1" si="275"/>
        <v>35</v>
      </c>
      <c r="AC1294" s="95">
        <f t="shared" si="278"/>
        <v>0</v>
      </c>
      <c r="AD1294" s="95">
        <f t="shared" si="279"/>
        <v>0</v>
      </c>
      <c r="AE1294" s="96">
        <f t="shared" si="276"/>
        <v>0</v>
      </c>
      <c r="AF1294" s="96">
        <f t="shared" si="277"/>
        <v>0</v>
      </c>
    </row>
    <row r="1295" spans="2:32" s="97" customFormat="1" ht="39.6" x14ac:dyDescent="0.3">
      <c r="B1295" s="79">
        <f t="shared" si="283"/>
        <v>1290</v>
      </c>
      <c r="C1295" s="80" t="s">
        <v>97</v>
      </c>
      <c r="D1295" s="80"/>
      <c r="E1295" s="81"/>
      <c r="F1295" s="82" t="str">
        <f t="shared" ref="F1295:F1358" si="284">CONCATENATE(C1295," ",E1295,D1295)</f>
        <v xml:space="preserve">Группа от QF </v>
      </c>
      <c r="G1295" s="82"/>
      <c r="H1295" s="83"/>
      <c r="I1295" s="84"/>
      <c r="J1295" s="84"/>
      <c r="K1295" s="85"/>
      <c r="L1295" s="86"/>
      <c r="M1295" s="80"/>
      <c r="N1295" s="87"/>
      <c r="O1295" s="88" t="str">
        <f t="shared" si="280"/>
        <v xml:space="preserve"> </v>
      </c>
      <c r="P1295" s="89"/>
      <c r="Q1295" s="90" t="str">
        <f t="shared" si="281"/>
        <v xml:space="preserve"> </v>
      </c>
      <c r="R1295" s="87" t="s">
        <v>77</v>
      </c>
      <c r="S1295" s="76"/>
      <c r="T1295" s="91">
        <f t="shared" ref="T1295:T1358" si="285">IF(P1295=$W$1,I1295*3,IF(P1295=$X$1,I1295*5,IF(P1295=$Y$1,I1295*8,IF(P1295=$Z$1,I1295*12*0.75,0))))</f>
        <v>0</v>
      </c>
      <c r="U1295" s="88" t="str">
        <f t="shared" si="282"/>
        <v xml:space="preserve"> </v>
      </c>
      <c r="V1295" s="91" t="str">
        <f t="shared" ref="V1295:V1358" si="286">IF(P1295=$W$1,I1295*5,IF(P1295=$X$1,I1295*10,IF(P1295=$Y$1,I1295*10,IF(P1295=$Z$1,I1295*12," "))))</f>
        <v xml:space="preserve"> </v>
      </c>
      <c r="W1295" s="78"/>
      <c r="X1295" s="78"/>
      <c r="Y1295" s="78"/>
      <c r="AA1295" s="94" t="str">
        <f t="shared" ref="AA1295:AA1358" si="287">IF(I1295&gt;63,"≤120","≤60")</f>
        <v>≤60</v>
      </c>
      <c r="AB1295" s="94">
        <f t="shared" ref="AB1295:AB1358" ca="1" si="288">IF(I1295&lt;63,RANDBETWEEN(20,50),RANDBETWEEN(60,110))</f>
        <v>29</v>
      </c>
      <c r="AC1295" s="95">
        <f t="shared" si="278"/>
        <v>0</v>
      </c>
      <c r="AD1295" s="95">
        <f t="shared" si="279"/>
        <v>0</v>
      </c>
      <c r="AE1295" s="96">
        <f t="shared" ref="AE1295:AE1358" si="289">ROUND(I1295*1.13,0)</f>
        <v>0</v>
      </c>
      <c r="AF1295" s="96">
        <f t="shared" ref="AF1295:AF1358" si="290">ROUND(I1295*1.45,0)</f>
        <v>0</v>
      </c>
    </row>
    <row r="1296" spans="2:32" s="97" customFormat="1" ht="39.6" x14ac:dyDescent="0.3">
      <c r="B1296" s="79">
        <f t="shared" si="283"/>
        <v>1291</v>
      </c>
      <c r="C1296" s="80" t="s">
        <v>97</v>
      </c>
      <c r="D1296" s="80"/>
      <c r="E1296" s="81"/>
      <c r="F1296" s="82" t="str">
        <f t="shared" si="284"/>
        <v xml:space="preserve">Группа от QF </v>
      </c>
      <c r="G1296" s="82"/>
      <c r="H1296" s="83"/>
      <c r="I1296" s="84"/>
      <c r="J1296" s="84"/>
      <c r="K1296" s="85"/>
      <c r="L1296" s="86"/>
      <c r="M1296" s="80"/>
      <c r="N1296" s="87"/>
      <c r="O1296" s="88" t="str">
        <f t="shared" si="280"/>
        <v xml:space="preserve"> </v>
      </c>
      <c r="P1296" s="89"/>
      <c r="Q1296" s="90" t="str">
        <f t="shared" si="281"/>
        <v xml:space="preserve"> </v>
      </c>
      <c r="R1296" s="87" t="s">
        <v>77</v>
      </c>
      <c r="S1296" s="76"/>
      <c r="T1296" s="91">
        <f t="shared" si="285"/>
        <v>0</v>
      </c>
      <c r="U1296" s="88" t="str">
        <f t="shared" si="282"/>
        <v xml:space="preserve"> </v>
      </c>
      <c r="V1296" s="91" t="str">
        <f t="shared" si="286"/>
        <v xml:space="preserve"> </v>
      </c>
      <c r="W1296" s="78"/>
      <c r="X1296" s="78"/>
      <c r="Y1296" s="78"/>
      <c r="AA1296" s="94" t="str">
        <f t="shared" si="287"/>
        <v>≤60</v>
      </c>
      <c r="AB1296" s="94">
        <f t="shared" ca="1" si="288"/>
        <v>39</v>
      </c>
      <c r="AC1296" s="95">
        <f t="shared" ref="AC1296:AC1359" si="291">IF(P1296=$W$1,I1296*3,IF(P1296=$X$1,I1296*5,IF(P1296=$Y$1,I1296*8,IF(P1296=$Z$1,I1296*12,0))))</f>
        <v>0</v>
      </c>
      <c r="AD1296" s="95">
        <f t="shared" ref="AD1296:AD1359" si="292">IF(P1296=$W$1,I1296*5,IF(P1296=$X$1,I1296*10,IF(P1296=$Y$1,I1296*10,IF(P1296=$Z$1,I1296*0,0))))</f>
        <v>0</v>
      </c>
      <c r="AE1296" s="96">
        <f t="shared" si="289"/>
        <v>0</v>
      </c>
      <c r="AF1296" s="96">
        <f t="shared" si="290"/>
        <v>0</v>
      </c>
    </row>
    <row r="1297" spans="2:32" s="97" customFormat="1" ht="39.6" x14ac:dyDescent="0.3">
      <c r="B1297" s="79">
        <f t="shared" si="283"/>
        <v>1292</v>
      </c>
      <c r="C1297" s="80" t="s">
        <v>97</v>
      </c>
      <c r="D1297" s="80"/>
      <c r="E1297" s="81"/>
      <c r="F1297" s="82" t="str">
        <f t="shared" si="284"/>
        <v xml:space="preserve">Группа от QF </v>
      </c>
      <c r="G1297" s="82"/>
      <c r="H1297" s="83"/>
      <c r="I1297" s="84"/>
      <c r="J1297" s="84"/>
      <c r="K1297" s="85"/>
      <c r="L1297" s="86"/>
      <c r="M1297" s="80"/>
      <c r="N1297" s="87"/>
      <c r="O1297" s="88" t="str">
        <f t="shared" si="280"/>
        <v xml:space="preserve"> </v>
      </c>
      <c r="P1297" s="89"/>
      <c r="Q1297" s="90" t="str">
        <f t="shared" si="281"/>
        <v xml:space="preserve"> </v>
      </c>
      <c r="R1297" s="87" t="s">
        <v>77</v>
      </c>
      <c r="S1297" s="76"/>
      <c r="T1297" s="91">
        <f t="shared" si="285"/>
        <v>0</v>
      </c>
      <c r="U1297" s="88" t="str">
        <f t="shared" si="282"/>
        <v xml:space="preserve"> </v>
      </c>
      <c r="V1297" s="91" t="str">
        <f t="shared" si="286"/>
        <v xml:space="preserve"> </v>
      </c>
      <c r="W1297" s="78"/>
      <c r="X1297" s="78"/>
      <c r="Y1297" s="78"/>
      <c r="AA1297" s="94" t="str">
        <f t="shared" si="287"/>
        <v>≤60</v>
      </c>
      <c r="AB1297" s="94">
        <f t="shared" ca="1" si="288"/>
        <v>39</v>
      </c>
      <c r="AC1297" s="95">
        <f t="shared" si="291"/>
        <v>0</v>
      </c>
      <c r="AD1297" s="95">
        <f t="shared" si="292"/>
        <v>0</v>
      </c>
      <c r="AE1297" s="96">
        <f t="shared" si="289"/>
        <v>0</v>
      </c>
      <c r="AF1297" s="96">
        <f t="shared" si="290"/>
        <v>0</v>
      </c>
    </row>
    <row r="1298" spans="2:32" s="97" customFormat="1" ht="39.6" x14ac:dyDescent="0.3">
      <c r="B1298" s="79">
        <f t="shared" si="283"/>
        <v>1293</v>
      </c>
      <c r="C1298" s="80" t="s">
        <v>97</v>
      </c>
      <c r="D1298" s="80"/>
      <c r="E1298" s="81"/>
      <c r="F1298" s="82" t="str">
        <f t="shared" si="284"/>
        <v xml:space="preserve">Группа от QF </v>
      </c>
      <c r="G1298" s="82"/>
      <c r="H1298" s="83"/>
      <c r="I1298" s="84"/>
      <c r="J1298" s="84"/>
      <c r="K1298" s="85"/>
      <c r="L1298" s="86"/>
      <c r="M1298" s="80"/>
      <c r="N1298" s="87"/>
      <c r="O1298" s="88" t="str">
        <f t="shared" si="280"/>
        <v xml:space="preserve"> </v>
      </c>
      <c r="P1298" s="89"/>
      <c r="Q1298" s="90" t="str">
        <f t="shared" si="281"/>
        <v xml:space="preserve"> </v>
      </c>
      <c r="R1298" s="87" t="s">
        <v>77</v>
      </c>
      <c r="S1298" s="76"/>
      <c r="T1298" s="91">
        <f t="shared" si="285"/>
        <v>0</v>
      </c>
      <c r="U1298" s="88" t="str">
        <f t="shared" si="282"/>
        <v xml:space="preserve"> </v>
      </c>
      <c r="V1298" s="91" t="str">
        <f t="shared" si="286"/>
        <v xml:space="preserve"> </v>
      </c>
      <c r="W1298" s="78"/>
      <c r="X1298" s="78"/>
      <c r="Y1298" s="78"/>
      <c r="AA1298" s="94" t="str">
        <f t="shared" si="287"/>
        <v>≤60</v>
      </c>
      <c r="AB1298" s="94">
        <f t="shared" ca="1" si="288"/>
        <v>34</v>
      </c>
      <c r="AC1298" s="95">
        <f t="shared" si="291"/>
        <v>0</v>
      </c>
      <c r="AD1298" s="95">
        <f t="shared" si="292"/>
        <v>0</v>
      </c>
      <c r="AE1298" s="96">
        <f t="shared" si="289"/>
        <v>0</v>
      </c>
      <c r="AF1298" s="96">
        <f t="shared" si="290"/>
        <v>0</v>
      </c>
    </row>
    <row r="1299" spans="2:32" s="97" customFormat="1" ht="39.6" x14ac:dyDescent="0.3">
      <c r="B1299" s="79">
        <f t="shared" si="283"/>
        <v>1294</v>
      </c>
      <c r="C1299" s="80" t="s">
        <v>97</v>
      </c>
      <c r="D1299" s="80"/>
      <c r="E1299" s="81"/>
      <c r="F1299" s="82" t="str">
        <f t="shared" si="284"/>
        <v xml:space="preserve">Группа от QF </v>
      </c>
      <c r="G1299" s="82"/>
      <c r="H1299" s="83"/>
      <c r="I1299" s="84"/>
      <c r="J1299" s="84"/>
      <c r="K1299" s="85"/>
      <c r="L1299" s="86"/>
      <c r="M1299" s="80"/>
      <c r="N1299" s="87"/>
      <c r="O1299" s="88" t="str">
        <f t="shared" si="280"/>
        <v xml:space="preserve"> </v>
      </c>
      <c r="P1299" s="89"/>
      <c r="Q1299" s="90" t="str">
        <f t="shared" si="281"/>
        <v xml:space="preserve"> </v>
      </c>
      <c r="R1299" s="87" t="s">
        <v>77</v>
      </c>
      <c r="S1299" s="76"/>
      <c r="T1299" s="91">
        <f t="shared" si="285"/>
        <v>0</v>
      </c>
      <c r="U1299" s="88" t="str">
        <f t="shared" si="282"/>
        <v xml:space="preserve"> </v>
      </c>
      <c r="V1299" s="91" t="str">
        <f t="shared" si="286"/>
        <v xml:space="preserve"> </v>
      </c>
      <c r="W1299" s="78"/>
      <c r="X1299" s="78"/>
      <c r="Y1299" s="78"/>
      <c r="AA1299" s="94" t="str">
        <f t="shared" si="287"/>
        <v>≤60</v>
      </c>
      <c r="AB1299" s="94">
        <f t="shared" ca="1" si="288"/>
        <v>38</v>
      </c>
      <c r="AC1299" s="95">
        <f t="shared" si="291"/>
        <v>0</v>
      </c>
      <c r="AD1299" s="95">
        <f t="shared" si="292"/>
        <v>0</v>
      </c>
      <c r="AE1299" s="96">
        <f t="shared" si="289"/>
        <v>0</v>
      </c>
      <c r="AF1299" s="96">
        <f t="shared" si="290"/>
        <v>0</v>
      </c>
    </row>
    <row r="1300" spans="2:32" s="97" customFormat="1" ht="39.6" x14ac:dyDescent="0.3">
      <c r="B1300" s="79">
        <f t="shared" si="283"/>
        <v>1295</v>
      </c>
      <c r="C1300" s="80" t="s">
        <v>97</v>
      </c>
      <c r="D1300" s="80"/>
      <c r="E1300" s="81"/>
      <c r="F1300" s="82" t="str">
        <f t="shared" si="284"/>
        <v xml:space="preserve">Группа от QF </v>
      </c>
      <c r="G1300" s="82"/>
      <c r="H1300" s="83"/>
      <c r="I1300" s="84"/>
      <c r="J1300" s="84"/>
      <c r="K1300" s="85"/>
      <c r="L1300" s="86"/>
      <c r="M1300" s="80"/>
      <c r="N1300" s="87"/>
      <c r="O1300" s="88" t="str">
        <f t="shared" si="280"/>
        <v xml:space="preserve"> </v>
      </c>
      <c r="P1300" s="89"/>
      <c r="Q1300" s="90" t="str">
        <f t="shared" si="281"/>
        <v xml:space="preserve"> </v>
      </c>
      <c r="R1300" s="87" t="s">
        <v>77</v>
      </c>
      <c r="S1300" s="76"/>
      <c r="T1300" s="91">
        <f t="shared" si="285"/>
        <v>0</v>
      </c>
      <c r="U1300" s="88" t="str">
        <f t="shared" si="282"/>
        <v xml:space="preserve"> </v>
      </c>
      <c r="V1300" s="91" t="str">
        <f t="shared" si="286"/>
        <v xml:space="preserve"> </v>
      </c>
      <c r="W1300" s="78"/>
      <c r="X1300" s="78"/>
      <c r="Y1300" s="78"/>
      <c r="AA1300" s="94" t="str">
        <f t="shared" si="287"/>
        <v>≤60</v>
      </c>
      <c r="AB1300" s="94">
        <f t="shared" ca="1" si="288"/>
        <v>48</v>
      </c>
      <c r="AC1300" s="95">
        <f t="shared" si="291"/>
        <v>0</v>
      </c>
      <c r="AD1300" s="95">
        <f t="shared" si="292"/>
        <v>0</v>
      </c>
      <c r="AE1300" s="96">
        <f t="shared" si="289"/>
        <v>0</v>
      </c>
      <c r="AF1300" s="96">
        <f t="shared" si="290"/>
        <v>0</v>
      </c>
    </row>
    <row r="1301" spans="2:32" s="97" customFormat="1" ht="39.6" x14ac:dyDescent="0.3">
      <c r="B1301" s="79">
        <f t="shared" si="283"/>
        <v>1296</v>
      </c>
      <c r="C1301" s="80" t="s">
        <v>97</v>
      </c>
      <c r="D1301" s="80"/>
      <c r="E1301" s="81"/>
      <c r="F1301" s="82" t="str">
        <f t="shared" si="284"/>
        <v xml:space="preserve">Группа от QF </v>
      </c>
      <c r="G1301" s="82"/>
      <c r="H1301" s="83"/>
      <c r="I1301" s="84"/>
      <c r="J1301" s="84"/>
      <c r="K1301" s="85"/>
      <c r="L1301" s="86"/>
      <c r="M1301" s="80"/>
      <c r="N1301" s="87"/>
      <c r="O1301" s="88" t="str">
        <f t="shared" si="280"/>
        <v xml:space="preserve"> </v>
      </c>
      <c r="P1301" s="89"/>
      <c r="Q1301" s="90" t="str">
        <f t="shared" si="281"/>
        <v xml:space="preserve"> </v>
      </c>
      <c r="R1301" s="87" t="s">
        <v>77</v>
      </c>
      <c r="S1301" s="76"/>
      <c r="T1301" s="91">
        <f t="shared" si="285"/>
        <v>0</v>
      </c>
      <c r="U1301" s="88" t="str">
        <f t="shared" si="282"/>
        <v xml:space="preserve"> </v>
      </c>
      <c r="V1301" s="91" t="str">
        <f t="shared" si="286"/>
        <v xml:space="preserve"> </v>
      </c>
      <c r="W1301" s="78"/>
      <c r="X1301" s="78"/>
      <c r="Y1301" s="78"/>
      <c r="AA1301" s="94" t="str">
        <f t="shared" si="287"/>
        <v>≤60</v>
      </c>
      <c r="AB1301" s="94">
        <f t="shared" ca="1" si="288"/>
        <v>23</v>
      </c>
      <c r="AC1301" s="95">
        <f t="shared" si="291"/>
        <v>0</v>
      </c>
      <c r="AD1301" s="95">
        <f t="shared" si="292"/>
        <v>0</v>
      </c>
      <c r="AE1301" s="96">
        <f t="shared" si="289"/>
        <v>0</v>
      </c>
      <c r="AF1301" s="96">
        <f t="shared" si="290"/>
        <v>0</v>
      </c>
    </row>
    <row r="1302" spans="2:32" s="97" customFormat="1" ht="39.6" x14ac:dyDescent="0.3">
      <c r="B1302" s="79">
        <f t="shared" si="283"/>
        <v>1297</v>
      </c>
      <c r="C1302" s="80" t="s">
        <v>97</v>
      </c>
      <c r="D1302" s="80"/>
      <c r="E1302" s="81"/>
      <c r="F1302" s="82" t="str">
        <f t="shared" si="284"/>
        <v xml:space="preserve">Группа от QF </v>
      </c>
      <c r="G1302" s="82"/>
      <c r="H1302" s="83"/>
      <c r="I1302" s="84"/>
      <c r="J1302" s="84"/>
      <c r="K1302" s="85"/>
      <c r="L1302" s="86"/>
      <c r="M1302" s="80"/>
      <c r="N1302" s="87"/>
      <c r="O1302" s="88" t="str">
        <f t="shared" si="280"/>
        <v xml:space="preserve"> </v>
      </c>
      <c r="P1302" s="89"/>
      <c r="Q1302" s="90" t="str">
        <f t="shared" si="281"/>
        <v xml:space="preserve"> </v>
      </c>
      <c r="R1302" s="87" t="s">
        <v>77</v>
      </c>
      <c r="S1302" s="76"/>
      <c r="T1302" s="91">
        <f t="shared" si="285"/>
        <v>0</v>
      </c>
      <c r="U1302" s="88" t="str">
        <f t="shared" si="282"/>
        <v xml:space="preserve"> </v>
      </c>
      <c r="V1302" s="91" t="str">
        <f t="shared" si="286"/>
        <v xml:space="preserve"> </v>
      </c>
      <c r="W1302" s="78"/>
      <c r="X1302" s="78"/>
      <c r="Y1302" s="78"/>
      <c r="AA1302" s="94" t="str">
        <f t="shared" si="287"/>
        <v>≤60</v>
      </c>
      <c r="AB1302" s="94">
        <f t="shared" ca="1" si="288"/>
        <v>31</v>
      </c>
      <c r="AC1302" s="95">
        <f t="shared" si="291"/>
        <v>0</v>
      </c>
      <c r="AD1302" s="95">
        <f t="shared" si="292"/>
        <v>0</v>
      </c>
      <c r="AE1302" s="96">
        <f t="shared" si="289"/>
        <v>0</v>
      </c>
      <c r="AF1302" s="96">
        <f t="shared" si="290"/>
        <v>0</v>
      </c>
    </row>
    <row r="1303" spans="2:32" s="97" customFormat="1" ht="39.6" x14ac:dyDescent="0.3">
      <c r="B1303" s="79">
        <f t="shared" si="283"/>
        <v>1298</v>
      </c>
      <c r="C1303" s="80" t="s">
        <v>97</v>
      </c>
      <c r="D1303" s="80"/>
      <c r="E1303" s="81"/>
      <c r="F1303" s="82" t="str">
        <f t="shared" si="284"/>
        <v xml:space="preserve">Группа от QF </v>
      </c>
      <c r="G1303" s="82"/>
      <c r="H1303" s="83"/>
      <c r="I1303" s="84"/>
      <c r="J1303" s="84"/>
      <c r="K1303" s="85"/>
      <c r="L1303" s="86"/>
      <c r="M1303" s="80"/>
      <c r="N1303" s="87"/>
      <c r="O1303" s="88" t="str">
        <f t="shared" si="280"/>
        <v xml:space="preserve"> </v>
      </c>
      <c r="P1303" s="89"/>
      <c r="Q1303" s="90" t="str">
        <f t="shared" si="281"/>
        <v xml:space="preserve"> </v>
      </c>
      <c r="R1303" s="87" t="s">
        <v>77</v>
      </c>
      <c r="S1303" s="76"/>
      <c r="T1303" s="91">
        <f t="shared" si="285"/>
        <v>0</v>
      </c>
      <c r="U1303" s="88" t="str">
        <f t="shared" si="282"/>
        <v xml:space="preserve"> </v>
      </c>
      <c r="V1303" s="91" t="str">
        <f t="shared" si="286"/>
        <v xml:space="preserve"> </v>
      </c>
      <c r="W1303" s="78"/>
      <c r="X1303" s="78"/>
      <c r="Y1303" s="78"/>
      <c r="AA1303" s="94" t="str">
        <f t="shared" si="287"/>
        <v>≤60</v>
      </c>
      <c r="AB1303" s="94">
        <f t="shared" ca="1" si="288"/>
        <v>38</v>
      </c>
      <c r="AC1303" s="95">
        <f t="shared" si="291"/>
        <v>0</v>
      </c>
      <c r="AD1303" s="95">
        <f t="shared" si="292"/>
        <v>0</v>
      </c>
      <c r="AE1303" s="96">
        <f t="shared" si="289"/>
        <v>0</v>
      </c>
      <c r="AF1303" s="96">
        <f t="shared" si="290"/>
        <v>0</v>
      </c>
    </row>
    <row r="1304" spans="2:32" s="97" customFormat="1" ht="39.6" x14ac:dyDescent="0.3">
      <c r="B1304" s="79">
        <f t="shared" si="283"/>
        <v>1299</v>
      </c>
      <c r="C1304" s="80" t="s">
        <v>97</v>
      </c>
      <c r="D1304" s="80"/>
      <c r="E1304" s="81"/>
      <c r="F1304" s="82" t="str">
        <f t="shared" si="284"/>
        <v xml:space="preserve">Группа от QF </v>
      </c>
      <c r="G1304" s="82"/>
      <c r="H1304" s="83"/>
      <c r="I1304" s="84"/>
      <c r="J1304" s="84"/>
      <c r="K1304" s="85"/>
      <c r="L1304" s="86"/>
      <c r="M1304" s="80"/>
      <c r="N1304" s="87"/>
      <c r="O1304" s="88" t="str">
        <f t="shared" si="280"/>
        <v xml:space="preserve"> </v>
      </c>
      <c r="P1304" s="89"/>
      <c r="Q1304" s="90" t="str">
        <f t="shared" si="281"/>
        <v xml:space="preserve"> </v>
      </c>
      <c r="R1304" s="87" t="s">
        <v>77</v>
      </c>
      <c r="S1304" s="76"/>
      <c r="T1304" s="91">
        <f t="shared" si="285"/>
        <v>0</v>
      </c>
      <c r="U1304" s="88" t="str">
        <f t="shared" si="282"/>
        <v xml:space="preserve"> </v>
      </c>
      <c r="V1304" s="91" t="str">
        <f t="shared" si="286"/>
        <v xml:space="preserve"> </v>
      </c>
      <c r="W1304" s="78"/>
      <c r="X1304" s="78"/>
      <c r="Y1304" s="78"/>
      <c r="AA1304" s="94" t="str">
        <f t="shared" si="287"/>
        <v>≤60</v>
      </c>
      <c r="AB1304" s="94">
        <f t="shared" ca="1" si="288"/>
        <v>30</v>
      </c>
      <c r="AC1304" s="95">
        <f t="shared" si="291"/>
        <v>0</v>
      </c>
      <c r="AD1304" s="95">
        <f t="shared" si="292"/>
        <v>0</v>
      </c>
      <c r="AE1304" s="96">
        <f t="shared" si="289"/>
        <v>0</v>
      </c>
      <c r="AF1304" s="96">
        <f t="shared" si="290"/>
        <v>0</v>
      </c>
    </row>
    <row r="1305" spans="2:32" s="97" customFormat="1" ht="39.6" x14ac:dyDescent="0.3">
      <c r="B1305" s="79">
        <f t="shared" si="283"/>
        <v>1300</v>
      </c>
      <c r="C1305" s="80" t="s">
        <v>97</v>
      </c>
      <c r="D1305" s="80"/>
      <c r="E1305" s="81"/>
      <c r="F1305" s="82" t="str">
        <f t="shared" si="284"/>
        <v xml:space="preserve">Группа от QF </v>
      </c>
      <c r="G1305" s="82"/>
      <c r="H1305" s="83"/>
      <c r="I1305" s="84"/>
      <c r="J1305" s="84"/>
      <c r="K1305" s="85"/>
      <c r="L1305" s="86"/>
      <c r="M1305" s="80"/>
      <c r="N1305" s="87"/>
      <c r="O1305" s="88" t="str">
        <f t="shared" si="280"/>
        <v xml:space="preserve"> </v>
      </c>
      <c r="P1305" s="89"/>
      <c r="Q1305" s="90" t="str">
        <f t="shared" si="281"/>
        <v xml:space="preserve"> </v>
      </c>
      <c r="R1305" s="87" t="s">
        <v>77</v>
      </c>
      <c r="S1305" s="76"/>
      <c r="T1305" s="91">
        <f t="shared" si="285"/>
        <v>0</v>
      </c>
      <c r="U1305" s="88" t="str">
        <f t="shared" si="282"/>
        <v xml:space="preserve"> </v>
      </c>
      <c r="V1305" s="91" t="str">
        <f t="shared" si="286"/>
        <v xml:space="preserve"> </v>
      </c>
      <c r="W1305" s="78"/>
      <c r="X1305" s="78"/>
      <c r="Y1305" s="78"/>
      <c r="AA1305" s="94" t="str">
        <f t="shared" si="287"/>
        <v>≤60</v>
      </c>
      <c r="AB1305" s="94">
        <f t="shared" ca="1" si="288"/>
        <v>48</v>
      </c>
      <c r="AC1305" s="95">
        <f t="shared" si="291"/>
        <v>0</v>
      </c>
      <c r="AD1305" s="95">
        <f t="shared" si="292"/>
        <v>0</v>
      </c>
      <c r="AE1305" s="96">
        <f t="shared" si="289"/>
        <v>0</v>
      </c>
      <c r="AF1305" s="96">
        <f t="shared" si="290"/>
        <v>0</v>
      </c>
    </row>
    <row r="1306" spans="2:32" s="97" customFormat="1" ht="39.6" x14ac:dyDescent="0.3">
      <c r="B1306" s="79">
        <f t="shared" si="283"/>
        <v>1301</v>
      </c>
      <c r="C1306" s="80" t="s">
        <v>97</v>
      </c>
      <c r="D1306" s="80"/>
      <c r="E1306" s="81"/>
      <c r="F1306" s="82" t="str">
        <f t="shared" si="284"/>
        <v xml:space="preserve">Группа от QF </v>
      </c>
      <c r="G1306" s="82"/>
      <c r="H1306" s="83"/>
      <c r="I1306" s="84"/>
      <c r="J1306" s="84"/>
      <c r="K1306" s="85"/>
      <c r="L1306" s="86"/>
      <c r="M1306" s="80"/>
      <c r="N1306" s="87"/>
      <c r="O1306" s="88" t="str">
        <f t="shared" si="280"/>
        <v xml:space="preserve"> </v>
      </c>
      <c r="P1306" s="89"/>
      <c r="Q1306" s="90" t="str">
        <f t="shared" si="281"/>
        <v xml:space="preserve"> </v>
      </c>
      <c r="R1306" s="87" t="s">
        <v>77</v>
      </c>
      <c r="S1306" s="76"/>
      <c r="T1306" s="91">
        <f t="shared" si="285"/>
        <v>0</v>
      </c>
      <c r="U1306" s="88" t="str">
        <f t="shared" si="282"/>
        <v xml:space="preserve"> </v>
      </c>
      <c r="V1306" s="91" t="str">
        <f t="shared" si="286"/>
        <v xml:space="preserve"> </v>
      </c>
      <c r="W1306" s="78"/>
      <c r="X1306" s="78"/>
      <c r="Y1306" s="78"/>
      <c r="AA1306" s="94" t="str">
        <f t="shared" si="287"/>
        <v>≤60</v>
      </c>
      <c r="AB1306" s="94">
        <f t="shared" ca="1" si="288"/>
        <v>47</v>
      </c>
      <c r="AC1306" s="95">
        <f t="shared" si="291"/>
        <v>0</v>
      </c>
      <c r="AD1306" s="95">
        <f t="shared" si="292"/>
        <v>0</v>
      </c>
      <c r="AE1306" s="96">
        <f t="shared" si="289"/>
        <v>0</v>
      </c>
      <c r="AF1306" s="96">
        <f t="shared" si="290"/>
        <v>0</v>
      </c>
    </row>
    <row r="1307" spans="2:32" s="97" customFormat="1" ht="39.6" x14ac:dyDescent="0.3">
      <c r="B1307" s="79">
        <f t="shared" si="283"/>
        <v>1302</v>
      </c>
      <c r="C1307" s="80" t="s">
        <v>97</v>
      </c>
      <c r="D1307" s="80"/>
      <c r="E1307" s="81"/>
      <c r="F1307" s="82" t="str">
        <f t="shared" si="284"/>
        <v xml:space="preserve">Группа от QF </v>
      </c>
      <c r="G1307" s="82"/>
      <c r="H1307" s="83"/>
      <c r="I1307" s="84"/>
      <c r="J1307" s="84"/>
      <c r="K1307" s="85"/>
      <c r="L1307" s="86"/>
      <c r="M1307" s="80"/>
      <c r="N1307" s="87"/>
      <c r="O1307" s="88" t="str">
        <f t="shared" si="280"/>
        <v xml:space="preserve"> </v>
      </c>
      <c r="P1307" s="89"/>
      <c r="Q1307" s="90" t="str">
        <f t="shared" si="281"/>
        <v xml:space="preserve"> </v>
      </c>
      <c r="R1307" s="87" t="s">
        <v>77</v>
      </c>
      <c r="S1307" s="76"/>
      <c r="T1307" s="91">
        <f t="shared" si="285"/>
        <v>0</v>
      </c>
      <c r="U1307" s="88" t="str">
        <f t="shared" si="282"/>
        <v xml:space="preserve"> </v>
      </c>
      <c r="V1307" s="91" t="str">
        <f t="shared" si="286"/>
        <v xml:space="preserve"> </v>
      </c>
      <c r="W1307" s="78"/>
      <c r="X1307" s="78"/>
      <c r="Y1307" s="78"/>
      <c r="AA1307" s="94" t="str">
        <f t="shared" si="287"/>
        <v>≤60</v>
      </c>
      <c r="AB1307" s="94">
        <f t="shared" ca="1" si="288"/>
        <v>50</v>
      </c>
      <c r="AC1307" s="95">
        <f t="shared" si="291"/>
        <v>0</v>
      </c>
      <c r="AD1307" s="95">
        <f t="shared" si="292"/>
        <v>0</v>
      </c>
      <c r="AE1307" s="96">
        <f t="shared" si="289"/>
        <v>0</v>
      </c>
      <c r="AF1307" s="96">
        <f t="shared" si="290"/>
        <v>0</v>
      </c>
    </row>
    <row r="1308" spans="2:32" s="97" customFormat="1" ht="39.6" x14ac:dyDescent="0.3">
      <c r="B1308" s="79">
        <f t="shared" si="283"/>
        <v>1303</v>
      </c>
      <c r="C1308" s="80" t="s">
        <v>97</v>
      </c>
      <c r="D1308" s="80"/>
      <c r="E1308" s="81"/>
      <c r="F1308" s="82" t="str">
        <f t="shared" si="284"/>
        <v xml:space="preserve">Группа от QF </v>
      </c>
      <c r="G1308" s="82"/>
      <c r="H1308" s="83"/>
      <c r="I1308" s="84"/>
      <c r="J1308" s="84"/>
      <c r="K1308" s="85"/>
      <c r="L1308" s="86"/>
      <c r="M1308" s="80"/>
      <c r="N1308" s="87"/>
      <c r="O1308" s="88" t="str">
        <f t="shared" si="280"/>
        <v xml:space="preserve"> </v>
      </c>
      <c r="P1308" s="89"/>
      <c r="Q1308" s="90" t="str">
        <f t="shared" si="281"/>
        <v xml:space="preserve"> </v>
      </c>
      <c r="R1308" s="87" t="s">
        <v>77</v>
      </c>
      <c r="S1308" s="76"/>
      <c r="T1308" s="91">
        <f t="shared" si="285"/>
        <v>0</v>
      </c>
      <c r="U1308" s="88" t="str">
        <f t="shared" si="282"/>
        <v xml:space="preserve"> </v>
      </c>
      <c r="V1308" s="91" t="str">
        <f t="shared" si="286"/>
        <v xml:space="preserve"> </v>
      </c>
      <c r="W1308" s="78"/>
      <c r="X1308" s="78"/>
      <c r="Y1308" s="78"/>
      <c r="AA1308" s="94" t="str">
        <f t="shared" si="287"/>
        <v>≤60</v>
      </c>
      <c r="AB1308" s="94">
        <f t="shared" ca="1" si="288"/>
        <v>42</v>
      </c>
      <c r="AC1308" s="95">
        <f t="shared" si="291"/>
        <v>0</v>
      </c>
      <c r="AD1308" s="95">
        <f t="shared" si="292"/>
        <v>0</v>
      </c>
      <c r="AE1308" s="96">
        <f t="shared" si="289"/>
        <v>0</v>
      </c>
      <c r="AF1308" s="96">
        <f t="shared" si="290"/>
        <v>0</v>
      </c>
    </row>
    <row r="1309" spans="2:32" s="97" customFormat="1" ht="39.6" x14ac:dyDescent="0.3">
      <c r="B1309" s="79">
        <f t="shared" si="283"/>
        <v>1304</v>
      </c>
      <c r="C1309" s="80" t="s">
        <v>97</v>
      </c>
      <c r="D1309" s="80"/>
      <c r="E1309" s="81"/>
      <c r="F1309" s="82" t="str">
        <f t="shared" si="284"/>
        <v xml:space="preserve">Группа от QF </v>
      </c>
      <c r="G1309" s="82"/>
      <c r="H1309" s="83"/>
      <c r="I1309" s="84"/>
      <c r="J1309" s="84"/>
      <c r="K1309" s="85"/>
      <c r="L1309" s="86"/>
      <c r="M1309" s="80"/>
      <c r="N1309" s="87"/>
      <c r="O1309" s="88" t="str">
        <f t="shared" si="280"/>
        <v xml:space="preserve"> </v>
      </c>
      <c r="P1309" s="89"/>
      <c r="Q1309" s="90" t="str">
        <f t="shared" si="281"/>
        <v xml:space="preserve"> </v>
      </c>
      <c r="R1309" s="87" t="s">
        <v>77</v>
      </c>
      <c r="S1309" s="76"/>
      <c r="T1309" s="91">
        <f t="shared" si="285"/>
        <v>0</v>
      </c>
      <c r="U1309" s="88" t="str">
        <f t="shared" si="282"/>
        <v xml:space="preserve"> </v>
      </c>
      <c r="V1309" s="91" t="str">
        <f t="shared" si="286"/>
        <v xml:space="preserve"> </v>
      </c>
      <c r="W1309" s="78"/>
      <c r="X1309" s="78"/>
      <c r="Y1309" s="78"/>
      <c r="AA1309" s="94" t="str">
        <f t="shared" si="287"/>
        <v>≤60</v>
      </c>
      <c r="AB1309" s="94">
        <f t="shared" ca="1" si="288"/>
        <v>24</v>
      </c>
      <c r="AC1309" s="95">
        <f t="shared" si="291"/>
        <v>0</v>
      </c>
      <c r="AD1309" s="95">
        <f t="shared" si="292"/>
        <v>0</v>
      </c>
      <c r="AE1309" s="96">
        <f t="shared" si="289"/>
        <v>0</v>
      </c>
      <c r="AF1309" s="96">
        <f t="shared" si="290"/>
        <v>0</v>
      </c>
    </row>
    <row r="1310" spans="2:32" s="97" customFormat="1" ht="39.6" x14ac:dyDescent="0.3">
      <c r="B1310" s="79">
        <f t="shared" si="283"/>
        <v>1305</v>
      </c>
      <c r="C1310" s="80" t="s">
        <v>97</v>
      </c>
      <c r="D1310" s="80"/>
      <c r="E1310" s="81"/>
      <c r="F1310" s="82" t="str">
        <f t="shared" si="284"/>
        <v xml:space="preserve">Группа от QF </v>
      </c>
      <c r="G1310" s="82"/>
      <c r="H1310" s="83"/>
      <c r="I1310" s="84"/>
      <c r="J1310" s="84"/>
      <c r="K1310" s="85"/>
      <c r="L1310" s="86"/>
      <c r="M1310" s="80"/>
      <c r="N1310" s="87"/>
      <c r="O1310" s="88" t="str">
        <f t="shared" si="280"/>
        <v xml:space="preserve"> </v>
      </c>
      <c r="P1310" s="89"/>
      <c r="Q1310" s="90" t="str">
        <f t="shared" si="281"/>
        <v xml:space="preserve"> </v>
      </c>
      <c r="R1310" s="87" t="s">
        <v>77</v>
      </c>
      <c r="S1310" s="76"/>
      <c r="T1310" s="91">
        <f t="shared" si="285"/>
        <v>0</v>
      </c>
      <c r="U1310" s="88" t="str">
        <f t="shared" si="282"/>
        <v xml:space="preserve"> </v>
      </c>
      <c r="V1310" s="91" t="str">
        <f t="shared" si="286"/>
        <v xml:space="preserve"> </v>
      </c>
      <c r="W1310" s="78"/>
      <c r="X1310" s="78"/>
      <c r="Y1310" s="78"/>
      <c r="AA1310" s="94" t="str">
        <f t="shared" si="287"/>
        <v>≤60</v>
      </c>
      <c r="AB1310" s="94">
        <f t="shared" ca="1" si="288"/>
        <v>41</v>
      </c>
      <c r="AC1310" s="95">
        <f t="shared" si="291"/>
        <v>0</v>
      </c>
      <c r="AD1310" s="95">
        <f t="shared" si="292"/>
        <v>0</v>
      </c>
      <c r="AE1310" s="96">
        <f t="shared" si="289"/>
        <v>0</v>
      </c>
      <c r="AF1310" s="96">
        <f t="shared" si="290"/>
        <v>0</v>
      </c>
    </row>
    <row r="1311" spans="2:32" s="97" customFormat="1" ht="39.6" x14ac:dyDescent="0.3">
      <c r="B1311" s="79">
        <f t="shared" si="283"/>
        <v>1306</v>
      </c>
      <c r="C1311" s="80" t="s">
        <v>97</v>
      </c>
      <c r="D1311" s="80"/>
      <c r="E1311" s="81"/>
      <c r="F1311" s="82" t="str">
        <f t="shared" si="284"/>
        <v xml:space="preserve">Группа от QF </v>
      </c>
      <c r="G1311" s="82"/>
      <c r="H1311" s="83"/>
      <c r="I1311" s="84"/>
      <c r="J1311" s="84"/>
      <c r="K1311" s="85"/>
      <c r="L1311" s="86"/>
      <c r="M1311" s="80"/>
      <c r="N1311" s="87"/>
      <c r="O1311" s="88" t="str">
        <f t="shared" si="280"/>
        <v xml:space="preserve"> </v>
      </c>
      <c r="P1311" s="89"/>
      <c r="Q1311" s="90" t="str">
        <f t="shared" si="281"/>
        <v xml:space="preserve"> </v>
      </c>
      <c r="R1311" s="87" t="s">
        <v>77</v>
      </c>
      <c r="S1311" s="76"/>
      <c r="T1311" s="91">
        <f t="shared" si="285"/>
        <v>0</v>
      </c>
      <c r="U1311" s="88" t="str">
        <f t="shared" si="282"/>
        <v xml:space="preserve"> </v>
      </c>
      <c r="V1311" s="91" t="str">
        <f t="shared" si="286"/>
        <v xml:space="preserve"> </v>
      </c>
      <c r="W1311" s="78"/>
      <c r="X1311" s="78"/>
      <c r="Y1311" s="78"/>
      <c r="AA1311" s="94" t="str">
        <f t="shared" si="287"/>
        <v>≤60</v>
      </c>
      <c r="AB1311" s="94">
        <f t="shared" ca="1" si="288"/>
        <v>26</v>
      </c>
      <c r="AC1311" s="95">
        <f t="shared" si="291"/>
        <v>0</v>
      </c>
      <c r="AD1311" s="95">
        <f t="shared" si="292"/>
        <v>0</v>
      </c>
      <c r="AE1311" s="96">
        <f t="shared" si="289"/>
        <v>0</v>
      </c>
      <c r="AF1311" s="96">
        <f t="shared" si="290"/>
        <v>0</v>
      </c>
    </row>
    <row r="1312" spans="2:32" s="97" customFormat="1" ht="39.6" x14ac:dyDescent="0.3">
      <c r="B1312" s="79">
        <f t="shared" si="283"/>
        <v>1307</v>
      </c>
      <c r="C1312" s="80" t="s">
        <v>97</v>
      </c>
      <c r="D1312" s="80"/>
      <c r="E1312" s="81"/>
      <c r="F1312" s="82" t="str">
        <f t="shared" si="284"/>
        <v xml:space="preserve">Группа от QF </v>
      </c>
      <c r="G1312" s="82"/>
      <c r="H1312" s="83"/>
      <c r="I1312" s="84"/>
      <c r="J1312" s="84"/>
      <c r="K1312" s="85"/>
      <c r="L1312" s="86"/>
      <c r="M1312" s="80"/>
      <c r="N1312" s="87"/>
      <c r="O1312" s="88" t="str">
        <f t="shared" si="280"/>
        <v xml:space="preserve"> </v>
      </c>
      <c r="P1312" s="89"/>
      <c r="Q1312" s="90" t="str">
        <f t="shared" si="281"/>
        <v xml:space="preserve"> </v>
      </c>
      <c r="R1312" s="87" t="s">
        <v>77</v>
      </c>
      <c r="S1312" s="76"/>
      <c r="T1312" s="91">
        <f t="shared" si="285"/>
        <v>0</v>
      </c>
      <c r="U1312" s="88" t="str">
        <f t="shared" si="282"/>
        <v xml:space="preserve"> </v>
      </c>
      <c r="V1312" s="91" t="str">
        <f t="shared" si="286"/>
        <v xml:space="preserve"> </v>
      </c>
      <c r="W1312" s="78"/>
      <c r="X1312" s="78"/>
      <c r="Y1312" s="78"/>
      <c r="AA1312" s="94" t="str">
        <f t="shared" si="287"/>
        <v>≤60</v>
      </c>
      <c r="AB1312" s="94">
        <f t="shared" ca="1" si="288"/>
        <v>24</v>
      </c>
      <c r="AC1312" s="95">
        <f t="shared" si="291"/>
        <v>0</v>
      </c>
      <c r="AD1312" s="95">
        <f t="shared" si="292"/>
        <v>0</v>
      </c>
      <c r="AE1312" s="96">
        <f t="shared" si="289"/>
        <v>0</v>
      </c>
      <c r="AF1312" s="96">
        <f t="shared" si="290"/>
        <v>0</v>
      </c>
    </row>
    <row r="1313" spans="2:32" s="97" customFormat="1" ht="39.6" x14ac:dyDescent="0.3">
      <c r="B1313" s="79">
        <f t="shared" si="283"/>
        <v>1308</v>
      </c>
      <c r="C1313" s="80" t="s">
        <v>97</v>
      </c>
      <c r="D1313" s="80"/>
      <c r="E1313" s="81"/>
      <c r="F1313" s="82" t="str">
        <f t="shared" si="284"/>
        <v xml:space="preserve">Группа от QF </v>
      </c>
      <c r="G1313" s="82"/>
      <c r="H1313" s="83"/>
      <c r="I1313" s="84"/>
      <c r="J1313" s="84"/>
      <c r="K1313" s="85"/>
      <c r="L1313" s="86"/>
      <c r="M1313" s="80"/>
      <c r="N1313" s="87"/>
      <c r="O1313" s="88" t="str">
        <f t="shared" si="280"/>
        <v xml:space="preserve"> </v>
      </c>
      <c r="P1313" s="89"/>
      <c r="Q1313" s="90" t="str">
        <f t="shared" si="281"/>
        <v xml:space="preserve"> </v>
      </c>
      <c r="R1313" s="87" t="s">
        <v>77</v>
      </c>
      <c r="S1313" s="76"/>
      <c r="T1313" s="91">
        <f t="shared" si="285"/>
        <v>0</v>
      </c>
      <c r="U1313" s="88" t="str">
        <f t="shared" si="282"/>
        <v xml:space="preserve"> </v>
      </c>
      <c r="V1313" s="91" t="str">
        <f t="shared" si="286"/>
        <v xml:space="preserve"> </v>
      </c>
      <c r="W1313" s="78"/>
      <c r="X1313" s="78"/>
      <c r="Y1313" s="78"/>
      <c r="AA1313" s="94" t="str">
        <f t="shared" si="287"/>
        <v>≤60</v>
      </c>
      <c r="AB1313" s="94">
        <f t="shared" ca="1" si="288"/>
        <v>32</v>
      </c>
      <c r="AC1313" s="95">
        <f t="shared" si="291"/>
        <v>0</v>
      </c>
      <c r="AD1313" s="95">
        <f t="shared" si="292"/>
        <v>0</v>
      </c>
      <c r="AE1313" s="96">
        <f t="shared" si="289"/>
        <v>0</v>
      </c>
      <c r="AF1313" s="96">
        <f t="shared" si="290"/>
        <v>0</v>
      </c>
    </row>
    <row r="1314" spans="2:32" s="97" customFormat="1" ht="39.6" x14ac:dyDescent="0.3">
      <c r="B1314" s="79">
        <f t="shared" si="283"/>
        <v>1309</v>
      </c>
      <c r="C1314" s="80" t="s">
        <v>97</v>
      </c>
      <c r="D1314" s="80"/>
      <c r="E1314" s="81"/>
      <c r="F1314" s="82" t="str">
        <f t="shared" si="284"/>
        <v xml:space="preserve">Группа от QF </v>
      </c>
      <c r="G1314" s="82"/>
      <c r="H1314" s="83"/>
      <c r="I1314" s="84"/>
      <c r="J1314" s="84"/>
      <c r="K1314" s="85"/>
      <c r="L1314" s="86"/>
      <c r="M1314" s="80"/>
      <c r="N1314" s="87"/>
      <c r="O1314" s="88" t="str">
        <f t="shared" si="280"/>
        <v xml:space="preserve"> </v>
      </c>
      <c r="P1314" s="89"/>
      <c r="Q1314" s="90" t="str">
        <f t="shared" si="281"/>
        <v xml:space="preserve"> </v>
      </c>
      <c r="R1314" s="87" t="s">
        <v>77</v>
      </c>
      <c r="S1314" s="76"/>
      <c r="T1314" s="91">
        <f t="shared" si="285"/>
        <v>0</v>
      </c>
      <c r="U1314" s="88" t="str">
        <f t="shared" si="282"/>
        <v xml:space="preserve"> </v>
      </c>
      <c r="V1314" s="91" t="str">
        <f t="shared" si="286"/>
        <v xml:space="preserve"> </v>
      </c>
      <c r="W1314" s="78"/>
      <c r="X1314" s="78"/>
      <c r="Y1314" s="78"/>
      <c r="AA1314" s="94" t="str">
        <f t="shared" si="287"/>
        <v>≤60</v>
      </c>
      <c r="AB1314" s="94">
        <f t="shared" ca="1" si="288"/>
        <v>35</v>
      </c>
      <c r="AC1314" s="95">
        <f t="shared" si="291"/>
        <v>0</v>
      </c>
      <c r="AD1314" s="95">
        <f t="shared" si="292"/>
        <v>0</v>
      </c>
      <c r="AE1314" s="96">
        <f t="shared" si="289"/>
        <v>0</v>
      </c>
      <c r="AF1314" s="96">
        <f t="shared" si="290"/>
        <v>0</v>
      </c>
    </row>
    <row r="1315" spans="2:32" s="97" customFormat="1" ht="39.6" x14ac:dyDescent="0.3">
      <c r="B1315" s="79">
        <f t="shared" si="283"/>
        <v>1310</v>
      </c>
      <c r="C1315" s="80" t="s">
        <v>97</v>
      </c>
      <c r="D1315" s="80"/>
      <c r="E1315" s="81"/>
      <c r="F1315" s="82" t="str">
        <f t="shared" si="284"/>
        <v xml:space="preserve">Группа от QF </v>
      </c>
      <c r="G1315" s="82"/>
      <c r="H1315" s="83"/>
      <c r="I1315" s="84"/>
      <c r="J1315" s="84"/>
      <c r="K1315" s="85"/>
      <c r="L1315" s="86"/>
      <c r="M1315" s="80"/>
      <c r="N1315" s="87"/>
      <c r="O1315" s="88" t="str">
        <f t="shared" si="280"/>
        <v xml:space="preserve"> </v>
      </c>
      <c r="P1315" s="89"/>
      <c r="Q1315" s="90" t="str">
        <f t="shared" si="281"/>
        <v xml:space="preserve"> </v>
      </c>
      <c r="R1315" s="87" t="s">
        <v>77</v>
      </c>
      <c r="S1315" s="76"/>
      <c r="T1315" s="91">
        <f t="shared" si="285"/>
        <v>0</v>
      </c>
      <c r="U1315" s="88" t="str">
        <f t="shared" si="282"/>
        <v xml:space="preserve"> </v>
      </c>
      <c r="V1315" s="91" t="str">
        <f t="shared" si="286"/>
        <v xml:space="preserve"> </v>
      </c>
      <c r="W1315" s="78"/>
      <c r="X1315" s="78"/>
      <c r="Y1315" s="78"/>
      <c r="AA1315" s="94" t="str">
        <f t="shared" si="287"/>
        <v>≤60</v>
      </c>
      <c r="AB1315" s="94">
        <f t="shared" ca="1" si="288"/>
        <v>27</v>
      </c>
      <c r="AC1315" s="95">
        <f t="shared" si="291"/>
        <v>0</v>
      </c>
      <c r="AD1315" s="95">
        <f t="shared" si="292"/>
        <v>0</v>
      </c>
      <c r="AE1315" s="96">
        <f t="shared" si="289"/>
        <v>0</v>
      </c>
      <c r="AF1315" s="96">
        <f t="shared" si="290"/>
        <v>0</v>
      </c>
    </row>
    <row r="1316" spans="2:32" s="97" customFormat="1" ht="39.6" x14ac:dyDescent="0.3">
      <c r="B1316" s="79">
        <f t="shared" si="283"/>
        <v>1311</v>
      </c>
      <c r="C1316" s="80" t="s">
        <v>97</v>
      </c>
      <c r="D1316" s="80"/>
      <c r="E1316" s="81"/>
      <c r="F1316" s="82" t="str">
        <f t="shared" si="284"/>
        <v xml:space="preserve">Группа от QF </v>
      </c>
      <c r="G1316" s="82"/>
      <c r="H1316" s="83"/>
      <c r="I1316" s="84"/>
      <c r="J1316" s="84"/>
      <c r="K1316" s="85"/>
      <c r="L1316" s="86"/>
      <c r="M1316" s="80"/>
      <c r="N1316" s="87"/>
      <c r="O1316" s="88" t="str">
        <f t="shared" si="280"/>
        <v xml:space="preserve"> </v>
      </c>
      <c r="P1316" s="89"/>
      <c r="Q1316" s="90" t="str">
        <f t="shared" si="281"/>
        <v xml:space="preserve"> </v>
      </c>
      <c r="R1316" s="87" t="s">
        <v>77</v>
      </c>
      <c r="S1316" s="76"/>
      <c r="T1316" s="91">
        <f t="shared" si="285"/>
        <v>0</v>
      </c>
      <c r="U1316" s="88" t="str">
        <f t="shared" si="282"/>
        <v xml:space="preserve"> </v>
      </c>
      <c r="V1316" s="91" t="str">
        <f t="shared" si="286"/>
        <v xml:space="preserve"> </v>
      </c>
      <c r="W1316" s="78"/>
      <c r="X1316" s="78"/>
      <c r="Y1316" s="78"/>
      <c r="AA1316" s="94" t="str">
        <f t="shared" si="287"/>
        <v>≤60</v>
      </c>
      <c r="AB1316" s="94">
        <f t="shared" ca="1" si="288"/>
        <v>44</v>
      </c>
      <c r="AC1316" s="95">
        <f t="shared" si="291"/>
        <v>0</v>
      </c>
      <c r="AD1316" s="95">
        <f t="shared" si="292"/>
        <v>0</v>
      </c>
      <c r="AE1316" s="96">
        <f t="shared" si="289"/>
        <v>0</v>
      </c>
      <c r="AF1316" s="96">
        <f t="shared" si="290"/>
        <v>0</v>
      </c>
    </row>
    <row r="1317" spans="2:32" s="97" customFormat="1" ht="39.6" x14ac:dyDescent="0.3">
      <c r="B1317" s="79">
        <f t="shared" si="283"/>
        <v>1312</v>
      </c>
      <c r="C1317" s="80" t="s">
        <v>97</v>
      </c>
      <c r="D1317" s="80"/>
      <c r="E1317" s="81"/>
      <c r="F1317" s="82" t="str">
        <f t="shared" si="284"/>
        <v xml:space="preserve">Группа от QF </v>
      </c>
      <c r="G1317" s="82"/>
      <c r="H1317" s="83"/>
      <c r="I1317" s="84"/>
      <c r="J1317" s="84"/>
      <c r="K1317" s="85"/>
      <c r="L1317" s="86"/>
      <c r="M1317" s="80"/>
      <c r="N1317" s="87"/>
      <c r="O1317" s="88" t="str">
        <f t="shared" si="280"/>
        <v xml:space="preserve"> </v>
      </c>
      <c r="P1317" s="89"/>
      <c r="Q1317" s="90" t="str">
        <f t="shared" si="281"/>
        <v xml:space="preserve"> </v>
      </c>
      <c r="R1317" s="87" t="s">
        <v>77</v>
      </c>
      <c r="S1317" s="76"/>
      <c r="T1317" s="91">
        <f t="shared" si="285"/>
        <v>0</v>
      </c>
      <c r="U1317" s="88" t="str">
        <f t="shared" si="282"/>
        <v xml:space="preserve"> </v>
      </c>
      <c r="V1317" s="91" t="str">
        <f t="shared" si="286"/>
        <v xml:space="preserve"> </v>
      </c>
      <c r="W1317" s="78"/>
      <c r="X1317" s="78"/>
      <c r="Y1317" s="78"/>
      <c r="AA1317" s="94" t="str">
        <f t="shared" si="287"/>
        <v>≤60</v>
      </c>
      <c r="AB1317" s="94">
        <f t="shared" ca="1" si="288"/>
        <v>46</v>
      </c>
      <c r="AC1317" s="95">
        <f t="shared" si="291"/>
        <v>0</v>
      </c>
      <c r="AD1317" s="95">
        <f t="shared" si="292"/>
        <v>0</v>
      </c>
      <c r="AE1317" s="96">
        <f t="shared" si="289"/>
        <v>0</v>
      </c>
      <c r="AF1317" s="96">
        <f t="shared" si="290"/>
        <v>0</v>
      </c>
    </row>
    <row r="1318" spans="2:32" s="97" customFormat="1" ht="39.6" x14ac:dyDescent="0.3">
      <c r="B1318" s="79">
        <f t="shared" si="283"/>
        <v>1313</v>
      </c>
      <c r="C1318" s="80" t="s">
        <v>97</v>
      </c>
      <c r="D1318" s="80"/>
      <c r="E1318" s="81"/>
      <c r="F1318" s="82" t="str">
        <f t="shared" si="284"/>
        <v xml:space="preserve">Группа от QF </v>
      </c>
      <c r="G1318" s="82"/>
      <c r="H1318" s="83"/>
      <c r="I1318" s="84"/>
      <c r="J1318" s="84"/>
      <c r="K1318" s="85"/>
      <c r="L1318" s="86"/>
      <c r="M1318" s="80"/>
      <c r="N1318" s="87"/>
      <c r="O1318" s="88" t="str">
        <f t="shared" si="280"/>
        <v xml:space="preserve"> </v>
      </c>
      <c r="P1318" s="89"/>
      <c r="Q1318" s="90" t="str">
        <f t="shared" si="281"/>
        <v xml:space="preserve"> </v>
      </c>
      <c r="R1318" s="87" t="s">
        <v>77</v>
      </c>
      <c r="S1318" s="76"/>
      <c r="T1318" s="91">
        <f t="shared" si="285"/>
        <v>0</v>
      </c>
      <c r="U1318" s="88" t="str">
        <f t="shared" si="282"/>
        <v xml:space="preserve"> </v>
      </c>
      <c r="V1318" s="91" t="str">
        <f t="shared" si="286"/>
        <v xml:space="preserve"> </v>
      </c>
      <c r="W1318" s="78"/>
      <c r="X1318" s="78"/>
      <c r="Y1318" s="78"/>
      <c r="AA1318" s="94" t="str">
        <f t="shared" si="287"/>
        <v>≤60</v>
      </c>
      <c r="AB1318" s="94">
        <f t="shared" ca="1" si="288"/>
        <v>47</v>
      </c>
      <c r="AC1318" s="95">
        <f t="shared" si="291"/>
        <v>0</v>
      </c>
      <c r="AD1318" s="95">
        <f t="shared" si="292"/>
        <v>0</v>
      </c>
      <c r="AE1318" s="96">
        <f t="shared" si="289"/>
        <v>0</v>
      </c>
      <c r="AF1318" s="96">
        <f t="shared" si="290"/>
        <v>0</v>
      </c>
    </row>
    <row r="1319" spans="2:32" s="97" customFormat="1" ht="39.6" x14ac:dyDescent="0.3">
      <c r="B1319" s="79">
        <f t="shared" si="283"/>
        <v>1314</v>
      </c>
      <c r="C1319" s="80" t="s">
        <v>97</v>
      </c>
      <c r="D1319" s="80"/>
      <c r="E1319" s="81"/>
      <c r="F1319" s="82" t="str">
        <f t="shared" si="284"/>
        <v xml:space="preserve">Группа от QF </v>
      </c>
      <c r="G1319" s="82"/>
      <c r="H1319" s="83"/>
      <c r="I1319" s="84"/>
      <c r="J1319" s="84"/>
      <c r="K1319" s="85"/>
      <c r="L1319" s="86"/>
      <c r="M1319" s="80"/>
      <c r="N1319" s="87"/>
      <c r="O1319" s="88" t="str">
        <f t="shared" si="280"/>
        <v xml:space="preserve"> </v>
      </c>
      <c r="P1319" s="89"/>
      <c r="Q1319" s="90" t="str">
        <f t="shared" si="281"/>
        <v xml:space="preserve"> </v>
      </c>
      <c r="R1319" s="87" t="s">
        <v>77</v>
      </c>
      <c r="S1319" s="76"/>
      <c r="T1319" s="91">
        <f t="shared" si="285"/>
        <v>0</v>
      </c>
      <c r="U1319" s="88" t="str">
        <f t="shared" si="282"/>
        <v xml:space="preserve"> </v>
      </c>
      <c r="V1319" s="91" t="str">
        <f t="shared" si="286"/>
        <v xml:space="preserve"> </v>
      </c>
      <c r="W1319" s="78"/>
      <c r="X1319" s="78"/>
      <c r="Y1319" s="78"/>
      <c r="AA1319" s="94" t="str">
        <f t="shared" si="287"/>
        <v>≤60</v>
      </c>
      <c r="AB1319" s="94">
        <f t="shared" ca="1" si="288"/>
        <v>30</v>
      </c>
      <c r="AC1319" s="95">
        <f t="shared" si="291"/>
        <v>0</v>
      </c>
      <c r="AD1319" s="95">
        <f t="shared" si="292"/>
        <v>0</v>
      </c>
      <c r="AE1319" s="96">
        <f t="shared" si="289"/>
        <v>0</v>
      </c>
      <c r="AF1319" s="96">
        <f t="shared" si="290"/>
        <v>0</v>
      </c>
    </row>
    <row r="1320" spans="2:32" s="97" customFormat="1" ht="39.6" x14ac:dyDescent="0.3">
      <c r="B1320" s="79">
        <f t="shared" si="283"/>
        <v>1315</v>
      </c>
      <c r="C1320" s="80" t="s">
        <v>97</v>
      </c>
      <c r="D1320" s="80"/>
      <c r="E1320" s="81"/>
      <c r="F1320" s="82" t="str">
        <f t="shared" si="284"/>
        <v xml:space="preserve">Группа от QF </v>
      </c>
      <c r="G1320" s="82"/>
      <c r="H1320" s="83"/>
      <c r="I1320" s="84"/>
      <c r="J1320" s="84"/>
      <c r="K1320" s="85"/>
      <c r="L1320" s="86"/>
      <c r="M1320" s="80"/>
      <c r="N1320" s="87"/>
      <c r="O1320" s="88" t="str">
        <f t="shared" si="280"/>
        <v xml:space="preserve"> </v>
      </c>
      <c r="P1320" s="89"/>
      <c r="Q1320" s="90" t="str">
        <f t="shared" si="281"/>
        <v xml:space="preserve"> </v>
      </c>
      <c r="R1320" s="87" t="s">
        <v>77</v>
      </c>
      <c r="S1320" s="76"/>
      <c r="T1320" s="91">
        <f t="shared" si="285"/>
        <v>0</v>
      </c>
      <c r="U1320" s="88" t="str">
        <f t="shared" si="282"/>
        <v xml:space="preserve"> </v>
      </c>
      <c r="V1320" s="91" t="str">
        <f t="shared" si="286"/>
        <v xml:space="preserve"> </v>
      </c>
      <c r="W1320" s="78"/>
      <c r="X1320" s="78"/>
      <c r="Y1320" s="78"/>
      <c r="AA1320" s="94" t="str">
        <f t="shared" si="287"/>
        <v>≤60</v>
      </c>
      <c r="AB1320" s="94">
        <f t="shared" ca="1" si="288"/>
        <v>27</v>
      </c>
      <c r="AC1320" s="95">
        <f t="shared" si="291"/>
        <v>0</v>
      </c>
      <c r="AD1320" s="95">
        <f t="shared" si="292"/>
        <v>0</v>
      </c>
      <c r="AE1320" s="96">
        <f t="shared" si="289"/>
        <v>0</v>
      </c>
      <c r="AF1320" s="96">
        <f t="shared" si="290"/>
        <v>0</v>
      </c>
    </row>
    <row r="1321" spans="2:32" s="97" customFormat="1" ht="39.6" x14ac:dyDescent="0.3">
      <c r="B1321" s="79">
        <f t="shared" si="283"/>
        <v>1316</v>
      </c>
      <c r="C1321" s="80" t="s">
        <v>97</v>
      </c>
      <c r="D1321" s="80"/>
      <c r="E1321" s="81"/>
      <c r="F1321" s="82" t="str">
        <f t="shared" si="284"/>
        <v xml:space="preserve">Группа от QF </v>
      </c>
      <c r="G1321" s="82"/>
      <c r="H1321" s="83"/>
      <c r="I1321" s="84"/>
      <c r="J1321" s="84"/>
      <c r="K1321" s="85"/>
      <c r="L1321" s="86"/>
      <c r="M1321" s="80"/>
      <c r="N1321" s="87"/>
      <c r="O1321" s="88" t="str">
        <f t="shared" si="280"/>
        <v xml:space="preserve"> </v>
      </c>
      <c r="P1321" s="89"/>
      <c r="Q1321" s="90" t="str">
        <f t="shared" si="281"/>
        <v xml:space="preserve"> </v>
      </c>
      <c r="R1321" s="87" t="s">
        <v>77</v>
      </c>
      <c r="S1321" s="76"/>
      <c r="T1321" s="91">
        <f t="shared" si="285"/>
        <v>0</v>
      </c>
      <c r="U1321" s="88" t="str">
        <f t="shared" si="282"/>
        <v xml:space="preserve"> </v>
      </c>
      <c r="V1321" s="91" t="str">
        <f t="shared" si="286"/>
        <v xml:space="preserve"> </v>
      </c>
      <c r="W1321" s="78"/>
      <c r="X1321" s="78"/>
      <c r="Y1321" s="78"/>
      <c r="AA1321" s="94" t="str">
        <f t="shared" si="287"/>
        <v>≤60</v>
      </c>
      <c r="AB1321" s="94">
        <f t="shared" ca="1" si="288"/>
        <v>33</v>
      </c>
      <c r="AC1321" s="95">
        <f t="shared" si="291"/>
        <v>0</v>
      </c>
      <c r="AD1321" s="95">
        <f t="shared" si="292"/>
        <v>0</v>
      </c>
      <c r="AE1321" s="96">
        <f t="shared" si="289"/>
        <v>0</v>
      </c>
      <c r="AF1321" s="96">
        <f t="shared" si="290"/>
        <v>0</v>
      </c>
    </row>
    <row r="1322" spans="2:32" s="97" customFormat="1" ht="39.6" x14ac:dyDescent="0.3">
      <c r="B1322" s="79">
        <f t="shared" si="283"/>
        <v>1317</v>
      </c>
      <c r="C1322" s="80" t="s">
        <v>97</v>
      </c>
      <c r="D1322" s="80"/>
      <c r="E1322" s="81"/>
      <c r="F1322" s="82" t="str">
        <f t="shared" si="284"/>
        <v xml:space="preserve">Группа от QF </v>
      </c>
      <c r="G1322" s="82"/>
      <c r="H1322" s="83"/>
      <c r="I1322" s="84"/>
      <c r="J1322" s="84"/>
      <c r="K1322" s="85"/>
      <c r="L1322" s="86"/>
      <c r="M1322" s="80"/>
      <c r="N1322" s="87"/>
      <c r="O1322" s="88" t="str">
        <f t="shared" si="280"/>
        <v xml:space="preserve"> </v>
      </c>
      <c r="P1322" s="89"/>
      <c r="Q1322" s="90" t="str">
        <f t="shared" si="281"/>
        <v xml:space="preserve"> </v>
      </c>
      <c r="R1322" s="87" t="s">
        <v>77</v>
      </c>
      <c r="S1322" s="76"/>
      <c r="T1322" s="91">
        <f t="shared" si="285"/>
        <v>0</v>
      </c>
      <c r="U1322" s="88" t="str">
        <f t="shared" si="282"/>
        <v xml:space="preserve"> </v>
      </c>
      <c r="V1322" s="91" t="str">
        <f t="shared" si="286"/>
        <v xml:space="preserve"> </v>
      </c>
      <c r="W1322" s="78"/>
      <c r="X1322" s="78"/>
      <c r="Y1322" s="78"/>
      <c r="AA1322" s="94" t="str">
        <f t="shared" si="287"/>
        <v>≤60</v>
      </c>
      <c r="AB1322" s="94">
        <f t="shared" ca="1" si="288"/>
        <v>46</v>
      </c>
      <c r="AC1322" s="95">
        <f t="shared" si="291"/>
        <v>0</v>
      </c>
      <c r="AD1322" s="95">
        <f t="shared" si="292"/>
        <v>0</v>
      </c>
      <c r="AE1322" s="96">
        <f t="shared" si="289"/>
        <v>0</v>
      </c>
      <c r="AF1322" s="96">
        <f t="shared" si="290"/>
        <v>0</v>
      </c>
    </row>
    <row r="1323" spans="2:32" s="97" customFormat="1" ht="39.6" x14ac:dyDescent="0.3">
      <c r="B1323" s="79">
        <f t="shared" si="283"/>
        <v>1318</v>
      </c>
      <c r="C1323" s="80" t="s">
        <v>97</v>
      </c>
      <c r="D1323" s="80"/>
      <c r="E1323" s="81"/>
      <c r="F1323" s="82" t="str">
        <f t="shared" si="284"/>
        <v xml:space="preserve">Группа от QF </v>
      </c>
      <c r="G1323" s="82"/>
      <c r="H1323" s="83"/>
      <c r="I1323" s="84"/>
      <c r="J1323" s="84"/>
      <c r="K1323" s="85"/>
      <c r="L1323" s="86"/>
      <c r="M1323" s="80"/>
      <c r="N1323" s="87"/>
      <c r="O1323" s="88" t="str">
        <f t="shared" si="280"/>
        <v xml:space="preserve"> </v>
      </c>
      <c r="P1323" s="89"/>
      <c r="Q1323" s="90" t="str">
        <f t="shared" si="281"/>
        <v xml:space="preserve"> </v>
      </c>
      <c r="R1323" s="87" t="s">
        <v>77</v>
      </c>
      <c r="S1323" s="76"/>
      <c r="T1323" s="91">
        <f t="shared" si="285"/>
        <v>0</v>
      </c>
      <c r="U1323" s="88" t="str">
        <f t="shared" si="282"/>
        <v xml:space="preserve"> </v>
      </c>
      <c r="V1323" s="91" t="str">
        <f t="shared" si="286"/>
        <v xml:space="preserve"> </v>
      </c>
      <c r="W1323" s="78"/>
      <c r="X1323" s="78"/>
      <c r="Y1323" s="78"/>
      <c r="AA1323" s="94" t="str">
        <f t="shared" si="287"/>
        <v>≤60</v>
      </c>
      <c r="AB1323" s="94">
        <f t="shared" ca="1" si="288"/>
        <v>34</v>
      </c>
      <c r="AC1323" s="95">
        <f t="shared" si="291"/>
        <v>0</v>
      </c>
      <c r="AD1323" s="95">
        <f t="shared" si="292"/>
        <v>0</v>
      </c>
      <c r="AE1323" s="96">
        <f t="shared" si="289"/>
        <v>0</v>
      </c>
      <c r="AF1323" s="96">
        <f t="shared" si="290"/>
        <v>0</v>
      </c>
    </row>
    <row r="1324" spans="2:32" s="97" customFormat="1" ht="39.6" x14ac:dyDescent="0.3">
      <c r="B1324" s="79">
        <f t="shared" si="283"/>
        <v>1319</v>
      </c>
      <c r="C1324" s="80" t="s">
        <v>97</v>
      </c>
      <c r="D1324" s="80"/>
      <c r="E1324" s="81"/>
      <c r="F1324" s="82" t="str">
        <f t="shared" si="284"/>
        <v xml:space="preserve">Группа от QF </v>
      </c>
      <c r="G1324" s="82"/>
      <c r="H1324" s="83"/>
      <c r="I1324" s="84"/>
      <c r="J1324" s="84"/>
      <c r="K1324" s="85"/>
      <c r="L1324" s="86"/>
      <c r="M1324" s="80"/>
      <c r="N1324" s="87"/>
      <c r="O1324" s="88" t="str">
        <f t="shared" si="280"/>
        <v xml:space="preserve"> </v>
      </c>
      <c r="P1324" s="89"/>
      <c r="Q1324" s="90" t="str">
        <f t="shared" si="281"/>
        <v xml:space="preserve"> </v>
      </c>
      <c r="R1324" s="87" t="s">
        <v>77</v>
      </c>
      <c r="S1324" s="76"/>
      <c r="T1324" s="91">
        <f t="shared" si="285"/>
        <v>0</v>
      </c>
      <c r="U1324" s="88" t="str">
        <f t="shared" si="282"/>
        <v xml:space="preserve"> </v>
      </c>
      <c r="V1324" s="91" t="str">
        <f t="shared" si="286"/>
        <v xml:space="preserve"> </v>
      </c>
      <c r="W1324" s="78"/>
      <c r="X1324" s="78"/>
      <c r="Y1324" s="78"/>
      <c r="AA1324" s="94" t="str">
        <f t="shared" si="287"/>
        <v>≤60</v>
      </c>
      <c r="AB1324" s="94">
        <f t="shared" ca="1" si="288"/>
        <v>25</v>
      </c>
      <c r="AC1324" s="95">
        <f t="shared" si="291"/>
        <v>0</v>
      </c>
      <c r="AD1324" s="95">
        <f t="shared" si="292"/>
        <v>0</v>
      </c>
      <c r="AE1324" s="96">
        <f t="shared" si="289"/>
        <v>0</v>
      </c>
      <c r="AF1324" s="96">
        <f t="shared" si="290"/>
        <v>0</v>
      </c>
    </row>
    <row r="1325" spans="2:32" s="97" customFormat="1" ht="39.6" x14ac:dyDescent="0.3">
      <c r="B1325" s="79">
        <f t="shared" si="283"/>
        <v>1320</v>
      </c>
      <c r="C1325" s="80" t="s">
        <v>97</v>
      </c>
      <c r="D1325" s="80"/>
      <c r="E1325" s="81"/>
      <c r="F1325" s="82" t="str">
        <f t="shared" si="284"/>
        <v xml:space="preserve">Группа от QF </v>
      </c>
      <c r="G1325" s="82"/>
      <c r="H1325" s="83"/>
      <c r="I1325" s="84"/>
      <c r="J1325" s="84"/>
      <c r="K1325" s="85"/>
      <c r="L1325" s="86"/>
      <c r="M1325" s="80"/>
      <c r="N1325" s="87"/>
      <c r="O1325" s="88" t="str">
        <f t="shared" si="280"/>
        <v xml:space="preserve"> </v>
      </c>
      <c r="P1325" s="89"/>
      <c r="Q1325" s="90" t="str">
        <f t="shared" si="281"/>
        <v xml:space="preserve"> </v>
      </c>
      <c r="R1325" s="87" t="s">
        <v>77</v>
      </c>
      <c r="S1325" s="76"/>
      <c r="T1325" s="91">
        <f t="shared" si="285"/>
        <v>0</v>
      </c>
      <c r="U1325" s="88" t="str">
        <f t="shared" si="282"/>
        <v xml:space="preserve"> </v>
      </c>
      <c r="V1325" s="91" t="str">
        <f t="shared" si="286"/>
        <v xml:space="preserve"> </v>
      </c>
      <c r="W1325" s="78"/>
      <c r="X1325" s="78"/>
      <c r="Y1325" s="78"/>
      <c r="AA1325" s="94" t="str">
        <f t="shared" si="287"/>
        <v>≤60</v>
      </c>
      <c r="AB1325" s="94">
        <f t="shared" ca="1" si="288"/>
        <v>23</v>
      </c>
      <c r="AC1325" s="95">
        <f t="shared" si="291"/>
        <v>0</v>
      </c>
      <c r="AD1325" s="95">
        <f t="shared" si="292"/>
        <v>0</v>
      </c>
      <c r="AE1325" s="96">
        <f t="shared" si="289"/>
        <v>0</v>
      </c>
      <c r="AF1325" s="96">
        <f t="shared" si="290"/>
        <v>0</v>
      </c>
    </row>
    <row r="1326" spans="2:32" s="97" customFormat="1" ht="39.6" x14ac:dyDescent="0.3">
      <c r="B1326" s="79">
        <f t="shared" si="283"/>
        <v>1321</v>
      </c>
      <c r="C1326" s="80" t="s">
        <v>97</v>
      </c>
      <c r="D1326" s="80"/>
      <c r="E1326" s="81"/>
      <c r="F1326" s="82" t="str">
        <f t="shared" si="284"/>
        <v xml:space="preserve">Группа от QF </v>
      </c>
      <c r="G1326" s="82"/>
      <c r="H1326" s="83"/>
      <c r="I1326" s="84"/>
      <c r="J1326" s="84"/>
      <c r="K1326" s="85"/>
      <c r="L1326" s="86"/>
      <c r="M1326" s="80"/>
      <c r="N1326" s="87"/>
      <c r="O1326" s="88" t="str">
        <f t="shared" si="280"/>
        <v xml:space="preserve"> </v>
      </c>
      <c r="P1326" s="89"/>
      <c r="Q1326" s="90" t="str">
        <f t="shared" si="281"/>
        <v xml:space="preserve"> </v>
      </c>
      <c r="R1326" s="87" t="s">
        <v>77</v>
      </c>
      <c r="S1326" s="76"/>
      <c r="T1326" s="91">
        <f t="shared" si="285"/>
        <v>0</v>
      </c>
      <c r="U1326" s="88" t="str">
        <f t="shared" si="282"/>
        <v xml:space="preserve"> </v>
      </c>
      <c r="V1326" s="91" t="str">
        <f t="shared" si="286"/>
        <v xml:space="preserve"> </v>
      </c>
      <c r="W1326" s="78"/>
      <c r="X1326" s="78"/>
      <c r="Y1326" s="78"/>
      <c r="AA1326" s="94" t="str">
        <f t="shared" si="287"/>
        <v>≤60</v>
      </c>
      <c r="AB1326" s="94">
        <f t="shared" ca="1" si="288"/>
        <v>29</v>
      </c>
      <c r="AC1326" s="95">
        <f t="shared" si="291"/>
        <v>0</v>
      </c>
      <c r="AD1326" s="95">
        <f t="shared" si="292"/>
        <v>0</v>
      </c>
      <c r="AE1326" s="96">
        <f t="shared" si="289"/>
        <v>0</v>
      </c>
      <c r="AF1326" s="96">
        <f t="shared" si="290"/>
        <v>0</v>
      </c>
    </row>
    <row r="1327" spans="2:32" s="97" customFormat="1" ht="39.6" x14ac:dyDescent="0.3">
      <c r="B1327" s="79">
        <f t="shared" si="283"/>
        <v>1322</v>
      </c>
      <c r="C1327" s="80" t="s">
        <v>97</v>
      </c>
      <c r="D1327" s="80"/>
      <c r="E1327" s="81"/>
      <c r="F1327" s="82" t="str">
        <f t="shared" si="284"/>
        <v xml:space="preserve">Группа от QF </v>
      </c>
      <c r="G1327" s="82"/>
      <c r="H1327" s="83"/>
      <c r="I1327" s="84"/>
      <c r="J1327" s="84"/>
      <c r="K1327" s="85"/>
      <c r="L1327" s="86"/>
      <c r="M1327" s="80"/>
      <c r="N1327" s="87"/>
      <c r="O1327" s="88" t="str">
        <f t="shared" si="280"/>
        <v xml:space="preserve"> </v>
      </c>
      <c r="P1327" s="89"/>
      <c r="Q1327" s="90" t="str">
        <f t="shared" si="281"/>
        <v xml:space="preserve"> </v>
      </c>
      <c r="R1327" s="87" t="s">
        <v>77</v>
      </c>
      <c r="S1327" s="76"/>
      <c r="T1327" s="91">
        <f t="shared" si="285"/>
        <v>0</v>
      </c>
      <c r="U1327" s="88" t="str">
        <f t="shared" si="282"/>
        <v xml:space="preserve"> </v>
      </c>
      <c r="V1327" s="91" t="str">
        <f t="shared" si="286"/>
        <v xml:space="preserve"> </v>
      </c>
      <c r="W1327" s="78"/>
      <c r="X1327" s="78"/>
      <c r="Y1327" s="78"/>
      <c r="AA1327" s="94" t="str">
        <f t="shared" si="287"/>
        <v>≤60</v>
      </c>
      <c r="AB1327" s="94">
        <f t="shared" ca="1" si="288"/>
        <v>23</v>
      </c>
      <c r="AC1327" s="95">
        <f t="shared" si="291"/>
        <v>0</v>
      </c>
      <c r="AD1327" s="95">
        <f t="shared" si="292"/>
        <v>0</v>
      </c>
      <c r="AE1327" s="96">
        <f t="shared" si="289"/>
        <v>0</v>
      </c>
      <c r="AF1327" s="96">
        <f t="shared" si="290"/>
        <v>0</v>
      </c>
    </row>
    <row r="1328" spans="2:32" s="97" customFormat="1" ht="39.6" x14ac:dyDescent="0.3">
      <c r="B1328" s="79">
        <f t="shared" si="283"/>
        <v>1323</v>
      </c>
      <c r="C1328" s="80" t="s">
        <v>97</v>
      </c>
      <c r="D1328" s="80"/>
      <c r="E1328" s="81"/>
      <c r="F1328" s="82" t="str">
        <f t="shared" si="284"/>
        <v xml:space="preserve">Группа от QF </v>
      </c>
      <c r="G1328" s="82"/>
      <c r="H1328" s="83"/>
      <c r="I1328" s="84"/>
      <c r="J1328" s="84"/>
      <c r="K1328" s="85"/>
      <c r="L1328" s="86"/>
      <c r="M1328" s="80"/>
      <c r="N1328" s="87"/>
      <c r="O1328" s="88" t="str">
        <f t="shared" si="280"/>
        <v xml:space="preserve"> </v>
      </c>
      <c r="P1328" s="89"/>
      <c r="Q1328" s="90" t="str">
        <f t="shared" si="281"/>
        <v xml:space="preserve"> </v>
      </c>
      <c r="R1328" s="87" t="s">
        <v>77</v>
      </c>
      <c r="S1328" s="76"/>
      <c r="T1328" s="91">
        <f t="shared" si="285"/>
        <v>0</v>
      </c>
      <c r="U1328" s="88" t="str">
        <f t="shared" si="282"/>
        <v xml:space="preserve"> </v>
      </c>
      <c r="V1328" s="91" t="str">
        <f t="shared" si="286"/>
        <v xml:space="preserve"> </v>
      </c>
      <c r="W1328" s="78"/>
      <c r="X1328" s="78"/>
      <c r="Y1328" s="78"/>
      <c r="AA1328" s="94" t="str">
        <f t="shared" si="287"/>
        <v>≤60</v>
      </c>
      <c r="AB1328" s="94">
        <f t="shared" ca="1" si="288"/>
        <v>36</v>
      </c>
      <c r="AC1328" s="95">
        <f t="shared" si="291"/>
        <v>0</v>
      </c>
      <c r="AD1328" s="95">
        <f t="shared" si="292"/>
        <v>0</v>
      </c>
      <c r="AE1328" s="96">
        <f t="shared" si="289"/>
        <v>0</v>
      </c>
      <c r="AF1328" s="96">
        <f t="shared" si="290"/>
        <v>0</v>
      </c>
    </row>
    <row r="1329" spans="2:32" s="97" customFormat="1" ht="39.6" x14ac:dyDescent="0.3">
      <c r="B1329" s="79">
        <f t="shared" si="283"/>
        <v>1324</v>
      </c>
      <c r="C1329" s="80" t="s">
        <v>97</v>
      </c>
      <c r="D1329" s="80"/>
      <c r="E1329" s="81"/>
      <c r="F1329" s="82" t="str">
        <f t="shared" si="284"/>
        <v xml:space="preserve">Группа от QF </v>
      </c>
      <c r="G1329" s="82"/>
      <c r="H1329" s="83"/>
      <c r="I1329" s="84"/>
      <c r="J1329" s="84"/>
      <c r="K1329" s="85"/>
      <c r="L1329" s="86"/>
      <c r="M1329" s="80"/>
      <c r="N1329" s="87"/>
      <c r="O1329" s="88" t="str">
        <f t="shared" si="280"/>
        <v xml:space="preserve"> </v>
      </c>
      <c r="P1329" s="89"/>
      <c r="Q1329" s="90" t="str">
        <f t="shared" si="281"/>
        <v xml:space="preserve"> </v>
      </c>
      <c r="R1329" s="87" t="s">
        <v>77</v>
      </c>
      <c r="S1329" s="76"/>
      <c r="T1329" s="91">
        <f t="shared" si="285"/>
        <v>0</v>
      </c>
      <c r="U1329" s="88" t="str">
        <f t="shared" si="282"/>
        <v xml:space="preserve"> </v>
      </c>
      <c r="V1329" s="91" t="str">
        <f t="shared" si="286"/>
        <v xml:space="preserve"> </v>
      </c>
      <c r="W1329" s="78"/>
      <c r="X1329" s="78"/>
      <c r="Y1329" s="78"/>
      <c r="AA1329" s="94" t="str">
        <f t="shared" si="287"/>
        <v>≤60</v>
      </c>
      <c r="AB1329" s="94">
        <f t="shared" ca="1" si="288"/>
        <v>30</v>
      </c>
      <c r="AC1329" s="95">
        <f t="shared" si="291"/>
        <v>0</v>
      </c>
      <c r="AD1329" s="95">
        <f t="shared" si="292"/>
        <v>0</v>
      </c>
      <c r="AE1329" s="96">
        <f t="shared" si="289"/>
        <v>0</v>
      </c>
      <c r="AF1329" s="96">
        <f t="shared" si="290"/>
        <v>0</v>
      </c>
    </row>
    <row r="1330" spans="2:32" s="97" customFormat="1" ht="39.6" x14ac:dyDescent="0.3">
      <c r="B1330" s="79">
        <f t="shared" si="283"/>
        <v>1325</v>
      </c>
      <c r="C1330" s="80" t="s">
        <v>97</v>
      </c>
      <c r="D1330" s="80"/>
      <c r="E1330" s="81"/>
      <c r="F1330" s="82" t="str">
        <f t="shared" si="284"/>
        <v xml:space="preserve">Группа от QF </v>
      </c>
      <c r="G1330" s="82"/>
      <c r="H1330" s="83"/>
      <c r="I1330" s="84"/>
      <c r="J1330" s="84"/>
      <c r="K1330" s="85"/>
      <c r="L1330" s="86"/>
      <c r="M1330" s="80"/>
      <c r="N1330" s="87"/>
      <c r="O1330" s="88" t="str">
        <f t="shared" si="280"/>
        <v xml:space="preserve"> </v>
      </c>
      <c r="P1330" s="89"/>
      <c r="Q1330" s="90" t="str">
        <f t="shared" si="281"/>
        <v xml:space="preserve"> </v>
      </c>
      <c r="R1330" s="87" t="s">
        <v>77</v>
      </c>
      <c r="S1330" s="76"/>
      <c r="T1330" s="91">
        <f t="shared" si="285"/>
        <v>0</v>
      </c>
      <c r="U1330" s="88" t="str">
        <f t="shared" si="282"/>
        <v xml:space="preserve"> </v>
      </c>
      <c r="V1330" s="91" t="str">
        <f t="shared" si="286"/>
        <v xml:space="preserve"> </v>
      </c>
      <c r="W1330" s="78"/>
      <c r="X1330" s="78"/>
      <c r="Y1330" s="78"/>
      <c r="AA1330" s="94" t="str">
        <f t="shared" si="287"/>
        <v>≤60</v>
      </c>
      <c r="AB1330" s="94">
        <f t="shared" ca="1" si="288"/>
        <v>40</v>
      </c>
      <c r="AC1330" s="95">
        <f t="shared" si="291"/>
        <v>0</v>
      </c>
      <c r="AD1330" s="95">
        <f t="shared" si="292"/>
        <v>0</v>
      </c>
      <c r="AE1330" s="96">
        <f t="shared" si="289"/>
        <v>0</v>
      </c>
      <c r="AF1330" s="96">
        <f t="shared" si="290"/>
        <v>0</v>
      </c>
    </row>
    <row r="1331" spans="2:32" s="97" customFormat="1" ht="39.6" x14ac:dyDescent="0.3">
      <c r="B1331" s="79">
        <f t="shared" si="283"/>
        <v>1326</v>
      </c>
      <c r="C1331" s="80" t="s">
        <v>97</v>
      </c>
      <c r="D1331" s="80"/>
      <c r="E1331" s="81"/>
      <c r="F1331" s="82" t="str">
        <f t="shared" si="284"/>
        <v xml:space="preserve">Группа от QF </v>
      </c>
      <c r="G1331" s="82"/>
      <c r="H1331" s="83"/>
      <c r="I1331" s="84"/>
      <c r="J1331" s="84"/>
      <c r="K1331" s="85"/>
      <c r="L1331" s="86"/>
      <c r="M1331" s="80"/>
      <c r="N1331" s="87"/>
      <c r="O1331" s="88" t="str">
        <f t="shared" si="280"/>
        <v xml:space="preserve"> </v>
      </c>
      <c r="P1331" s="89"/>
      <c r="Q1331" s="90" t="str">
        <f t="shared" si="281"/>
        <v xml:space="preserve"> </v>
      </c>
      <c r="R1331" s="87" t="s">
        <v>77</v>
      </c>
      <c r="S1331" s="76"/>
      <c r="T1331" s="91">
        <f t="shared" si="285"/>
        <v>0</v>
      </c>
      <c r="U1331" s="88" t="str">
        <f t="shared" si="282"/>
        <v xml:space="preserve"> </v>
      </c>
      <c r="V1331" s="91" t="str">
        <f t="shared" si="286"/>
        <v xml:space="preserve"> </v>
      </c>
      <c r="W1331" s="78"/>
      <c r="X1331" s="78"/>
      <c r="Y1331" s="78"/>
      <c r="AA1331" s="94" t="str">
        <f t="shared" si="287"/>
        <v>≤60</v>
      </c>
      <c r="AB1331" s="94">
        <f t="shared" ca="1" si="288"/>
        <v>44</v>
      </c>
      <c r="AC1331" s="95">
        <f t="shared" si="291"/>
        <v>0</v>
      </c>
      <c r="AD1331" s="95">
        <f t="shared" si="292"/>
        <v>0</v>
      </c>
      <c r="AE1331" s="96">
        <f t="shared" si="289"/>
        <v>0</v>
      </c>
      <c r="AF1331" s="96">
        <f t="shared" si="290"/>
        <v>0</v>
      </c>
    </row>
    <row r="1332" spans="2:32" s="97" customFormat="1" ht="39.6" x14ac:dyDescent="0.3">
      <c r="B1332" s="79">
        <f t="shared" si="283"/>
        <v>1327</v>
      </c>
      <c r="C1332" s="80" t="s">
        <v>97</v>
      </c>
      <c r="D1332" s="80"/>
      <c r="E1332" s="81"/>
      <c r="F1332" s="82" t="str">
        <f t="shared" si="284"/>
        <v xml:space="preserve">Группа от QF </v>
      </c>
      <c r="G1332" s="82"/>
      <c r="H1332" s="83"/>
      <c r="I1332" s="84"/>
      <c r="J1332" s="84"/>
      <c r="K1332" s="85"/>
      <c r="L1332" s="86"/>
      <c r="M1332" s="80"/>
      <c r="N1332" s="87"/>
      <c r="O1332" s="88" t="str">
        <f t="shared" si="280"/>
        <v xml:space="preserve"> </v>
      </c>
      <c r="P1332" s="89"/>
      <c r="Q1332" s="90" t="str">
        <f t="shared" si="281"/>
        <v xml:space="preserve"> </v>
      </c>
      <c r="R1332" s="87" t="s">
        <v>77</v>
      </c>
      <c r="S1332" s="76"/>
      <c r="T1332" s="91">
        <f t="shared" si="285"/>
        <v>0</v>
      </c>
      <c r="U1332" s="88" t="str">
        <f t="shared" si="282"/>
        <v xml:space="preserve"> </v>
      </c>
      <c r="V1332" s="91" t="str">
        <f t="shared" si="286"/>
        <v xml:space="preserve"> </v>
      </c>
      <c r="W1332" s="78"/>
      <c r="X1332" s="78"/>
      <c r="Y1332" s="78"/>
      <c r="AA1332" s="94" t="str">
        <f t="shared" si="287"/>
        <v>≤60</v>
      </c>
      <c r="AB1332" s="94">
        <f t="shared" ca="1" si="288"/>
        <v>20</v>
      </c>
      <c r="AC1332" s="95">
        <f t="shared" si="291"/>
        <v>0</v>
      </c>
      <c r="AD1332" s="95">
        <f t="shared" si="292"/>
        <v>0</v>
      </c>
      <c r="AE1332" s="96">
        <f t="shared" si="289"/>
        <v>0</v>
      </c>
      <c r="AF1332" s="96">
        <f t="shared" si="290"/>
        <v>0</v>
      </c>
    </row>
    <row r="1333" spans="2:32" s="97" customFormat="1" ht="39.6" x14ac:dyDescent="0.3">
      <c r="B1333" s="79">
        <f t="shared" si="283"/>
        <v>1328</v>
      </c>
      <c r="C1333" s="80" t="s">
        <v>97</v>
      </c>
      <c r="D1333" s="80"/>
      <c r="E1333" s="81"/>
      <c r="F1333" s="82" t="str">
        <f t="shared" si="284"/>
        <v xml:space="preserve">Группа от QF </v>
      </c>
      <c r="G1333" s="82"/>
      <c r="H1333" s="83"/>
      <c r="I1333" s="84"/>
      <c r="J1333" s="84"/>
      <c r="K1333" s="85"/>
      <c r="L1333" s="86"/>
      <c r="M1333" s="80"/>
      <c r="N1333" s="87"/>
      <c r="O1333" s="88" t="str">
        <f t="shared" si="280"/>
        <v xml:space="preserve"> </v>
      </c>
      <c r="P1333" s="89"/>
      <c r="Q1333" s="90" t="str">
        <f t="shared" si="281"/>
        <v xml:space="preserve"> </v>
      </c>
      <c r="R1333" s="87" t="s">
        <v>77</v>
      </c>
      <c r="S1333" s="76"/>
      <c r="T1333" s="91">
        <f t="shared" si="285"/>
        <v>0</v>
      </c>
      <c r="U1333" s="88" t="str">
        <f t="shared" si="282"/>
        <v xml:space="preserve"> </v>
      </c>
      <c r="V1333" s="91" t="str">
        <f t="shared" si="286"/>
        <v xml:space="preserve"> </v>
      </c>
      <c r="W1333" s="78"/>
      <c r="X1333" s="78"/>
      <c r="Y1333" s="78"/>
      <c r="AA1333" s="94" t="str">
        <f t="shared" si="287"/>
        <v>≤60</v>
      </c>
      <c r="AB1333" s="94">
        <f t="shared" ca="1" si="288"/>
        <v>33</v>
      </c>
      <c r="AC1333" s="95">
        <f t="shared" si="291"/>
        <v>0</v>
      </c>
      <c r="AD1333" s="95">
        <f t="shared" si="292"/>
        <v>0</v>
      </c>
      <c r="AE1333" s="96">
        <f t="shared" si="289"/>
        <v>0</v>
      </c>
      <c r="AF1333" s="96">
        <f t="shared" si="290"/>
        <v>0</v>
      </c>
    </row>
    <row r="1334" spans="2:32" s="97" customFormat="1" ht="39.6" x14ac:dyDescent="0.3">
      <c r="B1334" s="79">
        <f t="shared" si="283"/>
        <v>1329</v>
      </c>
      <c r="C1334" s="80" t="s">
        <v>97</v>
      </c>
      <c r="D1334" s="80"/>
      <c r="E1334" s="81"/>
      <c r="F1334" s="82" t="str">
        <f t="shared" si="284"/>
        <v xml:space="preserve">Группа от QF </v>
      </c>
      <c r="G1334" s="82"/>
      <c r="H1334" s="83"/>
      <c r="I1334" s="84"/>
      <c r="J1334" s="84"/>
      <c r="K1334" s="85"/>
      <c r="L1334" s="86"/>
      <c r="M1334" s="80"/>
      <c r="N1334" s="87"/>
      <c r="O1334" s="88" t="str">
        <f t="shared" si="280"/>
        <v xml:space="preserve"> </v>
      </c>
      <c r="P1334" s="89"/>
      <c r="Q1334" s="90" t="str">
        <f t="shared" si="281"/>
        <v xml:space="preserve"> </v>
      </c>
      <c r="R1334" s="87" t="s">
        <v>77</v>
      </c>
      <c r="S1334" s="76"/>
      <c r="T1334" s="91">
        <f t="shared" si="285"/>
        <v>0</v>
      </c>
      <c r="U1334" s="88" t="str">
        <f t="shared" si="282"/>
        <v xml:space="preserve"> </v>
      </c>
      <c r="V1334" s="91" t="str">
        <f t="shared" si="286"/>
        <v xml:space="preserve"> </v>
      </c>
      <c r="W1334" s="78"/>
      <c r="X1334" s="78"/>
      <c r="Y1334" s="78"/>
      <c r="AA1334" s="94" t="str">
        <f t="shared" si="287"/>
        <v>≤60</v>
      </c>
      <c r="AB1334" s="94">
        <f t="shared" ca="1" si="288"/>
        <v>30</v>
      </c>
      <c r="AC1334" s="95">
        <f t="shared" si="291"/>
        <v>0</v>
      </c>
      <c r="AD1334" s="95">
        <f t="shared" si="292"/>
        <v>0</v>
      </c>
      <c r="AE1334" s="96">
        <f t="shared" si="289"/>
        <v>0</v>
      </c>
      <c r="AF1334" s="96">
        <f t="shared" si="290"/>
        <v>0</v>
      </c>
    </row>
    <row r="1335" spans="2:32" s="97" customFormat="1" ht="39.6" x14ac:dyDescent="0.3">
      <c r="B1335" s="79">
        <f t="shared" si="283"/>
        <v>1330</v>
      </c>
      <c r="C1335" s="80" t="s">
        <v>97</v>
      </c>
      <c r="D1335" s="80"/>
      <c r="E1335" s="81"/>
      <c r="F1335" s="82" t="str">
        <f t="shared" si="284"/>
        <v xml:space="preserve">Группа от QF </v>
      </c>
      <c r="G1335" s="82"/>
      <c r="H1335" s="83"/>
      <c r="I1335" s="84"/>
      <c r="J1335" s="84"/>
      <c r="K1335" s="85"/>
      <c r="L1335" s="86"/>
      <c r="M1335" s="80"/>
      <c r="N1335" s="87"/>
      <c r="O1335" s="88" t="str">
        <f t="shared" si="280"/>
        <v xml:space="preserve"> </v>
      </c>
      <c r="P1335" s="89"/>
      <c r="Q1335" s="90" t="str">
        <f t="shared" si="281"/>
        <v xml:space="preserve"> </v>
      </c>
      <c r="R1335" s="87" t="s">
        <v>77</v>
      </c>
      <c r="S1335" s="76"/>
      <c r="T1335" s="91">
        <f t="shared" si="285"/>
        <v>0</v>
      </c>
      <c r="U1335" s="88" t="str">
        <f t="shared" si="282"/>
        <v xml:space="preserve"> </v>
      </c>
      <c r="V1335" s="91" t="str">
        <f t="shared" si="286"/>
        <v xml:space="preserve"> </v>
      </c>
      <c r="W1335" s="78"/>
      <c r="X1335" s="78"/>
      <c r="Y1335" s="78"/>
      <c r="AA1335" s="94" t="str">
        <f t="shared" si="287"/>
        <v>≤60</v>
      </c>
      <c r="AB1335" s="94">
        <f t="shared" ca="1" si="288"/>
        <v>37</v>
      </c>
      <c r="AC1335" s="95">
        <f t="shared" si="291"/>
        <v>0</v>
      </c>
      <c r="AD1335" s="95">
        <f t="shared" si="292"/>
        <v>0</v>
      </c>
      <c r="AE1335" s="96">
        <f t="shared" si="289"/>
        <v>0</v>
      </c>
      <c r="AF1335" s="96">
        <f t="shared" si="290"/>
        <v>0</v>
      </c>
    </row>
    <row r="1336" spans="2:32" s="97" customFormat="1" ht="39.6" x14ac:dyDescent="0.3">
      <c r="B1336" s="79">
        <f t="shared" si="283"/>
        <v>1331</v>
      </c>
      <c r="C1336" s="80" t="s">
        <v>97</v>
      </c>
      <c r="D1336" s="80"/>
      <c r="E1336" s="81"/>
      <c r="F1336" s="82" t="str">
        <f t="shared" si="284"/>
        <v xml:space="preserve">Группа от QF </v>
      </c>
      <c r="G1336" s="82"/>
      <c r="H1336" s="83"/>
      <c r="I1336" s="84"/>
      <c r="J1336" s="84"/>
      <c r="K1336" s="85"/>
      <c r="L1336" s="86"/>
      <c r="M1336" s="80"/>
      <c r="N1336" s="87"/>
      <c r="O1336" s="88" t="str">
        <f t="shared" si="280"/>
        <v xml:space="preserve"> </v>
      </c>
      <c r="P1336" s="89"/>
      <c r="Q1336" s="90" t="str">
        <f t="shared" si="281"/>
        <v xml:space="preserve"> </v>
      </c>
      <c r="R1336" s="87" t="s">
        <v>77</v>
      </c>
      <c r="S1336" s="76"/>
      <c r="T1336" s="91">
        <f t="shared" si="285"/>
        <v>0</v>
      </c>
      <c r="U1336" s="88" t="str">
        <f t="shared" si="282"/>
        <v xml:space="preserve"> </v>
      </c>
      <c r="V1336" s="91" t="str">
        <f t="shared" si="286"/>
        <v xml:space="preserve"> </v>
      </c>
      <c r="W1336" s="78"/>
      <c r="X1336" s="78"/>
      <c r="Y1336" s="78"/>
      <c r="AA1336" s="94" t="str">
        <f t="shared" si="287"/>
        <v>≤60</v>
      </c>
      <c r="AB1336" s="94">
        <f t="shared" ca="1" si="288"/>
        <v>44</v>
      </c>
      <c r="AC1336" s="95">
        <f t="shared" si="291"/>
        <v>0</v>
      </c>
      <c r="AD1336" s="95">
        <f t="shared" si="292"/>
        <v>0</v>
      </c>
      <c r="AE1336" s="96">
        <f t="shared" si="289"/>
        <v>0</v>
      </c>
      <c r="AF1336" s="96">
        <f t="shared" si="290"/>
        <v>0</v>
      </c>
    </row>
    <row r="1337" spans="2:32" s="97" customFormat="1" ht="39.6" x14ac:dyDescent="0.3">
      <c r="B1337" s="79">
        <f t="shared" si="283"/>
        <v>1332</v>
      </c>
      <c r="C1337" s="80" t="s">
        <v>97</v>
      </c>
      <c r="D1337" s="80"/>
      <c r="E1337" s="81"/>
      <c r="F1337" s="82" t="str">
        <f t="shared" si="284"/>
        <v xml:space="preserve">Группа от QF </v>
      </c>
      <c r="G1337" s="82"/>
      <c r="H1337" s="83"/>
      <c r="I1337" s="84"/>
      <c r="J1337" s="84"/>
      <c r="K1337" s="85"/>
      <c r="L1337" s="86"/>
      <c r="M1337" s="80"/>
      <c r="N1337" s="87"/>
      <c r="O1337" s="88" t="str">
        <f t="shared" si="280"/>
        <v xml:space="preserve"> </v>
      </c>
      <c r="P1337" s="89"/>
      <c r="Q1337" s="90" t="str">
        <f t="shared" si="281"/>
        <v xml:space="preserve"> </v>
      </c>
      <c r="R1337" s="87" t="s">
        <v>77</v>
      </c>
      <c r="S1337" s="76"/>
      <c r="T1337" s="91">
        <f t="shared" si="285"/>
        <v>0</v>
      </c>
      <c r="U1337" s="88" t="str">
        <f t="shared" si="282"/>
        <v xml:space="preserve"> </v>
      </c>
      <c r="V1337" s="91" t="str">
        <f t="shared" si="286"/>
        <v xml:space="preserve"> </v>
      </c>
      <c r="W1337" s="78"/>
      <c r="X1337" s="78"/>
      <c r="Y1337" s="78"/>
      <c r="AA1337" s="94" t="str">
        <f t="shared" si="287"/>
        <v>≤60</v>
      </c>
      <c r="AB1337" s="94">
        <f t="shared" ca="1" si="288"/>
        <v>30</v>
      </c>
      <c r="AC1337" s="95">
        <f t="shared" si="291"/>
        <v>0</v>
      </c>
      <c r="AD1337" s="95">
        <f t="shared" si="292"/>
        <v>0</v>
      </c>
      <c r="AE1337" s="96">
        <f t="shared" si="289"/>
        <v>0</v>
      </c>
      <c r="AF1337" s="96">
        <f t="shared" si="290"/>
        <v>0</v>
      </c>
    </row>
    <row r="1338" spans="2:32" s="97" customFormat="1" ht="39.6" x14ac:dyDescent="0.3">
      <c r="B1338" s="79">
        <f t="shared" si="283"/>
        <v>1333</v>
      </c>
      <c r="C1338" s="80" t="s">
        <v>97</v>
      </c>
      <c r="D1338" s="80"/>
      <c r="E1338" s="81"/>
      <c r="F1338" s="82" t="str">
        <f t="shared" si="284"/>
        <v xml:space="preserve">Группа от QF </v>
      </c>
      <c r="G1338" s="82"/>
      <c r="H1338" s="83"/>
      <c r="I1338" s="84"/>
      <c r="J1338" s="84"/>
      <c r="K1338" s="85"/>
      <c r="L1338" s="86"/>
      <c r="M1338" s="80"/>
      <c r="N1338" s="87"/>
      <c r="O1338" s="88" t="str">
        <f t="shared" si="280"/>
        <v xml:space="preserve"> </v>
      </c>
      <c r="P1338" s="89"/>
      <c r="Q1338" s="90" t="str">
        <f t="shared" si="281"/>
        <v xml:space="preserve"> </v>
      </c>
      <c r="R1338" s="87" t="s">
        <v>77</v>
      </c>
      <c r="S1338" s="76"/>
      <c r="T1338" s="91">
        <f t="shared" si="285"/>
        <v>0</v>
      </c>
      <c r="U1338" s="88" t="str">
        <f t="shared" si="282"/>
        <v xml:space="preserve"> </v>
      </c>
      <c r="V1338" s="91" t="str">
        <f t="shared" si="286"/>
        <v xml:space="preserve"> </v>
      </c>
      <c r="W1338" s="78"/>
      <c r="X1338" s="78"/>
      <c r="Y1338" s="78"/>
      <c r="AA1338" s="94" t="str">
        <f t="shared" si="287"/>
        <v>≤60</v>
      </c>
      <c r="AB1338" s="94">
        <f t="shared" ca="1" si="288"/>
        <v>39</v>
      </c>
      <c r="AC1338" s="95">
        <f t="shared" si="291"/>
        <v>0</v>
      </c>
      <c r="AD1338" s="95">
        <f t="shared" si="292"/>
        <v>0</v>
      </c>
      <c r="AE1338" s="96">
        <f t="shared" si="289"/>
        <v>0</v>
      </c>
      <c r="AF1338" s="96">
        <f t="shared" si="290"/>
        <v>0</v>
      </c>
    </row>
    <row r="1339" spans="2:32" s="97" customFormat="1" ht="39.6" x14ac:dyDescent="0.3">
      <c r="B1339" s="79">
        <f t="shared" si="283"/>
        <v>1334</v>
      </c>
      <c r="C1339" s="80" t="s">
        <v>97</v>
      </c>
      <c r="D1339" s="80"/>
      <c r="E1339" s="81"/>
      <c r="F1339" s="82" t="str">
        <f t="shared" si="284"/>
        <v xml:space="preserve">Группа от QF </v>
      </c>
      <c r="G1339" s="82"/>
      <c r="H1339" s="83"/>
      <c r="I1339" s="84"/>
      <c r="J1339" s="84"/>
      <c r="K1339" s="85"/>
      <c r="L1339" s="86"/>
      <c r="M1339" s="80"/>
      <c r="N1339" s="87"/>
      <c r="O1339" s="88" t="str">
        <f t="shared" si="280"/>
        <v xml:space="preserve"> </v>
      </c>
      <c r="P1339" s="89"/>
      <c r="Q1339" s="90" t="str">
        <f t="shared" si="281"/>
        <v xml:space="preserve"> </v>
      </c>
      <c r="R1339" s="87" t="s">
        <v>77</v>
      </c>
      <c r="S1339" s="76"/>
      <c r="T1339" s="91">
        <f t="shared" si="285"/>
        <v>0</v>
      </c>
      <c r="U1339" s="88" t="str">
        <f t="shared" si="282"/>
        <v xml:space="preserve"> </v>
      </c>
      <c r="V1339" s="91" t="str">
        <f t="shared" si="286"/>
        <v xml:space="preserve"> </v>
      </c>
      <c r="W1339" s="78"/>
      <c r="X1339" s="78"/>
      <c r="Y1339" s="78"/>
      <c r="AA1339" s="94" t="str">
        <f t="shared" si="287"/>
        <v>≤60</v>
      </c>
      <c r="AB1339" s="94">
        <f t="shared" ca="1" si="288"/>
        <v>35</v>
      </c>
      <c r="AC1339" s="95">
        <f t="shared" si="291"/>
        <v>0</v>
      </c>
      <c r="AD1339" s="95">
        <f t="shared" si="292"/>
        <v>0</v>
      </c>
      <c r="AE1339" s="96">
        <f t="shared" si="289"/>
        <v>0</v>
      </c>
      <c r="AF1339" s="96">
        <f t="shared" si="290"/>
        <v>0</v>
      </c>
    </row>
    <row r="1340" spans="2:32" s="97" customFormat="1" ht="39.6" x14ac:dyDescent="0.3">
      <c r="B1340" s="79">
        <f t="shared" si="283"/>
        <v>1335</v>
      </c>
      <c r="C1340" s="80" t="s">
        <v>97</v>
      </c>
      <c r="D1340" s="80"/>
      <c r="E1340" s="81"/>
      <c r="F1340" s="82" t="str">
        <f t="shared" si="284"/>
        <v xml:space="preserve">Группа от QF </v>
      </c>
      <c r="G1340" s="82"/>
      <c r="H1340" s="83"/>
      <c r="I1340" s="84"/>
      <c r="J1340" s="84"/>
      <c r="K1340" s="85"/>
      <c r="L1340" s="86"/>
      <c r="M1340" s="80"/>
      <c r="N1340" s="87"/>
      <c r="O1340" s="88" t="str">
        <f t="shared" si="280"/>
        <v xml:space="preserve"> </v>
      </c>
      <c r="P1340" s="89"/>
      <c r="Q1340" s="90" t="str">
        <f t="shared" si="281"/>
        <v xml:space="preserve"> </v>
      </c>
      <c r="R1340" s="87" t="s">
        <v>77</v>
      </c>
      <c r="S1340" s="76"/>
      <c r="T1340" s="91">
        <f t="shared" si="285"/>
        <v>0</v>
      </c>
      <c r="U1340" s="88" t="str">
        <f t="shared" si="282"/>
        <v xml:space="preserve"> </v>
      </c>
      <c r="V1340" s="91" t="str">
        <f t="shared" si="286"/>
        <v xml:space="preserve"> </v>
      </c>
      <c r="W1340" s="78"/>
      <c r="X1340" s="78"/>
      <c r="Y1340" s="78"/>
      <c r="AA1340" s="94" t="str">
        <f t="shared" si="287"/>
        <v>≤60</v>
      </c>
      <c r="AB1340" s="94">
        <f t="shared" ca="1" si="288"/>
        <v>26</v>
      </c>
      <c r="AC1340" s="95">
        <f t="shared" si="291"/>
        <v>0</v>
      </c>
      <c r="AD1340" s="95">
        <f t="shared" si="292"/>
        <v>0</v>
      </c>
      <c r="AE1340" s="96">
        <f t="shared" si="289"/>
        <v>0</v>
      </c>
      <c r="AF1340" s="96">
        <f t="shared" si="290"/>
        <v>0</v>
      </c>
    </row>
    <row r="1341" spans="2:32" s="97" customFormat="1" ht="39.6" x14ac:dyDescent="0.3">
      <c r="B1341" s="79">
        <f t="shared" si="283"/>
        <v>1336</v>
      </c>
      <c r="C1341" s="80" t="s">
        <v>97</v>
      </c>
      <c r="D1341" s="80"/>
      <c r="E1341" s="81"/>
      <c r="F1341" s="82" t="str">
        <f t="shared" si="284"/>
        <v xml:space="preserve">Группа от QF </v>
      </c>
      <c r="G1341" s="82"/>
      <c r="H1341" s="83"/>
      <c r="I1341" s="84"/>
      <c r="J1341" s="84"/>
      <c r="K1341" s="85"/>
      <c r="L1341" s="86"/>
      <c r="M1341" s="80"/>
      <c r="N1341" s="87"/>
      <c r="O1341" s="88" t="str">
        <f t="shared" si="280"/>
        <v xml:space="preserve"> </v>
      </c>
      <c r="P1341" s="89"/>
      <c r="Q1341" s="90" t="str">
        <f t="shared" si="281"/>
        <v xml:space="preserve"> </v>
      </c>
      <c r="R1341" s="87" t="s">
        <v>77</v>
      </c>
      <c r="S1341" s="76"/>
      <c r="T1341" s="91">
        <f t="shared" si="285"/>
        <v>0</v>
      </c>
      <c r="U1341" s="88" t="str">
        <f t="shared" si="282"/>
        <v xml:space="preserve"> </v>
      </c>
      <c r="V1341" s="91" t="str">
        <f t="shared" si="286"/>
        <v xml:space="preserve"> </v>
      </c>
      <c r="W1341" s="78"/>
      <c r="X1341" s="78"/>
      <c r="Y1341" s="78"/>
      <c r="AA1341" s="94" t="str">
        <f t="shared" si="287"/>
        <v>≤60</v>
      </c>
      <c r="AB1341" s="94">
        <f t="shared" ca="1" si="288"/>
        <v>48</v>
      </c>
      <c r="AC1341" s="95">
        <f t="shared" si="291"/>
        <v>0</v>
      </c>
      <c r="AD1341" s="95">
        <f t="shared" si="292"/>
        <v>0</v>
      </c>
      <c r="AE1341" s="96">
        <f t="shared" si="289"/>
        <v>0</v>
      </c>
      <c r="AF1341" s="96">
        <f t="shared" si="290"/>
        <v>0</v>
      </c>
    </row>
    <row r="1342" spans="2:32" s="97" customFormat="1" ht="39.6" x14ac:dyDescent="0.3">
      <c r="B1342" s="79">
        <f t="shared" si="283"/>
        <v>1337</v>
      </c>
      <c r="C1342" s="80" t="s">
        <v>97</v>
      </c>
      <c r="D1342" s="80"/>
      <c r="E1342" s="81"/>
      <c r="F1342" s="82" t="str">
        <f t="shared" si="284"/>
        <v xml:space="preserve">Группа от QF </v>
      </c>
      <c r="G1342" s="82"/>
      <c r="H1342" s="83"/>
      <c r="I1342" s="84"/>
      <c r="J1342" s="84"/>
      <c r="K1342" s="85"/>
      <c r="L1342" s="86"/>
      <c r="M1342" s="80"/>
      <c r="N1342" s="87"/>
      <c r="O1342" s="88" t="str">
        <f t="shared" si="280"/>
        <v xml:space="preserve"> </v>
      </c>
      <c r="P1342" s="89"/>
      <c r="Q1342" s="90" t="str">
        <f t="shared" si="281"/>
        <v xml:space="preserve"> </v>
      </c>
      <c r="R1342" s="87" t="s">
        <v>77</v>
      </c>
      <c r="S1342" s="76"/>
      <c r="T1342" s="91">
        <f t="shared" si="285"/>
        <v>0</v>
      </c>
      <c r="U1342" s="88" t="str">
        <f t="shared" si="282"/>
        <v xml:space="preserve"> </v>
      </c>
      <c r="V1342" s="91" t="str">
        <f t="shared" si="286"/>
        <v xml:space="preserve"> </v>
      </c>
      <c r="W1342" s="78"/>
      <c r="X1342" s="78"/>
      <c r="Y1342" s="78"/>
      <c r="AA1342" s="94" t="str">
        <f t="shared" si="287"/>
        <v>≤60</v>
      </c>
      <c r="AB1342" s="94">
        <f t="shared" ca="1" si="288"/>
        <v>44</v>
      </c>
      <c r="AC1342" s="95">
        <f t="shared" si="291"/>
        <v>0</v>
      </c>
      <c r="AD1342" s="95">
        <f t="shared" si="292"/>
        <v>0</v>
      </c>
      <c r="AE1342" s="96">
        <f t="shared" si="289"/>
        <v>0</v>
      </c>
      <c r="AF1342" s="96">
        <f t="shared" si="290"/>
        <v>0</v>
      </c>
    </row>
    <row r="1343" spans="2:32" s="97" customFormat="1" ht="39.6" x14ac:dyDescent="0.3">
      <c r="B1343" s="79">
        <f t="shared" si="283"/>
        <v>1338</v>
      </c>
      <c r="C1343" s="80" t="s">
        <v>97</v>
      </c>
      <c r="D1343" s="80"/>
      <c r="E1343" s="81"/>
      <c r="F1343" s="82" t="str">
        <f t="shared" si="284"/>
        <v xml:space="preserve">Группа от QF </v>
      </c>
      <c r="G1343" s="82"/>
      <c r="H1343" s="83"/>
      <c r="I1343" s="84"/>
      <c r="J1343" s="84"/>
      <c r="K1343" s="85"/>
      <c r="L1343" s="86"/>
      <c r="M1343" s="80"/>
      <c r="N1343" s="87"/>
      <c r="O1343" s="88" t="str">
        <f t="shared" si="280"/>
        <v xml:space="preserve"> </v>
      </c>
      <c r="P1343" s="89"/>
      <c r="Q1343" s="90" t="str">
        <f t="shared" si="281"/>
        <v xml:space="preserve"> </v>
      </c>
      <c r="R1343" s="87" t="s">
        <v>77</v>
      </c>
      <c r="S1343" s="76"/>
      <c r="T1343" s="91">
        <f t="shared" si="285"/>
        <v>0</v>
      </c>
      <c r="U1343" s="88" t="str">
        <f t="shared" si="282"/>
        <v xml:space="preserve"> </v>
      </c>
      <c r="V1343" s="91" t="str">
        <f t="shared" si="286"/>
        <v xml:space="preserve"> </v>
      </c>
      <c r="W1343" s="78"/>
      <c r="X1343" s="78"/>
      <c r="Y1343" s="78"/>
      <c r="AA1343" s="94" t="str">
        <f t="shared" si="287"/>
        <v>≤60</v>
      </c>
      <c r="AB1343" s="94">
        <f t="shared" ca="1" si="288"/>
        <v>43</v>
      </c>
      <c r="AC1343" s="95">
        <f t="shared" si="291"/>
        <v>0</v>
      </c>
      <c r="AD1343" s="95">
        <f t="shared" si="292"/>
        <v>0</v>
      </c>
      <c r="AE1343" s="96">
        <f t="shared" si="289"/>
        <v>0</v>
      </c>
      <c r="AF1343" s="96">
        <f t="shared" si="290"/>
        <v>0</v>
      </c>
    </row>
    <row r="1344" spans="2:32" s="97" customFormat="1" ht="39.6" x14ac:dyDescent="0.3">
      <c r="B1344" s="79">
        <f t="shared" si="283"/>
        <v>1339</v>
      </c>
      <c r="C1344" s="80" t="s">
        <v>97</v>
      </c>
      <c r="D1344" s="80"/>
      <c r="E1344" s="81"/>
      <c r="F1344" s="82" t="str">
        <f t="shared" si="284"/>
        <v xml:space="preserve">Группа от QF </v>
      </c>
      <c r="G1344" s="82"/>
      <c r="H1344" s="83"/>
      <c r="I1344" s="84"/>
      <c r="J1344" s="84"/>
      <c r="K1344" s="85"/>
      <c r="L1344" s="86"/>
      <c r="M1344" s="80"/>
      <c r="N1344" s="87"/>
      <c r="O1344" s="88" t="str">
        <f t="shared" si="280"/>
        <v xml:space="preserve"> </v>
      </c>
      <c r="P1344" s="89"/>
      <c r="Q1344" s="90" t="str">
        <f t="shared" si="281"/>
        <v xml:space="preserve"> </v>
      </c>
      <c r="R1344" s="87" t="s">
        <v>77</v>
      </c>
      <c r="S1344" s="76"/>
      <c r="T1344" s="91">
        <f t="shared" si="285"/>
        <v>0</v>
      </c>
      <c r="U1344" s="88" t="str">
        <f t="shared" si="282"/>
        <v xml:space="preserve"> </v>
      </c>
      <c r="V1344" s="91" t="str">
        <f t="shared" si="286"/>
        <v xml:space="preserve"> </v>
      </c>
      <c r="W1344" s="78"/>
      <c r="X1344" s="78"/>
      <c r="Y1344" s="78"/>
      <c r="AA1344" s="94" t="str">
        <f t="shared" si="287"/>
        <v>≤60</v>
      </c>
      <c r="AB1344" s="94">
        <f t="shared" ca="1" si="288"/>
        <v>25</v>
      </c>
      <c r="AC1344" s="95">
        <f t="shared" si="291"/>
        <v>0</v>
      </c>
      <c r="AD1344" s="95">
        <f t="shared" si="292"/>
        <v>0</v>
      </c>
      <c r="AE1344" s="96">
        <f t="shared" si="289"/>
        <v>0</v>
      </c>
      <c r="AF1344" s="96">
        <f t="shared" si="290"/>
        <v>0</v>
      </c>
    </row>
    <row r="1345" spans="2:32" s="97" customFormat="1" ht="39.6" x14ac:dyDescent="0.3">
      <c r="B1345" s="79">
        <f t="shared" si="283"/>
        <v>1340</v>
      </c>
      <c r="C1345" s="80" t="s">
        <v>97</v>
      </c>
      <c r="D1345" s="80"/>
      <c r="E1345" s="81"/>
      <c r="F1345" s="82" t="str">
        <f t="shared" si="284"/>
        <v xml:space="preserve">Группа от QF </v>
      </c>
      <c r="G1345" s="82"/>
      <c r="H1345" s="83"/>
      <c r="I1345" s="84"/>
      <c r="J1345" s="84"/>
      <c r="K1345" s="85"/>
      <c r="L1345" s="86"/>
      <c r="M1345" s="80"/>
      <c r="N1345" s="87"/>
      <c r="O1345" s="88" t="str">
        <f t="shared" si="280"/>
        <v xml:space="preserve"> </v>
      </c>
      <c r="P1345" s="89"/>
      <c r="Q1345" s="90" t="str">
        <f t="shared" si="281"/>
        <v xml:space="preserve"> </v>
      </c>
      <c r="R1345" s="87" t="s">
        <v>77</v>
      </c>
      <c r="S1345" s="76"/>
      <c r="T1345" s="91">
        <f t="shared" si="285"/>
        <v>0</v>
      </c>
      <c r="U1345" s="88" t="str">
        <f t="shared" si="282"/>
        <v xml:space="preserve"> </v>
      </c>
      <c r="V1345" s="91" t="str">
        <f t="shared" si="286"/>
        <v xml:space="preserve"> </v>
      </c>
      <c r="W1345" s="78"/>
      <c r="X1345" s="78"/>
      <c r="Y1345" s="78"/>
      <c r="AA1345" s="94" t="str">
        <f t="shared" si="287"/>
        <v>≤60</v>
      </c>
      <c r="AB1345" s="94">
        <f t="shared" ca="1" si="288"/>
        <v>41</v>
      </c>
      <c r="AC1345" s="95">
        <f t="shared" si="291"/>
        <v>0</v>
      </c>
      <c r="AD1345" s="95">
        <f t="shared" si="292"/>
        <v>0</v>
      </c>
      <c r="AE1345" s="96">
        <f t="shared" si="289"/>
        <v>0</v>
      </c>
      <c r="AF1345" s="96">
        <f t="shared" si="290"/>
        <v>0</v>
      </c>
    </row>
    <row r="1346" spans="2:32" s="97" customFormat="1" ht="39.6" x14ac:dyDescent="0.3">
      <c r="B1346" s="79">
        <f t="shared" si="283"/>
        <v>1341</v>
      </c>
      <c r="C1346" s="80" t="s">
        <v>97</v>
      </c>
      <c r="D1346" s="80"/>
      <c r="E1346" s="81"/>
      <c r="F1346" s="82" t="str">
        <f t="shared" si="284"/>
        <v xml:space="preserve">Группа от QF </v>
      </c>
      <c r="G1346" s="82"/>
      <c r="H1346" s="83"/>
      <c r="I1346" s="84"/>
      <c r="J1346" s="84"/>
      <c r="K1346" s="85"/>
      <c r="L1346" s="86"/>
      <c r="M1346" s="80"/>
      <c r="N1346" s="87"/>
      <c r="O1346" s="88" t="str">
        <f t="shared" si="280"/>
        <v xml:space="preserve"> </v>
      </c>
      <c r="P1346" s="89"/>
      <c r="Q1346" s="90" t="str">
        <f t="shared" si="281"/>
        <v xml:space="preserve"> </v>
      </c>
      <c r="R1346" s="87" t="s">
        <v>77</v>
      </c>
      <c r="S1346" s="76"/>
      <c r="T1346" s="91">
        <f t="shared" si="285"/>
        <v>0</v>
      </c>
      <c r="U1346" s="88" t="str">
        <f t="shared" si="282"/>
        <v xml:space="preserve"> </v>
      </c>
      <c r="V1346" s="91" t="str">
        <f t="shared" si="286"/>
        <v xml:space="preserve"> </v>
      </c>
      <c r="W1346" s="78"/>
      <c r="X1346" s="78"/>
      <c r="Y1346" s="78"/>
      <c r="AA1346" s="94" t="str">
        <f t="shared" si="287"/>
        <v>≤60</v>
      </c>
      <c r="AB1346" s="94">
        <f t="shared" ca="1" si="288"/>
        <v>44</v>
      </c>
      <c r="AC1346" s="95">
        <f t="shared" si="291"/>
        <v>0</v>
      </c>
      <c r="AD1346" s="95">
        <f t="shared" si="292"/>
        <v>0</v>
      </c>
      <c r="AE1346" s="96">
        <f t="shared" si="289"/>
        <v>0</v>
      </c>
      <c r="AF1346" s="96">
        <f t="shared" si="290"/>
        <v>0</v>
      </c>
    </row>
    <row r="1347" spans="2:32" s="97" customFormat="1" ht="39.6" x14ac:dyDescent="0.3">
      <c r="B1347" s="79">
        <f t="shared" si="283"/>
        <v>1342</v>
      </c>
      <c r="C1347" s="80" t="s">
        <v>97</v>
      </c>
      <c r="D1347" s="80"/>
      <c r="E1347" s="81"/>
      <c r="F1347" s="82" t="str">
        <f t="shared" si="284"/>
        <v xml:space="preserve">Группа от QF </v>
      </c>
      <c r="G1347" s="82"/>
      <c r="H1347" s="83"/>
      <c r="I1347" s="84"/>
      <c r="J1347" s="84"/>
      <c r="K1347" s="85"/>
      <c r="L1347" s="86"/>
      <c r="M1347" s="80"/>
      <c r="N1347" s="87"/>
      <c r="O1347" s="88" t="str">
        <f t="shared" si="280"/>
        <v xml:space="preserve"> </v>
      </c>
      <c r="P1347" s="89"/>
      <c r="Q1347" s="90" t="str">
        <f t="shared" si="281"/>
        <v xml:space="preserve"> </v>
      </c>
      <c r="R1347" s="87" t="s">
        <v>77</v>
      </c>
      <c r="S1347" s="76"/>
      <c r="T1347" s="91">
        <f t="shared" si="285"/>
        <v>0</v>
      </c>
      <c r="U1347" s="88" t="str">
        <f t="shared" si="282"/>
        <v xml:space="preserve"> </v>
      </c>
      <c r="V1347" s="91" t="str">
        <f t="shared" si="286"/>
        <v xml:space="preserve"> </v>
      </c>
      <c r="W1347" s="78"/>
      <c r="X1347" s="78"/>
      <c r="Y1347" s="78"/>
      <c r="AA1347" s="94" t="str">
        <f t="shared" si="287"/>
        <v>≤60</v>
      </c>
      <c r="AB1347" s="94">
        <f t="shared" ca="1" si="288"/>
        <v>36</v>
      </c>
      <c r="AC1347" s="95">
        <f t="shared" si="291"/>
        <v>0</v>
      </c>
      <c r="AD1347" s="95">
        <f t="shared" si="292"/>
        <v>0</v>
      </c>
      <c r="AE1347" s="96">
        <f t="shared" si="289"/>
        <v>0</v>
      </c>
      <c r="AF1347" s="96">
        <f t="shared" si="290"/>
        <v>0</v>
      </c>
    </row>
    <row r="1348" spans="2:32" s="97" customFormat="1" ht="39.6" x14ac:dyDescent="0.3">
      <c r="B1348" s="79">
        <f t="shared" si="283"/>
        <v>1343</v>
      </c>
      <c r="C1348" s="80" t="s">
        <v>97</v>
      </c>
      <c r="D1348" s="80"/>
      <c r="E1348" s="81"/>
      <c r="F1348" s="82" t="str">
        <f t="shared" si="284"/>
        <v xml:space="preserve">Группа от QF </v>
      </c>
      <c r="G1348" s="82"/>
      <c r="H1348" s="83"/>
      <c r="I1348" s="84"/>
      <c r="J1348" s="84"/>
      <c r="K1348" s="85"/>
      <c r="L1348" s="86"/>
      <c r="M1348" s="80"/>
      <c r="N1348" s="87"/>
      <c r="O1348" s="88" t="str">
        <f t="shared" si="280"/>
        <v xml:space="preserve"> </v>
      </c>
      <c r="P1348" s="89"/>
      <c r="Q1348" s="90" t="str">
        <f t="shared" si="281"/>
        <v xml:space="preserve"> </v>
      </c>
      <c r="R1348" s="87" t="s">
        <v>77</v>
      </c>
      <c r="S1348" s="76"/>
      <c r="T1348" s="91">
        <f t="shared" si="285"/>
        <v>0</v>
      </c>
      <c r="U1348" s="88" t="str">
        <f t="shared" si="282"/>
        <v xml:space="preserve"> </v>
      </c>
      <c r="V1348" s="91" t="str">
        <f t="shared" si="286"/>
        <v xml:space="preserve"> </v>
      </c>
      <c r="W1348" s="78"/>
      <c r="X1348" s="78"/>
      <c r="Y1348" s="78"/>
      <c r="AA1348" s="94" t="str">
        <f t="shared" si="287"/>
        <v>≤60</v>
      </c>
      <c r="AB1348" s="94">
        <f t="shared" ca="1" si="288"/>
        <v>39</v>
      </c>
      <c r="AC1348" s="95">
        <f t="shared" si="291"/>
        <v>0</v>
      </c>
      <c r="AD1348" s="95">
        <f t="shared" si="292"/>
        <v>0</v>
      </c>
      <c r="AE1348" s="96">
        <f t="shared" si="289"/>
        <v>0</v>
      </c>
      <c r="AF1348" s="96">
        <f t="shared" si="290"/>
        <v>0</v>
      </c>
    </row>
    <row r="1349" spans="2:32" s="97" customFormat="1" ht="39.6" x14ac:dyDescent="0.3">
      <c r="B1349" s="79">
        <f t="shared" si="283"/>
        <v>1344</v>
      </c>
      <c r="C1349" s="80" t="s">
        <v>97</v>
      </c>
      <c r="D1349" s="80"/>
      <c r="E1349" s="81"/>
      <c r="F1349" s="82" t="str">
        <f t="shared" si="284"/>
        <v xml:space="preserve">Группа от QF </v>
      </c>
      <c r="G1349" s="82"/>
      <c r="H1349" s="83"/>
      <c r="I1349" s="84"/>
      <c r="J1349" s="84"/>
      <c r="K1349" s="85"/>
      <c r="L1349" s="86"/>
      <c r="M1349" s="80"/>
      <c r="N1349" s="87"/>
      <c r="O1349" s="88" t="str">
        <f t="shared" si="280"/>
        <v xml:space="preserve"> </v>
      </c>
      <c r="P1349" s="89"/>
      <c r="Q1349" s="90" t="str">
        <f t="shared" si="281"/>
        <v xml:space="preserve"> </v>
      </c>
      <c r="R1349" s="87" t="s">
        <v>77</v>
      </c>
      <c r="S1349" s="76"/>
      <c r="T1349" s="91">
        <f t="shared" si="285"/>
        <v>0</v>
      </c>
      <c r="U1349" s="88" t="str">
        <f t="shared" si="282"/>
        <v xml:space="preserve"> </v>
      </c>
      <c r="V1349" s="91" t="str">
        <f t="shared" si="286"/>
        <v xml:space="preserve"> </v>
      </c>
      <c r="W1349" s="78"/>
      <c r="X1349" s="78"/>
      <c r="Y1349" s="78"/>
      <c r="AA1349" s="94" t="str">
        <f t="shared" si="287"/>
        <v>≤60</v>
      </c>
      <c r="AB1349" s="94">
        <f t="shared" ca="1" si="288"/>
        <v>39</v>
      </c>
      <c r="AC1349" s="95">
        <f t="shared" si="291"/>
        <v>0</v>
      </c>
      <c r="AD1349" s="95">
        <f t="shared" si="292"/>
        <v>0</v>
      </c>
      <c r="AE1349" s="96">
        <f t="shared" si="289"/>
        <v>0</v>
      </c>
      <c r="AF1349" s="96">
        <f t="shared" si="290"/>
        <v>0</v>
      </c>
    </row>
    <row r="1350" spans="2:32" s="97" customFormat="1" ht="39.6" x14ac:dyDescent="0.3">
      <c r="B1350" s="79">
        <f t="shared" si="283"/>
        <v>1345</v>
      </c>
      <c r="C1350" s="80" t="s">
        <v>97</v>
      </c>
      <c r="D1350" s="80"/>
      <c r="E1350" s="81"/>
      <c r="F1350" s="82" t="str">
        <f t="shared" si="284"/>
        <v xml:space="preserve">Группа от QF </v>
      </c>
      <c r="G1350" s="82"/>
      <c r="H1350" s="83"/>
      <c r="I1350" s="84"/>
      <c r="J1350" s="84"/>
      <c r="K1350" s="85"/>
      <c r="L1350" s="86"/>
      <c r="M1350" s="80"/>
      <c r="N1350" s="87"/>
      <c r="O1350" s="88" t="str">
        <f t="shared" ref="O1350:O1413" si="293">IF(T1350=0," ","-")</f>
        <v xml:space="preserve"> </v>
      </c>
      <c r="P1350" s="89"/>
      <c r="Q1350" s="90" t="str">
        <f t="shared" ref="Q1350:Q1413" si="294">IF(T1350=0," ","-")</f>
        <v xml:space="preserve"> </v>
      </c>
      <c r="R1350" s="87" t="s">
        <v>77</v>
      </c>
      <c r="S1350" s="76"/>
      <c r="T1350" s="91">
        <f t="shared" si="285"/>
        <v>0</v>
      </c>
      <c r="U1350" s="88" t="str">
        <f t="shared" ref="U1350:U1413" si="295">IF(T1350=0," ","-")</f>
        <v xml:space="preserve"> </v>
      </c>
      <c r="V1350" s="91" t="str">
        <f t="shared" si="286"/>
        <v xml:space="preserve"> </v>
      </c>
      <c r="W1350" s="78"/>
      <c r="X1350" s="78"/>
      <c r="Y1350" s="78"/>
      <c r="AA1350" s="94" t="str">
        <f t="shared" si="287"/>
        <v>≤60</v>
      </c>
      <c r="AB1350" s="94">
        <f t="shared" ca="1" si="288"/>
        <v>48</v>
      </c>
      <c r="AC1350" s="95">
        <f t="shared" si="291"/>
        <v>0</v>
      </c>
      <c r="AD1350" s="95">
        <f t="shared" si="292"/>
        <v>0</v>
      </c>
      <c r="AE1350" s="96">
        <f t="shared" si="289"/>
        <v>0</v>
      </c>
      <c r="AF1350" s="96">
        <f t="shared" si="290"/>
        <v>0</v>
      </c>
    </row>
    <row r="1351" spans="2:32" s="97" customFormat="1" ht="39.6" x14ac:dyDescent="0.3">
      <c r="B1351" s="79">
        <f t="shared" si="283"/>
        <v>1346</v>
      </c>
      <c r="C1351" s="80" t="s">
        <v>97</v>
      </c>
      <c r="D1351" s="80"/>
      <c r="E1351" s="81"/>
      <c r="F1351" s="82" t="str">
        <f t="shared" si="284"/>
        <v xml:space="preserve">Группа от QF </v>
      </c>
      <c r="G1351" s="82"/>
      <c r="H1351" s="83"/>
      <c r="I1351" s="84"/>
      <c r="J1351" s="84"/>
      <c r="K1351" s="85"/>
      <c r="L1351" s="86"/>
      <c r="M1351" s="80"/>
      <c r="N1351" s="87"/>
      <c r="O1351" s="88" t="str">
        <f t="shared" si="293"/>
        <v xml:space="preserve"> </v>
      </c>
      <c r="P1351" s="89"/>
      <c r="Q1351" s="90" t="str">
        <f t="shared" si="294"/>
        <v xml:space="preserve"> </v>
      </c>
      <c r="R1351" s="87" t="s">
        <v>77</v>
      </c>
      <c r="S1351" s="76"/>
      <c r="T1351" s="91">
        <f t="shared" si="285"/>
        <v>0</v>
      </c>
      <c r="U1351" s="88" t="str">
        <f t="shared" si="295"/>
        <v xml:space="preserve"> </v>
      </c>
      <c r="V1351" s="91" t="str">
        <f t="shared" si="286"/>
        <v xml:space="preserve"> </v>
      </c>
      <c r="W1351" s="78"/>
      <c r="X1351" s="78"/>
      <c r="Y1351" s="78"/>
      <c r="AA1351" s="94" t="str">
        <f t="shared" si="287"/>
        <v>≤60</v>
      </c>
      <c r="AB1351" s="94">
        <f t="shared" ca="1" si="288"/>
        <v>34</v>
      </c>
      <c r="AC1351" s="95">
        <f t="shared" si="291"/>
        <v>0</v>
      </c>
      <c r="AD1351" s="95">
        <f t="shared" si="292"/>
        <v>0</v>
      </c>
      <c r="AE1351" s="96">
        <f t="shared" si="289"/>
        <v>0</v>
      </c>
      <c r="AF1351" s="96">
        <f t="shared" si="290"/>
        <v>0</v>
      </c>
    </row>
    <row r="1352" spans="2:32" s="97" customFormat="1" ht="39.6" x14ac:dyDescent="0.3">
      <c r="B1352" s="79">
        <f t="shared" ref="B1352:B1415" si="296">(IF(B1350+B1351=0,(B1349+1),(IF(B1351=0,(B1350+1),B1351+1))))</f>
        <v>1347</v>
      </c>
      <c r="C1352" s="80" t="s">
        <v>97</v>
      </c>
      <c r="D1352" s="80"/>
      <c r="E1352" s="81"/>
      <c r="F1352" s="82" t="str">
        <f t="shared" si="284"/>
        <v xml:space="preserve">Группа от QF </v>
      </c>
      <c r="G1352" s="82"/>
      <c r="H1352" s="83"/>
      <c r="I1352" s="84"/>
      <c r="J1352" s="84"/>
      <c r="K1352" s="85"/>
      <c r="L1352" s="86"/>
      <c r="M1352" s="80"/>
      <c r="N1352" s="87"/>
      <c r="O1352" s="88" t="str">
        <f t="shared" si="293"/>
        <v xml:space="preserve"> </v>
      </c>
      <c r="P1352" s="89"/>
      <c r="Q1352" s="90" t="str">
        <f t="shared" si="294"/>
        <v xml:space="preserve"> </v>
      </c>
      <c r="R1352" s="87" t="s">
        <v>77</v>
      </c>
      <c r="S1352" s="76"/>
      <c r="T1352" s="91">
        <f t="shared" si="285"/>
        <v>0</v>
      </c>
      <c r="U1352" s="88" t="str">
        <f t="shared" si="295"/>
        <v xml:space="preserve"> </v>
      </c>
      <c r="V1352" s="91" t="str">
        <f t="shared" si="286"/>
        <v xml:space="preserve"> </v>
      </c>
      <c r="W1352" s="78"/>
      <c r="X1352" s="78"/>
      <c r="Y1352" s="78"/>
      <c r="AA1352" s="94" t="str">
        <f t="shared" si="287"/>
        <v>≤60</v>
      </c>
      <c r="AB1352" s="94">
        <f t="shared" ca="1" si="288"/>
        <v>48</v>
      </c>
      <c r="AC1352" s="95">
        <f t="shared" si="291"/>
        <v>0</v>
      </c>
      <c r="AD1352" s="95">
        <f t="shared" si="292"/>
        <v>0</v>
      </c>
      <c r="AE1352" s="96">
        <f t="shared" si="289"/>
        <v>0</v>
      </c>
      <c r="AF1352" s="96">
        <f t="shared" si="290"/>
        <v>0</v>
      </c>
    </row>
    <row r="1353" spans="2:32" s="97" customFormat="1" ht="39.6" x14ac:dyDescent="0.3">
      <c r="B1353" s="79">
        <f t="shared" si="296"/>
        <v>1348</v>
      </c>
      <c r="C1353" s="80" t="s">
        <v>97</v>
      </c>
      <c r="D1353" s="80"/>
      <c r="E1353" s="81"/>
      <c r="F1353" s="82" t="str">
        <f t="shared" si="284"/>
        <v xml:space="preserve">Группа от QF </v>
      </c>
      <c r="G1353" s="82"/>
      <c r="H1353" s="83"/>
      <c r="I1353" s="84"/>
      <c r="J1353" s="84"/>
      <c r="K1353" s="85"/>
      <c r="L1353" s="86"/>
      <c r="M1353" s="80"/>
      <c r="N1353" s="87"/>
      <c r="O1353" s="88" t="str">
        <f t="shared" si="293"/>
        <v xml:space="preserve"> </v>
      </c>
      <c r="P1353" s="89"/>
      <c r="Q1353" s="90" t="str">
        <f t="shared" si="294"/>
        <v xml:space="preserve"> </v>
      </c>
      <c r="R1353" s="87" t="s">
        <v>77</v>
      </c>
      <c r="S1353" s="76"/>
      <c r="T1353" s="91">
        <f t="shared" si="285"/>
        <v>0</v>
      </c>
      <c r="U1353" s="88" t="str">
        <f t="shared" si="295"/>
        <v xml:space="preserve"> </v>
      </c>
      <c r="V1353" s="91" t="str">
        <f t="shared" si="286"/>
        <v xml:space="preserve"> </v>
      </c>
      <c r="W1353" s="78"/>
      <c r="X1353" s="78"/>
      <c r="Y1353" s="78"/>
      <c r="AA1353" s="94" t="str">
        <f t="shared" si="287"/>
        <v>≤60</v>
      </c>
      <c r="AB1353" s="94">
        <f t="shared" ca="1" si="288"/>
        <v>39</v>
      </c>
      <c r="AC1353" s="95">
        <f t="shared" si="291"/>
        <v>0</v>
      </c>
      <c r="AD1353" s="95">
        <f t="shared" si="292"/>
        <v>0</v>
      </c>
      <c r="AE1353" s="96">
        <f t="shared" si="289"/>
        <v>0</v>
      </c>
      <c r="AF1353" s="96">
        <f t="shared" si="290"/>
        <v>0</v>
      </c>
    </row>
    <row r="1354" spans="2:32" s="97" customFormat="1" ht="39.6" x14ac:dyDescent="0.3">
      <c r="B1354" s="79">
        <f t="shared" si="296"/>
        <v>1349</v>
      </c>
      <c r="C1354" s="80" t="s">
        <v>97</v>
      </c>
      <c r="D1354" s="80"/>
      <c r="E1354" s="81"/>
      <c r="F1354" s="82" t="str">
        <f t="shared" si="284"/>
        <v xml:space="preserve">Группа от QF </v>
      </c>
      <c r="G1354" s="82"/>
      <c r="H1354" s="83"/>
      <c r="I1354" s="84"/>
      <c r="J1354" s="84"/>
      <c r="K1354" s="85"/>
      <c r="L1354" s="86"/>
      <c r="M1354" s="80"/>
      <c r="N1354" s="87"/>
      <c r="O1354" s="88" t="str">
        <f t="shared" si="293"/>
        <v xml:space="preserve"> </v>
      </c>
      <c r="P1354" s="89"/>
      <c r="Q1354" s="90" t="str">
        <f t="shared" si="294"/>
        <v xml:space="preserve"> </v>
      </c>
      <c r="R1354" s="87" t="s">
        <v>77</v>
      </c>
      <c r="S1354" s="76"/>
      <c r="T1354" s="91">
        <f t="shared" si="285"/>
        <v>0</v>
      </c>
      <c r="U1354" s="88" t="str">
        <f t="shared" si="295"/>
        <v xml:space="preserve"> </v>
      </c>
      <c r="V1354" s="91" t="str">
        <f t="shared" si="286"/>
        <v xml:space="preserve"> </v>
      </c>
      <c r="W1354" s="78"/>
      <c r="X1354" s="78"/>
      <c r="Y1354" s="78"/>
      <c r="AA1354" s="94" t="str">
        <f t="shared" si="287"/>
        <v>≤60</v>
      </c>
      <c r="AB1354" s="94">
        <f t="shared" ca="1" si="288"/>
        <v>47</v>
      </c>
      <c r="AC1354" s="95">
        <f t="shared" si="291"/>
        <v>0</v>
      </c>
      <c r="AD1354" s="95">
        <f t="shared" si="292"/>
        <v>0</v>
      </c>
      <c r="AE1354" s="96">
        <f t="shared" si="289"/>
        <v>0</v>
      </c>
      <c r="AF1354" s="96">
        <f t="shared" si="290"/>
        <v>0</v>
      </c>
    </row>
    <row r="1355" spans="2:32" s="97" customFormat="1" ht="39.6" x14ac:dyDescent="0.3">
      <c r="B1355" s="79">
        <f t="shared" si="296"/>
        <v>1350</v>
      </c>
      <c r="C1355" s="80" t="s">
        <v>97</v>
      </c>
      <c r="D1355" s="80"/>
      <c r="E1355" s="81"/>
      <c r="F1355" s="82" t="str">
        <f t="shared" si="284"/>
        <v xml:space="preserve">Группа от QF </v>
      </c>
      <c r="G1355" s="82"/>
      <c r="H1355" s="83"/>
      <c r="I1355" s="84"/>
      <c r="J1355" s="84"/>
      <c r="K1355" s="85"/>
      <c r="L1355" s="86"/>
      <c r="M1355" s="80"/>
      <c r="N1355" s="87"/>
      <c r="O1355" s="88" t="str">
        <f t="shared" si="293"/>
        <v xml:space="preserve"> </v>
      </c>
      <c r="P1355" s="89"/>
      <c r="Q1355" s="90" t="str">
        <f t="shared" si="294"/>
        <v xml:space="preserve"> </v>
      </c>
      <c r="R1355" s="87" t="s">
        <v>77</v>
      </c>
      <c r="S1355" s="76"/>
      <c r="T1355" s="91">
        <f t="shared" si="285"/>
        <v>0</v>
      </c>
      <c r="U1355" s="88" t="str">
        <f t="shared" si="295"/>
        <v xml:space="preserve"> </v>
      </c>
      <c r="V1355" s="91" t="str">
        <f t="shared" si="286"/>
        <v xml:space="preserve"> </v>
      </c>
      <c r="W1355" s="78"/>
      <c r="X1355" s="78"/>
      <c r="Y1355" s="78"/>
      <c r="AA1355" s="94" t="str">
        <f t="shared" si="287"/>
        <v>≤60</v>
      </c>
      <c r="AB1355" s="94">
        <f t="shared" ca="1" si="288"/>
        <v>33</v>
      </c>
      <c r="AC1355" s="95">
        <f t="shared" si="291"/>
        <v>0</v>
      </c>
      <c r="AD1355" s="95">
        <f t="shared" si="292"/>
        <v>0</v>
      </c>
      <c r="AE1355" s="96">
        <f t="shared" si="289"/>
        <v>0</v>
      </c>
      <c r="AF1355" s="96">
        <f t="shared" si="290"/>
        <v>0</v>
      </c>
    </row>
    <row r="1356" spans="2:32" s="97" customFormat="1" ht="39.6" x14ac:dyDescent="0.3">
      <c r="B1356" s="79">
        <f t="shared" si="296"/>
        <v>1351</v>
      </c>
      <c r="C1356" s="80" t="s">
        <v>97</v>
      </c>
      <c r="D1356" s="80"/>
      <c r="E1356" s="81"/>
      <c r="F1356" s="82" t="str">
        <f t="shared" si="284"/>
        <v xml:space="preserve">Группа от QF </v>
      </c>
      <c r="G1356" s="82"/>
      <c r="H1356" s="83"/>
      <c r="I1356" s="84"/>
      <c r="J1356" s="84"/>
      <c r="K1356" s="85"/>
      <c r="L1356" s="86"/>
      <c r="M1356" s="80"/>
      <c r="N1356" s="87"/>
      <c r="O1356" s="88" t="str">
        <f t="shared" si="293"/>
        <v xml:space="preserve"> </v>
      </c>
      <c r="P1356" s="89"/>
      <c r="Q1356" s="90" t="str">
        <f t="shared" si="294"/>
        <v xml:space="preserve"> </v>
      </c>
      <c r="R1356" s="87" t="s">
        <v>77</v>
      </c>
      <c r="S1356" s="76"/>
      <c r="T1356" s="91">
        <f t="shared" si="285"/>
        <v>0</v>
      </c>
      <c r="U1356" s="88" t="str">
        <f t="shared" si="295"/>
        <v xml:space="preserve"> </v>
      </c>
      <c r="V1356" s="91" t="str">
        <f t="shared" si="286"/>
        <v xml:space="preserve"> </v>
      </c>
      <c r="W1356" s="78"/>
      <c r="X1356" s="78"/>
      <c r="Y1356" s="78"/>
      <c r="AA1356" s="94" t="str">
        <f t="shared" si="287"/>
        <v>≤60</v>
      </c>
      <c r="AB1356" s="94">
        <f t="shared" ca="1" si="288"/>
        <v>30</v>
      </c>
      <c r="AC1356" s="95">
        <f t="shared" si="291"/>
        <v>0</v>
      </c>
      <c r="AD1356" s="95">
        <f t="shared" si="292"/>
        <v>0</v>
      </c>
      <c r="AE1356" s="96">
        <f t="shared" si="289"/>
        <v>0</v>
      </c>
      <c r="AF1356" s="96">
        <f t="shared" si="290"/>
        <v>0</v>
      </c>
    </row>
    <row r="1357" spans="2:32" s="97" customFormat="1" ht="39.6" x14ac:dyDescent="0.3">
      <c r="B1357" s="79">
        <f t="shared" si="296"/>
        <v>1352</v>
      </c>
      <c r="C1357" s="80" t="s">
        <v>97</v>
      </c>
      <c r="D1357" s="80"/>
      <c r="E1357" s="81"/>
      <c r="F1357" s="82" t="str">
        <f t="shared" si="284"/>
        <v xml:space="preserve">Группа от QF </v>
      </c>
      <c r="G1357" s="82"/>
      <c r="H1357" s="83"/>
      <c r="I1357" s="84"/>
      <c r="J1357" s="84"/>
      <c r="K1357" s="85"/>
      <c r="L1357" s="86"/>
      <c r="M1357" s="80"/>
      <c r="N1357" s="87"/>
      <c r="O1357" s="88" t="str">
        <f t="shared" si="293"/>
        <v xml:space="preserve"> </v>
      </c>
      <c r="P1357" s="89"/>
      <c r="Q1357" s="90" t="str">
        <f t="shared" si="294"/>
        <v xml:space="preserve"> </v>
      </c>
      <c r="R1357" s="87" t="s">
        <v>77</v>
      </c>
      <c r="S1357" s="76"/>
      <c r="T1357" s="91">
        <f t="shared" si="285"/>
        <v>0</v>
      </c>
      <c r="U1357" s="88" t="str">
        <f t="shared" si="295"/>
        <v xml:space="preserve"> </v>
      </c>
      <c r="V1357" s="91" t="str">
        <f t="shared" si="286"/>
        <v xml:space="preserve"> </v>
      </c>
      <c r="W1357" s="78"/>
      <c r="X1357" s="78"/>
      <c r="Y1357" s="78"/>
      <c r="AA1357" s="94" t="str">
        <f t="shared" si="287"/>
        <v>≤60</v>
      </c>
      <c r="AB1357" s="94">
        <f t="shared" ca="1" si="288"/>
        <v>44</v>
      </c>
      <c r="AC1357" s="95">
        <f t="shared" si="291"/>
        <v>0</v>
      </c>
      <c r="AD1357" s="95">
        <f t="shared" si="292"/>
        <v>0</v>
      </c>
      <c r="AE1357" s="96">
        <f t="shared" si="289"/>
        <v>0</v>
      </c>
      <c r="AF1357" s="96">
        <f t="shared" si="290"/>
        <v>0</v>
      </c>
    </row>
    <row r="1358" spans="2:32" s="97" customFormat="1" ht="39.6" x14ac:dyDescent="0.3">
      <c r="B1358" s="79">
        <f t="shared" si="296"/>
        <v>1353</v>
      </c>
      <c r="C1358" s="80" t="s">
        <v>97</v>
      </c>
      <c r="D1358" s="80"/>
      <c r="E1358" s="81"/>
      <c r="F1358" s="82" t="str">
        <f t="shared" si="284"/>
        <v xml:space="preserve">Группа от QF </v>
      </c>
      <c r="G1358" s="82"/>
      <c r="H1358" s="83"/>
      <c r="I1358" s="84"/>
      <c r="J1358" s="84"/>
      <c r="K1358" s="85"/>
      <c r="L1358" s="86"/>
      <c r="M1358" s="80"/>
      <c r="N1358" s="87"/>
      <c r="O1358" s="88" t="str">
        <f t="shared" si="293"/>
        <v xml:space="preserve"> </v>
      </c>
      <c r="P1358" s="89"/>
      <c r="Q1358" s="90" t="str">
        <f t="shared" si="294"/>
        <v xml:space="preserve"> </v>
      </c>
      <c r="R1358" s="87" t="s">
        <v>77</v>
      </c>
      <c r="S1358" s="76"/>
      <c r="T1358" s="91">
        <f t="shared" si="285"/>
        <v>0</v>
      </c>
      <c r="U1358" s="88" t="str">
        <f t="shared" si="295"/>
        <v xml:space="preserve"> </v>
      </c>
      <c r="V1358" s="91" t="str">
        <f t="shared" si="286"/>
        <v xml:space="preserve"> </v>
      </c>
      <c r="W1358" s="78"/>
      <c r="X1358" s="78"/>
      <c r="Y1358" s="78"/>
      <c r="AA1358" s="94" t="str">
        <f t="shared" si="287"/>
        <v>≤60</v>
      </c>
      <c r="AB1358" s="94">
        <f t="shared" ca="1" si="288"/>
        <v>27</v>
      </c>
      <c r="AC1358" s="95">
        <f t="shared" si="291"/>
        <v>0</v>
      </c>
      <c r="AD1358" s="95">
        <f t="shared" si="292"/>
        <v>0</v>
      </c>
      <c r="AE1358" s="96">
        <f t="shared" si="289"/>
        <v>0</v>
      </c>
      <c r="AF1358" s="96">
        <f t="shared" si="290"/>
        <v>0</v>
      </c>
    </row>
    <row r="1359" spans="2:32" s="97" customFormat="1" ht="39.6" x14ac:dyDescent="0.3">
      <c r="B1359" s="79">
        <f t="shared" si="296"/>
        <v>1354</v>
      </c>
      <c r="C1359" s="80" t="s">
        <v>97</v>
      </c>
      <c r="D1359" s="80"/>
      <c r="E1359" s="81"/>
      <c r="F1359" s="82" t="str">
        <f t="shared" ref="F1359:F1422" si="297">CONCATENATE(C1359," ",E1359,D1359)</f>
        <v xml:space="preserve">Группа от QF </v>
      </c>
      <c r="G1359" s="82"/>
      <c r="H1359" s="83"/>
      <c r="I1359" s="84"/>
      <c r="J1359" s="84"/>
      <c r="K1359" s="85"/>
      <c r="L1359" s="86"/>
      <c r="M1359" s="80"/>
      <c r="N1359" s="87"/>
      <c r="O1359" s="88" t="str">
        <f t="shared" si="293"/>
        <v xml:space="preserve"> </v>
      </c>
      <c r="P1359" s="89"/>
      <c r="Q1359" s="90" t="str">
        <f t="shared" si="294"/>
        <v xml:space="preserve"> </v>
      </c>
      <c r="R1359" s="87" t="s">
        <v>77</v>
      </c>
      <c r="S1359" s="76"/>
      <c r="T1359" s="91">
        <f t="shared" ref="T1359:T1422" si="298">IF(P1359=$W$1,I1359*3,IF(P1359=$X$1,I1359*5,IF(P1359=$Y$1,I1359*8,IF(P1359=$Z$1,I1359*12*0.75,0))))</f>
        <v>0</v>
      </c>
      <c r="U1359" s="88" t="str">
        <f t="shared" si="295"/>
        <v xml:space="preserve"> </v>
      </c>
      <c r="V1359" s="91" t="str">
        <f t="shared" ref="V1359:V1422" si="299">IF(P1359=$W$1,I1359*5,IF(P1359=$X$1,I1359*10,IF(P1359=$Y$1,I1359*10,IF(P1359=$Z$1,I1359*12," "))))</f>
        <v xml:space="preserve"> </v>
      </c>
      <c r="W1359" s="78"/>
      <c r="X1359" s="78"/>
      <c r="Y1359" s="78"/>
      <c r="AA1359" s="94" t="str">
        <f t="shared" ref="AA1359:AA1422" si="300">IF(I1359&gt;63,"≤120","≤60")</f>
        <v>≤60</v>
      </c>
      <c r="AB1359" s="94">
        <f t="shared" ref="AB1359:AB1422" ca="1" si="301">IF(I1359&lt;63,RANDBETWEEN(20,50),RANDBETWEEN(60,110))</f>
        <v>45</v>
      </c>
      <c r="AC1359" s="95">
        <f t="shared" si="291"/>
        <v>0</v>
      </c>
      <c r="AD1359" s="95">
        <f t="shared" si="292"/>
        <v>0</v>
      </c>
      <c r="AE1359" s="96">
        <f t="shared" ref="AE1359:AE1422" si="302">ROUND(I1359*1.13,0)</f>
        <v>0</v>
      </c>
      <c r="AF1359" s="96">
        <f t="shared" ref="AF1359:AF1422" si="303">ROUND(I1359*1.45,0)</f>
        <v>0</v>
      </c>
    </row>
    <row r="1360" spans="2:32" s="97" customFormat="1" ht="39.6" x14ac:dyDescent="0.3">
      <c r="B1360" s="79">
        <f t="shared" si="296"/>
        <v>1355</v>
      </c>
      <c r="C1360" s="80" t="s">
        <v>97</v>
      </c>
      <c r="D1360" s="80"/>
      <c r="E1360" s="81"/>
      <c r="F1360" s="82" t="str">
        <f t="shared" si="297"/>
        <v xml:space="preserve">Группа от QF </v>
      </c>
      <c r="G1360" s="82"/>
      <c r="H1360" s="83"/>
      <c r="I1360" s="84"/>
      <c r="J1360" s="84"/>
      <c r="K1360" s="85"/>
      <c r="L1360" s="86"/>
      <c r="M1360" s="80"/>
      <c r="N1360" s="87"/>
      <c r="O1360" s="88" t="str">
        <f t="shared" si="293"/>
        <v xml:space="preserve"> </v>
      </c>
      <c r="P1360" s="89"/>
      <c r="Q1360" s="90" t="str">
        <f t="shared" si="294"/>
        <v xml:space="preserve"> </v>
      </c>
      <c r="R1360" s="87" t="s">
        <v>77</v>
      </c>
      <c r="S1360" s="76"/>
      <c r="T1360" s="91">
        <f t="shared" si="298"/>
        <v>0</v>
      </c>
      <c r="U1360" s="88" t="str">
        <f t="shared" si="295"/>
        <v xml:space="preserve"> </v>
      </c>
      <c r="V1360" s="91" t="str">
        <f t="shared" si="299"/>
        <v xml:space="preserve"> </v>
      </c>
      <c r="W1360" s="78"/>
      <c r="X1360" s="78"/>
      <c r="Y1360" s="78"/>
      <c r="AA1360" s="94" t="str">
        <f t="shared" si="300"/>
        <v>≤60</v>
      </c>
      <c r="AB1360" s="94">
        <f t="shared" ca="1" si="301"/>
        <v>24</v>
      </c>
      <c r="AC1360" s="95">
        <f t="shared" ref="AC1360:AC1423" si="304">IF(P1360=$W$1,I1360*3,IF(P1360=$X$1,I1360*5,IF(P1360=$Y$1,I1360*8,IF(P1360=$Z$1,I1360*12,0))))</f>
        <v>0</v>
      </c>
      <c r="AD1360" s="95">
        <f t="shared" ref="AD1360:AD1423" si="305">IF(P1360=$W$1,I1360*5,IF(P1360=$X$1,I1360*10,IF(P1360=$Y$1,I1360*10,IF(P1360=$Z$1,I1360*0,0))))</f>
        <v>0</v>
      </c>
      <c r="AE1360" s="96">
        <f t="shared" si="302"/>
        <v>0</v>
      </c>
      <c r="AF1360" s="96">
        <f t="shared" si="303"/>
        <v>0</v>
      </c>
    </row>
    <row r="1361" spans="2:32" s="97" customFormat="1" ht="39.6" x14ac:dyDescent="0.3">
      <c r="B1361" s="79">
        <f t="shared" si="296"/>
        <v>1356</v>
      </c>
      <c r="C1361" s="80" t="s">
        <v>97</v>
      </c>
      <c r="D1361" s="80"/>
      <c r="E1361" s="81"/>
      <c r="F1361" s="82" t="str">
        <f t="shared" si="297"/>
        <v xml:space="preserve">Группа от QF </v>
      </c>
      <c r="G1361" s="82"/>
      <c r="H1361" s="83"/>
      <c r="I1361" s="84"/>
      <c r="J1361" s="84"/>
      <c r="K1361" s="85"/>
      <c r="L1361" s="86"/>
      <c r="M1361" s="80"/>
      <c r="N1361" s="87"/>
      <c r="O1361" s="88" t="str">
        <f t="shared" si="293"/>
        <v xml:space="preserve"> </v>
      </c>
      <c r="P1361" s="89"/>
      <c r="Q1361" s="90" t="str">
        <f t="shared" si="294"/>
        <v xml:space="preserve"> </v>
      </c>
      <c r="R1361" s="87" t="s">
        <v>77</v>
      </c>
      <c r="S1361" s="76"/>
      <c r="T1361" s="91">
        <f t="shared" si="298"/>
        <v>0</v>
      </c>
      <c r="U1361" s="88" t="str">
        <f t="shared" si="295"/>
        <v xml:space="preserve"> </v>
      </c>
      <c r="V1361" s="91" t="str">
        <f t="shared" si="299"/>
        <v xml:space="preserve"> </v>
      </c>
      <c r="W1361" s="78"/>
      <c r="X1361" s="78"/>
      <c r="Y1361" s="78"/>
      <c r="AA1361" s="94" t="str">
        <f t="shared" si="300"/>
        <v>≤60</v>
      </c>
      <c r="AB1361" s="94">
        <f t="shared" ca="1" si="301"/>
        <v>22</v>
      </c>
      <c r="AC1361" s="95">
        <f t="shared" si="304"/>
        <v>0</v>
      </c>
      <c r="AD1361" s="95">
        <f t="shared" si="305"/>
        <v>0</v>
      </c>
      <c r="AE1361" s="96">
        <f t="shared" si="302"/>
        <v>0</v>
      </c>
      <c r="AF1361" s="96">
        <f t="shared" si="303"/>
        <v>0</v>
      </c>
    </row>
    <row r="1362" spans="2:32" s="97" customFormat="1" ht="39.6" x14ac:dyDescent="0.3">
      <c r="B1362" s="79">
        <f t="shared" si="296"/>
        <v>1357</v>
      </c>
      <c r="C1362" s="80" t="s">
        <v>97</v>
      </c>
      <c r="D1362" s="80"/>
      <c r="E1362" s="81"/>
      <c r="F1362" s="82" t="str">
        <f t="shared" si="297"/>
        <v xml:space="preserve">Группа от QF </v>
      </c>
      <c r="G1362" s="82"/>
      <c r="H1362" s="83"/>
      <c r="I1362" s="84"/>
      <c r="J1362" s="84"/>
      <c r="K1362" s="85"/>
      <c r="L1362" s="86"/>
      <c r="M1362" s="80"/>
      <c r="N1362" s="87"/>
      <c r="O1362" s="88" t="str">
        <f t="shared" si="293"/>
        <v xml:space="preserve"> </v>
      </c>
      <c r="P1362" s="89"/>
      <c r="Q1362" s="90" t="str">
        <f t="shared" si="294"/>
        <v xml:space="preserve"> </v>
      </c>
      <c r="R1362" s="87" t="s">
        <v>77</v>
      </c>
      <c r="S1362" s="76"/>
      <c r="T1362" s="91">
        <f t="shared" si="298"/>
        <v>0</v>
      </c>
      <c r="U1362" s="88" t="str">
        <f t="shared" si="295"/>
        <v xml:space="preserve"> </v>
      </c>
      <c r="V1362" s="91" t="str">
        <f t="shared" si="299"/>
        <v xml:space="preserve"> </v>
      </c>
      <c r="W1362" s="78"/>
      <c r="X1362" s="78"/>
      <c r="Y1362" s="78"/>
      <c r="AA1362" s="94" t="str">
        <f t="shared" si="300"/>
        <v>≤60</v>
      </c>
      <c r="AB1362" s="94">
        <f t="shared" ca="1" si="301"/>
        <v>44</v>
      </c>
      <c r="AC1362" s="95">
        <f t="shared" si="304"/>
        <v>0</v>
      </c>
      <c r="AD1362" s="95">
        <f t="shared" si="305"/>
        <v>0</v>
      </c>
      <c r="AE1362" s="96">
        <f t="shared" si="302"/>
        <v>0</v>
      </c>
      <c r="AF1362" s="96">
        <f t="shared" si="303"/>
        <v>0</v>
      </c>
    </row>
    <row r="1363" spans="2:32" s="97" customFormat="1" ht="39.6" x14ac:dyDescent="0.3">
      <c r="B1363" s="79">
        <f t="shared" si="296"/>
        <v>1358</v>
      </c>
      <c r="C1363" s="80" t="s">
        <v>97</v>
      </c>
      <c r="D1363" s="80"/>
      <c r="E1363" s="81"/>
      <c r="F1363" s="82" t="str">
        <f t="shared" si="297"/>
        <v xml:space="preserve">Группа от QF </v>
      </c>
      <c r="G1363" s="82"/>
      <c r="H1363" s="83"/>
      <c r="I1363" s="84"/>
      <c r="J1363" s="84"/>
      <c r="K1363" s="85"/>
      <c r="L1363" s="86"/>
      <c r="M1363" s="80"/>
      <c r="N1363" s="87"/>
      <c r="O1363" s="88" t="str">
        <f t="shared" si="293"/>
        <v xml:space="preserve"> </v>
      </c>
      <c r="P1363" s="89"/>
      <c r="Q1363" s="90" t="str">
        <f t="shared" si="294"/>
        <v xml:space="preserve"> </v>
      </c>
      <c r="R1363" s="87" t="s">
        <v>77</v>
      </c>
      <c r="S1363" s="76"/>
      <c r="T1363" s="91">
        <f t="shared" si="298"/>
        <v>0</v>
      </c>
      <c r="U1363" s="88" t="str">
        <f t="shared" si="295"/>
        <v xml:space="preserve"> </v>
      </c>
      <c r="V1363" s="91" t="str">
        <f t="shared" si="299"/>
        <v xml:space="preserve"> </v>
      </c>
      <c r="W1363" s="78"/>
      <c r="X1363" s="78"/>
      <c r="Y1363" s="78"/>
      <c r="AA1363" s="94" t="str">
        <f t="shared" si="300"/>
        <v>≤60</v>
      </c>
      <c r="AB1363" s="94">
        <f t="shared" ca="1" si="301"/>
        <v>42</v>
      </c>
      <c r="AC1363" s="95">
        <f t="shared" si="304"/>
        <v>0</v>
      </c>
      <c r="AD1363" s="95">
        <f t="shared" si="305"/>
        <v>0</v>
      </c>
      <c r="AE1363" s="96">
        <f t="shared" si="302"/>
        <v>0</v>
      </c>
      <c r="AF1363" s="96">
        <f t="shared" si="303"/>
        <v>0</v>
      </c>
    </row>
    <row r="1364" spans="2:32" s="97" customFormat="1" ht="39.6" x14ac:dyDescent="0.3">
      <c r="B1364" s="79">
        <f t="shared" si="296"/>
        <v>1359</v>
      </c>
      <c r="C1364" s="80" t="s">
        <v>97</v>
      </c>
      <c r="D1364" s="80"/>
      <c r="E1364" s="81"/>
      <c r="F1364" s="82" t="str">
        <f t="shared" si="297"/>
        <v xml:space="preserve">Группа от QF </v>
      </c>
      <c r="G1364" s="82"/>
      <c r="H1364" s="83"/>
      <c r="I1364" s="84"/>
      <c r="J1364" s="84"/>
      <c r="K1364" s="85"/>
      <c r="L1364" s="86"/>
      <c r="M1364" s="80"/>
      <c r="N1364" s="87"/>
      <c r="O1364" s="88" t="str">
        <f t="shared" si="293"/>
        <v xml:space="preserve"> </v>
      </c>
      <c r="P1364" s="89"/>
      <c r="Q1364" s="90" t="str">
        <f t="shared" si="294"/>
        <v xml:space="preserve"> </v>
      </c>
      <c r="R1364" s="87" t="s">
        <v>77</v>
      </c>
      <c r="S1364" s="76"/>
      <c r="T1364" s="91">
        <f t="shared" si="298"/>
        <v>0</v>
      </c>
      <c r="U1364" s="88" t="str">
        <f t="shared" si="295"/>
        <v xml:space="preserve"> </v>
      </c>
      <c r="V1364" s="91" t="str">
        <f t="shared" si="299"/>
        <v xml:space="preserve"> </v>
      </c>
      <c r="W1364" s="78"/>
      <c r="X1364" s="78"/>
      <c r="Y1364" s="78"/>
      <c r="AA1364" s="94" t="str">
        <f t="shared" si="300"/>
        <v>≤60</v>
      </c>
      <c r="AB1364" s="94">
        <f t="shared" ca="1" si="301"/>
        <v>33</v>
      </c>
      <c r="AC1364" s="95">
        <f t="shared" si="304"/>
        <v>0</v>
      </c>
      <c r="AD1364" s="95">
        <f t="shared" si="305"/>
        <v>0</v>
      </c>
      <c r="AE1364" s="96">
        <f t="shared" si="302"/>
        <v>0</v>
      </c>
      <c r="AF1364" s="96">
        <f t="shared" si="303"/>
        <v>0</v>
      </c>
    </row>
    <row r="1365" spans="2:32" s="97" customFormat="1" ht="39.6" x14ac:dyDescent="0.3">
      <c r="B1365" s="79">
        <f t="shared" si="296"/>
        <v>1360</v>
      </c>
      <c r="C1365" s="80" t="s">
        <v>97</v>
      </c>
      <c r="D1365" s="80"/>
      <c r="E1365" s="81"/>
      <c r="F1365" s="82" t="str">
        <f t="shared" si="297"/>
        <v xml:space="preserve">Группа от QF </v>
      </c>
      <c r="G1365" s="82"/>
      <c r="H1365" s="83"/>
      <c r="I1365" s="84"/>
      <c r="J1365" s="84"/>
      <c r="K1365" s="85"/>
      <c r="L1365" s="86"/>
      <c r="M1365" s="80"/>
      <c r="N1365" s="87"/>
      <c r="O1365" s="88" t="str">
        <f t="shared" si="293"/>
        <v xml:space="preserve"> </v>
      </c>
      <c r="P1365" s="89"/>
      <c r="Q1365" s="90" t="str">
        <f t="shared" si="294"/>
        <v xml:space="preserve"> </v>
      </c>
      <c r="R1365" s="87" t="s">
        <v>77</v>
      </c>
      <c r="S1365" s="76"/>
      <c r="T1365" s="91">
        <f t="shared" si="298"/>
        <v>0</v>
      </c>
      <c r="U1365" s="88" t="str">
        <f t="shared" si="295"/>
        <v xml:space="preserve"> </v>
      </c>
      <c r="V1365" s="91" t="str">
        <f t="shared" si="299"/>
        <v xml:space="preserve"> </v>
      </c>
      <c r="W1365" s="78"/>
      <c r="X1365" s="78"/>
      <c r="Y1365" s="78"/>
      <c r="AA1365" s="94" t="str">
        <f t="shared" si="300"/>
        <v>≤60</v>
      </c>
      <c r="AB1365" s="94">
        <f t="shared" ca="1" si="301"/>
        <v>40</v>
      </c>
      <c r="AC1365" s="95">
        <f t="shared" si="304"/>
        <v>0</v>
      </c>
      <c r="AD1365" s="95">
        <f t="shared" si="305"/>
        <v>0</v>
      </c>
      <c r="AE1365" s="96">
        <f t="shared" si="302"/>
        <v>0</v>
      </c>
      <c r="AF1365" s="96">
        <f t="shared" si="303"/>
        <v>0</v>
      </c>
    </row>
    <row r="1366" spans="2:32" s="97" customFormat="1" ht="39.6" x14ac:dyDescent="0.3">
      <c r="B1366" s="79">
        <f t="shared" si="296"/>
        <v>1361</v>
      </c>
      <c r="C1366" s="80" t="s">
        <v>97</v>
      </c>
      <c r="D1366" s="80"/>
      <c r="E1366" s="81"/>
      <c r="F1366" s="82" t="str">
        <f t="shared" si="297"/>
        <v xml:space="preserve">Группа от QF </v>
      </c>
      <c r="G1366" s="82"/>
      <c r="H1366" s="83"/>
      <c r="I1366" s="84"/>
      <c r="J1366" s="84"/>
      <c r="K1366" s="85"/>
      <c r="L1366" s="86"/>
      <c r="M1366" s="80"/>
      <c r="N1366" s="87"/>
      <c r="O1366" s="88" t="str">
        <f t="shared" si="293"/>
        <v xml:space="preserve"> </v>
      </c>
      <c r="P1366" s="89"/>
      <c r="Q1366" s="90" t="str">
        <f t="shared" si="294"/>
        <v xml:space="preserve"> </v>
      </c>
      <c r="R1366" s="87" t="s">
        <v>77</v>
      </c>
      <c r="S1366" s="76"/>
      <c r="T1366" s="91">
        <f t="shared" si="298"/>
        <v>0</v>
      </c>
      <c r="U1366" s="88" t="str">
        <f t="shared" si="295"/>
        <v xml:space="preserve"> </v>
      </c>
      <c r="V1366" s="91" t="str">
        <f t="shared" si="299"/>
        <v xml:space="preserve"> </v>
      </c>
      <c r="W1366" s="78"/>
      <c r="X1366" s="78"/>
      <c r="Y1366" s="78"/>
      <c r="AA1366" s="94" t="str">
        <f t="shared" si="300"/>
        <v>≤60</v>
      </c>
      <c r="AB1366" s="94">
        <f t="shared" ca="1" si="301"/>
        <v>24</v>
      </c>
      <c r="AC1366" s="95">
        <f t="shared" si="304"/>
        <v>0</v>
      </c>
      <c r="AD1366" s="95">
        <f t="shared" si="305"/>
        <v>0</v>
      </c>
      <c r="AE1366" s="96">
        <f t="shared" si="302"/>
        <v>0</v>
      </c>
      <c r="AF1366" s="96">
        <f t="shared" si="303"/>
        <v>0</v>
      </c>
    </row>
    <row r="1367" spans="2:32" s="97" customFormat="1" ht="39.6" x14ac:dyDescent="0.3">
      <c r="B1367" s="79">
        <f t="shared" si="296"/>
        <v>1362</v>
      </c>
      <c r="C1367" s="80" t="s">
        <v>97</v>
      </c>
      <c r="D1367" s="80"/>
      <c r="E1367" s="81"/>
      <c r="F1367" s="82" t="str">
        <f t="shared" si="297"/>
        <v xml:space="preserve">Группа от QF </v>
      </c>
      <c r="G1367" s="82"/>
      <c r="H1367" s="83"/>
      <c r="I1367" s="84"/>
      <c r="J1367" s="84"/>
      <c r="K1367" s="85"/>
      <c r="L1367" s="86"/>
      <c r="M1367" s="80"/>
      <c r="N1367" s="87"/>
      <c r="O1367" s="88" t="str">
        <f t="shared" si="293"/>
        <v xml:space="preserve"> </v>
      </c>
      <c r="P1367" s="89"/>
      <c r="Q1367" s="90" t="str">
        <f t="shared" si="294"/>
        <v xml:space="preserve"> </v>
      </c>
      <c r="R1367" s="87" t="s">
        <v>77</v>
      </c>
      <c r="S1367" s="76"/>
      <c r="T1367" s="91">
        <f t="shared" si="298"/>
        <v>0</v>
      </c>
      <c r="U1367" s="88" t="str">
        <f t="shared" si="295"/>
        <v xml:space="preserve"> </v>
      </c>
      <c r="V1367" s="91" t="str">
        <f t="shared" si="299"/>
        <v xml:space="preserve"> </v>
      </c>
      <c r="W1367" s="78"/>
      <c r="X1367" s="78"/>
      <c r="Y1367" s="78"/>
      <c r="AA1367" s="94" t="str">
        <f t="shared" si="300"/>
        <v>≤60</v>
      </c>
      <c r="AB1367" s="94">
        <f t="shared" ca="1" si="301"/>
        <v>38</v>
      </c>
      <c r="AC1367" s="95">
        <f t="shared" si="304"/>
        <v>0</v>
      </c>
      <c r="AD1367" s="95">
        <f t="shared" si="305"/>
        <v>0</v>
      </c>
      <c r="AE1367" s="96">
        <f t="shared" si="302"/>
        <v>0</v>
      </c>
      <c r="AF1367" s="96">
        <f t="shared" si="303"/>
        <v>0</v>
      </c>
    </row>
    <row r="1368" spans="2:32" s="97" customFormat="1" ht="39.6" x14ac:dyDescent="0.3">
      <c r="B1368" s="79">
        <f t="shared" si="296"/>
        <v>1363</v>
      </c>
      <c r="C1368" s="80" t="s">
        <v>97</v>
      </c>
      <c r="D1368" s="80"/>
      <c r="E1368" s="81"/>
      <c r="F1368" s="82" t="str">
        <f t="shared" si="297"/>
        <v xml:space="preserve">Группа от QF </v>
      </c>
      <c r="G1368" s="82"/>
      <c r="H1368" s="83"/>
      <c r="I1368" s="84"/>
      <c r="J1368" s="84"/>
      <c r="K1368" s="85"/>
      <c r="L1368" s="86"/>
      <c r="M1368" s="80"/>
      <c r="N1368" s="87"/>
      <c r="O1368" s="88" t="str">
        <f t="shared" si="293"/>
        <v xml:space="preserve"> </v>
      </c>
      <c r="P1368" s="89"/>
      <c r="Q1368" s="90" t="str">
        <f t="shared" si="294"/>
        <v xml:space="preserve"> </v>
      </c>
      <c r="R1368" s="87" t="s">
        <v>77</v>
      </c>
      <c r="S1368" s="76"/>
      <c r="T1368" s="91">
        <f t="shared" si="298"/>
        <v>0</v>
      </c>
      <c r="U1368" s="88" t="str">
        <f t="shared" si="295"/>
        <v xml:space="preserve"> </v>
      </c>
      <c r="V1368" s="91" t="str">
        <f t="shared" si="299"/>
        <v xml:space="preserve"> </v>
      </c>
      <c r="W1368" s="78"/>
      <c r="X1368" s="78"/>
      <c r="Y1368" s="78"/>
      <c r="AA1368" s="94" t="str">
        <f t="shared" si="300"/>
        <v>≤60</v>
      </c>
      <c r="AB1368" s="94">
        <f t="shared" ca="1" si="301"/>
        <v>31</v>
      </c>
      <c r="AC1368" s="95">
        <f t="shared" si="304"/>
        <v>0</v>
      </c>
      <c r="AD1368" s="95">
        <f t="shared" si="305"/>
        <v>0</v>
      </c>
      <c r="AE1368" s="96">
        <f t="shared" si="302"/>
        <v>0</v>
      </c>
      <c r="AF1368" s="96">
        <f t="shared" si="303"/>
        <v>0</v>
      </c>
    </row>
    <row r="1369" spans="2:32" s="97" customFormat="1" ht="39.6" x14ac:dyDescent="0.3">
      <c r="B1369" s="79">
        <f t="shared" si="296"/>
        <v>1364</v>
      </c>
      <c r="C1369" s="80" t="s">
        <v>97</v>
      </c>
      <c r="D1369" s="80"/>
      <c r="E1369" s="81"/>
      <c r="F1369" s="82" t="str">
        <f t="shared" si="297"/>
        <v xml:space="preserve">Группа от QF </v>
      </c>
      <c r="G1369" s="82"/>
      <c r="H1369" s="83"/>
      <c r="I1369" s="84"/>
      <c r="J1369" s="84"/>
      <c r="K1369" s="85"/>
      <c r="L1369" s="86"/>
      <c r="M1369" s="80"/>
      <c r="N1369" s="87"/>
      <c r="O1369" s="88" t="str">
        <f t="shared" si="293"/>
        <v xml:space="preserve"> </v>
      </c>
      <c r="P1369" s="89"/>
      <c r="Q1369" s="90" t="str">
        <f t="shared" si="294"/>
        <v xml:space="preserve"> </v>
      </c>
      <c r="R1369" s="87" t="s">
        <v>77</v>
      </c>
      <c r="S1369" s="76"/>
      <c r="T1369" s="91">
        <f t="shared" si="298"/>
        <v>0</v>
      </c>
      <c r="U1369" s="88" t="str">
        <f t="shared" si="295"/>
        <v xml:space="preserve"> </v>
      </c>
      <c r="V1369" s="91" t="str">
        <f t="shared" si="299"/>
        <v xml:space="preserve"> </v>
      </c>
      <c r="W1369" s="78"/>
      <c r="X1369" s="78"/>
      <c r="Y1369" s="78"/>
      <c r="AA1369" s="94" t="str">
        <f t="shared" si="300"/>
        <v>≤60</v>
      </c>
      <c r="AB1369" s="94">
        <f t="shared" ca="1" si="301"/>
        <v>30</v>
      </c>
      <c r="AC1369" s="95">
        <f t="shared" si="304"/>
        <v>0</v>
      </c>
      <c r="AD1369" s="95">
        <f t="shared" si="305"/>
        <v>0</v>
      </c>
      <c r="AE1369" s="96">
        <f t="shared" si="302"/>
        <v>0</v>
      </c>
      <c r="AF1369" s="96">
        <f t="shared" si="303"/>
        <v>0</v>
      </c>
    </row>
    <row r="1370" spans="2:32" s="97" customFormat="1" ht="39.6" x14ac:dyDescent="0.3">
      <c r="B1370" s="79">
        <f t="shared" si="296"/>
        <v>1365</v>
      </c>
      <c r="C1370" s="80" t="s">
        <v>97</v>
      </c>
      <c r="D1370" s="80"/>
      <c r="E1370" s="81"/>
      <c r="F1370" s="82" t="str">
        <f t="shared" si="297"/>
        <v xml:space="preserve">Группа от QF </v>
      </c>
      <c r="G1370" s="82"/>
      <c r="H1370" s="83"/>
      <c r="I1370" s="84"/>
      <c r="J1370" s="84"/>
      <c r="K1370" s="85"/>
      <c r="L1370" s="86"/>
      <c r="M1370" s="80"/>
      <c r="N1370" s="87"/>
      <c r="O1370" s="88" t="str">
        <f t="shared" si="293"/>
        <v xml:space="preserve"> </v>
      </c>
      <c r="P1370" s="89"/>
      <c r="Q1370" s="90" t="str">
        <f t="shared" si="294"/>
        <v xml:space="preserve"> </v>
      </c>
      <c r="R1370" s="87" t="s">
        <v>77</v>
      </c>
      <c r="S1370" s="76"/>
      <c r="T1370" s="91">
        <f t="shared" si="298"/>
        <v>0</v>
      </c>
      <c r="U1370" s="88" t="str">
        <f t="shared" si="295"/>
        <v xml:space="preserve"> </v>
      </c>
      <c r="V1370" s="91" t="str">
        <f t="shared" si="299"/>
        <v xml:space="preserve"> </v>
      </c>
      <c r="W1370" s="78"/>
      <c r="X1370" s="78"/>
      <c r="Y1370" s="78"/>
      <c r="AA1370" s="94" t="str">
        <f t="shared" si="300"/>
        <v>≤60</v>
      </c>
      <c r="AB1370" s="94">
        <f t="shared" ca="1" si="301"/>
        <v>40</v>
      </c>
      <c r="AC1370" s="95">
        <f t="shared" si="304"/>
        <v>0</v>
      </c>
      <c r="AD1370" s="95">
        <f t="shared" si="305"/>
        <v>0</v>
      </c>
      <c r="AE1370" s="96">
        <f t="shared" si="302"/>
        <v>0</v>
      </c>
      <c r="AF1370" s="96">
        <f t="shared" si="303"/>
        <v>0</v>
      </c>
    </row>
    <row r="1371" spans="2:32" s="97" customFormat="1" ht="39.6" x14ac:dyDescent="0.3">
      <c r="B1371" s="79">
        <f t="shared" si="296"/>
        <v>1366</v>
      </c>
      <c r="C1371" s="80" t="s">
        <v>97</v>
      </c>
      <c r="D1371" s="80"/>
      <c r="E1371" s="81"/>
      <c r="F1371" s="82" t="str">
        <f t="shared" si="297"/>
        <v xml:space="preserve">Группа от QF </v>
      </c>
      <c r="G1371" s="82"/>
      <c r="H1371" s="83"/>
      <c r="I1371" s="84"/>
      <c r="J1371" s="84"/>
      <c r="K1371" s="85"/>
      <c r="L1371" s="86"/>
      <c r="M1371" s="80"/>
      <c r="N1371" s="87"/>
      <c r="O1371" s="88" t="str">
        <f t="shared" si="293"/>
        <v xml:space="preserve"> </v>
      </c>
      <c r="P1371" s="89"/>
      <c r="Q1371" s="90" t="str">
        <f t="shared" si="294"/>
        <v xml:space="preserve"> </v>
      </c>
      <c r="R1371" s="87" t="s">
        <v>77</v>
      </c>
      <c r="S1371" s="76"/>
      <c r="T1371" s="91">
        <f t="shared" si="298"/>
        <v>0</v>
      </c>
      <c r="U1371" s="88" t="str">
        <f t="shared" si="295"/>
        <v xml:space="preserve"> </v>
      </c>
      <c r="V1371" s="91" t="str">
        <f t="shared" si="299"/>
        <v xml:space="preserve"> </v>
      </c>
      <c r="W1371" s="78"/>
      <c r="X1371" s="78"/>
      <c r="Y1371" s="78"/>
      <c r="AA1371" s="94" t="str">
        <f t="shared" si="300"/>
        <v>≤60</v>
      </c>
      <c r="AB1371" s="94">
        <f t="shared" ca="1" si="301"/>
        <v>49</v>
      </c>
      <c r="AC1371" s="95">
        <f t="shared" si="304"/>
        <v>0</v>
      </c>
      <c r="AD1371" s="95">
        <f t="shared" si="305"/>
        <v>0</v>
      </c>
      <c r="AE1371" s="96">
        <f t="shared" si="302"/>
        <v>0</v>
      </c>
      <c r="AF1371" s="96">
        <f t="shared" si="303"/>
        <v>0</v>
      </c>
    </row>
    <row r="1372" spans="2:32" s="97" customFormat="1" ht="39.6" x14ac:dyDescent="0.3">
      <c r="B1372" s="79">
        <f t="shared" si="296"/>
        <v>1367</v>
      </c>
      <c r="C1372" s="80" t="s">
        <v>97</v>
      </c>
      <c r="D1372" s="80"/>
      <c r="E1372" s="81"/>
      <c r="F1372" s="82" t="str">
        <f t="shared" si="297"/>
        <v xml:space="preserve">Группа от QF </v>
      </c>
      <c r="G1372" s="82"/>
      <c r="H1372" s="83"/>
      <c r="I1372" s="84"/>
      <c r="J1372" s="84"/>
      <c r="K1372" s="85"/>
      <c r="L1372" s="86"/>
      <c r="M1372" s="80"/>
      <c r="N1372" s="87"/>
      <c r="O1372" s="88" t="str">
        <f t="shared" si="293"/>
        <v xml:space="preserve"> </v>
      </c>
      <c r="P1372" s="89"/>
      <c r="Q1372" s="90" t="str">
        <f t="shared" si="294"/>
        <v xml:space="preserve"> </v>
      </c>
      <c r="R1372" s="87" t="s">
        <v>77</v>
      </c>
      <c r="S1372" s="76"/>
      <c r="T1372" s="91">
        <f t="shared" si="298"/>
        <v>0</v>
      </c>
      <c r="U1372" s="88" t="str">
        <f t="shared" si="295"/>
        <v xml:space="preserve"> </v>
      </c>
      <c r="V1372" s="91" t="str">
        <f t="shared" si="299"/>
        <v xml:space="preserve"> </v>
      </c>
      <c r="W1372" s="78"/>
      <c r="X1372" s="78"/>
      <c r="Y1372" s="78"/>
      <c r="AA1372" s="94" t="str">
        <f t="shared" si="300"/>
        <v>≤60</v>
      </c>
      <c r="AB1372" s="94">
        <f t="shared" ca="1" si="301"/>
        <v>45</v>
      </c>
      <c r="AC1372" s="95">
        <f t="shared" si="304"/>
        <v>0</v>
      </c>
      <c r="AD1372" s="95">
        <f t="shared" si="305"/>
        <v>0</v>
      </c>
      <c r="AE1372" s="96">
        <f t="shared" si="302"/>
        <v>0</v>
      </c>
      <c r="AF1372" s="96">
        <f t="shared" si="303"/>
        <v>0</v>
      </c>
    </row>
    <row r="1373" spans="2:32" s="97" customFormat="1" ht="39.6" x14ac:dyDescent="0.3">
      <c r="B1373" s="79">
        <f t="shared" si="296"/>
        <v>1368</v>
      </c>
      <c r="C1373" s="80" t="s">
        <v>97</v>
      </c>
      <c r="D1373" s="80"/>
      <c r="E1373" s="81"/>
      <c r="F1373" s="82" t="str">
        <f t="shared" si="297"/>
        <v xml:space="preserve">Группа от QF </v>
      </c>
      <c r="G1373" s="82"/>
      <c r="H1373" s="83"/>
      <c r="I1373" s="84"/>
      <c r="J1373" s="84"/>
      <c r="K1373" s="85"/>
      <c r="L1373" s="86"/>
      <c r="M1373" s="80"/>
      <c r="N1373" s="87"/>
      <c r="O1373" s="88" t="str">
        <f t="shared" si="293"/>
        <v xml:space="preserve"> </v>
      </c>
      <c r="P1373" s="89"/>
      <c r="Q1373" s="90" t="str">
        <f t="shared" si="294"/>
        <v xml:space="preserve"> </v>
      </c>
      <c r="R1373" s="87" t="s">
        <v>77</v>
      </c>
      <c r="S1373" s="76"/>
      <c r="T1373" s="91">
        <f t="shared" si="298"/>
        <v>0</v>
      </c>
      <c r="U1373" s="88" t="str">
        <f t="shared" si="295"/>
        <v xml:space="preserve"> </v>
      </c>
      <c r="V1373" s="91" t="str">
        <f t="shared" si="299"/>
        <v xml:space="preserve"> </v>
      </c>
      <c r="W1373" s="78"/>
      <c r="X1373" s="78"/>
      <c r="Y1373" s="78"/>
      <c r="AA1373" s="94" t="str">
        <f t="shared" si="300"/>
        <v>≤60</v>
      </c>
      <c r="AB1373" s="94">
        <f t="shared" ca="1" si="301"/>
        <v>25</v>
      </c>
      <c r="AC1373" s="95">
        <f t="shared" si="304"/>
        <v>0</v>
      </c>
      <c r="AD1373" s="95">
        <f t="shared" si="305"/>
        <v>0</v>
      </c>
      <c r="AE1373" s="96">
        <f t="shared" si="302"/>
        <v>0</v>
      </c>
      <c r="AF1373" s="96">
        <f t="shared" si="303"/>
        <v>0</v>
      </c>
    </row>
    <row r="1374" spans="2:32" s="97" customFormat="1" ht="39.6" x14ac:dyDescent="0.3">
      <c r="B1374" s="79">
        <f t="shared" si="296"/>
        <v>1369</v>
      </c>
      <c r="C1374" s="80" t="s">
        <v>97</v>
      </c>
      <c r="D1374" s="80"/>
      <c r="E1374" s="81"/>
      <c r="F1374" s="82" t="str">
        <f t="shared" si="297"/>
        <v xml:space="preserve">Группа от QF </v>
      </c>
      <c r="G1374" s="82"/>
      <c r="H1374" s="83"/>
      <c r="I1374" s="84"/>
      <c r="J1374" s="84"/>
      <c r="K1374" s="85"/>
      <c r="L1374" s="86"/>
      <c r="M1374" s="80"/>
      <c r="N1374" s="87"/>
      <c r="O1374" s="88" t="str">
        <f t="shared" si="293"/>
        <v xml:space="preserve"> </v>
      </c>
      <c r="P1374" s="89"/>
      <c r="Q1374" s="90" t="str">
        <f t="shared" si="294"/>
        <v xml:space="preserve"> </v>
      </c>
      <c r="R1374" s="87" t="s">
        <v>77</v>
      </c>
      <c r="S1374" s="76"/>
      <c r="T1374" s="91">
        <f t="shared" si="298"/>
        <v>0</v>
      </c>
      <c r="U1374" s="88" t="str">
        <f t="shared" si="295"/>
        <v xml:space="preserve"> </v>
      </c>
      <c r="V1374" s="91" t="str">
        <f t="shared" si="299"/>
        <v xml:space="preserve"> </v>
      </c>
      <c r="W1374" s="78"/>
      <c r="X1374" s="78"/>
      <c r="Y1374" s="78"/>
      <c r="AA1374" s="94" t="str">
        <f t="shared" si="300"/>
        <v>≤60</v>
      </c>
      <c r="AB1374" s="94">
        <f t="shared" ca="1" si="301"/>
        <v>32</v>
      </c>
      <c r="AC1374" s="95">
        <f t="shared" si="304"/>
        <v>0</v>
      </c>
      <c r="AD1374" s="95">
        <f t="shared" si="305"/>
        <v>0</v>
      </c>
      <c r="AE1374" s="96">
        <f t="shared" si="302"/>
        <v>0</v>
      </c>
      <c r="AF1374" s="96">
        <f t="shared" si="303"/>
        <v>0</v>
      </c>
    </row>
    <row r="1375" spans="2:32" s="97" customFormat="1" ht="39.6" x14ac:dyDescent="0.3">
      <c r="B1375" s="79">
        <f t="shared" si="296"/>
        <v>1370</v>
      </c>
      <c r="C1375" s="80" t="s">
        <v>97</v>
      </c>
      <c r="D1375" s="80"/>
      <c r="E1375" s="81"/>
      <c r="F1375" s="82" t="str">
        <f t="shared" si="297"/>
        <v xml:space="preserve">Группа от QF </v>
      </c>
      <c r="G1375" s="82"/>
      <c r="H1375" s="83"/>
      <c r="I1375" s="84"/>
      <c r="J1375" s="84"/>
      <c r="K1375" s="85"/>
      <c r="L1375" s="86"/>
      <c r="M1375" s="80"/>
      <c r="N1375" s="87"/>
      <c r="O1375" s="88" t="str">
        <f t="shared" si="293"/>
        <v xml:space="preserve"> </v>
      </c>
      <c r="P1375" s="89"/>
      <c r="Q1375" s="90" t="str">
        <f t="shared" si="294"/>
        <v xml:space="preserve"> </v>
      </c>
      <c r="R1375" s="87" t="s">
        <v>77</v>
      </c>
      <c r="S1375" s="76"/>
      <c r="T1375" s="91">
        <f t="shared" si="298"/>
        <v>0</v>
      </c>
      <c r="U1375" s="88" t="str">
        <f t="shared" si="295"/>
        <v xml:space="preserve"> </v>
      </c>
      <c r="V1375" s="91" t="str">
        <f t="shared" si="299"/>
        <v xml:space="preserve"> </v>
      </c>
      <c r="W1375" s="78"/>
      <c r="X1375" s="78"/>
      <c r="Y1375" s="78"/>
      <c r="AA1375" s="94" t="str">
        <f t="shared" si="300"/>
        <v>≤60</v>
      </c>
      <c r="AB1375" s="94">
        <f t="shared" ca="1" si="301"/>
        <v>31</v>
      </c>
      <c r="AC1375" s="95">
        <f t="shared" si="304"/>
        <v>0</v>
      </c>
      <c r="AD1375" s="95">
        <f t="shared" si="305"/>
        <v>0</v>
      </c>
      <c r="AE1375" s="96">
        <f t="shared" si="302"/>
        <v>0</v>
      </c>
      <c r="AF1375" s="96">
        <f t="shared" si="303"/>
        <v>0</v>
      </c>
    </row>
    <row r="1376" spans="2:32" s="97" customFormat="1" ht="39.6" x14ac:dyDescent="0.3">
      <c r="B1376" s="79">
        <f t="shared" si="296"/>
        <v>1371</v>
      </c>
      <c r="C1376" s="80" t="s">
        <v>97</v>
      </c>
      <c r="D1376" s="80"/>
      <c r="E1376" s="81"/>
      <c r="F1376" s="82" t="str">
        <f t="shared" si="297"/>
        <v xml:space="preserve">Группа от QF </v>
      </c>
      <c r="G1376" s="82"/>
      <c r="H1376" s="83"/>
      <c r="I1376" s="84"/>
      <c r="J1376" s="84"/>
      <c r="K1376" s="85"/>
      <c r="L1376" s="86"/>
      <c r="M1376" s="80"/>
      <c r="N1376" s="87"/>
      <c r="O1376" s="88" t="str">
        <f t="shared" si="293"/>
        <v xml:space="preserve"> </v>
      </c>
      <c r="P1376" s="89"/>
      <c r="Q1376" s="90" t="str">
        <f t="shared" si="294"/>
        <v xml:space="preserve"> </v>
      </c>
      <c r="R1376" s="87" t="s">
        <v>77</v>
      </c>
      <c r="S1376" s="76"/>
      <c r="T1376" s="91">
        <f t="shared" si="298"/>
        <v>0</v>
      </c>
      <c r="U1376" s="88" t="str">
        <f t="shared" si="295"/>
        <v xml:space="preserve"> </v>
      </c>
      <c r="V1376" s="91" t="str">
        <f t="shared" si="299"/>
        <v xml:space="preserve"> </v>
      </c>
      <c r="W1376" s="78"/>
      <c r="X1376" s="78"/>
      <c r="Y1376" s="78"/>
      <c r="AA1376" s="94" t="str">
        <f t="shared" si="300"/>
        <v>≤60</v>
      </c>
      <c r="AB1376" s="94">
        <f t="shared" ca="1" si="301"/>
        <v>30</v>
      </c>
      <c r="AC1376" s="95">
        <f t="shared" si="304"/>
        <v>0</v>
      </c>
      <c r="AD1376" s="95">
        <f t="shared" si="305"/>
        <v>0</v>
      </c>
      <c r="AE1376" s="96">
        <f t="shared" si="302"/>
        <v>0</v>
      </c>
      <c r="AF1376" s="96">
        <f t="shared" si="303"/>
        <v>0</v>
      </c>
    </row>
    <row r="1377" spans="2:32" s="97" customFormat="1" ht="39.6" x14ac:dyDescent="0.3">
      <c r="B1377" s="79">
        <f t="shared" si="296"/>
        <v>1372</v>
      </c>
      <c r="C1377" s="80" t="s">
        <v>97</v>
      </c>
      <c r="D1377" s="80"/>
      <c r="E1377" s="81"/>
      <c r="F1377" s="82" t="str">
        <f t="shared" si="297"/>
        <v xml:space="preserve">Группа от QF </v>
      </c>
      <c r="G1377" s="82"/>
      <c r="H1377" s="83"/>
      <c r="I1377" s="84"/>
      <c r="J1377" s="84"/>
      <c r="K1377" s="85"/>
      <c r="L1377" s="86"/>
      <c r="M1377" s="80"/>
      <c r="N1377" s="87"/>
      <c r="O1377" s="88" t="str">
        <f t="shared" si="293"/>
        <v xml:space="preserve"> </v>
      </c>
      <c r="P1377" s="89"/>
      <c r="Q1377" s="90" t="str">
        <f t="shared" si="294"/>
        <v xml:space="preserve"> </v>
      </c>
      <c r="R1377" s="87" t="s">
        <v>77</v>
      </c>
      <c r="S1377" s="76"/>
      <c r="T1377" s="91">
        <f t="shared" si="298"/>
        <v>0</v>
      </c>
      <c r="U1377" s="88" t="str">
        <f t="shared" si="295"/>
        <v xml:space="preserve"> </v>
      </c>
      <c r="V1377" s="91" t="str">
        <f t="shared" si="299"/>
        <v xml:space="preserve"> </v>
      </c>
      <c r="W1377" s="78"/>
      <c r="X1377" s="78"/>
      <c r="Y1377" s="78"/>
      <c r="AA1377" s="94" t="str">
        <f t="shared" si="300"/>
        <v>≤60</v>
      </c>
      <c r="AB1377" s="94">
        <f t="shared" ca="1" si="301"/>
        <v>45</v>
      </c>
      <c r="AC1377" s="95">
        <f t="shared" si="304"/>
        <v>0</v>
      </c>
      <c r="AD1377" s="95">
        <f t="shared" si="305"/>
        <v>0</v>
      </c>
      <c r="AE1377" s="96">
        <f t="shared" si="302"/>
        <v>0</v>
      </c>
      <c r="AF1377" s="96">
        <f t="shared" si="303"/>
        <v>0</v>
      </c>
    </row>
    <row r="1378" spans="2:32" s="97" customFormat="1" ht="39.6" x14ac:dyDescent="0.3">
      <c r="B1378" s="79">
        <f t="shared" si="296"/>
        <v>1373</v>
      </c>
      <c r="C1378" s="80" t="s">
        <v>97</v>
      </c>
      <c r="D1378" s="80"/>
      <c r="E1378" s="81"/>
      <c r="F1378" s="82" t="str">
        <f t="shared" si="297"/>
        <v xml:space="preserve">Группа от QF </v>
      </c>
      <c r="G1378" s="82"/>
      <c r="H1378" s="83"/>
      <c r="I1378" s="84"/>
      <c r="J1378" s="84"/>
      <c r="K1378" s="85"/>
      <c r="L1378" s="86"/>
      <c r="M1378" s="80"/>
      <c r="N1378" s="87"/>
      <c r="O1378" s="88" t="str">
        <f t="shared" si="293"/>
        <v xml:space="preserve"> </v>
      </c>
      <c r="P1378" s="89"/>
      <c r="Q1378" s="90" t="str">
        <f t="shared" si="294"/>
        <v xml:space="preserve"> </v>
      </c>
      <c r="R1378" s="87" t="s">
        <v>77</v>
      </c>
      <c r="S1378" s="76"/>
      <c r="T1378" s="91">
        <f t="shared" si="298"/>
        <v>0</v>
      </c>
      <c r="U1378" s="88" t="str">
        <f t="shared" si="295"/>
        <v xml:space="preserve"> </v>
      </c>
      <c r="V1378" s="91" t="str">
        <f t="shared" si="299"/>
        <v xml:space="preserve"> </v>
      </c>
      <c r="W1378" s="78"/>
      <c r="X1378" s="78"/>
      <c r="Y1378" s="78"/>
      <c r="AA1378" s="94" t="str">
        <f t="shared" si="300"/>
        <v>≤60</v>
      </c>
      <c r="AB1378" s="94">
        <f t="shared" ca="1" si="301"/>
        <v>37</v>
      </c>
      <c r="AC1378" s="95">
        <f t="shared" si="304"/>
        <v>0</v>
      </c>
      <c r="AD1378" s="95">
        <f t="shared" si="305"/>
        <v>0</v>
      </c>
      <c r="AE1378" s="96">
        <f t="shared" si="302"/>
        <v>0</v>
      </c>
      <c r="AF1378" s="96">
        <f t="shared" si="303"/>
        <v>0</v>
      </c>
    </row>
    <row r="1379" spans="2:32" s="97" customFormat="1" ht="39.6" x14ac:dyDescent="0.3">
      <c r="B1379" s="79">
        <f t="shared" si="296"/>
        <v>1374</v>
      </c>
      <c r="C1379" s="80" t="s">
        <v>97</v>
      </c>
      <c r="D1379" s="80"/>
      <c r="E1379" s="81"/>
      <c r="F1379" s="82" t="str">
        <f t="shared" si="297"/>
        <v xml:space="preserve">Группа от QF </v>
      </c>
      <c r="G1379" s="82"/>
      <c r="H1379" s="83"/>
      <c r="I1379" s="84"/>
      <c r="J1379" s="84"/>
      <c r="K1379" s="85"/>
      <c r="L1379" s="86"/>
      <c r="M1379" s="80"/>
      <c r="N1379" s="87"/>
      <c r="O1379" s="88" t="str">
        <f t="shared" si="293"/>
        <v xml:space="preserve"> </v>
      </c>
      <c r="P1379" s="89"/>
      <c r="Q1379" s="90" t="str">
        <f t="shared" si="294"/>
        <v xml:space="preserve"> </v>
      </c>
      <c r="R1379" s="87" t="s">
        <v>77</v>
      </c>
      <c r="S1379" s="76"/>
      <c r="T1379" s="91">
        <f t="shared" si="298"/>
        <v>0</v>
      </c>
      <c r="U1379" s="88" t="str">
        <f t="shared" si="295"/>
        <v xml:space="preserve"> </v>
      </c>
      <c r="V1379" s="91" t="str">
        <f t="shared" si="299"/>
        <v xml:space="preserve"> </v>
      </c>
      <c r="W1379" s="78"/>
      <c r="X1379" s="78"/>
      <c r="Y1379" s="78"/>
      <c r="AA1379" s="94" t="str">
        <f t="shared" si="300"/>
        <v>≤60</v>
      </c>
      <c r="AB1379" s="94">
        <f t="shared" ca="1" si="301"/>
        <v>30</v>
      </c>
      <c r="AC1379" s="95">
        <f t="shared" si="304"/>
        <v>0</v>
      </c>
      <c r="AD1379" s="95">
        <f t="shared" si="305"/>
        <v>0</v>
      </c>
      <c r="AE1379" s="96">
        <f t="shared" si="302"/>
        <v>0</v>
      </c>
      <c r="AF1379" s="96">
        <f t="shared" si="303"/>
        <v>0</v>
      </c>
    </row>
    <row r="1380" spans="2:32" s="97" customFormat="1" ht="39.6" x14ac:dyDescent="0.3">
      <c r="B1380" s="79">
        <f t="shared" si="296"/>
        <v>1375</v>
      </c>
      <c r="C1380" s="80" t="s">
        <v>97</v>
      </c>
      <c r="D1380" s="80"/>
      <c r="E1380" s="81"/>
      <c r="F1380" s="82" t="str">
        <f t="shared" si="297"/>
        <v xml:space="preserve">Группа от QF </v>
      </c>
      <c r="G1380" s="82"/>
      <c r="H1380" s="83"/>
      <c r="I1380" s="84"/>
      <c r="J1380" s="84"/>
      <c r="K1380" s="85"/>
      <c r="L1380" s="86"/>
      <c r="M1380" s="80"/>
      <c r="N1380" s="87"/>
      <c r="O1380" s="88" t="str">
        <f t="shared" si="293"/>
        <v xml:space="preserve"> </v>
      </c>
      <c r="P1380" s="89"/>
      <c r="Q1380" s="90" t="str">
        <f t="shared" si="294"/>
        <v xml:space="preserve"> </v>
      </c>
      <c r="R1380" s="87" t="s">
        <v>77</v>
      </c>
      <c r="S1380" s="76"/>
      <c r="T1380" s="91">
        <f t="shared" si="298"/>
        <v>0</v>
      </c>
      <c r="U1380" s="88" t="str">
        <f t="shared" si="295"/>
        <v xml:space="preserve"> </v>
      </c>
      <c r="V1380" s="91" t="str">
        <f t="shared" si="299"/>
        <v xml:space="preserve"> </v>
      </c>
      <c r="W1380" s="78"/>
      <c r="X1380" s="78"/>
      <c r="Y1380" s="78"/>
      <c r="AA1380" s="94" t="str">
        <f t="shared" si="300"/>
        <v>≤60</v>
      </c>
      <c r="AB1380" s="94">
        <f t="shared" ca="1" si="301"/>
        <v>29</v>
      </c>
      <c r="AC1380" s="95">
        <f t="shared" si="304"/>
        <v>0</v>
      </c>
      <c r="AD1380" s="95">
        <f t="shared" si="305"/>
        <v>0</v>
      </c>
      <c r="AE1380" s="96">
        <f t="shared" si="302"/>
        <v>0</v>
      </c>
      <c r="AF1380" s="96">
        <f t="shared" si="303"/>
        <v>0</v>
      </c>
    </row>
    <row r="1381" spans="2:32" s="97" customFormat="1" ht="39.6" x14ac:dyDescent="0.3">
      <c r="B1381" s="79">
        <f t="shared" si="296"/>
        <v>1376</v>
      </c>
      <c r="C1381" s="80" t="s">
        <v>97</v>
      </c>
      <c r="D1381" s="80"/>
      <c r="E1381" s="81"/>
      <c r="F1381" s="82" t="str">
        <f t="shared" si="297"/>
        <v xml:space="preserve">Группа от QF </v>
      </c>
      <c r="G1381" s="82"/>
      <c r="H1381" s="83"/>
      <c r="I1381" s="84"/>
      <c r="J1381" s="84"/>
      <c r="K1381" s="85"/>
      <c r="L1381" s="86"/>
      <c r="M1381" s="80"/>
      <c r="N1381" s="87"/>
      <c r="O1381" s="88" t="str">
        <f t="shared" si="293"/>
        <v xml:space="preserve"> </v>
      </c>
      <c r="P1381" s="89"/>
      <c r="Q1381" s="90" t="str">
        <f t="shared" si="294"/>
        <v xml:space="preserve"> </v>
      </c>
      <c r="R1381" s="87" t="s">
        <v>77</v>
      </c>
      <c r="S1381" s="76"/>
      <c r="T1381" s="91">
        <f t="shared" si="298"/>
        <v>0</v>
      </c>
      <c r="U1381" s="88" t="str">
        <f t="shared" si="295"/>
        <v xml:space="preserve"> </v>
      </c>
      <c r="V1381" s="91" t="str">
        <f t="shared" si="299"/>
        <v xml:space="preserve"> </v>
      </c>
      <c r="W1381" s="78"/>
      <c r="X1381" s="78"/>
      <c r="Y1381" s="78"/>
      <c r="AA1381" s="94" t="str">
        <f t="shared" si="300"/>
        <v>≤60</v>
      </c>
      <c r="AB1381" s="94">
        <f t="shared" ca="1" si="301"/>
        <v>46</v>
      </c>
      <c r="AC1381" s="95">
        <f t="shared" si="304"/>
        <v>0</v>
      </c>
      <c r="AD1381" s="95">
        <f t="shared" si="305"/>
        <v>0</v>
      </c>
      <c r="AE1381" s="96">
        <f t="shared" si="302"/>
        <v>0</v>
      </c>
      <c r="AF1381" s="96">
        <f t="shared" si="303"/>
        <v>0</v>
      </c>
    </row>
    <row r="1382" spans="2:32" s="97" customFormat="1" ht="39.6" x14ac:dyDescent="0.3">
      <c r="B1382" s="79">
        <f t="shared" si="296"/>
        <v>1377</v>
      </c>
      <c r="C1382" s="80" t="s">
        <v>97</v>
      </c>
      <c r="D1382" s="80"/>
      <c r="E1382" s="81"/>
      <c r="F1382" s="82" t="str">
        <f t="shared" si="297"/>
        <v xml:space="preserve">Группа от QF </v>
      </c>
      <c r="G1382" s="82"/>
      <c r="H1382" s="83"/>
      <c r="I1382" s="84"/>
      <c r="J1382" s="84"/>
      <c r="K1382" s="85"/>
      <c r="L1382" s="86"/>
      <c r="M1382" s="80"/>
      <c r="N1382" s="87"/>
      <c r="O1382" s="88" t="str">
        <f t="shared" si="293"/>
        <v xml:space="preserve"> </v>
      </c>
      <c r="P1382" s="89"/>
      <c r="Q1382" s="90" t="str">
        <f t="shared" si="294"/>
        <v xml:space="preserve"> </v>
      </c>
      <c r="R1382" s="87" t="s">
        <v>77</v>
      </c>
      <c r="S1382" s="76"/>
      <c r="T1382" s="91">
        <f t="shared" si="298"/>
        <v>0</v>
      </c>
      <c r="U1382" s="88" t="str">
        <f t="shared" si="295"/>
        <v xml:space="preserve"> </v>
      </c>
      <c r="V1382" s="91" t="str">
        <f t="shared" si="299"/>
        <v xml:space="preserve"> </v>
      </c>
      <c r="W1382" s="78"/>
      <c r="X1382" s="78"/>
      <c r="Y1382" s="78"/>
      <c r="AA1382" s="94" t="str">
        <f t="shared" si="300"/>
        <v>≤60</v>
      </c>
      <c r="AB1382" s="94">
        <f t="shared" ca="1" si="301"/>
        <v>41</v>
      </c>
      <c r="AC1382" s="95">
        <f t="shared" si="304"/>
        <v>0</v>
      </c>
      <c r="AD1382" s="95">
        <f t="shared" si="305"/>
        <v>0</v>
      </c>
      <c r="AE1382" s="96">
        <f t="shared" si="302"/>
        <v>0</v>
      </c>
      <c r="AF1382" s="96">
        <f t="shared" si="303"/>
        <v>0</v>
      </c>
    </row>
    <row r="1383" spans="2:32" s="97" customFormat="1" ht="39.6" x14ac:dyDescent="0.3">
      <c r="B1383" s="79">
        <f t="shared" si="296"/>
        <v>1378</v>
      </c>
      <c r="C1383" s="80" t="s">
        <v>97</v>
      </c>
      <c r="D1383" s="80"/>
      <c r="E1383" s="81"/>
      <c r="F1383" s="82" t="str">
        <f t="shared" si="297"/>
        <v xml:space="preserve">Группа от QF </v>
      </c>
      <c r="G1383" s="82"/>
      <c r="H1383" s="83"/>
      <c r="I1383" s="84"/>
      <c r="J1383" s="84"/>
      <c r="K1383" s="85"/>
      <c r="L1383" s="86"/>
      <c r="M1383" s="80"/>
      <c r="N1383" s="87"/>
      <c r="O1383" s="88" t="str">
        <f t="shared" si="293"/>
        <v xml:space="preserve"> </v>
      </c>
      <c r="P1383" s="89"/>
      <c r="Q1383" s="90" t="str">
        <f t="shared" si="294"/>
        <v xml:space="preserve"> </v>
      </c>
      <c r="R1383" s="87" t="s">
        <v>77</v>
      </c>
      <c r="S1383" s="76"/>
      <c r="T1383" s="91">
        <f t="shared" si="298"/>
        <v>0</v>
      </c>
      <c r="U1383" s="88" t="str">
        <f t="shared" si="295"/>
        <v xml:space="preserve"> </v>
      </c>
      <c r="V1383" s="91" t="str">
        <f t="shared" si="299"/>
        <v xml:space="preserve"> </v>
      </c>
      <c r="W1383" s="78"/>
      <c r="X1383" s="78"/>
      <c r="Y1383" s="78"/>
      <c r="AA1383" s="94" t="str">
        <f t="shared" si="300"/>
        <v>≤60</v>
      </c>
      <c r="AB1383" s="94">
        <f t="shared" ca="1" si="301"/>
        <v>49</v>
      </c>
      <c r="AC1383" s="95">
        <f t="shared" si="304"/>
        <v>0</v>
      </c>
      <c r="AD1383" s="95">
        <f t="shared" si="305"/>
        <v>0</v>
      </c>
      <c r="AE1383" s="96">
        <f t="shared" si="302"/>
        <v>0</v>
      </c>
      <c r="AF1383" s="96">
        <f t="shared" si="303"/>
        <v>0</v>
      </c>
    </row>
    <row r="1384" spans="2:32" s="97" customFormat="1" ht="39.6" x14ac:dyDescent="0.3">
      <c r="B1384" s="79">
        <f t="shared" si="296"/>
        <v>1379</v>
      </c>
      <c r="C1384" s="80" t="s">
        <v>97</v>
      </c>
      <c r="D1384" s="80"/>
      <c r="E1384" s="81"/>
      <c r="F1384" s="82" t="str">
        <f t="shared" si="297"/>
        <v xml:space="preserve">Группа от QF </v>
      </c>
      <c r="G1384" s="82"/>
      <c r="H1384" s="83"/>
      <c r="I1384" s="84"/>
      <c r="J1384" s="84"/>
      <c r="K1384" s="85"/>
      <c r="L1384" s="86"/>
      <c r="M1384" s="80"/>
      <c r="N1384" s="87"/>
      <c r="O1384" s="88" t="str">
        <f t="shared" si="293"/>
        <v xml:space="preserve"> </v>
      </c>
      <c r="P1384" s="89"/>
      <c r="Q1384" s="90" t="str">
        <f t="shared" si="294"/>
        <v xml:space="preserve"> </v>
      </c>
      <c r="R1384" s="87" t="s">
        <v>77</v>
      </c>
      <c r="S1384" s="76"/>
      <c r="T1384" s="91">
        <f t="shared" si="298"/>
        <v>0</v>
      </c>
      <c r="U1384" s="88" t="str">
        <f t="shared" si="295"/>
        <v xml:space="preserve"> </v>
      </c>
      <c r="V1384" s="91" t="str">
        <f t="shared" si="299"/>
        <v xml:space="preserve"> </v>
      </c>
      <c r="W1384" s="78"/>
      <c r="X1384" s="78"/>
      <c r="Y1384" s="78"/>
      <c r="AA1384" s="94" t="str">
        <f t="shared" si="300"/>
        <v>≤60</v>
      </c>
      <c r="AB1384" s="94">
        <f t="shared" ca="1" si="301"/>
        <v>45</v>
      </c>
      <c r="AC1384" s="95">
        <f t="shared" si="304"/>
        <v>0</v>
      </c>
      <c r="AD1384" s="95">
        <f t="shared" si="305"/>
        <v>0</v>
      </c>
      <c r="AE1384" s="96">
        <f t="shared" si="302"/>
        <v>0</v>
      </c>
      <c r="AF1384" s="96">
        <f t="shared" si="303"/>
        <v>0</v>
      </c>
    </row>
    <row r="1385" spans="2:32" s="97" customFormat="1" ht="39.6" x14ac:dyDescent="0.3">
      <c r="B1385" s="79">
        <f t="shared" si="296"/>
        <v>1380</v>
      </c>
      <c r="C1385" s="80" t="s">
        <v>97</v>
      </c>
      <c r="D1385" s="80"/>
      <c r="E1385" s="81"/>
      <c r="F1385" s="82" t="str">
        <f t="shared" si="297"/>
        <v xml:space="preserve">Группа от QF </v>
      </c>
      <c r="G1385" s="82"/>
      <c r="H1385" s="83"/>
      <c r="I1385" s="84"/>
      <c r="J1385" s="84"/>
      <c r="K1385" s="85"/>
      <c r="L1385" s="86"/>
      <c r="M1385" s="80"/>
      <c r="N1385" s="87"/>
      <c r="O1385" s="88" t="str">
        <f t="shared" si="293"/>
        <v xml:space="preserve"> </v>
      </c>
      <c r="P1385" s="89"/>
      <c r="Q1385" s="90" t="str">
        <f t="shared" si="294"/>
        <v xml:space="preserve"> </v>
      </c>
      <c r="R1385" s="87" t="s">
        <v>77</v>
      </c>
      <c r="S1385" s="76"/>
      <c r="T1385" s="91">
        <f t="shared" si="298"/>
        <v>0</v>
      </c>
      <c r="U1385" s="88" t="str">
        <f t="shared" si="295"/>
        <v xml:space="preserve"> </v>
      </c>
      <c r="V1385" s="91" t="str">
        <f t="shared" si="299"/>
        <v xml:space="preserve"> </v>
      </c>
      <c r="W1385" s="78"/>
      <c r="X1385" s="78"/>
      <c r="Y1385" s="78"/>
      <c r="AA1385" s="94" t="str">
        <f t="shared" si="300"/>
        <v>≤60</v>
      </c>
      <c r="AB1385" s="94">
        <f t="shared" ca="1" si="301"/>
        <v>30</v>
      </c>
      <c r="AC1385" s="95">
        <f t="shared" si="304"/>
        <v>0</v>
      </c>
      <c r="AD1385" s="95">
        <f t="shared" si="305"/>
        <v>0</v>
      </c>
      <c r="AE1385" s="96">
        <f t="shared" si="302"/>
        <v>0</v>
      </c>
      <c r="AF1385" s="96">
        <f t="shared" si="303"/>
        <v>0</v>
      </c>
    </row>
    <row r="1386" spans="2:32" s="97" customFormat="1" ht="39.6" x14ac:dyDescent="0.3">
      <c r="B1386" s="79">
        <f t="shared" si="296"/>
        <v>1381</v>
      </c>
      <c r="C1386" s="80" t="s">
        <v>97</v>
      </c>
      <c r="D1386" s="80"/>
      <c r="E1386" s="81"/>
      <c r="F1386" s="82" t="str">
        <f t="shared" si="297"/>
        <v xml:space="preserve">Группа от QF </v>
      </c>
      <c r="G1386" s="82"/>
      <c r="H1386" s="83"/>
      <c r="I1386" s="84"/>
      <c r="J1386" s="84"/>
      <c r="K1386" s="85"/>
      <c r="L1386" s="86"/>
      <c r="M1386" s="80"/>
      <c r="N1386" s="87"/>
      <c r="O1386" s="88" t="str">
        <f t="shared" si="293"/>
        <v xml:space="preserve"> </v>
      </c>
      <c r="P1386" s="89"/>
      <c r="Q1386" s="90" t="str">
        <f t="shared" si="294"/>
        <v xml:space="preserve"> </v>
      </c>
      <c r="R1386" s="87" t="s">
        <v>77</v>
      </c>
      <c r="S1386" s="76"/>
      <c r="T1386" s="91">
        <f t="shared" si="298"/>
        <v>0</v>
      </c>
      <c r="U1386" s="88" t="str">
        <f t="shared" si="295"/>
        <v xml:space="preserve"> </v>
      </c>
      <c r="V1386" s="91" t="str">
        <f t="shared" si="299"/>
        <v xml:space="preserve"> </v>
      </c>
      <c r="W1386" s="78"/>
      <c r="X1386" s="78"/>
      <c r="Y1386" s="78"/>
      <c r="AA1386" s="94" t="str">
        <f t="shared" si="300"/>
        <v>≤60</v>
      </c>
      <c r="AB1386" s="94">
        <f t="shared" ca="1" si="301"/>
        <v>50</v>
      </c>
      <c r="AC1386" s="95">
        <f t="shared" si="304"/>
        <v>0</v>
      </c>
      <c r="AD1386" s="95">
        <f t="shared" si="305"/>
        <v>0</v>
      </c>
      <c r="AE1386" s="96">
        <f t="shared" si="302"/>
        <v>0</v>
      </c>
      <c r="AF1386" s="96">
        <f t="shared" si="303"/>
        <v>0</v>
      </c>
    </row>
    <row r="1387" spans="2:32" s="97" customFormat="1" ht="39.6" x14ac:dyDescent="0.3">
      <c r="B1387" s="79">
        <f t="shared" si="296"/>
        <v>1382</v>
      </c>
      <c r="C1387" s="80" t="s">
        <v>97</v>
      </c>
      <c r="D1387" s="80"/>
      <c r="E1387" s="81"/>
      <c r="F1387" s="82" t="str">
        <f t="shared" si="297"/>
        <v xml:space="preserve">Группа от QF </v>
      </c>
      <c r="G1387" s="82"/>
      <c r="H1387" s="83"/>
      <c r="I1387" s="84"/>
      <c r="J1387" s="84"/>
      <c r="K1387" s="85"/>
      <c r="L1387" s="86"/>
      <c r="M1387" s="80"/>
      <c r="N1387" s="87"/>
      <c r="O1387" s="88" t="str">
        <f t="shared" si="293"/>
        <v xml:space="preserve"> </v>
      </c>
      <c r="P1387" s="89"/>
      <c r="Q1387" s="90" t="str">
        <f t="shared" si="294"/>
        <v xml:space="preserve"> </v>
      </c>
      <c r="R1387" s="87" t="s">
        <v>77</v>
      </c>
      <c r="S1387" s="76"/>
      <c r="T1387" s="91">
        <f t="shared" si="298"/>
        <v>0</v>
      </c>
      <c r="U1387" s="88" t="str">
        <f t="shared" si="295"/>
        <v xml:space="preserve"> </v>
      </c>
      <c r="V1387" s="91" t="str">
        <f t="shared" si="299"/>
        <v xml:space="preserve"> </v>
      </c>
      <c r="W1387" s="78"/>
      <c r="X1387" s="78"/>
      <c r="Y1387" s="78"/>
      <c r="AA1387" s="94" t="str">
        <f t="shared" si="300"/>
        <v>≤60</v>
      </c>
      <c r="AB1387" s="94">
        <f t="shared" ca="1" si="301"/>
        <v>34</v>
      </c>
      <c r="AC1387" s="95">
        <f t="shared" si="304"/>
        <v>0</v>
      </c>
      <c r="AD1387" s="95">
        <f t="shared" si="305"/>
        <v>0</v>
      </c>
      <c r="AE1387" s="96">
        <f t="shared" si="302"/>
        <v>0</v>
      </c>
      <c r="AF1387" s="96">
        <f t="shared" si="303"/>
        <v>0</v>
      </c>
    </row>
    <row r="1388" spans="2:32" s="97" customFormat="1" ht="39.6" x14ac:dyDescent="0.3">
      <c r="B1388" s="79">
        <f t="shared" si="296"/>
        <v>1383</v>
      </c>
      <c r="C1388" s="80" t="s">
        <v>97</v>
      </c>
      <c r="D1388" s="80"/>
      <c r="E1388" s="81"/>
      <c r="F1388" s="82" t="str">
        <f t="shared" si="297"/>
        <v xml:space="preserve">Группа от QF </v>
      </c>
      <c r="G1388" s="82"/>
      <c r="H1388" s="83"/>
      <c r="I1388" s="84"/>
      <c r="J1388" s="84"/>
      <c r="K1388" s="85"/>
      <c r="L1388" s="86"/>
      <c r="M1388" s="80"/>
      <c r="N1388" s="87"/>
      <c r="O1388" s="88" t="str">
        <f t="shared" si="293"/>
        <v xml:space="preserve"> </v>
      </c>
      <c r="P1388" s="89"/>
      <c r="Q1388" s="90" t="str">
        <f t="shared" si="294"/>
        <v xml:space="preserve"> </v>
      </c>
      <c r="R1388" s="87" t="s">
        <v>77</v>
      </c>
      <c r="S1388" s="76"/>
      <c r="T1388" s="91">
        <f t="shared" si="298"/>
        <v>0</v>
      </c>
      <c r="U1388" s="88" t="str">
        <f t="shared" si="295"/>
        <v xml:space="preserve"> </v>
      </c>
      <c r="V1388" s="91" t="str">
        <f t="shared" si="299"/>
        <v xml:space="preserve"> </v>
      </c>
      <c r="W1388" s="78"/>
      <c r="X1388" s="78"/>
      <c r="Y1388" s="78"/>
      <c r="AA1388" s="94" t="str">
        <f t="shared" si="300"/>
        <v>≤60</v>
      </c>
      <c r="AB1388" s="94">
        <f t="shared" ca="1" si="301"/>
        <v>37</v>
      </c>
      <c r="AC1388" s="95">
        <f t="shared" si="304"/>
        <v>0</v>
      </c>
      <c r="AD1388" s="95">
        <f t="shared" si="305"/>
        <v>0</v>
      </c>
      <c r="AE1388" s="96">
        <f t="shared" si="302"/>
        <v>0</v>
      </c>
      <c r="AF1388" s="96">
        <f t="shared" si="303"/>
        <v>0</v>
      </c>
    </row>
    <row r="1389" spans="2:32" s="97" customFormat="1" ht="39.6" x14ac:dyDescent="0.3">
      <c r="B1389" s="79">
        <f t="shared" si="296"/>
        <v>1384</v>
      </c>
      <c r="C1389" s="80" t="s">
        <v>97</v>
      </c>
      <c r="D1389" s="80"/>
      <c r="E1389" s="81"/>
      <c r="F1389" s="82" t="str">
        <f t="shared" si="297"/>
        <v xml:space="preserve">Группа от QF </v>
      </c>
      <c r="G1389" s="82"/>
      <c r="H1389" s="83"/>
      <c r="I1389" s="84"/>
      <c r="J1389" s="84"/>
      <c r="K1389" s="85"/>
      <c r="L1389" s="86"/>
      <c r="M1389" s="80"/>
      <c r="N1389" s="87"/>
      <c r="O1389" s="88" t="str">
        <f t="shared" si="293"/>
        <v xml:space="preserve"> </v>
      </c>
      <c r="P1389" s="89"/>
      <c r="Q1389" s="90" t="str">
        <f t="shared" si="294"/>
        <v xml:space="preserve"> </v>
      </c>
      <c r="R1389" s="87" t="s">
        <v>77</v>
      </c>
      <c r="S1389" s="76"/>
      <c r="T1389" s="91">
        <f t="shared" si="298"/>
        <v>0</v>
      </c>
      <c r="U1389" s="88" t="str">
        <f t="shared" si="295"/>
        <v xml:space="preserve"> </v>
      </c>
      <c r="V1389" s="91" t="str">
        <f t="shared" si="299"/>
        <v xml:space="preserve"> </v>
      </c>
      <c r="W1389" s="78"/>
      <c r="X1389" s="78"/>
      <c r="Y1389" s="78"/>
      <c r="AA1389" s="94" t="str">
        <f t="shared" si="300"/>
        <v>≤60</v>
      </c>
      <c r="AB1389" s="94">
        <f t="shared" ca="1" si="301"/>
        <v>28</v>
      </c>
      <c r="AC1389" s="95">
        <f t="shared" si="304"/>
        <v>0</v>
      </c>
      <c r="AD1389" s="95">
        <f t="shared" si="305"/>
        <v>0</v>
      </c>
      <c r="AE1389" s="96">
        <f t="shared" si="302"/>
        <v>0</v>
      </c>
      <c r="AF1389" s="96">
        <f t="shared" si="303"/>
        <v>0</v>
      </c>
    </row>
    <row r="1390" spans="2:32" s="97" customFormat="1" ht="39.6" x14ac:dyDescent="0.3">
      <c r="B1390" s="79">
        <f t="shared" si="296"/>
        <v>1385</v>
      </c>
      <c r="C1390" s="80" t="s">
        <v>97</v>
      </c>
      <c r="D1390" s="80"/>
      <c r="E1390" s="81"/>
      <c r="F1390" s="82" t="str">
        <f t="shared" si="297"/>
        <v xml:space="preserve">Группа от QF </v>
      </c>
      <c r="G1390" s="82"/>
      <c r="H1390" s="83"/>
      <c r="I1390" s="84"/>
      <c r="J1390" s="84"/>
      <c r="K1390" s="85"/>
      <c r="L1390" s="86"/>
      <c r="M1390" s="80"/>
      <c r="N1390" s="87"/>
      <c r="O1390" s="88" t="str">
        <f t="shared" si="293"/>
        <v xml:space="preserve"> </v>
      </c>
      <c r="P1390" s="89"/>
      <c r="Q1390" s="90" t="str">
        <f t="shared" si="294"/>
        <v xml:space="preserve"> </v>
      </c>
      <c r="R1390" s="87" t="s">
        <v>77</v>
      </c>
      <c r="S1390" s="76"/>
      <c r="T1390" s="91">
        <f t="shared" si="298"/>
        <v>0</v>
      </c>
      <c r="U1390" s="88" t="str">
        <f t="shared" si="295"/>
        <v xml:space="preserve"> </v>
      </c>
      <c r="V1390" s="91" t="str">
        <f t="shared" si="299"/>
        <v xml:space="preserve"> </v>
      </c>
      <c r="W1390" s="78"/>
      <c r="X1390" s="78"/>
      <c r="Y1390" s="78"/>
      <c r="AA1390" s="94" t="str">
        <f t="shared" si="300"/>
        <v>≤60</v>
      </c>
      <c r="AB1390" s="94">
        <f t="shared" ca="1" si="301"/>
        <v>46</v>
      </c>
      <c r="AC1390" s="95">
        <f t="shared" si="304"/>
        <v>0</v>
      </c>
      <c r="AD1390" s="95">
        <f t="shared" si="305"/>
        <v>0</v>
      </c>
      <c r="AE1390" s="96">
        <f t="shared" si="302"/>
        <v>0</v>
      </c>
      <c r="AF1390" s="96">
        <f t="shared" si="303"/>
        <v>0</v>
      </c>
    </row>
    <row r="1391" spans="2:32" s="97" customFormat="1" ht="39.6" x14ac:dyDescent="0.3">
      <c r="B1391" s="79">
        <f t="shared" si="296"/>
        <v>1386</v>
      </c>
      <c r="C1391" s="80" t="s">
        <v>97</v>
      </c>
      <c r="D1391" s="80"/>
      <c r="E1391" s="81"/>
      <c r="F1391" s="82" t="str">
        <f t="shared" si="297"/>
        <v xml:space="preserve">Группа от QF </v>
      </c>
      <c r="G1391" s="82"/>
      <c r="H1391" s="83"/>
      <c r="I1391" s="84"/>
      <c r="J1391" s="84"/>
      <c r="K1391" s="85"/>
      <c r="L1391" s="86"/>
      <c r="M1391" s="80"/>
      <c r="N1391" s="87"/>
      <c r="O1391" s="88" t="str">
        <f t="shared" si="293"/>
        <v xml:space="preserve"> </v>
      </c>
      <c r="P1391" s="89"/>
      <c r="Q1391" s="90" t="str">
        <f t="shared" si="294"/>
        <v xml:space="preserve"> </v>
      </c>
      <c r="R1391" s="87" t="s">
        <v>77</v>
      </c>
      <c r="S1391" s="76"/>
      <c r="T1391" s="91">
        <f t="shared" si="298"/>
        <v>0</v>
      </c>
      <c r="U1391" s="88" t="str">
        <f t="shared" si="295"/>
        <v xml:space="preserve"> </v>
      </c>
      <c r="V1391" s="91" t="str">
        <f t="shared" si="299"/>
        <v xml:space="preserve"> </v>
      </c>
      <c r="W1391" s="78"/>
      <c r="X1391" s="78"/>
      <c r="Y1391" s="78"/>
      <c r="AA1391" s="94" t="str">
        <f t="shared" si="300"/>
        <v>≤60</v>
      </c>
      <c r="AB1391" s="94">
        <f t="shared" ca="1" si="301"/>
        <v>40</v>
      </c>
      <c r="AC1391" s="95">
        <f t="shared" si="304"/>
        <v>0</v>
      </c>
      <c r="AD1391" s="95">
        <f t="shared" si="305"/>
        <v>0</v>
      </c>
      <c r="AE1391" s="96">
        <f t="shared" si="302"/>
        <v>0</v>
      </c>
      <c r="AF1391" s="96">
        <f t="shared" si="303"/>
        <v>0</v>
      </c>
    </row>
    <row r="1392" spans="2:32" s="97" customFormat="1" ht="39.6" x14ac:dyDescent="0.3">
      <c r="B1392" s="79">
        <f t="shared" si="296"/>
        <v>1387</v>
      </c>
      <c r="C1392" s="80" t="s">
        <v>97</v>
      </c>
      <c r="D1392" s="80"/>
      <c r="E1392" s="81"/>
      <c r="F1392" s="82" t="str">
        <f t="shared" si="297"/>
        <v xml:space="preserve">Группа от QF </v>
      </c>
      <c r="G1392" s="82"/>
      <c r="H1392" s="83"/>
      <c r="I1392" s="84"/>
      <c r="J1392" s="84"/>
      <c r="K1392" s="85"/>
      <c r="L1392" s="86"/>
      <c r="M1392" s="80"/>
      <c r="N1392" s="87"/>
      <c r="O1392" s="88" t="str">
        <f t="shared" si="293"/>
        <v xml:space="preserve"> </v>
      </c>
      <c r="P1392" s="89"/>
      <c r="Q1392" s="90" t="str">
        <f t="shared" si="294"/>
        <v xml:space="preserve"> </v>
      </c>
      <c r="R1392" s="87" t="s">
        <v>77</v>
      </c>
      <c r="S1392" s="76"/>
      <c r="T1392" s="91">
        <f t="shared" si="298"/>
        <v>0</v>
      </c>
      <c r="U1392" s="88" t="str">
        <f t="shared" si="295"/>
        <v xml:space="preserve"> </v>
      </c>
      <c r="V1392" s="91" t="str">
        <f t="shared" si="299"/>
        <v xml:space="preserve"> </v>
      </c>
      <c r="W1392" s="78"/>
      <c r="X1392" s="78"/>
      <c r="Y1392" s="78"/>
      <c r="AA1392" s="94" t="str">
        <f t="shared" si="300"/>
        <v>≤60</v>
      </c>
      <c r="AB1392" s="94">
        <f t="shared" ca="1" si="301"/>
        <v>33</v>
      </c>
      <c r="AC1392" s="95">
        <f t="shared" si="304"/>
        <v>0</v>
      </c>
      <c r="AD1392" s="95">
        <f t="shared" si="305"/>
        <v>0</v>
      </c>
      <c r="AE1392" s="96">
        <f t="shared" si="302"/>
        <v>0</v>
      </c>
      <c r="AF1392" s="96">
        <f t="shared" si="303"/>
        <v>0</v>
      </c>
    </row>
    <row r="1393" spans="2:32" s="97" customFormat="1" ht="39.6" x14ac:dyDescent="0.3">
      <c r="B1393" s="79">
        <f t="shared" si="296"/>
        <v>1388</v>
      </c>
      <c r="C1393" s="80" t="s">
        <v>97</v>
      </c>
      <c r="D1393" s="80"/>
      <c r="E1393" s="81"/>
      <c r="F1393" s="82" t="str">
        <f t="shared" si="297"/>
        <v xml:space="preserve">Группа от QF </v>
      </c>
      <c r="G1393" s="82"/>
      <c r="H1393" s="83"/>
      <c r="I1393" s="84"/>
      <c r="J1393" s="84"/>
      <c r="K1393" s="85"/>
      <c r="L1393" s="86"/>
      <c r="M1393" s="80"/>
      <c r="N1393" s="87"/>
      <c r="O1393" s="88" t="str">
        <f t="shared" si="293"/>
        <v xml:space="preserve"> </v>
      </c>
      <c r="P1393" s="89"/>
      <c r="Q1393" s="90" t="str">
        <f t="shared" si="294"/>
        <v xml:space="preserve"> </v>
      </c>
      <c r="R1393" s="87" t="s">
        <v>77</v>
      </c>
      <c r="S1393" s="76"/>
      <c r="T1393" s="91">
        <f t="shared" si="298"/>
        <v>0</v>
      </c>
      <c r="U1393" s="88" t="str">
        <f t="shared" si="295"/>
        <v xml:space="preserve"> </v>
      </c>
      <c r="V1393" s="91" t="str">
        <f t="shared" si="299"/>
        <v xml:space="preserve"> </v>
      </c>
      <c r="W1393" s="78"/>
      <c r="X1393" s="78"/>
      <c r="Y1393" s="78"/>
      <c r="AA1393" s="94" t="str">
        <f t="shared" si="300"/>
        <v>≤60</v>
      </c>
      <c r="AB1393" s="94">
        <f t="shared" ca="1" si="301"/>
        <v>44</v>
      </c>
      <c r="AC1393" s="95">
        <f t="shared" si="304"/>
        <v>0</v>
      </c>
      <c r="AD1393" s="95">
        <f t="shared" si="305"/>
        <v>0</v>
      </c>
      <c r="AE1393" s="96">
        <f t="shared" si="302"/>
        <v>0</v>
      </c>
      <c r="AF1393" s="96">
        <f t="shared" si="303"/>
        <v>0</v>
      </c>
    </row>
    <row r="1394" spans="2:32" s="97" customFormat="1" ht="39.6" x14ac:dyDescent="0.3">
      <c r="B1394" s="79">
        <f t="shared" si="296"/>
        <v>1389</v>
      </c>
      <c r="C1394" s="80" t="s">
        <v>97</v>
      </c>
      <c r="D1394" s="80"/>
      <c r="E1394" s="81"/>
      <c r="F1394" s="82" t="str">
        <f t="shared" si="297"/>
        <v xml:space="preserve">Группа от QF </v>
      </c>
      <c r="G1394" s="82"/>
      <c r="H1394" s="83"/>
      <c r="I1394" s="84"/>
      <c r="J1394" s="84"/>
      <c r="K1394" s="85"/>
      <c r="L1394" s="86"/>
      <c r="M1394" s="80"/>
      <c r="N1394" s="87"/>
      <c r="O1394" s="88" t="str">
        <f t="shared" si="293"/>
        <v xml:space="preserve"> </v>
      </c>
      <c r="P1394" s="89"/>
      <c r="Q1394" s="90" t="str">
        <f t="shared" si="294"/>
        <v xml:space="preserve"> </v>
      </c>
      <c r="R1394" s="87" t="s">
        <v>77</v>
      </c>
      <c r="S1394" s="76"/>
      <c r="T1394" s="91">
        <f t="shared" si="298"/>
        <v>0</v>
      </c>
      <c r="U1394" s="88" t="str">
        <f t="shared" si="295"/>
        <v xml:space="preserve"> </v>
      </c>
      <c r="V1394" s="91" t="str">
        <f t="shared" si="299"/>
        <v xml:space="preserve"> </v>
      </c>
      <c r="W1394" s="78"/>
      <c r="X1394" s="78"/>
      <c r="Y1394" s="78"/>
      <c r="AA1394" s="94" t="str">
        <f t="shared" si="300"/>
        <v>≤60</v>
      </c>
      <c r="AB1394" s="94">
        <f t="shared" ca="1" si="301"/>
        <v>47</v>
      </c>
      <c r="AC1394" s="95">
        <f t="shared" si="304"/>
        <v>0</v>
      </c>
      <c r="AD1394" s="95">
        <f t="shared" si="305"/>
        <v>0</v>
      </c>
      <c r="AE1394" s="96">
        <f t="shared" si="302"/>
        <v>0</v>
      </c>
      <c r="AF1394" s="96">
        <f t="shared" si="303"/>
        <v>0</v>
      </c>
    </row>
    <row r="1395" spans="2:32" s="97" customFormat="1" ht="39.6" x14ac:dyDescent="0.3">
      <c r="B1395" s="79">
        <f t="shared" si="296"/>
        <v>1390</v>
      </c>
      <c r="C1395" s="80" t="s">
        <v>97</v>
      </c>
      <c r="D1395" s="80"/>
      <c r="E1395" s="81"/>
      <c r="F1395" s="82" t="str">
        <f t="shared" si="297"/>
        <v xml:space="preserve">Группа от QF </v>
      </c>
      <c r="G1395" s="82"/>
      <c r="H1395" s="83"/>
      <c r="I1395" s="84"/>
      <c r="J1395" s="84"/>
      <c r="K1395" s="85"/>
      <c r="L1395" s="86"/>
      <c r="M1395" s="80"/>
      <c r="N1395" s="87"/>
      <c r="O1395" s="88" t="str">
        <f t="shared" si="293"/>
        <v xml:space="preserve"> </v>
      </c>
      <c r="P1395" s="89"/>
      <c r="Q1395" s="90" t="str">
        <f t="shared" si="294"/>
        <v xml:space="preserve"> </v>
      </c>
      <c r="R1395" s="87" t="s">
        <v>77</v>
      </c>
      <c r="S1395" s="76"/>
      <c r="T1395" s="91">
        <f t="shared" si="298"/>
        <v>0</v>
      </c>
      <c r="U1395" s="88" t="str">
        <f t="shared" si="295"/>
        <v xml:space="preserve"> </v>
      </c>
      <c r="V1395" s="91" t="str">
        <f t="shared" si="299"/>
        <v xml:space="preserve"> </v>
      </c>
      <c r="W1395" s="78"/>
      <c r="X1395" s="78"/>
      <c r="Y1395" s="78"/>
      <c r="AA1395" s="94" t="str">
        <f t="shared" si="300"/>
        <v>≤60</v>
      </c>
      <c r="AB1395" s="94">
        <f t="shared" ca="1" si="301"/>
        <v>40</v>
      </c>
      <c r="AC1395" s="95">
        <f t="shared" si="304"/>
        <v>0</v>
      </c>
      <c r="AD1395" s="95">
        <f t="shared" si="305"/>
        <v>0</v>
      </c>
      <c r="AE1395" s="96">
        <f t="shared" si="302"/>
        <v>0</v>
      </c>
      <c r="AF1395" s="96">
        <f t="shared" si="303"/>
        <v>0</v>
      </c>
    </row>
    <row r="1396" spans="2:32" s="97" customFormat="1" ht="39.6" x14ac:dyDescent="0.3">
      <c r="B1396" s="79">
        <f t="shared" si="296"/>
        <v>1391</v>
      </c>
      <c r="C1396" s="80" t="s">
        <v>97</v>
      </c>
      <c r="D1396" s="80"/>
      <c r="E1396" s="81"/>
      <c r="F1396" s="82" t="str">
        <f t="shared" si="297"/>
        <v xml:space="preserve">Группа от QF </v>
      </c>
      <c r="G1396" s="82"/>
      <c r="H1396" s="83"/>
      <c r="I1396" s="84"/>
      <c r="J1396" s="84"/>
      <c r="K1396" s="85"/>
      <c r="L1396" s="86"/>
      <c r="M1396" s="80"/>
      <c r="N1396" s="87"/>
      <c r="O1396" s="88" t="str">
        <f t="shared" si="293"/>
        <v xml:space="preserve"> </v>
      </c>
      <c r="P1396" s="89"/>
      <c r="Q1396" s="90" t="str">
        <f t="shared" si="294"/>
        <v xml:space="preserve"> </v>
      </c>
      <c r="R1396" s="87" t="s">
        <v>77</v>
      </c>
      <c r="S1396" s="76"/>
      <c r="T1396" s="91">
        <f t="shared" si="298"/>
        <v>0</v>
      </c>
      <c r="U1396" s="88" t="str">
        <f t="shared" si="295"/>
        <v xml:space="preserve"> </v>
      </c>
      <c r="V1396" s="91" t="str">
        <f t="shared" si="299"/>
        <v xml:space="preserve"> </v>
      </c>
      <c r="W1396" s="78"/>
      <c r="X1396" s="78"/>
      <c r="Y1396" s="78"/>
      <c r="AA1396" s="94" t="str">
        <f t="shared" si="300"/>
        <v>≤60</v>
      </c>
      <c r="AB1396" s="94">
        <f t="shared" ca="1" si="301"/>
        <v>40</v>
      </c>
      <c r="AC1396" s="95">
        <f t="shared" si="304"/>
        <v>0</v>
      </c>
      <c r="AD1396" s="95">
        <f t="shared" si="305"/>
        <v>0</v>
      </c>
      <c r="AE1396" s="96">
        <f t="shared" si="302"/>
        <v>0</v>
      </c>
      <c r="AF1396" s="96">
        <f t="shared" si="303"/>
        <v>0</v>
      </c>
    </row>
    <row r="1397" spans="2:32" s="97" customFormat="1" ht="39.6" x14ac:dyDescent="0.3">
      <c r="B1397" s="79">
        <f t="shared" si="296"/>
        <v>1392</v>
      </c>
      <c r="C1397" s="80" t="s">
        <v>97</v>
      </c>
      <c r="D1397" s="80"/>
      <c r="E1397" s="81"/>
      <c r="F1397" s="82" t="str">
        <f t="shared" si="297"/>
        <v xml:space="preserve">Группа от QF </v>
      </c>
      <c r="G1397" s="82"/>
      <c r="H1397" s="83"/>
      <c r="I1397" s="84"/>
      <c r="J1397" s="84"/>
      <c r="K1397" s="85"/>
      <c r="L1397" s="86"/>
      <c r="M1397" s="80"/>
      <c r="N1397" s="87"/>
      <c r="O1397" s="88" t="str">
        <f t="shared" si="293"/>
        <v xml:space="preserve"> </v>
      </c>
      <c r="P1397" s="89"/>
      <c r="Q1397" s="90" t="str">
        <f t="shared" si="294"/>
        <v xml:space="preserve"> </v>
      </c>
      <c r="R1397" s="87" t="s">
        <v>77</v>
      </c>
      <c r="S1397" s="76"/>
      <c r="T1397" s="91">
        <f t="shared" si="298"/>
        <v>0</v>
      </c>
      <c r="U1397" s="88" t="str">
        <f t="shared" si="295"/>
        <v xml:space="preserve"> </v>
      </c>
      <c r="V1397" s="91" t="str">
        <f t="shared" si="299"/>
        <v xml:space="preserve"> </v>
      </c>
      <c r="W1397" s="78"/>
      <c r="X1397" s="78"/>
      <c r="Y1397" s="78"/>
      <c r="AA1397" s="94" t="str">
        <f t="shared" si="300"/>
        <v>≤60</v>
      </c>
      <c r="AB1397" s="94">
        <f t="shared" ca="1" si="301"/>
        <v>24</v>
      </c>
      <c r="AC1397" s="95">
        <f t="shared" si="304"/>
        <v>0</v>
      </c>
      <c r="AD1397" s="95">
        <f t="shared" si="305"/>
        <v>0</v>
      </c>
      <c r="AE1397" s="96">
        <f t="shared" si="302"/>
        <v>0</v>
      </c>
      <c r="AF1397" s="96">
        <f t="shared" si="303"/>
        <v>0</v>
      </c>
    </row>
    <row r="1398" spans="2:32" s="97" customFormat="1" ht="39.6" x14ac:dyDescent="0.3">
      <c r="B1398" s="79">
        <f t="shared" si="296"/>
        <v>1393</v>
      </c>
      <c r="C1398" s="80" t="s">
        <v>97</v>
      </c>
      <c r="D1398" s="80"/>
      <c r="E1398" s="81"/>
      <c r="F1398" s="82" t="str">
        <f t="shared" si="297"/>
        <v xml:space="preserve">Группа от QF </v>
      </c>
      <c r="G1398" s="82"/>
      <c r="H1398" s="83"/>
      <c r="I1398" s="84"/>
      <c r="J1398" s="84"/>
      <c r="K1398" s="85"/>
      <c r="L1398" s="86"/>
      <c r="M1398" s="80"/>
      <c r="N1398" s="87"/>
      <c r="O1398" s="88" t="str">
        <f t="shared" si="293"/>
        <v xml:space="preserve"> </v>
      </c>
      <c r="P1398" s="89"/>
      <c r="Q1398" s="90" t="str">
        <f t="shared" si="294"/>
        <v xml:space="preserve"> </v>
      </c>
      <c r="R1398" s="87" t="s">
        <v>77</v>
      </c>
      <c r="S1398" s="76"/>
      <c r="T1398" s="91">
        <f t="shared" si="298"/>
        <v>0</v>
      </c>
      <c r="U1398" s="88" t="str">
        <f t="shared" si="295"/>
        <v xml:space="preserve"> </v>
      </c>
      <c r="V1398" s="91" t="str">
        <f t="shared" si="299"/>
        <v xml:space="preserve"> </v>
      </c>
      <c r="W1398" s="78"/>
      <c r="X1398" s="78"/>
      <c r="Y1398" s="78"/>
      <c r="AA1398" s="94" t="str">
        <f t="shared" si="300"/>
        <v>≤60</v>
      </c>
      <c r="AB1398" s="94">
        <f t="shared" ca="1" si="301"/>
        <v>40</v>
      </c>
      <c r="AC1398" s="95">
        <f t="shared" si="304"/>
        <v>0</v>
      </c>
      <c r="AD1398" s="95">
        <f t="shared" si="305"/>
        <v>0</v>
      </c>
      <c r="AE1398" s="96">
        <f t="shared" si="302"/>
        <v>0</v>
      </c>
      <c r="AF1398" s="96">
        <f t="shared" si="303"/>
        <v>0</v>
      </c>
    </row>
    <row r="1399" spans="2:32" s="97" customFormat="1" ht="39.6" x14ac:dyDescent="0.3">
      <c r="B1399" s="79">
        <f t="shared" si="296"/>
        <v>1394</v>
      </c>
      <c r="C1399" s="80" t="s">
        <v>97</v>
      </c>
      <c r="D1399" s="80"/>
      <c r="E1399" s="81"/>
      <c r="F1399" s="82" t="str">
        <f t="shared" si="297"/>
        <v xml:space="preserve">Группа от QF </v>
      </c>
      <c r="G1399" s="82"/>
      <c r="H1399" s="83"/>
      <c r="I1399" s="84"/>
      <c r="J1399" s="84"/>
      <c r="K1399" s="85"/>
      <c r="L1399" s="86"/>
      <c r="M1399" s="80"/>
      <c r="N1399" s="87"/>
      <c r="O1399" s="88" t="str">
        <f t="shared" si="293"/>
        <v xml:space="preserve"> </v>
      </c>
      <c r="P1399" s="89"/>
      <c r="Q1399" s="90" t="str">
        <f t="shared" si="294"/>
        <v xml:space="preserve"> </v>
      </c>
      <c r="R1399" s="87" t="s">
        <v>77</v>
      </c>
      <c r="S1399" s="76"/>
      <c r="T1399" s="91">
        <f t="shared" si="298"/>
        <v>0</v>
      </c>
      <c r="U1399" s="88" t="str">
        <f t="shared" si="295"/>
        <v xml:space="preserve"> </v>
      </c>
      <c r="V1399" s="91" t="str">
        <f t="shared" si="299"/>
        <v xml:space="preserve"> </v>
      </c>
      <c r="W1399" s="78"/>
      <c r="X1399" s="78"/>
      <c r="Y1399" s="78"/>
      <c r="AA1399" s="94" t="str">
        <f t="shared" si="300"/>
        <v>≤60</v>
      </c>
      <c r="AB1399" s="94">
        <f t="shared" ca="1" si="301"/>
        <v>50</v>
      </c>
      <c r="AC1399" s="95">
        <f t="shared" si="304"/>
        <v>0</v>
      </c>
      <c r="AD1399" s="95">
        <f t="shared" si="305"/>
        <v>0</v>
      </c>
      <c r="AE1399" s="96">
        <f t="shared" si="302"/>
        <v>0</v>
      </c>
      <c r="AF1399" s="96">
        <f t="shared" si="303"/>
        <v>0</v>
      </c>
    </row>
    <row r="1400" spans="2:32" s="97" customFormat="1" ht="39.6" x14ac:dyDescent="0.3">
      <c r="B1400" s="79">
        <f t="shared" si="296"/>
        <v>1395</v>
      </c>
      <c r="C1400" s="80" t="s">
        <v>97</v>
      </c>
      <c r="D1400" s="80"/>
      <c r="E1400" s="81"/>
      <c r="F1400" s="82" t="str">
        <f t="shared" si="297"/>
        <v xml:space="preserve">Группа от QF </v>
      </c>
      <c r="G1400" s="82"/>
      <c r="H1400" s="83"/>
      <c r="I1400" s="84"/>
      <c r="J1400" s="84"/>
      <c r="K1400" s="85"/>
      <c r="L1400" s="86"/>
      <c r="M1400" s="80"/>
      <c r="N1400" s="87"/>
      <c r="O1400" s="88" t="str">
        <f t="shared" si="293"/>
        <v xml:space="preserve"> </v>
      </c>
      <c r="P1400" s="89"/>
      <c r="Q1400" s="90" t="str">
        <f t="shared" si="294"/>
        <v xml:space="preserve"> </v>
      </c>
      <c r="R1400" s="87" t="s">
        <v>77</v>
      </c>
      <c r="S1400" s="76"/>
      <c r="T1400" s="91">
        <f t="shared" si="298"/>
        <v>0</v>
      </c>
      <c r="U1400" s="88" t="str">
        <f t="shared" si="295"/>
        <v xml:space="preserve"> </v>
      </c>
      <c r="V1400" s="91" t="str">
        <f t="shared" si="299"/>
        <v xml:space="preserve"> </v>
      </c>
      <c r="W1400" s="78"/>
      <c r="X1400" s="78"/>
      <c r="Y1400" s="78"/>
      <c r="AA1400" s="94" t="str">
        <f t="shared" si="300"/>
        <v>≤60</v>
      </c>
      <c r="AB1400" s="94">
        <f t="shared" ca="1" si="301"/>
        <v>46</v>
      </c>
      <c r="AC1400" s="95">
        <f t="shared" si="304"/>
        <v>0</v>
      </c>
      <c r="AD1400" s="95">
        <f t="shared" si="305"/>
        <v>0</v>
      </c>
      <c r="AE1400" s="96">
        <f t="shared" si="302"/>
        <v>0</v>
      </c>
      <c r="AF1400" s="96">
        <f t="shared" si="303"/>
        <v>0</v>
      </c>
    </row>
    <row r="1401" spans="2:32" s="97" customFormat="1" ht="39.6" x14ac:dyDescent="0.3">
      <c r="B1401" s="79">
        <f t="shared" si="296"/>
        <v>1396</v>
      </c>
      <c r="C1401" s="80" t="s">
        <v>97</v>
      </c>
      <c r="D1401" s="80"/>
      <c r="E1401" s="81"/>
      <c r="F1401" s="82" t="str">
        <f t="shared" si="297"/>
        <v xml:space="preserve">Группа от QF </v>
      </c>
      <c r="G1401" s="82"/>
      <c r="H1401" s="83"/>
      <c r="I1401" s="84"/>
      <c r="J1401" s="84"/>
      <c r="K1401" s="85"/>
      <c r="L1401" s="86"/>
      <c r="M1401" s="80"/>
      <c r="N1401" s="87"/>
      <c r="O1401" s="88" t="str">
        <f t="shared" si="293"/>
        <v xml:space="preserve"> </v>
      </c>
      <c r="P1401" s="89"/>
      <c r="Q1401" s="90" t="str">
        <f t="shared" si="294"/>
        <v xml:space="preserve"> </v>
      </c>
      <c r="R1401" s="87" t="s">
        <v>77</v>
      </c>
      <c r="S1401" s="76"/>
      <c r="T1401" s="91">
        <f t="shared" si="298"/>
        <v>0</v>
      </c>
      <c r="U1401" s="88" t="str">
        <f t="shared" si="295"/>
        <v xml:space="preserve"> </v>
      </c>
      <c r="V1401" s="91" t="str">
        <f t="shared" si="299"/>
        <v xml:space="preserve"> </v>
      </c>
      <c r="W1401" s="78"/>
      <c r="X1401" s="78"/>
      <c r="Y1401" s="78"/>
      <c r="AA1401" s="94" t="str">
        <f t="shared" si="300"/>
        <v>≤60</v>
      </c>
      <c r="AB1401" s="94">
        <f t="shared" ca="1" si="301"/>
        <v>30</v>
      </c>
      <c r="AC1401" s="95">
        <f t="shared" si="304"/>
        <v>0</v>
      </c>
      <c r="AD1401" s="95">
        <f t="shared" si="305"/>
        <v>0</v>
      </c>
      <c r="AE1401" s="96">
        <f t="shared" si="302"/>
        <v>0</v>
      </c>
      <c r="AF1401" s="96">
        <f t="shared" si="303"/>
        <v>0</v>
      </c>
    </row>
    <row r="1402" spans="2:32" s="97" customFormat="1" ht="39.6" x14ac:dyDescent="0.3">
      <c r="B1402" s="79">
        <f t="shared" si="296"/>
        <v>1397</v>
      </c>
      <c r="C1402" s="80" t="s">
        <v>97</v>
      </c>
      <c r="D1402" s="80"/>
      <c r="E1402" s="81"/>
      <c r="F1402" s="82" t="str">
        <f t="shared" si="297"/>
        <v xml:space="preserve">Группа от QF </v>
      </c>
      <c r="G1402" s="82"/>
      <c r="H1402" s="83"/>
      <c r="I1402" s="84"/>
      <c r="J1402" s="84"/>
      <c r="K1402" s="85"/>
      <c r="L1402" s="86"/>
      <c r="M1402" s="80"/>
      <c r="N1402" s="87"/>
      <c r="O1402" s="88" t="str">
        <f t="shared" si="293"/>
        <v xml:space="preserve"> </v>
      </c>
      <c r="P1402" s="89"/>
      <c r="Q1402" s="90" t="str">
        <f t="shared" si="294"/>
        <v xml:space="preserve"> </v>
      </c>
      <c r="R1402" s="87" t="s">
        <v>77</v>
      </c>
      <c r="S1402" s="76"/>
      <c r="T1402" s="91">
        <f t="shared" si="298"/>
        <v>0</v>
      </c>
      <c r="U1402" s="88" t="str">
        <f t="shared" si="295"/>
        <v xml:space="preserve"> </v>
      </c>
      <c r="V1402" s="91" t="str">
        <f t="shared" si="299"/>
        <v xml:space="preserve"> </v>
      </c>
      <c r="W1402" s="78"/>
      <c r="X1402" s="78"/>
      <c r="Y1402" s="78"/>
      <c r="AA1402" s="94" t="str">
        <f t="shared" si="300"/>
        <v>≤60</v>
      </c>
      <c r="AB1402" s="94">
        <f t="shared" ca="1" si="301"/>
        <v>48</v>
      </c>
      <c r="AC1402" s="95">
        <f t="shared" si="304"/>
        <v>0</v>
      </c>
      <c r="AD1402" s="95">
        <f t="shared" si="305"/>
        <v>0</v>
      </c>
      <c r="AE1402" s="96">
        <f t="shared" si="302"/>
        <v>0</v>
      </c>
      <c r="AF1402" s="96">
        <f t="shared" si="303"/>
        <v>0</v>
      </c>
    </row>
    <row r="1403" spans="2:32" s="97" customFormat="1" ht="39.6" x14ac:dyDescent="0.3">
      <c r="B1403" s="79">
        <f t="shared" si="296"/>
        <v>1398</v>
      </c>
      <c r="C1403" s="80" t="s">
        <v>97</v>
      </c>
      <c r="D1403" s="80"/>
      <c r="E1403" s="81"/>
      <c r="F1403" s="82" t="str">
        <f t="shared" si="297"/>
        <v xml:space="preserve">Группа от QF </v>
      </c>
      <c r="G1403" s="82"/>
      <c r="H1403" s="83"/>
      <c r="I1403" s="84"/>
      <c r="J1403" s="84"/>
      <c r="K1403" s="85"/>
      <c r="L1403" s="86"/>
      <c r="M1403" s="80"/>
      <c r="N1403" s="87"/>
      <c r="O1403" s="88" t="str">
        <f t="shared" si="293"/>
        <v xml:space="preserve"> </v>
      </c>
      <c r="P1403" s="89"/>
      <c r="Q1403" s="90" t="str">
        <f t="shared" si="294"/>
        <v xml:space="preserve"> </v>
      </c>
      <c r="R1403" s="87" t="s">
        <v>77</v>
      </c>
      <c r="S1403" s="76"/>
      <c r="T1403" s="91">
        <f t="shared" si="298"/>
        <v>0</v>
      </c>
      <c r="U1403" s="88" t="str">
        <f t="shared" si="295"/>
        <v xml:space="preserve"> </v>
      </c>
      <c r="V1403" s="91" t="str">
        <f t="shared" si="299"/>
        <v xml:space="preserve"> </v>
      </c>
      <c r="W1403" s="78"/>
      <c r="X1403" s="78"/>
      <c r="Y1403" s="78"/>
      <c r="AA1403" s="94" t="str">
        <f t="shared" si="300"/>
        <v>≤60</v>
      </c>
      <c r="AB1403" s="94">
        <f t="shared" ca="1" si="301"/>
        <v>43</v>
      </c>
      <c r="AC1403" s="95">
        <f t="shared" si="304"/>
        <v>0</v>
      </c>
      <c r="AD1403" s="95">
        <f t="shared" si="305"/>
        <v>0</v>
      </c>
      <c r="AE1403" s="96">
        <f t="shared" si="302"/>
        <v>0</v>
      </c>
      <c r="AF1403" s="96">
        <f t="shared" si="303"/>
        <v>0</v>
      </c>
    </row>
    <row r="1404" spans="2:32" s="97" customFormat="1" ht="39.6" x14ac:dyDescent="0.3">
      <c r="B1404" s="79">
        <f t="shared" si="296"/>
        <v>1399</v>
      </c>
      <c r="C1404" s="80" t="s">
        <v>97</v>
      </c>
      <c r="D1404" s="80"/>
      <c r="E1404" s="81"/>
      <c r="F1404" s="82" t="str">
        <f t="shared" si="297"/>
        <v xml:space="preserve">Группа от QF </v>
      </c>
      <c r="G1404" s="82"/>
      <c r="H1404" s="83"/>
      <c r="I1404" s="84"/>
      <c r="J1404" s="84"/>
      <c r="K1404" s="85"/>
      <c r="L1404" s="86"/>
      <c r="M1404" s="80"/>
      <c r="N1404" s="87"/>
      <c r="O1404" s="88" t="str">
        <f t="shared" si="293"/>
        <v xml:space="preserve"> </v>
      </c>
      <c r="P1404" s="89"/>
      <c r="Q1404" s="90" t="str">
        <f t="shared" si="294"/>
        <v xml:space="preserve"> </v>
      </c>
      <c r="R1404" s="87" t="s">
        <v>77</v>
      </c>
      <c r="S1404" s="76"/>
      <c r="T1404" s="91">
        <f t="shared" si="298"/>
        <v>0</v>
      </c>
      <c r="U1404" s="88" t="str">
        <f t="shared" si="295"/>
        <v xml:space="preserve"> </v>
      </c>
      <c r="V1404" s="91" t="str">
        <f t="shared" si="299"/>
        <v xml:space="preserve"> </v>
      </c>
      <c r="W1404" s="78"/>
      <c r="X1404" s="78"/>
      <c r="Y1404" s="78"/>
      <c r="AA1404" s="94" t="str">
        <f t="shared" si="300"/>
        <v>≤60</v>
      </c>
      <c r="AB1404" s="94">
        <f t="shared" ca="1" si="301"/>
        <v>48</v>
      </c>
      <c r="AC1404" s="95">
        <f t="shared" si="304"/>
        <v>0</v>
      </c>
      <c r="AD1404" s="95">
        <f t="shared" si="305"/>
        <v>0</v>
      </c>
      <c r="AE1404" s="96">
        <f t="shared" si="302"/>
        <v>0</v>
      </c>
      <c r="AF1404" s="96">
        <f t="shared" si="303"/>
        <v>0</v>
      </c>
    </row>
    <row r="1405" spans="2:32" s="97" customFormat="1" ht="39.6" x14ac:dyDescent="0.3">
      <c r="B1405" s="79">
        <f t="shared" si="296"/>
        <v>1400</v>
      </c>
      <c r="C1405" s="80" t="s">
        <v>97</v>
      </c>
      <c r="D1405" s="80"/>
      <c r="E1405" s="81"/>
      <c r="F1405" s="82" t="str">
        <f t="shared" si="297"/>
        <v xml:space="preserve">Группа от QF </v>
      </c>
      <c r="G1405" s="82"/>
      <c r="H1405" s="83"/>
      <c r="I1405" s="84"/>
      <c r="J1405" s="84"/>
      <c r="K1405" s="85"/>
      <c r="L1405" s="86"/>
      <c r="M1405" s="80"/>
      <c r="N1405" s="87"/>
      <c r="O1405" s="88" t="str">
        <f t="shared" si="293"/>
        <v xml:space="preserve"> </v>
      </c>
      <c r="P1405" s="89"/>
      <c r="Q1405" s="90" t="str">
        <f t="shared" si="294"/>
        <v xml:space="preserve"> </v>
      </c>
      <c r="R1405" s="87" t="s">
        <v>77</v>
      </c>
      <c r="S1405" s="76"/>
      <c r="T1405" s="91">
        <f t="shared" si="298"/>
        <v>0</v>
      </c>
      <c r="U1405" s="88" t="str">
        <f t="shared" si="295"/>
        <v xml:space="preserve"> </v>
      </c>
      <c r="V1405" s="91" t="str">
        <f t="shared" si="299"/>
        <v xml:space="preserve"> </v>
      </c>
      <c r="W1405" s="78"/>
      <c r="X1405" s="78"/>
      <c r="Y1405" s="78"/>
      <c r="AA1405" s="94" t="str">
        <f t="shared" si="300"/>
        <v>≤60</v>
      </c>
      <c r="AB1405" s="94">
        <f t="shared" ca="1" si="301"/>
        <v>20</v>
      </c>
      <c r="AC1405" s="95">
        <f t="shared" si="304"/>
        <v>0</v>
      </c>
      <c r="AD1405" s="95">
        <f t="shared" si="305"/>
        <v>0</v>
      </c>
      <c r="AE1405" s="96">
        <f t="shared" si="302"/>
        <v>0</v>
      </c>
      <c r="AF1405" s="96">
        <f t="shared" si="303"/>
        <v>0</v>
      </c>
    </row>
    <row r="1406" spans="2:32" s="97" customFormat="1" ht="39.6" x14ac:dyDescent="0.3">
      <c r="B1406" s="79">
        <f t="shared" si="296"/>
        <v>1401</v>
      </c>
      <c r="C1406" s="80" t="s">
        <v>97</v>
      </c>
      <c r="D1406" s="80"/>
      <c r="E1406" s="81"/>
      <c r="F1406" s="82" t="str">
        <f t="shared" si="297"/>
        <v xml:space="preserve">Группа от QF </v>
      </c>
      <c r="G1406" s="82"/>
      <c r="H1406" s="83"/>
      <c r="I1406" s="84"/>
      <c r="J1406" s="84"/>
      <c r="K1406" s="85"/>
      <c r="L1406" s="86"/>
      <c r="M1406" s="80"/>
      <c r="N1406" s="87"/>
      <c r="O1406" s="88" t="str">
        <f t="shared" si="293"/>
        <v xml:space="preserve"> </v>
      </c>
      <c r="P1406" s="89"/>
      <c r="Q1406" s="90" t="str">
        <f t="shared" si="294"/>
        <v xml:space="preserve"> </v>
      </c>
      <c r="R1406" s="87" t="s">
        <v>77</v>
      </c>
      <c r="S1406" s="76"/>
      <c r="T1406" s="91">
        <f t="shared" si="298"/>
        <v>0</v>
      </c>
      <c r="U1406" s="88" t="str">
        <f t="shared" si="295"/>
        <v xml:space="preserve"> </v>
      </c>
      <c r="V1406" s="91" t="str">
        <f t="shared" si="299"/>
        <v xml:space="preserve"> </v>
      </c>
      <c r="W1406" s="78"/>
      <c r="X1406" s="78"/>
      <c r="Y1406" s="78"/>
      <c r="AA1406" s="94" t="str">
        <f t="shared" si="300"/>
        <v>≤60</v>
      </c>
      <c r="AB1406" s="94">
        <f t="shared" ca="1" si="301"/>
        <v>34</v>
      </c>
      <c r="AC1406" s="95">
        <f t="shared" si="304"/>
        <v>0</v>
      </c>
      <c r="AD1406" s="95">
        <f t="shared" si="305"/>
        <v>0</v>
      </c>
      <c r="AE1406" s="96">
        <f t="shared" si="302"/>
        <v>0</v>
      </c>
      <c r="AF1406" s="96">
        <f t="shared" si="303"/>
        <v>0</v>
      </c>
    </row>
    <row r="1407" spans="2:32" s="97" customFormat="1" ht="39.6" x14ac:dyDescent="0.3">
      <c r="B1407" s="79">
        <f t="shared" si="296"/>
        <v>1402</v>
      </c>
      <c r="C1407" s="80" t="s">
        <v>97</v>
      </c>
      <c r="D1407" s="80"/>
      <c r="E1407" s="81"/>
      <c r="F1407" s="82" t="str">
        <f t="shared" si="297"/>
        <v xml:space="preserve">Группа от QF </v>
      </c>
      <c r="G1407" s="82"/>
      <c r="H1407" s="83"/>
      <c r="I1407" s="84"/>
      <c r="J1407" s="84"/>
      <c r="K1407" s="85"/>
      <c r="L1407" s="86"/>
      <c r="M1407" s="80"/>
      <c r="N1407" s="87"/>
      <c r="O1407" s="88" t="str">
        <f t="shared" si="293"/>
        <v xml:space="preserve"> </v>
      </c>
      <c r="P1407" s="89"/>
      <c r="Q1407" s="90" t="str">
        <f t="shared" si="294"/>
        <v xml:space="preserve"> </v>
      </c>
      <c r="R1407" s="87" t="s">
        <v>77</v>
      </c>
      <c r="S1407" s="76"/>
      <c r="T1407" s="91">
        <f t="shared" si="298"/>
        <v>0</v>
      </c>
      <c r="U1407" s="88" t="str">
        <f t="shared" si="295"/>
        <v xml:space="preserve"> </v>
      </c>
      <c r="V1407" s="91" t="str">
        <f t="shared" si="299"/>
        <v xml:space="preserve"> </v>
      </c>
      <c r="W1407" s="78"/>
      <c r="X1407" s="78"/>
      <c r="Y1407" s="78"/>
      <c r="AA1407" s="94" t="str">
        <f t="shared" si="300"/>
        <v>≤60</v>
      </c>
      <c r="AB1407" s="94">
        <f t="shared" ca="1" si="301"/>
        <v>41</v>
      </c>
      <c r="AC1407" s="95">
        <f t="shared" si="304"/>
        <v>0</v>
      </c>
      <c r="AD1407" s="95">
        <f t="shared" si="305"/>
        <v>0</v>
      </c>
      <c r="AE1407" s="96">
        <f t="shared" si="302"/>
        <v>0</v>
      </c>
      <c r="AF1407" s="96">
        <f t="shared" si="303"/>
        <v>0</v>
      </c>
    </row>
    <row r="1408" spans="2:32" s="97" customFormat="1" ht="39.6" x14ac:dyDescent="0.3">
      <c r="B1408" s="79">
        <f t="shared" si="296"/>
        <v>1403</v>
      </c>
      <c r="C1408" s="80" t="s">
        <v>97</v>
      </c>
      <c r="D1408" s="80"/>
      <c r="E1408" s="81"/>
      <c r="F1408" s="82" t="str">
        <f t="shared" si="297"/>
        <v xml:space="preserve">Группа от QF </v>
      </c>
      <c r="G1408" s="82"/>
      <c r="H1408" s="83"/>
      <c r="I1408" s="84"/>
      <c r="J1408" s="84"/>
      <c r="K1408" s="85"/>
      <c r="L1408" s="86"/>
      <c r="M1408" s="80"/>
      <c r="N1408" s="87"/>
      <c r="O1408" s="88" t="str">
        <f t="shared" si="293"/>
        <v xml:space="preserve"> </v>
      </c>
      <c r="P1408" s="89"/>
      <c r="Q1408" s="90" t="str">
        <f t="shared" si="294"/>
        <v xml:space="preserve"> </v>
      </c>
      <c r="R1408" s="87" t="s">
        <v>77</v>
      </c>
      <c r="S1408" s="76"/>
      <c r="T1408" s="91">
        <f t="shared" si="298"/>
        <v>0</v>
      </c>
      <c r="U1408" s="88" t="str">
        <f t="shared" si="295"/>
        <v xml:space="preserve"> </v>
      </c>
      <c r="V1408" s="91" t="str">
        <f t="shared" si="299"/>
        <v xml:space="preserve"> </v>
      </c>
      <c r="W1408" s="78"/>
      <c r="X1408" s="78"/>
      <c r="Y1408" s="78"/>
      <c r="AA1408" s="94" t="str">
        <f t="shared" si="300"/>
        <v>≤60</v>
      </c>
      <c r="AB1408" s="94">
        <f t="shared" ca="1" si="301"/>
        <v>40</v>
      </c>
      <c r="AC1408" s="95">
        <f t="shared" si="304"/>
        <v>0</v>
      </c>
      <c r="AD1408" s="95">
        <f t="shared" si="305"/>
        <v>0</v>
      </c>
      <c r="AE1408" s="96">
        <f t="shared" si="302"/>
        <v>0</v>
      </c>
      <c r="AF1408" s="96">
        <f t="shared" si="303"/>
        <v>0</v>
      </c>
    </row>
    <row r="1409" spans="2:32" s="97" customFormat="1" ht="39.6" x14ac:dyDescent="0.3">
      <c r="B1409" s="79">
        <f t="shared" si="296"/>
        <v>1404</v>
      </c>
      <c r="C1409" s="80" t="s">
        <v>97</v>
      </c>
      <c r="D1409" s="80"/>
      <c r="E1409" s="81"/>
      <c r="F1409" s="82" t="str">
        <f t="shared" si="297"/>
        <v xml:space="preserve">Группа от QF </v>
      </c>
      <c r="G1409" s="82"/>
      <c r="H1409" s="83"/>
      <c r="I1409" s="84"/>
      <c r="J1409" s="84"/>
      <c r="K1409" s="85"/>
      <c r="L1409" s="86"/>
      <c r="M1409" s="80"/>
      <c r="N1409" s="87"/>
      <c r="O1409" s="88" t="str">
        <f t="shared" si="293"/>
        <v xml:space="preserve"> </v>
      </c>
      <c r="P1409" s="89"/>
      <c r="Q1409" s="90" t="str">
        <f t="shared" si="294"/>
        <v xml:space="preserve"> </v>
      </c>
      <c r="R1409" s="87" t="s">
        <v>77</v>
      </c>
      <c r="S1409" s="76"/>
      <c r="T1409" s="91">
        <f t="shared" si="298"/>
        <v>0</v>
      </c>
      <c r="U1409" s="88" t="str">
        <f t="shared" si="295"/>
        <v xml:space="preserve"> </v>
      </c>
      <c r="V1409" s="91" t="str">
        <f t="shared" si="299"/>
        <v xml:space="preserve"> </v>
      </c>
      <c r="W1409" s="78"/>
      <c r="X1409" s="78"/>
      <c r="Y1409" s="78"/>
      <c r="AA1409" s="94" t="str">
        <f t="shared" si="300"/>
        <v>≤60</v>
      </c>
      <c r="AB1409" s="94">
        <f t="shared" ca="1" si="301"/>
        <v>40</v>
      </c>
      <c r="AC1409" s="95">
        <f t="shared" si="304"/>
        <v>0</v>
      </c>
      <c r="AD1409" s="95">
        <f t="shared" si="305"/>
        <v>0</v>
      </c>
      <c r="AE1409" s="96">
        <f t="shared" si="302"/>
        <v>0</v>
      </c>
      <c r="AF1409" s="96">
        <f t="shared" si="303"/>
        <v>0</v>
      </c>
    </row>
    <row r="1410" spans="2:32" s="97" customFormat="1" ht="39.6" x14ac:dyDescent="0.3">
      <c r="B1410" s="79">
        <f t="shared" si="296"/>
        <v>1405</v>
      </c>
      <c r="C1410" s="80" t="s">
        <v>97</v>
      </c>
      <c r="D1410" s="80"/>
      <c r="E1410" s="81"/>
      <c r="F1410" s="82" t="str">
        <f t="shared" si="297"/>
        <v xml:space="preserve">Группа от QF </v>
      </c>
      <c r="G1410" s="82"/>
      <c r="H1410" s="83"/>
      <c r="I1410" s="84"/>
      <c r="J1410" s="84"/>
      <c r="K1410" s="85"/>
      <c r="L1410" s="86"/>
      <c r="M1410" s="80"/>
      <c r="N1410" s="87"/>
      <c r="O1410" s="88" t="str">
        <f t="shared" si="293"/>
        <v xml:space="preserve"> </v>
      </c>
      <c r="P1410" s="89"/>
      <c r="Q1410" s="90" t="str">
        <f t="shared" si="294"/>
        <v xml:space="preserve"> </v>
      </c>
      <c r="R1410" s="87" t="s">
        <v>77</v>
      </c>
      <c r="S1410" s="76"/>
      <c r="T1410" s="91">
        <f t="shared" si="298"/>
        <v>0</v>
      </c>
      <c r="U1410" s="88" t="str">
        <f t="shared" si="295"/>
        <v xml:space="preserve"> </v>
      </c>
      <c r="V1410" s="91" t="str">
        <f t="shared" si="299"/>
        <v xml:space="preserve"> </v>
      </c>
      <c r="W1410" s="78"/>
      <c r="X1410" s="78"/>
      <c r="Y1410" s="78"/>
      <c r="AA1410" s="94" t="str">
        <f t="shared" si="300"/>
        <v>≤60</v>
      </c>
      <c r="AB1410" s="94">
        <f t="shared" ca="1" si="301"/>
        <v>42</v>
      </c>
      <c r="AC1410" s="95">
        <f t="shared" si="304"/>
        <v>0</v>
      </c>
      <c r="AD1410" s="95">
        <f t="shared" si="305"/>
        <v>0</v>
      </c>
      <c r="AE1410" s="96">
        <f t="shared" si="302"/>
        <v>0</v>
      </c>
      <c r="AF1410" s="96">
        <f t="shared" si="303"/>
        <v>0</v>
      </c>
    </row>
    <row r="1411" spans="2:32" s="97" customFormat="1" ht="39.6" x14ac:dyDescent="0.3">
      <c r="B1411" s="79">
        <f t="shared" si="296"/>
        <v>1406</v>
      </c>
      <c r="C1411" s="80" t="s">
        <v>97</v>
      </c>
      <c r="D1411" s="80"/>
      <c r="E1411" s="81"/>
      <c r="F1411" s="82" t="str">
        <f t="shared" si="297"/>
        <v xml:space="preserve">Группа от QF </v>
      </c>
      <c r="G1411" s="82"/>
      <c r="H1411" s="83"/>
      <c r="I1411" s="84"/>
      <c r="J1411" s="84"/>
      <c r="K1411" s="85"/>
      <c r="L1411" s="86"/>
      <c r="M1411" s="80"/>
      <c r="N1411" s="87"/>
      <c r="O1411" s="88" t="str">
        <f t="shared" si="293"/>
        <v xml:space="preserve"> </v>
      </c>
      <c r="P1411" s="89"/>
      <c r="Q1411" s="90" t="str">
        <f t="shared" si="294"/>
        <v xml:space="preserve"> </v>
      </c>
      <c r="R1411" s="87" t="s">
        <v>77</v>
      </c>
      <c r="S1411" s="76"/>
      <c r="T1411" s="91">
        <f t="shared" si="298"/>
        <v>0</v>
      </c>
      <c r="U1411" s="88" t="str">
        <f t="shared" si="295"/>
        <v xml:space="preserve"> </v>
      </c>
      <c r="V1411" s="91" t="str">
        <f t="shared" si="299"/>
        <v xml:space="preserve"> </v>
      </c>
      <c r="W1411" s="78"/>
      <c r="X1411" s="78"/>
      <c r="Y1411" s="78"/>
      <c r="AA1411" s="94" t="str">
        <f t="shared" si="300"/>
        <v>≤60</v>
      </c>
      <c r="AB1411" s="94">
        <f t="shared" ca="1" si="301"/>
        <v>46</v>
      </c>
      <c r="AC1411" s="95">
        <f t="shared" si="304"/>
        <v>0</v>
      </c>
      <c r="AD1411" s="95">
        <f t="shared" si="305"/>
        <v>0</v>
      </c>
      <c r="AE1411" s="96">
        <f t="shared" si="302"/>
        <v>0</v>
      </c>
      <c r="AF1411" s="96">
        <f t="shared" si="303"/>
        <v>0</v>
      </c>
    </row>
    <row r="1412" spans="2:32" s="97" customFormat="1" ht="39.6" x14ac:dyDescent="0.3">
      <c r="B1412" s="79">
        <f t="shared" si="296"/>
        <v>1407</v>
      </c>
      <c r="C1412" s="80" t="s">
        <v>97</v>
      </c>
      <c r="D1412" s="80"/>
      <c r="E1412" s="81"/>
      <c r="F1412" s="82" t="str">
        <f t="shared" si="297"/>
        <v xml:space="preserve">Группа от QF </v>
      </c>
      <c r="G1412" s="82"/>
      <c r="H1412" s="83"/>
      <c r="I1412" s="84"/>
      <c r="J1412" s="84"/>
      <c r="K1412" s="85"/>
      <c r="L1412" s="86"/>
      <c r="M1412" s="80"/>
      <c r="N1412" s="87"/>
      <c r="O1412" s="88" t="str">
        <f t="shared" si="293"/>
        <v xml:space="preserve"> </v>
      </c>
      <c r="P1412" s="89"/>
      <c r="Q1412" s="90" t="str">
        <f t="shared" si="294"/>
        <v xml:space="preserve"> </v>
      </c>
      <c r="R1412" s="87" t="s">
        <v>77</v>
      </c>
      <c r="S1412" s="76"/>
      <c r="T1412" s="91">
        <f t="shared" si="298"/>
        <v>0</v>
      </c>
      <c r="U1412" s="88" t="str">
        <f t="shared" si="295"/>
        <v xml:space="preserve"> </v>
      </c>
      <c r="V1412" s="91" t="str">
        <f t="shared" si="299"/>
        <v xml:space="preserve"> </v>
      </c>
      <c r="W1412" s="78"/>
      <c r="X1412" s="78"/>
      <c r="Y1412" s="78"/>
      <c r="AA1412" s="94" t="str">
        <f t="shared" si="300"/>
        <v>≤60</v>
      </c>
      <c r="AB1412" s="94">
        <f t="shared" ca="1" si="301"/>
        <v>42</v>
      </c>
      <c r="AC1412" s="95">
        <f t="shared" si="304"/>
        <v>0</v>
      </c>
      <c r="AD1412" s="95">
        <f t="shared" si="305"/>
        <v>0</v>
      </c>
      <c r="AE1412" s="96">
        <f t="shared" si="302"/>
        <v>0</v>
      </c>
      <c r="AF1412" s="96">
        <f t="shared" si="303"/>
        <v>0</v>
      </c>
    </row>
    <row r="1413" spans="2:32" s="97" customFormat="1" ht="39.6" x14ac:dyDescent="0.3">
      <c r="B1413" s="79">
        <f t="shared" si="296"/>
        <v>1408</v>
      </c>
      <c r="C1413" s="80" t="s">
        <v>97</v>
      </c>
      <c r="D1413" s="80"/>
      <c r="E1413" s="81"/>
      <c r="F1413" s="82" t="str">
        <f t="shared" si="297"/>
        <v xml:space="preserve">Группа от QF </v>
      </c>
      <c r="G1413" s="82"/>
      <c r="H1413" s="83"/>
      <c r="I1413" s="84"/>
      <c r="J1413" s="84"/>
      <c r="K1413" s="85"/>
      <c r="L1413" s="86"/>
      <c r="M1413" s="80"/>
      <c r="N1413" s="87"/>
      <c r="O1413" s="88" t="str">
        <f t="shared" si="293"/>
        <v xml:space="preserve"> </v>
      </c>
      <c r="P1413" s="89"/>
      <c r="Q1413" s="90" t="str">
        <f t="shared" si="294"/>
        <v xml:space="preserve"> </v>
      </c>
      <c r="R1413" s="87" t="s">
        <v>77</v>
      </c>
      <c r="S1413" s="76"/>
      <c r="T1413" s="91">
        <f t="shared" si="298"/>
        <v>0</v>
      </c>
      <c r="U1413" s="88" t="str">
        <f t="shared" si="295"/>
        <v xml:space="preserve"> </v>
      </c>
      <c r="V1413" s="91" t="str">
        <f t="shared" si="299"/>
        <v xml:space="preserve"> </v>
      </c>
      <c r="W1413" s="78"/>
      <c r="X1413" s="78"/>
      <c r="Y1413" s="78"/>
      <c r="AA1413" s="94" t="str">
        <f t="shared" si="300"/>
        <v>≤60</v>
      </c>
      <c r="AB1413" s="94">
        <f t="shared" ca="1" si="301"/>
        <v>49</v>
      </c>
      <c r="AC1413" s="95">
        <f t="shared" si="304"/>
        <v>0</v>
      </c>
      <c r="AD1413" s="95">
        <f t="shared" si="305"/>
        <v>0</v>
      </c>
      <c r="AE1413" s="96">
        <f t="shared" si="302"/>
        <v>0</v>
      </c>
      <c r="AF1413" s="96">
        <f t="shared" si="303"/>
        <v>0</v>
      </c>
    </row>
    <row r="1414" spans="2:32" s="97" customFormat="1" ht="39.6" x14ac:dyDescent="0.3">
      <c r="B1414" s="79">
        <f t="shared" si="296"/>
        <v>1409</v>
      </c>
      <c r="C1414" s="80" t="s">
        <v>97</v>
      </c>
      <c r="D1414" s="80"/>
      <c r="E1414" s="81"/>
      <c r="F1414" s="82" t="str">
        <f t="shared" si="297"/>
        <v xml:space="preserve">Группа от QF </v>
      </c>
      <c r="G1414" s="82"/>
      <c r="H1414" s="83"/>
      <c r="I1414" s="84"/>
      <c r="J1414" s="84"/>
      <c r="K1414" s="85"/>
      <c r="L1414" s="86"/>
      <c r="M1414" s="80"/>
      <c r="N1414" s="87"/>
      <c r="O1414" s="88" t="str">
        <f t="shared" ref="O1414:O1477" si="306">IF(T1414=0," ","-")</f>
        <v xml:space="preserve"> </v>
      </c>
      <c r="P1414" s="89"/>
      <c r="Q1414" s="90" t="str">
        <f t="shared" ref="Q1414:Q1477" si="307">IF(T1414=0," ","-")</f>
        <v xml:space="preserve"> </v>
      </c>
      <c r="R1414" s="87" t="s">
        <v>77</v>
      </c>
      <c r="S1414" s="76"/>
      <c r="T1414" s="91">
        <f t="shared" si="298"/>
        <v>0</v>
      </c>
      <c r="U1414" s="88" t="str">
        <f t="shared" ref="U1414:U1477" si="308">IF(T1414=0," ","-")</f>
        <v xml:space="preserve"> </v>
      </c>
      <c r="V1414" s="91" t="str">
        <f t="shared" si="299"/>
        <v xml:space="preserve"> </v>
      </c>
      <c r="W1414" s="78"/>
      <c r="X1414" s="78"/>
      <c r="Y1414" s="78"/>
      <c r="AA1414" s="94" t="str">
        <f t="shared" si="300"/>
        <v>≤60</v>
      </c>
      <c r="AB1414" s="94">
        <f t="shared" ca="1" si="301"/>
        <v>23</v>
      </c>
      <c r="AC1414" s="95">
        <f t="shared" si="304"/>
        <v>0</v>
      </c>
      <c r="AD1414" s="95">
        <f t="shared" si="305"/>
        <v>0</v>
      </c>
      <c r="AE1414" s="96">
        <f t="shared" si="302"/>
        <v>0</v>
      </c>
      <c r="AF1414" s="96">
        <f t="shared" si="303"/>
        <v>0</v>
      </c>
    </row>
    <row r="1415" spans="2:32" s="97" customFormat="1" ht="39.6" x14ac:dyDescent="0.3">
      <c r="B1415" s="79">
        <f t="shared" si="296"/>
        <v>1410</v>
      </c>
      <c r="C1415" s="80" t="s">
        <v>97</v>
      </c>
      <c r="D1415" s="80"/>
      <c r="E1415" s="81"/>
      <c r="F1415" s="82" t="str">
        <f t="shared" si="297"/>
        <v xml:space="preserve">Группа от QF </v>
      </c>
      <c r="G1415" s="82"/>
      <c r="H1415" s="83"/>
      <c r="I1415" s="84"/>
      <c r="J1415" s="84"/>
      <c r="K1415" s="85"/>
      <c r="L1415" s="86"/>
      <c r="M1415" s="80"/>
      <c r="N1415" s="87"/>
      <c r="O1415" s="88" t="str">
        <f t="shared" si="306"/>
        <v xml:space="preserve"> </v>
      </c>
      <c r="P1415" s="89"/>
      <c r="Q1415" s="90" t="str">
        <f t="shared" si="307"/>
        <v xml:space="preserve"> </v>
      </c>
      <c r="R1415" s="87" t="s">
        <v>77</v>
      </c>
      <c r="S1415" s="76"/>
      <c r="T1415" s="91">
        <f t="shared" si="298"/>
        <v>0</v>
      </c>
      <c r="U1415" s="88" t="str">
        <f t="shared" si="308"/>
        <v xml:space="preserve"> </v>
      </c>
      <c r="V1415" s="91" t="str">
        <f t="shared" si="299"/>
        <v xml:space="preserve"> </v>
      </c>
      <c r="W1415" s="78"/>
      <c r="X1415" s="78"/>
      <c r="Y1415" s="78"/>
      <c r="AA1415" s="94" t="str">
        <f t="shared" si="300"/>
        <v>≤60</v>
      </c>
      <c r="AB1415" s="94">
        <f t="shared" ca="1" si="301"/>
        <v>23</v>
      </c>
      <c r="AC1415" s="95">
        <f t="shared" si="304"/>
        <v>0</v>
      </c>
      <c r="AD1415" s="95">
        <f t="shared" si="305"/>
        <v>0</v>
      </c>
      <c r="AE1415" s="96">
        <f t="shared" si="302"/>
        <v>0</v>
      </c>
      <c r="AF1415" s="96">
        <f t="shared" si="303"/>
        <v>0</v>
      </c>
    </row>
    <row r="1416" spans="2:32" s="97" customFormat="1" ht="39.6" x14ac:dyDescent="0.3">
      <c r="B1416" s="79">
        <f t="shared" ref="B1416:B1479" si="309">(IF(B1414+B1415=0,(B1413+1),(IF(B1415=0,(B1414+1),B1415+1))))</f>
        <v>1411</v>
      </c>
      <c r="C1416" s="80" t="s">
        <v>97</v>
      </c>
      <c r="D1416" s="80"/>
      <c r="E1416" s="81"/>
      <c r="F1416" s="82" t="str">
        <f t="shared" si="297"/>
        <v xml:space="preserve">Группа от QF </v>
      </c>
      <c r="G1416" s="82"/>
      <c r="H1416" s="83"/>
      <c r="I1416" s="84"/>
      <c r="J1416" s="84"/>
      <c r="K1416" s="85"/>
      <c r="L1416" s="86"/>
      <c r="M1416" s="80"/>
      <c r="N1416" s="87"/>
      <c r="O1416" s="88" t="str">
        <f t="shared" si="306"/>
        <v xml:space="preserve"> </v>
      </c>
      <c r="P1416" s="89"/>
      <c r="Q1416" s="90" t="str">
        <f t="shared" si="307"/>
        <v xml:space="preserve"> </v>
      </c>
      <c r="R1416" s="87" t="s">
        <v>77</v>
      </c>
      <c r="S1416" s="76"/>
      <c r="T1416" s="91">
        <f t="shared" si="298"/>
        <v>0</v>
      </c>
      <c r="U1416" s="88" t="str">
        <f t="shared" si="308"/>
        <v xml:space="preserve"> </v>
      </c>
      <c r="V1416" s="91" t="str">
        <f t="shared" si="299"/>
        <v xml:space="preserve"> </v>
      </c>
      <c r="W1416" s="78"/>
      <c r="X1416" s="78"/>
      <c r="Y1416" s="78"/>
      <c r="AA1416" s="94" t="str">
        <f t="shared" si="300"/>
        <v>≤60</v>
      </c>
      <c r="AB1416" s="94">
        <f t="shared" ca="1" si="301"/>
        <v>25</v>
      </c>
      <c r="AC1416" s="95">
        <f t="shared" si="304"/>
        <v>0</v>
      </c>
      <c r="AD1416" s="95">
        <f t="shared" si="305"/>
        <v>0</v>
      </c>
      <c r="AE1416" s="96">
        <f t="shared" si="302"/>
        <v>0</v>
      </c>
      <c r="AF1416" s="96">
        <f t="shared" si="303"/>
        <v>0</v>
      </c>
    </row>
    <row r="1417" spans="2:32" s="97" customFormat="1" ht="39.6" x14ac:dyDescent="0.3">
      <c r="B1417" s="79">
        <f t="shared" si="309"/>
        <v>1412</v>
      </c>
      <c r="C1417" s="80" t="s">
        <v>97</v>
      </c>
      <c r="D1417" s="80"/>
      <c r="E1417" s="81"/>
      <c r="F1417" s="82" t="str">
        <f t="shared" si="297"/>
        <v xml:space="preserve">Группа от QF </v>
      </c>
      <c r="G1417" s="82"/>
      <c r="H1417" s="83"/>
      <c r="I1417" s="84"/>
      <c r="J1417" s="84"/>
      <c r="K1417" s="85"/>
      <c r="L1417" s="86"/>
      <c r="M1417" s="80"/>
      <c r="N1417" s="87"/>
      <c r="O1417" s="88" t="str">
        <f t="shared" si="306"/>
        <v xml:space="preserve"> </v>
      </c>
      <c r="P1417" s="89"/>
      <c r="Q1417" s="90" t="str">
        <f t="shared" si="307"/>
        <v xml:space="preserve"> </v>
      </c>
      <c r="R1417" s="87" t="s">
        <v>77</v>
      </c>
      <c r="S1417" s="76"/>
      <c r="T1417" s="91">
        <f t="shared" si="298"/>
        <v>0</v>
      </c>
      <c r="U1417" s="88" t="str">
        <f t="shared" si="308"/>
        <v xml:space="preserve"> </v>
      </c>
      <c r="V1417" s="91" t="str">
        <f t="shared" si="299"/>
        <v xml:space="preserve"> </v>
      </c>
      <c r="W1417" s="78"/>
      <c r="X1417" s="78"/>
      <c r="Y1417" s="78"/>
      <c r="AA1417" s="94" t="str">
        <f t="shared" si="300"/>
        <v>≤60</v>
      </c>
      <c r="AB1417" s="94">
        <f t="shared" ca="1" si="301"/>
        <v>26</v>
      </c>
      <c r="AC1417" s="95">
        <f t="shared" si="304"/>
        <v>0</v>
      </c>
      <c r="AD1417" s="95">
        <f t="shared" si="305"/>
        <v>0</v>
      </c>
      <c r="AE1417" s="96">
        <f t="shared" si="302"/>
        <v>0</v>
      </c>
      <c r="AF1417" s="96">
        <f t="shared" si="303"/>
        <v>0</v>
      </c>
    </row>
    <row r="1418" spans="2:32" s="97" customFormat="1" ht="39.6" x14ac:dyDescent="0.3">
      <c r="B1418" s="79">
        <f t="shared" si="309"/>
        <v>1413</v>
      </c>
      <c r="C1418" s="80" t="s">
        <v>97</v>
      </c>
      <c r="D1418" s="80"/>
      <c r="E1418" s="81"/>
      <c r="F1418" s="82" t="str">
        <f t="shared" si="297"/>
        <v xml:space="preserve">Группа от QF </v>
      </c>
      <c r="G1418" s="82"/>
      <c r="H1418" s="83"/>
      <c r="I1418" s="84"/>
      <c r="J1418" s="84"/>
      <c r="K1418" s="85"/>
      <c r="L1418" s="86"/>
      <c r="M1418" s="80"/>
      <c r="N1418" s="87"/>
      <c r="O1418" s="88" t="str">
        <f t="shared" si="306"/>
        <v xml:space="preserve"> </v>
      </c>
      <c r="P1418" s="89"/>
      <c r="Q1418" s="90" t="str">
        <f t="shared" si="307"/>
        <v xml:space="preserve"> </v>
      </c>
      <c r="R1418" s="87" t="s">
        <v>77</v>
      </c>
      <c r="S1418" s="76"/>
      <c r="T1418" s="91">
        <f t="shared" si="298"/>
        <v>0</v>
      </c>
      <c r="U1418" s="88" t="str">
        <f t="shared" si="308"/>
        <v xml:space="preserve"> </v>
      </c>
      <c r="V1418" s="91" t="str">
        <f t="shared" si="299"/>
        <v xml:space="preserve"> </v>
      </c>
      <c r="W1418" s="78"/>
      <c r="X1418" s="78"/>
      <c r="Y1418" s="78"/>
      <c r="AA1418" s="94" t="str">
        <f t="shared" si="300"/>
        <v>≤60</v>
      </c>
      <c r="AB1418" s="94">
        <f t="shared" ca="1" si="301"/>
        <v>39</v>
      </c>
      <c r="AC1418" s="95">
        <f t="shared" si="304"/>
        <v>0</v>
      </c>
      <c r="AD1418" s="95">
        <f t="shared" si="305"/>
        <v>0</v>
      </c>
      <c r="AE1418" s="96">
        <f t="shared" si="302"/>
        <v>0</v>
      </c>
      <c r="AF1418" s="96">
        <f t="shared" si="303"/>
        <v>0</v>
      </c>
    </row>
    <row r="1419" spans="2:32" s="97" customFormat="1" ht="39.6" x14ac:dyDescent="0.3">
      <c r="B1419" s="79">
        <f t="shared" si="309"/>
        <v>1414</v>
      </c>
      <c r="C1419" s="80" t="s">
        <v>97</v>
      </c>
      <c r="D1419" s="80"/>
      <c r="E1419" s="81"/>
      <c r="F1419" s="82" t="str">
        <f t="shared" si="297"/>
        <v xml:space="preserve">Группа от QF </v>
      </c>
      <c r="G1419" s="82"/>
      <c r="H1419" s="83"/>
      <c r="I1419" s="84"/>
      <c r="J1419" s="84"/>
      <c r="K1419" s="85"/>
      <c r="L1419" s="86"/>
      <c r="M1419" s="80"/>
      <c r="N1419" s="87"/>
      <c r="O1419" s="88" t="str">
        <f t="shared" si="306"/>
        <v xml:space="preserve"> </v>
      </c>
      <c r="P1419" s="89"/>
      <c r="Q1419" s="90" t="str">
        <f t="shared" si="307"/>
        <v xml:space="preserve"> </v>
      </c>
      <c r="R1419" s="87" t="s">
        <v>77</v>
      </c>
      <c r="S1419" s="76"/>
      <c r="T1419" s="91">
        <f t="shared" si="298"/>
        <v>0</v>
      </c>
      <c r="U1419" s="88" t="str">
        <f t="shared" si="308"/>
        <v xml:space="preserve"> </v>
      </c>
      <c r="V1419" s="91" t="str">
        <f t="shared" si="299"/>
        <v xml:space="preserve"> </v>
      </c>
      <c r="W1419" s="78"/>
      <c r="X1419" s="78"/>
      <c r="Y1419" s="78"/>
      <c r="AA1419" s="94" t="str">
        <f t="shared" si="300"/>
        <v>≤60</v>
      </c>
      <c r="AB1419" s="94">
        <f t="shared" ca="1" si="301"/>
        <v>34</v>
      </c>
      <c r="AC1419" s="95">
        <f t="shared" si="304"/>
        <v>0</v>
      </c>
      <c r="AD1419" s="95">
        <f t="shared" si="305"/>
        <v>0</v>
      </c>
      <c r="AE1419" s="96">
        <f t="shared" si="302"/>
        <v>0</v>
      </c>
      <c r="AF1419" s="96">
        <f t="shared" si="303"/>
        <v>0</v>
      </c>
    </row>
    <row r="1420" spans="2:32" s="97" customFormat="1" ht="39.6" x14ac:dyDescent="0.3">
      <c r="B1420" s="79">
        <f t="shared" si="309"/>
        <v>1415</v>
      </c>
      <c r="C1420" s="80" t="s">
        <v>97</v>
      </c>
      <c r="D1420" s="80"/>
      <c r="E1420" s="81"/>
      <c r="F1420" s="82" t="str">
        <f t="shared" si="297"/>
        <v xml:space="preserve">Группа от QF </v>
      </c>
      <c r="G1420" s="82"/>
      <c r="H1420" s="83"/>
      <c r="I1420" s="84"/>
      <c r="J1420" s="84"/>
      <c r="K1420" s="85"/>
      <c r="L1420" s="86"/>
      <c r="M1420" s="80"/>
      <c r="N1420" s="87"/>
      <c r="O1420" s="88" t="str">
        <f t="shared" si="306"/>
        <v xml:space="preserve"> </v>
      </c>
      <c r="P1420" s="89"/>
      <c r="Q1420" s="90" t="str">
        <f t="shared" si="307"/>
        <v xml:space="preserve"> </v>
      </c>
      <c r="R1420" s="87" t="s">
        <v>77</v>
      </c>
      <c r="S1420" s="76"/>
      <c r="T1420" s="91">
        <f t="shared" si="298"/>
        <v>0</v>
      </c>
      <c r="U1420" s="88" t="str">
        <f t="shared" si="308"/>
        <v xml:space="preserve"> </v>
      </c>
      <c r="V1420" s="91" t="str">
        <f t="shared" si="299"/>
        <v xml:space="preserve"> </v>
      </c>
      <c r="W1420" s="78"/>
      <c r="X1420" s="78"/>
      <c r="Y1420" s="78"/>
      <c r="AA1420" s="94" t="str">
        <f t="shared" si="300"/>
        <v>≤60</v>
      </c>
      <c r="AB1420" s="94">
        <f t="shared" ca="1" si="301"/>
        <v>24</v>
      </c>
      <c r="AC1420" s="95">
        <f t="shared" si="304"/>
        <v>0</v>
      </c>
      <c r="AD1420" s="95">
        <f t="shared" si="305"/>
        <v>0</v>
      </c>
      <c r="AE1420" s="96">
        <f t="shared" si="302"/>
        <v>0</v>
      </c>
      <c r="AF1420" s="96">
        <f t="shared" si="303"/>
        <v>0</v>
      </c>
    </row>
    <row r="1421" spans="2:32" s="97" customFormat="1" ht="39.6" x14ac:dyDescent="0.3">
      <c r="B1421" s="79">
        <f t="shared" si="309"/>
        <v>1416</v>
      </c>
      <c r="C1421" s="80" t="s">
        <v>97</v>
      </c>
      <c r="D1421" s="80"/>
      <c r="E1421" s="81"/>
      <c r="F1421" s="82" t="str">
        <f t="shared" si="297"/>
        <v xml:space="preserve">Группа от QF </v>
      </c>
      <c r="G1421" s="82"/>
      <c r="H1421" s="83"/>
      <c r="I1421" s="84"/>
      <c r="J1421" s="84"/>
      <c r="K1421" s="85"/>
      <c r="L1421" s="86"/>
      <c r="M1421" s="80"/>
      <c r="N1421" s="87"/>
      <c r="O1421" s="88" t="str">
        <f t="shared" si="306"/>
        <v xml:space="preserve"> </v>
      </c>
      <c r="P1421" s="89"/>
      <c r="Q1421" s="90" t="str">
        <f t="shared" si="307"/>
        <v xml:space="preserve"> </v>
      </c>
      <c r="R1421" s="87" t="s">
        <v>77</v>
      </c>
      <c r="S1421" s="76"/>
      <c r="T1421" s="91">
        <f t="shared" si="298"/>
        <v>0</v>
      </c>
      <c r="U1421" s="88" t="str">
        <f t="shared" si="308"/>
        <v xml:space="preserve"> </v>
      </c>
      <c r="V1421" s="91" t="str">
        <f t="shared" si="299"/>
        <v xml:space="preserve"> </v>
      </c>
      <c r="W1421" s="78"/>
      <c r="X1421" s="78"/>
      <c r="Y1421" s="78"/>
      <c r="AA1421" s="94" t="str">
        <f t="shared" si="300"/>
        <v>≤60</v>
      </c>
      <c r="AB1421" s="94">
        <f t="shared" ca="1" si="301"/>
        <v>30</v>
      </c>
      <c r="AC1421" s="95">
        <f t="shared" si="304"/>
        <v>0</v>
      </c>
      <c r="AD1421" s="95">
        <f t="shared" si="305"/>
        <v>0</v>
      </c>
      <c r="AE1421" s="96">
        <f t="shared" si="302"/>
        <v>0</v>
      </c>
      <c r="AF1421" s="96">
        <f t="shared" si="303"/>
        <v>0</v>
      </c>
    </row>
    <row r="1422" spans="2:32" s="97" customFormat="1" ht="39.6" x14ac:dyDescent="0.3">
      <c r="B1422" s="79">
        <f t="shared" si="309"/>
        <v>1417</v>
      </c>
      <c r="C1422" s="80" t="s">
        <v>97</v>
      </c>
      <c r="D1422" s="80"/>
      <c r="E1422" s="81"/>
      <c r="F1422" s="82" t="str">
        <f t="shared" si="297"/>
        <v xml:space="preserve">Группа от QF </v>
      </c>
      <c r="G1422" s="82"/>
      <c r="H1422" s="83"/>
      <c r="I1422" s="84"/>
      <c r="J1422" s="84"/>
      <c r="K1422" s="85"/>
      <c r="L1422" s="86"/>
      <c r="M1422" s="80"/>
      <c r="N1422" s="87"/>
      <c r="O1422" s="88" t="str">
        <f t="shared" si="306"/>
        <v xml:space="preserve"> </v>
      </c>
      <c r="P1422" s="89"/>
      <c r="Q1422" s="90" t="str">
        <f t="shared" si="307"/>
        <v xml:space="preserve"> </v>
      </c>
      <c r="R1422" s="87" t="s">
        <v>77</v>
      </c>
      <c r="S1422" s="76"/>
      <c r="T1422" s="91">
        <f t="shared" si="298"/>
        <v>0</v>
      </c>
      <c r="U1422" s="88" t="str">
        <f t="shared" si="308"/>
        <v xml:space="preserve"> </v>
      </c>
      <c r="V1422" s="91" t="str">
        <f t="shared" si="299"/>
        <v xml:space="preserve"> </v>
      </c>
      <c r="W1422" s="78"/>
      <c r="X1422" s="78"/>
      <c r="Y1422" s="78"/>
      <c r="AA1422" s="94" t="str">
        <f t="shared" si="300"/>
        <v>≤60</v>
      </c>
      <c r="AB1422" s="94">
        <f t="shared" ca="1" si="301"/>
        <v>29</v>
      </c>
      <c r="AC1422" s="95">
        <f t="shared" si="304"/>
        <v>0</v>
      </c>
      <c r="AD1422" s="95">
        <f t="shared" si="305"/>
        <v>0</v>
      </c>
      <c r="AE1422" s="96">
        <f t="shared" si="302"/>
        <v>0</v>
      </c>
      <c r="AF1422" s="96">
        <f t="shared" si="303"/>
        <v>0</v>
      </c>
    </row>
    <row r="1423" spans="2:32" s="97" customFormat="1" ht="39.6" x14ac:dyDescent="0.3">
      <c r="B1423" s="79">
        <f t="shared" si="309"/>
        <v>1418</v>
      </c>
      <c r="C1423" s="80" t="s">
        <v>97</v>
      </c>
      <c r="D1423" s="80"/>
      <c r="E1423" s="81"/>
      <c r="F1423" s="82" t="str">
        <f t="shared" ref="F1423:F1486" si="310">CONCATENATE(C1423," ",E1423,D1423)</f>
        <v xml:space="preserve">Группа от QF </v>
      </c>
      <c r="G1423" s="82"/>
      <c r="H1423" s="83"/>
      <c r="I1423" s="84"/>
      <c r="J1423" s="84"/>
      <c r="K1423" s="85"/>
      <c r="L1423" s="86"/>
      <c r="M1423" s="80"/>
      <c r="N1423" s="87"/>
      <c r="O1423" s="88" t="str">
        <f t="shared" si="306"/>
        <v xml:space="preserve"> </v>
      </c>
      <c r="P1423" s="89"/>
      <c r="Q1423" s="90" t="str">
        <f t="shared" si="307"/>
        <v xml:space="preserve"> </v>
      </c>
      <c r="R1423" s="87" t="s">
        <v>77</v>
      </c>
      <c r="S1423" s="76"/>
      <c r="T1423" s="91">
        <f t="shared" ref="T1423:T1486" si="311">IF(P1423=$W$1,I1423*3,IF(P1423=$X$1,I1423*5,IF(P1423=$Y$1,I1423*8,IF(P1423=$Z$1,I1423*12*0.75,0))))</f>
        <v>0</v>
      </c>
      <c r="U1423" s="88" t="str">
        <f t="shared" si="308"/>
        <v xml:space="preserve"> </v>
      </c>
      <c r="V1423" s="91" t="str">
        <f t="shared" ref="V1423:V1486" si="312">IF(P1423=$W$1,I1423*5,IF(P1423=$X$1,I1423*10,IF(P1423=$Y$1,I1423*10,IF(P1423=$Z$1,I1423*12," "))))</f>
        <v xml:space="preserve"> </v>
      </c>
      <c r="W1423" s="78"/>
      <c r="X1423" s="78"/>
      <c r="Y1423" s="78"/>
      <c r="AA1423" s="94" t="str">
        <f t="shared" ref="AA1423:AA1486" si="313">IF(I1423&gt;63,"≤120","≤60")</f>
        <v>≤60</v>
      </c>
      <c r="AB1423" s="94">
        <f t="shared" ref="AB1423:AB1486" ca="1" si="314">IF(I1423&lt;63,RANDBETWEEN(20,50),RANDBETWEEN(60,110))</f>
        <v>26</v>
      </c>
      <c r="AC1423" s="95">
        <f t="shared" si="304"/>
        <v>0</v>
      </c>
      <c r="AD1423" s="95">
        <f t="shared" si="305"/>
        <v>0</v>
      </c>
      <c r="AE1423" s="96">
        <f t="shared" ref="AE1423:AE1486" si="315">ROUND(I1423*1.13,0)</f>
        <v>0</v>
      </c>
      <c r="AF1423" s="96">
        <f t="shared" ref="AF1423:AF1486" si="316">ROUND(I1423*1.45,0)</f>
        <v>0</v>
      </c>
    </row>
    <row r="1424" spans="2:32" s="97" customFormat="1" ht="39.6" x14ac:dyDescent="0.3">
      <c r="B1424" s="79">
        <f t="shared" si="309"/>
        <v>1419</v>
      </c>
      <c r="C1424" s="80" t="s">
        <v>97</v>
      </c>
      <c r="D1424" s="80"/>
      <c r="E1424" s="81"/>
      <c r="F1424" s="82" t="str">
        <f t="shared" si="310"/>
        <v xml:space="preserve">Группа от QF </v>
      </c>
      <c r="G1424" s="82"/>
      <c r="H1424" s="83"/>
      <c r="I1424" s="84"/>
      <c r="J1424" s="84"/>
      <c r="K1424" s="85"/>
      <c r="L1424" s="86"/>
      <c r="M1424" s="80"/>
      <c r="N1424" s="87"/>
      <c r="O1424" s="88" t="str">
        <f t="shared" si="306"/>
        <v xml:space="preserve"> </v>
      </c>
      <c r="P1424" s="89"/>
      <c r="Q1424" s="90" t="str">
        <f t="shared" si="307"/>
        <v xml:space="preserve"> </v>
      </c>
      <c r="R1424" s="87" t="s">
        <v>77</v>
      </c>
      <c r="S1424" s="76"/>
      <c r="T1424" s="91">
        <f t="shared" si="311"/>
        <v>0</v>
      </c>
      <c r="U1424" s="88" t="str">
        <f t="shared" si="308"/>
        <v xml:space="preserve"> </v>
      </c>
      <c r="V1424" s="91" t="str">
        <f t="shared" si="312"/>
        <v xml:space="preserve"> </v>
      </c>
      <c r="W1424" s="78"/>
      <c r="X1424" s="78"/>
      <c r="Y1424" s="78"/>
      <c r="AA1424" s="94" t="str">
        <f t="shared" si="313"/>
        <v>≤60</v>
      </c>
      <c r="AB1424" s="94">
        <f t="shared" ca="1" si="314"/>
        <v>25</v>
      </c>
      <c r="AC1424" s="95">
        <f t="shared" ref="AC1424:AC1487" si="317">IF(P1424=$W$1,I1424*3,IF(P1424=$X$1,I1424*5,IF(P1424=$Y$1,I1424*8,IF(P1424=$Z$1,I1424*12,0))))</f>
        <v>0</v>
      </c>
      <c r="AD1424" s="95">
        <f t="shared" ref="AD1424:AD1487" si="318">IF(P1424=$W$1,I1424*5,IF(P1424=$X$1,I1424*10,IF(P1424=$Y$1,I1424*10,IF(P1424=$Z$1,I1424*0,0))))</f>
        <v>0</v>
      </c>
      <c r="AE1424" s="96">
        <f t="shared" si="315"/>
        <v>0</v>
      </c>
      <c r="AF1424" s="96">
        <f t="shared" si="316"/>
        <v>0</v>
      </c>
    </row>
    <row r="1425" spans="2:32" s="97" customFormat="1" ht="39.6" x14ac:dyDescent="0.3">
      <c r="B1425" s="79">
        <f t="shared" si="309"/>
        <v>1420</v>
      </c>
      <c r="C1425" s="80" t="s">
        <v>97</v>
      </c>
      <c r="D1425" s="80"/>
      <c r="E1425" s="81"/>
      <c r="F1425" s="82" t="str">
        <f t="shared" si="310"/>
        <v xml:space="preserve">Группа от QF </v>
      </c>
      <c r="G1425" s="82"/>
      <c r="H1425" s="83"/>
      <c r="I1425" s="84"/>
      <c r="J1425" s="84"/>
      <c r="K1425" s="85"/>
      <c r="L1425" s="86"/>
      <c r="M1425" s="80"/>
      <c r="N1425" s="87"/>
      <c r="O1425" s="88" t="str">
        <f t="shared" si="306"/>
        <v xml:space="preserve"> </v>
      </c>
      <c r="P1425" s="89"/>
      <c r="Q1425" s="90" t="str">
        <f t="shared" si="307"/>
        <v xml:space="preserve"> </v>
      </c>
      <c r="R1425" s="87" t="s">
        <v>77</v>
      </c>
      <c r="S1425" s="76"/>
      <c r="T1425" s="91">
        <f t="shared" si="311"/>
        <v>0</v>
      </c>
      <c r="U1425" s="88" t="str">
        <f t="shared" si="308"/>
        <v xml:space="preserve"> </v>
      </c>
      <c r="V1425" s="91" t="str">
        <f t="shared" si="312"/>
        <v xml:space="preserve"> </v>
      </c>
      <c r="W1425" s="78"/>
      <c r="X1425" s="78"/>
      <c r="Y1425" s="78"/>
      <c r="AA1425" s="94" t="str">
        <f t="shared" si="313"/>
        <v>≤60</v>
      </c>
      <c r="AB1425" s="94">
        <f t="shared" ca="1" si="314"/>
        <v>44</v>
      </c>
      <c r="AC1425" s="95">
        <f t="shared" si="317"/>
        <v>0</v>
      </c>
      <c r="AD1425" s="95">
        <f t="shared" si="318"/>
        <v>0</v>
      </c>
      <c r="AE1425" s="96">
        <f t="shared" si="315"/>
        <v>0</v>
      </c>
      <c r="AF1425" s="96">
        <f t="shared" si="316"/>
        <v>0</v>
      </c>
    </row>
    <row r="1426" spans="2:32" s="97" customFormat="1" ht="39.6" x14ac:dyDescent="0.3">
      <c r="B1426" s="79">
        <f t="shared" si="309"/>
        <v>1421</v>
      </c>
      <c r="C1426" s="80" t="s">
        <v>97</v>
      </c>
      <c r="D1426" s="80"/>
      <c r="E1426" s="81"/>
      <c r="F1426" s="82" t="str">
        <f t="shared" si="310"/>
        <v xml:space="preserve">Группа от QF </v>
      </c>
      <c r="G1426" s="82"/>
      <c r="H1426" s="83"/>
      <c r="I1426" s="84"/>
      <c r="J1426" s="84"/>
      <c r="K1426" s="85"/>
      <c r="L1426" s="86"/>
      <c r="M1426" s="80"/>
      <c r="N1426" s="87"/>
      <c r="O1426" s="88" t="str">
        <f t="shared" si="306"/>
        <v xml:space="preserve"> </v>
      </c>
      <c r="P1426" s="89"/>
      <c r="Q1426" s="90" t="str">
        <f t="shared" si="307"/>
        <v xml:space="preserve"> </v>
      </c>
      <c r="R1426" s="87" t="s">
        <v>77</v>
      </c>
      <c r="S1426" s="76"/>
      <c r="T1426" s="91">
        <f t="shared" si="311"/>
        <v>0</v>
      </c>
      <c r="U1426" s="88" t="str">
        <f t="shared" si="308"/>
        <v xml:space="preserve"> </v>
      </c>
      <c r="V1426" s="91" t="str">
        <f t="shared" si="312"/>
        <v xml:space="preserve"> </v>
      </c>
      <c r="W1426" s="78"/>
      <c r="X1426" s="78"/>
      <c r="Y1426" s="78"/>
      <c r="AA1426" s="94" t="str">
        <f t="shared" si="313"/>
        <v>≤60</v>
      </c>
      <c r="AB1426" s="94">
        <f t="shared" ca="1" si="314"/>
        <v>44</v>
      </c>
      <c r="AC1426" s="95">
        <f t="shared" si="317"/>
        <v>0</v>
      </c>
      <c r="AD1426" s="95">
        <f t="shared" si="318"/>
        <v>0</v>
      </c>
      <c r="AE1426" s="96">
        <f t="shared" si="315"/>
        <v>0</v>
      </c>
      <c r="AF1426" s="96">
        <f t="shared" si="316"/>
        <v>0</v>
      </c>
    </row>
    <row r="1427" spans="2:32" s="97" customFormat="1" ht="39.6" x14ac:dyDescent="0.3">
      <c r="B1427" s="79">
        <f t="shared" si="309"/>
        <v>1422</v>
      </c>
      <c r="C1427" s="80" t="s">
        <v>97</v>
      </c>
      <c r="D1427" s="80"/>
      <c r="E1427" s="81"/>
      <c r="F1427" s="82" t="str">
        <f t="shared" si="310"/>
        <v xml:space="preserve">Группа от QF </v>
      </c>
      <c r="G1427" s="82"/>
      <c r="H1427" s="83"/>
      <c r="I1427" s="84"/>
      <c r="J1427" s="84"/>
      <c r="K1427" s="85"/>
      <c r="L1427" s="86"/>
      <c r="M1427" s="80"/>
      <c r="N1427" s="87"/>
      <c r="O1427" s="88" t="str">
        <f t="shared" si="306"/>
        <v xml:space="preserve"> </v>
      </c>
      <c r="P1427" s="89"/>
      <c r="Q1427" s="90" t="str">
        <f t="shared" si="307"/>
        <v xml:space="preserve"> </v>
      </c>
      <c r="R1427" s="87" t="s">
        <v>77</v>
      </c>
      <c r="S1427" s="76"/>
      <c r="T1427" s="91">
        <f t="shared" si="311"/>
        <v>0</v>
      </c>
      <c r="U1427" s="88" t="str">
        <f t="shared" si="308"/>
        <v xml:space="preserve"> </v>
      </c>
      <c r="V1427" s="91" t="str">
        <f t="shared" si="312"/>
        <v xml:space="preserve"> </v>
      </c>
      <c r="W1427" s="78"/>
      <c r="X1427" s="78"/>
      <c r="Y1427" s="78"/>
      <c r="AA1427" s="94" t="str">
        <f t="shared" si="313"/>
        <v>≤60</v>
      </c>
      <c r="AB1427" s="94">
        <f t="shared" ca="1" si="314"/>
        <v>37</v>
      </c>
      <c r="AC1427" s="95">
        <f t="shared" si="317"/>
        <v>0</v>
      </c>
      <c r="AD1427" s="95">
        <f t="shared" si="318"/>
        <v>0</v>
      </c>
      <c r="AE1427" s="96">
        <f t="shared" si="315"/>
        <v>0</v>
      </c>
      <c r="AF1427" s="96">
        <f t="shared" si="316"/>
        <v>0</v>
      </c>
    </row>
    <row r="1428" spans="2:32" s="97" customFormat="1" ht="39.6" x14ac:dyDescent="0.3">
      <c r="B1428" s="79">
        <f t="shared" si="309"/>
        <v>1423</v>
      </c>
      <c r="C1428" s="80" t="s">
        <v>97</v>
      </c>
      <c r="D1428" s="80"/>
      <c r="E1428" s="81"/>
      <c r="F1428" s="82" t="str">
        <f t="shared" si="310"/>
        <v xml:space="preserve">Группа от QF </v>
      </c>
      <c r="G1428" s="82"/>
      <c r="H1428" s="83"/>
      <c r="I1428" s="84"/>
      <c r="J1428" s="84"/>
      <c r="K1428" s="85"/>
      <c r="L1428" s="86"/>
      <c r="M1428" s="80"/>
      <c r="N1428" s="87"/>
      <c r="O1428" s="88" t="str">
        <f t="shared" si="306"/>
        <v xml:space="preserve"> </v>
      </c>
      <c r="P1428" s="89"/>
      <c r="Q1428" s="90" t="str">
        <f t="shared" si="307"/>
        <v xml:space="preserve"> </v>
      </c>
      <c r="R1428" s="87" t="s">
        <v>77</v>
      </c>
      <c r="S1428" s="76"/>
      <c r="T1428" s="91">
        <f t="shared" si="311"/>
        <v>0</v>
      </c>
      <c r="U1428" s="88" t="str">
        <f t="shared" si="308"/>
        <v xml:space="preserve"> </v>
      </c>
      <c r="V1428" s="91" t="str">
        <f t="shared" si="312"/>
        <v xml:space="preserve"> </v>
      </c>
      <c r="W1428" s="78"/>
      <c r="X1428" s="78"/>
      <c r="Y1428" s="78"/>
      <c r="AA1428" s="94" t="str">
        <f t="shared" si="313"/>
        <v>≤60</v>
      </c>
      <c r="AB1428" s="94">
        <f t="shared" ca="1" si="314"/>
        <v>28</v>
      </c>
      <c r="AC1428" s="95">
        <f t="shared" si="317"/>
        <v>0</v>
      </c>
      <c r="AD1428" s="95">
        <f t="shared" si="318"/>
        <v>0</v>
      </c>
      <c r="AE1428" s="96">
        <f t="shared" si="315"/>
        <v>0</v>
      </c>
      <c r="AF1428" s="96">
        <f t="shared" si="316"/>
        <v>0</v>
      </c>
    </row>
    <row r="1429" spans="2:32" s="97" customFormat="1" ht="39.6" x14ac:dyDescent="0.3">
      <c r="B1429" s="79">
        <f t="shared" si="309"/>
        <v>1424</v>
      </c>
      <c r="C1429" s="80" t="s">
        <v>97</v>
      </c>
      <c r="D1429" s="80"/>
      <c r="E1429" s="81"/>
      <c r="F1429" s="82" t="str">
        <f t="shared" si="310"/>
        <v xml:space="preserve">Группа от QF </v>
      </c>
      <c r="G1429" s="82"/>
      <c r="H1429" s="83"/>
      <c r="I1429" s="84"/>
      <c r="J1429" s="84"/>
      <c r="K1429" s="85"/>
      <c r="L1429" s="86"/>
      <c r="M1429" s="80"/>
      <c r="N1429" s="87"/>
      <c r="O1429" s="88" t="str">
        <f t="shared" si="306"/>
        <v xml:space="preserve"> </v>
      </c>
      <c r="P1429" s="89"/>
      <c r="Q1429" s="90" t="str">
        <f t="shared" si="307"/>
        <v xml:space="preserve"> </v>
      </c>
      <c r="R1429" s="87" t="s">
        <v>77</v>
      </c>
      <c r="S1429" s="76"/>
      <c r="T1429" s="91">
        <f t="shared" si="311"/>
        <v>0</v>
      </c>
      <c r="U1429" s="88" t="str">
        <f t="shared" si="308"/>
        <v xml:space="preserve"> </v>
      </c>
      <c r="V1429" s="91" t="str">
        <f t="shared" si="312"/>
        <v xml:space="preserve"> </v>
      </c>
      <c r="W1429" s="78"/>
      <c r="X1429" s="78"/>
      <c r="Y1429" s="78"/>
      <c r="AA1429" s="94" t="str">
        <f t="shared" si="313"/>
        <v>≤60</v>
      </c>
      <c r="AB1429" s="94">
        <f t="shared" ca="1" si="314"/>
        <v>35</v>
      </c>
      <c r="AC1429" s="95">
        <f t="shared" si="317"/>
        <v>0</v>
      </c>
      <c r="AD1429" s="95">
        <f t="shared" si="318"/>
        <v>0</v>
      </c>
      <c r="AE1429" s="96">
        <f t="shared" si="315"/>
        <v>0</v>
      </c>
      <c r="AF1429" s="96">
        <f t="shared" si="316"/>
        <v>0</v>
      </c>
    </row>
    <row r="1430" spans="2:32" s="97" customFormat="1" ht="39.6" x14ac:dyDescent="0.3">
      <c r="B1430" s="79">
        <f t="shared" si="309"/>
        <v>1425</v>
      </c>
      <c r="C1430" s="80" t="s">
        <v>97</v>
      </c>
      <c r="D1430" s="80"/>
      <c r="E1430" s="81"/>
      <c r="F1430" s="82" t="str">
        <f t="shared" si="310"/>
        <v xml:space="preserve">Группа от QF </v>
      </c>
      <c r="G1430" s="82"/>
      <c r="H1430" s="83"/>
      <c r="I1430" s="84"/>
      <c r="J1430" s="84"/>
      <c r="K1430" s="85"/>
      <c r="L1430" s="86"/>
      <c r="M1430" s="80"/>
      <c r="N1430" s="87"/>
      <c r="O1430" s="88" t="str">
        <f t="shared" si="306"/>
        <v xml:space="preserve"> </v>
      </c>
      <c r="P1430" s="89"/>
      <c r="Q1430" s="90" t="str">
        <f t="shared" si="307"/>
        <v xml:space="preserve"> </v>
      </c>
      <c r="R1430" s="87" t="s">
        <v>77</v>
      </c>
      <c r="S1430" s="76"/>
      <c r="T1430" s="91">
        <f t="shared" si="311"/>
        <v>0</v>
      </c>
      <c r="U1430" s="88" t="str">
        <f t="shared" si="308"/>
        <v xml:space="preserve"> </v>
      </c>
      <c r="V1430" s="91" t="str">
        <f t="shared" si="312"/>
        <v xml:space="preserve"> </v>
      </c>
      <c r="W1430" s="78"/>
      <c r="X1430" s="78"/>
      <c r="Y1430" s="78"/>
      <c r="AA1430" s="94" t="str">
        <f t="shared" si="313"/>
        <v>≤60</v>
      </c>
      <c r="AB1430" s="94">
        <f t="shared" ca="1" si="314"/>
        <v>21</v>
      </c>
      <c r="AC1430" s="95">
        <f t="shared" si="317"/>
        <v>0</v>
      </c>
      <c r="AD1430" s="95">
        <f t="shared" si="318"/>
        <v>0</v>
      </c>
      <c r="AE1430" s="96">
        <f t="shared" si="315"/>
        <v>0</v>
      </c>
      <c r="AF1430" s="96">
        <f t="shared" si="316"/>
        <v>0</v>
      </c>
    </row>
    <row r="1431" spans="2:32" s="97" customFormat="1" ht="39.6" x14ac:dyDescent="0.3">
      <c r="B1431" s="79">
        <f t="shared" si="309"/>
        <v>1426</v>
      </c>
      <c r="C1431" s="80" t="s">
        <v>97</v>
      </c>
      <c r="D1431" s="80"/>
      <c r="E1431" s="81"/>
      <c r="F1431" s="82" t="str">
        <f t="shared" si="310"/>
        <v xml:space="preserve">Группа от QF </v>
      </c>
      <c r="G1431" s="82"/>
      <c r="H1431" s="83"/>
      <c r="I1431" s="84"/>
      <c r="J1431" s="84"/>
      <c r="K1431" s="85"/>
      <c r="L1431" s="86"/>
      <c r="M1431" s="80"/>
      <c r="N1431" s="87"/>
      <c r="O1431" s="88" t="str">
        <f t="shared" si="306"/>
        <v xml:space="preserve"> </v>
      </c>
      <c r="P1431" s="89"/>
      <c r="Q1431" s="90" t="str">
        <f t="shared" si="307"/>
        <v xml:space="preserve"> </v>
      </c>
      <c r="R1431" s="87" t="s">
        <v>77</v>
      </c>
      <c r="S1431" s="76"/>
      <c r="T1431" s="91">
        <f t="shared" si="311"/>
        <v>0</v>
      </c>
      <c r="U1431" s="88" t="str">
        <f t="shared" si="308"/>
        <v xml:space="preserve"> </v>
      </c>
      <c r="V1431" s="91" t="str">
        <f t="shared" si="312"/>
        <v xml:space="preserve"> </v>
      </c>
      <c r="W1431" s="78"/>
      <c r="X1431" s="78"/>
      <c r="Y1431" s="78"/>
      <c r="AA1431" s="94" t="str">
        <f t="shared" si="313"/>
        <v>≤60</v>
      </c>
      <c r="AB1431" s="94">
        <f t="shared" ca="1" si="314"/>
        <v>32</v>
      </c>
      <c r="AC1431" s="95">
        <f t="shared" si="317"/>
        <v>0</v>
      </c>
      <c r="AD1431" s="95">
        <f t="shared" si="318"/>
        <v>0</v>
      </c>
      <c r="AE1431" s="96">
        <f t="shared" si="315"/>
        <v>0</v>
      </c>
      <c r="AF1431" s="96">
        <f t="shared" si="316"/>
        <v>0</v>
      </c>
    </row>
    <row r="1432" spans="2:32" s="97" customFormat="1" ht="39.6" x14ac:dyDescent="0.3">
      <c r="B1432" s="79">
        <f t="shared" si="309"/>
        <v>1427</v>
      </c>
      <c r="C1432" s="80" t="s">
        <v>97</v>
      </c>
      <c r="D1432" s="80"/>
      <c r="E1432" s="81"/>
      <c r="F1432" s="82" t="str">
        <f t="shared" si="310"/>
        <v xml:space="preserve">Группа от QF </v>
      </c>
      <c r="G1432" s="82"/>
      <c r="H1432" s="83"/>
      <c r="I1432" s="84"/>
      <c r="J1432" s="84"/>
      <c r="K1432" s="85"/>
      <c r="L1432" s="86"/>
      <c r="M1432" s="80"/>
      <c r="N1432" s="87"/>
      <c r="O1432" s="88" t="str">
        <f t="shared" si="306"/>
        <v xml:space="preserve"> </v>
      </c>
      <c r="P1432" s="89"/>
      <c r="Q1432" s="90" t="str">
        <f t="shared" si="307"/>
        <v xml:space="preserve"> </v>
      </c>
      <c r="R1432" s="87" t="s">
        <v>77</v>
      </c>
      <c r="S1432" s="76"/>
      <c r="T1432" s="91">
        <f t="shared" si="311"/>
        <v>0</v>
      </c>
      <c r="U1432" s="88" t="str">
        <f t="shared" si="308"/>
        <v xml:space="preserve"> </v>
      </c>
      <c r="V1432" s="91" t="str">
        <f t="shared" si="312"/>
        <v xml:space="preserve"> </v>
      </c>
      <c r="W1432" s="78"/>
      <c r="X1432" s="78"/>
      <c r="Y1432" s="78"/>
      <c r="AA1432" s="94" t="str">
        <f t="shared" si="313"/>
        <v>≤60</v>
      </c>
      <c r="AB1432" s="94">
        <f t="shared" ca="1" si="314"/>
        <v>37</v>
      </c>
      <c r="AC1432" s="95">
        <f t="shared" si="317"/>
        <v>0</v>
      </c>
      <c r="AD1432" s="95">
        <f t="shared" si="318"/>
        <v>0</v>
      </c>
      <c r="AE1432" s="96">
        <f t="shared" si="315"/>
        <v>0</v>
      </c>
      <c r="AF1432" s="96">
        <f t="shared" si="316"/>
        <v>0</v>
      </c>
    </row>
    <row r="1433" spans="2:32" s="97" customFormat="1" ht="39.6" x14ac:dyDescent="0.3">
      <c r="B1433" s="79">
        <f t="shared" si="309"/>
        <v>1428</v>
      </c>
      <c r="C1433" s="80" t="s">
        <v>97</v>
      </c>
      <c r="D1433" s="80"/>
      <c r="E1433" s="81"/>
      <c r="F1433" s="82" t="str">
        <f t="shared" si="310"/>
        <v xml:space="preserve">Группа от QF </v>
      </c>
      <c r="G1433" s="82"/>
      <c r="H1433" s="83"/>
      <c r="I1433" s="84"/>
      <c r="J1433" s="84"/>
      <c r="K1433" s="85"/>
      <c r="L1433" s="86"/>
      <c r="M1433" s="80"/>
      <c r="N1433" s="87"/>
      <c r="O1433" s="88" t="str">
        <f t="shared" si="306"/>
        <v xml:space="preserve"> </v>
      </c>
      <c r="P1433" s="89"/>
      <c r="Q1433" s="90" t="str">
        <f t="shared" si="307"/>
        <v xml:space="preserve"> </v>
      </c>
      <c r="R1433" s="87" t="s">
        <v>77</v>
      </c>
      <c r="S1433" s="76"/>
      <c r="T1433" s="91">
        <f t="shared" si="311"/>
        <v>0</v>
      </c>
      <c r="U1433" s="88" t="str">
        <f t="shared" si="308"/>
        <v xml:space="preserve"> </v>
      </c>
      <c r="V1433" s="91" t="str">
        <f t="shared" si="312"/>
        <v xml:space="preserve"> </v>
      </c>
      <c r="W1433" s="78"/>
      <c r="X1433" s="78"/>
      <c r="Y1433" s="78"/>
      <c r="AA1433" s="94" t="str">
        <f t="shared" si="313"/>
        <v>≤60</v>
      </c>
      <c r="AB1433" s="94">
        <f t="shared" ca="1" si="314"/>
        <v>41</v>
      </c>
      <c r="AC1433" s="95">
        <f t="shared" si="317"/>
        <v>0</v>
      </c>
      <c r="AD1433" s="95">
        <f t="shared" si="318"/>
        <v>0</v>
      </c>
      <c r="AE1433" s="96">
        <f t="shared" si="315"/>
        <v>0</v>
      </c>
      <c r="AF1433" s="96">
        <f t="shared" si="316"/>
        <v>0</v>
      </c>
    </row>
    <row r="1434" spans="2:32" s="97" customFormat="1" ht="39.6" x14ac:dyDescent="0.3">
      <c r="B1434" s="79">
        <f t="shared" si="309"/>
        <v>1429</v>
      </c>
      <c r="C1434" s="80" t="s">
        <v>97</v>
      </c>
      <c r="D1434" s="80"/>
      <c r="E1434" s="81"/>
      <c r="F1434" s="82" t="str">
        <f t="shared" si="310"/>
        <v xml:space="preserve">Группа от QF </v>
      </c>
      <c r="G1434" s="82"/>
      <c r="H1434" s="83"/>
      <c r="I1434" s="84"/>
      <c r="J1434" s="84"/>
      <c r="K1434" s="85"/>
      <c r="L1434" s="86"/>
      <c r="M1434" s="80"/>
      <c r="N1434" s="87"/>
      <c r="O1434" s="88" t="str">
        <f t="shared" si="306"/>
        <v xml:space="preserve"> </v>
      </c>
      <c r="P1434" s="89"/>
      <c r="Q1434" s="90" t="str">
        <f t="shared" si="307"/>
        <v xml:space="preserve"> </v>
      </c>
      <c r="R1434" s="87" t="s">
        <v>77</v>
      </c>
      <c r="S1434" s="76"/>
      <c r="T1434" s="91">
        <f t="shared" si="311"/>
        <v>0</v>
      </c>
      <c r="U1434" s="88" t="str">
        <f t="shared" si="308"/>
        <v xml:space="preserve"> </v>
      </c>
      <c r="V1434" s="91" t="str">
        <f t="shared" si="312"/>
        <v xml:space="preserve"> </v>
      </c>
      <c r="W1434" s="78"/>
      <c r="X1434" s="78"/>
      <c r="Y1434" s="78"/>
      <c r="AA1434" s="94" t="str">
        <f t="shared" si="313"/>
        <v>≤60</v>
      </c>
      <c r="AB1434" s="94">
        <f t="shared" ca="1" si="314"/>
        <v>28</v>
      </c>
      <c r="AC1434" s="95">
        <f t="shared" si="317"/>
        <v>0</v>
      </c>
      <c r="AD1434" s="95">
        <f t="shared" si="318"/>
        <v>0</v>
      </c>
      <c r="AE1434" s="96">
        <f t="shared" si="315"/>
        <v>0</v>
      </c>
      <c r="AF1434" s="96">
        <f t="shared" si="316"/>
        <v>0</v>
      </c>
    </row>
    <row r="1435" spans="2:32" s="97" customFormat="1" ht="39.6" x14ac:dyDescent="0.3">
      <c r="B1435" s="79">
        <f t="shared" si="309"/>
        <v>1430</v>
      </c>
      <c r="C1435" s="80" t="s">
        <v>97</v>
      </c>
      <c r="D1435" s="80"/>
      <c r="E1435" s="81"/>
      <c r="F1435" s="82" t="str">
        <f t="shared" si="310"/>
        <v xml:space="preserve">Группа от QF </v>
      </c>
      <c r="G1435" s="82"/>
      <c r="H1435" s="83"/>
      <c r="I1435" s="84"/>
      <c r="J1435" s="84"/>
      <c r="K1435" s="85"/>
      <c r="L1435" s="86"/>
      <c r="M1435" s="80"/>
      <c r="N1435" s="87"/>
      <c r="O1435" s="88" t="str">
        <f t="shared" si="306"/>
        <v xml:space="preserve"> </v>
      </c>
      <c r="P1435" s="89"/>
      <c r="Q1435" s="90" t="str">
        <f t="shared" si="307"/>
        <v xml:space="preserve"> </v>
      </c>
      <c r="R1435" s="87" t="s">
        <v>77</v>
      </c>
      <c r="S1435" s="76"/>
      <c r="T1435" s="91">
        <f t="shared" si="311"/>
        <v>0</v>
      </c>
      <c r="U1435" s="88" t="str">
        <f t="shared" si="308"/>
        <v xml:space="preserve"> </v>
      </c>
      <c r="V1435" s="91" t="str">
        <f t="shared" si="312"/>
        <v xml:space="preserve"> </v>
      </c>
      <c r="W1435" s="78"/>
      <c r="X1435" s="78"/>
      <c r="Y1435" s="78"/>
      <c r="AA1435" s="94" t="str">
        <f t="shared" si="313"/>
        <v>≤60</v>
      </c>
      <c r="AB1435" s="94">
        <f t="shared" ca="1" si="314"/>
        <v>46</v>
      </c>
      <c r="AC1435" s="95">
        <f t="shared" si="317"/>
        <v>0</v>
      </c>
      <c r="AD1435" s="95">
        <f t="shared" si="318"/>
        <v>0</v>
      </c>
      <c r="AE1435" s="96">
        <f t="shared" si="315"/>
        <v>0</v>
      </c>
      <c r="AF1435" s="96">
        <f t="shared" si="316"/>
        <v>0</v>
      </c>
    </row>
    <row r="1436" spans="2:32" s="97" customFormat="1" ht="39.6" x14ac:dyDescent="0.3">
      <c r="B1436" s="79">
        <f t="shared" si="309"/>
        <v>1431</v>
      </c>
      <c r="C1436" s="80" t="s">
        <v>97</v>
      </c>
      <c r="D1436" s="80"/>
      <c r="E1436" s="81"/>
      <c r="F1436" s="82" t="str">
        <f t="shared" si="310"/>
        <v xml:space="preserve">Группа от QF </v>
      </c>
      <c r="G1436" s="82"/>
      <c r="H1436" s="83"/>
      <c r="I1436" s="84"/>
      <c r="J1436" s="84"/>
      <c r="K1436" s="85"/>
      <c r="L1436" s="86"/>
      <c r="M1436" s="80"/>
      <c r="N1436" s="87"/>
      <c r="O1436" s="88" t="str">
        <f t="shared" si="306"/>
        <v xml:space="preserve"> </v>
      </c>
      <c r="P1436" s="89"/>
      <c r="Q1436" s="90" t="str">
        <f t="shared" si="307"/>
        <v xml:space="preserve"> </v>
      </c>
      <c r="R1436" s="87" t="s">
        <v>77</v>
      </c>
      <c r="S1436" s="76"/>
      <c r="T1436" s="91">
        <f t="shared" si="311"/>
        <v>0</v>
      </c>
      <c r="U1436" s="88" t="str">
        <f t="shared" si="308"/>
        <v xml:space="preserve"> </v>
      </c>
      <c r="V1436" s="91" t="str">
        <f t="shared" si="312"/>
        <v xml:space="preserve"> </v>
      </c>
      <c r="W1436" s="78"/>
      <c r="X1436" s="78"/>
      <c r="Y1436" s="78"/>
      <c r="AA1436" s="94" t="str">
        <f t="shared" si="313"/>
        <v>≤60</v>
      </c>
      <c r="AB1436" s="94">
        <f t="shared" ca="1" si="314"/>
        <v>32</v>
      </c>
      <c r="AC1436" s="95">
        <f t="shared" si="317"/>
        <v>0</v>
      </c>
      <c r="AD1436" s="95">
        <f t="shared" si="318"/>
        <v>0</v>
      </c>
      <c r="AE1436" s="96">
        <f t="shared" si="315"/>
        <v>0</v>
      </c>
      <c r="AF1436" s="96">
        <f t="shared" si="316"/>
        <v>0</v>
      </c>
    </row>
    <row r="1437" spans="2:32" s="97" customFormat="1" ht="39.6" x14ac:dyDescent="0.3">
      <c r="B1437" s="79">
        <f t="shared" si="309"/>
        <v>1432</v>
      </c>
      <c r="C1437" s="80" t="s">
        <v>97</v>
      </c>
      <c r="D1437" s="80"/>
      <c r="E1437" s="81"/>
      <c r="F1437" s="82" t="str">
        <f t="shared" si="310"/>
        <v xml:space="preserve">Группа от QF </v>
      </c>
      <c r="G1437" s="82"/>
      <c r="H1437" s="83"/>
      <c r="I1437" s="84"/>
      <c r="J1437" s="84"/>
      <c r="K1437" s="85"/>
      <c r="L1437" s="86"/>
      <c r="M1437" s="80"/>
      <c r="N1437" s="87"/>
      <c r="O1437" s="88" t="str">
        <f t="shared" si="306"/>
        <v xml:space="preserve"> </v>
      </c>
      <c r="P1437" s="89"/>
      <c r="Q1437" s="90" t="str">
        <f t="shared" si="307"/>
        <v xml:space="preserve"> </v>
      </c>
      <c r="R1437" s="87" t="s">
        <v>77</v>
      </c>
      <c r="S1437" s="76"/>
      <c r="T1437" s="91">
        <f t="shared" si="311"/>
        <v>0</v>
      </c>
      <c r="U1437" s="88" t="str">
        <f t="shared" si="308"/>
        <v xml:space="preserve"> </v>
      </c>
      <c r="V1437" s="91" t="str">
        <f t="shared" si="312"/>
        <v xml:space="preserve"> </v>
      </c>
      <c r="W1437" s="78"/>
      <c r="X1437" s="78"/>
      <c r="Y1437" s="78"/>
      <c r="AA1437" s="94" t="str">
        <f t="shared" si="313"/>
        <v>≤60</v>
      </c>
      <c r="AB1437" s="94">
        <f t="shared" ca="1" si="314"/>
        <v>42</v>
      </c>
      <c r="AC1437" s="95">
        <f t="shared" si="317"/>
        <v>0</v>
      </c>
      <c r="AD1437" s="95">
        <f t="shared" si="318"/>
        <v>0</v>
      </c>
      <c r="AE1437" s="96">
        <f t="shared" si="315"/>
        <v>0</v>
      </c>
      <c r="AF1437" s="96">
        <f t="shared" si="316"/>
        <v>0</v>
      </c>
    </row>
    <row r="1438" spans="2:32" s="97" customFormat="1" ht="39.6" x14ac:dyDescent="0.3">
      <c r="B1438" s="79">
        <f t="shared" si="309"/>
        <v>1433</v>
      </c>
      <c r="C1438" s="80" t="s">
        <v>97</v>
      </c>
      <c r="D1438" s="80"/>
      <c r="E1438" s="81"/>
      <c r="F1438" s="82" t="str">
        <f t="shared" si="310"/>
        <v xml:space="preserve">Группа от QF </v>
      </c>
      <c r="G1438" s="82"/>
      <c r="H1438" s="83"/>
      <c r="I1438" s="84"/>
      <c r="J1438" s="84"/>
      <c r="K1438" s="85"/>
      <c r="L1438" s="86"/>
      <c r="M1438" s="80"/>
      <c r="N1438" s="87"/>
      <c r="O1438" s="88" t="str">
        <f t="shared" si="306"/>
        <v xml:space="preserve"> </v>
      </c>
      <c r="P1438" s="89"/>
      <c r="Q1438" s="90" t="str">
        <f t="shared" si="307"/>
        <v xml:space="preserve"> </v>
      </c>
      <c r="R1438" s="87" t="s">
        <v>77</v>
      </c>
      <c r="S1438" s="76"/>
      <c r="T1438" s="91">
        <f t="shared" si="311"/>
        <v>0</v>
      </c>
      <c r="U1438" s="88" t="str">
        <f t="shared" si="308"/>
        <v xml:space="preserve"> </v>
      </c>
      <c r="V1438" s="91" t="str">
        <f t="shared" si="312"/>
        <v xml:space="preserve"> </v>
      </c>
      <c r="W1438" s="78"/>
      <c r="X1438" s="78"/>
      <c r="Y1438" s="78"/>
      <c r="AA1438" s="94" t="str">
        <f t="shared" si="313"/>
        <v>≤60</v>
      </c>
      <c r="AB1438" s="94">
        <f t="shared" ca="1" si="314"/>
        <v>36</v>
      </c>
      <c r="AC1438" s="95">
        <f t="shared" si="317"/>
        <v>0</v>
      </c>
      <c r="AD1438" s="95">
        <f t="shared" si="318"/>
        <v>0</v>
      </c>
      <c r="AE1438" s="96">
        <f t="shared" si="315"/>
        <v>0</v>
      </c>
      <c r="AF1438" s="96">
        <f t="shared" si="316"/>
        <v>0</v>
      </c>
    </row>
    <row r="1439" spans="2:32" s="97" customFormat="1" ht="39.6" x14ac:dyDescent="0.3">
      <c r="B1439" s="79">
        <f t="shared" si="309"/>
        <v>1434</v>
      </c>
      <c r="C1439" s="80" t="s">
        <v>97</v>
      </c>
      <c r="D1439" s="80"/>
      <c r="E1439" s="81"/>
      <c r="F1439" s="82" t="str">
        <f t="shared" si="310"/>
        <v xml:space="preserve">Группа от QF </v>
      </c>
      <c r="G1439" s="82"/>
      <c r="H1439" s="83"/>
      <c r="I1439" s="84"/>
      <c r="J1439" s="84"/>
      <c r="K1439" s="85"/>
      <c r="L1439" s="86"/>
      <c r="M1439" s="80"/>
      <c r="N1439" s="87"/>
      <c r="O1439" s="88" t="str">
        <f t="shared" si="306"/>
        <v xml:space="preserve"> </v>
      </c>
      <c r="P1439" s="89"/>
      <c r="Q1439" s="90" t="str">
        <f t="shared" si="307"/>
        <v xml:space="preserve"> </v>
      </c>
      <c r="R1439" s="87" t="s">
        <v>77</v>
      </c>
      <c r="S1439" s="76"/>
      <c r="T1439" s="91">
        <f t="shared" si="311"/>
        <v>0</v>
      </c>
      <c r="U1439" s="88" t="str">
        <f t="shared" si="308"/>
        <v xml:space="preserve"> </v>
      </c>
      <c r="V1439" s="91" t="str">
        <f t="shared" si="312"/>
        <v xml:space="preserve"> </v>
      </c>
      <c r="W1439" s="78"/>
      <c r="X1439" s="78"/>
      <c r="Y1439" s="78"/>
      <c r="AA1439" s="94" t="str">
        <f t="shared" si="313"/>
        <v>≤60</v>
      </c>
      <c r="AB1439" s="94">
        <f t="shared" ca="1" si="314"/>
        <v>48</v>
      </c>
      <c r="AC1439" s="95">
        <f t="shared" si="317"/>
        <v>0</v>
      </c>
      <c r="AD1439" s="95">
        <f t="shared" si="318"/>
        <v>0</v>
      </c>
      <c r="AE1439" s="96">
        <f t="shared" si="315"/>
        <v>0</v>
      </c>
      <c r="AF1439" s="96">
        <f t="shared" si="316"/>
        <v>0</v>
      </c>
    </row>
    <row r="1440" spans="2:32" s="97" customFormat="1" ht="39.6" x14ac:dyDescent="0.3">
      <c r="B1440" s="79">
        <f t="shared" si="309"/>
        <v>1435</v>
      </c>
      <c r="C1440" s="80" t="s">
        <v>97</v>
      </c>
      <c r="D1440" s="80"/>
      <c r="E1440" s="81"/>
      <c r="F1440" s="82" t="str">
        <f t="shared" si="310"/>
        <v xml:space="preserve">Группа от QF </v>
      </c>
      <c r="G1440" s="82"/>
      <c r="H1440" s="83"/>
      <c r="I1440" s="84"/>
      <c r="J1440" s="84"/>
      <c r="K1440" s="85"/>
      <c r="L1440" s="86"/>
      <c r="M1440" s="80"/>
      <c r="N1440" s="87"/>
      <c r="O1440" s="88" t="str">
        <f t="shared" si="306"/>
        <v xml:space="preserve"> </v>
      </c>
      <c r="P1440" s="89"/>
      <c r="Q1440" s="90" t="str">
        <f t="shared" si="307"/>
        <v xml:space="preserve"> </v>
      </c>
      <c r="R1440" s="87" t="s">
        <v>77</v>
      </c>
      <c r="S1440" s="76"/>
      <c r="T1440" s="91">
        <f t="shared" si="311"/>
        <v>0</v>
      </c>
      <c r="U1440" s="88" t="str">
        <f t="shared" si="308"/>
        <v xml:space="preserve"> </v>
      </c>
      <c r="V1440" s="91" t="str">
        <f t="shared" si="312"/>
        <v xml:space="preserve"> </v>
      </c>
      <c r="W1440" s="78"/>
      <c r="X1440" s="78"/>
      <c r="Y1440" s="78"/>
      <c r="AA1440" s="94" t="str">
        <f t="shared" si="313"/>
        <v>≤60</v>
      </c>
      <c r="AB1440" s="94">
        <f t="shared" ca="1" si="314"/>
        <v>48</v>
      </c>
      <c r="AC1440" s="95">
        <f t="shared" si="317"/>
        <v>0</v>
      </c>
      <c r="AD1440" s="95">
        <f t="shared" si="318"/>
        <v>0</v>
      </c>
      <c r="AE1440" s="96">
        <f t="shared" si="315"/>
        <v>0</v>
      </c>
      <c r="AF1440" s="96">
        <f t="shared" si="316"/>
        <v>0</v>
      </c>
    </row>
    <row r="1441" spans="2:32" s="97" customFormat="1" ht="39.6" x14ac:dyDescent="0.3">
      <c r="B1441" s="79">
        <f t="shared" si="309"/>
        <v>1436</v>
      </c>
      <c r="C1441" s="80" t="s">
        <v>97</v>
      </c>
      <c r="D1441" s="80"/>
      <c r="E1441" s="81"/>
      <c r="F1441" s="82" t="str">
        <f t="shared" si="310"/>
        <v xml:space="preserve">Группа от QF </v>
      </c>
      <c r="G1441" s="82"/>
      <c r="H1441" s="83"/>
      <c r="I1441" s="84"/>
      <c r="J1441" s="84"/>
      <c r="K1441" s="85"/>
      <c r="L1441" s="86"/>
      <c r="M1441" s="80"/>
      <c r="N1441" s="87"/>
      <c r="O1441" s="88" t="str">
        <f t="shared" si="306"/>
        <v xml:space="preserve"> </v>
      </c>
      <c r="P1441" s="89"/>
      <c r="Q1441" s="90" t="str">
        <f t="shared" si="307"/>
        <v xml:space="preserve"> </v>
      </c>
      <c r="R1441" s="87" t="s">
        <v>77</v>
      </c>
      <c r="S1441" s="76"/>
      <c r="T1441" s="91">
        <f t="shared" si="311"/>
        <v>0</v>
      </c>
      <c r="U1441" s="88" t="str">
        <f t="shared" si="308"/>
        <v xml:space="preserve"> </v>
      </c>
      <c r="V1441" s="91" t="str">
        <f t="shared" si="312"/>
        <v xml:space="preserve"> </v>
      </c>
      <c r="W1441" s="78"/>
      <c r="X1441" s="78"/>
      <c r="Y1441" s="78"/>
      <c r="AA1441" s="94" t="str">
        <f t="shared" si="313"/>
        <v>≤60</v>
      </c>
      <c r="AB1441" s="94">
        <f t="shared" ca="1" si="314"/>
        <v>48</v>
      </c>
      <c r="AC1441" s="95">
        <f t="shared" si="317"/>
        <v>0</v>
      </c>
      <c r="AD1441" s="95">
        <f t="shared" si="318"/>
        <v>0</v>
      </c>
      <c r="AE1441" s="96">
        <f t="shared" si="315"/>
        <v>0</v>
      </c>
      <c r="AF1441" s="96">
        <f t="shared" si="316"/>
        <v>0</v>
      </c>
    </row>
    <row r="1442" spans="2:32" s="97" customFormat="1" ht="39.6" x14ac:dyDescent="0.3">
      <c r="B1442" s="79">
        <f t="shared" si="309"/>
        <v>1437</v>
      </c>
      <c r="C1442" s="80" t="s">
        <v>97</v>
      </c>
      <c r="D1442" s="80"/>
      <c r="E1442" s="81"/>
      <c r="F1442" s="82" t="str">
        <f t="shared" si="310"/>
        <v xml:space="preserve">Группа от QF </v>
      </c>
      <c r="G1442" s="82"/>
      <c r="H1442" s="83"/>
      <c r="I1442" s="84"/>
      <c r="J1442" s="84"/>
      <c r="K1442" s="85"/>
      <c r="L1442" s="86"/>
      <c r="M1442" s="80"/>
      <c r="N1442" s="87"/>
      <c r="O1442" s="88" t="str">
        <f t="shared" si="306"/>
        <v xml:space="preserve"> </v>
      </c>
      <c r="P1442" s="89"/>
      <c r="Q1442" s="90" t="str">
        <f t="shared" si="307"/>
        <v xml:space="preserve"> </v>
      </c>
      <c r="R1442" s="87" t="s">
        <v>77</v>
      </c>
      <c r="S1442" s="76"/>
      <c r="T1442" s="91">
        <f t="shared" si="311"/>
        <v>0</v>
      </c>
      <c r="U1442" s="88" t="str">
        <f t="shared" si="308"/>
        <v xml:space="preserve"> </v>
      </c>
      <c r="V1442" s="91" t="str">
        <f t="shared" si="312"/>
        <v xml:space="preserve"> </v>
      </c>
      <c r="W1442" s="78"/>
      <c r="X1442" s="78"/>
      <c r="Y1442" s="78"/>
      <c r="AA1442" s="94" t="str">
        <f t="shared" si="313"/>
        <v>≤60</v>
      </c>
      <c r="AB1442" s="94">
        <f t="shared" ca="1" si="314"/>
        <v>47</v>
      </c>
      <c r="AC1442" s="95">
        <f t="shared" si="317"/>
        <v>0</v>
      </c>
      <c r="AD1442" s="95">
        <f t="shared" si="318"/>
        <v>0</v>
      </c>
      <c r="AE1442" s="96">
        <f t="shared" si="315"/>
        <v>0</v>
      </c>
      <c r="AF1442" s="96">
        <f t="shared" si="316"/>
        <v>0</v>
      </c>
    </row>
    <row r="1443" spans="2:32" s="97" customFormat="1" ht="39.6" x14ac:dyDescent="0.3">
      <c r="B1443" s="79">
        <f t="shared" si="309"/>
        <v>1438</v>
      </c>
      <c r="C1443" s="80" t="s">
        <v>97</v>
      </c>
      <c r="D1443" s="80"/>
      <c r="E1443" s="81"/>
      <c r="F1443" s="82" t="str">
        <f t="shared" si="310"/>
        <v xml:space="preserve">Группа от QF </v>
      </c>
      <c r="G1443" s="82"/>
      <c r="H1443" s="83"/>
      <c r="I1443" s="84"/>
      <c r="J1443" s="84"/>
      <c r="K1443" s="85"/>
      <c r="L1443" s="86"/>
      <c r="M1443" s="80"/>
      <c r="N1443" s="87"/>
      <c r="O1443" s="88" t="str">
        <f t="shared" si="306"/>
        <v xml:space="preserve"> </v>
      </c>
      <c r="P1443" s="89"/>
      <c r="Q1443" s="90" t="str">
        <f t="shared" si="307"/>
        <v xml:space="preserve"> </v>
      </c>
      <c r="R1443" s="87" t="s">
        <v>77</v>
      </c>
      <c r="S1443" s="76"/>
      <c r="T1443" s="91">
        <f t="shared" si="311"/>
        <v>0</v>
      </c>
      <c r="U1443" s="88" t="str">
        <f t="shared" si="308"/>
        <v xml:space="preserve"> </v>
      </c>
      <c r="V1443" s="91" t="str">
        <f t="shared" si="312"/>
        <v xml:space="preserve"> </v>
      </c>
      <c r="W1443" s="78"/>
      <c r="X1443" s="78"/>
      <c r="Y1443" s="78"/>
      <c r="AA1443" s="94" t="str">
        <f t="shared" si="313"/>
        <v>≤60</v>
      </c>
      <c r="AB1443" s="94">
        <f t="shared" ca="1" si="314"/>
        <v>35</v>
      </c>
      <c r="AC1443" s="95">
        <f t="shared" si="317"/>
        <v>0</v>
      </c>
      <c r="AD1443" s="95">
        <f t="shared" si="318"/>
        <v>0</v>
      </c>
      <c r="AE1443" s="96">
        <f t="shared" si="315"/>
        <v>0</v>
      </c>
      <c r="AF1443" s="96">
        <f t="shared" si="316"/>
        <v>0</v>
      </c>
    </row>
    <row r="1444" spans="2:32" s="97" customFormat="1" ht="39.6" x14ac:dyDescent="0.3">
      <c r="B1444" s="79">
        <f t="shared" si="309"/>
        <v>1439</v>
      </c>
      <c r="C1444" s="80" t="s">
        <v>97</v>
      </c>
      <c r="D1444" s="80"/>
      <c r="E1444" s="81"/>
      <c r="F1444" s="82" t="str">
        <f t="shared" si="310"/>
        <v xml:space="preserve">Группа от QF </v>
      </c>
      <c r="G1444" s="82"/>
      <c r="H1444" s="83"/>
      <c r="I1444" s="84"/>
      <c r="J1444" s="84"/>
      <c r="K1444" s="85"/>
      <c r="L1444" s="86"/>
      <c r="M1444" s="80"/>
      <c r="N1444" s="87"/>
      <c r="O1444" s="88" t="str">
        <f t="shared" si="306"/>
        <v xml:space="preserve"> </v>
      </c>
      <c r="P1444" s="89"/>
      <c r="Q1444" s="90" t="str">
        <f t="shared" si="307"/>
        <v xml:space="preserve"> </v>
      </c>
      <c r="R1444" s="87" t="s">
        <v>77</v>
      </c>
      <c r="S1444" s="76"/>
      <c r="T1444" s="91">
        <f t="shared" si="311"/>
        <v>0</v>
      </c>
      <c r="U1444" s="88" t="str">
        <f t="shared" si="308"/>
        <v xml:space="preserve"> </v>
      </c>
      <c r="V1444" s="91" t="str">
        <f t="shared" si="312"/>
        <v xml:space="preserve"> </v>
      </c>
      <c r="W1444" s="78"/>
      <c r="X1444" s="78"/>
      <c r="Y1444" s="78"/>
      <c r="AA1444" s="94" t="str">
        <f t="shared" si="313"/>
        <v>≤60</v>
      </c>
      <c r="AB1444" s="94">
        <f t="shared" ca="1" si="314"/>
        <v>26</v>
      </c>
      <c r="AC1444" s="95">
        <f t="shared" si="317"/>
        <v>0</v>
      </c>
      <c r="AD1444" s="95">
        <f t="shared" si="318"/>
        <v>0</v>
      </c>
      <c r="AE1444" s="96">
        <f t="shared" si="315"/>
        <v>0</v>
      </c>
      <c r="AF1444" s="96">
        <f t="shared" si="316"/>
        <v>0</v>
      </c>
    </row>
    <row r="1445" spans="2:32" s="97" customFormat="1" ht="39.6" x14ac:dyDescent="0.3">
      <c r="B1445" s="79">
        <f t="shared" si="309"/>
        <v>1440</v>
      </c>
      <c r="C1445" s="80" t="s">
        <v>97</v>
      </c>
      <c r="D1445" s="80"/>
      <c r="E1445" s="81"/>
      <c r="F1445" s="82" t="str">
        <f t="shared" si="310"/>
        <v xml:space="preserve">Группа от QF </v>
      </c>
      <c r="G1445" s="82"/>
      <c r="H1445" s="83"/>
      <c r="I1445" s="84"/>
      <c r="J1445" s="84"/>
      <c r="K1445" s="85"/>
      <c r="L1445" s="86"/>
      <c r="M1445" s="80"/>
      <c r="N1445" s="87"/>
      <c r="O1445" s="88" t="str">
        <f t="shared" si="306"/>
        <v xml:space="preserve"> </v>
      </c>
      <c r="P1445" s="89"/>
      <c r="Q1445" s="90" t="str">
        <f t="shared" si="307"/>
        <v xml:space="preserve"> </v>
      </c>
      <c r="R1445" s="87" t="s">
        <v>77</v>
      </c>
      <c r="S1445" s="76"/>
      <c r="T1445" s="91">
        <f t="shared" si="311"/>
        <v>0</v>
      </c>
      <c r="U1445" s="88" t="str">
        <f t="shared" si="308"/>
        <v xml:space="preserve"> </v>
      </c>
      <c r="V1445" s="91" t="str">
        <f t="shared" si="312"/>
        <v xml:space="preserve"> </v>
      </c>
      <c r="W1445" s="78"/>
      <c r="X1445" s="78"/>
      <c r="Y1445" s="78"/>
      <c r="AA1445" s="94" t="str">
        <f t="shared" si="313"/>
        <v>≤60</v>
      </c>
      <c r="AB1445" s="94">
        <f t="shared" ca="1" si="314"/>
        <v>23</v>
      </c>
      <c r="AC1445" s="95">
        <f t="shared" si="317"/>
        <v>0</v>
      </c>
      <c r="AD1445" s="95">
        <f t="shared" si="318"/>
        <v>0</v>
      </c>
      <c r="AE1445" s="96">
        <f t="shared" si="315"/>
        <v>0</v>
      </c>
      <c r="AF1445" s="96">
        <f t="shared" si="316"/>
        <v>0</v>
      </c>
    </row>
    <row r="1446" spans="2:32" s="97" customFormat="1" ht="39.6" x14ac:dyDescent="0.3">
      <c r="B1446" s="79">
        <f t="shared" si="309"/>
        <v>1441</v>
      </c>
      <c r="C1446" s="80" t="s">
        <v>97</v>
      </c>
      <c r="D1446" s="80"/>
      <c r="E1446" s="81"/>
      <c r="F1446" s="82" t="str">
        <f t="shared" si="310"/>
        <v xml:space="preserve">Группа от QF </v>
      </c>
      <c r="G1446" s="82"/>
      <c r="H1446" s="83"/>
      <c r="I1446" s="84"/>
      <c r="J1446" s="84"/>
      <c r="K1446" s="85"/>
      <c r="L1446" s="86"/>
      <c r="M1446" s="80"/>
      <c r="N1446" s="87"/>
      <c r="O1446" s="88" t="str">
        <f t="shared" si="306"/>
        <v xml:space="preserve"> </v>
      </c>
      <c r="P1446" s="89"/>
      <c r="Q1446" s="90" t="str">
        <f t="shared" si="307"/>
        <v xml:space="preserve"> </v>
      </c>
      <c r="R1446" s="87" t="s">
        <v>77</v>
      </c>
      <c r="S1446" s="76"/>
      <c r="T1446" s="91">
        <f t="shared" si="311"/>
        <v>0</v>
      </c>
      <c r="U1446" s="88" t="str">
        <f t="shared" si="308"/>
        <v xml:space="preserve"> </v>
      </c>
      <c r="V1446" s="91" t="str">
        <f t="shared" si="312"/>
        <v xml:space="preserve"> </v>
      </c>
      <c r="W1446" s="78"/>
      <c r="X1446" s="78"/>
      <c r="Y1446" s="78"/>
      <c r="AA1446" s="94" t="str">
        <f t="shared" si="313"/>
        <v>≤60</v>
      </c>
      <c r="AB1446" s="94">
        <f t="shared" ca="1" si="314"/>
        <v>43</v>
      </c>
      <c r="AC1446" s="95">
        <f t="shared" si="317"/>
        <v>0</v>
      </c>
      <c r="AD1446" s="95">
        <f t="shared" si="318"/>
        <v>0</v>
      </c>
      <c r="AE1446" s="96">
        <f t="shared" si="315"/>
        <v>0</v>
      </c>
      <c r="AF1446" s="96">
        <f t="shared" si="316"/>
        <v>0</v>
      </c>
    </row>
    <row r="1447" spans="2:32" s="97" customFormat="1" ht="39.6" x14ac:dyDescent="0.3">
      <c r="B1447" s="79">
        <f t="shared" si="309"/>
        <v>1442</v>
      </c>
      <c r="C1447" s="80" t="s">
        <v>97</v>
      </c>
      <c r="D1447" s="80"/>
      <c r="E1447" s="81"/>
      <c r="F1447" s="82" t="str">
        <f t="shared" si="310"/>
        <v xml:space="preserve">Группа от QF </v>
      </c>
      <c r="G1447" s="82"/>
      <c r="H1447" s="83"/>
      <c r="I1447" s="84"/>
      <c r="J1447" s="84"/>
      <c r="K1447" s="85"/>
      <c r="L1447" s="86"/>
      <c r="M1447" s="80"/>
      <c r="N1447" s="87"/>
      <c r="O1447" s="88" t="str">
        <f t="shared" si="306"/>
        <v xml:space="preserve"> </v>
      </c>
      <c r="P1447" s="89"/>
      <c r="Q1447" s="90" t="str">
        <f t="shared" si="307"/>
        <v xml:space="preserve"> </v>
      </c>
      <c r="R1447" s="87" t="s">
        <v>77</v>
      </c>
      <c r="S1447" s="76"/>
      <c r="T1447" s="91">
        <f t="shared" si="311"/>
        <v>0</v>
      </c>
      <c r="U1447" s="88" t="str">
        <f t="shared" si="308"/>
        <v xml:space="preserve"> </v>
      </c>
      <c r="V1447" s="91" t="str">
        <f t="shared" si="312"/>
        <v xml:space="preserve"> </v>
      </c>
      <c r="W1447" s="78"/>
      <c r="X1447" s="78"/>
      <c r="Y1447" s="78"/>
      <c r="AA1447" s="94" t="str">
        <f t="shared" si="313"/>
        <v>≤60</v>
      </c>
      <c r="AB1447" s="94">
        <f t="shared" ca="1" si="314"/>
        <v>24</v>
      </c>
      <c r="AC1447" s="95">
        <f t="shared" si="317"/>
        <v>0</v>
      </c>
      <c r="AD1447" s="95">
        <f t="shared" si="318"/>
        <v>0</v>
      </c>
      <c r="AE1447" s="96">
        <f t="shared" si="315"/>
        <v>0</v>
      </c>
      <c r="AF1447" s="96">
        <f t="shared" si="316"/>
        <v>0</v>
      </c>
    </row>
    <row r="1448" spans="2:32" s="97" customFormat="1" ht="39.6" x14ac:dyDescent="0.3">
      <c r="B1448" s="79">
        <f t="shared" si="309"/>
        <v>1443</v>
      </c>
      <c r="C1448" s="80" t="s">
        <v>97</v>
      </c>
      <c r="D1448" s="80"/>
      <c r="E1448" s="81"/>
      <c r="F1448" s="82" t="str">
        <f t="shared" si="310"/>
        <v xml:space="preserve">Группа от QF </v>
      </c>
      <c r="G1448" s="82"/>
      <c r="H1448" s="83"/>
      <c r="I1448" s="84"/>
      <c r="J1448" s="84"/>
      <c r="K1448" s="85"/>
      <c r="L1448" s="86"/>
      <c r="M1448" s="80"/>
      <c r="N1448" s="87"/>
      <c r="O1448" s="88" t="str">
        <f t="shared" si="306"/>
        <v xml:space="preserve"> </v>
      </c>
      <c r="P1448" s="89"/>
      <c r="Q1448" s="90" t="str">
        <f t="shared" si="307"/>
        <v xml:space="preserve"> </v>
      </c>
      <c r="R1448" s="87" t="s">
        <v>77</v>
      </c>
      <c r="S1448" s="76"/>
      <c r="T1448" s="91">
        <f t="shared" si="311"/>
        <v>0</v>
      </c>
      <c r="U1448" s="88" t="str">
        <f t="shared" si="308"/>
        <v xml:space="preserve"> </v>
      </c>
      <c r="V1448" s="91" t="str">
        <f t="shared" si="312"/>
        <v xml:space="preserve"> </v>
      </c>
      <c r="W1448" s="78"/>
      <c r="X1448" s="78"/>
      <c r="Y1448" s="78"/>
      <c r="AA1448" s="94" t="str">
        <f t="shared" si="313"/>
        <v>≤60</v>
      </c>
      <c r="AB1448" s="94">
        <f t="shared" ca="1" si="314"/>
        <v>46</v>
      </c>
      <c r="AC1448" s="95">
        <f t="shared" si="317"/>
        <v>0</v>
      </c>
      <c r="AD1448" s="95">
        <f t="shared" si="318"/>
        <v>0</v>
      </c>
      <c r="AE1448" s="96">
        <f t="shared" si="315"/>
        <v>0</v>
      </c>
      <c r="AF1448" s="96">
        <f t="shared" si="316"/>
        <v>0</v>
      </c>
    </row>
    <row r="1449" spans="2:32" s="97" customFormat="1" ht="39.6" x14ac:dyDescent="0.3">
      <c r="B1449" s="79">
        <f t="shared" si="309"/>
        <v>1444</v>
      </c>
      <c r="C1449" s="80" t="s">
        <v>97</v>
      </c>
      <c r="D1449" s="80"/>
      <c r="E1449" s="81"/>
      <c r="F1449" s="82" t="str">
        <f t="shared" si="310"/>
        <v xml:space="preserve">Группа от QF </v>
      </c>
      <c r="G1449" s="82"/>
      <c r="H1449" s="83"/>
      <c r="I1449" s="84"/>
      <c r="J1449" s="84"/>
      <c r="K1449" s="85"/>
      <c r="L1449" s="86"/>
      <c r="M1449" s="80"/>
      <c r="N1449" s="87"/>
      <c r="O1449" s="88" t="str">
        <f t="shared" si="306"/>
        <v xml:space="preserve"> </v>
      </c>
      <c r="P1449" s="89"/>
      <c r="Q1449" s="90" t="str">
        <f t="shared" si="307"/>
        <v xml:space="preserve"> </v>
      </c>
      <c r="R1449" s="87" t="s">
        <v>77</v>
      </c>
      <c r="S1449" s="76"/>
      <c r="T1449" s="91">
        <f t="shared" si="311"/>
        <v>0</v>
      </c>
      <c r="U1449" s="88" t="str">
        <f t="shared" si="308"/>
        <v xml:space="preserve"> </v>
      </c>
      <c r="V1449" s="91" t="str">
        <f t="shared" si="312"/>
        <v xml:space="preserve"> </v>
      </c>
      <c r="W1449" s="78"/>
      <c r="X1449" s="78"/>
      <c r="Y1449" s="78"/>
      <c r="AA1449" s="94" t="str">
        <f t="shared" si="313"/>
        <v>≤60</v>
      </c>
      <c r="AB1449" s="94">
        <f t="shared" ca="1" si="314"/>
        <v>47</v>
      </c>
      <c r="AC1449" s="95">
        <f t="shared" si="317"/>
        <v>0</v>
      </c>
      <c r="AD1449" s="95">
        <f t="shared" si="318"/>
        <v>0</v>
      </c>
      <c r="AE1449" s="96">
        <f t="shared" si="315"/>
        <v>0</v>
      </c>
      <c r="AF1449" s="96">
        <f t="shared" si="316"/>
        <v>0</v>
      </c>
    </row>
    <row r="1450" spans="2:32" s="97" customFormat="1" ht="39.6" x14ac:dyDescent="0.3">
      <c r="B1450" s="79">
        <f t="shared" si="309"/>
        <v>1445</v>
      </c>
      <c r="C1450" s="80" t="s">
        <v>97</v>
      </c>
      <c r="D1450" s="80"/>
      <c r="E1450" s="81"/>
      <c r="F1450" s="82" t="str">
        <f t="shared" si="310"/>
        <v xml:space="preserve">Группа от QF </v>
      </c>
      <c r="G1450" s="82"/>
      <c r="H1450" s="83"/>
      <c r="I1450" s="84"/>
      <c r="J1450" s="84"/>
      <c r="K1450" s="85"/>
      <c r="L1450" s="86"/>
      <c r="M1450" s="80"/>
      <c r="N1450" s="87"/>
      <c r="O1450" s="88" t="str">
        <f t="shared" si="306"/>
        <v xml:space="preserve"> </v>
      </c>
      <c r="P1450" s="89"/>
      <c r="Q1450" s="90" t="str">
        <f t="shared" si="307"/>
        <v xml:space="preserve"> </v>
      </c>
      <c r="R1450" s="87" t="s">
        <v>77</v>
      </c>
      <c r="S1450" s="76"/>
      <c r="T1450" s="91">
        <f t="shared" si="311"/>
        <v>0</v>
      </c>
      <c r="U1450" s="88" t="str">
        <f t="shared" si="308"/>
        <v xml:space="preserve"> </v>
      </c>
      <c r="V1450" s="91" t="str">
        <f t="shared" si="312"/>
        <v xml:space="preserve"> </v>
      </c>
      <c r="W1450" s="78"/>
      <c r="X1450" s="78"/>
      <c r="Y1450" s="78"/>
      <c r="AA1450" s="94" t="str">
        <f t="shared" si="313"/>
        <v>≤60</v>
      </c>
      <c r="AB1450" s="94">
        <f t="shared" ca="1" si="314"/>
        <v>43</v>
      </c>
      <c r="AC1450" s="95">
        <f t="shared" si="317"/>
        <v>0</v>
      </c>
      <c r="AD1450" s="95">
        <f t="shared" si="318"/>
        <v>0</v>
      </c>
      <c r="AE1450" s="96">
        <f t="shared" si="315"/>
        <v>0</v>
      </c>
      <c r="AF1450" s="96">
        <f t="shared" si="316"/>
        <v>0</v>
      </c>
    </row>
    <row r="1451" spans="2:32" s="97" customFormat="1" ht="39.6" x14ac:dyDescent="0.3">
      <c r="B1451" s="79">
        <f t="shared" si="309"/>
        <v>1446</v>
      </c>
      <c r="C1451" s="80" t="s">
        <v>97</v>
      </c>
      <c r="D1451" s="80"/>
      <c r="E1451" s="81"/>
      <c r="F1451" s="82" t="str">
        <f t="shared" si="310"/>
        <v xml:space="preserve">Группа от QF </v>
      </c>
      <c r="G1451" s="82"/>
      <c r="H1451" s="83"/>
      <c r="I1451" s="84"/>
      <c r="J1451" s="84"/>
      <c r="K1451" s="85"/>
      <c r="L1451" s="86"/>
      <c r="M1451" s="80"/>
      <c r="N1451" s="87"/>
      <c r="O1451" s="88" t="str">
        <f t="shared" si="306"/>
        <v xml:space="preserve"> </v>
      </c>
      <c r="P1451" s="89"/>
      <c r="Q1451" s="90" t="str">
        <f t="shared" si="307"/>
        <v xml:space="preserve"> </v>
      </c>
      <c r="R1451" s="87" t="s">
        <v>77</v>
      </c>
      <c r="S1451" s="76"/>
      <c r="T1451" s="91">
        <f t="shared" si="311"/>
        <v>0</v>
      </c>
      <c r="U1451" s="88" t="str">
        <f t="shared" si="308"/>
        <v xml:space="preserve"> </v>
      </c>
      <c r="V1451" s="91" t="str">
        <f t="shared" si="312"/>
        <v xml:space="preserve"> </v>
      </c>
      <c r="W1451" s="78"/>
      <c r="X1451" s="78"/>
      <c r="Y1451" s="78"/>
      <c r="AA1451" s="94" t="str">
        <f t="shared" si="313"/>
        <v>≤60</v>
      </c>
      <c r="AB1451" s="94">
        <f t="shared" ca="1" si="314"/>
        <v>33</v>
      </c>
      <c r="AC1451" s="95">
        <f t="shared" si="317"/>
        <v>0</v>
      </c>
      <c r="AD1451" s="95">
        <f t="shared" si="318"/>
        <v>0</v>
      </c>
      <c r="AE1451" s="96">
        <f t="shared" si="315"/>
        <v>0</v>
      </c>
      <c r="AF1451" s="96">
        <f t="shared" si="316"/>
        <v>0</v>
      </c>
    </row>
    <row r="1452" spans="2:32" s="97" customFormat="1" ht="39.6" x14ac:dyDescent="0.3">
      <c r="B1452" s="79">
        <f t="shared" si="309"/>
        <v>1447</v>
      </c>
      <c r="C1452" s="80" t="s">
        <v>97</v>
      </c>
      <c r="D1452" s="80"/>
      <c r="E1452" s="81"/>
      <c r="F1452" s="82" t="str">
        <f t="shared" si="310"/>
        <v xml:space="preserve">Группа от QF </v>
      </c>
      <c r="G1452" s="82"/>
      <c r="H1452" s="83"/>
      <c r="I1452" s="84"/>
      <c r="J1452" s="84"/>
      <c r="K1452" s="85"/>
      <c r="L1452" s="86"/>
      <c r="M1452" s="80"/>
      <c r="N1452" s="87"/>
      <c r="O1452" s="88" t="str">
        <f t="shared" si="306"/>
        <v xml:space="preserve"> </v>
      </c>
      <c r="P1452" s="89"/>
      <c r="Q1452" s="90" t="str">
        <f t="shared" si="307"/>
        <v xml:space="preserve"> </v>
      </c>
      <c r="R1452" s="87" t="s">
        <v>77</v>
      </c>
      <c r="S1452" s="76"/>
      <c r="T1452" s="91">
        <f t="shared" si="311"/>
        <v>0</v>
      </c>
      <c r="U1452" s="88" t="str">
        <f t="shared" si="308"/>
        <v xml:space="preserve"> </v>
      </c>
      <c r="V1452" s="91" t="str">
        <f t="shared" si="312"/>
        <v xml:space="preserve"> </v>
      </c>
      <c r="W1452" s="78"/>
      <c r="X1452" s="78"/>
      <c r="Y1452" s="78"/>
      <c r="AA1452" s="94" t="str">
        <f t="shared" si="313"/>
        <v>≤60</v>
      </c>
      <c r="AB1452" s="94">
        <f t="shared" ca="1" si="314"/>
        <v>26</v>
      </c>
      <c r="AC1452" s="95">
        <f t="shared" si="317"/>
        <v>0</v>
      </c>
      <c r="AD1452" s="95">
        <f t="shared" si="318"/>
        <v>0</v>
      </c>
      <c r="AE1452" s="96">
        <f t="shared" si="315"/>
        <v>0</v>
      </c>
      <c r="AF1452" s="96">
        <f t="shared" si="316"/>
        <v>0</v>
      </c>
    </row>
    <row r="1453" spans="2:32" s="97" customFormat="1" ht="39.6" x14ac:dyDescent="0.3">
      <c r="B1453" s="79">
        <f t="shared" si="309"/>
        <v>1448</v>
      </c>
      <c r="C1453" s="80" t="s">
        <v>97</v>
      </c>
      <c r="D1453" s="80"/>
      <c r="E1453" s="81"/>
      <c r="F1453" s="82" t="str">
        <f t="shared" si="310"/>
        <v xml:space="preserve">Группа от QF </v>
      </c>
      <c r="G1453" s="82"/>
      <c r="H1453" s="83"/>
      <c r="I1453" s="84"/>
      <c r="J1453" s="84"/>
      <c r="K1453" s="85"/>
      <c r="L1453" s="86"/>
      <c r="M1453" s="80"/>
      <c r="N1453" s="87"/>
      <c r="O1453" s="88" t="str">
        <f t="shared" si="306"/>
        <v xml:space="preserve"> </v>
      </c>
      <c r="P1453" s="89"/>
      <c r="Q1453" s="90" t="str">
        <f t="shared" si="307"/>
        <v xml:space="preserve"> </v>
      </c>
      <c r="R1453" s="87" t="s">
        <v>77</v>
      </c>
      <c r="S1453" s="76"/>
      <c r="T1453" s="91">
        <f t="shared" si="311"/>
        <v>0</v>
      </c>
      <c r="U1453" s="88" t="str">
        <f t="shared" si="308"/>
        <v xml:space="preserve"> </v>
      </c>
      <c r="V1453" s="91" t="str">
        <f t="shared" si="312"/>
        <v xml:space="preserve"> </v>
      </c>
      <c r="W1453" s="78"/>
      <c r="X1453" s="78"/>
      <c r="Y1453" s="78"/>
      <c r="AA1453" s="94" t="str">
        <f t="shared" si="313"/>
        <v>≤60</v>
      </c>
      <c r="AB1453" s="94">
        <f t="shared" ca="1" si="314"/>
        <v>37</v>
      </c>
      <c r="AC1453" s="95">
        <f t="shared" si="317"/>
        <v>0</v>
      </c>
      <c r="AD1453" s="95">
        <f t="shared" si="318"/>
        <v>0</v>
      </c>
      <c r="AE1453" s="96">
        <f t="shared" si="315"/>
        <v>0</v>
      </c>
      <c r="AF1453" s="96">
        <f t="shared" si="316"/>
        <v>0</v>
      </c>
    </row>
    <row r="1454" spans="2:32" s="97" customFormat="1" ht="39.6" x14ac:dyDescent="0.3">
      <c r="B1454" s="79">
        <f t="shared" si="309"/>
        <v>1449</v>
      </c>
      <c r="C1454" s="80" t="s">
        <v>97</v>
      </c>
      <c r="D1454" s="80"/>
      <c r="E1454" s="81"/>
      <c r="F1454" s="82" t="str">
        <f t="shared" si="310"/>
        <v xml:space="preserve">Группа от QF </v>
      </c>
      <c r="G1454" s="82"/>
      <c r="H1454" s="83"/>
      <c r="I1454" s="84"/>
      <c r="J1454" s="84"/>
      <c r="K1454" s="85"/>
      <c r="L1454" s="86"/>
      <c r="M1454" s="80"/>
      <c r="N1454" s="87"/>
      <c r="O1454" s="88" t="str">
        <f t="shared" si="306"/>
        <v xml:space="preserve"> </v>
      </c>
      <c r="P1454" s="89"/>
      <c r="Q1454" s="90" t="str">
        <f t="shared" si="307"/>
        <v xml:space="preserve"> </v>
      </c>
      <c r="R1454" s="87" t="s">
        <v>77</v>
      </c>
      <c r="S1454" s="76"/>
      <c r="T1454" s="91">
        <f t="shared" si="311"/>
        <v>0</v>
      </c>
      <c r="U1454" s="88" t="str">
        <f t="shared" si="308"/>
        <v xml:space="preserve"> </v>
      </c>
      <c r="V1454" s="91" t="str">
        <f t="shared" si="312"/>
        <v xml:space="preserve"> </v>
      </c>
      <c r="W1454" s="78"/>
      <c r="X1454" s="78"/>
      <c r="Y1454" s="78"/>
      <c r="AA1454" s="94" t="str">
        <f t="shared" si="313"/>
        <v>≤60</v>
      </c>
      <c r="AB1454" s="94">
        <f t="shared" ca="1" si="314"/>
        <v>45</v>
      </c>
      <c r="AC1454" s="95">
        <f t="shared" si="317"/>
        <v>0</v>
      </c>
      <c r="AD1454" s="95">
        <f t="shared" si="318"/>
        <v>0</v>
      </c>
      <c r="AE1454" s="96">
        <f t="shared" si="315"/>
        <v>0</v>
      </c>
      <c r="AF1454" s="96">
        <f t="shared" si="316"/>
        <v>0</v>
      </c>
    </row>
    <row r="1455" spans="2:32" s="97" customFormat="1" ht="39.6" x14ac:dyDescent="0.3">
      <c r="B1455" s="79">
        <f t="shared" si="309"/>
        <v>1450</v>
      </c>
      <c r="C1455" s="80" t="s">
        <v>97</v>
      </c>
      <c r="D1455" s="80"/>
      <c r="E1455" s="81"/>
      <c r="F1455" s="82" t="str">
        <f t="shared" si="310"/>
        <v xml:space="preserve">Группа от QF </v>
      </c>
      <c r="G1455" s="82"/>
      <c r="H1455" s="83"/>
      <c r="I1455" s="84"/>
      <c r="J1455" s="84"/>
      <c r="K1455" s="85"/>
      <c r="L1455" s="86"/>
      <c r="M1455" s="80"/>
      <c r="N1455" s="87"/>
      <c r="O1455" s="88" t="str">
        <f t="shared" si="306"/>
        <v xml:space="preserve"> </v>
      </c>
      <c r="P1455" s="89"/>
      <c r="Q1455" s="90" t="str">
        <f t="shared" si="307"/>
        <v xml:space="preserve"> </v>
      </c>
      <c r="R1455" s="87" t="s">
        <v>77</v>
      </c>
      <c r="S1455" s="76"/>
      <c r="T1455" s="91">
        <f t="shared" si="311"/>
        <v>0</v>
      </c>
      <c r="U1455" s="88" t="str">
        <f t="shared" si="308"/>
        <v xml:space="preserve"> </v>
      </c>
      <c r="V1455" s="91" t="str">
        <f t="shared" si="312"/>
        <v xml:space="preserve"> </v>
      </c>
      <c r="W1455" s="78"/>
      <c r="X1455" s="78"/>
      <c r="Y1455" s="78"/>
      <c r="AA1455" s="94" t="str">
        <f t="shared" si="313"/>
        <v>≤60</v>
      </c>
      <c r="AB1455" s="94">
        <f t="shared" ca="1" si="314"/>
        <v>26</v>
      </c>
      <c r="AC1455" s="95">
        <f t="shared" si="317"/>
        <v>0</v>
      </c>
      <c r="AD1455" s="95">
        <f t="shared" si="318"/>
        <v>0</v>
      </c>
      <c r="AE1455" s="96">
        <f t="shared" si="315"/>
        <v>0</v>
      </c>
      <c r="AF1455" s="96">
        <f t="shared" si="316"/>
        <v>0</v>
      </c>
    </row>
    <row r="1456" spans="2:32" s="97" customFormat="1" ht="39.6" x14ac:dyDescent="0.3">
      <c r="B1456" s="79">
        <f t="shared" si="309"/>
        <v>1451</v>
      </c>
      <c r="C1456" s="80" t="s">
        <v>97</v>
      </c>
      <c r="D1456" s="80"/>
      <c r="E1456" s="81"/>
      <c r="F1456" s="82" t="str">
        <f t="shared" si="310"/>
        <v xml:space="preserve">Группа от QF </v>
      </c>
      <c r="G1456" s="82"/>
      <c r="H1456" s="83"/>
      <c r="I1456" s="84"/>
      <c r="J1456" s="84"/>
      <c r="K1456" s="85"/>
      <c r="L1456" s="86"/>
      <c r="M1456" s="80"/>
      <c r="N1456" s="87"/>
      <c r="O1456" s="88" t="str">
        <f t="shared" si="306"/>
        <v xml:space="preserve"> </v>
      </c>
      <c r="P1456" s="89"/>
      <c r="Q1456" s="90" t="str">
        <f t="shared" si="307"/>
        <v xml:space="preserve"> </v>
      </c>
      <c r="R1456" s="87" t="s">
        <v>77</v>
      </c>
      <c r="S1456" s="76"/>
      <c r="T1456" s="91">
        <f t="shared" si="311"/>
        <v>0</v>
      </c>
      <c r="U1456" s="88" t="str">
        <f t="shared" si="308"/>
        <v xml:space="preserve"> </v>
      </c>
      <c r="V1456" s="91" t="str">
        <f t="shared" si="312"/>
        <v xml:space="preserve"> </v>
      </c>
      <c r="W1456" s="78"/>
      <c r="X1456" s="78"/>
      <c r="Y1456" s="78"/>
      <c r="AA1456" s="94" t="str">
        <f t="shared" si="313"/>
        <v>≤60</v>
      </c>
      <c r="AB1456" s="94">
        <f t="shared" ca="1" si="314"/>
        <v>25</v>
      </c>
      <c r="AC1456" s="95">
        <f t="shared" si="317"/>
        <v>0</v>
      </c>
      <c r="AD1456" s="95">
        <f t="shared" si="318"/>
        <v>0</v>
      </c>
      <c r="AE1456" s="96">
        <f t="shared" si="315"/>
        <v>0</v>
      </c>
      <c r="AF1456" s="96">
        <f t="shared" si="316"/>
        <v>0</v>
      </c>
    </row>
    <row r="1457" spans="2:32" s="97" customFormat="1" ht="39.6" x14ac:dyDescent="0.3">
      <c r="B1457" s="79">
        <f t="shared" si="309"/>
        <v>1452</v>
      </c>
      <c r="C1457" s="80" t="s">
        <v>97</v>
      </c>
      <c r="D1457" s="80"/>
      <c r="E1457" s="81"/>
      <c r="F1457" s="82" t="str">
        <f t="shared" si="310"/>
        <v xml:space="preserve">Группа от QF </v>
      </c>
      <c r="G1457" s="82"/>
      <c r="H1457" s="83"/>
      <c r="I1457" s="84"/>
      <c r="J1457" s="84"/>
      <c r="K1457" s="85"/>
      <c r="L1457" s="86"/>
      <c r="M1457" s="80"/>
      <c r="N1457" s="87"/>
      <c r="O1457" s="88" t="str">
        <f t="shared" si="306"/>
        <v xml:space="preserve"> </v>
      </c>
      <c r="P1457" s="89"/>
      <c r="Q1457" s="90" t="str">
        <f t="shared" si="307"/>
        <v xml:space="preserve"> </v>
      </c>
      <c r="R1457" s="87" t="s">
        <v>77</v>
      </c>
      <c r="S1457" s="76"/>
      <c r="T1457" s="91">
        <f t="shared" si="311"/>
        <v>0</v>
      </c>
      <c r="U1457" s="88" t="str">
        <f t="shared" si="308"/>
        <v xml:space="preserve"> </v>
      </c>
      <c r="V1457" s="91" t="str">
        <f t="shared" si="312"/>
        <v xml:space="preserve"> </v>
      </c>
      <c r="W1457" s="78"/>
      <c r="X1457" s="78"/>
      <c r="Y1457" s="78"/>
      <c r="AA1457" s="94" t="str">
        <f t="shared" si="313"/>
        <v>≤60</v>
      </c>
      <c r="AB1457" s="94">
        <f t="shared" ca="1" si="314"/>
        <v>25</v>
      </c>
      <c r="AC1457" s="95">
        <f t="shared" si="317"/>
        <v>0</v>
      </c>
      <c r="AD1457" s="95">
        <f t="shared" si="318"/>
        <v>0</v>
      </c>
      <c r="AE1457" s="96">
        <f t="shared" si="315"/>
        <v>0</v>
      </c>
      <c r="AF1457" s="96">
        <f t="shared" si="316"/>
        <v>0</v>
      </c>
    </row>
    <row r="1458" spans="2:32" s="97" customFormat="1" ht="39.6" x14ac:dyDescent="0.3">
      <c r="B1458" s="79">
        <f t="shared" si="309"/>
        <v>1453</v>
      </c>
      <c r="C1458" s="80" t="s">
        <v>97</v>
      </c>
      <c r="D1458" s="80"/>
      <c r="E1458" s="81"/>
      <c r="F1458" s="82" t="str">
        <f t="shared" si="310"/>
        <v xml:space="preserve">Группа от QF </v>
      </c>
      <c r="G1458" s="82"/>
      <c r="H1458" s="83"/>
      <c r="I1458" s="84"/>
      <c r="J1458" s="84"/>
      <c r="K1458" s="85"/>
      <c r="L1458" s="86"/>
      <c r="M1458" s="80"/>
      <c r="N1458" s="87"/>
      <c r="O1458" s="88" t="str">
        <f t="shared" si="306"/>
        <v xml:space="preserve"> </v>
      </c>
      <c r="P1458" s="89"/>
      <c r="Q1458" s="90" t="str">
        <f t="shared" si="307"/>
        <v xml:space="preserve"> </v>
      </c>
      <c r="R1458" s="87" t="s">
        <v>77</v>
      </c>
      <c r="S1458" s="76"/>
      <c r="T1458" s="91">
        <f t="shared" si="311"/>
        <v>0</v>
      </c>
      <c r="U1458" s="88" t="str">
        <f t="shared" si="308"/>
        <v xml:space="preserve"> </v>
      </c>
      <c r="V1458" s="91" t="str">
        <f t="shared" si="312"/>
        <v xml:space="preserve"> </v>
      </c>
      <c r="W1458" s="78"/>
      <c r="X1458" s="78"/>
      <c r="Y1458" s="78"/>
      <c r="AA1458" s="94" t="str">
        <f t="shared" si="313"/>
        <v>≤60</v>
      </c>
      <c r="AB1458" s="94">
        <f t="shared" ca="1" si="314"/>
        <v>38</v>
      </c>
      <c r="AC1458" s="95">
        <f t="shared" si="317"/>
        <v>0</v>
      </c>
      <c r="AD1458" s="95">
        <f t="shared" si="318"/>
        <v>0</v>
      </c>
      <c r="AE1458" s="96">
        <f t="shared" si="315"/>
        <v>0</v>
      </c>
      <c r="AF1458" s="96">
        <f t="shared" si="316"/>
        <v>0</v>
      </c>
    </row>
    <row r="1459" spans="2:32" s="97" customFormat="1" ht="39.6" x14ac:dyDescent="0.3">
      <c r="B1459" s="79">
        <f t="shared" si="309"/>
        <v>1454</v>
      </c>
      <c r="C1459" s="80" t="s">
        <v>97</v>
      </c>
      <c r="D1459" s="80"/>
      <c r="E1459" s="81"/>
      <c r="F1459" s="82" t="str">
        <f t="shared" si="310"/>
        <v xml:space="preserve">Группа от QF </v>
      </c>
      <c r="G1459" s="82"/>
      <c r="H1459" s="83"/>
      <c r="I1459" s="84"/>
      <c r="J1459" s="84"/>
      <c r="K1459" s="85"/>
      <c r="L1459" s="86"/>
      <c r="M1459" s="80"/>
      <c r="N1459" s="87"/>
      <c r="O1459" s="88" t="str">
        <f t="shared" si="306"/>
        <v xml:space="preserve"> </v>
      </c>
      <c r="P1459" s="89"/>
      <c r="Q1459" s="90" t="str">
        <f t="shared" si="307"/>
        <v xml:space="preserve"> </v>
      </c>
      <c r="R1459" s="87" t="s">
        <v>77</v>
      </c>
      <c r="S1459" s="76"/>
      <c r="T1459" s="91">
        <f t="shared" si="311"/>
        <v>0</v>
      </c>
      <c r="U1459" s="88" t="str">
        <f t="shared" si="308"/>
        <v xml:space="preserve"> </v>
      </c>
      <c r="V1459" s="91" t="str">
        <f t="shared" si="312"/>
        <v xml:space="preserve"> </v>
      </c>
      <c r="W1459" s="78"/>
      <c r="X1459" s="78"/>
      <c r="Y1459" s="78"/>
      <c r="AA1459" s="94" t="str">
        <f t="shared" si="313"/>
        <v>≤60</v>
      </c>
      <c r="AB1459" s="94">
        <f t="shared" ca="1" si="314"/>
        <v>46</v>
      </c>
      <c r="AC1459" s="95">
        <f t="shared" si="317"/>
        <v>0</v>
      </c>
      <c r="AD1459" s="95">
        <f t="shared" si="318"/>
        <v>0</v>
      </c>
      <c r="AE1459" s="96">
        <f t="shared" si="315"/>
        <v>0</v>
      </c>
      <c r="AF1459" s="96">
        <f t="shared" si="316"/>
        <v>0</v>
      </c>
    </row>
    <row r="1460" spans="2:32" s="97" customFormat="1" ht="39.6" x14ac:dyDescent="0.3">
      <c r="B1460" s="79">
        <f t="shared" si="309"/>
        <v>1455</v>
      </c>
      <c r="C1460" s="80" t="s">
        <v>97</v>
      </c>
      <c r="D1460" s="80"/>
      <c r="E1460" s="81"/>
      <c r="F1460" s="82" t="str">
        <f t="shared" si="310"/>
        <v xml:space="preserve">Группа от QF </v>
      </c>
      <c r="G1460" s="82"/>
      <c r="H1460" s="83"/>
      <c r="I1460" s="84"/>
      <c r="J1460" s="84"/>
      <c r="K1460" s="85"/>
      <c r="L1460" s="86"/>
      <c r="M1460" s="80"/>
      <c r="N1460" s="87"/>
      <c r="O1460" s="88" t="str">
        <f t="shared" si="306"/>
        <v xml:space="preserve"> </v>
      </c>
      <c r="P1460" s="89"/>
      <c r="Q1460" s="90" t="str">
        <f t="shared" si="307"/>
        <v xml:space="preserve"> </v>
      </c>
      <c r="R1460" s="87" t="s">
        <v>77</v>
      </c>
      <c r="S1460" s="76"/>
      <c r="T1460" s="91">
        <f t="shared" si="311"/>
        <v>0</v>
      </c>
      <c r="U1460" s="88" t="str">
        <f t="shared" si="308"/>
        <v xml:space="preserve"> </v>
      </c>
      <c r="V1460" s="91" t="str">
        <f t="shared" si="312"/>
        <v xml:space="preserve"> </v>
      </c>
      <c r="W1460" s="78"/>
      <c r="X1460" s="78"/>
      <c r="Y1460" s="78"/>
      <c r="AA1460" s="94" t="str">
        <f t="shared" si="313"/>
        <v>≤60</v>
      </c>
      <c r="AB1460" s="94">
        <f t="shared" ca="1" si="314"/>
        <v>27</v>
      </c>
      <c r="AC1460" s="95">
        <f t="shared" si="317"/>
        <v>0</v>
      </c>
      <c r="AD1460" s="95">
        <f t="shared" si="318"/>
        <v>0</v>
      </c>
      <c r="AE1460" s="96">
        <f t="shared" si="315"/>
        <v>0</v>
      </c>
      <c r="AF1460" s="96">
        <f t="shared" si="316"/>
        <v>0</v>
      </c>
    </row>
    <row r="1461" spans="2:32" s="97" customFormat="1" ht="39.6" x14ac:dyDescent="0.3">
      <c r="B1461" s="79">
        <f t="shared" si="309"/>
        <v>1456</v>
      </c>
      <c r="C1461" s="80" t="s">
        <v>97</v>
      </c>
      <c r="D1461" s="80"/>
      <c r="E1461" s="81"/>
      <c r="F1461" s="82" t="str">
        <f t="shared" si="310"/>
        <v xml:space="preserve">Группа от QF </v>
      </c>
      <c r="G1461" s="82"/>
      <c r="H1461" s="83"/>
      <c r="I1461" s="84"/>
      <c r="J1461" s="84"/>
      <c r="K1461" s="85"/>
      <c r="L1461" s="86"/>
      <c r="M1461" s="80"/>
      <c r="N1461" s="87"/>
      <c r="O1461" s="88" t="str">
        <f t="shared" si="306"/>
        <v xml:space="preserve"> </v>
      </c>
      <c r="P1461" s="89"/>
      <c r="Q1461" s="90" t="str">
        <f t="shared" si="307"/>
        <v xml:space="preserve"> </v>
      </c>
      <c r="R1461" s="87" t="s">
        <v>77</v>
      </c>
      <c r="S1461" s="76"/>
      <c r="T1461" s="91">
        <f t="shared" si="311"/>
        <v>0</v>
      </c>
      <c r="U1461" s="88" t="str">
        <f t="shared" si="308"/>
        <v xml:space="preserve"> </v>
      </c>
      <c r="V1461" s="91" t="str">
        <f t="shared" si="312"/>
        <v xml:space="preserve"> </v>
      </c>
      <c r="W1461" s="78"/>
      <c r="X1461" s="78"/>
      <c r="Y1461" s="78"/>
      <c r="AA1461" s="94" t="str">
        <f t="shared" si="313"/>
        <v>≤60</v>
      </c>
      <c r="AB1461" s="94">
        <f t="shared" ca="1" si="314"/>
        <v>25</v>
      </c>
      <c r="AC1461" s="95">
        <f t="shared" si="317"/>
        <v>0</v>
      </c>
      <c r="AD1461" s="95">
        <f t="shared" si="318"/>
        <v>0</v>
      </c>
      <c r="AE1461" s="96">
        <f t="shared" si="315"/>
        <v>0</v>
      </c>
      <c r="AF1461" s="96">
        <f t="shared" si="316"/>
        <v>0</v>
      </c>
    </row>
    <row r="1462" spans="2:32" s="97" customFormat="1" ht="39.6" x14ac:dyDescent="0.3">
      <c r="B1462" s="79">
        <f t="shared" si="309"/>
        <v>1457</v>
      </c>
      <c r="C1462" s="80" t="s">
        <v>97</v>
      </c>
      <c r="D1462" s="80"/>
      <c r="E1462" s="81"/>
      <c r="F1462" s="82" t="str">
        <f t="shared" si="310"/>
        <v xml:space="preserve">Группа от QF </v>
      </c>
      <c r="G1462" s="82"/>
      <c r="H1462" s="83"/>
      <c r="I1462" s="84"/>
      <c r="J1462" s="84"/>
      <c r="K1462" s="85"/>
      <c r="L1462" s="86"/>
      <c r="M1462" s="80"/>
      <c r="N1462" s="87"/>
      <c r="O1462" s="88" t="str">
        <f t="shared" si="306"/>
        <v xml:space="preserve"> </v>
      </c>
      <c r="P1462" s="89"/>
      <c r="Q1462" s="90" t="str">
        <f t="shared" si="307"/>
        <v xml:space="preserve"> </v>
      </c>
      <c r="R1462" s="87" t="s">
        <v>77</v>
      </c>
      <c r="S1462" s="76"/>
      <c r="T1462" s="91">
        <f t="shared" si="311"/>
        <v>0</v>
      </c>
      <c r="U1462" s="88" t="str">
        <f t="shared" si="308"/>
        <v xml:space="preserve"> </v>
      </c>
      <c r="V1462" s="91" t="str">
        <f t="shared" si="312"/>
        <v xml:space="preserve"> </v>
      </c>
      <c r="W1462" s="78"/>
      <c r="X1462" s="78"/>
      <c r="Y1462" s="78"/>
      <c r="AA1462" s="94" t="str">
        <f t="shared" si="313"/>
        <v>≤60</v>
      </c>
      <c r="AB1462" s="94">
        <f t="shared" ca="1" si="314"/>
        <v>43</v>
      </c>
      <c r="AC1462" s="95">
        <f t="shared" si="317"/>
        <v>0</v>
      </c>
      <c r="AD1462" s="95">
        <f t="shared" si="318"/>
        <v>0</v>
      </c>
      <c r="AE1462" s="96">
        <f t="shared" si="315"/>
        <v>0</v>
      </c>
      <c r="AF1462" s="96">
        <f t="shared" si="316"/>
        <v>0</v>
      </c>
    </row>
    <row r="1463" spans="2:32" s="97" customFormat="1" ht="39.6" x14ac:dyDescent="0.3">
      <c r="B1463" s="79">
        <f t="shared" si="309"/>
        <v>1458</v>
      </c>
      <c r="C1463" s="80" t="s">
        <v>97</v>
      </c>
      <c r="D1463" s="80"/>
      <c r="E1463" s="81"/>
      <c r="F1463" s="82" t="str">
        <f t="shared" si="310"/>
        <v xml:space="preserve">Группа от QF </v>
      </c>
      <c r="G1463" s="82"/>
      <c r="H1463" s="83"/>
      <c r="I1463" s="84"/>
      <c r="J1463" s="84"/>
      <c r="K1463" s="85"/>
      <c r="L1463" s="86"/>
      <c r="M1463" s="80"/>
      <c r="N1463" s="87"/>
      <c r="O1463" s="88" t="str">
        <f t="shared" si="306"/>
        <v xml:space="preserve"> </v>
      </c>
      <c r="P1463" s="89"/>
      <c r="Q1463" s="90" t="str">
        <f t="shared" si="307"/>
        <v xml:space="preserve"> </v>
      </c>
      <c r="R1463" s="87" t="s">
        <v>77</v>
      </c>
      <c r="S1463" s="76"/>
      <c r="T1463" s="91">
        <f t="shared" si="311"/>
        <v>0</v>
      </c>
      <c r="U1463" s="88" t="str">
        <f t="shared" si="308"/>
        <v xml:space="preserve"> </v>
      </c>
      <c r="V1463" s="91" t="str">
        <f t="shared" si="312"/>
        <v xml:space="preserve"> </v>
      </c>
      <c r="W1463" s="78"/>
      <c r="X1463" s="78"/>
      <c r="Y1463" s="78"/>
      <c r="AA1463" s="94" t="str">
        <f t="shared" si="313"/>
        <v>≤60</v>
      </c>
      <c r="AB1463" s="94">
        <f t="shared" ca="1" si="314"/>
        <v>47</v>
      </c>
      <c r="AC1463" s="95">
        <f t="shared" si="317"/>
        <v>0</v>
      </c>
      <c r="AD1463" s="95">
        <f t="shared" si="318"/>
        <v>0</v>
      </c>
      <c r="AE1463" s="96">
        <f t="shared" si="315"/>
        <v>0</v>
      </c>
      <c r="AF1463" s="96">
        <f t="shared" si="316"/>
        <v>0</v>
      </c>
    </row>
    <row r="1464" spans="2:32" s="97" customFormat="1" ht="39.6" x14ac:dyDescent="0.3">
      <c r="B1464" s="79">
        <f t="shared" si="309"/>
        <v>1459</v>
      </c>
      <c r="C1464" s="80" t="s">
        <v>97</v>
      </c>
      <c r="D1464" s="80"/>
      <c r="E1464" s="81"/>
      <c r="F1464" s="82" t="str">
        <f t="shared" si="310"/>
        <v xml:space="preserve">Группа от QF </v>
      </c>
      <c r="G1464" s="82"/>
      <c r="H1464" s="83"/>
      <c r="I1464" s="84"/>
      <c r="J1464" s="84"/>
      <c r="K1464" s="85"/>
      <c r="L1464" s="86"/>
      <c r="M1464" s="80"/>
      <c r="N1464" s="87"/>
      <c r="O1464" s="88" t="str">
        <f t="shared" si="306"/>
        <v xml:space="preserve"> </v>
      </c>
      <c r="P1464" s="89"/>
      <c r="Q1464" s="90" t="str">
        <f t="shared" si="307"/>
        <v xml:space="preserve"> </v>
      </c>
      <c r="R1464" s="87" t="s">
        <v>77</v>
      </c>
      <c r="S1464" s="76"/>
      <c r="T1464" s="91">
        <f t="shared" si="311"/>
        <v>0</v>
      </c>
      <c r="U1464" s="88" t="str">
        <f t="shared" si="308"/>
        <v xml:space="preserve"> </v>
      </c>
      <c r="V1464" s="91" t="str">
        <f t="shared" si="312"/>
        <v xml:space="preserve"> </v>
      </c>
      <c r="W1464" s="78"/>
      <c r="X1464" s="78"/>
      <c r="Y1464" s="78"/>
      <c r="AA1464" s="94" t="str">
        <f t="shared" si="313"/>
        <v>≤60</v>
      </c>
      <c r="AB1464" s="94">
        <f t="shared" ca="1" si="314"/>
        <v>39</v>
      </c>
      <c r="AC1464" s="95">
        <f t="shared" si="317"/>
        <v>0</v>
      </c>
      <c r="AD1464" s="95">
        <f t="shared" si="318"/>
        <v>0</v>
      </c>
      <c r="AE1464" s="96">
        <f t="shared" si="315"/>
        <v>0</v>
      </c>
      <c r="AF1464" s="96">
        <f t="shared" si="316"/>
        <v>0</v>
      </c>
    </row>
    <row r="1465" spans="2:32" s="97" customFormat="1" ht="39.6" x14ac:dyDescent="0.3">
      <c r="B1465" s="79">
        <f t="shared" si="309"/>
        <v>1460</v>
      </c>
      <c r="C1465" s="80" t="s">
        <v>97</v>
      </c>
      <c r="D1465" s="80"/>
      <c r="E1465" s="81"/>
      <c r="F1465" s="82" t="str">
        <f t="shared" si="310"/>
        <v xml:space="preserve">Группа от QF </v>
      </c>
      <c r="G1465" s="82"/>
      <c r="H1465" s="83"/>
      <c r="I1465" s="84"/>
      <c r="J1465" s="84"/>
      <c r="K1465" s="85"/>
      <c r="L1465" s="86"/>
      <c r="M1465" s="80"/>
      <c r="N1465" s="87"/>
      <c r="O1465" s="88" t="str">
        <f t="shared" si="306"/>
        <v xml:space="preserve"> </v>
      </c>
      <c r="P1465" s="89"/>
      <c r="Q1465" s="90" t="str">
        <f t="shared" si="307"/>
        <v xml:space="preserve"> </v>
      </c>
      <c r="R1465" s="87" t="s">
        <v>77</v>
      </c>
      <c r="S1465" s="76"/>
      <c r="T1465" s="91">
        <f t="shared" si="311"/>
        <v>0</v>
      </c>
      <c r="U1465" s="88" t="str">
        <f t="shared" si="308"/>
        <v xml:space="preserve"> </v>
      </c>
      <c r="V1465" s="91" t="str">
        <f t="shared" si="312"/>
        <v xml:space="preserve"> </v>
      </c>
      <c r="W1465" s="78"/>
      <c r="X1465" s="78"/>
      <c r="Y1465" s="78"/>
      <c r="AA1465" s="94" t="str">
        <f t="shared" si="313"/>
        <v>≤60</v>
      </c>
      <c r="AB1465" s="94">
        <f t="shared" ca="1" si="314"/>
        <v>34</v>
      </c>
      <c r="AC1465" s="95">
        <f t="shared" si="317"/>
        <v>0</v>
      </c>
      <c r="AD1465" s="95">
        <f t="shared" si="318"/>
        <v>0</v>
      </c>
      <c r="AE1465" s="96">
        <f t="shared" si="315"/>
        <v>0</v>
      </c>
      <c r="AF1465" s="96">
        <f t="shared" si="316"/>
        <v>0</v>
      </c>
    </row>
    <row r="1466" spans="2:32" s="97" customFormat="1" ht="39.6" x14ac:dyDescent="0.3">
      <c r="B1466" s="79">
        <f t="shared" si="309"/>
        <v>1461</v>
      </c>
      <c r="C1466" s="80" t="s">
        <v>97</v>
      </c>
      <c r="D1466" s="80"/>
      <c r="E1466" s="81"/>
      <c r="F1466" s="82" t="str">
        <f t="shared" si="310"/>
        <v xml:space="preserve">Группа от QF </v>
      </c>
      <c r="G1466" s="82"/>
      <c r="H1466" s="83"/>
      <c r="I1466" s="84"/>
      <c r="J1466" s="84"/>
      <c r="K1466" s="85"/>
      <c r="L1466" s="86"/>
      <c r="M1466" s="80"/>
      <c r="N1466" s="87"/>
      <c r="O1466" s="88" t="str">
        <f t="shared" si="306"/>
        <v xml:space="preserve"> </v>
      </c>
      <c r="P1466" s="89"/>
      <c r="Q1466" s="90" t="str">
        <f t="shared" si="307"/>
        <v xml:space="preserve"> </v>
      </c>
      <c r="R1466" s="87" t="s">
        <v>77</v>
      </c>
      <c r="S1466" s="76"/>
      <c r="T1466" s="91">
        <f t="shared" si="311"/>
        <v>0</v>
      </c>
      <c r="U1466" s="88" t="str">
        <f t="shared" si="308"/>
        <v xml:space="preserve"> </v>
      </c>
      <c r="V1466" s="91" t="str">
        <f t="shared" si="312"/>
        <v xml:space="preserve"> </v>
      </c>
      <c r="W1466" s="78"/>
      <c r="X1466" s="78"/>
      <c r="Y1466" s="78"/>
      <c r="AA1466" s="94" t="str">
        <f t="shared" si="313"/>
        <v>≤60</v>
      </c>
      <c r="AB1466" s="94">
        <f t="shared" ca="1" si="314"/>
        <v>46</v>
      </c>
      <c r="AC1466" s="95">
        <f t="shared" si="317"/>
        <v>0</v>
      </c>
      <c r="AD1466" s="95">
        <f t="shared" si="318"/>
        <v>0</v>
      </c>
      <c r="AE1466" s="96">
        <f t="shared" si="315"/>
        <v>0</v>
      </c>
      <c r="AF1466" s="96">
        <f t="shared" si="316"/>
        <v>0</v>
      </c>
    </row>
    <row r="1467" spans="2:32" s="97" customFormat="1" ht="39.6" x14ac:dyDescent="0.3">
      <c r="B1467" s="79">
        <f t="shared" si="309"/>
        <v>1462</v>
      </c>
      <c r="C1467" s="80" t="s">
        <v>97</v>
      </c>
      <c r="D1467" s="80"/>
      <c r="E1467" s="81"/>
      <c r="F1467" s="82" t="str">
        <f t="shared" si="310"/>
        <v xml:space="preserve">Группа от QF </v>
      </c>
      <c r="G1467" s="82"/>
      <c r="H1467" s="83"/>
      <c r="I1467" s="84"/>
      <c r="J1467" s="84"/>
      <c r="K1467" s="85"/>
      <c r="L1467" s="86"/>
      <c r="M1467" s="80"/>
      <c r="N1467" s="87"/>
      <c r="O1467" s="88" t="str">
        <f t="shared" si="306"/>
        <v xml:space="preserve"> </v>
      </c>
      <c r="P1467" s="89"/>
      <c r="Q1467" s="90" t="str">
        <f t="shared" si="307"/>
        <v xml:space="preserve"> </v>
      </c>
      <c r="R1467" s="87" t="s">
        <v>77</v>
      </c>
      <c r="S1467" s="76"/>
      <c r="T1467" s="91">
        <f t="shared" si="311"/>
        <v>0</v>
      </c>
      <c r="U1467" s="88" t="str">
        <f t="shared" si="308"/>
        <v xml:space="preserve"> </v>
      </c>
      <c r="V1467" s="91" t="str">
        <f t="shared" si="312"/>
        <v xml:space="preserve"> </v>
      </c>
      <c r="W1467" s="78"/>
      <c r="X1467" s="78"/>
      <c r="Y1467" s="78"/>
      <c r="AA1467" s="94" t="str">
        <f t="shared" si="313"/>
        <v>≤60</v>
      </c>
      <c r="AB1467" s="94">
        <f t="shared" ca="1" si="314"/>
        <v>20</v>
      </c>
      <c r="AC1467" s="95">
        <f t="shared" si="317"/>
        <v>0</v>
      </c>
      <c r="AD1467" s="95">
        <f t="shared" si="318"/>
        <v>0</v>
      </c>
      <c r="AE1467" s="96">
        <f t="shared" si="315"/>
        <v>0</v>
      </c>
      <c r="AF1467" s="96">
        <f t="shared" si="316"/>
        <v>0</v>
      </c>
    </row>
    <row r="1468" spans="2:32" s="97" customFormat="1" ht="39.6" x14ac:dyDescent="0.3">
      <c r="B1468" s="79">
        <f t="shared" si="309"/>
        <v>1463</v>
      </c>
      <c r="C1468" s="80" t="s">
        <v>97</v>
      </c>
      <c r="D1468" s="80"/>
      <c r="E1468" s="81"/>
      <c r="F1468" s="82" t="str">
        <f t="shared" si="310"/>
        <v xml:space="preserve">Группа от QF </v>
      </c>
      <c r="G1468" s="82"/>
      <c r="H1468" s="83"/>
      <c r="I1468" s="84"/>
      <c r="J1468" s="84"/>
      <c r="K1468" s="85"/>
      <c r="L1468" s="86"/>
      <c r="M1468" s="80"/>
      <c r="N1468" s="87"/>
      <c r="O1468" s="88" t="str">
        <f t="shared" si="306"/>
        <v xml:space="preserve"> </v>
      </c>
      <c r="P1468" s="89"/>
      <c r="Q1468" s="90" t="str">
        <f t="shared" si="307"/>
        <v xml:space="preserve"> </v>
      </c>
      <c r="R1468" s="87" t="s">
        <v>77</v>
      </c>
      <c r="S1468" s="76"/>
      <c r="T1468" s="91">
        <f t="shared" si="311"/>
        <v>0</v>
      </c>
      <c r="U1468" s="88" t="str">
        <f t="shared" si="308"/>
        <v xml:space="preserve"> </v>
      </c>
      <c r="V1468" s="91" t="str">
        <f t="shared" si="312"/>
        <v xml:space="preserve"> </v>
      </c>
      <c r="W1468" s="78"/>
      <c r="X1468" s="78"/>
      <c r="Y1468" s="78"/>
      <c r="AA1468" s="94" t="str">
        <f t="shared" si="313"/>
        <v>≤60</v>
      </c>
      <c r="AB1468" s="94">
        <f t="shared" ca="1" si="314"/>
        <v>36</v>
      </c>
      <c r="AC1468" s="95">
        <f t="shared" si="317"/>
        <v>0</v>
      </c>
      <c r="AD1468" s="95">
        <f t="shared" si="318"/>
        <v>0</v>
      </c>
      <c r="AE1468" s="96">
        <f t="shared" si="315"/>
        <v>0</v>
      </c>
      <c r="AF1468" s="96">
        <f t="shared" si="316"/>
        <v>0</v>
      </c>
    </row>
    <row r="1469" spans="2:32" s="97" customFormat="1" ht="39.6" x14ac:dyDescent="0.3">
      <c r="B1469" s="79">
        <f t="shared" si="309"/>
        <v>1464</v>
      </c>
      <c r="C1469" s="80" t="s">
        <v>97</v>
      </c>
      <c r="D1469" s="80"/>
      <c r="E1469" s="81"/>
      <c r="F1469" s="82" t="str">
        <f t="shared" si="310"/>
        <v xml:space="preserve">Группа от QF </v>
      </c>
      <c r="G1469" s="82"/>
      <c r="H1469" s="83"/>
      <c r="I1469" s="84"/>
      <c r="J1469" s="84"/>
      <c r="K1469" s="85"/>
      <c r="L1469" s="86"/>
      <c r="M1469" s="80"/>
      <c r="N1469" s="87"/>
      <c r="O1469" s="88" t="str">
        <f t="shared" si="306"/>
        <v xml:space="preserve"> </v>
      </c>
      <c r="P1469" s="89"/>
      <c r="Q1469" s="90" t="str">
        <f t="shared" si="307"/>
        <v xml:space="preserve"> </v>
      </c>
      <c r="R1469" s="87" t="s">
        <v>77</v>
      </c>
      <c r="S1469" s="76"/>
      <c r="T1469" s="91">
        <f t="shared" si="311"/>
        <v>0</v>
      </c>
      <c r="U1469" s="88" t="str">
        <f t="shared" si="308"/>
        <v xml:space="preserve"> </v>
      </c>
      <c r="V1469" s="91" t="str">
        <f t="shared" si="312"/>
        <v xml:space="preserve"> </v>
      </c>
      <c r="W1469" s="78"/>
      <c r="X1469" s="78"/>
      <c r="Y1469" s="78"/>
      <c r="AA1469" s="94" t="str">
        <f t="shared" si="313"/>
        <v>≤60</v>
      </c>
      <c r="AB1469" s="94">
        <f t="shared" ca="1" si="314"/>
        <v>34</v>
      </c>
      <c r="AC1469" s="95">
        <f t="shared" si="317"/>
        <v>0</v>
      </c>
      <c r="AD1469" s="95">
        <f t="shared" si="318"/>
        <v>0</v>
      </c>
      <c r="AE1469" s="96">
        <f t="shared" si="315"/>
        <v>0</v>
      </c>
      <c r="AF1469" s="96">
        <f t="shared" si="316"/>
        <v>0</v>
      </c>
    </row>
    <row r="1470" spans="2:32" s="97" customFormat="1" ht="39.6" x14ac:dyDescent="0.3">
      <c r="B1470" s="79">
        <f t="shared" si="309"/>
        <v>1465</v>
      </c>
      <c r="C1470" s="80" t="s">
        <v>97</v>
      </c>
      <c r="D1470" s="80"/>
      <c r="E1470" s="81"/>
      <c r="F1470" s="82" t="str">
        <f t="shared" si="310"/>
        <v xml:space="preserve">Группа от QF </v>
      </c>
      <c r="G1470" s="82"/>
      <c r="H1470" s="83"/>
      <c r="I1470" s="84"/>
      <c r="J1470" s="84"/>
      <c r="K1470" s="85"/>
      <c r="L1470" s="86"/>
      <c r="M1470" s="80"/>
      <c r="N1470" s="87"/>
      <c r="O1470" s="88" t="str">
        <f t="shared" si="306"/>
        <v xml:space="preserve"> </v>
      </c>
      <c r="P1470" s="89"/>
      <c r="Q1470" s="90" t="str">
        <f t="shared" si="307"/>
        <v xml:space="preserve"> </v>
      </c>
      <c r="R1470" s="87" t="s">
        <v>77</v>
      </c>
      <c r="S1470" s="76"/>
      <c r="T1470" s="91">
        <f t="shared" si="311"/>
        <v>0</v>
      </c>
      <c r="U1470" s="88" t="str">
        <f t="shared" si="308"/>
        <v xml:space="preserve"> </v>
      </c>
      <c r="V1470" s="91" t="str">
        <f t="shared" si="312"/>
        <v xml:space="preserve"> </v>
      </c>
      <c r="W1470" s="78"/>
      <c r="X1470" s="78"/>
      <c r="Y1470" s="78"/>
      <c r="AA1470" s="94" t="str">
        <f t="shared" si="313"/>
        <v>≤60</v>
      </c>
      <c r="AB1470" s="94">
        <f t="shared" ca="1" si="314"/>
        <v>40</v>
      </c>
      <c r="AC1470" s="95">
        <f t="shared" si="317"/>
        <v>0</v>
      </c>
      <c r="AD1470" s="95">
        <f t="shared" si="318"/>
        <v>0</v>
      </c>
      <c r="AE1470" s="96">
        <f t="shared" si="315"/>
        <v>0</v>
      </c>
      <c r="AF1470" s="96">
        <f t="shared" si="316"/>
        <v>0</v>
      </c>
    </row>
    <row r="1471" spans="2:32" s="97" customFormat="1" ht="39.6" x14ac:dyDescent="0.3">
      <c r="B1471" s="79">
        <f t="shared" si="309"/>
        <v>1466</v>
      </c>
      <c r="C1471" s="80" t="s">
        <v>97</v>
      </c>
      <c r="D1471" s="80"/>
      <c r="E1471" s="81"/>
      <c r="F1471" s="82" t="str">
        <f t="shared" si="310"/>
        <v xml:space="preserve">Группа от QF </v>
      </c>
      <c r="G1471" s="82"/>
      <c r="H1471" s="83"/>
      <c r="I1471" s="84"/>
      <c r="J1471" s="84"/>
      <c r="K1471" s="85"/>
      <c r="L1471" s="86"/>
      <c r="M1471" s="80"/>
      <c r="N1471" s="87"/>
      <c r="O1471" s="88" t="str">
        <f t="shared" si="306"/>
        <v xml:space="preserve"> </v>
      </c>
      <c r="P1471" s="89"/>
      <c r="Q1471" s="90" t="str">
        <f t="shared" si="307"/>
        <v xml:space="preserve"> </v>
      </c>
      <c r="R1471" s="87" t="s">
        <v>77</v>
      </c>
      <c r="S1471" s="76"/>
      <c r="T1471" s="91">
        <f t="shared" si="311"/>
        <v>0</v>
      </c>
      <c r="U1471" s="88" t="str">
        <f t="shared" si="308"/>
        <v xml:space="preserve"> </v>
      </c>
      <c r="V1471" s="91" t="str">
        <f t="shared" si="312"/>
        <v xml:space="preserve"> </v>
      </c>
      <c r="W1471" s="78"/>
      <c r="X1471" s="78"/>
      <c r="Y1471" s="78"/>
      <c r="AA1471" s="94" t="str">
        <f t="shared" si="313"/>
        <v>≤60</v>
      </c>
      <c r="AB1471" s="94">
        <f t="shared" ca="1" si="314"/>
        <v>36</v>
      </c>
      <c r="AC1471" s="95">
        <f t="shared" si="317"/>
        <v>0</v>
      </c>
      <c r="AD1471" s="95">
        <f t="shared" si="318"/>
        <v>0</v>
      </c>
      <c r="AE1471" s="96">
        <f t="shared" si="315"/>
        <v>0</v>
      </c>
      <c r="AF1471" s="96">
        <f t="shared" si="316"/>
        <v>0</v>
      </c>
    </row>
    <row r="1472" spans="2:32" s="97" customFormat="1" ht="39.6" x14ac:dyDescent="0.3">
      <c r="B1472" s="79">
        <f t="shared" si="309"/>
        <v>1467</v>
      </c>
      <c r="C1472" s="80" t="s">
        <v>97</v>
      </c>
      <c r="D1472" s="80"/>
      <c r="E1472" s="81"/>
      <c r="F1472" s="82" t="str">
        <f t="shared" si="310"/>
        <v xml:space="preserve">Группа от QF </v>
      </c>
      <c r="G1472" s="82"/>
      <c r="H1472" s="83"/>
      <c r="I1472" s="84"/>
      <c r="J1472" s="84"/>
      <c r="K1472" s="85"/>
      <c r="L1472" s="86"/>
      <c r="M1472" s="80"/>
      <c r="N1472" s="87"/>
      <c r="O1472" s="88" t="str">
        <f t="shared" si="306"/>
        <v xml:space="preserve"> </v>
      </c>
      <c r="P1472" s="89"/>
      <c r="Q1472" s="90" t="str">
        <f t="shared" si="307"/>
        <v xml:space="preserve"> </v>
      </c>
      <c r="R1472" s="87" t="s">
        <v>77</v>
      </c>
      <c r="S1472" s="76"/>
      <c r="T1472" s="91">
        <f t="shared" si="311"/>
        <v>0</v>
      </c>
      <c r="U1472" s="88" t="str">
        <f t="shared" si="308"/>
        <v xml:space="preserve"> </v>
      </c>
      <c r="V1472" s="91" t="str">
        <f t="shared" si="312"/>
        <v xml:space="preserve"> </v>
      </c>
      <c r="W1472" s="78"/>
      <c r="X1472" s="78"/>
      <c r="Y1472" s="78"/>
      <c r="AA1472" s="94" t="str">
        <f t="shared" si="313"/>
        <v>≤60</v>
      </c>
      <c r="AB1472" s="94">
        <f t="shared" ca="1" si="314"/>
        <v>49</v>
      </c>
      <c r="AC1472" s="95">
        <f t="shared" si="317"/>
        <v>0</v>
      </c>
      <c r="AD1472" s="95">
        <f t="shared" si="318"/>
        <v>0</v>
      </c>
      <c r="AE1472" s="96">
        <f t="shared" si="315"/>
        <v>0</v>
      </c>
      <c r="AF1472" s="96">
        <f t="shared" si="316"/>
        <v>0</v>
      </c>
    </row>
    <row r="1473" spans="2:32" s="97" customFormat="1" ht="39.6" x14ac:dyDescent="0.3">
      <c r="B1473" s="79">
        <f t="shared" si="309"/>
        <v>1468</v>
      </c>
      <c r="C1473" s="80" t="s">
        <v>97</v>
      </c>
      <c r="D1473" s="80"/>
      <c r="E1473" s="81"/>
      <c r="F1473" s="82" t="str">
        <f t="shared" si="310"/>
        <v xml:space="preserve">Группа от QF </v>
      </c>
      <c r="G1473" s="82"/>
      <c r="H1473" s="83"/>
      <c r="I1473" s="84"/>
      <c r="J1473" s="84"/>
      <c r="K1473" s="85"/>
      <c r="L1473" s="86"/>
      <c r="M1473" s="80"/>
      <c r="N1473" s="87"/>
      <c r="O1473" s="88" t="str">
        <f t="shared" si="306"/>
        <v xml:space="preserve"> </v>
      </c>
      <c r="P1473" s="89"/>
      <c r="Q1473" s="90" t="str">
        <f t="shared" si="307"/>
        <v xml:space="preserve"> </v>
      </c>
      <c r="R1473" s="87" t="s">
        <v>77</v>
      </c>
      <c r="S1473" s="76"/>
      <c r="T1473" s="91">
        <f t="shared" si="311"/>
        <v>0</v>
      </c>
      <c r="U1473" s="88" t="str">
        <f t="shared" si="308"/>
        <v xml:space="preserve"> </v>
      </c>
      <c r="V1473" s="91" t="str">
        <f t="shared" si="312"/>
        <v xml:space="preserve"> </v>
      </c>
      <c r="W1473" s="78"/>
      <c r="X1473" s="78"/>
      <c r="Y1473" s="78"/>
      <c r="AA1473" s="94" t="str">
        <f t="shared" si="313"/>
        <v>≤60</v>
      </c>
      <c r="AB1473" s="94">
        <f t="shared" ca="1" si="314"/>
        <v>42</v>
      </c>
      <c r="AC1473" s="95">
        <f t="shared" si="317"/>
        <v>0</v>
      </c>
      <c r="AD1473" s="95">
        <f t="shared" si="318"/>
        <v>0</v>
      </c>
      <c r="AE1473" s="96">
        <f t="shared" si="315"/>
        <v>0</v>
      </c>
      <c r="AF1473" s="96">
        <f t="shared" si="316"/>
        <v>0</v>
      </c>
    </row>
    <row r="1474" spans="2:32" s="97" customFormat="1" ht="39.6" x14ac:dyDescent="0.3">
      <c r="B1474" s="79">
        <f t="shared" si="309"/>
        <v>1469</v>
      </c>
      <c r="C1474" s="80" t="s">
        <v>97</v>
      </c>
      <c r="D1474" s="80"/>
      <c r="E1474" s="81"/>
      <c r="F1474" s="82" t="str">
        <f t="shared" si="310"/>
        <v xml:space="preserve">Группа от QF </v>
      </c>
      <c r="G1474" s="82"/>
      <c r="H1474" s="83"/>
      <c r="I1474" s="84"/>
      <c r="J1474" s="84"/>
      <c r="K1474" s="85"/>
      <c r="L1474" s="86"/>
      <c r="M1474" s="80"/>
      <c r="N1474" s="87"/>
      <c r="O1474" s="88" t="str">
        <f t="shared" si="306"/>
        <v xml:space="preserve"> </v>
      </c>
      <c r="P1474" s="89"/>
      <c r="Q1474" s="90" t="str">
        <f t="shared" si="307"/>
        <v xml:space="preserve"> </v>
      </c>
      <c r="R1474" s="87" t="s">
        <v>77</v>
      </c>
      <c r="S1474" s="76"/>
      <c r="T1474" s="91">
        <f t="shared" si="311"/>
        <v>0</v>
      </c>
      <c r="U1474" s="88" t="str">
        <f t="shared" si="308"/>
        <v xml:space="preserve"> </v>
      </c>
      <c r="V1474" s="91" t="str">
        <f t="shared" si="312"/>
        <v xml:space="preserve"> </v>
      </c>
      <c r="W1474" s="78"/>
      <c r="X1474" s="78"/>
      <c r="Y1474" s="78"/>
      <c r="AA1474" s="94" t="str">
        <f t="shared" si="313"/>
        <v>≤60</v>
      </c>
      <c r="AB1474" s="94">
        <f t="shared" ca="1" si="314"/>
        <v>21</v>
      </c>
      <c r="AC1474" s="95">
        <f t="shared" si="317"/>
        <v>0</v>
      </c>
      <c r="AD1474" s="95">
        <f t="shared" si="318"/>
        <v>0</v>
      </c>
      <c r="AE1474" s="96">
        <f t="shared" si="315"/>
        <v>0</v>
      </c>
      <c r="AF1474" s="96">
        <f t="shared" si="316"/>
        <v>0</v>
      </c>
    </row>
    <row r="1475" spans="2:32" s="97" customFormat="1" ht="39.6" x14ac:dyDescent="0.3">
      <c r="B1475" s="79">
        <f t="shared" si="309"/>
        <v>1470</v>
      </c>
      <c r="C1475" s="80" t="s">
        <v>97</v>
      </c>
      <c r="D1475" s="80"/>
      <c r="E1475" s="81"/>
      <c r="F1475" s="82" t="str">
        <f t="shared" si="310"/>
        <v xml:space="preserve">Группа от QF </v>
      </c>
      <c r="G1475" s="82"/>
      <c r="H1475" s="83"/>
      <c r="I1475" s="84"/>
      <c r="J1475" s="84"/>
      <c r="K1475" s="85"/>
      <c r="L1475" s="86"/>
      <c r="M1475" s="80"/>
      <c r="N1475" s="87"/>
      <c r="O1475" s="88" t="str">
        <f t="shared" si="306"/>
        <v xml:space="preserve"> </v>
      </c>
      <c r="P1475" s="89"/>
      <c r="Q1475" s="90" t="str">
        <f t="shared" si="307"/>
        <v xml:space="preserve"> </v>
      </c>
      <c r="R1475" s="87" t="s">
        <v>77</v>
      </c>
      <c r="S1475" s="76"/>
      <c r="T1475" s="91">
        <f t="shared" si="311"/>
        <v>0</v>
      </c>
      <c r="U1475" s="88" t="str">
        <f t="shared" si="308"/>
        <v xml:space="preserve"> </v>
      </c>
      <c r="V1475" s="91" t="str">
        <f t="shared" si="312"/>
        <v xml:space="preserve"> </v>
      </c>
      <c r="W1475" s="78"/>
      <c r="X1475" s="78"/>
      <c r="Y1475" s="78"/>
      <c r="AA1475" s="94" t="str">
        <f t="shared" si="313"/>
        <v>≤60</v>
      </c>
      <c r="AB1475" s="94">
        <f t="shared" ca="1" si="314"/>
        <v>50</v>
      </c>
      <c r="AC1475" s="95">
        <f t="shared" si="317"/>
        <v>0</v>
      </c>
      <c r="AD1475" s="95">
        <f t="shared" si="318"/>
        <v>0</v>
      </c>
      <c r="AE1475" s="96">
        <f t="shared" si="315"/>
        <v>0</v>
      </c>
      <c r="AF1475" s="96">
        <f t="shared" si="316"/>
        <v>0</v>
      </c>
    </row>
    <row r="1476" spans="2:32" s="97" customFormat="1" ht="39.6" x14ac:dyDescent="0.3">
      <c r="B1476" s="79">
        <f t="shared" si="309"/>
        <v>1471</v>
      </c>
      <c r="C1476" s="80" t="s">
        <v>97</v>
      </c>
      <c r="D1476" s="80"/>
      <c r="E1476" s="81"/>
      <c r="F1476" s="82" t="str">
        <f t="shared" si="310"/>
        <v xml:space="preserve">Группа от QF </v>
      </c>
      <c r="G1476" s="82"/>
      <c r="H1476" s="83"/>
      <c r="I1476" s="84"/>
      <c r="J1476" s="84"/>
      <c r="K1476" s="85"/>
      <c r="L1476" s="86"/>
      <c r="M1476" s="80"/>
      <c r="N1476" s="87"/>
      <c r="O1476" s="88" t="str">
        <f t="shared" si="306"/>
        <v xml:space="preserve"> </v>
      </c>
      <c r="P1476" s="89"/>
      <c r="Q1476" s="90" t="str">
        <f t="shared" si="307"/>
        <v xml:space="preserve"> </v>
      </c>
      <c r="R1476" s="87" t="s">
        <v>77</v>
      </c>
      <c r="S1476" s="76"/>
      <c r="T1476" s="91">
        <f t="shared" si="311"/>
        <v>0</v>
      </c>
      <c r="U1476" s="88" t="str">
        <f t="shared" si="308"/>
        <v xml:space="preserve"> </v>
      </c>
      <c r="V1476" s="91" t="str">
        <f t="shared" si="312"/>
        <v xml:space="preserve"> </v>
      </c>
      <c r="W1476" s="78"/>
      <c r="X1476" s="78"/>
      <c r="Y1476" s="78"/>
      <c r="AA1476" s="94" t="str">
        <f t="shared" si="313"/>
        <v>≤60</v>
      </c>
      <c r="AB1476" s="94">
        <f t="shared" ca="1" si="314"/>
        <v>47</v>
      </c>
      <c r="AC1476" s="95">
        <f t="shared" si="317"/>
        <v>0</v>
      </c>
      <c r="AD1476" s="95">
        <f t="shared" si="318"/>
        <v>0</v>
      </c>
      <c r="AE1476" s="96">
        <f t="shared" si="315"/>
        <v>0</v>
      </c>
      <c r="AF1476" s="96">
        <f t="shared" si="316"/>
        <v>0</v>
      </c>
    </row>
    <row r="1477" spans="2:32" s="97" customFormat="1" ht="39.6" x14ac:dyDescent="0.3">
      <c r="B1477" s="79">
        <f t="shared" si="309"/>
        <v>1472</v>
      </c>
      <c r="C1477" s="80" t="s">
        <v>97</v>
      </c>
      <c r="D1477" s="80"/>
      <c r="E1477" s="81"/>
      <c r="F1477" s="82" t="str">
        <f t="shared" si="310"/>
        <v xml:space="preserve">Группа от QF </v>
      </c>
      <c r="G1477" s="82"/>
      <c r="H1477" s="83"/>
      <c r="I1477" s="84"/>
      <c r="J1477" s="84"/>
      <c r="K1477" s="85"/>
      <c r="L1477" s="86"/>
      <c r="M1477" s="80"/>
      <c r="N1477" s="87"/>
      <c r="O1477" s="88" t="str">
        <f t="shared" si="306"/>
        <v xml:space="preserve"> </v>
      </c>
      <c r="P1477" s="89"/>
      <c r="Q1477" s="90" t="str">
        <f t="shared" si="307"/>
        <v xml:space="preserve"> </v>
      </c>
      <c r="R1477" s="87" t="s">
        <v>77</v>
      </c>
      <c r="S1477" s="76"/>
      <c r="T1477" s="91">
        <f t="shared" si="311"/>
        <v>0</v>
      </c>
      <c r="U1477" s="88" t="str">
        <f t="shared" si="308"/>
        <v xml:space="preserve"> </v>
      </c>
      <c r="V1477" s="91" t="str">
        <f t="shared" si="312"/>
        <v xml:space="preserve"> </v>
      </c>
      <c r="W1477" s="78"/>
      <c r="X1477" s="78"/>
      <c r="Y1477" s="78"/>
      <c r="AA1477" s="94" t="str">
        <f t="shared" si="313"/>
        <v>≤60</v>
      </c>
      <c r="AB1477" s="94">
        <f t="shared" ca="1" si="314"/>
        <v>40</v>
      </c>
      <c r="AC1477" s="95">
        <f t="shared" si="317"/>
        <v>0</v>
      </c>
      <c r="AD1477" s="95">
        <f t="shared" si="318"/>
        <v>0</v>
      </c>
      <c r="AE1477" s="96">
        <f t="shared" si="315"/>
        <v>0</v>
      </c>
      <c r="AF1477" s="96">
        <f t="shared" si="316"/>
        <v>0</v>
      </c>
    </row>
    <row r="1478" spans="2:32" s="97" customFormat="1" ht="39.6" x14ac:dyDescent="0.3">
      <c r="B1478" s="79">
        <f t="shared" si="309"/>
        <v>1473</v>
      </c>
      <c r="C1478" s="80" t="s">
        <v>97</v>
      </c>
      <c r="D1478" s="80"/>
      <c r="E1478" s="81"/>
      <c r="F1478" s="82" t="str">
        <f t="shared" si="310"/>
        <v xml:space="preserve">Группа от QF </v>
      </c>
      <c r="G1478" s="82"/>
      <c r="H1478" s="83"/>
      <c r="I1478" s="84"/>
      <c r="J1478" s="84"/>
      <c r="K1478" s="85"/>
      <c r="L1478" s="86"/>
      <c r="M1478" s="80"/>
      <c r="N1478" s="87"/>
      <c r="O1478" s="88" t="str">
        <f t="shared" ref="O1478:O1503" si="319">IF(T1478=0," ","-")</f>
        <v xml:space="preserve"> </v>
      </c>
      <c r="P1478" s="89"/>
      <c r="Q1478" s="90" t="str">
        <f t="shared" ref="Q1478:Q1503" si="320">IF(T1478=0," ","-")</f>
        <v xml:space="preserve"> </v>
      </c>
      <c r="R1478" s="87" t="s">
        <v>77</v>
      </c>
      <c r="S1478" s="76"/>
      <c r="T1478" s="91">
        <f t="shared" si="311"/>
        <v>0</v>
      </c>
      <c r="U1478" s="88" t="str">
        <f t="shared" ref="U1478:U1503" si="321">IF(T1478=0," ","-")</f>
        <v xml:space="preserve"> </v>
      </c>
      <c r="V1478" s="91" t="str">
        <f t="shared" si="312"/>
        <v xml:space="preserve"> </v>
      </c>
      <c r="W1478" s="78"/>
      <c r="X1478" s="78"/>
      <c r="Y1478" s="78"/>
      <c r="AA1478" s="94" t="str">
        <f t="shared" si="313"/>
        <v>≤60</v>
      </c>
      <c r="AB1478" s="94">
        <f t="shared" ca="1" si="314"/>
        <v>44</v>
      </c>
      <c r="AC1478" s="95">
        <f t="shared" si="317"/>
        <v>0</v>
      </c>
      <c r="AD1478" s="95">
        <f t="shared" si="318"/>
        <v>0</v>
      </c>
      <c r="AE1478" s="96">
        <f t="shared" si="315"/>
        <v>0</v>
      </c>
      <c r="AF1478" s="96">
        <f t="shared" si="316"/>
        <v>0</v>
      </c>
    </row>
    <row r="1479" spans="2:32" s="97" customFormat="1" ht="39.6" x14ac:dyDescent="0.3">
      <c r="B1479" s="79">
        <f t="shared" si="309"/>
        <v>1474</v>
      </c>
      <c r="C1479" s="80" t="s">
        <v>97</v>
      </c>
      <c r="D1479" s="80"/>
      <c r="E1479" s="81"/>
      <c r="F1479" s="82" t="str">
        <f t="shared" si="310"/>
        <v xml:space="preserve">Группа от QF </v>
      </c>
      <c r="G1479" s="82"/>
      <c r="H1479" s="83"/>
      <c r="I1479" s="84"/>
      <c r="J1479" s="84"/>
      <c r="K1479" s="85"/>
      <c r="L1479" s="86"/>
      <c r="M1479" s="80"/>
      <c r="N1479" s="87"/>
      <c r="O1479" s="88" t="str">
        <f t="shared" si="319"/>
        <v xml:space="preserve"> </v>
      </c>
      <c r="P1479" s="89"/>
      <c r="Q1479" s="90" t="str">
        <f t="shared" si="320"/>
        <v xml:space="preserve"> </v>
      </c>
      <c r="R1479" s="87" t="s">
        <v>77</v>
      </c>
      <c r="S1479" s="76"/>
      <c r="T1479" s="91">
        <f t="shared" si="311"/>
        <v>0</v>
      </c>
      <c r="U1479" s="88" t="str">
        <f t="shared" si="321"/>
        <v xml:space="preserve"> </v>
      </c>
      <c r="V1479" s="91" t="str">
        <f t="shared" si="312"/>
        <v xml:space="preserve"> </v>
      </c>
      <c r="W1479" s="78"/>
      <c r="X1479" s="78"/>
      <c r="Y1479" s="78"/>
      <c r="AA1479" s="94" t="str">
        <f t="shared" si="313"/>
        <v>≤60</v>
      </c>
      <c r="AB1479" s="94">
        <f t="shared" ca="1" si="314"/>
        <v>29</v>
      </c>
      <c r="AC1479" s="95">
        <f t="shared" si="317"/>
        <v>0</v>
      </c>
      <c r="AD1479" s="95">
        <f t="shared" si="318"/>
        <v>0</v>
      </c>
      <c r="AE1479" s="96">
        <f t="shared" si="315"/>
        <v>0</v>
      </c>
      <c r="AF1479" s="96">
        <f t="shared" si="316"/>
        <v>0</v>
      </c>
    </row>
    <row r="1480" spans="2:32" s="97" customFormat="1" ht="39.6" x14ac:dyDescent="0.3">
      <c r="B1480" s="79">
        <f t="shared" ref="B1480:B1503" si="322">(IF(B1478+B1479=0,(B1477+1),(IF(B1479=0,(B1478+1),B1479+1))))</f>
        <v>1475</v>
      </c>
      <c r="C1480" s="80" t="s">
        <v>97</v>
      </c>
      <c r="D1480" s="80"/>
      <c r="E1480" s="81"/>
      <c r="F1480" s="82" t="str">
        <f t="shared" si="310"/>
        <v xml:space="preserve">Группа от QF </v>
      </c>
      <c r="G1480" s="82"/>
      <c r="H1480" s="83"/>
      <c r="I1480" s="84"/>
      <c r="J1480" s="84"/>
      <c r="K1480" s="85"/>
      <c r="L1480" s="86"/>
      <c r="M1480" s="80"/>
      <c r="N1480" s="87"/>
      <c r="O1480" s="88" t="str">
        <f t="shared" si="319"/>
        <v xml:space="preserve"> </v>
      </c>
      <c r="P1480" s="89"/>
      <c r="Q1480" s="90" t="str">
        <f t="shared" si="320"/>
        <v xml:space="preserve"> </v>
      </c>
      <c r="R1480" s="87" t="s">
        <v>77</v>
      </c>
      <c r="S1480" s="76"/>
      <c r="T1480" s="91">
        <f t="shared" si="311"/>
        <v>0</v>
      </c>
      <c r="U1480" s="88" t="str">
        <f t="shared" si="321"/>
        <v xml:space="preserve"> </v>
      </c>
      <c r="V1480" s="91" t="str">
        <f t="shared" si="312"/>
        <v xml:space="preserve"> </v>
      </c>
      <c r="W1480" s="78"/>
      <c r="X1480" s="78"/>
      <c r="Y1480" s="78"/>
      <c r="AA1480" s="94" t="str">
        <f t="shared" si="313"/>
        <v>≤60</v>
      </c>
      <c r="AB1480" s="94">
        <f t="shared" ca="1" si="314"/>
        <v>24</v>
      </c>
      <c r="AC1480" s="95">
        <f t="shared" si="317"/>
        <v>0</v>
      </c>
      <c r="AD1480" s="95">
        <f t="shared" si="318"/>
        <v>0</v>
      </c>
      <c r="AE1480" s="96">
        <f t="shared" si="315"/>
        <v>0</v>
      </c>
      <c r="AF1480" s="96">
        <f t="shared" si="316"/>
        <v>0</v>
      </c>
    </row>
    <row r="1481" spans="2:32" s="97" customFormat="1" ht="39.6" x14ac:dyDescent="0.3">
      <c r="B1481" s="79">
        <f t="shared" si="322"/>
        <v>1476</v>
      </c>
      <c r="C1481" s="80" t="s">
        <v>97</v>
      </c>
      <c r="D1481" s="80"/>
      <c r="E1481" s="81"/>
      <c r="F1481" s="82" t="str">
        <f t="shared" si="310"/>
        <v xml:space="preserve">Группа от QF </v>
      </c>
      <c r="G1481" s="82"/>
      <c r="H1481" s="83"/>
      <c r="I1481" s="84"/>
      <c r="J1481" s="84"/>
      <c r="K1481" s="85"/>
      <c r="L1481" s="86"/>
      <c r="M1481" s="80"/>
      <c r="N1481" s="87"/>
      <c r="O1481" s="88" t="str">
        <f t="shared" si="319"/>
        <v xml:space="preserve"> </v>
      </c>
      <c r="P1481" s="89"/>
      <c r="Q1481" s="90" t="str">
        <f t="shared" si="320"/>
        <v xml:space="preserve"> </v>
      </c>
      <c r="R1481" s="87" t="s">
        <v>77</v>
      </c>
      <c r="S1481" s="76"/>
      <c r="T1481" s="91">
        <f t="shared" si="311"/>
        <v>0</v>
      </c>
      <c r="U1481" s="88" t="str">
        <f t="shared" si="321"/>
        <v xml:space="preserve"> </v>
      </c>
      <c r="V1481" s="91" t="str">
        <f t="shared" si="312"/>
        <v xml:space="preserve"> </v>
      </c>
      <c r="W1481" s="78"/>
      <c r="X1481" s="78"/>
      <c r="Y1481" s="78"/>
      <c r="AA1481" s="94" t="str">
        <f t="shared" si="313"/>
        <v>≤60</v>
      </c>
      <c r="AB1481" s="94">
        <f t="shared" ca="1" si="314"/>
        <v>49</v>
      </c>
      <c r="AC1481" s="95">
        <f t="shared" si="317"/>
        <v>0</v>
      </c>
      <c r="AD1481" s="95">
        <f t="shared" si="318"/>
        <v>0</v>
      </c>
      <c r="AE1481" s="96">
        <f t="shared" si="315"/>
        <v>0</v>
      </c>
      <c r="AF1481" s="96">
        <f t="shared" si="316"/>
        <v>0</v>
      </c>
    </row>
    <row r="1482" spans="2:32" s="97" customFormat="1" ht="39.6" x14ac:dyDescent="0.3">
      <c r="B1482" s="79">
        <f t="shared" si="322"/>
        <v>1477</v>
      </c>
      <c r="C1482" s="80" t="s">
        <v>97</v>
      </c>
      <c r="D1482" s="80"/>
      <c r="E1482" s="81"/>
      <c r="F1482" s="82" t="str">
        <f t="shared" si="310"/>
        <v xml:space="preserve">Группа от QF </v>
      </c>
      <c r="G1482" s="82"/>
      <c r="H1482" s="83"/>
      <c r="I1482" s="84"/>
      <c r="J1482" s="84"/>
      <c r="K1482" s="85"/>
      <c r="L1482" s="86"/>
      <c r="M1482" s="80"/>
      <c r="N1482" s="87"/>
      <c r="O1482" s="88" t="str">
        <f t="shared" si="319"/>
        <v xml:space="preserve"> </v>
      </c>
      <c r="P1482" s="89"/>
      <c r="Q1482" s="90" t="str">
        <f t="shared" si="320"/>
        <v xml:space="preserve"> </v>
      </c>
      <c r="R1482" s="87" t="s">
        <v>77</v>
      </c>
      <c r="S1482" s="76"/>
      <c r="T1482" s="91">
        <f t="shared" si="311"/>
        <v>0</v>
      </c>
      <c r="U1482" s="88" t="str">
        <f t="shared" si="321"/>
        <v xml:space="preserve"> </v>
      </c>
      <c r="V1482" s="91" t="str">
        <f t="shared" si="312"/>
        <v xml:space="preserve"> </v>
      </c>
      <c r="W1482" s="78"/>
      <c r="X1482" s="78"/>
      <c r="Y1482" s="78"/>
      <c r="AA1482" s="94" t="str">
        <f t="shared" si="313"/>
        <v>≤60</v>
      </c>
      <c r="AB1482" s="94">
        <f t="shared" ca="1" si="314"/>
        <v>39</v>
      </c>
      <c r="AC1482" s="95">
        <f t="shared" si="317"/>
        <v>0</v>
      </c>
      <c r="AD1482" s="95">
        <f t="shared" si="318"/>
        <v>0</v>
      </c>
      <c r="AE1482" s="96">
        <f t="shared" si="315"/>
        <v>0</v>
      </c>
      <c r="AF1482" s="96">
        <f t="shared" si="316"/>
        <v>0</v>
      </c>
    </row>
    <row r="1483" spans="2:32" s="97" customFormat="1" ht="39.6" x14ac:dyDescent="0.3">
      <c r="B1483" s="79">
        <f t="shared" si="322"/>
        <v>1478</v>
      </c>
      <c r="C1483" s="80" t="s">
        <v>97</v>
      </c>
      <c r="D1483" s="80"/>
      <c r="E1483" s="81"/>
      <c r="F1483" s="82" t="str">
        <f t="shared" si="310"/>
        <v xml:space="preserve">Группа от QF </v>
      </c>
      <c r="G1483" s="82"/>
      <c r="H1483" s="83"/>
      <c r="I1483" s="84"/>
      <c r="J1483" s="84"/>
      <c r="K1483" s="85"/>
      <c r="L1483" s="86"/>
      <c r="M1483" s="80"/>
      <c r="N1483" s="87"/>
      <c r="O1483" s="88" t="str">
        <f t="shared" si="319"/>
        <v xml:space="preserve"> </v>
      </c>
      <c r="P1483" s="89"/>
      <c r="Q1483" s="90" t="str">
        <f t="shared" si="320"/>
        <v xml:space="preserve"> </v>
      </c>
      <c r="R1483" s="87" t="s">
        <v>77</v>
      </c>
      <c r="S1483" s="76"/>
      <c r="T1483" s="91">
        <f t="shared" si="311"/>
        <v>0</v>
      </c>
      <c r="U1483" s="88" t="str">
        <f t="shared" si="321"/>
        <v xml:space="preserve"> </v>
      </c>
      <c r="V1483" s="91" t="str">
        <f t="shared" si="312"/>
        <v xml:space="preserve"> </v>
      </c>
      <c r="W1483" s="78"/>
      <c r="X1483" s="78"/>
      <c r="Y1483" s="78"/>
      <c r="AA1483" s="94" t="str">
        <f t="shared" si="313"/>
        <v>≤60</v>
      </c>
      <c r="AB1483" s="94">
        <f t="shared" ca="1" si="314"/>
        <v>23</v>
      </c>
      <c r="AC1483" s="95">
        <f t="shared" si="317"/>
        <v>0</v>
      </c>
      <c r="AD1483" s="95">
        <f t="shared" si="318"/>
        <v>0</v>
      </c>
      <c r="AE1483" s="96">
        <f t="shared" si="315"/>
        <v>0</v>
      </c>
      <c r="AF1483" s="96">
        <f t="shared" si="316"/>
        <v>0</v>
      </c>
    </row>
    <row r="1484" spans="2:32" s="97" customFormat="1" ht="39.6" x14ac:dyDescent="0.3">
      <c r="B1484" s="79">
        <f t="shared" si="322"/>
        <v>1479</v>
      </c>
      <c r="C1484" s="80" t="s">
        <v>97</v>
      </c>
      <c r="D1484" s="80"/>
      <c r="E1484" s="81"/>
      <c r="F1484" s="82" t="str">
        <f t="shared" si="310"/>
        <v xml:space="preserve">Группа от QF </v>
      </c>
      <c r="G1484" s="82"/>
      <c r="H1484" s="83"/>
      <c r="I1484" s="84"/>
      <c r="J1484" s="84"/>
      <c r="K1484" s="85"/>
      <c r="L1484" s="86"/>
      <c r="M1484" s="80"/>
      <c r="N1484" s="87"/>
      <c r="O1484" s="88" t="str">
        <f t="shared" si="319"/>
        <v xml:space="preserve"> </v>
      </c>
      <c r="P1484" s="89"/>
      <c r="Q1484" s="90" t="str">
        <f t="shared" si="320"/>
        <v xml:space="preserve"> </v>
      </c>
      <c r="R1484" s="87" t="s">
        <v>77</v>
      </c>
      <c r="S1484" s="76"/>
      <c r="T1484" s="91">
        <f t="shared" si="311"/>
        <v>0</v>
      </c>
      <c r="U1484" s="88" t="str">
        <f t="shared" si="321"/>
        <v xml:space="preserve"> </v>
      </c>
      <c r="V1484" s="91" t="str">
        <f t="shared" si="312"/>
        <v xml:space="preserve"> </v>
      </c>
      <c r="W1484" s="78"/>
      <c r="X1484" s="78"/>
      <c r="Y1484" s="78"/>
      <c r="AA1484" s="94" t="str">
        <f t="shared" si="313"/>
        <v>≤60</v>
      </c>
      <c r="AB1484" s="94">
        <f t="shared" ca="1" si="314"/>
        <v>42</v>
      </c>
      <c r="AC1484" s="95">
        <f t="shared" si="317"/>
        <v>0</v>
      </c>
      <c r="AD1484" s="95">
        <f t="shared" si="318"/>
        <v>0</v>
      </c>
      <c r="AE1484" s="96">
        <f t="shared" si="315"/>
        <v>0</v>
      </c>
      <c r="AF1484" s="96">
        <f t="shared" si="316"/>
        <v>0</v>
      </c>
    </row>
    <row r="1485" spans="2:32" s="97" customFormat="1" ht="39.6" x14ac:dyDescent="0.3">
      <c r="B1485" s="79">
        <f t="shared" si="322"/>
        <v>1480</v>
      </c>
      <c r="C1485" s="80" t="s">
        <v>97</v>
      </c>
      <c r="D1485" s="80"/>
      <c r="E1485" s="81"/>
      <c r="F1485" s="82" t="str">
        <f t="shared" si="310"/>
        <v xml:space="preserve">Группа от QF </v>
      </c>
      <c r="G1485" s="82"/>
      <c r="H1485" s="83"/>
      <c r="I1485" s="84"/>
      <c r="J1485" s="84"/>
      <c r="K1485" s="85"/>
      <c r="L1485" s="86"/>
      <c r="M1485" s="80"/>
      <c r="N1485" s="87"/>
      <c r="O1485" s="88" t="str">
        <f t="shared" si="319"/>
        <v xml:space="preserve"> </v>
      </c>
      <c r="P1485" s="89"/>
      <c r="Q1485" s="90" t="str">
        <f t="shared" si="320"/>
        <v xml:space="preserve"> </v>
      </c>
      <c r="R1485" s="87" t="s">
        <v>77</v>
      </c>
      <c r="S1485" s="76"/>
      <c r="T1485" s="91">
        <f t="shared" si="311"/>
        <v>0</v>
      </c>
      <c r="U1485" s="88" t="str">
        <f t="shared" si="321"/>
        <v xml:space="preserve"> </v>
      </c>
      <c r="V1485" s="91" t="str">
        <f t="shared" si="312"/>
        <v xml:space="preserve"> </v>
      </c>
      <c r="W1485" s="78"/>
      <c r="X1485" s="78"/>
      <c r="Y1485" s="78"/>
      <c r="AA1485" s="94" t="str">
        <f t="shared" si="313"/>
        <v>≤60</v>
      </c>
      <c r="AB1485" s="94">
        <f t="shared" ca="1" si="314"/>
        <v>49</v>
      </c>
      <c r="AC1485" s="95">
        <f t="shared" si="317"/>
        <v>0</v>
      </c>
      <c r="AD1485" s="95">
        <f t="shared" si="318"/>
        <v>0</v>
      </c>
      <c r="AE1485" s="96">
        <f t="shared" si="315"/>
        <v>0</v>
      </c>
      <c r="AF1485" s="96">
        <f t="shared" si="316"/>
        <v>0</v>
      </c>
    </row>
    <row r="1486" spans="2:32" s="97" customFormat="1" ht="39.6" x14ac:dyDescent="0.3">
      <c r="B1486" s="79">
        <f t="shared" si="322"/>
        <v>1481</v>
      </c>
      <c r="C1486" s="80" t="s">
        <v>97</v>
      </c>
      <c r="D1486" s="80"/>
      <c r="E1486" s="81"/>
      <c r="F1486" s="82" t="str">
        <f t="shared" si="310"/>
        <v xml:space="preserve">Группа от QF </v>
      </c>
      <c r="G1486" s="82"/>
      <c r="H1486" s="83"/>
      <c r="I1486" s="84"/>
      <c r="J1486" s="84"/>
      <c r="K1486" s="85"/>
      <c r="L1486" s="86"/>
      <c r="M1486" s="80"/>
      <c r="N1486" s="87"/>
      <c r="O1486" s="88" t="str">
        <f t="shared" si="319"/>
        <v xml:space="preserve"> </v>
      </c>
      <c r="P1486" s="89"/>
      <c r="Q1486" s="90" t="str">
        <f t="shared" si="320"/>
        <v xml:space="preserve"> </v>
      </c>
      <c r="R1486" s="87" t="s">
        <v>77</v>
      </c>
      <c r="S1486" s="76"/>
      <c r="T1486" s="91">
        <f t="shared" si="311"/>
        <v>0</v>
      </c>
      <c r="U1486" s="88" t="str">
        <f t="shared" si="321"/>
        <v xml:space="preserve"> </v>
      </c>
      <c r="V1486" s="91" t="str">
        <f t="shared" si="312"/>
        <v xml:space="preserve"> </v>
      </c>
      <c r="W1486" s="78"/>
      <c r="X1486" s="78"/>
      <c r="Y1486" s="78"/>
      <c r="AA1486" s="94" t="str">
        <f t="shared" si="313"/>
        <v>≤60</v>
      </c>
      <c r="AB1486" s="94">
        <f t="shared" ca="1" si="314"/>
        <v>41</v>
      </c>
      <c r="AC1486" s="95">
        <f t="shared" si="317"/>
        <v>0</v>
      </c>
      <c r="AD1486" s="95">
        <f t="shared" si="318"/>
        <v>0</v>
      </c>
      <c r="AE1486" s="96">
        <f t="shared" si="315"/>
        <v>0</v>
      </c>
      <c r="AF1486" s="96">
        <f t="shared" si="316"/>
        <v>0</v>
      </c>
    </row>
    <row r="1487" spans="2:32" s="97" customFormat="1" ht="39.6" x14ac:dyDescent="0.3">
      <c r="B1487" s="79">
        <f t="shared" si="322"/>
        <v>1482</v>
      </c>
      <c r="C1487" s="80" t="s">
        <v>97</v>
      </c>
      <c r="D1487" s="80"/>
      <c r="E1487" s="81"/>
      <c r="F1487" s="82" t="str">
        <f t="shared" ref="F1487:F1503" si="323">CONCATENATE(C1487," ",E1487,D1487)</f>
        <v xml:space="preserve">Группа от QF </v>
      </c>
      <c r="G1487" s="82"/>
      <c r="H1487" s="83"/>
      <c r="I1487" s="84"/>
      <c r="J1487" s="84"/>
      <c r="K1487" s="85"/>
      <c r="L1487" s="86"/>
      <c r="M1487" s="80"/>
      <c r="N1487" s="87"/>
      <c r="O1487" s="88" t="str">
        <f t="shared" si="319"/>
        <v xml:space="preserve"> </v>
      </c>
      <c r="P1487" s="89"/>
      <c r="Q1487" s="90" t="str">
        <f t="shared" si="320"/>
        <v xml:space="preserve"> </v>
      </c>
      <c r="R1487" s="87" t="s">
        <v>77</v>
      </c>
      <c r="S1487" s="76"/>
      <c r="T1487" s="91">
        <f t="shared" ref="T1487:T1503" si="324">IF(P1487=$W$1,I1487*3,IF(P1487=$X$1,I1487*5,IF(P1487=$Y$1,I1487*8,IF(P1487=$Z$1,I1487*12*0.75,0))))</f>
        <v>0</v>
      </c>
      <c r="U1487" s="88" t="str">
        <f t="shared" si="321"/>
        <v xml:space="preserve"> </v>
      </c>
      <c r="V1487" s="91" t="str">
        <f t="shared" ref="V1487:V1503" si="325">IF(P1487=$W$1,I1487*5,IF(P1487=$X$1,I1487*10,IF(P1487=$Y$1,I1487*10,IF(P1487=$Z$1,I1487*12," "))))</f>
        <v xml:space="preserve"> </v>
      </c>
      <c r="W1487" s="78"/>
      <c r="X1487" s="78"/>
      <c r="Y1487" s="78"/>
      <c r="AA1487" s="94" t="str">
        <f t="shared" ref="AA1487:AA1503" si="326">IF(I1487&gt;63,"≤120","≤60")</f>
        <v>≤60</v>
      </c>
      <c r="AB1487" s="94">
        <f t="shared" ref="AB1487:AB1503" ca="1" si="327">IF(I1487&lt;63,RANDBETWEEN(20,50),RANDBETWEEN(60,110))</f>
        <v>35</v>
      </c>
      <c r="AC1487" s="95">
        <f t="shared" si="317"/>
        <v>0</v>
      </c>
      <c r="AD1487" s="95">
        <f t="shared" si="318"/>
        <v>0</v>
      </c>
      <c r="AE1487" s="96">
        <f t="shared" ref="AE1487:AE1503" si="328">ROUND(I1487*1.13,0)</f>
        <v>0</v>
      </c>
      <c r="AF1487" s="96">
        <f t="shared" ref="AF1487:AF1503" si="329">ROUND(I1487*1.45,0)</f>
        <v>0</v>
      </c>
    </row>
    <row r="1488" spans="2:32" s="97" customFormat="1" ht="39.6" x14ac:dyDescent="0.3">
      <c r="B1488" s="79">
        <f t="shared" si="322"/>
        <v>1483</v>
      </c>
      <c r="C1488" s="80" t="s">
        <v>97</v>
      </c>
      <c r="D1488" s="80"/>
      <c r="E1488" s="81"/>
      <c r="F1488" s="82" t="str">
        <f t="shared" si="323"/>
        <v xml:space="preserve">Группа от QF </v>
      </c>
      <c r="G1488" s="82"/>
      <c r="H1488" s="83"/>
      <c r="I1488" s="84"/>
      <c r="J1488" s="84"/>
      <c r="K1488" s="85"/>
      <c r="L1488" s="86"/>
      <c r="M1488" s="80"/>
      <c r="N1488" s="87"/>
      <c r="O1488" s="88" t="str">
        <f t="shared" si="319"/>
        <v xml:space="preserve"> </v>
      </c>
      <c r="P1488" s="89"/>
      <c r="Q1488" s="90" t="str">
        <f t="shared" si="320"/>
        <v xml:space="preserve"> </v>
      </c>
      <c r="R1488" s="87" t="s">
        <v>77</v>
      </c>
      <c r="S1488" s="76"/>
      <c r="T1488" s="91">
        <f t="shared" si="324"/>
        <v>0</v>
      </c>
      <c r="U1488" s="88" t="str">
        <f t="shared" si="321"/>
        <v xml:space="preserve"> </v>
      </c>
      <c r="V1488" s="91" t="str">
        <f t="shared" si="325"/>
        <v xml:space="preserve"> </v>
      </c>
      <c r="W1488" s="78"/>
      <c r="X1488" s="78"/>
      <c r="Y1488" s="78"/>
      <c r="AA1488" s="94" t="str">
        <f t="shared" si="326"/>
        <v>≤60</v>
      </c>
      <c r="AB1488" s="94">
        <f t="shared" ca="1" si="327"/>
        <v>40</v>
      </c>
      <c r="AC1488" s="95">
        <f t="shared" ref="AC1488:AC1503" si="330">IF(P1488=$W$1,I1488*3,IF(P1488=$X$1,I1488*5,IF(P1488=$Y$1,I1488*8,IF(P1488=$Z$1,I1488*12,0))))</f>
        <v>0</v>
      </c>
      <c r="AD1488" s="95">
        <f t="shared" ref="AD1488:AD1503" si="331">IF(P1488=$W$1,I1488*5,IF(P1488=$X$1,I1488*10,IF(P1488=$Y$1,I1488*10,IF(P1488=$Z$1,I1488*0,0))))</f>
        <v>0</v>
      </c>
      <c r="AE1488" s="96">
        <f t="shared" si="328"/>
        <v>0</v>
      </c>
      <c r="AF1488" s="96">
        <f t="shared" si="329"/>
        <v>0</v>
      </c>
    </row>
    <row r="1489" spans="2:32" s="97" customFormat="1" ht="39.6" x14ac:dyDescent="0.3">
      <c r="B1489" s="79">
        <f t="shared" si="322"/>
        <v>1484</v>
      </c>
      <c r="C1489" s="80" t="s">
        <v>97</v>
      </c>
      <c r="D1489" s="80"/>
      <c r="E1489" s="81"/>
      <c r="F1489" s="82" t="str">
        <f t="shared" si="323"/>
        <v xml:space="preserve">Группа от QF </v>
      </c>
      <c r="G1489" s="82"/>
      <c r="H1489" s="83"/>
      <c r="I1489" s="84"/>
      <c r="J1489" s="84"/>
      <c r="K1489" s="85"/>
      <c r="L1489" s="86"/>
      <c r="M1489" s="80"/>
      <c r="N1489" s="87"/>
      <c r="O1489" s="88" t="str">
        <f t="shared" si="319"/>
        <v xml:space="preserve"> </v>
      </c>
      <c r="P1489" s="89"/>
      <c r="Q1489" s="90" t="str">
        <f t="shared" si="320"/>
        <v xml:space="preserve"> </v>
      </c>
      <c r="R1489" s="87" t="s">
        <v>77</v>
      </c>
      <c r="S1489" s="76"/>
      <c r="T1489" s="91">
        <f t="shared" si="324"/>
        <v>0</v>
      </c>
      <c r="U1489" s="88" t="str">
        <f t="shared" si="321"/>
        <v xml:space="preserve"> </v>
      </c>
      <c r="V1489" s="91" t="str">
        <f t="shared" si="325"/>
        <v xml:space="preserve"> </v>
      </c>
      <c r="W1489" s="78"/>
      <c r="X1489" s="78"/>
      <c r="Y1489" s="78"/>
      <c r="AA1489" s="94" t="str">
        <f t="shared" si="326"/>
        <v>≤60</v>
      </c>
      <c r="AB1489" s="94">
        <f t="shared" ca="1" si="327"/>
        <v>21</v>
      </c>
      <c r="AC1489" s="95">
        <f t="shared" si="330"/>
        <v>0</v>
      </c>
      <c r="AD1489" s="95">
        <f t="shared" si="331"/>
        <v>0</v>
      </c>
      <c r="AE1489" s="96">
        <f t="shared" si="328"/>
        <v>0</v>
      </c>
      <c r="AF1489" s="96">
        <f t="shared" si="329"/>
        <v>0</v>
      </c>
    </row>
    <row r="1490" spans="2:32" s="97" customFormat="1" ht="39.6" x14ac:dyDescent="0.3">
      <c r="B1490" s="79">
        <f t="shared" si="322"/>
        <v>1485</v>
      </c>
      <c r="C1490" s="80" t="s">
        <v>97</v>
      </c>
      <c r="D1490" s="80"/>
      <c r="E1490" s="81"/>
      <c r="F1490" s="82" t="str">
        <f t="shared" si="323"/>
        <v xml:space="preserve">Группа от QF </v>
      </c>
      <c r="G1490" s="82"/>
      <c r="H1490" s="83"/>
      <c r="I1490" s="84"/>
      <c r="J1490" s="84"/>
      <c r="K1490" s="85"/>
      <c r="L1490" s="86"/>
      <c r="M1490" s="80"/>
      <c r="N1490" s="87"/>
      <c r="O1490" s="88" t="str">
        <f t="shared" si="319"/>
        <v xml:space="preserve"> </v>
      </c>
      <c r="P1490" s="89"/>
      <c r="Q1490" s="90" t="str">
        <f t="shared" si="320"/>
        <v xml:space="preserve"> </v>
      </c>
      <c r="R1490" s="87" t="s">
        <v>77</v>
      </c>
      <c r="S1490" s="76"/>
      <c r="T1490" s="91">
        <f t="shared" si="324"/>
        <v>0</v>
      </c>
      <c r="U1490" s="88" t="str">
        <f t="shared" si="321"/>
        <v xml:space="preserve"> </v>
      </c>
      <c r="V1490" s="91" t="str">
        <f t="shared" si="325"/>
        <v xml:space="preserve"> </v>
      </c>
      <c r="W1490" s="78"/>
      <c r="X1490" s="78"/>
      <c r="Y1490" s="78"/>
      <c r="AA1490" s="94" t="str">
        <f t="shared" si="326"/>
        <v>≤60</v>
      </c>
      <c r="AB1490" s="94">
        <f t="shared" ca="1" si="327"/>
        <v>47</v>
      </c>
      <c r="AC1490" s="95">
        <f t="shared" si="330"/>
        <v>0</v>
      </c>
      <c r="AD1490" s="95">
        <f t="shared" si="331"/>
        <v>0</v>
      </c>
      <c r="AE1490" s="96">
        <f t="shared" si="328"/>
        <v>0</v>
      </c>
      <c r="AF1490" s="96">
        <f t="shared" si="329"/>
        <v>0</v>
      </c>
    </row>
    <row r="1491" spans="2:32" s="97" customFormat="1" ht="39.6" x14ac:dyDescent="0.3">
      <c r="B1491" s="79">
        <f t="shared" si="322"/>
        <v>1486</v>
      </c>
      <c r="C1491" s="80" t="s">
        <v>97</v>
      </c>
      <c r="D1491" s="80"/>
      <c r="E1491" s="81"/>
      <c r="F1491" s="82" t="str">
        <f t="shared" si="323"/>
        <v xml:space="preserve">Группа от QF </v>
      </c>
      <c r="G1491" s="82"/>
      <c r="H1491" s="83"/>
      <c r="I1491" s="84"/>
      <c r="J1491" s="84"/>
      <c r="K1491" s="85"/>
      <c r="L1491" s="86"/>
      <c r="M1491" s="80"/>
      <c r="N1491" s="87"/>
      <c r="O1491" s="88" t="str">
        <f t="shared" si="319"/>
        <v xml:space="preserve"> </v>
      </c>
      <c r="P1491" s="89"/>
      <c r="Q1491" s="90" t="str">
        <f t="shared" si="320"/>
        <v xml:space="preserve"> </v>
      </c>
      <c r="R1491" s="87" t="s">
        <v>77</v>
      </c>
      <c r="S1491" s="76"/>
      <c r="T1491" s="91">
        <f t="shared" si="324"/>
        <v>0</v>
      </c>
      <c r="U1491" s="88" t="str">
        <f t="shared" si="321"/>
        <v xml:space="preserve"> </v>
      </c>
      <c r="V1491" s="91" t="str">
        <f t="shared" si="325"/>
        <v xml:space="preserve"> </v>
      </c>
      <c r="W1491" s="78"/>
      <c r="X1491" s="78"/>
      <c r="Y1491" s="78"/>
      <c r="AA1491" s="94" t="str">
        <f t="shared" si="326"/>
        <v>≤60</v>
      </c>
      <c r="AB1491" s="94">
        <f t="shared" ca="1" si="327"/>
        <v>21</v>
      </c>
      <c r="AC1491" s="95">
        <f t="shared" si="330"/>
        <v>0</v>
      </c>
      <c r="AD1491" s="95">
        <f t="shared" si="331"/>
        <v>0</v>
      </c>
      <c r="AE1491" s="96">
        <f t="shared" si="328"/>
        <v>0</v>
      </c>
      <c r="AF1491" s="96">
        <f t="shared" si="329"/>
        <v>0</v>
      </c>
    </row>
    <row r="1492" spans="2:32" s="97" customFormat="1" ht="39.6" x14ac:dyDescent="0.3">
      <c r="B1492" s="79">
        <f t="shared" si="322"/>
        <v>1487</v>
      </c>
      <c r="C1492" s="80" t="s">
        <v>97</v>
      </c>
      <c r="D1492" s="80"/>
      <c r="E1492" s="81"/>
      <c r="F1492" s="82" t="str">
        <f t="shared" si="323"/>
        <v xml:space="preserve">Группа от QF </v>
      </c>
      <c r="G1492" s="82"/>
      <c r="H1492" s="83"/>
      <c r="I1492" s="84"/>
      <c r="J1492" s="84"/>
      <c r="K1492" s="85"/>
      <c r="L1492" s="86"/>
      <c r="M1492" s="80"/>
      <c r="N1492" s="87"/>
      <c r="O1492" s="88" t="str">
        <f t="shared" si="319"/>
        <v xml:space="preserve"> </v>
      </c>
      <c r="P1492" s="89"/>
      <c r="Q1492" s="90" t="str">
        <f t="shared" si="320"/>
        <v xml:space="preserve"> </v>
      </c>
      <c r="R1492" s="87" t="s">
        <v>77</v>
      </c>
      <c r="S1492" s="76"/>
      <c r="T1492" s="91">
        <f t="shared" si="324"/>
        <v>0</v>
      </c>
      <c r="U1492" s="88" t="str">
        <f t="shared" si="321"/>
        <v xml:space="preserve"> </v>
      </c>
      <c r="V1492" s="91" t="str">
        <f t="shared" si="325"/>
        <v xml:space="preserve"> </v>
      </c>
      <c r="W1492" s="78"/>
      <c r="X1492" s="78"/>
      <c r="Y1492" s="78"/>
      <c r="AA1492" s="94" t="str">
        <f t="shared" si="326"/>
        <v>≤60</v>
      </c>
      <c r="AB1492" s="94">
        <f t="shared" ca="1" si="327"/>
        <v>21</v>
      </c>
      <c r="AC1492" s="95">
        <f t="shared" si="330"/>
        <v>0</v>
      </c>
      <c r="AD1492" s="95">
        <f t="shared" si="331"/>
        <v>0</v>
      </c>
      <c r="AE1492" s="96">
        <f t="shared" si="328"/>
        <v>0</v>
      </c>
      <c r="AF1492" s="96">
        <f t="shared" si="329"/>
        <v>0</v>
      </c>
    </row>
    <row r="1493" spans="2:32" s="97" customFormat="1" ht="39.6" x14ac:dyDescent="0.3">
      <c r="B1493" s="79">
        <f t="shared" si="322"/>
        <v>1488</v>
      </c>
      <c r="C1493" s="80" t="s">
        <v>97</v>
      </c>
      <c r="D1493" s="80"/>
      <c r="E1493" s="81"/>
      <c r="F1493" s="82" t="str">
        <f t="shared" si="323"/>
        <v xml:space="preserve">Группа от QF </v>
      </c>
      <c r="G1493" s="82"/>
      <c r="H1493" s="83"/>
      <c r="I1493" s="84"/>
      <c r="J1493" s="84"/>
      <c r="K1493" s="85"/>
      <c r="L1493" s="86"/>
      <c r="M1493" s="80"/>
      <c r="N1493" s="87"/>
      <c r="O1493" s="88" t="str">
        <f t="shared" si="319"/>
        <v xml:space="preserve"> </v>
      </c>
      <c r="P1493" s="89"/>
      <c r="Q1493" s="90" t="str">
        <f t="shared" si="320"/>
        <v xml:space="preserve"> </v>
      </c>
      <c r="R1493" s="87" t="s">
        <v>77</v>
      </c>
      <c r="S1493" s="76"/>
      <c r="T1493" s="91">
        <f t="shared" si="324"/>
        <v>0</v>
      </c>
      <c r="U1493" s="88" t="str">
        <f t="shared" si="321"/>
        <v xml:space="preserve"> </v>
      </c>
      <c r="V1493" s="91" t="str">
        <f t="shared" si="325"/>
        <v xml:space="preserve"> </v>
      </c>
      <c r="W1493" s="78"/>
      <c r="X1493" s="78"/>
      <c r="Y1493" s="78"/>
      <c r="AA1493" s="94" t="str">
        <f t="shared" si="326"/>
        <v>≤60</v>
      </c>
      <c r="AB1493" s="94">
        <f t="shared" ca="1" si="327"/>
        <v>28</v>
      </c>
      <c r="AC1493" s="95">
        <f t="shared" si="330"/>
        <v>0</v>
      </c>
      <c r="AD1493" s="95">
        <f t="shared" si="331"/>
        <v>0</v>
      </c>
      <c r="AE1493" s="96">
        <f t="shared" si="328"/>
        <v>0</v>
      </c>
      <c r="AF1493" s="96">
        <f t="shared" si="329"/>
        <v>0</v>
      </c>
    </row>
    <row r="1494" spans="2:32" s="97" customFormat="1" ht="39.6" x14ac:dyDescent="0.3">
      <c r="B1494" s="79">
        <f t="shared" si="322"/>
        <v>1489</v>
      </c>
      <c r="C1494" s="80" t="s">
        <v>97</v>
      </c>
      <c r="D1494" s="80"/>
      <c r="E1494" s="81"/>
      <c r="F1494" s="82" t="str">
        <f t="shared" si="323"/>
        <v xml:space="preserve">Группа от QF </v>
      </c>
      <c r="G1494" s="82"/>
      <c r="H1494" s="83"/>
      <c r="I1494" s="84"/>
      <c r="J1494" s="84"/>
      <c r="K1494" s="85"/>
      <c r="L1494" s="86"/>
      <c r="M1494" s="80"/>
      <c r="N1494" s="87"/>
      <c r="O1494" s="88" t="str">
        <f t="shared" si="319"/>
        <v xml:space="preserve"> </v>
      </c>
      <c r="P1494" s="89"/>
      <c r="Q1494" s="90" t="str">
        <f t="shared" si="320"/>
        <v xml:space="preserve"> </v>
      </c>
      <c r="R1494" s="87" t="s">
        <v>77</v>
      </c>
      <c r="S1494" s="76"/>
      <c r="T1494" s="91">
        <f t="shared" si="324"/>
        <v>0</v>
      </c>
      <c r="U1494" s="88" t="str">
        <f t="shared" si="321"/>
        <v xml:space="preserve"> </v>
      </c>
      <c r="V1494" s="91" t="str">
        <f t="shared" si="325"/>
        <v xml:space="preserve"> </v>
      </c>
      <c r="W1494" s="78"/>
      <c r="X1494" s="78"/>
      <c r="Y1494" s="78"/>
      <c r="AA1494" s="94" t="str">
        <f t="shared" si="326"/>
        <v>≤60</v>
      </c>
      <c r="AB1494" s="94">
        <f t="shared" ca="1" si="327"/>
        <v>35</v>
      </c>
      <c r="AC1494" s="95">
        <f t="shared" si="330"/>
        <v>0</v>
      </c>
      <c r="AD1494" s="95">
        <f t="shared" si="331"/>
        <v>0</v>
      </c>
      <c r="AE1494" s="96">
        <f t="shared" si="328"/>
        <v>0</v>
      </c>
      <c r="AF1494" s="96">
        <f t="shared" si="329"/>
        <v>0</v>
      </c>
    </row>
    <row r="1495" spans="2:32" s="97" customFormat="1" ht="39.6" x14ac:dyDescent="0.3">
      <c r="B1495" s="79">
        <f t="shared" si="322"/>
        <v>1490</v>
      </c>
      <c r="C1495" s="80" t="s">
        <v>97</v>
      </c>
      <c r="D1495" s="80"/>
      <c r="E1495" s="81"/>
      <c r="F1495" s="82" t="str">
        <f t="shared" si="323"/>
        <v xml:space="preserve">Группа от QF </v>
      </c>
      <c r="G1495" s="82"/>
      <c r="H1495" s="83"/>
      <c r="I1495" s="84"/>
      <c r="J1495" s="84"/>
      <c r="K1495" s="85"/>
      <c r="L1495" s="86"/>
      <c r="M1495" s="80"/>
      <c r="N1495" s="87"/>
      <c r="O1495" s="88" t="str">
        <f t="shared" si="319"/>
        <v xml:space="preserve"> </v>
      </c>
      <c r="P1495" s="89"/>
      <c r="Q1495" s="90" t="str">
        <f t="shared" si="320"/>
        <v xml:space="preserve"> </v>
      </c>
      <c r="R1495" s="87" t="s">
        <v>77</v>
      </c>
      <c r="S1495" s="76"/>
      <c r="T1495" s="91">
        <f t="shared" si="324"/>
        <v>0</v>
      </c>
      <c r="U1495" s="88" t="str">
        <f t="shared" si="321"/>
        <v xml:space="preserve"> </v>
      </c>
      <c r="V1495" s="91" t="str">
        <f t="shared" si="325"/>
        <v xml:space="preserve"> </v>
      </c>
      <c r="W1495" s="78"/>
      <c r="X1495" s="78"/>
      <c r="Y1495" s="78"/>
      <c r="AA1495" s="94" t="str">
        <f t="shared" si="326"/>
        <v>≤60</v>
      </c>
      <c r="AB1495" s="94">
        <f t="shared" ca="1" si="327"/>
        <v>40</v>
      </c>
      <c r="AC1495" s="95">
        <f t="shared" si="330"/>
        <v>0</v>
      </c>
      <c r="AD1495" s="95">
        <f t="shared" si="331"/>
        <v>0</v>
      </c>
      <c r="AE1495" s="96">
        <f t="shared" si="328"/>
        <v>0</v>
      </c>
      <c r="AF1495" s="96">
        <f t="shared" si="329"/>
        <v>0</v>
      </c>
    </row>
    <row r="1496" spans="2:32" s="97" customFormat="1" ht="39.6" x14ac:dyDescent="0.3">
      <c r="B1496" s="79">
        <f t="shared" si="322"/>
        <v>1491</v>
      </c>
      <c r="C1496" s="80" t="s">
        <v>97</v>
      </c>
      <c r="D1496" s="80"/>
      <c r="E1496" s="81"/>
      <c r="F1496" s="82" t="str">
        <f t="shared" si="323"/>
        <v xml:space="preserve">Группа от QF </v>
      </c>
      <c r="G1496" s="82"/>
      <c r="H1496" s="83"/>
      <c r="I1496" s="84"/>
      <c r="J1496" s="84"/>
      <c r="K1496" s="85"/>
      <c r="L1496" s="86"/>
      <c r="M1496" s="80"/>
      <c r="N1496" s="87"/>
      <c r="O1496" s="88" t="str">
        <f t="shared" si="319"/>
        <v xml:space="preserve"> </v>
      </c>
      <c r="P1496" s="89"/>
      <c r="Q1496" s="90" t="str">
        <f t="shared" si="320"/>
        <v xml:space="preserve"> </v>
      </c>
      <c r="R1496" s="87" t="s">
        <v>77</v>
      </c>
      <c r="S1496" s="76"/>
      <c r="T1496" s="91">
        <f t="shared" si="324"/>
        <v>0</v>
      </c>
      <c r="U1496" s="88" t="str">
        <f t="shared" si="321"/>
        <v xml:space="preserve"> </v>
      </c>
      <c r="V1496" s="91" t="str">
        <f t="shared" si="325"/>
        <v xml:space="preserve"> </v>
      </c>
      <c r="W1496" s="78"/>
      <c r="X1496" s="78"/>
      <c r="Y1496" s="78"/>
      <c r="AA1496" s="94" t="str">
        <f t="shared" si="326"/>
        <v>≤60</v>
      </c>
      <c r="AB1496" s="94">
        <f t="shared" ca="1" si="327"/>
        <v>30</v>
      </c>
      <c r="AC1496" s="95">
        <f t="shared" si="330"/>
        <v>0</v>
      </c>
      <c r="AD1496" s="95">
        <f t="shared" si="331"/>
        <v>0</v>
      </c>
      <c r="AE1496" s="96">
        <f t="shared" si="328"/>
        <v>0</v>
      </c>
      <c r="AF1496" s="96">
        <f t="shared" si="329"/>
        <v>0</v>
      </c>
    </row>
    <row r="1497" spans="2:32" s="97" customFormat="1" ht="39.6" x14ac:dyDescent="0.3">
      <c r="B1497" s="79">
        <f t="shared" si="322"/>
        <v>1492</v>
      </c>
      <c r="C1497" s="80" t="s">
        <v>97</v>
      </c>
      <c r="D1497" s="80"/>
      <c r="E1497" s="81"/>
      <c r="F1497" s="82" t="str">
        <f t="shared" si="323"/>
        <v xml:space="preserve">Группа от QF </v>
      </c>
      <c r="G1497" s="82"/>
      <c r="H1497" s="83"/>
      <c r="I1497" s="84"/>
      <c r="J1497" s="84"/>
      <c r="K1497" s="85"/>
      <c r="L1497" s="86"/>
      <c r="M1497" s="80"/>
      <c r="N1497" s="87"/>
      <c r="O1497" s="88" t="str">
        <f t="shared" si="319"/>
        <v xml:space="preserve"> </v>
      </c>
      <c r="P1497" s="89"/>
      <c r="Q1497" s="90" t="str">
        <f t="shared" si="320"/>
        <v xml:space="preserve"> </v>
      </c>
      <c r="R1497" s="87" t="s">
        <v>77</v>
      </c>
      <c r="S1497" s="76"/>
      <c r="T1497" s="91">
        <f t="shared" si="324"/>
        <v>0</v>
      </c>
      <c r="U1497" s="88" t="str">
        <f t="shared" si="321"/>
        <v xml:space="preserve"> </v>
      </c>
      <c r="V1497" s="91" t="str">
        <f t="shared" si="325"/>
        <v xml:space="preserve"> </v>
      </c>
      <c r="W1497" s="78"/>
      <c r="X1497" s="78"/>
      <c r="Y1497" s="78"/>
      <c r="AA1497" s="94" t="str">
        <f t="shared" si="326"/>
        <v>≤60</v>
      </c>
      <c r="AB1497" s="94">
        <f t="shared" ca="1" si="327"/>
        <v>25</v>
      </c>
      <c r="AC1497" s="95">
        <f t="shared" si="330"/>
        <v>0</v>
      </c>
      <c r="AD1497" s="95">
        <f t="shared" si="331"/>
        <v>0</v>
      </c>
      <c r="AE1497" s="96">
        <f t="shared" si="328"/>
        <v>0</v>
      </c>
      <c r="AF1497" s="96">
        <f t="shared" si="329"/>
        <v>0</v>
      </c>
    </row>
    <row r="1498" spans="2:32" s="97" customFormat="1" ht="39.6" x14ac:dyDescent="0.3">
      <c r="B1498" s="79">
        <f t="shared" si="322"/>
        <v>1493</v>
      </c>
      <c r="C1498" s="80" t="s">
        <v>97</v>
      </c>
      <c r="D1498" s="80"/>
      <c r="E1498" s="81"/>
      <c r="F1498" s="82" t="str">
        <f t="shared" si="323"/>
        <v xml:space="preserve">Группа от QF </v>
      </c>
      <c r="G1498" s="82"/>
      <c r="H1498" s="83"/>
      <c r="I1498" s="84"/>
      <c r="J1498" s="84"/>
      <c r="K1498" s="85"/>
      <c r="L1498" s="86"/>
      <c r="M1498" s="80"/>
      <c r="N1498" s="87"/>
      <c r="O1498" s="88" t="str">
        <f t="shared" si="319"/>
        <v xml:space="preserve"> </v>
      </c>
      <c r="P1498" s="89"/>
      <c r="Q1498" s="90" t="str">
        <f t="shared" si="320"/>
        <v xml:space="preserve"> </v>
      </c>
      <c r="R1498" s="87" t="s">
        <v>77</v>
      </c>
      <c r="S1498" s="76"/>
      <c r="T1498" s="91">
        <f t="shared" si="324"/>
        <v>0</v>
      </c>
      <c r="U1498" s="88" t="str">
        <f t="shared" si="321"/>
        <v xml:space="preserve"> </v>
      </c>
      <c r="V1498" s="91" t="str">
        <f t="shared" si="325"/>
        <v xml:space="preserve"> </v>
      </c>
      <c r="W1498" s="78"/>
      <c r="X1498" s="78"/>
      <c r="Y1498" s="78"/>
      <c r="AA1498" s="94" t="str">
        <f t="shared" si="326"/>
        <v>≤60</v>
      </c>
      <c r="AB1498" s="94">
        <f t="shared" ca="1" si="327"/>
        <v>26</v>
      </c>
      <c r="AC1498" s="95">
        <f t="shared" si="330"/>
        <v>0</v>
      </c>
      <c r="AD1498" s="95">
        <f t="shared" si="331"/>
        <v>0</v>
      </c>
      <c r="AE1498" s="96">
        <f t="shared" si="328"/>
        <v>0</v>
      </c>
      <c r="AF1498" s="96">
        <f t="shared" si="329"/>
        <v>0</v>
      </c>
    </row>
    <row r="1499" spans="2:32" s="97" customFormat="1" ht="39.6" x14ac:dyDescent="0.3">
      <c r="B1499" s="79">
        <f t="shared" si="322"/>
        <v>1494</v>
      </c>
      <c r="C1499" s="80" t="s">
        <v>97</v>
      </c>
      <c r="D1499" s="80"/>
      <c r="E1499" s="81"/>
      <c r="F1499" s="82" t="str">
        <f t="shared" si="323"/>
        <v xml:space="preserve">Группа от QF </v>
      </c>
      <c r="G1499" s="82"/>
      <c r="H1499" s="83"/>
      <c r="I1499" s="84"/>
      <c r="J1499" s="84"/>
      <c r="K1499" s="85"/>
      <c r="L1499" s="86"/>
      <c r="M1499" s="80"/>
      <c r="N1499" s="87"/>
      <c r="O1499" s="88" t="str">
        <f t="shared" si="319"/>
        <v xml:space="preserve"> </v>
      </c>
      <c r="P1499" s="89"/>
      <c r="Q1499" s="90" t="str">
        <f t="shared" si="320"/>
        <v xml:space="preserve"> </v>
      </c>
      <c r="R1499" s="87" t="s">
        <v>77</v>
      </c>
      <c r="S1499" s="76"/>
      <c r="T1499" s="91">
        <f t="shared" si="324"/>
        <v>0</v>
      </c>
      <c r="U1499" s="88" t="str">
        <f t="shared" si="321"/>
        <v xml:space="preserve"> </v>
      </c>
      <c r="V1499" s="91" t="str">
        <f t="shared" si="325"/>
        <v xml:space="preserve"> </v>
      </c>
      <c r="W1499" s="78"/>
      <c r="X1499" s="78"/>
      <c r="Y1499" s="78"/>
      <c r="AA1499" s="94" t="str">
        <f t="shared" si="326"/>
        <v>≤60</v>
      </c>
      <c r="AB1499" s="94">
        <f t="shared" ca="1" si="327"/>
        <v>34</v>
      </c>
      <c r="AC1499" s="95">
        <f t="shared" si="330"/>
        <v>0</v>
      </c>
      <c r="AD1499" s="95">
        <f t="shared" si="331"/>
        <v>0</v>
      </c>
      <c r="AE1499" s="96">
        <f t="shared" si="328"/>
        <v>0</v>
      </c>
      <c r="AF1499" s="96">
        <f t="shared" si="329"/>
        <v>0</v>
      </c>
    </row>
    <row r="1500" spans="2:32" s="97" customFormat="1" ht="39.6" x14ac:dyDescent="0.3">
      <c r="B1500" s="79">
        <f t="shared" si="322"/>
        <v>1495</v>
      </c>
      <c r="C1500" s="80" t="s">
        <v>97</v>
      </c>
      <c r="D1500" s="80"/>
      <c r="E1500" s="81"/>
      <c r="F1500" s="82" t="str">
        <f t="shared" si="323"/>
        <v xml:space="preserve">Группа от QF </v>
      </c>
      <c r="G1500" s="82"/>
      <c r="H1500" s="83"/>
      <c r="I1500" s="84"/>
      <c r="J1500" s="84"/>
      <c r="K1500" s="85"/>
      <c r="L1500" s="86"/>
      <c r="M1500" s="80"/>
      <c r="N1500" s="87"/>
      <c r="O1500" s="88" t="str">
        <f t="shared" si="319"/>
        <v xml:space="preserve"> </v>
      </c>
      <c r="P1500" s="89"/>
      <c r="Q1500" s="90" t="str">
        <f t="shared" si="320"/>
        <v xml:space="preserve"> </v>
      </c>
      <c r="R1500" s="87" t="s">
        <v>77</v>
      </c>
      <c r="S1500" s="76"/>
      <c r="T1500" s="91">
        <f t="shared" si="324"/>
        <v>0</v>
      </c>
      <c r="U1500" s="88" t="str">
        <f t="shared" si="321"/>
        <v xml:space="preserve"> </v>
      </c>
      <c r="V1500" s="91" t="str">
        <f t="shared" si="325"/>
        <v xml:space="preserve"> </v>
      </c>
      <c r="W1500" s="78"/>
      <c r="X1500" s="78"/>
      <c r="Y1500" s="78"/>
      <c r="AA1500" s="94" t="str">
        <f t="shared" si="326"/>
        <v>≤60</v>
      </c>
      <c r="AB1500" s="94">
        <f t="shared" ca="1" si="327"/>
        <v>49</v>
      </c>
      <c r="AC1500" s="95">
        <f t="shared" si="330"/>
        <v>0</v>
      </c>
      <c r="AD1500" s="95">
        <f t="shared" si="331"/>
        <v>0</v>
      </c>
      <c r="AE1500" s="96">
        <f t="shared" si="328"/>
        <v>0</v>
      </c>
      <c r="AF1500" s="96">
        <f t="shared" si="329"/>
        <v>0</v>
      </c>
    </row>
    <row r="1501" spans="2:32" s="97" customFormat="1" ht="39.6" x14ac:dyDescent="0.3">
      <c r="B1501" s="79">
        <f t="shared" si="322"/>
        <v>1496</v>
      </c>
      <c r="C1501" s="80" t="s">
        <v>97</v>
      </c>
      <c r="D1501" s="80"/>
      <c r="E1501" s="81"/>
      <c r="F1501" s="82" t="str">
        <f t="shared" si="323"/>
        <v xml:space="preserve">Группа от QF </v>
      </c>
      <c r="G1501" s="82"/>
      <c r="H1501" s="83"/>
      <c r="I1501" s="84"/>
      <c r="J1501" s="84"/>
      <c r="K1501" s="85"/>
      <c r="L1501" s="86"/>
      <c r="M1501" s="80"/>
      <c r="N1501" s="87"/>
      <c r="O1501" s="88" t="str">
        <f t="shared" si="319"/>
        <v xml:space="preserve"> </v>
      </c>
      <c r="P1501" s="89"/>
      <c r="Q1501" s="90" t="str">
        <f t="shared" si="320"/>
        <v xml:space="preserve"> </v>
      </c>
      <c r="R1501" s="87" t="s">
        <v>77</v>
      </c>
      <c r="S1501" s="76"/>
      <c r="T1501" s="91">
        <f t="shared" si="324"/>
        <v>0</v>
      </c>
      <c r="U1501" s="88" t="str">
        <f t="shared" si="321"/>
        <v xml:space="preserve"> </v>
      </c>
      <c r="V1501" s="91" t="str">
        <f t="shared" si="325"/>
        <v xml:space="preserve"> </v>
      </c>
      <c r="W1501" s="78"/>
      <c r="X1501" s="78"/>
      <c r="Y1501" s="78"/>
      <c r="AA1501" s="94" t="str">
        <f t="shared" si="326"/>
        <v>≤60</v>
      </c>
      <c r="AB1501" s="94">
        <f t="shared" ca="1" si="327"/>
        <v>50</v>
      </c>
      <c r="AC1501" s="95">
        <f t="shared" si="330"/>
        <v>0</v>
      </c>
      <c r="AD1501" s="95">
        <f t="shared" si="331"/>
        <v>0</v>
      </c>
      <c r="AE1501" s="96">
        <f t="shared" si="328"/>
        <v>0</v>
      </c>
      <c r="AF1501" s="96">
        <f t="shared" si="329"/>
        <v>0</v>
      </c>
    </row>
    <row r="1502" spans="2:32" s="97" customFormat="1" ht="39.6" x14ac:dyDescent="0.3">
      <c r="B1502" s="79">
        <f t="shared" si="322"/>
        <v>1497</v>
      </c>
      <c r="C1502" s="80" t="s">
        <v>97</v>
      </c>
      <c r="D1502" s="80"/>
      <c r="E1502" s="81"/>
      <c r="F1502" s="82" t="str">
        <f t="shared" si="323"/>
        <v xml:space="preserve">Группа от QF </v>
      </c>
      <c r="G1502" s="82"/>
      <c r="H1502" s="83"/>
      <c r="I1502" s="84"/>
      <c r="J1502" s="84"/>
      <c r="K1502" s="85"/>
      <c r="L1502" s="86"/>
      <c r="M1502" s="80"/>
      <c r="N1502" s="87"/>
      <c r="O1502" s="88" t="str">
        <f t="shared" si="319"/>
        <v xml:space="preserve"> </v>
      </c>
      <c r="P1502" s="89"/>
      <c r="Q1502" s="90" t="str">
        <f t="shared" si="320"/>
        <v xml:space="preserve"> </v>
      </c>
      <c r="R1502" s="87" t="s">
        <v>77</v>
      </c>
      <c r="S1502" s="76"/>
      <c r="T1502" s="91">
        <f t="shared" si="324"/>
        <v>0</v>
      </c>
      <c r="U1502" s="88" t="str">
        <f t="shared" si="321"/>
        <v xml:space="preserve"> </v>
      </c>
      <c r="V1502" s="91" t="str">
        <f t="shared" si="325"/>
        <v xml:space="preserve"> </v>
      </c>
      <c r="W1502" s="78"/>
      <c r="X1502" s="78"/>
      <c r="Y1502" s="78"/>
      <c r="AA1502" s="94" t="str">
        <f t="shared" si="326"/>
        <v>≤60</v>
      </c>
      <c r="AB1502" s="94">
        <f t="shared" ca="1" si="327"/>
        <v>50</v>
      </c>
      <c r="AC1502" s="95">
        <f t="shared" si="330"/>
        <v>0</v>
      </c>
      <c r="AD1502" s="95">
        <f t="shared" si="331"/>
        <v>0</v>
      </c>
      <c r="AE1502" s="96">
        <f t="shared" si="328"/>
        <v>0</v>
      </c>
      <c r="AF1502" s="96">
        <f t="shared" si="329"/>
        <v>0</v>
      </c>
    </row>
    <row r="1503" spans="2:32" s="97" customFormat="1" ht="39.6" x14ac:dyDescent="0.3">
      <c r="B1503" s="79">
        <f t="shared" si="322"/>
        <v>1498</v>
      </c>
      <c r="C1503" s="80" t="s">
        <v>97</v>
      </c>
      <c r="D1503" s="80"/>
      <c r="E1503" s="81"/>
      <c r="F1503" s="82" t="str">
        <f t="shared" si="323"/>
        <v xml:space="preserve">Группа от QF </v>
      </c>
      <c r="G1503" s="82"/>
      <c r="H1503" s="83"/>
      <c r="I1503" s="84"/>
      <c r="J1503" s="84"/>
      <c r="K1503" s="85"/>
      <c r="L1503" s="86"/>
      <c r="M1503" s="80"/>
      <c r="N1503" s="87"/>
      <c r="O1503" s="88" t="str">
        <f t="shared" si="319"/>
        <v xml:space="preserve"> </v>
      </c>
      <c r="P1503" s="89"/>
      <c r="Q1503" s="90" t="str">
        <f t="shared" si="320"/>
        <v xml:space="preserve"> </v>
      </c>
      <c r="R1503" s="87" t="s">
        <v>77</v>
      </c>
      <c r="S1503" s="76"/>
      <c r="T1503" s="91">
        <f t="shared" si="324"/>
        <v>0</v>
      </c>
      <c r="U1503" s="88" t="str">
        <f t="shared" si="321"/>
        <v xml:space="preserve"> </v>
      </c>
      <c r="V1503" s="91" t="str">
        <f t="shared" si="325"/>
        <v xml:space="preserve"> </v>
      </c>
      <c r="W1503" s="78"/>
      <c r="X1503" s="78"/>
      <c r="Y1503" s="78"/>
      <c r="AA1503" s="94" t="str">
        <f t="shared" si="326"/>
        <v>≤60</v>
      </c>
      <c r="AB1503" s="94">
        <f t="shared" ca="1" si="327"/>
        <v>27</v>
      </c>
      <c r="AC1503" s="95">
        <f t="shared" si="330"/>
        <v>0</v>
      </c>
      <c r="AD1503" s="95">
        <f t="shared" si="331"/>
        <v>0</v>
      </c>
      <c r="AE1503" s="96">
        <f t="shared" si="328"/>
        <v>0</v>
      </c>
      <c r="AF1503" s="96">
        <f t="shared" si="329"/>
        <v>0</v>
      </c>
    </row>
  </sheetData>
  <mergeCells count="2">
    <mergeCell ref="AC1:AD1"/>
    <mergeCell ref="AE1:AF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55" t="s">
        <v>96</v>
      </c>
      <c r="B1" s="146" t="s">
        <v>0</v>
      </c>
      <c r="C1" s="149" t="s">
        <v>1</v>
      </c>
      <c r="D1" s="17" t="s">
        <v>2</v>
      </c>
      <c r="E1" s="17" t="s">
        <v>4</v>
      </c>
      <c r="F1" s="152" t="s">
        <v>6</v>
      </c>
      <c r="G1" s="153"/>
      <c r="H1" s="153"/>
      <c r="I1" s="153"/>
      <c r="J1" s="153"/>
      <c r="K1" s="153"/>
      <c r="L1" s="153"/>
      <c r="M1" s="153"/>
      <c r="N1" s="153"/>
      <c r="O1" s="154"/>
      <c r="T1" s="2" t="s">
        <v>82</v>
      </c>
      <c r="AL1" s="3" t="s">
        <v>82</v>
      </c>
    </row>
    <row r="2" spans="1:38" x14ac:dyDescent="0.3">
      <c r="A2" s="155"/>
      <c r="B2" s="147"/>
      <c r="C2" s="150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55"/>
      <c r="B3" s="147"/>
      <c r="C3" s="150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55"/>
      <c r="B4" s="148"/>
      <c r="C4" s="151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75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75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ht="31.2" x14ac:dyDescent="0.3">
      <c r="A6" s="35" t="str">
        <f>IF(Замеры!B3=0, " ", Замеры!B3)</f>
        <v xml:space="preserve"> </v>
      </c>
      <c r="B6" s="45" t="str">
        <f>Замеры!F3</f>
        <v xml:space="preserve">РЩ-7 прачечная (подвал) </v>
      </c>
      <c r="C6" s="45" t="str">
        <f>IF(Замеры!K3=0, " ", Замеры!K3)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Замеры!L3</f>
        <v>0</v>
      </c>
      <c r="S6" s="2">
        <f>Замеры!M3</f>
        <v>0</v>
      </c>
      <c r="T6" s="2" t="s">
        <v>75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26</v>
      </c>
      <c r="Z6" s="2">
        <f t="shared" ref="Z6:AA21" ca="1" si="0">RANDBETWEEN($T$2,$T$3)</f>
        <v>25</v>
      </c>
      <c r="AA6" s="2">
        <f t="shared" ca="1" si="0"/>
        <v>20</v>
      </c>
      <c r="AB6" s="5">
        <f ca="1">RANDBETWEEN(AA6*10+5,AA6*10+150)</f>
        <v>241</v>
      </c>
      <c r="AC6" s="5">
        <f ca="1">RANDBETWEEN(AA6*10+5,AA6*10+150)</f>
        <v>207</v>
      </c>
      <c r="AD6" s="5">
        <f ca="1">RANDBETWEEN(AA6*10+5,AA6*10+150)</f>
        <v>342</v>
      </c>
      <c r="AE6" s="5">
        <f ca="1">RANDBETWEEN(AA6*10+5,AA6*10+150)</f>
        <v>268</v>
      </c>
      <c r="AF6" s="5">
        <f ca="1">RANDBETWEEN(AA6*10+5,AA6*10+150)</f>
        <v>306</v>
      </c>
      <c r="AG6" s="5">
        <f ca="1">RANDBETWEEN(AA6*10+5,AA6*10+150)</f>
        <v>296</v>
      </c>
      <c r="AH6" s="5">
        <f ca="1">RANDBETWEEN(AA6*10+5,AA6*10+150)</f>
        <v>307</v>
      </c>
      <c r="AI6" s="5">
        <f ca="1">RANDBETWEEN(AA6*10+5,AA6*10+150)</f>
        <v>336</v>
      </c>
      <c r="AJ6" s="5">
        <f ca="1">RANDBETWEEN(AA6*10+5,AA6*10+150)</f>
        <v>304</v>
      </c>
      <c r="AK6" s="5">
        <f ca="1">RANDBETWEEN(AA6*10+5,AA6*10+150)</f>
        <v>259</v>
      </c>
    </row>
    <row r="7" spans="1:38" x14ac:dyDescent="0.3">
      <c r="A7" s="35">
        <f>IF(Замеры!B5=0, " ", Замеры!B5)</f>
        <v>1</v>
      </c>
      <c r="B7" s="45" t="str">
        <f>Замеры!F5</f>
        <v xml:space="preserve"> Ввод 0.1 QD -1</v>
      </c>
      <c r="C7" s="45" t="str">
        <f>IF(Замеры!K5=0, " ", Замеры!K5)</f>
        <v xml:space="preserve"> </v>
      </c>
      <c r="D7" s="69" t="str">
        <f t="shared" ref="D7:D10" si="1">IF(P7=0, " ", 1000)</f>
        <v xml:space="preserve"> </v>
      </c>
      <c r="E7" s="69" t="str">
        <f t="shared" ref="E7:E10" si="2">IF(P7=0, " ", 0.5)</f>
        <v xml:space="preserve"> 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 t="str">
        <f t="shared" ref="O7:O70" si="12">IF(S7=$S$4,AK7,"-")</f>
        <v>-</v>
      </c>
      <c r="P7" s="2">
        <f>Замеры!L5</f>
        <v>0</v>
      </c>
      <c r="S7" s="2">
        <f>Замеры!M5</f>
        <v>0</v>
      </c>
      <c r="T7" s="2" t="s">
        <v>75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47</v>
      </c>
      <c r="Z7" s="2">
        <f t="shared" ca="1" si="0"/>
        <v>42</v>
      </c>
      <c r="AA7" s="2">
        <f t="shared" ca="1" si="0"/>
        <v>49</v>
      </c>
      <c r="AB7" s="5">
        <f t="shared" ref="AB7:AB70" ca="1" si="17">RANDBETWEEN(AA7*10+5,AA7*10+150)</f>
        <v>610</v>
      </c>
      <c r="AC7" s="5">
        <f t="shared" ref="AC7:AC70" ca="1" si="18">RANDBETWEEN(AA7*10+5,AA7*10+150)</f>
        <v>573</v>
      </c>
      <c r="AD7" s="5">
        <f t="shared" ref="AD7:AD70" ca="1" si="19">RANDBETWEEN(AA7*10+5,AA7*10+150)</f>
        <v>526</v>
      </c>
      <c r="AE7" s="5">
        <f t="shared" ref="AE7:AE70" ca="1" si="20">RANDBETWEEN(AA7*10+5,AA7*10+150)</f>
        <v>498</v>
      </c>
      <c r="AF7" s="5">
        <f t="shared" ref="AF7:AF70" ca="1" si="21">RANDBETWEEN(AA7*10+5,AA7*10+150)</f>
        <v>604</v>
      </c>
      <c r="AG7" s="5">
        <f t="shared" ref="AG7:AG70" ca="1" si="22">RANDBETWEEN(AA7*10+5,AA7*10+150)</f>
        <v>629</v>
      </c>
      <c r="AH7" s="5">
        <f t="shared" ref="AH7:AH70" ca="1" si="23">RANDBETWEEN(AA7*10+5,AA7*10+150)</f>
        <v>516</v>
      </c>
      <c r="AI7" s="5">
        <f t="shared" ref="AI7:AI70" ca="1" si="24">RANDBETWEEN(AA7*10+5,AA7*10+150)</f>
        <v>521</v>
      </c>
      <c r="AJ7" s="5">
        <f t="shared" ref="AJ7:AJ70" ca="1" si="25">RANDBETWEEN(AA7*10+5,AA7*10+150)</f>
        <v>579</v>
      </c>
      <c r="AK7" s="5">
        <f t="shared" ref="AK7:AK70" ca="1" si="26">RANDBETWEEN(AA7*10+5,AA7*10+150)</f>
        <v>555</v>
      </c>
    </row>
    <row r="8" spans="1:38" x14ac:dyDescent="0.3">
      <c r="A8" s="35">
        <f>IF(Замеры!B6=0, " ", Замеры!B6)</f>
        <v>2</v>
      </c>
      <c r="B8" s="45" t="str">
        <f>Замеры!F6</f>
        <v>Ввод 0.2 QF -1</v>
      </c>
      <c r="C8" s="45" t="str">
        <f>IF(Замеры!K6=0, " ", Замеры!K6)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Замеры!L6</f>
        <v>0</v>
      </c>
      <c r="S8" s="2">
        <f>Замеры!M6</f>
        <v>0</v>
      </c>
      <c r="T8" s="2" t="s">
        <v>75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46</v>
      </c>
      <c r="Z8" s="2">
        <f t="shared" ca="1" si="0"/>
        <v>22</v>
      </c>
      <c r="AA8" s="2">
        <f t="shared" ca="1" si="0"/>
        <v>24</v>
      </c>
      <c r="AB8" s="5">
        <f t="shared" ca="1" si="17"/>
        <v>384</v>
      </c>
      <c r="AC8" s="5">
        <f t="shared" ca="1" si="18"/>
        <v>285</v>
      </c>
      <c r="AD8" s="5">
        <f t="shared" ca="1" si="19"/>
        <v>302</v>
      </c>
      <c r="AE8" s="5">
        <f t="shared" ca="1" si="20"/>
        <v>250</v>
      </c>
      <c r="AF8" s="5">
        <f t="shared" ca="1" si="21"/>
        <v>245</v>
      </c>
      <c r="AG8" s="5">
        <f t="shared" ca="1" si="22"/>
        <v>258</v>
      </c>
      <c r="AH8" s="5">
        <f t="shared" ca="1" si="23"/>
        <v>347</v>
      </c>
      <c r="AI8" s="5">
        <f t="shared" ca="1" si="24"/>
        <v>379</v>
      </c>
      <c r="AJ8" s="5">
        <f t="shared" ca="1" si="25"/>
        <v>255</v>
      </c>
      <c r="AK8" s="5">
        <f t="shared" ca="1" si="26"/>
        <v>356</v>
      </c>
    </row>
    <row r="9" spans="1:38" x14ac:dyDescent="0.3">
      <c r="A9" s="35">
        <f>IF(Замеры!B7=0, " ", Замеры!B7)</f>
        <v>3</v>
      </c>
      <c r="B9" s="45" t="str">
        <f>Замеры!F7</f>
        <v>Группа от QF 1</v>
      </c>
      <c r="C9" s="45" t="str">
        <f>IF(Замеры!K7=0, " ", Замеры!K7)</f>
        <v>ВВГнг(А)-LS 3х6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>
        <f t="shared" ca="1" si="6"/>
        <v>299</v>
      </c>
      <c r="J9" s="46" t="str">
        <f t="shared" si="7"/>
        <v>-</v>
      </c>
      <c r="K9" s="29" t="str">
        <f t="shared" si="8"/>
        <v>-</v>
      </c>
      <c r="L9" s="29">
        <f t="shared" ca="1" si="9"/>
        <v>274</v>
      </c>
      <c r="M9" s="29" t="str">
        <f t="shared" si="10"/>
        <v>-</v>
      </c>
      <c r="N9" s="29" t="str">
        <f t="shared" si="11"/>
        <v>-</v>
      </c>
      <c r="O9" s="29">
        <f t="shared" ca="1" si="12"/>
        <v>319</v>
      </c>
      <c r="P9" s="2">
        <f>Замеры!L7</f>
        <v>1</v>
      </c>
      <c r="S9" s="2">
        <f>Замеры!M7</f>
        <v>4</v>
      </c>
      <c r="T9" s="2" t="s">
        <v>75</v>
      </c>
      <c r="U9" s="2" t="b">
        <f t="shared" si="13"/>
        <v>1</v>
      </c>
      <c r="V9" s="2" t="b">
        <f t="shared" si="14"/>
        <v>0</v>
      </c>
      <c r="W9" s="2" t="b">
        <f t="shared" si="15"/>
        <v>0</v>
      </c>
      <c r="Y9" s="2">
        <f t="shared" ca="1" si="16"/>
        <v>26</v>
      </c>
      <c r="Z9" s="2">
        <f t="shared" ca="1" si="0"/>
        <v>45</v>
      </c>
      <c r="AA9" s="2">
        <f t="shared" ca="1" si="0"/>
        <v>25</v>
      </c>
      <c r="AB9" s="5">
        <f t="shared" ca="1" si="17"/>
        <v>271</v>
      </c>
      <c r="AC9" s="5">
        <f t="shared" ca="1" si="18"/>
        <v>295</v>
      </c>
      <c r="AD9" s="5">
        <f t="shared" ca="1" si="19"/>
        <v>267</v>
      </c>
      <c r="AE9" s="5">
        <f t="shared" ca="1" si="20"/>
        <v>299</v>
      </c>
      <c r="AF9" s="5">
        <f t="shared" ca="1" si="21"/>
        <v>336</v>
      </c>
      <c r="AG9" s="5">
        <f t="shared" ca="1" si="22"/>
        <v>311</v>
      </c>
      <c r="AH9" s="5">
        <f t="shared" ca="1" si="23"/>
        <v>274</v>
      </c>
      <c r="AI9" s="5">
        <f t="shared" ca="1" si="24"/>
        <v>257</v>
      </c>
      <c r="AJ9" s="5">
        <f t="shared" ca="1" si="25"/>
        <v>275</v>
      </c>
      <c r="AK9" s="5">
        <f t="shared" ca="1" si="26"/>
        <v>319</v>
      </c>
    </row>
    <row r="10" spans="1:38" x14ac:dyDescent="0.3">
      <c r="A10" s="35">
        <f>IF(Замеры!B8=0, " ", Замеры!B8)</f>
        <v>4</v>
      </c>
      <c r="B10" s="45" t="str">
        <f>Замеры!F8</f>
        <v>Группа от QF 2</v>
      </c>
      <c r="C10" s="45" t="str">
        <f>IF(Замеры!K8=0, " ", Замеры!K8)</f>
        <v>ВВГнг(А)-LS 4х6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444</v>
      </c>
      <c r="P10" s="2">
        <f>Замеры!L8</f>
        <v>1.2</v>
      </c>
      <c r="S10" s="2">
        <f>Замеры!M8</f>
        <v>4</v>
      </c>
      <c r="T10" s="2" t="s">
        <v>75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34</v>
      </c>
      <c r="Z10" s="2">
        <f t="shared" ca="1" si="0"/>
        <v>37</v>
      </c>
      <c r="AA10" s="2">
        <f t="shared" ca="1" si="0"/>
        <v>42</v>
      </c>
      <c r="AB10" s="5">
        <f t="shared" ca="1" si="17"/>
        <v>435</v>
      </c>
      <c r="AC10" s="5">
        <f t="shared" ca="1" si="18"/>
        <v>553</v>
      </c>
      <c r="AD10" s="5">
        <f t="shared" ca="1" si="19"/>
        <v>538</v>
      </c>
      <c r="AE10" s="5">
        <f t="shared" ca="1" si="20"/>
        <v>553</v>
      </c>
      <c r="AF10" s="5">
        <f t="shared" ca="1" si="21"/>
        <v>471</v>
      </c>
      <c r="AG10" s="5">
        <f t="shared" ca="1" si="22"/>
        <v>503</v>
      </c>
      <c r="AH10" s="5">
        <f t="shared" ca="1" si="23"/>
        <v>535</v>
      </c>
      <c r="AI10" s="5">
        <f t="shared" ca="1" si="24"/>
        <v>548</v>
      </c>
      <c r="AJ10" s="5">
        <f t="shared" ca="1" si="25"/>
        <v>473</v>
      </c>
      <c r="AK10" s="5">
        <f t="shared" ca="1" si="26"/>
        <v>444</v>
      </c>
    </row>
    <row r="11" spans="1:38" x14ac:dyDescent="0.3">
      <c r="A11" s="35">
        <f>IF(Замеры!B9=0, " ", Замеры!B9)</f>
        <v>5</v>
      </c>
      <c r="B11" s="45" t="str">
        <f>Замеры!F9</f>
        <v>Группа от QF 3</v>
      </c>
      <c r="C11" s="45" t="str">
        <f>IF(Замеры!K9=0, " ", Замеры!K9)</f>
        <v>ВВГнг(А)-LS 5х6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583</v>
      </c>
      <c r="P11" s="2" t="str">
        <f>Замеры!L9</f>
        <v>1,2,3</v>
      </c>
      <c r="S11" s="2">
        <f>Замеры!M9</f>
        <v>4</v>
      </c>
      <c r="T11" s="2" t="s">
        <v>75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46</v>
      </c>
      <c r="Z11" s="2">
        <f t="shared" ca="1" si="0"/>
        <v>25</v>
      </c>
      <c r="AA11" s="2">
        <f t="shared" ca="1" si="0"/>
        <v>49</v>
      </c>
      <c r="AB11" s="5">
        <f t="shared" ref="AB11:AB27" ca="1" si="42">RANDBETWEEN(AA11*10+5,AA11*10+150)</f>
        <v>568</v>
      </c>
      <c r="AC11" s="5">
        <f t="shared" ref="AC11:AC27" ca="1" si="43">RANDBETWEEN(AA11*10+5,AA11*10+150)</f>
        <v>575</v>
      </c>
      <c r="AD11" s="5">
        <f t="shared" ref="AD11:AD27" ca="1" si="44">RANDBETWEEN(AA11*10+5,AA11*10+150)</f>
        <v>634</v>
      </c>
      <c r="AE11" s="5">
        <f t="shared" ref="AE11:AE27" ca="1" si="45">RANDBETWEEN(AA11*10+5,AA11*10+150)</f>
        <v>632</v>
      </c>
      <c r="AF11" s="5">
        <f t="shared" ref="AF11:AF27" ca="1" si="46">RANDBETWEEN(AA11*10+5,AA11*10+150)</f>
        <v>512</v>
      </c>
      <c r="AG11" s="5">
        <f t="shared" ref="AG11:AG27" ca="1" si="47">RANDBETWEEN(AA11*10+5,AA11*10+150)</f>
        <v>620</v>
      </c>
      <c r="AH11" s="5">
        <f t="shared" ref="AH11:AH27" ca="1" si="48">RANDBETWEEN(AA11*10+5,AA11*10+150)</f>
        <v>601</v>
      </c>
      <c r="AI11" s="5">
        <f t="shared" ref="AI11:AI27" ca="1" si="49">RANDBETWEEN(AA11*10+5,AA11*10+150)</f>
        <v>564</v>
      </c>
      <c r="AJ11" s="5">
        <f t="shared" ref="AJ11:AJ27" ca="1" si="50">RANDBETWEEN(AA11*10+5,AA11*10+150)</f>
        <v>625</v>
      </c>
      <c r="AK11" s="5">
        <f t="shared" ref="AK11:AK27" ca="1" si="51">RANDBETWEEN(AA11*10+5,AA11*10+150)</f>
        <v>583</v>
      </c>
    </row>
    <row r="12" spans="1:38" x14ac:dyDescent="0.3">
      <c r="A12" s="35">
        <f>IF(Замеры!B10=0, " ", Замеры!B10)</f>
        <v>6</v>
      </c>
      <c r="B12" s="45" t="str">
        <f>Замеры!F10</f>
        <v>Группа от QFD 4</v>
      </c>
      <c r="C12" s="45" t="str">
        <f>IF(Замеры!K10=0, " ", Замеры!K10)</f>
        <v>ВВГнг(А)-LS 3х2,5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>
        <f t="shared" ca="1" si="32"/>
        <v>272</v>
      </c>
      <c r="J12" s="46" t="str">
        <f t="shared" si="33"/>
        <v>-</v>
      </c>
      <c r="K12" s="29" t="str">
        <f t="shared" si="34"/>
        <v>-</v>
      </c>
      <c r="L12" s="29">
        <f t="shared" ca="1" si="35"/>
        <v>266</v>
      </c>
      <c r="M12" s="29" t="str">
        <f t="shared" si="36"/>
        <v>-</v>
      </c>
      <c r="N12" s="29" t="str">
        <f t="shared" si="37"/>
        <v>-</v>
      </c>
      <c r="O12" s="29">
        <f t="shared" ca="1" si="38"/>
        <v>298</v>
      </c>
      <c r="P12" s="2">
        <f>Замеры!L10</f>
        <v>1</v>
      </c>
      <c r="S12" s="2">
        <f>Замеры!M10</f>
        <v>4</v>
      </c>
      <c r="T12" s="2" t="s">
        <v>75</v>
      </c>
      <c r="U12" s="2" t="b">
        <f t="shared" si="39"/>
        <v>1</v>
      </c>
      <c r="V12" s="2" t="b">
        <f t="shared" si="40"/>
        <v>0</v>
      </c>
      <c r="W12" s="2" t="b">
        <f t="shared" si="41"/>
        <v>0</v>
      </c>
      <c r="Y12" s="2">
        <f t="shared" ca="1" si="16"/>
        <v>41</v>
      </c>
      <c r="Z12" s="2">
        <f t="shared" ca="1" si="0"/>
        <v>49</v>
      </c>
      <c r="AA12" s="2">
        <f t="shared" ca="1" si="0"/>
        <v>24</v>
      </c>
      <c r="AB12" s="5">
        <f t="shared" ca="1" si="42"/>
        <v>272</v>
      </c>
      <c r="AC12" s="5">
        <f t="shared" ca="1" si="43"/>
        <v>304</v>
      </c>
      <c r="AD12" s="5">
        <f t="shared" ca="1" si="44"/>
        <v>344</v>
      </c>
      <c r="AE12" s="5">
        <f t="shared" ca="1" si="45"/>
        <v>272</v>
      </c>
      <c r="AF12" s="5">
        <f t="shared" ca="1" si="46"/>
        <v>311</v>
      </c>
      <c r="AG12" s="5">
        <f t="shared" ca="1" si="47"/>
        <v>298</v>
      </c>
      <c r="AH12" s="5">
        <f t="shared" ca="1" si="48"/>
        <v>266</v>
      </c>
      <c r="AI12" s="5">
        <f t="shared" ca="1" si="49"/>
        <v>284</v>
      </c>
      <c r="AJ12" s="5">
        <f t="shared" ca="1" si="50"/>
        <v>372</v>
      </c>
      <c r="AK12" s="5">
        <f t="shared" ca="1" si="51"/>
        <v>298</v>
      </c>
    </row>
    <row r="13" spans="1:38" x14ac:dyDescent="0.3">
      <c r="A13" s="35">
        <f>IF(Замеры!B11=0, " ", Замеры!B11)</f>
        <v>7</v>
      </c>
      <c r="B13" s="45" t="str">
        <f>Замеры!F11</f>
        <v>Группа от QFD 5</v>
      </c>
      <c r="C13" s="45" t="str">
        <f>IF(Замеры!K11=0, " ", Замеры!K11)</f>
        <v>ВВГнг(А)-LS 5х2,5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425</v>
      </c>
      <c r="P13" s="2" t="str">
        <f>Замеры!L11</f>
        <v>1,2,3</v>
      </c>
      <c r="S13" s="2">
        <f>Замеры!M11</f>
        <v>4</v>
      </c>
      <c r="T13" s="2" t="s">
        <v>75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45</v>
      </c>
      <c r="Z13" s="2">
        <f t="shared" ca="1" si="0"/>
        <v>50</v>
      </c>
      <c r="AA13" s="2">
        <f t="shared" ca="1" si="0"/>
        <v>31</v>
      </c>
      <c r="AB13" s="5">
        <f t="shared" ca="1" si="42"/>
        <v>361</v>
      </c>
      <c r="AC13" s="5">
        <f t="shared" ca="1" si="43"/>
        <v>348</v>
      </c>
      <c r="AD13" s="5">
        <f t="shared" ca="1" si="44"/>
        <v>451</v>
      </c>
      <c r="AE13" s="5">
        <f t="shared" ca="1" si="45"/>
        <v>374</v>
      </c>
      <c r="AF13" s="5">
        <f t="shared" ca="1" si="46"/>
        <v>346</v>
      </c>
      <c r="AG13" s="5">
        <f t="shared" ca="1" si="47"/>
        <v>460</v>
      </c>
      <c r="AH13" s="5">
        <f t="shared" ca="1" si="48"/>
        <v>451</v>
      </c>
      <c r="AI13" s="5">
        <f t="shared" ca="1" si="49"/>
        <v>315</v>
      </c>
      <c r="AJ13" s="5">
        <f t="shared" ca="1" si="50"/>
        <v>377</v>
      </c>
      <c r="AK13" s="5">
        <f t="shared" ca="1" si="51"/>
        <v>425</v>
      </c>
    </row>
    <row r="14" spans="1:38" x14ac:dyDescent="0.3">
      <c r="A14" s="35">
        <f>IF(Замеры!B12=0, " ", Замеры!B12)</f>
        <v>8</v>
      </c>
      <c r="B14" s="45" t="str">
        <f>Замеры!F12</f>
        <v>Группа от QF 6</v>
      </c>
      <c r="C14" s="45" t="str">
        <f>IF(Замеры!K12=0, " ", Замеры!K12)</f>
        <v>ВВГнг(А)-LS 3х2,5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>
        <f t="shared" ca="1" si="32"/>
        <v>362</v>
      </c>
      <c r="J14" s="46" t="str">
        <f t="shared" si="33"/>
        <v>-</v>
      </c>
      <c r="K14" s="29" t="str">
        <f t="shared" si="34"/>
        <v>-</v>
      </c>
      <c r="L14" s="29" t="str">
        <f t="shared" ca="1" si="35"/>
        <v>-</v>
      </c>
      <c r="M14" s="29" t="str">
        <f t="shared" si="36"/>
        <v>-</v>
      </c>
      <c r="N14" s="29" t="str">
        <f t="shared" si="37"/>
        <v>-</v>
      </c>
      <c r="O14" s="29" t="str">
        <f t="shared" si="38"/>
        <v>-</v>
      </c>
      <c r="P14" s="2">
        <f>Замеры!L12</f>
        <v>1</v>
      </c>
      <c r="S14" s="2">
        <f>Замеры!M12</f>
        <v>0</v>
      </c>
      <c r="T14" s="2" t="s">
        <v>75</v>
      </c>
      <c r="U14" s="2" t="b">
        <f t="shared" si="39"/>
        <v>1</v>
      </c>
      <c r="V14" s="2" t="b">
        <f t="shared" si="40"/>
        <v>0</v>
      </c>
      <c r="W14" s="2" t="b">
        <f t="shared" si="41"/>
        <v>0</v>
      </c>
      <c r="Y14" s="2">
        <f t="shared" ca="1" si="16"/>
        <v>22</v>
      </c>
      <c r="Z14" s="2">
        <f t="shared" ca="1" si="0"/>
        <v>47</v>
      </c>
      <c r="AA14" s="2">
        <f t="shared" ca="1" si="0"/>
        <v>31</v>
      </c>
      <c r="AB14" s="5">
        <f t="shared" ca="1" si="42"/>
        <v>430</v>
      </c>
      <c r="AC14" s="5">
        <f t="shared" ca="1" si="43"/>
        <v>403</v>
      </c>
      <c r="AD14" s="5">
        <f t="shared" ca="1" si="44"/>
        <v>322</v>
      </c>
      <c r="AE14" s="5">
        <f t="shared" ca="1" si="45"/>
        <v>362</v>
      </c>
      <c r="AF14" s="5">
        <f t="shared" ca="1" si="46"/>
        <v>335</v>
      </c>
      <c r="AG14" s="5">
        <f t="shared" ca="1" si="47"/>
        <v>428</v>
      </c>
      <c r="AH14" s="5">
        <f t="shared" ca="1" si="48"/>
        <v>347</v>
      </c>
      <c r="AI14" s="5">
        <f t="shared" ca="1" si="49"/>
        <v>389</v>
      </c>
      <c r="AJ14" s="5">
        <f t="shared" ca="1" si="50"/>
        <v>448</v>
      </c>
      <c r="AK14" s="5">
        <f t="shared" ca="1" si="51"/>
        <v>453</v>
      </c>
    </row>
    <row r="15" spans="1:38" x14ac:dyDescent="0.3">
      <c r="A15" s="35">
        <f>IF(Замеры!B13=0, " ", Замеры!B13)</f>
        <v>9</v>
      </c>
      <c r="B15" s="45" t="str">
        <f>Замеры!F13</f>
        <v>Группа от QF 7</v>
      </c>
      <c r="C15" s="45" t="str">
        <f>IF(Замеры!K13=0, " ", Замеры!K13)</f>
        <v>ВВГнг(А)-LS 3х2,5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308</v>
      </c>
      <c r="P15" s="2" t="str">
        <f>Замеры!L13</f>
        <v>1, N</v>
      </c>
      <c r="S15" s="2">
        <f>Замеры!M13</f>
        <v>4</v>
      </c>
      <c r="T15" s="2" t="s">
        <v>75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43</v>
      </c>
      <c r="Z15" s="2">
        <f t="shared" ca="1" si="0"/>
        <v>39</v>
      </c>
      <c r="AA15" s="2">
        <f t="shared" ca="1" si="0"/>
        <v>23</v>
      </c>
      <c r="AB15" s="5">
        <f t="shared" ca="1" si="42"/>
        <v>240</v>
      </c>
      <c r="AC15" s="5">
        <f t="shared" ca="1" si="43"/>
        <v>256</v>
      </c>
      <c r="AD15" s="5">
        <f t="shared" ca="1" si="44"/>
        <v>235</v>
      </c>
      <c r="AE15" s="5">
        <f t="shared" ca="1" si="45"/>
        <v>281</v>
      </c>
      <c r="AF15" s="5">
        <f t="shared" ca="1" si="46"/>
        <v>292</v>
      </c>
      <c r="AG15" s="5">
        <f t="shared" ca="1" si="47"/>
        <v>297</v>
      </c>
      <c r="AH15" s="5">
        <f t="shared" ca="1" si="48"/>
        <v>330</v>
      </c>
      <c r="AI15" s="5">
        <f t="shared" ca="1" si="49"/>
        <v>261</v>
      </c>
      <c r="AJ15" s="5">
        <f t="shared" ca="1" si="50"/>
        <v>340</v>
      </c>
      <c r="AK15" s="5">
        <f t="shared" ca="1" si="51"/>
        <v>308</v>
      </c>
    </row>
    <row r="16" spans="1:38" x14ac:dyDescent="0.3">
      <c r="A16" s="35">
        <f>IF(Замеры!B15=0, " ", Замеры!B15)</f>
        <v>10</v>
      </c>
      <c r="B16" s="45" t="str">
        <f>Замеры!F15</f>
        <v>Группа от QD 8</v>
      </c>
      <c r="C16" s="45" t="str">
        <f>IF(Замеры!K15=0, " ", Замеры!K15)</f>
        <v xml:space="preserve"> 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>
        <f t="shared" ca="1" si="32"/>
        <v>343</v>
      </c>
      <c r="J16" s="46" t="str">
        <f t="shared" si="33"/>
        <v>-</v>
      </c>
      <c r="K16" s="29" t="str">
        <f t="shared" si="34"/>
        <v>-</v>
      </c>
      <c r="L16" s="29">
        <f t="shared" ca="1" si="35"/>
        <v>312</v>
      </c>
      <c r="M16" s="29" t="str">
        <f t="shared" si="36"/>
        <v>-</v>
      </c>
      <c r="N16" s="29" t="str">
        <f t="shared" si="37"/>
        <v>-</v>
      </c>
      <c r="O16" s="29">
        <f t="shared" ca="1" si="38"/>
        <v>263</v>
      </c>
      <c r="P16" s="2">
        <f>Замеры!L15</f>
        <v>1</v>
      </c>
      <c r="S16" s="2">
        <f>Замеры!M15</f>
        <v>4</v>
      </c>
      <c r="T16" s="2" t="s">
        <v>75</v>
      </c>
      <c r="U16" s="2" t="b">
        <f t="shared" si="39"/>
        <v>1</v>
      </c>
      <c r="V16" s="2" t="b">
        <f t="shared" si="40"/>
        <v>0</v>
      </c>
      <c r="W16" s="2" t="b">
        <f t="shared" si="41"/>
        <v>0</v>
      </c>
      <c r="Y16" s="2">
        <f t="shared" ca="1" si="16"/>
        <v>23</v>
      </c>
      <c r="Z16" s="2">
        <f t="shared" ca="1" si="0"/>
        <v>26</v>
      </c>
      <c r="AA16" s="2">
        <f t="shared" ca="1" si="0"/>
        <v>23</v>
      </c>
      <c r="AB16" s="5">
        <f t="shared" ca="1" si="42"/>
        <v>356</v>
      </c>
      <c r="AC16" s="5">
        <f t="shared" ca="1" si="43"/>
        <v>324</v>
      </c>
      <c r="AD16" s="5">
        <f t="shared" ca="1" si="44"/>
        <v>373</v>
      </c>
      <c r="AE16" s="5">
        <f t="shared" ca="1" si="45"/>
        <v>343</v>
      </c>
      <c r="AF16" s="5">
        <f t="shared" ca="1" si="46"/>
        <v>368</v>
      </c>
      <c r="AG16" s="5">
        <f t="shared" ca="1" si="47"/>
        <v>361</v>
      </c>
      <c r="AH16" s="5">
        <f t="shared" ca="1" si="48"/>
        <v>312</v>
      </c>
      <c r="AI16" s="5">
        <f t="shared" ca="1" si="49"/>
        <v>318</v>
      </c>
      <c r="AJ16" s="5">
        <f t="shared" ca="1" si="50"/>
        <v>264</v>
      </c>
      <c r="AK16" s="5">
        <f t="shared" ca="1" si="51"/>
        <v>263</v>
      </c>
    </row>
    <row r="17" spans="1:37" x14ac:dyDescent="0.3">
      <c r="A17" s="35">
        <f>IF(Замеры!B16=0, " ", Замеры!B16)</f>
        <v>11</v>
      </c>
      <c r="B17" s="45" t="str">
        <f>Замеры!F16</f>
        <v>Группа от QF 8</v>
      </c>
      <c r="C17" s="45" t="str">
        <f>IF(Замеры!K16=0, " ", Замеры!K16)</f>
        <v>ВВГнг(А)-LS 3х6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>
        <f t="shared" ca="1" si="32"/>
        <v>478</v>
      </c>
      <c r="J17" s="46" t="str">
        <f t="shared" si="33"/>
        <v>-</v>
      </c>
      <c r="K17" s="29" t="str">
        <f t="shared" si="34"/>
        <v>-</v>
      </c>
      <c r="L17" s="29">
        <f t="shared" ca="1" si="35"/>
        <v>378</v>
      </c>
      <c r="M17" s="29" t="str">
        <f t="shared" si="36"/>
        <v>-</v>
      </c>
      <c r="N17" s="29" t="str">
        <f t="shared" si="37"/>
        <v>-</v>
      </c>
      <c r="O17" s="29">
        <f t="shared" ca="1" si="38"/>
        <v>429</v>
      </c>
      <c r="P17" s="2">
        <f>Замеры!L16</f>
        <v>1</v>
      </c>
      <c r="S17" s="2">
        <f>Замеры!M16</f>
        <v>4</v>
      </c>
      <c r="T17" s="2" t="s">
        <v>75</v>
      </c>
      <c r="U17" s="2" t="b">
        <f t="shared" si="39"/>
        <v>1</v>
      </c>
      <c r="V17" s="2" t="b">
        <f t="shared" si="40"/>
        <v>0</v>
      </c>
      <c r="W17" s="2" t="b">
        <f t="shared" si="41"/>
        <v>0</v>
      </c>
      <c r="Y17" s="2">
        <f t="shared" ca="1" si="16"/>
        <v>49</v>
      </c>
      <c r="Z17" s="2">
        <f t="shared" ca="1" si="0"/>
        <v>33</v>
      </c>
      <c r="AA17" s="2">
        <f t="shared" ca="1" si="0"/>
        <v>35</v>
      </c>
      <c r="AB17" s="5">
        <f t="shared" ca="1" si="42"/>
        <v>487</v>
      </c>
      <c r="AC17" s="5">
        <f t="shared" ca="1" si="43"/>
        <v>411</v>
      </c>
      <c r="AD17" s="5">
        <f t="shared" ca="1" si="44"/>
        <v>496</v>
      </c>
      <c r="AE17" s="5">
        <f t="shared" ca="1" si="45"/>
        <v>478</v>
      </c>
      <c r="AF17" s="5">
        <f t="shared" ca="1" si="46"/>
        <v>374</v>
      </c>
      <c r="AG17" s="5">
        <f t="shared" ca="1" si="47"/>
        <v>497</v>
      </c>
      <c r="AH17" s="5">
        <f t="shared" ca="1" si="48"/>
        <v>378</v>
      </c>
      <c r="AI17" s="5">
        <f t="shared" ca="1" si="49"/>
        <v>456</v>
      </c>
      <c r="AJ17" s="5">
        <f t="shared" ca="1" si="50"/>
        <v>428</v>
      </c>
      <c r="AK17" s="5">
        <f t="shared" ca="1" si="51"/>
        <v>429</v>
      </c>
    </row>
    <row r="18" spans="1:37" x14ac:dyDescent="0.3">
      <c r="A18" s="35">
        <f>IF(Замеры!B17=0, " ", Замеры!B17)</f>
        <v>12</v>
      </c>
      <c r="B18" s="45" t="str">
        <f>Замеры!F17</f>
        <v>Группа от QD 9</v>
      </c>
      <c r="C18" s="45" t="str">
        <f>IF(Замеры!K17=0, " ", Замеры!K17)</f>
        <v xml:space="preserve"> 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442</v>
      </c>
      <c r="P18" s="2" t="str">
        <f>Замеры!L17</f>
        <v>1,2,3</v>
      </c>
      <c r="S18" s="2">
        <f>Замеры!M17</f>
        <v>4</v>
      </c>
      <c r="T18" s="2" t="s">
        <v>75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22</v>
      </c>
      <c r="Z18" s="2">
        <f t="shared" ca="1" si="0"/>
        <v>20</v>
      </c>
      <c r="AA18" s="2">
        <f t="shared" ca="1" si="0"/>
        <v>37</v>
      </c>
      <c r="AB18" s="5">
        <f t="shared" ca="1" si="42"/>
        <v>419</v>
      </c>
      <c r="AC18" s="5">
        <f t="shared" ca="1" si="43"/>
        <v>433</v>
      </c>
      <c r="AD18" s="5">
        <f t="shared" ca="1" si="44"/>
        <v>495</v>
      </c>
      <c r="AE18" s="5">
        <f t="shared" ca="1" si="45"/>
        <v>463</v>
      </c>
      <c r="AF18" s="5">
        <f t="shared" ca="1" si="46"/>
        <v>375</v>
      </c>
      <c r="AG18" s="5">
        <f t="shared" ca="1" si="47"/>
        <v>505</v>
      </c>
      <c r="AH18" s="5">
        <f t="shared" ca="1" si="48"/>
        <v>398</v>
      </c>
      <c r="AI18" s="5">
        <f t="shared" ca="1" si="49"/>
        <v>425</v>
      </c>
      <c r="AJ18" s="5">
        <f t="shared" ca="1" si="50"/>
        <v>433</v>
      </c>
      <c r="AK18" s="5">
        <f t="shared" ca="1" si="51"/>
        <v>442</v>
      </c>
    </row>
    <row r="19" spans="1:37" x14ac:dyDescent="0.3">
      <c r="A19" s="35">
        <f>IF(Замеры!B18=0, " ", Замеры!B18)</f>
        <v>13</v>
      </c>
      <c r="B19" s="45" t="str">
        <f>Замеры!F18</f>
        <v>Группа от QF 9</v>
      </c>
      <c r="C19" s="45" t="str">
        <f>IF(Замеры!K18=0, " ", Замеры!K18)</f>
        <v>ВВГнг(А)-LS 5х6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361</v>
      </c>
      <c r="P19" s="2" t="str">
        <f>Замеры!L18</f>
        <v>1,2,3</v>
      </c>
      <c r="S19" s="2">
        <f>Замеры!M18</f>
        <v>4</v>
      </c>
      <c r="T19" s="2" t="s">
        <v>75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43</v>
      </c>
      <c r="Z19" s="2">
        <f t="shared" ca="1" si="0"/>
        <v>35</v>
      </c>
      <c r="AA19" s="2">
        <f t="shared" ca="1" si="0"/>
        <v>22</v>
      </c>
      <c r="AB19" s="5">
        <f t="shared" ca="1" si="42"/>
        <v>340</v>
      </c>
      <c r="AC19" s="5">
        <f t="shared" ca="1" si="43"/>
        <v>301</v>
      </c>
      <c r="AD19" s="5">
        <f t="shared" ca="1" si="44"/>
        <v>326</v>
      </c>
      <c r="AE19" s="5">
        <f t="shared" ca="1" si="45"/>
        <v>260</v>
      </c>
      <c r="AF19" s="5">
        <f t="shared" ca="1" si="46"/>
        <v>285</v>
      </c>
      <c r="AG19" s="5">
        <f t="shared" ca="1" si="47"/>
        <v>362</v>
      </c>
      <c r="AH19" s="5">
        <f t="shared" ca="1" si="48"/>
        <v>313</v>
      </c>
      <c r="AI19" s="5">
        <f t="shared" ca="1" si="49"/>
        <v>316</v>
      </c>
      <c r="AJ19" s="5">
        <f t="shared" ca="1" si="50"/>
        <v>252</v>
      </c>
      <c r="AK19" s="5">
        <f t="shared" ca="1" si="51"/>
        <v>361</v>
      </c>
    </row>
    <row r="20" spans="1:37" x14ac:dyDescent="0.3">
      <c r="A20" s="35">
        <f>IF(Замеры!B19=0, " ", Замеры!B19)</f>
        <v>14</v>
      </c>
      <c r="B20" s="45" t="str">
        <f>Замеры!F19</f>
        <v>Группа от QF 10</v>
      </c>
      <c r="C20" s="45" t="str">
        <f>IF(Замеры!K19=0, " ", Замеры!K19)</f>
        <v>ВВГнг(А)-LS 5х7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 t="str">
        <f t="shared" si="38"/>
        <v>-</v>
      </c>
      <c r="P20" s="2" t="str">
        <f>Замеры!L19</f>
        <v>1,2,4</v>
      </c>
      <c r="S20" s="2">
        <f>Замеры!M19</f>
        <v>5</v>
      </c>
      <c r="T20" s="2" t="s">
        <v>75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42</v>
      </c>
      <c r="Z20" s="2">
        <f t="shared" ca="1" si="0"/>
        <v>34</v>
      </c>
      <c r="AA20" s="2">
        <f t="shared" ca="1" si="0"/>
        <v>37</v>
      </c>
      <c r="AB20" s="5">
        <f t="shared" ca="1" si="42"/>
        <v>390</v>
      </c>
      <c r="AC20" s="5">
        <f t="shared" ca="1" si="43"/>
        <v>432</v>
      </c>
      <c r="AD20" s="5">
        <f t="shared" ca="1" si="44"/>
        <v>393</v>
      </c>
      <c r="AE20" s="5">
        <f t="shared" ca="1" si="45"/>
        <v>391</v>
      </c>
      <c r="AF20" s="5">
        <f t="shared" ca="1" si="46"/>
        <v>389</v>
      </c>
      <c r="AG20" s="5">
        <f t="shared" ca="1" si="47"/>
        <v>501</v>
      </c>
      <c r="AH20" s="5">
        <f t="shared" ca="1" si="48"/>
        <v>431</v>
      </c>
      <c r="AI20" s="5">
        <f t="shared" ca="1" si="49"/>
        <v>507</v>
      </c>
      <c r="AJ20" s="5">
        <f t="shared" ca="1" si="50"/>
        <v>456</v>
      </c>
      <c r="AK20" s="5">
        <f t="shared" ca="1" si="51"/>
        <v>444</v>
      </c>
    </row>
    <row r="21" spans="1:37" x14ac:dyDescent="0.3">
      <c r="A21" s="35">
        <f>IF(Замеры!B20=0, " ", Замеры!B20)</f>
        <v>15</v>
      </c>
      <c r="B21" s="45" t="str">
        <f>Замеры!F20</f>
        <v>Группа от QF 11</v>
      </c>
      <c r="C21" s="45" t="str">
        <f>IF(Замеры!K20=0, " ", Замеры!K20)</f>
        <v>ВВГнг(А)-LS 5х8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 t="str">
        <f t="shared" si="38"/>
        <v>-</v>
      </c>
      <c r="P21" s="2" t="str">
        <f>Замеры!L20</f>
        <v>1,2,5</v>
      </c>
      <c r="S21" s="2">
        <f>Замеры!M20</f>
        <v>6</v>
      </c>
      <c r="T21" s="2" t="s">
        <v>75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33</v>
      </c>
      <c r="Z21" s="2">
        <f t="shared" ca="1" si="0"/>
        <v>26</v>
      </c>
      <c r="AA21" s="2">
        <f t="shared" ca="1" si="0"/>
        <v>46</v>
      </c>
      <c r="AB21" s="5">
        <f t="shared" ca="1" si="42"/>
        <v>535</v>
      </c>
      <c r="AC21" s="5">
        <f t="shared" ca="1" si="43"/>
        <v>472</v>
      </c>
      <c r="AD21" s="5">
        <f t="shared" ca="1" si="44"/>
        <v>592</v>
      </c>
      <c r="AE21" s="5">
        <f t="shared" ca="1" si="45"/>
        <v>521</v>
      </c>
      <c r="AF21" s="5">
        <f t="shared" ca="1" si="46"/>
        <v>523</v>
      </c>
      <c r="AG21" s="5">
        <f t="shared" ca="1" si="47"/>
        <v>596</v>
      </c>
      <c r="AH21" s="5">
        <f t="shared" ca="1" si="48"/>
        <v>594</v>
      </c>
      <c r="AI21" s="5">
        <f t="shared" ca="1" si="49"/>
        <v>520</v>
      </c>
      <c r="AJ21" s="5">
        <f t="shared" ca="1" si="50"/>
        <v>512</v>
      </c>
      <c r="AK21" s="5">
        <f t="shared" ca="1" si="51"/>
        <v>580</v>
      </c>
    </row>
    <row r="22" spans="1:37" x14ac:dyDescent="0.3">
      <c r="A22" s="35">
        <f>IF(Замеры!B21=0, " ", Замеры!B21)</f>
        <v>16</v>
      </c>
      <c r="B22" s="45" t="str">
        <f>Замеры!F21</f>
        <v>Группа от QF 12</v>
      </c>
      <c r="C22" s="45" t="str">
        <f>IF(Замеры!K21=0, " ", Замеры!K21)</f>
        <v>ВВГнг(А)-LS 5х9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 t="str">
        <f t="shared" si="38"/>
        <v>-</v>
      </c>
      <c r="P22" s="2" t="str">
        <f>Замеры!L21</f>
        <v>1,2,6</v>
      </c>
      <c r="S22" s="2">
        <f>Замеры!M21</f>
        <v>7</v>
      </c>
      <c r="T22" s="2" t="s">
        <v>75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43</v>
      </c>
      <c r="Z22" s="2">
        <f t="shared" ca="1" si="16"/>
        <v>28</v>
      </c>
      <c r="AA22" s="2">
        <f t="shared" ca="1" si="16"/>
        <v>24</v>
      </c>
      <c r="AB22" s="5">
        <f t="shared" ca="1" si="42"/>
        <v>320</v>
      </c>
      <c r="AC22" s="5">
        <f t="shared" ca="1" si="43"/>
        <v>296</v>
      </c>
      <c r="AD22" s="5">
        <f t="shared" ca="1" si="44"/>
        <v>353</v>
      </c>
      <c r="AE22" s="5">
        <f t="shared" ca="1" si="45"/>
        <v>357</v>
      </c>
      <c r="AF22" s="5">
        <f t="shared" ca="1" si="46"/>
        <v>314</v>
      </c>
      <c r="AG22" s="5">
        <f t="shared" ca="1" si="47"/>
        <v>339</v>
      </c>
      <c r="AH22" s="5">
        <f t="shared" ca="1" si="48"/>
        <v>251</v>
      </c>
      <c r="AI22" s="5">
        <f t="shared" ca="1" si="49"/>
        <v>283</v>
      </c>
      <c r="AJ22" s="5">
        <f t="shared" ca="1" si="50"/>
        <v>256</v>
      </c>
      <c r="AK22" s="5">
        <f t="shared" ca="1" si="51"/>
        <v>270</v>
      </c>
    </row>
    <row r="23" spans="1:37" x14ac:dyDescent="0.3">
      <c r="A23" s="35">
        <f>IF(Замеры!B22=0, " ", Замеры!B22)</f>
        <v>17</v>
      </c>
      <c r="B23" s="45" t="str">
        <f>Замеры!F22</f>
        <v>Группа от QF 13</v>
      </c>
      <c r="C23" s="45" t="str">
        <f>IF(Замеры!K22=0, " ", Замеры!K22)</f>
        <v>ВВГнг(А)-LS 5х10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 t="str">
        <f t="shared" si="38"/>
        <v>-</v>
      </c>
      <c r="P23" s="2" t="str">
        <f>Замеры!L22</f>
        <v>1,2,7</v>
      </c>
      <c r="S23" s="2">
        <f>Замеры!M22</f>
        <v>8</v>
      </c>
      <c r="T23" s="2" t="s">
        <v>75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43</v>
      </c>
      <c r="Z23" s="2">
        <f t="shared" ca="1" si="16"/>
        <v>36</v>
      </c>
      <c r="AA23" s="2">
        <f t="shared" ca="1" si="16"/>
        <v>41</v>
      </c>
      <c r="AB23" s="5">
        <f t="shared" ca="1" si="42"/>
        <v>458</v>
      </c>
      <c r="AC23" s="5">
        <f t="shared" ca="1" si="43"/>
        <v>530</v>
      </c>
      <c r="AD23" s="5">
        <f t="shared" ca="1" si="44"/>
        <v>530</v>
      </c>
      <c r="AE23" s="5">
        <f t="shared" ca="1" si="45"/>
        <v>510</v>
      </c>
      <c r="AF23" s="5">
        <f t="shared" ca="1" si="46"/>
        <v>455</v>
      </c>
      <c r="AG23" s="5">
        <f t="shared" ca="1" si="47"/>
        <v>537</v>
      </c>
      <c r="AH23" s="5">
        <f t="shared" ca="1" si="48"/>
        <v>551</v>
      </c>
      <c r="AI23" s="5">
        <f t="shared" ca="1" si="49"/>
        <v>554</v>
      </c>
      <c r="AJ23" s="5">
        <f t="shared" ca="1" si="50"/>
        <v>537</v>
      </c>
      <c r="AK23" s="5">
        <f t="shared" ca="1" si="51"/>
        <v>521</v>
      </c>
    </row>
    <row r="24" spans="1:37" x14ac:dyDescent="0.3">
      <c r="A24" s="35">
        <f>IF(Замеры!B23=0, " ", Замеры!B23)</f>
        <v>18</v>
      </c>
      <c r="B24" s="45" t="str">
        <f>Замеры!F23</f>
        <v>Группа от QF 14</v>
      </c>
      <c r="C24" s="45" t="str">
        <f>IF(Замеры!K23=0, " ", Замеры!K23)</f>
        <v>ВВГнг(А)-LS 5х11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 t="str">
        <f t="shared" si="38"/>
        <v>-</v>
      </c>
      <c r="P24" s="2" t="str">
        <f>Замеры!L23</f>
        <v>1,2,8</v>
      </c>
      <c r="S24" s="2">
        <f>Замеры!M23</f>
        <v>9</v>
      </c>
      <c r="T24" s="2" t="s">
        <v>75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41</v>
      </c>
      <c r="Z24" s="2">
        <f t="shared" ca="1" si="16"/>
        <v>31</v>
      </c>
      <c r="AA24" s="2">
        <f t="shared" ca="1" si="16"/>
        <v>43</v>
      </c>
      <c r="AB24" s="5">
        <f t="shared" ca="1" si="42"/>
        <v>522</v>
      </c>
      <c r="AC24" s="5">
        <f t="shared" ca="1" si="43"/>
        <v>546</v>
      </c>
      <c r="AD24" s="5">
        <f t="shared" ca="1" si="44"/>
        <v>540</v>
      </c>
      <c r="AE24" s="5">
        <f t="shared" ca="1" si="45"/>
        <v>542</v>
      </c>
      <c r="AF24" s="5">
        <f t="shared" ca="1" si="46"/>
        <v>498</v>
      </c>
      <c r="AG24" s="5">
        <f t="shared" ca="1" si="47"/>
        <v>504</v>
      </c>
      <c r="AH24" s="5">
        <f t="shared" ca="1" si="48"/>
        <v>468</v>
      </c>
      <c r="AI24" s="5">
        <f t="shared" ca="1" si="49"/>
        <v>449</v>
      </c>
      <c r="AJ24" s="5">
        <f t="shared" ca="1" si="50"/>
        <v>507</v>
      </c>
      <c r="AK24" s="5">
        <f t="shared" ca="1" si="51"/>
        <v>576</v>
      </c>
    </row>
    <row r="25" spans="1:37" x14ac:dyDescent="0.3">
      <c r="A25" s="35">
        <f>IF(Замеры!B24=0, " ", Замеры!B24)</f>
        <v>19</v>
      </c>
      <c r="B25" s="45" t="str">
        <f>Замеры!F24</f>
        <v>Группа от QF 15</v>
      </c>
      <c r="C25" s="45" t="str">
        <f>IF(Замеры!K24=0, " ", Замеры!K24)</f>
        <v>ВВГнг(А)-LS 5х12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 t="str">
        <f t="shared" si="38"/>
        <v>-</v>
      </c>
      <c r="P25" s="2" t="str">
        <f>Замеры!L24</f>
        <v>1,2,9</v>
      </c>
      <c r="S25" s="2">
        <f>Замеры!M24</f>
        <v>10</v>
      </c>
      <c r="T25" s="2" t="s">
        <v>75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47</v>
      </c>
      <c r="Z25" s="2">
        <f t="shared" ca="1" si="16"/>
        <v>24</v>
      </c>
      <c r="AA25" s="2">
        <f t="shared" ca="1" si="16"/>
        <v>45</v>
      </c>
      <c r="AB25" s="5">
        <f t="shared" ca="1" si="42"/>
        <v>564</v>
      </c>
      <c r="AC25" s="5">
        <f t="shared" ca="1" si="43"/>
        <v>483</v>
      </c>
      <c r="AD25" s="5">
        <f t="shared" ca="1" si="44"/>
        <v>463</v>
      </c>
      <c r="AE25" s="5">
        <f t="shared" ca="1" si="45"/>
        <v>591</v>
      </c>
      <c r="AF25" s="5">
        <f t="shared" ca="1" si="46"/>
        <v>584</v>
      </c>
      <c r="AG25" s="5">
        <f t="shared" ca="1" si="47"/>
        <v>461</v>
      </c>
      <c r="AH25" s="5">
        <f t="shared" ca="1" si="48"/>
        <v>489</v>
      </c>
      <c r="AI25" s="5">
        <f t="shared" ca="1" si="49"/>
        <v>517</v>
      </c>
      <c r="AJ25" s="5">
        <f t="shared" ca="1" si="50"/>
        <v>497</v>
      </c>
      <c r="AK25" s="5">
        <f t="shared" ca="1" si="51"/>
        <v>597</v>
      </c>
    </row>
    <row r="26" spans="1:37" x14ac:dyDescent="0.3">
      <c r="A26" s="35">
        <f>IF(Замеры!B25=0, " ", Замеры!B25)</f>
        <v>20</v>
      </c>
      <c r="B26" s="45" t="str">
        <f>Замеры!F25</f>
        <v>Группа от QF 16</v>
      </c>
      <c r="C26" s="45" t="str">
        <f>IF(Замеры!K25=0, " ", Замеры!K25)</f>
        <v>ВВГнг(А)-LS 5х13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 t="str">
        <f t="shared" si="38"/>
        <v>-</v>
      </c>
      <c r="P26" s="2" t="str">
        <f>Замеры!L25</f>
        <v>1,2,10</v>
      </c>
      <c r="S26" s="2">
        <f>Замеры!M25</f>
        <v>11</v>
      </c>
      <c r="T26" s="2" t="s">
        <v>75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36</v>
      </c>
      <c r="Z26" s="2">
        <f t="shared" ca="1" si="16"/>
        <v>31</v>
      </c>
      <c r="AA26" s="2">
        <f t="shared" ca="1" si="16"/>
        <v>27</v>
      </c>
      <c r="AB26" s="5">
        <f t="shared" ca="1" si="42"/>
        <v>314</v>
      </c>
      <c r="AC26" s="5">
        <f t="shared" ca="1" si="43"/>
        <v>402</v>
      </c>
      <c r="AD26" s="5">
        <f t="shared" ca="1" si="44"/>
        <v>307</v>
      </c>
      <c r="AE26" s="5">
        <f t="shared" ca="1" si="45"/>
        <v>297</v>
      </c>
      <c r="AF26" s="5">
        <f t="shared" ca="1" si="46"/>
        <v>350</v>
      </c>
      <c r="AG26" s="5">
        <f t="shared" ca="1" si="47"/>
        <v>287</v>
      </c>
      <c r="AH26" s="5">
        <f t="shared" ca="1" si="48"/>
        <v>281</v>
      </c>
      <c r="AI26" s="5">
        <f t="shared" ca="1" si="49"/>
        <v>324</v>
      </c>
      <c r="AJ26" s="5">
        <f t="shared" ca="1" si="50"/>
        <v>373</v>
      </c>
      <c r="AK26" s="5">
        <f t="shared" ca="1" si="51"/>
        <v>382</v>
      </c>
    </row>
    <row r="27" spans="1:37" x14ac:dyDescent="0.3">
      <c r="A27" s="35">
        <f>IF(Замеры!B26=0, " ", Замеры!B26)</f>
        <v>21</v>
      </c>
      <c r="B27" s="45" t="str">
        <f>Замеры!F26</f>
        <v>Группа от QF 17</v>
      </c>
      <c r="C27" s="45" t="str">
        <f>IF(Замеры!K26=0, " ", Замеры!K26)</f>
        <v>ВВГнг(А)-LS 5х14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 t="str">
        <f t="shared" si="38"/>
        <v>-</v>
      </c>
      <c r="P27" s="2" t="str">
        <f>Замеры!L26</f>
        <v>1,2,11</v>
      </c>
      <c r="S27" s="2">
        <f>Замеры!M26</f>
        <v>12</v>
      </c>
      <c r="T27" s="2" t="s">
        <v>75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49</v>
      </c>
      <c r="Z27" s="2">
        <f t="shared" ca="1" si="16"/>
        <v>25</v>
      </c>
      <c r="AA27" s="2">
        <f t="shared" ca="1" si="16"/>
        <v>29</v>
      </c>
      <c r="AB27" s="5">
        <f t="shared" ca="1" si="42"/>
        <v>297</v>
      </c>
      <c r="AC27" s="5">
        <f t="shared" ca="1" si="43"/>
        <v>402</v>
      </c>
      <c r="AD27" s="5">
        <f t="shared" ca="1" si="44"/>
        <v>371</v>
      </c>
      <c r="AE27" s="5">
        <f t="shared" ca="1" si="45"/>
        <v>340</v>
      </c>
      <c r="AF27" s="5">
        <f t="shared" ca="1" si="46"/>
        <v>324</v>
      </c>
      <c r="AG27" s="5">
        <f t="shared" ca="1" si="47"/>
        <v>358</v>
      </c>
      <c r="AH27" s="5">
        <f t="shared" ca="1" si="48"/>
        <v>375</v>
      </c>
      <c r="AI27" s="5">
        <f t="shared" ca="1" si="49"/>
        <v>390</v>
      </c>
      <c r="AJ27" s="5">
        <f t="shared" ca="1" si="50"/>
        <v>388</v>
      </c>
      <c r="AK27" s="5">
        <f t="shared" ca="1" si="51"/>
        <v>389</v>
      </c>
    </row>
    <row r="28" spans="1:37" x14ac:dyDescent="0.3">
      <c r="A28" s="35">
        <f>IF(Замеры!B27=0, " ", Замеры!B27)</f>
        <v>22</v>
      </c>
      <c r="B28" s="45" t="str">
        <f>Замеры!F27</f>
        <v>Группа от QF 18</v>
      </c>
      <c r="C28" s="45" t="str">
        <f>IF(Замеры!K27=0, " ", Замеры!K27)</f>
        <v>ВВГнг(А)-LS 5х15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Замеры!L27</f>
        <v>1,2,12</v>
      </c>
      <c r="S28" s="2">
        <f>Замеры!M27</f>
        <v>13</v>
      </c>
      <c r="T28" s="2" t="s">
        <v>75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21</v>
      </c>
      <c r="Z28" s="2">
        <f t="shared" ca="1" si="16"/>
        <v>31</v>
      </c>
      <c r="AA28" s="2">
        <f t="shared" ca="1" si="16"/>
        <v>44</v>
      </c>
      <c r="AB28" s="5">
        <f t="shared" ca="1" si="17"/>
        <v>577</v>
      </c>
      <c r="AC28" s="5">
        <f t="shared" ca="1" si="18"/>
        <v>490</v>
      </c>
      <c r="AD28" s="5">
        <f t="shared" ca="1" si="19"/>
        <v>548</v>
      </c>
      <c r="AE28" s="5">
        <f t="shared" ca="1" si="20"/>
        <v>553</v>
      </c>
      <c r="AF28" s="5">
        <f t="shared" ca="1" si="21"/>
        <v>532</v>
      </c>
      <c r="AG28" s="5">
        <f t="shared" ca="1" si="22"/>
        <v>588</v>
      </c>
      <c r="AH28" s="5">
        <f t="shared" ca="1" si="23"/>
        <v>503</v>
      </c>
      <c r="AI28" s="5">
        <f t="shared" ca="1" si="24"/>
        <v>452</v>
      </c>
      <c r="AJ28" s="5">
        <f t="shared" ca="1" si="25"/>
        <v>477</v>
      </c>
      <c r="AK28" s="5">
        <f t="shared" ca="1" si="26"/>
        <v>459</v>
      </c>
    </row>
    <row r="29" spans="1:37" x14ac:dyDescent="0.3">
      <c r="A29" s="35">
        <f>IF(Замеры!B28=0, " ", Замеры!B28)</f>
        <v>23</v>
      </c>
      <c r="B29" s="45" t="str">
        <f>Замеры!F28</f>
        <v>Группа от QF 19</v>
      </c>
      <c r="C29" s="45" t="str">
        <f>IF(Замеры!K28=0, " ", Замеры!K28)</f>
        <v>ВВГнг(А)-LS 5х16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Замеры!L28</f>
        <v>1,2,13</v>
      </c>
      <c r="S29" s="2">
        <f>Замеры!M28</f>
        <v>14</v>
      </c>
      <c r="T29" s="2" t="s">
        <v>75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40</v>
      </c>
      <c r="Z29" s="2">
        <f t="shared" ca="1" si="16"/>
        <v>48</v>
      </c>
      <c r="AA29" s="2">
        <f t="shared" ca="1" si="16"/>
        <v>49</v>
      </c>
      <c r="AB29" s="5">
        <f t="shared" ca="1" si="17"/>
        <v>536</v>
      </c>
      <c r="AC29" s="5">
        <f t="shared" ca="1" si="18"/>
        <v>558</v>
      </c>
      <c r="AD29" s="5">
        <f t="shared" ca="1" si="19"/>
        <v>530</v>
      </c>
      <c r="AE29" s="5">
        <f t="shared" ca="1" si="20"/>
        <v>578</v>
      </c>
      <c r="AF29" s="5">
        <f t="shared" ca="1" si="21"/>
        <v>526</v>
      </c>
      <c r="AG29" s="5">
        <f t="shared" ca="1" si="22"/>
        <v>591</v>
      </c>
      <c r="AH29" s="5">
        <f t="shared" ca="1" si="23"/>
        <v>564</v>
      </c>
      <c r="AI29" s="5">
        <f t="shared" ca="1" si="24"/>
        <v>547</v>
      </c>
      <c r="AJ29" s="5">
        <f t="shared" ca="1" si="25"/>
        <v>638</v>
      </c>
      <c r="AK29" s="5">
        <f t="shared" ca="1" si="26"/>
        <v>526</v>
      </c>
    </row>
    <row r="30" spans="1:37" x14ac:dyDescent="0.3">
      <c r="A30" s="35">
        <f>IF(Замеры!B29=0, " ", Замеры!B29)</f>
        <v>24</v>
      </c>
      <c r="B30" s="45" t="str">
        <f>Замеры!F29</f>
        <v>Группа от QF 20</v>
      </c>
      <c r="C30" s="45" t="str">
        <f>IF(Замеры!K29=0, " ", Замеры!K29)</f>
        <v>ВВГнг(А)-LS 5х17</v>
      </c>
      <c r="D30" s="69">
        <f t="shared" si="52"/>
        <v>1000</v>
      </c>
      <c r="E30" s="69">
        <f t="shared" si="53"/>
        <v>0.5</v>
      </c>
      <c r="F30" s="29" t="str">
        <f t="shared" si="3"/>
        <v>-</v>
      </c>
      <c r="G30" s="29" t="str">
        <f t="shared" si="4"/>
        <v>-</v>
      </c>
      <c r="H30" s="29" t="str">
        <f t="shared" si="5"/>
        <v>-</v>
      </c>
      <c r="I30" s="29" t="str">
        <f t="shared" si="6"/>
        <v>-</v>
      </c>
      <c r="J30" s="46" t="str">
        <f t="shared" si="7"/>
        <v>-</v>
      </c>
      <c r="K30" s="29" t="str">
        <f t="shared" si="8"/>
        <v>-</v>
      </c>
      <c r="L30" s="29" t="str">
        <f t="shared" si="9"/>
        <v>-</v>
      </c>
      <c r="M30" s="29" t="str">
        <f t="shared" si="10"/>
        <v>-</v>
      </c>
      <c r="N30" s="29" t="str">
        <f t="shared" si="11"/>
        <v>-</v>
      </c>
      <c r="O30" s="29" t="str">
        <f t="shared" si="12"/>
        <v>-</v>
      </c>
      <c r="P30" s="2" t="str">
        <f>Замеры!L29</f>
        <v>1,2,14</v>
      </c>
      <c r="S30" s="2">
        <f>Замеры!M29</f>
        <v>15</v>
      </c>
      <c r="T30" s="2" t="s">
        <v>75</v>
      </c>
      <c r="U30" s="2" t="b">
        <f t="shared" si="13"/>
        <v>0</v>
      </c>
      <c r="V30" s="2" t="b">
        <f t="shared" si="14"/>
        <v>0</v>
      </c>
      <c r="W30" s="2" t="b">
        <f t="shared" si="15"/>
        <v>0</v>
      </c>
      <c r="Y30" s="2">
        <f t="shared" ca="1" si="16"/>
        <v>34</v>
      </c>
      <c r="Z30" s="2">
        <f t="shared" ca="1" si="16"/>
        <v>30</v>
      </c>
      <c r="AA30" s="2">
        <f t="shared" ca="1" si="16"/>
        <v>21</v>
      </c>
      <c r="AB30" s="5">
        <f t="shared" ca="1" si="17"/>
        <v>358</v>
      </c>
      <c r="AC30" s="5">
        <f t="shared" ca="1" si="18"/>
        <v>247</v>
      </c>
      <c r="AD30" s="5">
        <f t="shared" ca="1" si="19"/>
        <v>298</v>
      </c>
      <c r="AE30" s="5">
        <f t="shared" ca="1" si="20"/>
        <v>291</v>
      </c>
      <c r="AF30" s="5">
        <f t="shared" ca="1" si="21"/>
        <v>269</v>
      </c>
      <c r="AG30" s="5">
        <f t="shared" ca="1" si="22"/>
        <v>224</v>
      </c>
      <c r="AH30" s="5">
        <f t="shared" ca="1" si="23"/>
        <v>225</v>
      </c>
      <c r="AI30" s="5">
        <f t="shared" ca="1" si="24"/>
        <v>284</v>
      </c>
      <c r="AJ30" s="5">
        <f t="shared" ca="1" si="25"/>
        <v>223</v>
      </c>
      <c r="AK30" s="5">
        <f t="shared" ca="1" si="26"/>
        <v>296</v>
      </c>
    </row>
    <row r="31" spans="1:37" x14ac:dyDescent="0.3">
      <c r="A31" s="35">
        <f>IF(Замеры!B30=0, " ", Замеры!B30)</f>
        <v>25</v>
      </c>
      <c r="B31" s="45" t="str">
        <f>Замеры!F30</f>
        <v>Группа от QF 21</v>
      </c>
      <c r="C31" s="45" t="str">
        <f>IF(Замеры!K30=0, " ", Замеры!K30)</f>
        <v>ВВГнг(А)-LS 5х18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Замеры!L30</f>
        <v>1,2,15</v>
      </c>
      <c r="S31" s="2">
        <f>Замеры!M30</f>
        <v>16</v>
      </c>
      <c r="T31" s="2" t="s">
        <v>75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25</v>
      </c>
      <c r="Z31" s="2">
        <f t="shared" ca="1" si="16"/>
        <v>32</v>
      </c>
      <c r="AA31" s="2">
        <f t="shared" ca="1" si="16"/>
        <v>25</v>
      </c>
      <c r="AB31" s="5">
        <f t="shared" ca="1" si="17"/>
        <v>319</v>
      </c>
      <c r="AC31" s="5">
        <f t="shared" ca="1" si="18"/>
        <v>399</v>
      </c>
      <c r="AD31" s="5">
        <f t="shared" ca="1" si="19"/>
        <v>271</v>
      </c>
      <c r="AE31" s="5">
        <f t="shared" ca="1" si="20"/>
        <v>282</v>
      </c>
      <c r="AF31" s="5">
        <f t="shared" ca="1" si="21"/>
        <v>345</v>
      </c>
      <c r="AG31" s="5">
        <f t="shared" ca="1" si="22"/>
        <v>326</v>
      </c>
      <c r="AH31" s="5">
        <f t="shared" ca="1" si="23"/>
        <v>383</v>
      </c>
      <c r="AI31" s="5">
        <f t="shared" ca="1" si="24"/>
        <v>293</v>
      </c>
      <c r="AJ31" s="5">
        <f t="shared" ca="1" si="25"/>
        <v>291</v>
      </c>
      <c r="AK31" s="5">
        <f t="shared" ca="1" si="26"/>
        <v>372</v>
      </c>
    </row>
    <row r="32" spans="1:37" x14ac:dyDescent="0.3">
      <c r="A32" s="35">
        <f>IF(Замеры!B31=0, " ", Замеры!B31)</f>
        <v>26</v>
      </c>
      <c r="B32" s="45" t="str">
        <f>Замеры!F31</f>
        <v>Группа от QF 22</v>
      </c>
      <c r="C32" s="45" t="str">
        <f>IF(Замеры!K31=0, " ", Замеры!K31)</f>
        <v>ВВГнг(А)-LS 5х19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Замеры!L31</f>
        <v>1,2,16</v>
      </c>
      <c r="S32" s="2">
        <f>Замеры!M31</f>
        <v>17</v>
      </c>
      <c r="T32" s="2" t="s">
        <v>75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47</v>
      </c>
      <c r="Z32" s="2">
        <f t="shared" ca="1" si="16"/>
        <v>48</v>
      </c>
      <c r="AA32" s="2">
        <f t="shared" ca="1" si="16"/>
        <v>29</v>
      </c>
      <c r="AB32" s="5">
        <f t="shared" ca="1" si="17"/>
        <v>320</v>
      </c>
      <c r="AC32" s="5">
        <f t="shared" ca="1" si="18"/>
        <v>300</v>
      </c>
      <c r="AD32" s="5">
        <f t="shared" ca="1" si="19"/>
        <v>415</v>
      </c>
      <c r="AE32" s="5">
        <f t="shared" ca="1" si="20"/>
        <v>366</v>
      </c>
      <c r="AF32" s="5">
        <f t="shared" ca="1" si="21"/>
        <v>303</v>
      </c>
      <c r="AG32" s="5">
        <f t="shared" ca="1" si="22"/>
        <v>357</v>
      </c>
      <c r="AH32" s="5">
        <f t="shared" ca="1" si="23"/>
        <v>402</v>
      </c>
      <c r="AI32" s="5">
        <f t="shared" ca="1" si="24"/>
        <v>426</v>
      </c>
      <c r="AJ32" s="5">
        <f t="shared" ca="1" si="25"/>
        <v>389</v>
      </c>
      <c r="AK32" s="5">
        <f t="shared" ca="1" si="26"/>
        <v>436</v>
      </c>
    </row>
    <row r="33" spans="1:37" x14ac:dyDescent="0.3">
      <c r="A33" s="35">
        <f>IF(Замеры!B32=0, " ", Замеры!B32)</f>
        <v>27</v>
      </c>
      <c r="B33" s="45" t="str">
        <f>Замеры!F32</f>
        <v>Группа от QF 23</v>
      </c>
      <c r="C33" s="45" t="str">
        <f>IF(Замеры!K32=0, " ", Замеры!K32)</f>
        <v>ВВГнг(А)-LS 5х20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Замеры!L32</f>
        <v>1,2,17</v>
      </c>
      <c r="S33" s="2">
        <f>Замеры!M32</f>
        <v>18</v>
      </c>
      <c r="T33" s="2" t="s">
        <v>75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29</v>
      </c>
      <c r="Z33" s="2">
        <f t="shared" ca="1" si="16"/>
        <v>28</v>
      </c>
      <c r="AA33" s="2">
        <f t="shared" ca="1" si="16"/>
        <v>36</v>
      </c>
      <c r="AB33" s="5">
        <f t="shared" ca="1" si="17"/>
        <v>435</v>
      </c>
      <c r="AC33" s="5">
        <f t="shared" ca="1" si="18"/>
        <v>510</v>
      </c>
      <c r="AD33" s="5">
        <f t="shared" ca="1" si="19"/>
        <v>401</v>
      </c>
      <c r="AE33" s="5">
        <f t="shared" ca="1" si="20"/>
        <v>457</v>
      </c>
      <c r="AF33" s="5">
        <f t="shared" ca="1" si="21"/>
        <v>368</v>
      </c>
      <c r="AG33" s="5">
        <f t="shared" ca="1" si="22"/>
        <v>463</v>
      </c>
      <c r="AH33" s="5">
        <f t="shared" ca="1" si="23"/>
        <v>493</v>
      </c>
      <c r="AI33" s="5">
        <f t="shared" ca="1" si="24"/>
        <v>377</v>
      </c>
      <c r="AJ33" s="5">
        <f t="shared" ca="1" si="25"/>
        <v>434</v>
      </c>
      <c r="AK33" s="5">
        <f t="shared" ca="1" si="26"/>
        <v>447</v>
      </c>
    </row>
    <row r="34" spans="1:37" x14ac:dyDescent="0.3">
      <c r="A34" s="35">
        <f>IF(Замеры!B33=0, " ", Замеры!B33)</f>
        <v>28</v>
      </c>
      <c r="B34" s="45" t="str">
        <f>Замеры!F33</f>
        <v>Группа от QF 24</v>
      </c>
      <c r="C34" s="45" t="str">
        <f>IF(Замеры!K33=0, " ", Замеры!K33)</f>
        <v>ВВГнг(А)-LS 5х21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Замеры!L33</f>
        <v>1,2,18</v>
      </c>
      <c r="S34" s="2">
        <f>Замеры!M33</f>
        <v>19</v>
      </c>
      <c r="T34" s="2" t="s">
        <v>75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27</v>
      </c>
      <c r="Z34" s="2">
        <f t="shared" ca="1" si="16"/>
        <v>39</v>
      </c>
      <c r="AA34" s="2">
        <f t="shared" ca="1" si="16"/>
        <v>39</v>
      </c>
      <c r="AB34" s="5">
        <f t="shared" ca="1" si="17"/>
        <v>498</v>
      </c>
      <c r="AC34" s="5">
        <f t="shared" ca="1" si="18"/>
        <v>443</v>
      </c>
      <c r="AD34" s="5">
        <f t="shared" ca="1" si="19"/>
        <v>525</v>
      </c>
      <c r="AE34" s="5">
        <f t="shared" ca="1" si="20"/>
        <v>468</v>
      </c>
      <c r="AF34" s="5">
        <f t="shared" ca="1" si="21"/>
        <v>411</v>
      </c>
      <c r="AG34" s="5">
        <f t="shared" ca="1" si="22"/>
        <v>438</v>
      </c>
      <c r="AH34" s="5">
        <f t="shared" ca="1" si="23"/>
        <v>398</v>
      </c>
      <c r="AI34" s="5">
        <f t="shared" ca="1" si="24"/>
        <v>432</v>
      </c>
      <c r="AJ34" s="5">
        <f t="shared" ca="1" si="25"/>
        <v>483</v>
      </c>
      <c r="AK34" s="5">
        <f t="shared" ca="1" si="26"/>
        <v>395</v>
      </c>
    </row>
    <row r="35" spans="1:37" x14ac:dyDescent="0.3">
      <c r="A35" s="35">
        <f>IF(Замеры!B34=0, " ", Замеры!B34)</f>
        <v>29</v>
      </c>
      <c r="B35" s="45" t="str">
        <f>Замеры!F34</f>
        <v>Группа от QF 25</v>
      </c>
      <c r="C35" s="45" t="str">
        <f>IF(Замеры!K34=0, " ", Замеры!K34)</f>
        <v>ВВГнг(А)-LS 5х22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Замеры!L34</f>
        <v>1,2,19</v>
      </c>
      <c r="S35" s="2">
        <f>Замеры!M34</f>
        <v>20</v>
      </c>
      <c r="T35" s="2" t="s">
        <v>75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44</v>
      </c>
      <c r="Z35" s="2">
        <f t="shared" ca="1" si="16"/>
        <v>27</v>
      </c>
      <c r="AA35" s="2">
        <f t="shared" ca="1" si="16"/>
        <v>26</v>
      </c>
      <c r="AB35" s="5">
        <f t="shared" ca="1" si="17"/>
        <v>325</v>
      </c>
      <c r="AC35" s="5">
        <f t="shared" ca="1" si="18"/>
        <v>314</v>
      </c>
      <c r="AD35" s="5">
        <f t="shared" ca="1" si="19"/>
        <v>271</v>
      </c>
      <c r="AE35" s="5">
        <f t="shared" ca="1" si="20"/>
        <v>302</v>
      </c>
      <c r="AF35" s="5">
        <f t="shared" ca="1" si="21"/>
        <v>302</v>
      </c>
      <c r="AG35" s="5">
        <f t="shared" ca="1" si="22"/>
        <v>335</v>
      </c>
      <c r="AH35" s="5">
        <f t="shared" ca="1" si="23"/>
        <v>358</v>
      </c>
      <c r="AI35" s="5">
        <f t="shared" ca="1" si="24"/>
        <v>394</v>
      </c>
      <c r="AJ35" s="5">
        <f t="shared" ca="1" si="25"/>
        <v>318</v>
      </c>
      <c r="AK35" s="5">
        <f t="shared" ca="1" si="26"/>
        <v>316</v>
      </c>
    </row>
    <row r="36" spans="1:37" x14ac:dyDescent="0.3">
      <c r="A36" s="35">
        <f>IF(Замеры!B35=0, " ", Замеры!B35)</f>
        <v>30</v>
      </c>
      <c r="B36" s="45" t="str">
        <f>Замеры!F35</f>
        <v>Группа от QF 26</v>
      </c>
      <c r="C36" s="45" t="str">
        <f>IF(Замеры!K35=0, " ", Замеры!K35)</f>
        <v>ВВГнг(А)-LS 5х23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Замеры!L35</f>
        <v>1,2,20</v>
      </c>
      <c r="S36" s="2">
        <f>Замеры!M35</f>
        <v>21</v>
      </c>
      <c r="T36" s="2" t="s">
        <v>75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23</v>
      </c>
      <c r="Z36" s="2">
        <f t="shared" ca="1" si="16"/>
        <v>34</v>
      </c>
      <c r="AA36" s="2">
        <f t="shared" ca="1" si="16"/>
        <v>34</v>
      </c>
      <c r="AB36" s="5">
        <f t="shared" ca="1" si="17"/>
        <v>417</v>
      </c>
      <c r="AC36" s="5">
        <f t="shared" ca="1" si="18"/>
        <v>399</v>
      </c>
      <c r="AD36" s="5">
        <f t="shared" ca="1" si="19"/>
        <v>389</v>
      </c>
      <c r="AE36" s="5">
        <f t="shared" ca="1" si="20"/>
        <v>416</v>
      </c>
      <c r="AF36" s="5">
        <f t="shared" ca="1" si="21"/>
        <v>471</v>
      </c>
      <c r="AG36" s="5">
        <f t="shared" ca="1" si="22"/>
        <v>374</v>
      </c>
      <c r="AH36" s="5">
        <f t="shared" ca="1" si="23"/>
        <v>452</v>
      </c>
      <c r="AI36" s="5">
        <f t="shared" ca="1" si="24"/>
        <v>429</v>
      </c>
      <c r="AJ36" s="5">
        <f t="shared" ca="1" si="25"/>
        <v>467</v>
      </c>
      <c r="AK36" s="5">
        <f t="shared" ca="1" si="26"/>
        <v>480</v>
      </c>
    </row>
    <row r="37" spans="1:37" x14ac:dyDescent="0.3">
      <c r="A37" s="35">
        <f>IF(Замеры!B36=0, " ", Замеры!B36)</f>
        <v>31</v>
      </c>
      <c r="B37" s="45" t="str">
        <f>Замеры!F36</f>
        <v>Группа от QF 27</v>
      </c>
      <c r="C37" s="45" t="str">
        <f>IF(Замеры!K36=0, " ", Замеры!K36)</f>
        <v>ВВГнг(А)-LS 5х24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Замеры!L36</f>
        <v>1,2,21</v>
      </c>
      <c r="S37" s="2">
        <f>Замеры!M36</f>
        <v>22</v>
      </c>
      <c r="T37" s="2" t="s">
        <v>75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21</v>
      </c>
      <c r="Z37" s="2">
        <f t="shared" ca="1" si="16"/>
        <v>21</v>
      </c>
      <c r="AA37" s="2">
        <f t="shared" ca="1" si="16"/>
        <v>48</v>
      </c>
      <c r="AB37" s="5">
        <f t="shared" ca="1" si="17"/>
        <v>530</v>
      </c>
      <c r="AC37" s="5">
        <f t="shared" ca="1" si="18"/>
        <v>501</v>
      </c>
      <c r="AD37" s="5">
        <f t="shared" ca="1" si="19"/>
        <v>513</v>
      </c>
      <c r="AE37" s="5">
        <f t="shared" ca="1" si="20"/>
        <v>557</v>
      </c>
      <c r="AF37" s="5">
        <f t="shared" ca="1" si="21"/>
        <v>624</v>
      </c>
      <c r="AG37" s="5">
        <f t="shared" ca="1" si="22"/>
        <v>541</v>
      </c>
      <c r="AH37" s="5">
        <f t="shared" ca="1" si="23"/>
        <v>620</v>
      </c>
      <c r="AI37" s="5">
        <f t="shared" ca="1" si="24"/>
        <v>553</v>
      </c>
      <c r="AJ37" s="5">
        <f t="shared" ca="1" si="25"/>
        <v>614</v>
      </c>
      <c r="AK37" s="5">
        <f t="shared" ca="1" si="26"/>
        <v>508</v>
      </c>
    </row>
    <row r="38" spans="1:37" x14ac:dyDescent="0.3">
      <c r="A38" s="35">
        <f>IF(Замеры!B37=0, " ", Замеры!B37)</f>
        <v>32</v>
      </c>
      <c r="B38" s="45" t="str">
        <f>Замеры!F37</f>
        <v>Группа от QF 28</v>
      </c>
      <c r="C38" s="45" t="str">
        <f>IF(Замеры!K37=0, " ", Замеры!K37)</f>
        <v>ВВГнг(А)-LS 5х25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Замеры!L37</f>
        <v>1,2,22</v>
      </c>
      <c r="S38" s="2">
        <f>Замеры!M37</f>
        <v>23</v>
      </c>
      <c r="T38" s="2" t="s">
        <v>75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42</v>
      </c>
      <c r="Z38" s="2">
        <f t="shared" ca="1" si="16"/>
        <v>39</v>
      </c>
      <c r="AA38" s="2">
        <f t="shared" ca="1" si="16"/>
        <v>43</v>
      </c>
      <c r="AB38" s="5">
        <f t="shared" ca="1" si="17"/>
        <v>480</v>
      </c>
      <c r="AC38" s="5">
        <f t="shared" ca="1" si="18"/>
        <v>519</v>
      </c>
      <c r="AD38" s="5">
        <f t="shared" ca="1" si="19"/>
        <v>563</v>
      </c>
      <c r="AE38" s="5">
        <f t="shared" ca="1" si="20"/>
        <v>543</v>
      </c>
      <c r="AF38" s="5">
        <f t="shared" ca="1" si="21"/>
        <v>450</v>
      </c>
      <c r="AG38" s="5">
        <f t="shared" ca="1" si="22"/>
        <v>446</v>
      </c>
      <c r="AH38" s="5">
        <f t="shared" ca="1" si="23"/>
        <v>443</v>
      </c>
      <c r="AI38" s="5">
        <f t="shared" ca="1" si="24"/>
        <v>487</v>
      </c>
      <c r="AJ38" s="5">
        <f t="shared" ca="1" si="25"/>
        <v>532</v>
      </c>
      <c r="AK38" s="5">
        <f t="shared" ca="1" si="26"/>
        <v>535</v>
      </c>
    </row>
    <row r="39" spans="1:37" x14ac:dyDescent="0.3">
      <c r="A39" s="35">
        <f>IF(Замеры!B38=0, " ", Замеры!B38)</f>
        <v>33</v>
      </c>
      <c r="B39" s="45" t="str">
        <f>Замеры!F38</f>
        <v>Группа от QF 29</v>
      </c>
      <c r="C39" s="45" t="str">
        <f>IF(Замеры!K38=0, " ", Замеры!K38)</f>
        <v>ВВГнг(А)-LS 5х26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Замеры!L38</f>
        <v>1,2,23</v>
      </c>
      <c r="S39" s="2">
        <f>Замеры!M38</f>
        <v>24</v>
      </c>
      <c r="T39" s="2" t="s">
        <v>75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44</v>
      </c>
      <c r="Z39" s="2">
        <f t="shared" ca="1" si="16"/>
        <v>47</v>
      </c>
      <c r="AA39" s="2">
        <f t="shared" ca="1" si="16"/>
        <v>43</v>
      </c>
      <c r="AB39" s="5">
        <f t="shared" ca="1" si="17"/>
        <v>557</v>
      </c>
      <c r="AC39" s="5">
        <f t="shared" ca="1" si="18"/>
        <v>572</v>
      </c>
      <c r="AD39" s="5">
        <f t="shared" ca="1" si="19"/>
        <v>552</v>
      </c>
      <c r="AE39" s="5">
        <f t="shared" ca="1" si="20"/>
        <v>516</v>
      </c>
      <c r="AF39" s="5">
        <f t="shared" ca="1" si="21"/>
        <v>493</v>
      </c>
      <c r="AG39" s="5">
        <f t="shared" ca="1" si="22"/>
        <v>491</v>
      </c>
      <c r="AH39" s="5">
        <f t="shared" ca="1" si="23"/>
        <v>529</v>
      </c>
      <c r="AI39" s="5">
        <f t="shared" ca="1" si="24"/>
        <v>523</v>
      </c>
      <c r="AJ39" s="5">
        <f t="shared" ca="1" si="25"/>
        <v>561</v>
      </c>
      <c r="AK39" s="5">
        <f t="shared" ca="1" si="26"/>
        <v>519</v>
      </c>
    </row>
    <row r="40" spans="1:37" x14ac:dyDescent="0.3">
      <c r="A40" s="35">
        <f>IF(Замеры!B39=0, " ", Замеры!B39)</f>
        <v>34</v>
      </c>
      <c r="B40" s="45" t="str">
        <f>Замеры!F39</f>
        <v>Группа от QF 30</v>
      </c>
      <c r="C40" s="45" t="str">
        <f>IF(Замеры!K39=0, " ", Замеры!K39)</f>
        <v>ВВГнг(А)-LS 5х27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Замеры!L39</f>
        <v>1,2,24</v>
      </c>
      <c r="S40" s="2">
        <f>Замеры!M39</f>
        <v>25</v>
      </c>
      <c r="T40" s="2" t="s">
        <v>75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20</v>
      </c>
      <c r="Z40" s="2">
        <f t="shared" ca="1" si="16"/>
        <v>20</v>
      </c>
      <c r="AA40" s="2">
        <f t="shared" ca="1" si="16"/>
        <v>50</v>
      </c>
      <c r="AB40" s="5">
        <f t="shared" ca="1" si="17"/>
        <v>538</v>
      </c>
      <c r="AC40" s="5">
        <f t="shared" ca="1" si="18"/>
        <v>615</v>
      </c>
      <c r="AD40" s="5">
        <f t="shared" ca="1" si="19"/>
        <v>505</v>
      </c>
      <c r="AE40" s="5">
        <f t="shared" ca="1" si="20"/>
        <v>559</v>
      </c>
      <c r="AF40" s="5">
        <f t="shared" ca="1" si="21"/>
        <v>519</v>
      </c>
      <c r="AG40" s="5">
        <f t="shared" ca="1" si="22"/>
        <v>576</v>
      </c>
      <c r="AH40" s="5">
        <f t="shared" ca="1" si="23"/>
        <v>613</v>
      </c>
      <c r="AI40" s="5">
        <f t="shared" ca="1" si="24"/>
        <v>531</v>
      </c>
      <c r="AJ40" s="5">
        <f t="shared" ca="1" si="25"/>
        <v>563</v>
      </c>
      <c r="AK40" s="5">
        <f t="shared" ca="1" si="26"/>
        <v>603</v>
      </c>
    </row>
    <row r="41" spans="1:37" x14ac:dyDescent="0.3">
      <c r="A41" s="35">
        <f>IF(Замеры!B40=0, " ", Замеры!B40)</f>
        <v>35</v>
      </c>
      <c r="B41" s="45" t="str">
        <f>Замеры!F40</f>
        <v xml:space="preserve">Группа от QF </v>
      </c>
      <c r="C41" s="45" t="str">
        <f>IF(Замеры!K40=0, " ", Замеры!K40)</f>
        <v xml:space="preserve"> </v>
      </c>
      <c r="D41" s="69" t="str">
        <f t="shared" si="52"/>
        <v xml:space="preserve"> </v>
      </c>
      <c r="E41" s="69" t="str">
        <f t="shared" si="53"/>
        <v xml:space="preserve"> 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>
        <f>Замеры!L40</f>
        <v>0</v>
      </c>
      <c r="S41" s="2">
        <f>Замеры!M40</f>
        <v>0</v>
      </c>
      <c r="T41" s="2" t="s">
        <v>75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50</v>
      </c>
      <c r="Z41" s="2">
        <f t="shared" ca="1" si="16"/>
        <v>50</v>
      </c>
      <c r="AA41" s="2">
        <f t="shared" ca="1" si="16"/>
        <v>26</v>
      </c>
      <c r="AB41" s="5">
        <f t="shared" ca="1" si="17"/>
        <v>353</v>
      </c>
      <c r="AC41" s="5">
        <f t="shared" ca="1" si="18"/>
        <v>352</v>
      </c>
      <c r="AD41" s="5">
        <f t="shared" ca="1" si="19"/>
        <v>380</v>
      </c>
      <c r="AE41" s="5">
        <f t="shared" ca="1" si="20"/>
        <v>366</v>
      </c>
      <c r="AF41" s="5">
        <f t="shared" ca="1" si="21"/>
        <v>351</v>
      </c>
      <c r="AG41" s="5">
        <f t="shared" ca="1" si="22"/>
        <v>395</v>
      </c>
      <c r="AH41" s="5">
        <f t="shared" ca="1" si="23"/>
        <v>276</v>
      </c>
      <c r="AI41" s="5">
        <f t="shared" ca="1" si="24"/>
        <v>310</v>
      </c>
      <c r="AJ41" s="5">
        <f t="shared" ca="1" si="25"/>
        <v>392</v>
      </c>
      <c r="AK41" s="5">
        <f t="shared" ca="1" si="26"/>
        <v>335</v>
      </c>
    </row>
    <row r="42" spans="1:37" x14ac:dyDescent="0.3">
      <c r="A42" s="35">
        <f>IF(Замеры!B41=0, " ", Замеры!B41)</f>
        <v>36</v>
      </c>
      <c r="B42" s="45" t="str">
        <f>Замеры!F41</f>
        <v xml:space="preserve">Группа от QF </v>
      </c>
      <c r="C42" s="45" t="str">
        <f>IF(Замеры!K41=0, " ", Замеры!K41)</f>
        <v xml:space="preserve"> </v>
      </c>
      <c r="D42" s="69" t="str">
        <f t="shared" si="52"/>
        <v xml:space="preserve"> </v>
      </c>
      <c r="E42" s="69" t="str">
        <f t="shared" si="53"/>
        <v xml:space="preserve"> 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>
        <f>Замеры!L41</f>
        <v>0</v>
      </c>
      <c r="S42" s="2">
        <f>Замеры!M41</f>
        <v>0</v>
      </c>
      <c r="T42" s="2" t="s">
        <v>75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36</v>
      </c>
      <c r="Z42" s="2">
        <f t="shared" ca="1" si="16"/>
        <v>24</v>
      </c>
      <c r="AA42" s="2">
        <f t="shared" ca="1" si="16"/>
        <v>24</v>
      </c>
      <c r="AB42" s="5">
        <f t="shared" ca="1" si="17"/>
        <v>286</v>
      </c>
      <c r="AC42" s="5">
        <f t="shared" ca="1" si="18"/>
        <v>301</v>
      </c>
      <c r="AD42" s="5">
        <f t="shared" ca="1" si="19"/>
        <v>274</v>
      </c>
      <c r="AE42" s="5">
        <f t="shared" ca="1" si="20"/>
        <v>375</v>
      </c>
      <c r="AF42" s="5">
        <f t="shared" ca="1" si="21"/>
        <v>321</v>
      </c>
      <c r="AG42" s="5">
        <f t="shared" ca="1" si="22"/>
        <v>270</v>
      </c>
      <c r="AH42" s="5">
        <f t="shared" ca="1" si="23"/>
        <v>341</v>
      </c>
      <c r="AI42" s="5">
        <f t="shared" ca="1" si="24"/>
        <v>327</v>
      </c>
      <c r="AJ42" s="5">
        <f t="shared" ca="1" si="25"/>
        <v>347</v>
      </c>
      <c r="AK42" s="5">
        <f t="shared" ca="1" si="26"/>
        <v>342</v>
      </c>
    </row>
    <row r="43" spans="1:37" x14ac:dyDescent="0.3">
      <c r="A43" s="35">
        <f>IF(Замеры!B42=0, " ", Замеры!B42)</f>
        <v>37</v>
      </c>
      <c r="B43" s="45" t="str">
        <f>Замеры!F42</f>
        <v xml:space="preserve">Группа от QF </v>
      </c>
      <c r="C43" s="45" t="str">
        <f>IF(Замеры!K42=0, " ", Замеры!K42)</f>
        <v xml:space="preserve"> </v>
      </c>
      <c r="D43" s="69" t="str">
        <f t="shared" si="52"/>
        <v xml:space="preserve"> </v>
      </c>
      <c r="E43" s="69" t="str">
        <f t="shared" si="53"/>
        <v xml:space="preserve"> 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>
        <f>Замеры!L42</f>
        <v>0</v>
      </c>
      <c r="S43" s="2">
        <f>Замеры!M42</f>
        <v>0</v>
      </c>
      <c r="T43" s="2" t="s">
        <v>75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22</v>
      </c>
      <c r="Z43" s="2">
        <f t="shared" ca="1" si="16"/>
        <v>46</v>
      </c>
      <c r="AA43" s="2">
        <f t="shared" ca="1" si="16"/>
        <v>26</v>
      </c>
      <c r="AB43" s="5">
        <f t="shared" ca="1" si="17"/>
        <v>392</v>
      </c>
      <c r="AC43" s="5">
        <f t="shared" ca="1" si="18"/>
        <v>379</v>
      </c>
      <c r="AD43" s="5">
        <f t="shared" ca="1" si="19"/>
        <v>353</v>
      </c>
      <c r="AE43" s="5">
        <f t="shared" ca="1" si="20"/>
        <v>358</v>
      </c>
      <c r="AF43" s="5">
        <f t="shared" ca="1" si="21"/>
        <v>270</v>
      </c>
      <c r="AG43" s="5">
        <f t="shared" ca="1" si="22"/>
        <v>339</v>
      </c>
      <c r="AH43" s="5">
        <f t="shared" ca="1" si="23"/>
        <v>371</v>
      </c>
      <c r="AI43" s="5">
        <f t="shared" ca="1" si="24"/>
        <v>314</v>
      </c>
      <c r="AJ43" s="5">
        <f t="shared" ca="1" si="25"/>
        <v>309</v>
      </c>
      <c r="AK43" s="5">
        <f t="shared" ca="1" si="26"/>
        <v>298</v>
      </c>
    </row>
    <row r="44" spans="1:37" x14ac:dyDescent="0.3">
      <c r="A44" s="35">
        <f>IF(Замеры!B43=0, " ", Замеры!B43)</f>
        <v>38</v>
      </c>
      <c r="B44" s="45" t="str">
        <f>Замеры!F43</f>
        <v xml:space="preserve">Группа от QF </v>
      </c>
      <c r="C44" s="45" t="str">
        <f>IF(Замеры!K43=0, " ", Замеры!K43)</f>
        <v xml:space="preserve"> </v>
      </c>
      <c r="D44" s="69" t="str">
        <f t="shared" si="52"/>
        <v xml:space="preserve"> </v>
      </c>
      <c r="E44" s="69" t="str">
        <f t="shared" si="53"/>
        <v xml:space="preserve"> 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>
        <f>Замеры!L43</f>
        <v>0</v>
      </c>
      <c r="S44" s="2">
        <f>Замеры!M43</f>
        <v>0</v>
      </c>
      <c r="T44" s="2" t="s">
        <v>75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39</v>
      </c>
      <c r="Z44" s="2">
        <f t="shared" ca="1" si="16"/>
        <v>40</v>
      </c>
      <c r="AA44" s="2">
        <f t="shared" ca="1" si="16"/>
        <v>49</v>
      </c>
      <c r="AB44" s="5">
        <f t="shared" ca="1" si="17"/>
        <v>498</v>
      </c>
      <c r="AC44" s="5">
        <f t="shared" ca="1" si="18"/>
        <v>550</v>
      </c>
      <c r="AD44" s="5">
        <f t="shared" ca="1" si="19"/>
        <v>527</v>
      </c>
      <c r="AE44" s="5">
        <f t="shared" ca="1" si="20"/>
        <v>515</v>
      </c>
      <c r="AF44" s="5">
        <f t="shared" ca="1" si="21"/>
        <v>503</v>
      </c>
      <c r="AG44" s="5">
        <f t="shared" ca="1" si="22"/>
        <v>572</v>
      </c>
      <c r="AH44" s="5">
        <f t="shared" ca="1" si="23"/>
        <v>515</v>
      </c>
      <c r="AI44" s="5">
        <f t="shared" ca="1" si="24"/>
        <v>608</v>
      </c>
      <c r="AJ44" s="5">
        <f t="shared" ca="1" si="25"/>
        <v>541</v>
      </c>
      <c r="AK44" s="5">
        <f t="shared" ca="1" si="26"/>
        <v>568</v>
      </c>
    </row>
    <row r="45" spans="1:37" x14ac:dyDescent="0.3">
      <c r="A45" s="35">
        <f>IF(Замеры!B44=0, " ", Замеры!B44)</f>
        <v>39</v>
      </c>
      <c r="B45" s="45" t="str">
        <f>Замеры!F44</f>
        <v xml:space="preserve">Группа от QF </v>
      </c>
      <c r="C45" s="45" t="str">
        <f>IF(Замеры!K44=0, " ", Замеры!K44)</f>
        <v xml:space="preserve"> </v>
      </c>
      <c r="D45" s="69" t="str">
        <f t="shared" si="52"/>
        <v xml:space="preserve"> </v>
      </c>
      <c r="E45" s="69" t="str">
        <f t="shared" si="53"/>
        <v xml:space="preserve"> 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>
        <f>Замеры!L44</f>
        <v>0</v>
      </c>
      <c r="S45" s="2">
        <f>Замеры!M44</f>
        <v>0</v>
      </c>
      <c r="T45" s="2" t="s">
        <v>75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32</v>
      </c>
      <c r="Z45" s="2">
        <f t="shared" ca="1" si="16"/>
        <v>29</v>
      </c>
      <c r="AA45" s="2">
        <f t="shared" ca="1" si="16"/>
        <v>38</v>
      </c>
      <c r="AB45" s="5">
        <f t="shared" ca="1" si="17"/>
        <v>474</v>
      </c>
      <c r="AC45" s="5">
        <f t="shared" ca="1" si="18"/>
        <v>480</v>
      </c>
      <c r="AD45" s="5">
        <f t="shared" ca="1" si="19"/>
        <v>437</v>
      </c>
      <c r="AE45" s="5">
        <f t="shared" ca="1" si="20"/>
        <v>523</v>
      </c>
      <c r="AF45" s="5">
        <f t="shared" ca="1" si="21"/>
        <v>445</v>
      </c>
      <c r="AG45" s="5">
        <f t="shared" ca="1" si="22"/>
        <v>420</v>
      </c>
      <c r="AH45" s="5">
        <f t="shared" ca="1" si="23"/>
        <v>519</v>
      </c>
      <c r="AI45" s="5">
        <f t="shared" ca="1" si="24"/>
        <v>466</v>
      </c>
      <c r="AJ45" s="5">
        <f t="shared" ca="1" si="25"/>
        <v>428</v>
      </c>
      <c r="AK45" s="5">
        <f t="shared" ca="1" si="26"/>
        <v>406</v>
      </c>
    </row>
    <row r="46" spans="1:37" x14ac:dyDescent="0.3">
      <c r="A46" s="35">
        <f>IF(Замеры!B45=0, " ", Замеры!B45)</f>
        <v>40</v>
      </c>
      <c r="B46" s="45" t="str">
        <f>Замеры!F45</f>
        <v xml:space="preserve">Группа от QF </v>
      </c>
      <c r="C46" s="45" t="str">
        <f>IF(Замеры!K45=0, " ", Замеры!K45)</f>
        <v xml:space="preserve"> </v>
      </c>
      <c r="D46" s="69" t="str">
        <f t="shared" si="52"/>
        <v xml:space="preserve"> </v>
      </c>
      <c r="E46" s="69" t="str">
        <f t="shared" si="53"/>
        <v xml:space="preserve"> 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>
        <f>Замеры!L45</f>
        <v>0</v>
      </c>
      <c r="S46" s="2">
        <f>Замеры!M45</f>
        <v>0</v>
      </c>
      <c r="T46" s="2" t="s">
        <v>75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47</v>
      </c>
      <c r="Z46" s="2">
        <f t="shared" ca="1" si="16"/>
        <v>22</v>
      </c>
      <c r="AA46" s="2">
        <f t="shared" ca="1" si="16"/>
        <v>40</v>
      </c>
      <c r="AB46" s="5">
        <f t="shared" ca="1" si="17"/>
        <v>530</v>
      </c>
      <c r="AC46" s="5">
        <f t="shared" ca="1" si="18"/>
        <v>464</v>
      </c>
      <c r="AD46" s="5">
        <f t="shared" ca="1" si="19"/>
        <v>549</v>
      </c>
      <c r="AE46" s="5">
        <f t="shared" ca="1" si="20"/>
        <v>482</v>
      </c>
      <c r="AF46" s="5">
        <f t="shared" ca="1" si="21"/>
        <v>457</v>
      </c>
      <c r="AG46" s="5">
        <f t="shared" ca="1" si="22"/>
        <v>454</v>
      </c>
      <c r="AH46" s="5">
        <f t="shared" ca="1" si="23"/>
        <v>423</v>
      </c>
      <c r="AI46" s="5">
        <f t="shared" ca="1" si="24"/>
        <v>481</v>
      </c>
      <c r="AJ46" s="5">
        <f t="shared" ca="1" si="25"/>
        <v>448</v>
      </c>
      <c r="AK46" s="5">
        <f t="shared" ca="1" si="26"/>
        <v>464</v>
      </c>
    </row>
    <row r="47" spans="1:37" x14ac:dyDescent="0.3">
      <c r="A47" s="35">
        <f>IF(Замеры!B46=0, " ", Замеры!B46)</f>
        <v>41</v>
      </c>
      <c r="B47" s="45" t="str">
        <f>Замеры!F46</f>
        <v xml:space="preserve">Группа от QF </v>
      </c>
      <c r="C47" s="45" t="str">
        <f>IF(Замеры!K46=0, " ", Замеры!K46)</f>
        <v xml:space="preserve"> </v>
      </c>
      <c r="D47" s="69" t="str">
        <f t="shared" si="52"/>
        <v xml:space="preserve"> </v>
      </c>
      <c r="E47" s="69" t="str">
        <f t="shared" si="53"/>
        <v xml:space="preserve"> </v>
      </c>
      <c r="F47" s="29" t="str">
        <f t="shared" si="3"/>
        <v>-</v>
      </c>
      <c r="G47" s="29" t="str">
        <f t="shared" si="4"/>
        <v>-</v>
      </c>
      <c r="H47" s="29" t="str">
        <f t="shared" si="5"/>
        <v>-</v>
      </c>
      <c r="I47" s="29" t="str">
        <f t="shared" si="6"/>
        <v>-</v>
      </c>
      <c r="J47" s="46" t="str">
        <f t="shared" si="7"/>
        <v>-</v>
      </c>
      <c r="K47" s="29" t="str">
        <f t="shared" si="8"/>
        <v>-</v>
      </c>
      <c r="L47" s="29" t="str">
        <f t="shared" si="9"/>
        <v>-</v>
      </c>
      <c r="M47" s="29" t="str">
        <f t="shared" si="10"/>
        <v>-</v>
      </c>
      <c r="N47" s="29" t="str">
        <f t="shared" si="11"/>
        <v>-</v>
      </c>
      <c r="O47" s="29" t="str">
        <f t="shared" si="12"/>
        <v>-</v>
      </c>
      <c r="P47" s="2">
        <f>Замеры!L46</f>
        <v>0</v>
      </c>
      <c r="S47" s="2">
        <f>Замеры!M46</f>
        <v>0</v>
      </c>
      <c r="T47" s="2" t="s">
        <v>75</v>
      </c>
      <c r="U47" s="2" t="b">
        <f t="shared" si="13"/>
        <v>0</v>
      </c>
      <c r="V47" s="2" t="b">
        <f t="shared" si="14"/>
        <v>0</v>
      </c>
      <c r="W47" s="2" t="b">
        <f t="shared" si="15"/>
        <v>0</v>
      </c>
      <c r="Y47" s="2">
        <f t="shared" ca="1" si="16"/>
        <v>27</v>
      </c>
      <c r="Z47" s="2">
        <f t="shared" ca="1" si="16"/>
        <v>48</v>
      </c>
      <c r="AA47" s="2">
        <f t="shared" ca="1" si="16"/>
        <v>46</v>
      </c>
      <c r="AB47" s="5">
        <f t="shared" ca="1" si="17"/>
        <v>539</v>
      </c>
      <c r="AC47" s="5">
        <f t="shared" ca="1" si="18"/>
        <v>578</v>
      </c>
      <c r="AD47" s="5">
        <f t="shared" ca="1" si="19"/>
        <v>539</v>
      </c>
      <c r="AE47" s="5">
        <f t="shared" ca="1" si="20"/>
        <v>573</v>
      </c>
      <c r="AF47" s="5">
        <f t="shared" ca="1" si="21"/>
        <v>577</v>
      </c>
      <c r="AG47" s="5">
        <f t="shared" ca="1" si="22"/>
        <v>602</v>
      </c>
      <c r="AH47" s="5">
        <f t="shared" ca="1" si="23"/>
        <v>576</v>
      </c>
      <c r="AI47" s="5">
        <f t="shared" ca="1" si="24"/>
        <v>566</v>
      </c>
      <c r="AJ47" s="5">
        <f t="shared" ca="1" si="25"/>
        <v>605</v>
      </c>
      <c r="AK47" s="5">
        <f t="shared" ca="1" si="26"/>
        <v>517</v>
      </c>
    </row>
    <row r="48" spans="1:37" x14ac:dyDescent="0.3">
      <c r="A48" s="35">
        <f>IF(Замеры!B47=0, " ", Замеры!B47)</f>
        <v>42</v>
      </c>
      <c r="B48" s="45" t="str">
        <f>Замеры!F47</f>
        <v xml:space="preserve">Группа от QF </v>
      </c>
      <c r="C48" s="45" t="str">
        <f>IF(Замеры!K47=0, " ", Замеры!K47)</f>
        <v xml:space="preserve"> </v>
      </c>
      <c r="D48" s="69" t="str">
        <f t="shared" si="52"/>
        <v xml:space="preserve"> </v>
      </c>
      <c r="E48" s="69" t="str">
        <f t="shared" si="53"/>
        <v xml:space="preserve"> </v>
      </c>
      <c r="F48" s="29" t="str">
        <f t="shared" si="3"/>
        <v>-</v>
      </c>
      <c r="G48" s="29" t="str">
        <f t="shared" si="4"/>
        <v>-</v>
      </c>
      <c r="H48" s="29" t="str">
        <f t="shared" si="5"/>
        <v>-</v>
      </c>
      <c r="I48" s="29" t="str">
        <f t="shared" si="6"/>
        <v>-</v>
      </c>
      <c r="J48" s="46" t="str">
        <f t="shared" si="7"/>
        <v>-</v>
      </c>
      <c r="K48" s="29" t="str">
        <f t="shared" si="8"/>
        <v>-</v>
      </c>
      <c r="L48" s="29" t="str">
        <f t="shared" si="9"/>
        <v>-</v>
      </c>
      <c r="M48" s="29" t="str">
        <f t="shared" si="10"/>
        <v>-</v>
      </c>
      <c r="N48" s="29" t="str">
        <f t="shared" si="11"/>
        <v>-</v>
      </c>
      <c r="O48" s="29" t="str">
        <f t="shared" si="12"/>
        <v>-</v>
      </c>
      <c r="P48" s="2">
        <f>Замеры!L47</f>
        <v>0</v>
      </c>
      <c r="S48" s="2">
        <f>Замеры!M47</f>
        <v>0</v>
      </c>
      <c r="T48" s="2" t="s">
        <v>75</v>
      </c>
      <c r="U48" s="2" t="b">
        <f t="shared" si="13"/>
        <v>0</v>
      </c>
      <c r="V48" s="2" t="b">
        <f t="shared" si="14"/>
        <v>0</v>
      </c>
      <c r="W48" s="2" t="b">
        <f t="shared" si="15"/>
        <v>0</v>
      </c>
      <c r="Y48" s="2">
        <f t="shared" ca="1" si="16"/>
        <v>50</v>
      </c>
      <c r="Z48" s="2">
        <f t="shared" ca="1" si="16"/>
        <v>30</v>
      </c>
      <c r="AA48" s="2">
        <f t="shared" ca="1" si="16"/>
        <v>45</v>
      </c>
      <c r="AB48" s="5">
        <f t="shared" ca="1" si="17"/>
        <v>466</v>
      </c>
      <c r="AC48" s="5">
        <f t="shared" ca="1" si="18"/>
        <v>576</v>
      </c>
      <c r="AD48" s="5">
        <f t="shared" ca="1" si="19"/>
        <v>594</v>
      </c>
      <c r="AE48" s="5">
        <f t="shared" ca="1" si="20"/>
        <v>471</v>
      </c>
      <c r="AF48" s="5">
        <f t="shared" ca="1" si="21"/>
        <v>510</v>
      </c>
      <c r="AG48" s="5">
        <f t="shared" ca="1" si="22"/>
        <v>506</v>
      </c>
      <c r="AH48" s="5">
        <f t="shared" ca="1" si="23"/>
        <v>559</v>
      </c>
      <c r="AI48" s="5">
        <f t="shared" ca="1" si="24"/>
        <v>563</v>
      </c>
      <c r="AJ48" s="5">
        <f t="shared" ca="1" si="25"/>
        <v>600</v>
      </c>
      <c r="AK48" s="5">
        <f t="shared" ca="1" si="26"/>
        <v>479</v>
      </c>
    </row>
    <row r="49" spans="1:37" x14ac:dyDescent="0.3">
      <c r="A49" s="35">
        <f>IF(Замеры!B48=0, " ", Замеры!B48)</f>
        <v>43</v>
      </c>
      <c r="B49" s="45" t="str">
        <f>Замеры!F48</f>
        <v xml:space="preserve">Группа от QF </v>
      </c>
      <c r="C49" s="45" t="str">
        <f>IF(Замеры!K48=0, " ", Замеры!K48)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Замеры!L48</f>
        <v>0</v>
      </c>
      <c r="S49" s="2">
        <f>Замеры!M48</f>
        <v>0</v>
      </c>
      <c r="T49" s="2" t="s">
        <v>75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47</v>
      </c>
      <c r="Z49" s="2">
        <f t="shared" ca="1" si="16"/>
        <v>33</v>
      </c>
      <c r="AA49" s="2">
        <f t="shared" ca="1" si="16"/>
        <v>24</v>
      </c>
      <c r="AB49" s="5">
        <f t="shared" ca="1" si="17"/>
        <v>282</v>
      </c>
      <c r="AC49" s="5">
        <f t="shared" ca="1" si="18"/>
        <v>351</v>
      </c>
      <c r="AD49" s="5">
        <f t="shared" ca="1" si="19"/>
        <v>323</v>
      </c>
      <c r="AE49" s="5">
        <f t="shared" ca="1" si="20"/>
        <v>252</v>
      </c>
      <c r="AF49" s="5">
        <f t="shared" ca="1" si="21"/>
        <v>258</v>
      </c>
      <c r="AG49" s="5">
        <f t="shared" ca="1" si="22"/>
        <v>371</v>
      </c>
      <c r="AH49" s="5">
        <f t="shared" ca="1" si="23"/>
        <v>273</v>
      </c>
      <c r="AI49" s="5">
        <f t="shared" ca="1" si="24"/>
        <v>252</v>
      </c>
      <c r="AJ49" s="5">
        <f t="shared" ca="1" si="25"/>
        <v>363</v>
      </c>
      <c r="AK49" s="5">
        <f t="shared" ca="1" si="26"/>
        <v>286</v>
      </c>
    </row>
    <row r="50" spans="1:37" x14ac:dyDescent="0.3">
      <c r="A50" s="35">
        <f>IF(Замеры!B49=0, " ", Замеры!B49)</f>
        <v>44</v>
      </c>
      <c r="B50" s="45" t="str">
        <f>Замеры!F49</f>
        <v xml:space="preserve">Группа от QF </v>
      </c>
      <c r="C50" s="45" t="str">
        <f>IF(Замеры!K49=0, " ", Замеры!K49)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Замеры!L49</f>
        <v>0</v>
      </c>
      <c r="S50" s="2">
        <f>Замеры!M49</f>
        <v>0</v>
      </c>
      <c r="T50" s="2" t="s">
        <v>75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29</v>
      </c>
      <c r="Z50" s="2">
        <f t="shared" ca="1" si="16"/>
        <v>30</v>
      </c>
      <c r="AA50" s="2">
        <f t="shared" ca="1" si="16"/>
        <v>47</v>
      </c>
      <c r="AB50" s="5">
        <f t="shared" ca="1" si="17"/>
        <v>551</v>
      </c>
      <c r="AC50" s="5">
        <f t="shared" ca="1" si="18"/>
        <v>488</v>
      </c>
      <c r="AD50" s="5">
        <f t="shared" ca="1" si="19"/>
        <v>584</v>
      </c>
      <c r="AE50" s="5">
        <f t="shared" ca="1" si="20"/>
        <v>524</v>
      </c>
      <c r="AF50" s="5">
        <f t="shared" ca="1" si="21"/>
        <v>599</v>
      </c>
      <c r="AG50" s="5">
        <f t="shared" ca="1" si="22"/>
        <v>499</v>
      </c>
      <c r="AH50" s="5">
        <f t="shared" ca="1" si="23"/>
        <v>578</v>
      </c>
      <c r="AI50" s="5">
        <f t="shared" ca="1" si="24"/>
        <v>542</v>
      </c>
      <c r="AJ50" s="5">
        <f t="shared" ca="1" si="25"/>
        <v>583</v>
      </c>
      <c r="AK50" s="5">
        <f t="shared" ca="1" si="26"/>
        <v>553</v>
      </c>
    </row>
    <row r="51" spans="1:37" x14ac:dyDescent="0.3">
      <c r="A51" s="35">
        <f>IF(Замеры!B50=0, " ", Замеры!B50)</f>
        <v>45</v>
      </c>
      <c r="B51" s="45" t="str">
        <f>Замеры!F50</f>
        <v xml:space="preserve">Группа от QF </v>
      </c>
      <c r="C51" s="45" t="str">
        <f>IF(Замеры!K50=0, " ", Замеры!K50)</f>
        <v xml:space="preserve"> </v>
      </c>
      <c r="D51" s="69" t="str">
        <f t="shared" si="52"/>
        <v xml:space="preserve"> </v>
      </c>
      <c r="E51" s="69" t="str">
        <f t="shared" si="53"/>
        <v xml:space="preserve"> 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>
        <f>Замеры!L50</f>
        <v>0</v>
      </c>
      <c r="S51" s="2">
        <f>Замеры!M50</f>
        <v>0</v>
      </c>
      <c r="T51" s="2" t="s">
        <v>75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40</v>
      </c>
      <c r="Z51" s="2">
        <f t="shared" ca="1" si="16"/>
        <v>43</v>
      </c>
      <c r="AA51" s="2">
        <f t="shared" ca="1" si="16"/>
        <v>36</v>
      </c>
      <c r="AB51" s="5">
        <f t="shared" ca="1" si="17"/>
        <v>417</v>
      </c>
      <c r="AC51" s="5">
        <f t="shared" ca="1" si="18"/>
        <v>392</v>
      </c>
      <c r="AD51" s="5">
        <f t="shared" ca="1" si="19"/>
        <v>432</v>
      </c>
      <c r="AE51" s="5">
        <f t="shared" ca="1" si="20"/>
        <v>473</v>
      </c>
      <c r="AF51" s="5">
        <f t="shared" ca="1" si="21"/>
        <v>428</v>
      </c>
      <c r="AG51" s="5">
        <f t="shared" ca="1" si="22"/>
        <v>487</v>
      </c>
      <c r="AH51" s="5">
        <f t="shared" ca="1" si="23"/>
        <v>413</v>
      </c>
      <c r="AI51" s="5">
        <f t="shared" ca="1" si="24"/>
        <v>410</v>
      </c>
      <c r="AJ51" s="5">
        <f t="shared" ca="1" si="25"/>
        <v>375</v>
      </c>
      <c r="AK51" s="5">
        <f t="shared" ca="1" si="26"/>
        <v>405</v>
      </c>
    </row>
    <row r="52" spans="1:37" x14ac:dyDescent="0.3">
      <c r="A52" s="35">
        <f>IF(Замеры!B51=0, " ", Замеры!B51)</f>
        <v>46</v>
      </c>
      <c r="B52" s="45" t="str">
        <f>Замеры!F51</f>
        <v xml:space="preserve">Группа от QF </v>
      </c>
      <c r="C52" s="45" t="str">
        <f>IF(Замеры!K51=0, " ", Замеры!K51)</f>
        <v xml:space="preserve"> </v>
      </c>
      <c r="D52" s="69" t="str">
        <f t="shared" si="52"/>
        <v xml:space="preserve"> </v>
      </c>
      <c r="E52" s="69" t="str">
        <f t="shared" si="53"/>
        <v xml:space="preserve"> 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>
        <f>Замеры!L51</f>
        <v>0</v>
      </c>
      <c r="S52" s="2">
        <f>Замеры!M51</f>
        <v>0</v>
      </c>
      <c r="T52" s="2" t="s">
        <v>75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24</v>
      </c>
      <c r="Z52" s="2">
        <f t="shared" ca="1" si="16"/>
        <v>44</v>
      </c>
      <c r="AA52" s="2">
        <f t="shared" ca="1" si="16"/>
        <v>30</v>
      </c>
      <c r="AB52" s="5">
        <f t="shared" ca="1" si="17"/>
        <v>341</v>
      </c>
      <c r="AC52" s="5">
        <f t="shared" ca="1" si="18"/>
        <v>327</v>
      </c>
      <c r="AD52" s="5">
        <f t="shared" ca="1" si="19"/>
        <v>391</v>
      </c>
      <c r="AE52" s="5">
        <f t="shared" ca="1" si="20"/>
        <v>427</v>
      </c>
      <c r="AF52" s="5">
        <f t="shared" ca="1" si="21"/>
        <v>424</v>
      </c>
      <c r="AG52" s="5">
        <f t="shared" ca="1" si="22"/>
        <v>322</v>
      </c>
      <c r="AH52" s="5">
        <f t="shared" ca="1" si="23"/>
        <v>317</v>
      </c>
      <c r="AI52" s="5">
        <f t="shared" ca="1" si="24"/>
        <v>306</v>
      </c>
      <c r="AJ52" s="5">
        <f t="shared" ca="1" si="25"/>
        <v>409</v>
      </c>
      <c r="AK52" s="5">
        <f t="shared" ca="1" si="26"/>
        <v>404</v>
      </c>
    </row>
    <row r="53" spans="1:37" x14ac:dyDescent="0.3">
      <c r="A53" s="35">
        <f>IF(Замеры!B52=0, " ", Замеры!B52)</f>
        <v>47</v>
      </c>
      <c r="B53" s="45" t="str">
        <f>Замеры!F52</f>
        <v xml:space="preserve">Группа от QF </v>
      </c>
      <c r="C53" s="45" t="str">
        <f>IF(Замеры!K52=0, " ", Замеры!K52)</f>
        <v xml:space="preserve"> </v>
      </c>
      <c r="D53" s="69" t="str">
        <f t="shared" si="52"/>
        <v xml:space="preserve"> </v>
      </c>
      <c r="E53" s="69" t="str">
        <f t="shared" si="53"/>
        <v xml:space="preserve"> 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>
        <f>Замеры!L52</f>
        <v>0</v>
      </c>
      <c r="S53" s="2">
        <f>Замеры!M52</f>
        <v>0</v>
      </c>
      <c r="T53" s="2" t="s">
        <v>75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49</v>
      </c>
      <c r="Z53" s="2">
        <f t="shared" ca="1" si="16"/>
        <v>49</v>
      </c>
      <c r="AA53" s="2">
        <f t="shared" ca="1" si="16"/>
        <v>31</v>
      </c>
      <c r="AB53" s="5">
        <f t="shared" ca="1" si="17"/>
        <v>347</v>
      </c>
      <c r="AC53" s="5">
        <f t="shared" ca="1" si="18"/>
        <v>359</v>
      </c>
      <c r="AD53" s="5">
        <f t="shared" ca="1" si="19"/>
        <v>349</v>
      </c>
      <c r="AE53" s="5">
        <f t="shared" ca="1" si="20"/>
        <v>443</v>
      </c>
      <c r="AF53" s="5">
        <f t="shared" ca="1" si="21"/>
        <v>380</v>
      </c>
      <c r="AG53" s="5">
        <f t="shared" ca="1" si="22"/>
        <v>405</v>
      </c>
      <c r="AH53" s="5">
        <f t="shared" ca="1" si="23"/>
        <v>413</v>
      </c>
      <c r="AI53" s="5">
        <f t="shared" ca="1" si="24"/>
        <v>351</v>
      </c>
      <c r="AJ53" s="5">
        <f t="shared" ca="1" si="25"/>
        <v>434</v>
      </c>
      <c r="AK53" s="5">
        <f t="shared" ca="1" si="26"/>
        <v>331</v>
      </c>
    </row>
    <row r="54" spans="1:37" x14ac:dyDescent="0.3">
      <c r="A54" s="35">
        <f>IF(Замеры!B53=0, " ", Замеры!B53)</f>
        <v>48</v>
      </c>
      <c r="B54" s="45" t="str">
        <f>Замеры!F53</f>
        <v xml:space="preserve">Группа от QF </v>
      </c>
      <c r="C54" s="45" t="str">
        <f>IF(Замеры!K53=0, " ", Замеры!K53)</f>
        <v xml:space="preserve"> </v>
      </c>
      <c r="D54" s="69" t="str">
        <f t="shared" si="52"/>
        <v xml:space="preserve"> </v>
      </c>
      <c r="E54" s="69" t="str">
        <f t="shared" si="53"/>
        <v xml:space="preserve"> 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>
        <f>Замеры!L53</f>
        <v>0</v>
      </c>
      <c r="S54" s="2">
        <f>Замеры!M53</f>
        <v>0</v>
      </c>
      <c r="T54" s="2" t="s">
        <v>75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32</v>
      </c>
      <c r="Z54" s="2">
        <f t="shared" ca="1" si="16"/>
        <v>39</v>
      </c>
      <c r="AA54" s="2">
        <f t="shared" ca="1" si="16"/>
        <v>46</v>
      </c>
      <c r="AB54" s="5">
        <f t="shared" ca="1" si="17"/>
        <v>511</v>
      </c>
      <c r="AC54" s="5">
        <f t="shared" ca="1" si="18"/>
        <v>496</v>
      </c>
      <c r="AD54" s="5">
        <f t="shared" ca="1" si="19"/>
        <v>496</v>
      </c>
      <c r="AE54" s="5">
        <f t="shared" ca="1" si="20"/>
        <v>472</v>
      </c>
      <c r="AF54" s="5">
        <f t="shared" ca="1" si="21"/>
        <v>543</v>
      </c>
      <c r="AG54" s="5">
        <f t="shared" ca="1" si="22"/>
        <v>469</v>
      </c>
      <c r="AH54" s="5">
        <f t="shared" ca="1" si="23"/>
        <v>597</v>
      </c>
      <c r="AI54" s="5">
        <f t="shared" ca="1" si="24"/>
        <v>607</v>
      </c>
      <c r="AJ54" s="5">
        <f t="shared" ca="1" si="25"/>
        <v>511</v>
      </c>
      <c r="AK54" s="5">
        <f t="shared" ca="1" si="26"/>
        <v>576</v>
      </c>
    </row>
    <row r="55" spans="1:37" x14ac:dyDescent="0.3">
      <c r="A55" s="35">
        <f>IF(Замеры!B54=0, " ", Замеры!B54)</f>
        <v>49</v>
      </c>
      <c r="B55" s="45" t="str">
        <f>Замеры!F54</f>
        <v xml:space="preserve">Группа от QF </v>
      </c>
      <c r="C55" s="45" t="str">
        <f>IF(Замеры!K54=0, " ", Замеры!K54)</f>
        <v xml:space="preserve"> </v>
      </c>
      <c r="D55" s="69" t="str">
        <f t="shared" si="52"/>
        <v xml:space="preserve"> </v>
      </c>
      <c r="E55" s="69" t="str">
        <f t="shared" si="53"/>
        <v xml:space="preserve"> 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>
        <f>Замеры!L54</f>
        <v>0</v>
      </c>
      <c r="S55" s="2">
        <f>Замеры!M54</f>
        <v>0</v>
      </c>
      <c r="T55" s="2" t="s">
        <v>75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42</v>
      </c>
      <c r="Z55" s="2">
        <f t="shared" ca="1" si="16"/>
        <v>29</v>
      </c>
      <c r="AA55" s="2">
        <f t="shared" ca="1" si="16"/>
        <v>33</v>
      </c>
      <c r="AB55" s="5">
        <f t="shared" ca="1" si="17"/>
        <v>443</v>
      </c>
      <c r="AC55" s="5">
        <f t="shared" ca="1" si="18"/>
        <v>379</v>
      </c>
      <c r="AD55" s="5">
        <f t="shared" ca="1" si="19"/>
        <v>353</v>
      </c>
      <c r="AE55" s="5">
        <f t="shared" ca="1" si="20"/>
        <v>433</v>
      </c>
      <c r="AF55" s="5">
        <f t="shared" ca="1" si="21"/>
        <v>399</v>
      </c>
      <c r="AG55" s="5">
        <f t="shared" ca="1" si="22"/>
        <v>455</v>
      </c>
      <c r="AH55" s="5">
        <f t="shared" ca="1" si="23"/>
        <v>431</v>
      </c>
      <c r="AI55" s="5">
        <f t="shared" ca="1" si="24"/>
        <v>371</v>
      </c>
      <c r="AJ55" s="5">
        <f t="shared" ca="1" si="25"/>
        <v>410</v>
      </c>
      <c r="AK55" s="5">
        <f t="shared" ca="1" si="26"/>
        <v>375</v>
      </c>
    </row>
    <row r="56" spans="1:37" x14ac:dyDescent="0.3">
      <c r="A56" s="35">
        <f>IF(Замеры!B55=0, " ", Замеры!B55)</f>
        <v>50</v>
      </c>
      <c r="B56" s="45" t="str">
        <f>Замеры!F55</f>
        <v xml:space="preserve">Группа от QF </v>
      </c>
      <c r="C56" s="45" t="str">
        <f>IF(Замеры!K55=0, " ", Замеры!K55)</f>
        <v xml:space="preserve"> </v>
      </c>
      <c r="D56" s="69" t="str">
        <f t="shared" si="52"/>
        <v xml:space="preserve"> </v>
      </c>
      <c r="E56" s="69" t="str">
        <f t="shared" si="53"/>
        <v xml:space="preserve"> 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>
        <f>Замеры!L55</f>
        <v>0</v>
      </c>
      <c r="S56" s="2">
        <f>Замеры!M55</f>
        <v>0</v>
      </c>
      <c r="T56" s="2" t="s">
        <v>75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30</v>
      </c>
      <c r="Z56" s="2">
        <f t="shared" ca="1" si="16"/>
        <v>35</v>
      </c>
      <c r="AA56" s="2">
        <f t="shared" ca="1" si="16"/>
        <v>26</v>
      </c>
      <c r="AB56" s="5">
        <f t="shared" ca="1" si="17"/>
        <v>335</v>
      </c>
      <c r="AC56" s="5">
        <f t="shared" ca="1" si="18"/>
        <v>347</v>
      </c>
      <c r="AD56" s="5">
        <f t="shared" ca="1" si="19"/>
        <v>364</v>
      </c>
      <c r="AE56" s="5">
        <f t="shared" ca="1" si="20"/>
        <v>334</v>
      </c>
      <c r="AF56" s="5">
        <f t="shared" ca="1" si="21"/>
        <v>266</v>
      </c>
      <c r="AG56" s="5">
        <f t="shared" ca="1" si="22"/>
        <v>402</v>
      </c>
      <c r="AH56" s="5">
        <f t="shared" ca="1" si="23"/>
        <v>352</v>
      </c>
      <c r="AI56" s="5">
        <f t="shared" ca="1" si="24"/>
        <v>371</v>
      </c>
      <c r="AJ56" s="5">
        <f t="shared" ca="1" si="25"/>
        <v>368</v>
      </c>
      <c r="AK56" s="5">
        <f t="shared" ca="1" si="26"/>
        <v>305</v>
      </c>
    </row>
    <row r="57" spans="1:37" x14ac:dyDescent="0.3">
      <c r="A57" s="35">
        <f>IF(Замеры!B56=0, " ", Замеры!B56)</f>
        <v>51</v>
      </c>
      <c r="B57" s="45" t="str">
        <f>Замеры!F56</f>
        <v xml:space="preserve">Группа от QF </v>
      </c>
      <c r="C57" s="45" t="str">
        <f>IF(Замеры!K56=0, " ", Замеры!K56)</f>
        <v xml:space="preserve"> </v>
      </c>
      <c r="D57" s="69" t="str">
        <f t="shared" si="52"/>
        <v xml:space="preserve"> </v>
      </c>
      <c r="E57" s="69" t="str">
        <f t="shared" si="53"/>
        <v xml:space="preserve"> 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>
        <f>Замеры!L56</f>
        <v>0</v>
      </c>
      <c r="S57" s="2">
        <f>Замеры!M56</f>
        <v>0</v>
      </c>
      <c r="T57" s="2" t="s">
        <v>75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50</v>
      </c>
      <c r="Z57" s="2">
        <f t="shared" ca="1" si="16"/>
        <v>22</v>
      </c>
      <c r="AA57" s="2">
        <f t="shared" ca="1" si="16"/>
        <v>28</v>
      </c>
      <c r="AB57" s="5">
        <f t="shared" ca="1" si="17"/>
        <v>368</v>
      </c>
      <c r="AC57" s="5">
        <f t="shared" ca="1" si="18"/>
        <v>365</v>
      </c>
      <c r="AD57" s="5">
        <f t="shared" ca="1" si="19"/>
        <v>415</v>
      </c>
      <c r="AE57" s="5">
        <f t="shared" ca="1" si="20"/>
        <v>365</v>
      </c>
      <c r="AF57" s="5">
        <f t="shared" ca="1" si="21"/>
        <v>375</v>
      </c>
      <c r="AG57" s="5">
        <f t="shared" ca="1" si="22"/>
        <v>312</v>
      </c>
      <c r="AH57" s="5">
        <f t="shared" ca="1" si="23"/>
        <v>332</v>
      </c>
      <c r="AI57" s="5">
        <f t="shared" ca="1" si="24"/>
        <v>371</v>
      </c>
      <c r="AJ57" s="5">
        <f t="shared" ca="1" si="25"/>
        <v>391</v>
      </c>
      <c r="AK57" s="5">
        <f t="shared" ca="1" si="26"/>
        <v>343</v>
      </c>
    </row>
    <row r="58" spans="1:37" x14ac:dyDescent="0.3">
      <c r="A58" s="35">
        <f>IF(Замеры!B57=0, " ", Замеры!B57)</f>
        <v>52</v>
      </c>
      <c r="B58" s="45" t="str">
        <f>Замеры!F57</f>
        <v xml:space="preserve">Группа от QF </v>
      </c>
      <c r="C58" s="45" t="str">
        <f>IF(Замеры!K57=0, " ", Замеры!K57)</f>
        <v xml:space="preserve"> </v>
      </c>
      <c r="D58" s="69" t="str">
        <f t="shared" si="52"/>
        <v xml:space="preserve"> </v>
      </c>
      <c r="E58" s="69" t="str">
        <f t="shared" si="53"/>
        <v xml:space="preserve"> 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>
        <f>Замеры!L57</f>
        <v>0</v>
      </c>
      <c r="S58" s="2">
        <f>Замеры!M57</f>
        <v>0</v>
      </c>
      <c r="T58" s="2" t="s">
        <v>75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47</v>
      </c>
      <c r="Z58" s="2">
        <f t="shared" ca="1" si="16"/>
        <v>50</v>
      </c>
      <c r="AA58" s="2">
        <f t="shared" ca="1" si="16"/>
        <v>46</v>
      </c>
      <c r="AB58" s="5">
        <f t="shared" ca="1" si="17"/>
        <v>508</v>
      </c>
      <c r="AC58" s="5">
        <f t="shared" ca="1" si="18"/>
        <v>526</v>
      </c>
      <c r="AD58" s="5">
        <f t="shared" ca="1" si="19"/>
        <v>572</v>
      </c>
      <c r="AE58" s="5">
        <f t="shared" ca="1" si="20"/>
        <v>479</v>
      </c>
      <c r="AF58" s="5">
        <f t="shared" ca="1" si="21"/>
        <v>551</v>
      </c>
      <c r="AG58" s="5">
        <f t="shared" ca="1" si="22"/>
        <v>498</v>
      </c>
      <c r="AH58" s="5">
        <f t="shared" ca="1" si="23"/>
        <v>598</v>
      </c>
      <c r="AI58" s="5">
        <f t="shared" ca="1" si="24"/>
        <v>598</v>
      </c>
      <c r="AJ58" s="5">
        <f t="shared" ca="1" si="25"/>
        <v>573</v>
      </c>
      <c r="AK58" s="5">
        <f t="shared" ca="1" si="26"/>
        <v>533</v>
      </c>
    </row>
    <row r="59" spans="1:37" x14ac:dyDescent="0.3">
      <c r="A59" s="35">
        <f>IF(Замеры!B58=0, " ", Замеры!B58)</f>
        <v>53</v>
      </c>
      <c r="B59" s="45" t="str">
        <f>Замеры!F58</f>
        <v xml:space="preserve">Группа от QF </v>
      </c>
      <c r="C59" s="45" t="str">
        <f>IF(Замеры!K58=0, " ", Замеры!K58)</f>
        <v xml:space="preserve"> </v>
      </c>
      <c r="D59" s="69" t="str">
        <f t="shared" si="52"/>
        <v xml:space="preserve"> </v>
      </c>
      <c r="E59" s="69" t="str">
        <f t="shared" si="53"/>
        <v xml:space="preserve"> 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>
        <f>Замеры!L58</f>
        <v>0</v>
      </c>
      <c r="S59" s="2">
        <f>Замеры!M58</f>
        <v>0</v>
      </c>
      <c r="T59" s="2" t="s">
        <v>75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29</v>
      </c>
      <c r="Z59" s="2">
        <f t="shared" ca="1" si="16"/>
        <v>25</v>
      </c>
      <c r="AA59" s="2">
        <f t="shared" ca="1" si="16"/>
        <v>28</v>
      </c>
      <c r="AB59" s="5">
        <f t="shared" ca="1" si="17"/>
        <v>397</v>
      </c>
      <c r="AC59" s="5">
        <f t="shared" ca="1" si="18"/>
        <v>405</v>
      </c>
      <c r="AD59" s="5">
        <f t="shared" ca="1" si="19"/>
        <v>346</v>
      </c>
      <c r="AE59" s="5">
        <f t="shared" ca="1" si="20"/>
        <v>308</v>
      </c>
      <c r="AF59" s="5">
        <f t="shared" ca="1" si="21"/>
        <v>321</v>
      </c>
      <c r="AG59" s="5">
        <f t="shared" ca="1" si="22"/>
        <v>365</v>
      </c>
      <c r="AH59" s="5">
        <f t="shared" ca="1" si="23"/>
        <v>300</v>
      </c>
      <c r="AI59" s="5">
        <f t="shared" ca="1" si="24"/>
        <v>285</v>
      </c>
      <c r="AJ59" s="5">
        <f t="shared" ca="1" si="25"/>
        <v>383</v>
      </c>
      <c r="AK59" s="5">
        <f t="shared" ca="1" si="26"/>
        <v>425</v>
      </c>
    </row>
    <row r="60" spans="1:37" x14ac:dyDescent="0.3">
      <c r="A60" s="35">
        <f>IF(Замеры!B59=0, " ", Замеры!B59)</f>
        <v>54</v>
      </c>
      <c r="B60" s="45" t="str">
        <f>Замеры!F59</f>
        <v xml:space="preserve">Группа от QF </v>
      </c>
      <c r="C60" s="45" t="str">
        <f>IF(Замеры!K59=0, " ", Замеры!K59)</f>
        <v xml:space="preserve"> </v>
      </c>
      <c r="D60" s="69" t="str">
        <f t="shared" si="52"/>
        <v xml:space="preserve"> </v>
      </c>
      <c r="E60" s="69" t="str">
        <f t="shared" si="53"/>
        <v xml:space="preserve"> 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>
        <f>Замеры!L59</f>
        <v>0</v>
      </c>
      <c r="S60" s="2">
        <f>Замеры!M59</f>
        <v>0</v>
      </c>
      <c r="T60" s="2" t="s">
        <v>75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31</v>
      </c>
      <c r="Z60" s="2">
        <f t="shared" ca="1" si="16"/>
        <v>23</v>
      </c>
      <c r="AA60" s="2">
        <f t="shared" ca="1" si="16"/>
        <v>46</v>
      </c>
      <c r="AB60" s="5">
        <f t="shared" ca="1" si="17"/>
        <v>570</v>
      </c>
      <c r="AC60" s="5">
        <f t="shared" ca="1" si="18"/>
        <v>500</v>
      </c>
      <c r="AD60" s="5">
        <f t="shared" ca="1" si="19"/>
        <v>557</v>
      </c>
      <c r="AE60" s="5">
        <f t="shared" ca="1" si="20"/>
        <v>565</v>
      </c>
      <c r="AF60" s="5">
        <f t="shared" ca="1" si="21"/>
        <v>561</v>
      </c>
      <c r="AG60" s="5">
        <f t="shared" ca="1" si="22"/>
        <v>478</v>
      </c>
      <c r="AH60" s="5">
        <f t="shared" ca="1" si="23"/>
        <v>595</v>
      </c>
      <c r="AI60" s="5">
        <f t="shared" ca="1" si="24"/>
        <v>582</v>
      </c>
      <c r="AJ60" s="5">
        <f t="shared" ca="1" si="25"/>
        <v>485</v>
      </c>
      <c r="AK60" s="5">
        <f t="shared" ca="1" si="26"/>
        <v>528</v>
      </c>
    </row>
    <row r="61" spans="1:37" x14ac:dyDescent="0.3">
      <c r="A61" s="35">
        <f>IF(Замеры!B60=0, " ", Замеры!B60)</f>
        <v>55</v>
      </c>
      <c r="B61" s="45" t="str">
        <f>Замеры!F60</f>
        <v xml:space="preserve">Группа от QF </v>
      </c>
      <c r="C61" s="45" t="str">
        <f>IF(Замеры!K60=0, " ", Замеры!K60)</f>
        <v xml:space="preserve"> </v>
      </c>
      <c r="D61" s="69" t="str">
        <f t="shared" si="52"/>
        <v xml:space="preserve"> </v>
      </c>
      <c r="E61" s="69" t="str">
        <f t="shared" si="53"/>
        <v xml:space="preserve"> 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>
        <f>Замеры!L60</f>
        <v>0</v>
      </c>
      <c r="S61" s="2">
        <f>Замеры!M60</f>
        <v>0</v>
      </c>
      <c r="T61" s="2" t="s">
        <v>75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43</v>
      </c>
      <c r="Z61" s="2">
        <f t="shared" ca="1" si="16"/>
        <v>33</v>
      </c>
      <c r="AA61" s="2">
        <f t="shared" ca="1" si="16"/>
        <v>22</v>
      </c>
      <c r="AB61" s="5">
        <f t="shared" ca="1" si="17"/>
        <v>302</v>
      </c>
      <c r="AC61" s="5">
        <f t="shared" ca="1" si="18"/>
        <v>354</v>
      </c>
      <c r="AD61" s="5">
        <f t="shared" ca="1" si="19"/>
        <v>297</v>
      </c>
      <c r="AE61" s="5">
        <f t="shared" ca="1" si="20"/>
        <v>317</v>
      </c>
      <c r="AF61" s="5">
        <f t="shared" ca="1" si="21"/>
        <v>291</v>
      </c>
      <c r="AG61" s="5">
        <f t="shared" ca="1" si="22"/>
        <v>280</v>
      </c>
      <c r="AH61" s="5">
        <f t="shared" ca="1" si="23"/>
        <v>227</v>
      </c>
      <c r="AI61" s="5">
        <f t="shared" ca="1" si="24"/>
        <v>246</v>
      </c>
      <c r="AJ61" s="5">
        <f t="shared" ca="1" si="25"/>
        <v>362</v>
      </c>
      <c r="AK61" s="5">
        <f t="shared" ca="1" si="26"/>
        <v>353</v>
      </c>
    </row>
    <row r="62" spans="1:37" x14ac:dyDescent="0.3">
      <c r="A62" s="35">
        <f>IF(Замеры!B61=0, " ", Замеры!B61)</f>
        <v>56</v>
      </c>
      <c r="B62" s="45" t="str">
        <f>Замеры!F61</f>
        <v xml:space="preserve">Группа от QF </v>
      </c>
      <c r="C62" s="45" t="str">
        <f>IF(Замеры!K61=0, " ", Замеры!K61)</f>
        <v xml:space="preserve"> </v>
      </c>
      <c r="D62" s="69" t="str">
        <f t="shared" si="52"/>
        <v xml:space="preserve"> </v>
      </c>
      <c r="E62" s="69" t="str">
        <f t="shared" si="53"/>
        <v xml:space="preserve"> 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>
        <f>Замеры!L61</f>
        <v>0</v>
      </c>
      <c r="S62" s="2">
        <f>Замеры!M61</f>
        <v>0</v>
      </c>
      <c r="T62" s="2" t="s">
        <v>75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24</v>
      </c>
      <c r="Z62" s="2">
        <f t="shared" ca="1" si="16"/>
        <v>37</v>
      </c>
      <c r="AA62" s="2">
        <f t="shared" ca="1" si="16"/>
        <v>29</v>
      </c>
      <c r="AB62" s="5">
        <f t="shared" ca="1" si="17"/>
        <v>419</v>
      </c>
      <c r="AC62" s="5">
        <f t="shared" ca="1" si="18"/>
        <v>419</v>
      </c>
      <c r="AD62" s="5">
        <f t="shared" ca="1" si="19"/>
        <v>433</v>
      </c>
      <c r="AE62" s="5">
        <f t="shared" ca="1" si="20"/>
        <v>434</v>
      </c>
      <c r="AF62" s="5">
        <f t="shared" ca="1" si="21"/>
        <v>337</v>
      </c>
      <c r="AG62" s="5">
        <f t="shared" ca="1" si="22"/>
        <v>406</v>
      </c>
      <c r="AH62" s="5">
        <f t="shared" ca="1" si="23"/>
        <v>326</v>
      </c>
      <c r="AI62" s="5">
        <f t="shared" ca="1" si="24"/>
        <v>369</v>
      </c>
      <c r="AJ62" s="5">
        <f t="shared" ca="1" si="25"/>
        <v>396</v>
      </c>
      <c r="AK62" s="5">
        <f t="shared" ca="1" si="26"/>
        <v>428</v>
      </c>
    </row>
    <row r="63" spans="1:37" x14ac:dyDescent="0.3">
      <c r="A63" s="35">
        <f>IF(Замеры!B62=0, " ", Замеры!B62)</f>
        <v>57</v>
      </c>
      <c r="B63" s="45" t="str">
        <f>Замеры!F62</f>
        <v xml:space="preserve">Группа от QF </v>
      </c>
      <c r="C63" s="45" t="str">
        <f>IF(Замеры!K62=0, " ", Замеры!K62)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Замеры!L62</f>
        <v>0</v>
      </c>
      <c r="S63" s="2">
        <f>Замеры!M62</f>
        <v>0</v>
      </c>
      <c r="T63" s="2" t="s">
        <v>75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21</v>
      </c>
      <c r="Z63" s="2">
        <f t="shared" ca="1" si="16"/>
        <v>35</v>
      </c>
      <c r="AA63" s="2">
        <f t="shared" ca="1" si="16"/>
        <v>39</v>
      </c>
      <c r="AB63" s="5">
        <f t="shared" ca="1" si="17"/>
        <v>489</v>
      </c>
      <c r="AC63" s="5">
        <f t="shared" ca="1" si="18"/>
        <v>498</v>
      </c>
      <c r="AD63" s="5">
        <f t="shared" ca="1" si="19"/>
        <v>443</v>
      </c>
      <c r="AE63" s="5">
        <f t="shared" ca="1" si="20"/>
        <v>500</v>
      </c>
      <c r="AF63" s="5">
        <f t="shared" ca="1" si="21"/>
        <v>431</v>
      </c>
      <c r="AG63" s="5">
        <f t="shared" ca="1" si="22"/>
        <v>492</v>
      </c>
      <c r="AH63" s="5">
        <f t="shared" ca="1" si="23"/>
        <v>431</v>
      </c>
      <c r="AI63" s="5">
        <f t="shared" ca="1" si="24"/>
        <v>444</v>
      </c>
      <c r="AJ63" s="5">
        <f t="shared" ca="1" si="25"/>
        <v>456</v>
      </c>
      <c r="AK63" s="5">
        <f t="shared" ca="1" si="26"/>
        <v>403</v>
      </c>
    </row>
    <row r="64" spans="1:37" x14ac:dyDescent="0.3">
      <c r="A64" s="35">
        <f>IF(Замеры!B63=0, " ", Замеры!B63)</f>
        <v>58</v>
      </c>
      <c r="B64" s="45" t="str">
        <f>Замеры!F63</f>
        <v xml:space="preserve">Группа от QF </v>
      </c>
      <c r="C64" s="45" t="str">
        <f>IF(Замеры!K63=0, " ", Замеры!K63)</f>
        <v xml:space="preserve"> </v>
      </c>
      <c r="D64" s="69" t="str">
        <f t="shared" si="52"/>
        <v xml:space="preserve"> </v>
      </c>
      <c r="E64" s="69" t="str">
        <f t="shared" si="53"/>
        <v xml:space="preserve"> 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>
        <f>Замеры!L63</f>
        <v>0</v>
      </c>
      <c r="S64" s="2">
        <f>Замеры!M63</f>
        <v>0</v>
      </c>
      <c r="T64" s="2" t="s">
        <v>75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23</v>
      </c>
      <c r="Z64" s="2">
        <f t="shared" ca="1" si="16"/>
        <v>33</v>
      </c>
      <c r="AA64" s="2">
        <f t="shared" ca="1" si="16"/>
        <v>34</v>
      </c>
      <c r="AB64" s="5">
        <f t="shared" ca="1" si="17"/>
        <v>427</v>
      </c>
      <c r="AC64" s="5">
        <f t="shared" ca="1" si="18"/>
        <v>461</v>
      </c>
      <c r="AD64" s="5">
        <f t="shared" ca="1" si="19"/>
        <v>404</v>
      </c>
      <c r="AE64" s="5">
        <f t="shared" ca="1" si="20"/>
        <v>469</v>
      </c>
      <c r="AF64" s="5">
        <f t="shared" ca="1" si="21"/>
        <v>369</v>
      </c>
      <c r="AG64" s="5">
        <f t="shared" ca="1" si="22"/>
        <v>365</v>
      </c>
      <c r="AH64" s="5">
        <f t="shared" ca="1" si="23"/>
        <v>390</v>
      </c>
      <c r="AI64" s="5">
        <f t="shared" ca="1" si="24"/>
        <v>401</v>
      </c>
      <c r="AJ64" s="5">
        <f t="shared" ca="1" si="25"/>
        <v>487</v>
      </c>
      <c r="AK64" s="5">
        <f t="shared" ca="1" si="26"/>
        <v>456</v>
      </c>
    </row>
    <row r="65" spans="1:37" x14ac:dyDescent="0.3">
      <c r="A65" s="35">
        <f>IF(Замеры!B64=0, " ", Замеры!B64)</f>
        <v>59</v>
      </c>
      <c r="B65" s="45" t="str">
        <f>Замеры!F64</f>
        <v xml:space="preserve">Группа от QF </v>
      </c>
      <c r="C65" s="45" t="str">
        <f>IF(Замеры!K64=0, " ", Замеры!K64)</f>
        <v xml:space="preserve"> </v>
      </c>
      <c r="D65" s="69" t="str">
        <f t="shared" si="52"/>
        <v xml:space="preserve"> </v>
      </c>
      <c r="E65" s="69" t="str">
        <f t="shared" si="53"/>
        <v xml:space="preserve"> 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 t="str">
        <f t="shared" si="12"/>
        <v>-</v>
      </c>
      <c r="P65" s="2">
        <f>Замеры!L64</f>
        <v>0</v>
      </c>
      <c r="S65" s="2">
        <f>Замеры!M64</f>
        <v>0</v>
      </c>
      <c r="T65" s="2" t="s">
        <v>75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47</v>
      </c>
      <c r="Z65" s="2">
        <f t="shared" ca="1" si="16"/>
        <v>30</v>
      </c>
      <c r="AA65" s="2">
        <f t="shared" ca="1" si="16"/>
        <v>36</v>
      </c>
      <c r="AB65" s="5">
        <f t="shared" ca="1" si="17"/>
        <v>507</v>
      </c>
      <c r="AC65" s="5">
        <f t="shared" ca="1" si="18"/>
        <v>507</v>
      </c>
      <c r="AD65" s="5">
        <f t="shared" ca="1" si="19"/>
        <v>509</v>
      </c>
      <c r="AE65" s="5">
        <f t="shared" ca="1" si="20"/>
        <v>406</v>
      </c>
      <c r="AF65" s="5">
        <f t="shared" ca="1" si="21"/>
        <v>376</v>
      </c>
      <c r="AG65" s="5">
        <f t="shared" ca="1" si="22"/>
        <v>436</v>
      </c>
      <c r="AH65" s="5">
        <f t="shared" ca="1" si="23"/>
        <v>483</v>
      </c>
      <c r="AI65" s="5">
        <f t="shared" ca="1" si="24"/>
        <v>504</v>
      </c>
      <c r="AJ65" s="5">
        <f t="shared" ca="1" si="25"/>
        <v>466</v>
      </c>
      <c r="AK65" s="5">
        <f t="shared" ca="1" si="26"/>
        <v>373</v>
      </c>
    </row>
    <row r="66" spans="1:37" x14ac:dyDescent="0.3">
      <c r="A66" s="35">
        <f>IF(Замеры!B65=0, " ", Замеры!B65)</f>
        <v>60</v>
      </c>
      <c r="B66" s="45" t="str">
        <f>Замеры!F65</f>
        <v xml:space="preserve">Группа от QF </v>
      </c>
      <c r="C66" s="45" t="str">
        <f>IF(Замеры!K65=0, " ", Замеры!K65)</f>
        <v xml:space="preserve"> </v>
      </c>
      <c r="D66" s="69" t="str">
        <f t="shared" si="52"/>
        <v xml:space="preserve"> </v>
      </c>
      <c r="E66" s="69" t="str">
        <f t="shared" si="53"/>
        <v xml:space="preserve"> 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 t="str">
        <f t="shared" si="12"/>
        <v>-</v>
      </c>
      <c r="P66" s="2">
        <f>Замеры!L65</f>
        <v>0</v>
      </c>
      <c r="S66" s="2">
        <f>Замеры!M65</f>
        <v>0</v>
      </c>
      <c r="T66" s="2" t="s">
        <v>75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20</v>
      </c>
      <c r="Z66" s="2">
        <f t="shared" ca="1" si="16"/>
        <v>47</v>
      </c>
      <c r="AA66" s="2">
        <f t="shared" ca="1" si="16"/>
        <v>20</v>
      </c>
      <c r="AB66" s="5">
        <f t="shared" ca="1" si="17"/>
        <v>318</v>
      </c>
      <c r="AC66" s="5">
        <f t="shared" ca="1" si="18"/>
        <v>208</v>
      </c>
      <c r="AD66" s="5">
        <f t="shared" ca="1" si="19"/>
        <v>294</v>
      </c>
      <c r="AE66" s="5">
        <f t="shared" ca="1" si="20"/>
        <v>306</v>
      </c>
      <c r="AF66" s="5">
        <f t="shared" ca="1" si="21"/>
        <v>211</v>
      </c>
      <c r="AG66" s="5">
        <f t="shared" ca="1" si="22"/>
        <v>273</v>
      </c>
      <c r="AH66" s="5">
        <f t="shared" ca="1" si="23"/>
        <v>247</v>
      </c>
      <c r="AI66" s="5">
        <f t="shared" ca="1" si="24"/>
        <v>227</v>
      </c>
      <c r="AJ66" s="5">
        <f t="shared" ca="1" si="25"/>
        <v>298</v>
      </c>
      <c r="AK66" s="5">
        <f t="shared" ca="1" si="26"/>
        <v>249</v>
      </c>
    </row>
    <row r="67" spans="1:37" x14ac:dyDescent="0.3">
      <c r="A67" s="35">
        <f>IF(Замеры!B66=0, " ", Замеры!B66)</f>
        <v>61</v>
      </c>
      <c r="B67" s="45" t="str">
        <f>Замеры!F66</f>
        <v xml:space="preserve">Группа от QF </v>
      </c>
      <c r="C67" s="45" t="str">
        <f>IF(Замеры!K66=0, " ", Замеры!K66)</f>
        <v xml:space="preserve"> </v>
      </c>
      <c r="D67" s="69" t="str">
        <f t="shared" si="52"/>
        <v xml:space="preserve"> </v>
      </c>
      <c r="E67" s="69" t="str">
        <f t="shared" si="53"/>
        <v xml:space="preserve"> 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 t="str">
        <f t="shared" si="12"/>
        <v>-</v>
      </c>
      <c r="P67" s="2">
        <f>Замеры!L66</f>
        <v>0</v>
      </c>
      <c r="S67" s="2">
        <f>Замеры!M66</f>
        <v>0</v>
      </c>
      <c r="T67" s="2" t="s">
        <v>75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21</v>
      </c>
      <c r="Z67" s="2">
        <f t="shared" ca="1" si="16"/>
        <v>39</v>
      </c>
      <c r="AA67" s="2">
        <f t="shared" ca="1" si="16"/>
        <v>35</v>
      </c>
      <c r="AB67" s="5">
        <f t="shared" ca="1" si="17"/>
        <v>458</v>
      </c>
      <c r="AC67" s="5">
        <f t="shared" ca="1" si="18"/>
        <v>450</v>
      </c>
      <c r="AD67" s="5">
        <f t="shared" ca="1" si="19"/>
        <v>382</v>
      </c>
      <c r="AE67" s="5">
        <f t="shared" ca="1" si="20"/>
        <v>365</v>
      </c>
      <c r="AF67" s="5">
        <f t="shared" ca="1" si="21"/>
        <v>482</v>
      </c>
      <c r="AG67" s="5">
        <f t="shared" ca="1" si="22"/>
        <v>414</v>
      </c>
      <c r="AH67" s="5">
        <f t="shared" ca="1" si="23"/>
        <v>421</v>
      </c>
      <c r="AI67" s="5">
        <f t="shared" ca="1" si="24"/>
        <v>437</v>
      </c>
      <c r="AJ67" s="5">
        <f t="shared" ca="1" si="25"/>
        <v>414</v>
      </c>
      <c r="AK67" s="5">
        <f t="shared" ca="1" si="26"/>
        <v>361</v>
      </c>
    </row>
    <row r="68" spans="1:37" x14ac:dyDescent="0.3">
      <c r="A68" s="35">
        <f>IF(Замеры!B67=0, " ", Замеры!B67)</f>
        <v>62</v>
      </c>
      <c r="B68" s="45" t="str">
        <f>Замеры!F67</f>
        <v xml:space="preserve">Группа от QF </v>
      </c>
      <c r="C68" s="45" t="str">
        <f>IF(Замеры!K67=0, " ", Замеры!K67)</f>
        <v xml:space="preserve"> </v>
      </c>
      <c r="D68" s="69" t="str">
        <f t="shared" si="52"/>
        <v xml:space="preserve"> </v>
      </c>
      <c r="E68" s="69" t="str">
        <f t="shared" si="53"/>
        <v xml:space="preserve"> 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 t="str">
        <f t="shared" si="12"/>
        <v>-</v>
      </c>
      <c r="P68" s="2">
        <f>Замеры!L67</f>
        <v>0</v>
      </c>
      <c r="S68" s="2">
        <f>Замеры!M67</f>
        <v>0</v>
      </c>
      <c r="T68" s="2" t="s">
        <v>75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40</v>
      </c>
      <c r="Z68" s="2">
        <f t="shared" ca="1" si="16"/>
        <v>49</v>
      </c>
      <c r="AA68" s="2">
        <f t="shared" ca="1" si="16"/>
        <v>49</v>
      </c>
      <c r="AB68" s="5">
        <f t="shared" ca="1" si="17"/>
        <v>581</v>
      </c>
      <c r="AC68" s="5">
        <f t="shared" ca="1" si="18"/>
        <v>615</v>
      </c>
      <c r="AD68" s="5">
        <f t="shared" ca="1" si="19"/>
        <v>524</v>
      </c>
      <c r="AE68" s="5">
        <f t="shared" ca="1" si="20"/>
        <v>520</v>
      </c>
      <c r="AF68" s="5">
        <f t="shared" ca="1" si="21"/>
        <v>614</v>
      </c>
      <c r="AG68" s="5">
        <f t="shared" ca="1" si="22"/>
        <v>612</v>
      </c>
      <c r="AH68" s="5">
        <f t="shared" ca="1" si="23"/>
        <v>503</v>
      </c>
      <c r="AI68" s="5">
        <f t="shared" ca="1" si="24"/>
        <v>606</v>
      </c>
      <c r="AJ68" s="5">
        <f t="shared" ca="1" si="25"/>
        <v>560</v>
      </c>
      <c r="AK68" s="5">
        <f t="shared" ca="1" si="26"/>
        <v>551</v>
      </c>
    </row>
    <row r="69" spans="1:37" x14ac:dyDescent="0.3">
      <c r="A69" s="35">
        <f>IF(Замеры!B68=0, " ", Замеры!B68)</f>
        <v>63</v>
      </c>
      <c r="B69" s="45" t="str">
        <f>Замеры!F68</f>
        <v xml:space="preserve">Группа от QF </v>
      </c>
      <c r="C69" s="45" t="str">
        <f>IF(Замеры!K68=0, " ", Замеры!K68)</f>
        <v xml:space="preserve"> </v>
      </c>
      <c r="D69" s="69" t="str">
        <f t="shared" si="52"/>
        <v xml:space="preserve"> </v>
      </c>
      <c r="E69" s="69" t="str">
        <f t="shared" si="53"/>
        <v xml:space="preserve"> 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 t="str">
        <f t="shared" si="12"/>
        <v>-</v>
      </c>
      <c r="P69" s="2">
        <f>Замеры!L68</f>
        <v>0</v>
      </c>
      <c r="S69" s="2">
        <f>Замеры!M68</f>
        <v>0</v>
      </c>
      <c r="T69" s="2" t="s">
        <v>75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37</v>
      </c>
      <c r="Z69" s="2">
        <f t="shared" ca="1" si="16"/>
        <v>25</v>
      </c>
      <c r="AA69" s="2">
        <f t="shared" ca="1" si="16"/>
        <v>49</v>
      </c>
      <c r="AB69" s="5">
        <f t="shared" ca="1" si="17"/>
        <v>523</v>
      </c>
      <c r="AC69" s="5">
        <f t="shared" ca="1" si="18"/>
        <v>582</v>
      </c>
      <c r="AD69" s="5">
        <f t="shared" ca="1" si="19"/>
        <v>530</v>
      </c>
      <c r="AE69" s="5">
        <f t="shared" ca="1" si="20"/>
        <v>606</v>
      </c>
      <c r="AF69" s="5">
        <f t="shared" ca="1" si="21"/>
        <v>498</v>
      </c>
      <c r="AG69" s="5">
        <f t="shared" ca="1" si="22"/>
        <v>514</v>
      </c>
      <c r="AH69" s="5">
        <f t="shared" ca="1" si="23"/>
        <v>541</v>
      </c>
      <c r="AI69" s="5">
        <f t="shared" ca="1" si="24"/>
        <v>520</v>
      </c>
      <c r="AJ69" s="5">
        <f t="shared" ca="1" si="25"/>
        <v>539</v>
      </c>
      <c r="AK69" s="5">
        <f t="shared" ca="1" si="26"/>
        <v>518</v>
      </c>
    </row>
    <row r="70" spans="1:37" x14ac:dyDescent="0.3">
      <c r="A70" s="35">
        <f>IF(Замеры!B69=0, " ", Замеры!B69)</f>
        <v>64</v>
      </c>
      <c r="B70" s="45" t="str">
        <f>Замеры!F69</f>
        <v xml:space="preserve">Группа от QF </v>
      </c>
      <c r="C70" s="45" t="str">
        <f>IF(Замеры!K69=0, " ", Замеры!K69)</f>
        <v xml:space="preserve"> </v>
      </c>
      <c r="D70" s="69" t="str">
        <f t="shared" si="52"/>
        <v xml:space="preserve"> </v>
      </c>
      <c r="E70" s="69" t="str">
        <f t="shared" si="53"/>
        <v xml:space="preserve"> 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 t="str">
        <f t="shared" si="12"/>
        <v>-</v>
      </c>
      <c r="P70" s="2">
        <f>Замеры!L69</f>
        <v>0</v>
      </c>
      <c r="S70" s="2">
        <f>Замеры!M69</f>
        <v>0</v>
      </c>
      <c r="T70" s="2" t="s">
        <v>75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48</v>
      </c>
      <c r="Z70" s="2">
        <f t="shared" ca="1" si="16"/>
        <v>50</v>
      </c>
      <c r="AA70" s="2">
        <f t="shared" ca="1" si="16"/>
        <v>24</v>
      </c>
      <c r="AB70" s="5">
        <f t="shared" ca="1" si="17"/>
        <v>270</v>
      </c>
      <c r="AC70" s="5">
        <f t="shared" ca="1" si="18"/>
        <v>376</v>
      </c>
      <c r="AD70" s="5">
        <f t="shared" ca="1" si="19"/>
        <v>294</v>
      </c>
      <c r="AE70" s="5">
        <f t="shared" ca="1" si="20"/>
        <v>343</v>
      </c>
      <c r="AF70" s="5">
        <f t="shared" ca="1" si="21"/>
        <v>308</v>
      </c>
      <c r="AG70" s="5">
        <f t="shared" ca="1" si="22"/>
        <v>262</v>
      </c>
      <c r="AH70" s="5">
        <f t="shared" ca="1" si="23"/>
        <v>265</v>
      </c>
      <c r="AI70" s="5">
        <f t="shared" ca="1" si="24"/>
        <v>308</v>
      </c>
      <c r="AJ70" s="5">
        <f t="shared" ca="1" si="25"/>
        <v>350</v>
      </c>
      <c r="AK70" s="5">
        <f t="shared" ca="1" si="26"/>
        <v>289</v>
      </c>
    </row>
    <row r="71" spans="1:37" x14ac:dyDescent="0.3">
      <c r="A71" s="35">
        <f>IF(Замеры!B70=0, " ", Замеры!B70)</f>
        <v>65</v>
      </c>
      <c r="B71" s="45" t="str">
        <f>Замеры!F70</f>
        <v xml:space="preserve">Группа от QF </v>
      </c>
      <c r="C71" s="45" t="str">
        <f>IF(Замеры!K70=0, " ", Замеры!K70)</f>
        <v xml:space="preserve"> </v>
      </c>
      <c r="D71" s="69" t="str">
        <f t="shared" si="52"/>
        <v xml:space="preserve"> </v>
      </c>
      <c r="E71" s="69" t="str">
        <f t="shared" si="53"/>
        <v xml:space="preserve"> 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>
        <f>Замеры!L70</f>
        <v>0</v>
      </c>
      <c r="S71" s="2">
        <f>Замеры!M70</f>
        <v>0</v>
      </c>
      <c r="T71" s="2" t="s">
        <v>75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20</v>
      </c>
      <c r="Z71" s="2">
        <f t="shared" ca="1" si="67"/>
        <v>29</v>
      </c>
      <c r="AA71" s="2">
        <f t="shared" ca="1" si="67"/>
        <v>20</v>
      </c>
      <c r="AB71" s="5">
        <f t="shared" ref="AB71:AB134" ca="1" si="68">RANDBETWEEN(AA71*10+5,AA71*10+150)</f>
        <v>206</v>
      </c>
      <c r="AC71" s="5">
        <f t="shared" ref="AC71:AC134" ca="1" si="69">RANDBETWEEN(AA71*10+5,AA71*10+150)</f>
        <v>336</v>
      </c>
      <c r="AD71" s="5">
        <f t="shared" ref="AD71:AD134" ca="1" si="70">RANDBETWEEN(AA71*10+5,AA71*10+150)</f>
        <v>270</v>
      </c>
      <c r="AE71" s="5">
        <f t="shared" ref="AE71:AE134" ca="1" si="71">RANDBETWEEN(AA71*10+5,AA71*10+150)</f>
        <v>278</v>
      </c>
      <c r="AF71" s="5">
        <f t="shared" ref="AF71:AF134" ca="1" si="72">RANDBETWEEN(AA71*10+5,AA71*10+150)</f>
        <v>220</v>
      </c>
      <c r="AG71" s="5">
        <f t="shared" ref="AG71:AG134" ca="1" si="73">RANDBETWEEN(AA71*10+5,AA71*10+150)</f>
        <v>281</v>
      </c>
      <c r="AH71" s="5">
        <f t="shared" ref="AH71:AH134" ca="1" si="74">RANDBETWEEN(AA71*10+5,AA71*10+150)</f>
        <v>242</v>
      </c>
      <c r="AI71" s="5">
        <f t="shared" ref="AI71:AI134" ca="1" si="75">RANDBETWEEN(AA71*10+5,AA71*10+150)</f>
        <v>334</v>
      </c>
      <c r="AJ71" s="5">
        <f t="shared" ref="AJ71:AJ134" ca="1" si="76">RANDBETWEEN(AA71*10+5,AA71*10+150)</f>
        <v>236</v>
      </c>
      <c r="AK71" s="5">
        <f t="shared" ref="AK71:AK134" ca="1" si="77">RANDBETWEEN(AA71*10+5,AA71*10+150)</f>
        <v>274</v>
      </c>
    </row>
    <row r="72" spans="1:37" x14ac:dyDescent="0.3">
      <c r="A72" s="35">
        <f>IF(Замеры!B71=0, " ", Замеры!B71)</f>
        <v>66</v>
      </c>
      <c r="B72" s="45" t="str">
        <f>Замеры!F71</f>
        <v xml:space="preserve">Группа от QF </v>
      </c>
      <c r="C72" s="45" t="str">
        <f>IF(Замеры!K71=0, " ", Замеры!K71)</f>
        <v xml:space="preserve"> </v>
      </c>
      <c r="D72" s="69" t="str">
        <f t="shared" si="52"/>
        <v xml:space="preserve"> </v>
      </c>
      <c r="E72" s="69" t="str">
        <f t="shared" si="53"/>
        <v xml:space="preserve"> 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 t="str">
        <f t="shared" si="63"/>
        <v>-</v>
      </c>
      <c r="P72" s="2">
        <f>Замеры!L71</f>
        <v>0</v>
      </c>
      <c r="S72" s="2">
        <f>Замеры!M71</f>
        <v>0</v>
      </c>
      <c r="T72" s="2" t="s">
        <v>75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45</v>
      </c>
      <c r="Z72" s="2">
        <f t="shared" ca="1" si="67"/>
        <v>31</v>
      </c>
      <c r="AA72" s="2">
        <f t="shared" ca="1" si="67"/>
        <v>46</v>
      </c>
      <c r="AB72" s="5">
        <f t="shared" ca="1" si="68"/>
        <v>467</v>
      </c>
      <c r="AC72" s="5">
        <f t="shared" ca="1" si="69"/>
        <v>573</v>
      </c>
      <c r="AD72" s="5">
        <f t="shared" ca="1" si="70"/>
        <v>594</v>
      </c>
      <c r="AE72" s="5">
        <f t="shared" ca="1" si="71"/>
        <v>539</v>
      </c>
      <c r="AF72" s="5">
        <f t="shared" ca="1" si="72"/>
        <v>597</v>
      </c>
      <c r="AG72" s="5">
        <f t="shared" ca="1" si="73"/>
        <v>565</v>
      </c>
      <c r="AH72" s="5">
        <f t="shared" ca="1" si="74"/>
        <v>536</v>
      </c>
      <c r="AI72" s="5">
        <f t="shared" ca="1" si="75"/>
        <v>564</v>
      </c>
      <c r="AJ72" s="5">
        <f t="shared" ca="1" si="76"/>
        <v>521</v>
      </c>
      <c r="AK72" s="5">
        <f t="shared" ca="1" si="77"/>
        <v>466</v>
      </c>
    </row>
    <row r="73" spans="1:37" x14ac:dyDescent="0.3">
      <c r="A73" s="35">
        <f>IF(Замеры!B72=0, " ", Замеры!B72)</f>
        <v>67</v>
      </c>
      <c r="B73" s="45" t="str">
        <f>Замеры!F72</f>
        <v xml:space="preserve">Группа от QF </v>
      </c>
      <c r="C73" s="45" t="str">
        <f>IF(Замеры!K72=0, " ", Замеры!K72)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Замеры!L72</f>
        <v>0</v>
      </c>
      <c r="S73" s="2">
        <f>Замеры!M72</f>
        <v>0</v>
      </c>
      <c r="T73" s="2" t="s">
        <v>75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37</v>
      </c>
      <c r="Z73" s="2">
        <f t="shared" ca="1" si="67"/>
        <v>29</v>
      </c>
      <c r="AA73" s="2">
        <f t="shared" ca="1" si="67"/>
        <v>41</v>
      </c>
      <c r="AB73" s="5">
        <f t="shared" ca="1" si="68"/>
        <v>452</v>
      </c>
      <c r="AC73" s="5">
        <f t="shared" ca="1" si="69"/>
        <v>498</v>
      </c>
      <c r="AD73" s="5">
        <f t="shared" ca="1" si="70"/>
        <v>523</v>
      </c>
      <c r="AE73" s="5">
        <f t="shared" ca="1" si="71"/>
        <v>542</v>
      </c>
      <c r="AF73" s="5">
        <f t="shared" ca="1" si="72"/>
        <v>453</v>
      </c>
      <c r="AG73" s="5">
        <f t="shared" ca="1" si="73"/>
        <v>538</v>
      </c>
      <c r="AH73" s="5">
        <f t="shared" ca="1" si="74"/>
        <v>477</v>
      </c>
      <c r="AI73" s="5">
        <f t="shared" ca="1" si="75"/>
        <v>442</v>
      </c>
      <c r="AJ73" s="5">
        <f t="shared" ca="1" si="76"/>
        <v>539</v>
      </c>
      <c r="AK73" s="5">
        <f t="shared" ca="1" si="77"/>
        <v>511</v>
      </c>
    </row>
    <row r="74" spans="1:37" x14ac:dyDescent="0.3">
      <c r="A74" s="35">
        <f>IF(Замеры!B73=0, " ", Замеры!B73)</f>
        <v>68</v>
      </c>
      <c r="B74" s="45" t="str">
        <f>Замеры!F73</f>
        <v xml:space="preserve">Группа от QF </v>
      </c>
      <c r="C74" s="45" t="str">
        <f>IF(Замеры!K73=0, " ", Замеры!K73)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Замеры!L73</f>
        <v>0</v>
      </c>
      <c r="S74" s="2">
        <f>Замеры!M73</f>
        <v>0</v>
      </c>
      <c r="T74" s="2" t="s">
        <v>75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45</v>
      </c>
      <c r="Z74" s="2">
        <f t="shared" ca="1" si="67"/>
        <v>39</v>
      </c>
      <c r="AA74" s="2">
        <f t="shared" ca="1" si="67"/>
        <v>34</v>
      </c>
      <c r="AB74" s="5">
        <f t="shared" ca="1" si="68"/>
        <v>345</v>
      </c>
      <c r="AC74" s="5">
        <f t="shared" ca="1" si="69"/>
        <v>412</v>
      </c>
      <c r="AD74" s="5">
        <f t="shared" ca="1" si="70"/>
        <v>377</v>
      </c>
      <c r="AE74" s="5">
        <f t="shared" ca="1" si="71"/>
        <v>450</v>
      </c>
      <c r="AF74" s="5">
        <f t="shared" ca="1" si="72"/>
        <v>395</v>
      </c>
      <c r="AG74" s="5">
        <f t="shared" ca="1" si="73"/>
        <v>459</v>
      </c>
      <c r="AH74" s="5">
        <f t="shared" ca="1" si="74"/>
        <v>394</v>
      </c>
      <c r="AI74" s="5">
        <f t="shared" ca="1" si="75"/>
        <v>360</v>
      </c>
      <c r="AJ74" s="5">
        <f t="shared" ca="1" si="76"/>
        <v>433</v>
      </c>
      <c r="AK74" s="5">
        <f t="shared" ca="1" si="77"/>
        <v>368</v>
      </c>
    </row>
    <row r="75" spans="1:37" x14ac:dyDescent="0.3">
      <c r="A75" s="35">
        <f>IF(Замеры!B74=0, " ", Замеры!B74)</f>
        <v>69</v>
      </c>
      <c r="B75" s="45" t="str">
        <f>Замеры!F74</f>
        <v xml:space="preserve">Группа от QF </v>
      </c>
      <c r="C75" s="45" t="str">
        <f>IF(Замеры!K74=0, " ", Замеры!K74)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Замеры!L74</f>
        <v>0</v>
      </c>
      <c r="S75" s="2">
        <f>Замеры!M74</f>
        <v>0</v>
      </c>
      <c r="T75" s="2" t="s">
        <v>75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41</v>
      </c>
      <c r="Z75" s="2">
        <f t="shared" ca="1" si="67"/>
        <v>38</v>
      </c>
      <c r="AA75" s="2">
        <f t="shared" ca="1" si="67"/>
        <v>44</v>
      </c>
      <c r="AB75" s="5">
        <f t="shared" ca="1" si="68"/>
        <v>579</v>
      </c>
      <c r="AC75" s="5">
        <f t="shared" ca="1" si="69"/>
        <v>572</v>
      </c>
      <c r="AD75" s="5">
        <f t="shared" ca="1" si="70"/>
        <v>452</v>
      </c>
      <c r="AE75" s="5">
        <f t="shared" ca="1" si="71"/>
        <v>489</v>
      </c>
      <c r="AF75" s="5">
        <f t="shared" ca="1" si="72"/>
        <v>469</v>
      </c>
      <c r="AG75" s="5">
        <f t="shared" ca="1" si="73"/>
        <v>485</v>
      </c>
      <c r="AH75" s="5">
        <f t="shared" ca="1" si="74"/>
        <v>505</v>
      </c>
      <c r="AI75" s="5">
        <f t="shared" ca="1" si="75"/>
        <v>542</v>
      </c>
      <c r="AJ75" s="5">
        <f t="shared" ca="1" si="76"/>
        <v>507</v>
      </c>
      <c r="AK75" s="5">
        <f t="shared" ca="1" si="77"/>
        <v>487</v>
      </c>
    </row>
    <row r="76" spans="1:37" x14ac:dyDescent="0.3">
      <c r="A76" s="35">
        <f>IF(Замеры!B75=0, " ", Замеры!B75)</f>
        <v>70</v>
      </c>
      <c r="B76" s="45" t="str">
        <f>Замеры!F75</f>
        <v xml:space="preserve">Группа от QF </v>
      </c>
      <c r="C76" s="45" t="str">
        <f>IF(Замеры!K75=0, " ", Замеры!K75)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Замеры!L75</f>
        <v>0</v>
      </c>
      <c r="S76" s="2">
        <f>Замеры!M75</f>
        <v>0</v>
      </c>
      <c r="T76" s="2" t="s">
        <v>75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38</v>
      </c>
      <c r="Z76" s="2">
        <f t="shared" ca="1" si="67"/>
        <v>26</v>
      </c>
      <c r="AA76" s="2">
        <f t="shared" ca="1" si="67"/>
        <v>39</v>
      </c>
      <c r="AB76" s="5">
        <f t="shared" ca="1" si="68"/>
        <v>435</v>
      </c>
      <c r="AC76" s="5">
        <f t="shared" ca="1" si="69"/>
        <v>464</v>
      </c>
      <c r="AD76" s="5">
        <f t="shared" ca="1" si="70"/>
        <v>496</v>
      </c>
      <c r="AE76" s="5">
        <f t="shared" ca="1" si="71"/>
        <v>447</v>
      </c>
      <c r="AF76" s="5">
        <f t="shared" ca="1" si="72"/>
        <v>450</v>
      </c>
      <c r="AG76" s="5">
        <f t="shared" ca="1" si="73"/>
        <v>512</v>
      </c>
      <c r="AH76" s="5">
        <f t="shared" ca="1" si="74"/>
        <v>504</v>
      </c>
      <c r="AI76" s="5">
        <f t="shared" ca="1" si="75"/>
        <v>455</v>
      </c>
      <c r="AJ76" s="5">
        <f t="shared" ca="1" si="76"/>
        <v>528</v>
      </c>
      <c r="AK76" s="5">
        <f t="shared" ca="1" si="77"/>
        <v>536</v>
      </c>
    </row>
    <row r="77" spans="1:37" x14ac:dyDescent="0.3">
      <c r="A77" s="35">
        <f>IF(Замеры!B76=0, " ", Замеры!B76)</f>
        <v>71</v>
      </c>
      <c r="B77" s="45" t="str">
        <f>Замеры!F76</f>
        <v xml:space="preserve">Группа от QF </v>
      </c>
      <c r="C77" s="45" t="str">
        <f>IF(Замеры!K76=0, " ", Замеры!K76)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Замеры!L76</f>
        <v>0</v>
      </c>
      <c r="S77" s="2">
        <f>Замеры!M76</f>
        <v>0</v>
      </c>
      <c r="T77" s="2" t="s">
        <v>75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37</v>
      </c>
      <c r="Z77" s="2">
        <f t="shared" ca="1" si="67"/>
        <v>20</v>
      </c>
      <c r="AA77" s="2">
        <f t="shared" ca="1" si="67"/>
        <v>45</v>
      </c>
      <c r="AB77" s="5">
        <f t="shared" ca="1" si="68"/>
        <v>471</v>
      </c>
      <c r="AC77" s="5">
        <f t="shared" ca="1" si="69"/>
        <v>491</v>
      </c>
      <c r="AD77" s="5">
        <f t="shared" ca="1" si="70"/>
        <v>571</v>
      </c>
      <c r="AE77" s="5">
        <f t="shared" ca="1" si="71"/>
        <v>482</v>
      </c>
      <c r="AF77" s="5">
        <f t="shared" ca="1" si="72"/>
        <v>480</v>
      </c>
      <c r="AG77" s="5">
        <f t="shared" ca="1" si="73"/>
        <v>489</v>
      </c>
      <c r="AH77" s="5">
        <f t="shared" ca="1" si="74"/>
        <v>506</v>
      </c>
      <c r="AI77" s="5">
        <f t="shared" ca="1" si="75"/>
        <v>599</v>
      </c>
      <c r="AJ77" s="5">
        <f t="shared" ca="1" si="76"/>
        <v>514</v>
      </c>
      <c r="AK77" s="5">
        <f t="shared" ca="1" si="77"/>
        <v>495</v>
      </c>
    </row>
    <row r="78" spans="1:37" x14ac:dyDescent="0.3">
      <c r="A78" s="35">
        <f>IF(Замеры!B77=0, " ", Замеры!B77)</f>
        <v>72</v>
      </c>
      <c r="B78" s="45" t="str">
        <f>Замеры!F77</f>
        <v xml:space="preserve">Группа от QF </v>
      </c>
      <c r="C78" s="45" t="str">
        <f>IF(Замеры!K77=0, " ", Замеры!K77)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Замеры!L77</f>
        <v>0</v>
      </c>
      <c r="S78" s="2">
        <f>Замеры!M77</f>
        <v>0</v>
      </c>
      <c r="T78" s="2" t="s">
        <v>75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26</v>
      </c>
      <c r="Z78" s="2">
        <f t="shared" ca="1" si="67"/>
        <v>44</v>
      </c>
      <c r="AA78" s="2">
        <f t="shared" ca="1" si="67"/>
        <v>32</v>
      </c>
      <c r="AB78" s="5">
        <f t="shared" ca="1" si="68"/>
        <v>347</v>
      </c>
      <c r="AC78" s="5">
        <f t="shared" ca="1" si="69"/>
        <v>470</v>
      </c>
      <c r="AD78" s="5">
        <f t="shared" ca="1" si="70"/>
        <v>356</v>
      </c>
      <c r="AE78" s="5">
        <f t="shared" ca="1" si="71"/>
        <v>442</v>
      </c>
      <c r="AF78" s="5">
        <f t="shared" ca="1" si="72"/>
        <v>345</v>
      </c>
      <c r="AG78" s="5">
        <f t="shared" ca="1" si="73"/>
        <v>374</v>
      </c>
      <c r="AH78" s="5">
        <f t="shared" ca="1" si="74"/>
        <v>353</v>
      </c>
      <c r="AI78" s="5">
        <f t="shared" ca="1" si="75"/>
        <v>391</v>
      </c>
      <c r="AJ78" s="5">
        <f t="shared" ca="1" si="76"/>
        <v>409</v>
      </c>
      <c r="AK78" s="5">
        <f t="shared" ca="1" si="77"/>
        <v>398</v>
      </c>
    </row>
    <row r="79" spans="1:37" x14ac:dyDescent="0.3">
      <c r="A79" s="35">
        <f>IF(Замеры!B78=0, " ", Замеры!B78)</f>
        <v>73</v>
      </c>
      <c r="B79" s="45" t="str">
        <f>Замеры!F78</f>
        <v xml:space="preserve">Группа от QF </v>
      </c>
      <c r="C79" s="45" t="str">
        <f>IF(Замеры!K78=0, " ", Замеры!K78)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Замеры!L78</f>
        <v>0</v>
      </c>
      <c r="S79" s="2">
        <f>Замеры!M78</f>
        <v>0</v>
      </c>
      <c r="T79" s="2" t="s">
        <v>75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47</v>
      </c>
      <c r="Z79" s="2">
        <f t="shared" ca="1" si="67"/>
        <v>28</v>
      </c>
      <c r="AA79" s="2">
        <f t="shared" ca="1" si="67"/>
        <v>33</v>
      </c>
      <c r="AB79" s="5">
        <f t="shared" ca="1" si="68"/>
        <v>405</v>
      </c>
      <c r="AC79" s="5">
        <f t="shared" ca="1" si="69"/>
        <v>355</v>
      </c>
      <c r="AD79" s="5">
        <f t="shared" ca="1" si="70"/>
        <v>358</v>
      </c>
      <c r="AE79" s="5">
        <f t="shared" ca="1" si="71"/>
        <v>395</v>
      </c>
      <c r="AF79" s="5">
        <f t="shared" ca="1" si="72"/>
        <v>453</v>
      </c>
      <c r="AG79" s="5">
        <f t="shared" ca="1" si="73"/>
        <v>380</v>
      </c>
      <c r="AH79" s="5">
        <f t="shared" ca="1" si="74"/>
        <v>387</v>
      </c>
      <c r="AI79" s="5">
        <f t="shared" ca="1" si="75"/>
        <v>392</v>
      </c>
      <c r="AJ79" s="5">
        <f t="shared" ca="1" si="76"/>
        <v>387</v>
      </c>
      <c r="AK79" s="5">
        <f t="shared" ca="1" si="77"/>
        <v>452</v>
      </c>
    </row>
    <row r="80" spans="1:37" x14ac:dyDescent="0.3">
      <c r="A80" s="35">
        <f>IF(Замеры!B79=0, " ", Замеры!B79)</f>
        <v>74</v>
      </c>
      <c r="B80" s="45" t="str">
        <f>Замеры!F79</f>
        <v xml:space="preserve">Группа от QF </v>
      </c>
      <c r="C80" s="45" t="str">
        <f>IF(Замеры!K79=0, " ", Замеры!K79)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Замеры!L79</f>
        <v>0</v>
      </c>
      <c r="S80" s="2">
        <f>Замеры!M79</f>
        <v>0</v>
      </c>
      <c r="T80" s="2" t="s">
        <v>75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49</v>
      </c>
      <c r="Z80" s="2">
        <f t="shared" ca="1" si="67"/>
        <v>25</v>
      </c>
      <c r="AA80" s="2">
        <f t="shared" ca="1" si="67"/>
        <v>48</v>
      </c>
      <c r="AB80" s="5">
        <f t="shared" ca="1" si="68"/>
        <v>558</v>
      </c>
      <c r="AC80" s="5">
        <f t="shared" ca="1" si="69"/>
        <v>583</v>
      </c>
      <c r="AD80" s="5">
        <f t="shared" ca="1" si="70"/>
        <v>578</v>
      </c>
      <c r="AE80" s="5">
        <f t="shared" ca="1" si="71"/>
        <v>612</v>
      </c>
      <c r="AF80" s="5">
        <f t="shared" ca="1" si="72"/>
        <v>517</v>
      </c>
      <c r="AG80" s="5">
        <f t="shared" ca="1" si="73"/>
        <v>553</v>
      </c>
      <c r="AH80" s="5">
        <f t="shared" ca="1" si="74"/>
        <v>561</v>
      </c>
      <c r="AI80" s="5">
        <f t="shared" ca="1" si="75"/>
        <v>542</v>
      </c>
      <c r="AJ80" s="5">
        <f t="shared" ca="1" si="76"/>
        <v>548</v>
      </c>
      <c r="AK80" s="5">
        <f t="shared" ca="1" si="77"/>
        <v>497</v>
      </c>
    </row>
    <row r="81" spans="1:37" x14ac:dyDescent="0.3">
      <c r="A81" s="35">
        <f>IF(Замеры!B80=0, " ", Замеры!B80)</f>
        <v>75</v>
      </c>
      <c r="B81" s="45" t="str">
        <f>Замеры!F80</f>
        <v xml:space="preserve">Группа от QF </v>
      </c>
      <c r="C81" s="45" t="str">
        <f>IF(Замеры!K80=0, " ", Замеры!K80)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Замеры!L80</f>
        <v>0</v>
      </c>
      <c r="S81" s="2">
        <f>Замеры!M80</f>
        <v>0</v>
      </c>
      <c r="T81" s="2" t="s">
        <v>75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30</v>
      </c>
      <c r="Z81" s="2">
        <f t="shared" ca="1" si="67"/>
        <v>44</v>
      </c>
      <c r="AA81" s="2">
        <f t="shared" ca="1" si="67"/>
        <v>38</v>
      </c>
      <c r="AB81" s="5">
        <f t="shared" ca="1" si="68"/>
        <v>493</v>
      </c>
      <c r="AC81" s="5">
        <f t="shared" ca="1" si="69"/>
        <v>398</v>
      </c>
      <c r="AD81" s="5">
        <f t="shared" ca="1" si="70"/>
        <v>529</v>
      </c>
      <c r="AE81" s="5">
        <f t="shared" ca="1" si="71"/>
        <v>422</v>
      </c>
      <c r="AF81" s="5">
        <f t="shared" ca="1" si="72"/>
        <v>529</v>
      </c>
      <c r="AG81" s="5">
        <f t="shared" ca="1" si="73"/>
        <v>463</v>
      </c>
      <c r="AH81" s="5">
        <f t="shared" ca="1" si="74"/>
        <v>440</v>
      </c>
      <c r="AI81" s="5">
        <f t="shared" ca="1" si="75"/>
        <v>434</v>
      </c>
      <c r="AJ81" s="5">
        <f t="shared" ca="1" si="76"/>
        <v>402</v>
      </c>
      <c r="AK81" s="5">
        <f t="shared" ca="1" si="77"/>
        <v>526</v>
      </c>
    </row>
    <row r="82" spans="1:37" x14ac:dyDescent="0.3">
      <c r="A82" s="35">
        <f>IF(Замеры!B81=0, " ", Замеры!B81)</f>
        <v>76</v>
      </c>
      <c r="B82" s="45" t="str">
        <f>Замеры!F81</f>
        <v xml:space="preserve">Группа от QF </v>
      </c>
      <c r="C82" s="45" t="str">
        <f>IF(Замеры!K81=0, " ", Замеры!K81)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Замеры!L81</f>
        <v>0</v>
      </c>
      <c r="S82" s="2">
        <f>Замеры!M81</f>
        <v>0</v>
      </c>
      <c r="T82" s="2" t="s">
        <v>75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25</v>
      </c>
      <c r="Z82" s="2">
        <f t="shared" ca="1" si="67"/>
        <v>48</v>
      </c>
      <c r="AA82" s="2">
        <f t="shared" ca="1" si="67"/>
        <v>25</v>
      </c>
      <c r="AB82" s="5">
        <f t="shared" ca="1" si="68"/>
        <v>382</v>
      </c>
      <c r="AC82" s="5">
        <f t="shared" ca="1" si="69"/>
        <v>287</v>
      </c>
      <c r="AD82" s="5">
        <f t="shared" ca="1" si="70"/>
        <v>377</v>
      </c>
      <c r="AE82" s="5">
        <f t="shared" ca="1" si="71"/>
        <v>308</v>
      </c>
      <c r="AF82" s="5">
        <f t="shared" ca="1" si="72"/>
        <v>268</v>
      </c>
      <c r="AG82" s="5">
        <f t="shared" ca="1" si="73"/>
        <v>279</v>
      </c>
      <c r="AH82" s="5">
        <f t="shared" ca="1" si="74"/>
        <v>269</v>
      </c>
      <c r="AI82" s="5">
        <f t="shared" ca="1" si="75"/>
        <v>356</v>
      </c>
      <c r="AJ82" s="5">
        <f t="shared" ca="1" si="76"/>
        <v>297</v>
      </c>
      <c r="AK82" s="5">
        <f t="shared" ca="1" si="77"/>
        <v>341</v>
      </c>
    </row>
    <row r="83" spans="1:37" x14ac:dyDescent="0.3">
      <c r="A83" s="35">
        <f>IF(Замеры!B82=0, " ", Замеры!B82)</f>
        <v>77</v>
      </c>
      <c r="B83" s="45" t="str">
        <f>Замеры!F82</f>
        <v xml:space="preserve">Группа от QF </v>
      </c>
      <c r="C83" s="45" t="str">
        <f>IF(Замеры!K82=0, " ", Замеры!K82)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Замеры!L82</f>
        <v>0</v>
      </c>
      <c r="S83" s="2">
        <f>Замеры!M82</f>
        <v>0</v>
      </c>
      <c r="T83" s="2" t="s">
        <v>75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29</v>
      </c>
      <c r="Z83" s="2">
        <f t="shared" ca="1" si="67"/>
        <v>47</v>
      </c>
      <c r="AA83" s="2">
        <f t="shared" ca="1" si="67"/>
        <v>28</v>
      </c>
      <c r="AB83" s="5">
        <f t="shared" ca="1" si="68"/>
        <v>384</v>
      </c>
      <c r="AC83" s="5">
        <f t="shared" ca="1" si="69"/>
        <v>299</v>
      </c>
      <c r="AD83" s="5">
        <f t="shared" ca="1" si="70"/>
        <v>392</v>
      </c>
      <c r="AE83" s="5">
        <f t="shared" ca="1" si="71"/>
        <v>299</v>
      </c>
      <c r="AF83" s="5">
        <f t="shared" ca="1" si="72"/>
        <v>358</v>
      </c>
      <c r="AG83" s="5">
        <f t="shared" ca="1" si="73"/>
        <v>319</v>
      </c>
      <c r="AH83" s="5">
        <f t="shared" ca="1" si="74"/>
        <v>413</v>
      </c>
      <c r="AI83" s="5">
        <f t="shared" ca="1" si="75"/>
        <v>338</v>
      </c>
      <c r="AJ83" s="5">
        <f t="shared" ca="1" si="76"/>
        <v>336</v>
      </c>
      <c r="AK83" s="5">
        <f t="shared" ca="1" si="77"/>
        <v>342</v>
      </c>
    </row>
    <row r="84" spans="1:37" x14ac:dyDescent="0.3">
      <c r="A84" s="35">
        <f>IF(Замеры!B83=0, " ", Замеры!B83)</f>
        <v>78</v>
      </c>
      <c r="B84" s="45" t="str">
        <f>Замеры!F83</f>
        <v xml:space="preserve">Группа от QF </v>
      </c>
      <c r="C84" s="45" t="str">
        <f>IF(Замеры!K83=0, " ", Замеры!K83)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Замеры!L83</f>
        <v>0</v>
      </c>
      <c r="S84" s="2">
        <f>Замеры!M83</f>
        <v>0</v>
      </c>
      <c r="T84" s="2" t="s">
        <v>75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21</v>
      </c>
      <c r="Z84" s="2">
        <f t="shared" ca="1" si="67"/>
        <v>45</v>
      </c>
      <c r="AA84" s="2">
        <f t="shared" ca="1" si="67"/>
        <v>29</v>
      </c>
      <c r="AB84" s="5">
        <f t="shared" ca="1" si="68"/>
        <v>437</v>
      </c>
      <c r="AC84" s="5">
        <f t="shared" ca="1" si="69"/>
        <v>297</v>
      </c>
      <c r="AD84" s="5">
        <f t="shared" ca="1" si="70"/>
        <v>436</v>
      </c>
      <c r="AE84" s="5">
        <f t="shared" ca="1" si="71"/>
        <v>323</v>
      </c>
      <c r="AF84" s="5">
        <f t="shared" ca="1" si="72"/>
        <v>420</v>
      </c>
      <c r="AG84" s="5">
        <f t="shared" ca="1" si="73"/>
        <v>295</v>
      </c>
      <c r="AH84" s="5">
        <f t="shared" ca="1" si="74"/>
        <v>373</v>
      </c>
      <c r="AI84" s="5">
        <f t="shared" ca="1" si="75"/>
        <v>338</v>
      </c>
      <c r="AJ84" s="5">
        <f t="shared" ca="1" si="76"/>
        <v>332</v>
      </c>
      <c r="AK84" s="5">
        <f t="shared" ca="1" si="77"/>
        <v>434</v>
      </c>
    </row>
    <row r="85" spans="1:37" x14ac:dyDescent="0.3">
      <c r="A85" s="35">
        <f>IF(Замеры!B84=0, " ", Замеры!B84)</f>
        <v>79</v>
      </c>
      <c r="B85" s="45" t="str">
        <f>Замеры!F84</f>
        <v xml:space="preserve">Группа от QF </v>
      </c>
      <c r="C85" s="45" t="str">
        <f>IF(Замеры!K84=0, " ", Замеры!K84)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Замеры!L84</f>
        <v>0</v>
      </c>
      <c r="S85" s="2">
        <f>Замеры!M84</f>
        <v>0</v>
      </c>
      <c r="T85" s="2" t="s">
        <v>75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37</v>
      </c>
      <c r="Z85" s="2">
        <f t="shared" ca="1" si="67"/>
        <v>45</v>
      </c>
      <c r="AA85" s="2">
        <f t="shared" ca="1" si="67"/>
        <v>21</v>
      </c>
      <c r="AB85" s="5">
        <f t="shared" ca="1" si="68"/>
        <v>310</v>
      </c>
      <c r="AC85" s="5">
        <f t="shared" ca="1" si="69"/>
        <v>326</v>
      </c>
      <c r="AD85" s="5">
        <f t="shared" ca="1" si="70"/>
        <v>295</v>
      </c>
      <c r="AE85" s="5">
        <f t="shared" ca="1" si="71"/>
        <v>344</v>
      </c>
      <c r="AF85" s="5">
        <f t="shared" ca="1" si="72"/>
        <v>291</v>
      </c>
      <c r="AG85" s="5">
        <f t="shared" ca="1" si="73"/>
        <v>261</v>
      </c>
      <c r="AH85" s="5">
        <f t="shared" ca="1" si="74"/>
        <v>351</v>
      </c>
      <c r="AI85" s="5">
        <f t="shared" ca="1" si="75"/>
        <v>301</v>
      </c>
      <c r="AJ85" s="5">
        <f t="shared" ca="1" si="76"/>
        <v>231</v>
      </c>
      <c r="AK85" s="5">
        <f t="shared" ca="1" si="77"/>
        <v>340</v>
      </c>
    </row>
    <row r="86" spans="1:37" x14ac:dyDescent="0.3">
      <c r="A86" s="35">
        <f>IF(Замеры!B85=0, " ", Замеры!B85)</f>
        <v>80</v>
      </c>
      <c r="B86" s="45" t="str">
        <f>Замеры!F85</f>
        <v xml:space="preserve">Группа от QF </v>
      </c>
      <c r="C86" s="45" t="str">
        <f>IF(Замеры!K85=0, " ", Замеры!K85)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Замеры!L85</f>
        <v>0</v>
      </c>
      <c r="S86" s="2">
        <f>Замеры!M85</f>
        <v>0</v>
      </c>
      <c r="T86" s="2" t="s">
        <v>75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31</v>
      </c>
      <c r="Z86" s="2">
        <f t="shared" ca="1" si="67"/>
        <v>30</v>
      </c>
      <c r="AA86" s="2">
        <f t="shared" ca="1" si="67"/>
        <v>48</v>
      </c>
      <c r="AB86" s="5">
        <f t="shared" ca="1" si="68"/>
        <v>550</v>
      </c>
      <c r="AC86" s="5">
        <f t="shared" ca="1" si="69"/>
        <v>559</v>
      </c>
      <c r="AD86" s="5">
        <f t="shared" ca="1" si="70"/>
        <v>521</v>
      </c>
      <c r="AE86" s="5">
        <f t="shared" ca="1" si="71"/>
        <v>588</v>
      </c>
      <c r="AF86" s="5">
        <f t="shared" ca="1" si="72"/>
        <v>514</v>
      </c>
      <c r="AG86" s="5">
        <f t="shared" ca="1" si="73"/>
        <v>527</v>
      </c>
      <c r="AH86" s="5">
        <f t="shared" ca="1" si="74"/>
        <v>585</v>
      </c>
      <c r="AI86" s="5">
        <f t="shared" ca="1" si="75"/>
        <v>500</v>
      </c>
      <c r="AJ86" s="5">
        <f t="shared" ca="1" si="76"/>
        <v>622</v>
      </c>
      <c r="AK86" s="5">
        <f t="shared" ca="1" si="77"/>
        <v>588</v>
      </c>
    </row>
    <row r="87" spans="1:37" x14ac:dyDescent="0.3">
      <c r="A87" s="35">
        <f>IF(Замеры!B86=0, " ", Замеры!B86)</f>
        <v>81</v>
      </c>
      <c r="B87" s="45" t="str">
        <f>Замеры!F86</f>
        <v xml:space="preserve">Группа от QF </v>
      </c>
      <c r="C87" s="45" t="str">
        <f>IF(Замеры!K86=0, " ", Замеры!K86)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Замеры!L86</f>
        <v>0</v>
      </c>
      <c r="S87" s="2">
        <f>Замеры!M86</f>
        <v>0</v>
      </c>
      <c r="T87" s="2" t="s">
        <v>75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44</v>
      </c>
      <c r="Z87" s="2">
        <f t="shared" ca="1" si="67"/>
        <v>36</v>
      </c>
      <c r="AA87" s="2">
        <f t="shared" ca="1" si="67"/>
        <v>36</v>
      </c>
      <c r="AB87" s="5">
        <f t="shared" ca="1" si="68"/>
        <v>449</v>
      </c>
      <c r="AC87" s="5">
        <f t="shared" ca="1" si="69"/>
        <v>378</v>
      </c>
      <c r="AD87" s="5">
        <f t="shared" ca="1" si="70"/>
        <v>453</v>
      </c>
      <c r="AE87" s="5">
        <f t="shared" ca="1" si="71"/>
        <v>510</v>
      </c>
      <c r="AF87" s="5">
        <f t="shared" ca="1" si="72"/>
        <v>414</v>
      </c>
      <c r="AG87" s="5">
        <f t="shared" ca="1" si="73"/>
        <v>461</v>
      </c>
      <c r="AH87" s="5">
        <f t="shared" ca="1" si="74"/>
        <v>487</v>
      </c>
      <c r="AI87" s="5">
        <f t="shared" ca="1" si="75"/>
        <v>443</v>
      </c>
      <c r="AJ87" s="5">
        <f t="shared" ca="1" si="76"/>
        <v>379</v>
      </c>
      <c r="AK87" s="5">
        <f t="shared" ca="1" si="77"/>
        <v>431</v>
      </c>
    </row>
    <row r="88" spans="1:37" x14ac:dyDescent="0.3">
      <c r="A88" s="35">
        <f>IF(Замеры!B87=0, " ", Замеры!B87)</f>
        <v>82</v>
      </c>
      <c r="B88" s="45" t="str">
        <f>Замеры!F87</f>
        <v xml:space="preserve">Группа от QF </v>
      </c>
      <c r="C88" s="45" t="str">
        <f>IF(Замеры!K87=0, " ", Замеры!K87)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Замеры!L87</f>
        <v>0</v>
      </c>
      <c r="S88" s="2">
        <f>Замеры!M87</f>
        <v>0</v>
      </c>
      <c r="T88" s="2" t="s">
        <v>75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22</v>
      </c>
      <c r="Z88" s="2">
        <f t="shared" ca="1" si="67"/>
        <v>42</v>
      </c>
      <c r="AA88" s="2">
        <f t="shared" ca="1" si="67"/>
        <v>36</v>
      </c>
      <c r="AB88" s="5">
        <f t="shared" ca="1" si="68"/>
        <v>472</v>
      </c>
      <c r="AC88" s="5">
        <f t="shared" ca="1" si="69"/>
        <v>407</v>
      </c>
      <c r="AD88" s="5">
        <f t="shared" ca="1" si="70"/>
        <v>489</v>
      </c>
      <c r="AE88" s="5">
        <f t="shared" ca="1" si="71"/>
        <v>413</v>
      </c>
      <c r="AF88" s="5">
        <f t="shared" ca="1" si="72"/>
        <v>382</v>
      </c>
      <c r="AG88" s="5">
        <f t="shared" ca="1" si="73"/>
        <v>403</v>
      </c>
      <c r="AH88" s="5">
        <f t="shared" ca="1" si="74"/>
        <v>434</v>
      </c>
      <c r="AI88" s="5">
        <f t="shared" ca="1" si="75"/>
        <v>379</v>
      </c>
      <c r="AJ88" s="5">
        <f t="shared" ca="1" si="76"/>
        <v>433</v>
      </c>
      <c r="AK88" s="5">
        <f t="shared" ca="1" si="77"/>
        <v>492</v>
      </c>
    </row>
    <row r="89" spans="1:37" x14ac:dyDescent="0.3">
      <c r="A89" s="35">
        <f>IF(Замеры!B88=0, " ", Замеры!B88)</f>
        <v>83</v>
      </c>
      <c r="B89" s="45" t="str">
        <f>Замеры!F88</f>
        <v xml:space="preserve">Группа от QF </v>
      </c>
      <c r="C89" s="45" t="str">
        <f>IF(Замеры!K88=0, " ", Замеры!K88)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Замеры!L88</f>
        <v>0</v>
      </c>
      <c r="S89" s="2">
        <f>Замеры!M88</f>
        <v>0</v>
      </c>
      <c r="T89" s="2" t="s">
        <v>75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41</v>
      </c>
      <c r="Z89" s="2">
        <f t="shared" ca="1" si="67"/>
        <v>43</v>
      </c>
      <c r="AA89" s="2">
        <f t="shared" ca="1" si="67"/>
        <v>35</v>
      </c>
      <c r="AB89" s="5">
        <f t="shared" ca="1" si="68"/>
        <v>405</v>
      </c>
      <c r="AC89" s="5">
        <f t="shared" ca="1" si="69"/>
        <v>362</v>
      </c>
      <c r="AD89" s="5">
        <f t="shared" ca="1" si="70"/>
        <v>409</v>
      </c>
      <c r="AE89" s="5">
        <f t="shared" ca="1" si="71"/>
        <v>458</v>
      </c>
      <c r="AF89" s="5">
        <f t="shared" ca="1" si="72"/>
        <v>482</v>
      </c>
      <c r="AG89" s="5">
        <f t="shared" ca="1" si="73"/>
        <v>463</v>
      </c>
      <c r="AH89" s="5">
        <f t="shared" ca="1" si="74"/>
        <v>404</v>
      </c>
      <c r="AI89" s="5">
        <f t="shared" ca="1" si="75"/>
        <v>479</v>
      </c>
      <c r="AJ89" s="5">
        <f t="shared" ca="1" si="76"/>
        <v>472</v>
      </c>
      <c r="AK89" s="5">
        <f t="shared" ca="1" si="77"/>
        <v>471</v>
      </c>
    </row>
    <row r="90" spans="1:37" x14ac:dyDescent="0.3">
      <c r="A90" s="35">
        <f>IF(Замеры!B89=0, " ", Замеры!B89)</f>
        <v>84</v>
      </c>
      <c r="B90" s="45" t="str">
        <f>Замеры!F89</f>
        <v xml:space="preserve">Группа от QF </v>
      </c>
      <c r="C90" s="45" t="str">
        <f>IF(Замеры!K89=0, " ", Замеры!K89)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Замеры!L89</f>
        <v>0</v>
      </c>
      <c r="S90" s="2">
        <f>Замеры!M89</f>
        <v>0</v>
      </c>
      <c r="T90" s="2" t="s">
        <v>75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32</v>
      </c>
      <c r="Z90" s="2">
        <f t="shared" ca="1" si="67"/>
        <v>44</v>
      </c>
      <c r="AA90" s="2">
        <f t="shared" ca="1" si="67"/>
        <v>45</v>
      </c>
      <c r="AB90" s="5">
        <f t="shared" ca="1" si="68"/>
        <v>467</v>
      </c>
      <c r="AC90" s="5">
        <f t="shared" ca="1" si="69"/>
        <v>476</v>
      </c>
      <c r="AD90" s="5">
        <f t="shared" ca="1" si="70"/>
        <v>524</v>
      </c>
      <c r="AE90" s="5">
        <f t="shared" ca="1" si="71"/>
        <v>584</v>
      </c>
      <c r="AF90" s="5">
        <f t="shared" ca="1" si="72"/>
        <v>597</v>
      </c>
      <c r="AG90" s="5">
        <f t="shared" ca="1" si="73"/>
        <v>488</v>
      </c>
      <c r="AH90" s="5">
        <f t="shared" ca="1" si="74"/>
        <v>580</v>
      </c>
      <c r="AI90" s="5">
        <f t="shared" ca="1" si="75"/>
        <v>504</v>
      </c>
      <c r="AJ90" s="5">
        <f t="shared" ca="1" si="76"/>
        <v>526</v>
      </c>
      <c r="AK90" s="5">
        <f t="shared" ca="1" si="77"/>
        <v>455</v>
      </c>
    </row>
    <row r="91" spans="1:37" x14ac:dyDescent="0.3">
      <c r="A91" s="35">
        <f>IF(Замеры!B90=0, " ", Замеры!B90)</f>
        <v>85</v>
      </c>
      <c r="B91" s="45" t="str">
        <f>Замеры!F90</f>
        <v xml:space="preserve">Группа от QF </v>
      </c>
      <c r="C91" s="45" t="str">
        <f>IF(Замеры!K90=0, " ", Замеры!K90)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Замеры!L90</f>
        <v>0</v>
      </c>
      <c r="S91" s="2">
        <f>Замеры!M90</f>
        <v>0</v>
      </c>
      <c r="T91" s="2" t="s">
        <v>75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42</v>
      </c>
      <c r="Z91" s="2">
        <f t="shared" ca="1" si="67"/>
        <v>29</v>
      </c>
      <c r="AA91" s="2">
        <f t="shared" ca="1" si="67"/>
        <v>22</v>
      </c>
      <c r="AB91" s="5">
        <f t="shared" ca="1" si="68"/>
        <v>265</v>
      </c>
      <c r="AC91" s="5">
        <f t="shared" ca="1" si="69"/>
        <v>259</v>
      </c>
      <c r="AD91" s="5">
        <f t="shared" ca="1" si="70"/>
        <v>253</v>
      </c>
      <c r="AE91" s="5">
        <f t="shared" ca="1" si="71"/>
        <v>355</v>
      </c>
      <c r="AF91" s="5">
        <f t="shared" ca="1" si="72"/>
        <v>341</v>
      </c>
      <c r="AG91" s="5">
        <f t="shared" ca="1" si="73"/>
        <v>271</v>
      </c>
      <c r="AH91" s="5">
        <f t="shared" ca="1" si="74"/>
        <v>318</v>
      </c>
      <c r="AI91" s="5">
        <f t="shared" ca="1" si="75"/>
        <v>238</v>
      </c>
      <c r="AJ91" s="5">
        <f t="shared" ca="1" si="76"/>
        <v>235</v>
      </c>
      <c r="AK91" s="5">
        <f t="shared" ca="1" si="77"/>
        <v>326</v>
      </c>
    </row>
    <row r="92" spans="1:37" x14ac:dyDescent="0.3">
      <c r="A92" s="35">
        <f>IF(Замеры!B91=0, " ", Замеры!B91)</f>
        <v>86</v>
      </c>
      <c r="B92" s="45" t="str">
        <f>Замеры!F91</f>
        <v xml:space="preserve">Группа от QF </v>
      </c>
      <c r="C92" s="45" t="str">
        <f>IF(Замеры!K91=0, " ", Замеры!K91)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Замеры!L91</f>
        <v>0</v>
      </c>
      <c r="S92" s="2">
        <f>Замеры!M91</f>
        <v>0</v>
      </c>
      <c r="T92" s="2" t="s">
        <v>75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33</v>
      </c>
      <c r="Z92" s="2">
        <f t="shared" ca="1" si="67"/>
        <v>22</v>
      </c>
      <c r="AA92" s="2">
        <f t="shared" ca="1" si="67"/>
        <v>20</v>
      </c>
      <c r="AB92" s="5">
        <f t="shared" ca="1" si="68"/>
        <v>296</v>
      </c>
      <c r="AC92" s="5">
        <f t="shared" ca="1" si="69"/>
        <v>318</v>
      </c>
      <c r="AD92" s="5">
        <f t="shared" ca="1" si="70"/>
        <v>321</v>
      </c>
      <c r="AE92" s="5">
        <f t="shared" ca="1" si="71"/>
        <v>306</v>
      </c>
      <c r="AF92" s="5">
        <f t="shared" ca="1" si="72"/>
        <v>220</v>
      </c>
      <c r="AG92" s="5">
        <f t="shared" ca="1" si="73"/>
        <v>320</v>
      </c>
      <c r="AH92" s="5">
        <f t="shared" ca="1" si="74"/>
        <v>343</v>
      </c>
      <c r="AI92" s="5">
        <f t="shared" ca="1" si="75"/>
        <v>280</v>
      </c>
      <c r="AJ92" s="5">
        <f t="shared" ca="1" si="76"/>
        <v>316</v>
      </c>
      <c r="AK92" s="5">
        <f t="shared" ca="1" si="77"/>
        <v>317</v>
      </c>
    </row>
    <row r="93" spans="1:37" x14ac:dyDescent="0.3">
      <c r="A93" s="35">
        <f>IF(Замеры!B92=0, " ", Замеры!B92)</f>
        <v>87</v>
      </c>
      <c r="B93" s="45" t="str">
        <f>Замеры!F92</f>
        <v xml:space="preserve">Группа от QF </v>
      </c>
      <c r="C93" s="45" t="str">
        <f>IF(Замеры!K92=0, " ", Замеры!K92)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Замеры!L92</f>
        <v>0</v>
      </c>
      <c r="S93" s="2">
        <f>Замеры!M92</f>
        <v>0</v>
      </c>
      <c r="T93" s="2" t="s">
        <v>75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35</v>
      </c>
      <c r="Z93" s="2">
        <f t="shared" ca="1" si="67"/>
        <v>47</v>
      </c>
      <c r="AA93" s="2">
        <f t="shared" ca="1" si="67"/>
        <v>46</v>
      </c>
      <c r="AB93" s="5">
        <f t="shared" ca="1" si="68"/>
        <v>532</v>
      </c>
      <c r="AC93" s="5">
        <f t="shared" ca="1" si="69"/>
        <v>609</v>
      </c>
      <c r="AD93" s="5">
        <f t="shared" ca="1" si="70"/>
        <v>524</v>
      </c>
      <c r="AE93" s="5">
        <f t="shared" ca="1" si="71"/>
        <v>495</v>
      </c>
      <c r="AF93" s="5">
        <f t="shared" ca="1" si="72"/>
        <v>553</v>
      </c>
      <c r="AG93" s="5">
        <f t="shared" ca="1" si="73"/>
        <v>585</v>
      </c>
      <c r="AH93" s="5">
        <f t="shared" ca="1" si="74"/>
        <v>567</v>
      </c>
      <c r="AI93" s="5">
        <f t="shared" ca="1" si="75"/>
        <v>572</v>
      </c>
      <c r="AJ93" s="5">
        <f t="shared" ca="1" si="76"/>
        <v>567</v>
      </c>
      <c r="AK93" s="5">
        <f t="shared" ca="1" si="77"/>
        <v>494</v>
      </c>
    </row>
    <row r="94" spans="1:37" x14ac:dyDescent="0.3">
      <c r="A94" s="35">
        <f>IF(Замеры!B93=0, " ", Замеры!B93)</f>
        <v>88</v>
      </c>
      <c r="B94" s="45" t="str">
        <f>Замеры!F93</f>
        <v xml:space="preserve">Группа от QF </v>
      </c>
      <c r="C94" s="45" t="str">
        <f>IF(Замеры!K93=0, " ", Замеры!K93)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Замеры!L93</f>
        <v>0</v>
      </c>
      <c r="S94" s="2">
        <f>Замеры!M93</f>
        <v>0</v>
      </c>
      <c r="T94" s="2" t="s">
        <v>75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20</v>
      </c>
      <c r="Z94" s="2">
        <f t="shared" ca="1" si="67"/>
        <v>30</v>
      </c>
      <c r="AA94" s="2">
        <f t="shared" ca="1" si="67"/>
        <v>42</v>
      </c>
      <c r="AB94" s="5">
        <f t="shared" ca="1" si="68"/>
        <v>564</v>
      </c>
      <c r="AC94" s="5">
        <f t="shared" ca="1" si="69"/>
        <v>447</v>
      </c>
      <c r="AD94" s="5">
        <f t="shared" ca="1" si="70"/>
        <v>517</v>
      </c>
      <c r="AE94" s="5">
        <f t="shared" ca="1" si="71"/>
        <v>473</v>
      </c>
      <c r="AF94" s="5">
        <f t="shared" ca="1" si="72"/>
        <v>558</v>
      </c>
      <c r="AG94" s="5">
        <f t="shared" ca="1" si="73"/>
        <v>525</v>
      </c>
      <c r="AH94" s="5">
        <f t="shared" ca="1" si="74"/>
        <v>441</v>
      </c>
      <c r="AI94" s="5">
        <f t="shared" ca="1" si="75"/>
        <v>521</v>
      </c>
      <c r="AJ94" s="5">
        <f t="shared" ca="1" si="76"/>
        <v>547</v>
      </c>
      <c r="AK94" s="5">
        <f t="shared" ca="1" si="77"/>
        <v>551</v>
      </c>
    </row>
    <row r="95" spans="1:37" x14ac:dyDescent="0.3">
      <c r="A95" s="35">
        <f>IF(Замеры!B94=0, " ", Замеры!B94)</f>
        <v>89</v>
      </c>
      <c r="B95" s="45" t="str">
        <f>Замеры!F94</f>
        <v xml:space="preserve">Группа от QF </v>
      </c>
      <c r="C95" s="45" t="str">
        <f>IF(Замеры!K94=0, " ", Замеры!K94)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Замеры!L94</f>
        <v>0</v>
      </c>
      <c r="S95" s="2">
        <f>Замеры!M94</f>
        <v>0</v>
      </c>
      <c r="T95" s="2" t="s">
        <v>75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20</v>
      </c>
      <c r="Z95" s="2">
        <f t="shared" ca="1" si="67"/>
        <v>39</v>
      </c>
      <c r="AA95" s="2">
        <f t="shared" ca="1" si="67"/>
        <v>41</v>
      </c>
      <c r="AB95" s="5">
        <f t="shared" ca="1" si="68"/>
        <v>513</v>
      </c>
      <c r="AC95" s="5">
        <f t="shared" ca="1" si="69"/>
        <v>513</v>
      </c>
      <c r="AD95" s="5">
        <f t="shared" ca="1" si="70"/>
        <v>523</v>
      </c>
      <c r="AE95" s="5">
        <f t="shared" ca="1" si="71"/>
        <v>513</v>
      </c>
      <c r="AF95" s="5">
        <f t="shared" ca="1" si="72"/>
        <v>459</v>
      </c>
      <c r="AG95" s="5">
        <f t="shared" ca="1" si="73"/>
        <v>433</v>
      </c>
      <c r="AH95" s="5">
        <f t="shared" ca="1" si="74"/>
        <v>534</v>
      </c>
      <c r="AI95" s="5">
        <f t="shared" ca="1" si="75"/>
        <v>459</v>
      </c>
      <c r="AJ95" s="5">
        <f t="shared" ca="1" si="76"/>
        <v>532</v>
      </c>
      <c r="AK95" s="5">
        <f t="shared" ca="1" si="77"/>
        <v>446</v>
      </c>
    </row>
    <row r="96" spans="1:37" x14ac:dyDescent="0.3">
      <c r="A96" s="35">
        <f>IF(Замеры!B95=0, " ", Замеры!B95)</f>
        <v>90</v>
      </c>
      <c r="B96" s="45" t="str">
        <f>Замеры!F95</f>
        <v xml:space="preserve">Группа от QF </v>
      </c>
      <c r="C96" s="45" t="str">
        <f>IF(Замеры!K95=0, " ", Замеры!K95)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Замеры!L95</f>
        <v>0</v>
      </c>
      <c r="S96" s="2">
        <f>Замеры!M95</f>
        <v>0</v>
      </c>
      <c r="T96" s="2" t="s">
        <v>75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36</v>
      </c>
      <c r="Z96" s="2">
        <f t="shared" ca="1" si="67"/>
        <v>26</v>
      </c>
      <c r="AA96" s="2">
        <f t="shared" ca="1" si="67"/>
        <v>33</v>
      </c>
      <c r="AB96" s="5">
        <f t="shared" ca="1" si="68"/>
        <v>362</v>
      </c>
      <c r="AC96" s="5">
        <f t="shared" ca="1" si="69"/>
        <v>362</v>
      </c>
      <c r="AD96" s="5">
        <f t="shared" ca="1" si="70"/>
        <v>369</v>
      </c>
      <c r="AE96" s="5">
        <f t="shared" ca="1" si="71"/>
        <v>407</v>
      </c>
      <c r="AF96" s="5">
        <f t="shared" ca="1" si="72"/>
        <v>478</v>
      </c>
      <c r="AG96" s="5">
        <f t="shared" ca="1" si="73"/>
        <v>368</v>
      </c>
      <c r="AH96" s="5">
        <f t="shared" ca="1" si="74"/>
        <v>417</v>
      </c>
      <c r="AI96" s="5">
        <f t="shared" ca="1" si="75"/>
        <v>346</v>
      </c>
      <c r="AJ96" s="5">
        <f t="shared" ca="1" si="76"/>
        <v>450</v>
      </c>
      <c r="AK96" s="5">
        <f t="shared" ca="1" si="77"/>
        <v>417</v>
      </c>
    </row>
    <row r="97" spans="1:37" x14ac:dyDescent="0.3">
      <c r="A97" s="35">
        <f>IF(Замеры!B96=0, " ", Замеры!B96)</f>
        <v>91</v>
      </c>
      <c r="B97" s="45" t="str">
        <f>Замеры!F96</f>
        <v xml:space="preserve">Группа от QF </v>
      </c>
      <c r="C97" s="45" t="str">
        <f>IF(Замеры!K96=0, " ", Замеры!K96)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Замеры!L96</f>
        <v>0</v>
      </c>
      <c r="S97" s="2">
        <f>Замеры!M96</f>
        <v>0</v>
      </c>
      <c r="T97" s="2" t="s">
        <v>75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47</v>
      </c>
      <c r="Z97" s="2">
        <f t="shared" ca="1" si="67"/>
        <v>35</v>
      </c>
      <c r="AA97" s="2">
        <f t="shared" ca="1" si="67"/>
        <v>37</v>
      </c>
      <c r="AB97" s="5">
        <f t="shared" ca="1" si="68"/>
        <v>381</v>
      </c>
      <c r="AC97" s="5">
        <f t="shared" ca="1" si="69"/>
        <v>449</v>
      </c>
      <c r="AD97" s="5">
        <f t="shared" ca="1" si="70"/>
        <v>510</v>
      </c>
      <c r="AE97" s="5">
        <f t="shared" ca="1" si="71"/>
        <v>469</v>
      </c>
      <c r="AF97" s="5">
        <f t="shared" ca="1" si="72"/>
        <v>420</v>
      </c>
      <c r="AG97" s="5">
        <f t="shared" ca="1" si="73"/>
        <v>507</v>
      </c>
      <c r="AH97" s="5">
        <f t="shared" ca="1" si="74"/>
        <v>512</v>
      </c>
      <c r="AI97" s="5">
        <f t="shared" ca="1" si="75"/>
        <v>388</v>
      </c>
      <c r="AJ97" s="5">
        <f t="shared" ca="1" si="76"/>
        <v>488</v>
      </c>
      <c r="AK97" s="5">
        <f t="shared" ca="1" si="77"/>
        <v>501</v>
      </c>
    </row>
    <row r="98" spans="1:37" x14ac:dyDescent="0.3">
      <c r="A98" s="35">
        <f>IF(Замеры!B97=0, " ", Замеры!B97)</f>
        <v>92</v>
      </c>
      <c r="B98" s="45" t="str">
        <f>Замеры!F97</f>
        <v xml:space="preserve">Группа от QF </v>
      </c>
      <c r="C98" s="45" t="str">
        <f>IF(Замеры!K97=0, " ", Замеры!K97)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Замеры!L97</f>
        <v>0</v>
      </c>
      <c r="S98" s="2">
        <f>Замеры!M97</f>
        <v>0</v>
      </c>
      <c r="T98" s="2" t="s">
        <v>75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38</v>
      </c>
      <c r="Z98" s="2">
        <f t="shared" ca="1" si="67"/>
        <v>22</v>
      </c>
      <c r="AA98" s="2">
        <f t="shared" ca="1" si="67"/>
        <v>29</v>
      </c>
      <c r="AB98" s="5">
        <f t="shared" ca="1" si="68"/>
        <v>310</v>
      </c>
      <c r="AC98" s="5">
        <f t="shared" ca="1" si="69"/>
        <v>387</v>
      </c>
      <c r="AD98" s="5">
        <f t="shared" ca="1" si="70"/>
        <v>305</v>
      </c>
      <c r="AE98" s="5">
        <f t="shared" ca="1" si="71"/>
        <v>367</v>
      </c>
      <c r="AF98" s="5">
        <f t="shared" ca="1" si="72"/>
        <v>431</v>
      </c>
      <c r="AG98" s="5">
        <f t="shared" ca="1" si="73"/>
        <v>345</v>
      </c>
      <c r="AH98" s="5">
        <f t="shared" ca="1" si="74"/>
        <v>405</v>
      </c>
      <c r="AI98" s="5">
        <f t="shared" ca="1" si="75"/>
        <v>317</v>
      </c>
      <c r="AJ98" s="5">
        <f t="shared" ca="1" si="76"/>
        <v>338</v>
      </c>
      <c r="AK98" s="5">
        <f t="shared" ca="1" si="77"/>
        <v>426</v>
      </c>
    </row>
    <row r="99" spans="1:37" x14ac:dyDescent="0.3">
      <c r="A99" s="35">
        <f>IF(Замеры!B98=0, " ", Замеры!B98)</f>
        <v>93</v>
      </c>
      <c r="B99" s="45" t="str">
        <f>Замеры!F98</f>
        <v xml:space="preserve">Группа от QF </v>
      </c>
      <c r="C99" s="45" t="str">
        <f>IF(Замеры!K98=0, " ", Замеры!K98)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Замеры!L98</f>
        <v>0</v>
      </c>
      <c r="S99" s="2">
        <f>Замеры!M98</f>
        <v>0</v>
      </c>
      <c r="T99" s="2" t="s">
        <v>75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26</v>
      </c>
      <c r="Z99" s="2">
        <f t="shared" ca="1" si="67"/>
        <v>32</v>
      </c>
      <c r="AA99" s="2">
        <f t="shared" ca="1" si="67"/>
        <v>20</v>
      </c>
      <c r="AB99" s="5">
        <f t="shared" ca="1" si="68"/>
        <v>310</v>
      </c>
      <c r="AC99" s="5">
        <f t="shared" ca="1" si="69"/>
        <v>325</v>
      </c>
      <c r="AD99" s="5">
        <f t="shared" ca="1" si="70"/>
        <v>249</v>
      </c>
      <c r="AE99" s="5">
        <f t="shared" ca="1" si="71"/>
        <v>305</v>
      </c>
      <c r="AF99" s="5">
        <f t="shared" ca="1" si="72"/>
        <v>230</v>
      </c>
      <c r="AG99" s="5">
        <f t="shared" ca="1" si="73"/>
        <v>262</v>
      </c>
      <c r="AH99" s="5">
        <f t="shared" ca="1" si="74"/>
        <v>239</v>
      </c>
      <c r="AI99" s="5">
        <f t="shared" ca="1" si="75"/>
        <v>284</v>
      </c>
      <c r="AJ99" s="5">
        <f t="shared" ca="1" si="76"/>
        <v>238</v>
      </c>
      <c r="AK99" s="5">
        <f t="shared" ca="1" si="77"/>
        <v>290</v>
      </c>
    </row>
    <row r="100" spans="1:37" x14ac:dyDescent="0.3">
      <c r="A100" s="35">
        <f>IF(Замеры!B99=0, " ", Замеры!B99)</f>
        <v>94</v>
      </c>
      <c r="B100" s="45" t="str">
        <f>Замеры!F99</f>
        <v xml:space="preserve">Группа от QF </v>
      </c>
      <c r="C100" s="45" t="str">
        <f>IF(Замеры!K99=0, " ", Замеры!K99)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Замеры!L99</f>
        <v>0</v>
      </c>
      <c r="S100" s="2">
        <f>Замеры!M99</f>
        <v>0</v>
      </c>
      <c r="T100" s="2" t="s">
        <v>75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30</v>
      </c>
      <c r="Z100" s="2">
        <f t="shared" ca="1" si="67"/>
        <v>47</v>
      </c>
      <c r="AA100" s="2">
        <f t="shared" ca="1" si="67"/>
        <v>41</v>
      </c>
      <c r="AB100" s="5">
        <f t="shared" ca="1" si="68"/>
        <v>520</v>
      </c>
      <c r="AC100" s="5">
        <f t="shared" ca="1" si="69"/>
        <v>472</v>
      </c>
      <c r="AD100" s="5">
        <f t="shared" ca="1" si="70"/>
        <v>463</v>
      </c>
      <c r="AE100" s="5">
        <f t="shared" ca="1" si="71"/>
        <v>451</v>
      </c>
      <c r="AF100" s="5">
        <f t="shared" ca="1" si="72"/>
        <v>534</v>
      </c>
      <c r="AG100" s="5">
        <f t="shared" ca="1" si="73"/>
        <v>416</v>
      </c>
      <c r="AH100" s="5">
        <f t="shared" ca="1" si="74"/>
        <v>437</v>
      </c>
      <c r="AI100" s="5">
        <f t="shared" ca="1" si="75"/>
        <v>534</v>
      </c>
      <c r="AJ100" s="5">
        <f t="shared" ca="1" si="76"/>
        <v>560</v>
      </c>
      <c r="AK100" s="5">
        <f t="shared" ca="1" si="77"/>
        <v>491</v>
      </c>
    </row>
    <row r="101" spans="1:37" x14ac:dyDescent="0.3">
      <c r="A101" s="35">
        <f>IF(Замеры!B100=0, " ", Замеры!B100)</f>
        <v>95</v>
      </c>
      <c r="B101" s="45" t="str">
        <f>Замеры!F100</f>
        <v xml:space="preserve">Группа от QF </v>
      </c>
      <c r="C101" s="45" t="str">
        <f>IF(Замеры!K100=0, " ", Замеры!K100)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Замеры!L100</f>
        <v>0</v>
      </c>
      <c r="S101" s="2">
        <f>Замеры!M100</f>
        <v>0</v>
      </c>
      <c r="T101" s="2" t="s">
        <v>75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25</v>
      </c>
      <c r="Z101" s="2">
        <f t="shared" ca="1" si="67"/>
        <v>41</v>
      </c>
      <c r="AA101" s="2">
        <f t="shared" ca="1" si="67"/>
        <v>27</v>
      </c>
      <c r="AB101" s="5">
        <f t="shared" ca="1" si="68"/>
        <v>412</v>
      </c>
      <c r="AC101" s="5">
        <f t="shared" ca="1" si="69"/>
        <v>304</v>
      </c>
      <c r="AD101" s="5">
        <f t="shared" ca="1" si="70"/>
        <v>303</v>
      </c>
      <c r="AE101" s="5">
        <f t="shared" ca="1" si="71"/>
        <v>342</v>
      </c>
      <c r="AF101" s="5">
        <f t="shared" ca="1" si="72"/>
        <v>333</v>
      </c>
      <c r="AG101" s="5">
        <f t="shared" ca="1" si="73"/>
        <v>399</v>
      </c>
      <c r="AH101" s="5">
        <f t="shared" ca="1" si="74"/>
        <v>379</v>
      </c>
      <c r="AI101" s="5">
        <f t="shared" ca="1" si="75"/>
        <v>386</v>
      </c>
      <c r="AJ101" s="5">
        <f t="shared" ca="1" si="76"/>
        <v>276</v>
      </c>
      <c r="AK101" s="5">
        <f t="shared" ca="1" si="77"/>
        <v>324</v>
      </c>
    </row>
    <row r="102" spans="1:37" x14ac:dyDescent="0.3">
      <c r="A102" s="35">
        <f>IF(Замеры!B101=0, " ", Замеры!B101)</f>
        <v>96</v>
      </c>
      <c r="B102" s="45" t="str">
        <f>Замеры!F101</f>
        <v xml:space="preserve">Группа от QF </v>
      </c>
      <c r="C102" s="45" t="str">
        <f>IF(Замеры!K101=0, " ", Замеры!K101)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Замеры!L101</f>
        <v>0</v>
      </c>
      <c r="S102" s="2">
        <f>Замеры!M101</f>
        <v>0</v>
      </c>
      <c r="T102" s="2" t="s">
        <v>75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42</v>
      </c>
      <c r="Z102" s="2">
        <f t="shared" ca="1" si="67"/>
        <v>38</v>
      </c>
      <c r="AA102" s="2">
        <f t="shared" ca="1" si="67"/>
        <v>28</v>
      </c>
      <c r="AB102" s="5">
        <f t="shared" ca="1" si="68"/>
        <v>324</v>
      </c>
      <c r="AC102" s="5">
        <f t="shared" ca="1" si="69"/>
        <v>326</v>
      </c>
      <c r="AD102" s="5">
        <f t="shared" ca="1" si="70"/>
        <v>386</v>
      </c>
      <c r="AE102" s="5">
        <f t="shared" ca="1" si="71"/>
        <v>334</v>
      </c>
      <c r="AF102" s="5">
        <f t="shared" ca="1" si="72"/>
        <v>329</v>
      </c>
      <c r="AG102" s="5">
        <f t="shared" ca="1" si="73"/>
        <v>377</v>
      </c>
      <c r="AH102" s="5">
        <f t="shared" ca="1" si="74"/>
        <v>316</v>
      </c>
      <c r="AI102" s="5">
        <f t="shared" ca="1" si="75"/>
        <v>312</v>
      </c>
      <c r="AJ102" s="5">
        <f t="shared" ca="1" si="76"/>
        <v>409</v>
      </c>
      <c r="AK102" s="5">
        <f t="shared" ca="1" si="77"/>
        <v>421</v>
      </c>
    </row>
    <row r="103" spans="1:37" x14ac:dyDescent="0.3">
      <c r="A103" s="35">
        <f>IF(Замеры!B102=0, " ", Замеры!B102)</f>
        <v>97</v>
      </c>
      <c r="B103" s="45" t="str">
        <f>Замеры!F102</f>
        <v xml:space="preserve">Группа от QF </v>
      </c>
      <c r="C103" s="45" t="str">
        <f>IF(Замеры!K102=0, " ", Замеры!K102)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Замеры!L102</f>
        <v>0</v>
      </c>
      <c r="S103" s="2">
        <f>Замеры!M102</f>
        <v>0</v>
      </c>
      <c r="T103" s="2" t="s">
        <v>75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44</v>
      </c>
      <c r="Z103" s="2">
        <f t="shared" ca="1" si="67"/>
        <v>45</v>
      </c>
      <c r="AA103" s="2">
        <f t="shared" ca="1" si="67"/>
        <v>31</v>
      </c>
      <c r="AB103" s="5">
        <f t="shared" ca="1" si="68"/>
        <v>325</v>
      </c>
      <c r="AC103" s="5">
        <f t="shared" ca="1" si="69"/>
        <v>367</v>
      </c>
      <c r="AD103" s="5">
        <f t="shared" ca="1" si="70"/>
        <v>403</v>
      </c>
      <c r="AE103" s="5">
        <f t="shared" ca="1" si="71"/>
        <v>420</v>
      </c>
      <c r="AF103" s="5">
        <f t="shared" ca="1" si="72"/>
        <v>327</v>
      </c>
      <c r="AG103" s="5">
        <f t="shared" ca="1" si="73"/>
        <v>418</v>
      </c>
      <c r="AH103" s="5">
        <f t="shared" ca="1" si="74"/>
        <v>448</v>
      </c>
      <c r="AI103" s="5">
        <f t="shared" ca="1" si="75"/>
        <v>413</v>
      </c>
      <c r="AJ103" s="5">
        <f t="shared" ca="1" si="76"/>
        <v>389</v>
      </c>
      <c r="AK103" s="5">
        <f t="shared" ca="1" si="77"/>
        <v>449</v>
      </c>
    </row>
    <row r="104" spans="1:37" x14ac:dyDescent="0.3">
      <c r="A104" s="35">
        <f>IF(Замеры!B103=0, " ", Замеры!B103)</f>
        <v>98</v>
      </c>
      <c r="B104" s="45" t="str">
        <f>Замеры!F103</f>
        <v xml:space="preserve">Группа от QF </v>
      </c>
      <c r="C104" s="45" t="str">
        <f>IF(Замеры!K103=0, " ", Замеры!K103)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Замеры!L103</f>
        <v>0</v>
      </c>
      <c r="S104" s="2">
        <f>Замеры!M103</f>
        <v>0</v>
      </c>
      <c r="T104" s="2" t="s">
        <v>75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35</v>
      </c>
      <c r="Z104" s="2">
        <f t="shared" ca="1" si="67"/>
        <v>40</v>
      </c>
      <c r="AA104" s="2">
        <f t="shared" ca="1" si="67"/>
        <v>41</v>
      </c>
      <c r="AB104" s="5">
        <f t="shared" ca="1" si="68"/>
        <v>557</v>
      </c>
      <c r="AC104" s="5">
        <f t="shared" ca="1" si="69"/>
        <v>443</v>
      </c>
      <c r="AD104" s="5">
        <f t="shared" ca="1" si="70"/>
        <v>481</v>
      </c>
      <c r="AE104" s="5">
        <f t="shared" ca="1" si="71"/>
        <v>505</v>
      </c>
      <c r="AF104" s="5">
        <f t="shared" ca="1" si="72"/>
        <v>431</v>
      </c>
      <c r="AG104" s="5">
        <f t="shared" ca="1" si="73"/>
        <v>429</v>
      </c>
      <c r="AH104" s="5">
        <f t="shared" ca="1" si="74"/>
        <v>519</v>
      </c>
      <c r="AI104" s="5">
        <f t="shared" ca="1" si="75"/>
        <v>549</v>
      </c>
      <c r="AJ104" s="5">
        <f t="shared" ca="1" si="76"/>
        <v>516</v>
      </c>
      <c r="AK104" s="5">
        <f t="shared" ca="1" si="77"/>
        <v>423</v>
      </c>
    </row>
    <row r="105" spans="1:37" x14ac:dyDescent="0.3">
      <c r="A105" s="35">
        <f>IF(Замеры!B104=0, " ", Замеры!B104)</f>
        <v>99</v>
      </c>
      <c r="B105" s="45" t="str">
        <f>Замеры!F104</f>
        <v xml:space="preserve">Группа от QF </v>
      </c>
      <c r="C105" s="45" t="str">
        <f>IF(Замеры!K104=0, " ", Замеры!K104)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Замеры!L104</f>
        <v>0</v>
      </c>
      <c r="S105" s="2">
        <f>Замеры!M104</f>
        <v>0</v>
      </c>
      <c r="T105" s="2" t="s">
        <v>75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34</v>
      </c>
      <c r="Z105" s="2">
        <f t="shared" ca="1" si="67"/>
        <v>23</v>
      </c>
      <c r="AA105" s="2">
        <f t="shared" ca="1" si="67"/>
        <v>37</v>
      </c>
      <c r="AB105" s="5">
        <f t="shared" ca="1" si="68"/>
        <v>454</v>
      </c>
      <c r="AC105" s="5">
        <f t="shared" ca="1" si="69"/>
        <v>490</v>
      </c>
      <c r="AD105" s="5">
        <f t="shared" ca="1" si="70"/>
        <v>466</v>
      </c>
      <c r="AE105" s="5">
        <f t="shared" ca="1" si="71"/>
        <v>422</v>
      </c>
      <c r="AF105" s="5">
        <f t="shared" ca="1" si="72"/>
        <v>461</v>
      </c>
      <c r="AG105" s="5">
        <f t="shared" ca="1" si="73"/>
        <v>518</v>
      </c>
      <c r="AH105" s="5">
        <f t="shared" ca="1" si="74"/>
        <v>401</v>
      </c>
      <c r="AI105" s="5">
        <f t="shared" ca="1" si="75"/>
        <v>410</v>
      </c>
      <c r="AJ105" s="5">
        <f t="shared" ca="1" si="76"/>
        <v>410</v>
      </c>
      <c r="AK105" s="5">
        <f t="shared" ca="1" si="77"/>
        <v>470</v>
      </c>
    </row>
    <row r="106" spans="1:37" x14ac:dyDescent="0.3">
      <c r="A106" s="35">
        <f>IF(Замеры!B105=0, " ", Замеры!B105)</f>
        <v>100</v>
      </c>
      <c r="B106" s="45" t="str">
        <f>Замеры!F105</f>
        <v xml:space="preserve">Группа от QF </v>
      </c>
      <c r="C106" s="45" t="str">
        <f>IF(Замеры!K105=0, " ", Замеры!K105)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Замеры!L105</f>
        <v>0</v>
      </c>
      <c r="S106" s="2">
        <f>Замеры!M105</f>
        <v>0</v>
      </c>
      <c r="T106" s="2" t="s">
        <v>75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36</v>
      </c>
      <c r="Z106" s="2">
        <f t="shared" ca="1" si="67"/>
        <v>25</v>
      </c>
      <c r="AA106" s="2">
        <f t="shared" ca="1" si="67"/>
        <v>21</v>
      </c>
      <c r="AB106" s="5">
        <f t="shared" ca="1" si="68"/>
        <v>225</v>
      </c>
      <c r="AC106" s="5">
        <f t="shared" ca="1" si="69"/>
        <v>317</v>
      </c>
      <c r="AD106" s="5">
        <f t="shared" ca="1" si="70"/>
        <v>336</v>
      </c>
      <c r="AE106" s="5">
        <f t="shared" ca="1" si="71"/>
        <v>251</v>
      </c>
      <c r="AF106" s="5">
        <f t="shared" ca="1" si="72"/>
        <v>312</v>
      </c>
      <c r="AG106" s="5">
        <f t="shared" ca="1" si="73"/>
        <v>334</v>
      </c>
      <c r="AH106" s="5">
        <f t="shared" ca="1" si="74"/>
        <v>354</v>
      </c>
      <c r="AI106" s="5">
        <f t="shared" ca="1" si="75"/>
        <v>266</v>
      </c>
      <c r="AJ106" s="5">
        <f t="shared" ca="1" si="76"/>
        <v>349</v>
      </c>
      <c r="AK106" s="5">
        <f t="shared" ca="1" si="77"/>
        <v>262</v>
      </c>
    </row>
    <row r="107" spans="1:37" x14ac:dyDescent="0.3">
      <c r="A107" s="35">
        <f>IF(Замеры!B106=0, " ", Замеры!B106)</f>
        <v>101</v>
      </c>
      <c r="B107" s="45" t="str">
        <f>Замеры!F106</f>
        <v xml:space="preserve">Группа от QF </v>
      </c>
      <c r="C107" s="45" t="str">
        <f>IF(Замеры!K106=0, " ", Замеры!K106)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Замеры!L106</f>
        <v>0</v>
      </c>
      <c r="S107" s="2">
        <f>Замеры!M106</f>
        <v>0</v>
      </c>
      <c r="T107" s="2" t="s">
        <v>75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21</v>
      </c>
      <c r="Z107" s="2">
        <f t="shared" ca="1" si="67"/>
        <v>32</v>
      </c>
      <c r="AA107" s="2">
        <f t="shared" ca="1" si="67"/>
        <v>43</v>
      </c>
      <c r="AB107" s="5">
        <f t="shared" ca="1" si="68"/>
        <v>543</v>
      </c>
      <c r="AC107" s="5">
        <f t="shared" ca="1" si="69"/>
        <v>456</v>
      </c>
      <c r="AD107" s="5">
        <f t="shared" ca="1" si="70"/>
        <v>579</v>
      </c>
      <c r="AE107" s="5">
        <f t="shared" ca="1" si="71"/>
        <v>552</v>
      </c>
      <c r="AF107" s="5">
        <f t="shared" ca="1" si="72"/>
        <v>492</v>
      </c>
      <c r="AG107" s="5">
        <f t="shared" ca="1" si="73"/>
        <v>486</v>
      </c>
      <c r="AH107" s="5">
        <f t="shared" ca="1" si="74"/>
        <v>442</v>
      </c>
      <c r="AI107" s="5">
        <f t="shared" ca="1" si="75"/>
        <v>516</v>
      </c>
      <c r="AJ107" s="5">
        <f t="shared" ca="1" si="76"/>
        <v>525</v>
      </c>
      <c r="AK107" s="5">
        <f t="shared" ca="1" si="77"/>
        <v>505</v>
      </c>
    </row>
    <row r="108" spans="1:37" x14ac:dyDescent="0.3">
      <c r="A108" s="35">
        <f>IF(Замеры!B107=0, " ", Замеры!B107)</f>
        <v>102</v>
      </c>
      <c r="B108" s="45" t="str">
        <f>Замеры!F107</f>
        <v xml:space="preserve">Группа от QF </v>
      </c>
      <c r="C108" s="45" t="str">
        <f>IF(Замеры!K107=0, " ", Замеры!K107)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Замеры!L107</f>
        <v>0</v>
      </c>
      <c r="S108" s="2">
        <f>Замеры!M107</f>
        <v>0</v>
      </c>
      <c r="T108" s="2" t="s">
        <v>75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32</v>
      </c>
      <c r="Z108" s="2">
        <f t="shared" ca="1" si="67"/>
        <v>38</v>
      </c>
      <c r="AA108" s="2">
        <f t="shared" ca="1" si="67"/>
        <v>27</v>
      </c>
      <c r="AB108" s="5">
        <f t="shared" ca="1" si="68"/>
        <v>351</v>
      </c>
      <c r="AC108" s="5">
        <f t="shared" ca="1" si="69"/>
        <v>407</v>
      </c>
      <c r="AD108" s="5">
        <f t="shared" ca="1" si="70"/>
        <v>385</v>
      </c>
      <c r="AE108" s="5">
        <f t="shared" ca="1" si="71"/>
        <v>306</v>
      </c>
      <c r="AF108" s="5">
        <f t="shared" ca="1" si="72"/>
        <v>321</v>
      </c>
      <c r="AG108" s="5">
        <f t="shared" ca="1" si="73"/>
        <v>417</v>
      </c>
      <c r="AH108" s="5">
        <f t="shared" ca="1" si="74"/>
        <v>342</v>
      </c>
      <c r="AI108" s="5">
        <f t="shared" ca="1" si="75"/>
        <v>295</v>
      </c>
      <c r="AJ108" s="5">
        <f t="shared" ca="1" si="76"/>
        <v>321</v>
      </c>
      <c r="AK108" s="5">
        <f t="shared" ca="1" si="77"/>
        <v>348</v>
      </c>
    </row>
    <row r="109" spans="1:37" x14ac:dyDescent="0.3">
      <c r="A109" s="35">
        <f>IF(Замеры!B108=0, " ", Замеры!B108)</f>
        <v>103</v>
      </c>
      <c r="B109" s="45" t="str">
        <f>Замеры!F108</f>
        <v xml:space="preserve">Группа от QF </v>
      </c>
      <c r="C109" s="45" t="str">
        <f>IF(Замеры!K108=0, " ", Замеры!K108)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Замеры!L108</f>
        <v>0</v>
      </c>
      <c r="S109" s="2">
        <f>Замеры!M108</f>
        <v>0</v>
      </c>
      <c r="T109" s="2" t="s">
        <v>75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50</v>
      </c>
      <c r="Z109" s="2">
        <f t="shared" ca="1" si="67"/>
        <v>22</v>
      </c>
      <c r="AA109" s="2">
        <f t="shared" ca="1" si="67"/>
        <v>46</v>
      </c>
      <c r="AB109" s="5">
        <f t="shared" ca="1" si="68"/>
        <v>603</v>
      </c>
      <c r="AC109" s="5">
        <f t="shared" ca="1" si="69"/>
        <v>540</v>
      </c>
      <c r="AD109" s="5">
        <f t="shared" ca="1" si="70"/>
        <v>468</v>
      </c>
      <c r="AE109" s="5">
        <f t="shared" ca="1" si="71"/>
        <v>609</v>
      </c>
      <c r="AF109" s="5">
        <f t="shared" ca="1" si="72"/>
        <v>498</v>
      </c>
      <c r="AG109" s="5">
        <f t="shared" ca="1" si="73"/>
        <v>593</v>
      </c>
      <c r="AH109" s="5">
        <f t="shared" ca="1" si="74"/>
        <v>577</v>
      </c>
      <c r="AI109" s="5">
        <f t="shared" ca="1" si="75"/>
        <v>525</v>
      </c>
      <c r="AJ109" s="5">
        <f t="shared" ca="1" si="76"/>
        <v>537</v>
      </c>
      <c r="AK109" s="5">
        <f t="shared" ca="1" si="77"/>
        <v>589</v>
      </c>
    </row>
    <row r="110" spans="1:37" x14ac:dyDescent="0.3">
      <c r="A110" s="35">
        <f>IF(Замеры!B109=0, " ", Замеры!B109)</f>
        <v>104</v>
      </c>
      <c r="B110" s="45" t="str">
        <f>Замеры!F109</f>
        <v xml:space="preserve">Группа от QF </v>
      </c>
      <c r="C110" s="45" t="str">
        <f>IF(Замеры!K109=0, " ", Замеры!K109)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Замеры!L109</f>
        <v>0</v>
      </c>
      <c r="S110" s="2">
        <f>Замеры!M109</f>
        <v>0</v>
      </c>
      <c r="T110" s="2" t="s">
        <v>75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46</v>
      </c>
      <c r="Z110" s="2">
        <f t="shared" ca="1" si="67"/>
        <v>37</v>
      </c>
      <c r="AA110" s="2">
        <f t="shared" ca="1" si="67"/>
        <v>32</v>
      </c>
      <c r="AB110" s="5">
        <f t="shared" ca="1" si="68"/>
        <v>422</v>
      </c>
      <c r="AC110" s="5">
        <f t="shared" ca="1" si="69"/>
        <v>396</v>
      </c>
      <c r="AD110" s="5">
        <f t="shared" ca="1" si="70"/>
        <v>460</v>
      </c>
      <c r="AE110" s="5">
        <f t="shared" ca="1" si="71"/>
        <v>464</v>
      </c>
      <c r="AF110" s="5">
        <f t="shared" ca="1" si="72"/>
        <v>406</v>
      </c>
      <c r="AG110" s="5">
        <f t="shared" ca="1" si="73"/>
        <v>430</v>
      </c>
      <c r="AH110" s="5">
        <f t="shared" ca="1" si="74"/>
        <v>463</v>
      </c>
      <c r="AI110" s="5">
        <f t="shared" ca="1" si="75"/>
        <v>445</v>
      </c>
      <c r="AJ110" s="5">
        <f t="shared" ca="1" si="76"/>
        <v>437</v>
      </c>
      <c r="AK110" s="5">
        <f t="shared" ca="1" si="77"/>
        <v>368</v>
      </c>
    </row>
    <row r="111" spans="1:37" x14ac:dyDescent="0.3">
      <c r="A111" s="35">
        <f>IF(Замеры!B110=0, " ", Замеры!B110)</f>
        <v>105</v>
      </c>
      <c r="B111" s="45" t="str">
        <f>Замеры!F110</f>
        <v xml:space="preserve">Группа от QF </v>
      </c>
      <c r="C111" s="45" t="str">
        <f>IF(Замеры!K110=0, " ", Замеры!K110)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Замеры!L110</f>
        <v>0</v>
      </c>
      <c r="S111" s="2">
        <f>Замеры!M110</f>
        <v>0</v>
      </c>
      <c r="T111" s="2" t="s">
        <v>75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31</v>
      </c>
      <c r="Z111" s="2">
        <f t="shared" ca="1" si="67"/>
        <v>39</v>
      </c>
      <c r="AA111" s="2">
        <f t="shared" ca="1" si="67"/>
        <v>41</v>
      </c>
      <c r="AB111" s="5">
        <f t="shared" ca="1" si="68"/>
        <v>552</v>
      </c>
      <c r="AC111" s="5">
        <f t="shared" ca="1" si="69"/>
        <v>549</v>
      </c>
      <c r="AD111" s="5">
        <f t="shared" ca="1" si="70"/>
        <v>434</v>
      </c>
      <c r="AE111" s="5">
        <f t="shared" ca="1" si="71"/>
        <v>508</v>
      </c>
      <c r="AF111" s="5">
        <f t="shared" ca="1" si="72"/>
        <v>547</v>
      </c>
      <c r="AG111" s="5">
        <f t="shared" ca="1" si="73"/>
        <v>454</v>
      </c>
      <c r="AH111" s="5">
        <f t="shared" ca="1" si="74"/>
        <v>508</v>
      </c>
      <c r="AI111" s="5">
        <f t="shared" ca="1" si="75"/>
        <v>533</v>
      </c>
      <c r="AJ111" s="5">
        <f t="shared" ca="1" si="76"/>
        <v>424</v>
      </c>
      <c r="AK111" s="5">
        <f t="shared" ca="1" si="77"/>
        <v>538</v>
      </c>
    </row>
    <row r="112" spans="1:37" x14ac:dyDescent="0.3">
      <c r="A112" s="35">
        <f>IF(Замеры!B111=0, " ", Замеры!B111)</f>
        <v>106</v>
      </c>
      <c r="B112" s="45" t="str">
        <f>Замеры!F111</f>
        <v xml:space="preserve">Группа от QF </v>
      </c>
      <c r="C112" s="45" t="str">
        <f>IF(Замеры!K111=0, " ", Замеры!K111)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Замеры!L111</f>
        <v>0</v>
      </c>
      <c r="S112" s="2">
        <f>Замеры!M111</f>
        <v>0</v>
      </c>
      <c r="T112" s="2" t="s">
        <v>75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45</v>
      </c>
      <c r="Z112" s="2">
        <f t="shared" ca="1" si="67"/>
        <v>20</v>
      </c>
      <c r="AA112" s="2">
        <f t="shared" ca="1" si="67"/>
        <v>20</v>
      </c>
      <c r="AB112" s="5">
        <f t="shared" ca="1" si="68"/>
        <v>305</v>
      </c>
      <c r="AC112" s="5">
        <f t="shared" ca="1" si="69"/>
        <v>259</v>
      </c>
      <c r="AD112" s="5">
        <f t="shared" ca="1" si="70"/>
        <v>251</v>
      </c>
      <c r="AE112" s="5">
        <f t="shared" ca="1" si="71"/>
        <v>268</v>
      </c>
      <c r="AF112" s="5">
        <f t="shared" ca="1" si="72"/>
        <v>207</v>
      </c>
      <c r="AG112" s="5">
        <f t="shared" ca="1" si="73"/>
        <v>263</v>
      </c>
      <c r="AH112" s="5">
        <f t="shared" ca="1" si="74"/>
        <v>317</v>
      </c>
      <c r="AI112" s="5">
        <f t="shared" ca="1" si="75"/>
        <v>264</v>
      </c>
      <c r="AJ112" s="5">
        <f t="shared" ca="1" si="76"/>
        <v>329</v>
      </c>
      <c r="AK112" s="5">
        <f t="shared" ca="1" si="77"/>
        <v>234</v>
      </c>
    </row>
    <row r="113" spans="1:37" x14ac:dyDescent="0.3">
      <c r="A113" s="35">
        <f>IF(Замеры!B112=0, " ", Замеры!B112)</f>
        <v>107</v>
      </c>
      <c r="B113" s="45" t="str">
        <f>Замеры!F112</f>
        <v xml:space="preserve">Группа от QF </v>
      </c>
      <c r="C113" s="45" t="str">
        <f>IF(Замеры!K112=0, " ", Замеры!K112)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Замеры!L112</f>
        <v>0</v>
      </c>
      <c r="S113" s="2">
        <f>Замеры!M112</f>
        <v>0</v>
      </c>
      <c r="T113" s="2" t="s">
        <v>75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21</v>
      </c>
      <c r="Z113" s="2">
        <f t="shared" ca="1" si="67"/>
        <v>32</v>
      </c>
      <c r="AA113" s="2">
        <f t="shared" ca="1" si="67"/>
        <v>48</v>
      </c>
      <c r="AB113" s="5">
        <f t="shared" ca="1" si="68"/>
        <v>554</v>
      </c>
      <c r="AC113" s="5">
        <f t="shared" ca="1" si="69"/>
        <v>588</v>
      </c>
      <c r="AD113" s="5">
        <f t="shared" ca="1" si="70"/>
        <v>552</v>
      </c>
      <c r="AE113" s="5">
        <f t="shared" ca="1" si="71"/>
        <v>623</v>
      </c>
      <c r="AF113" s="5">
        <f t="shared" ca="1" si="72"/>
        <v>539</v>
      </c>
      <c r="AG113" s="5">
        <f t="shared" ca="1" si="73"/>
        <v>542</v>
      </c>
      <c r="AH113" s="5">
        <f t="shared" ca="1" si="74"/>
        <v>505</v>
      </c>
      <c r="AI113" s="5">
        <f t="shared" ca="1" si="75"/>
        <v>489</v>
      </c>
      <c r="AJ113" s="5">
        <f t="shared" ca="1" si="76"/>
        <v>599</v>
      </c>
      <c r="AK113" s="5">
        <f t="shared" ca="1" si="77"/>
        <v>495</v>
      </c>
    </row>
    <row r="114" spans="1:37" x14ac:dyDescent="0.3">
      <c r="A114" s="35">
        <f>IF(Замеры!B113=0, " ", Замеры!B113)</f>
        <v>108</v>
      </c>
      <c r="B114" s="45" t="str">
        <f>Замеры!F113</f>
        <v xml:space="preserve">Группа от QF </v>
      </c>
      <c r="C114" s="45" t="str">
        <f>IF(Замеры!K113=0, " ", Замеры!K113)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Замеры!L113</f>
        <v>0</v>
      </c>
      <c r="S114" s="2">
        <f>Замеры!M113</f>
        <v>0</v>
      </c>
      <c r="T114" s="2" t="s">
        <v>75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32</v>
      </c>
      <c r="Z114" s="2">
        <f t="shared" ca="1" si="67"/>
        <v>28</v>
      </c>
      <c r="AA114" s="2">
        <f t="shared" ca="1" si="67"/>
        <v>23</v>
      </c>
      <c r="AB114" s="5">
        <f t="shared" ca="1" si="68"/>
        <v>309</v>
      </c>
      <c r="AC114" s="5">
        <f t="shared" ca="1" si="69"/>
        <v>321</v>
      </c>
      <c r="AD114" s="5">
        <f t="shared" ca="1" si="70"/>
        <v>306</v>
      </c>
      <c r="AE114" s="5">
        <f t="shared" ca="1" si="71"/>
        <v>304</v>
      </c>
      <c r="AF114" s="5">
        <f t="shared" ca="1" si="72"/>
        <v>255</v>
      </c>
      <c r="AG114" s="5">
        <f t="shared" ca="1" si="73"/>
        <v>265</v>
      </c>
      <c r="AH114" s="5">
        <f t="shared" ca="1" si="74"/>
        <v>374</v>
      </c>
      <c r="AI114" s="5">
        <f t="shared" ca="1" si="75"/>
        <v>352</v>
      </c>
      <c r="AJ114" s="5">
        <f t="shared" ca="1" si="76"/>
        <v>330</v>
      </c>
      <c r="AK114" s="5">
        <f t="shared" ca="1" si="77"/>
        <v>328</v>
      </c>
    </row>
    <row r="115" spans="1:37" x14ac:dyDescent="0.3">
      <c r="A115" s="35">
        <f>IF(Замеры!B114=0, " ", Замеры!B114)</f>
        <v>109</v>
      </c>
      <c r="B115" s="45" t="str">
        <f>Замеры!F114</f>
        <v xml:space="preserve">Группа от QF </v>
      </c>
      <c r="C115" s="45" t="str">
        <f>IF(Замеры!K114=0, " ", Замеры!K114)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Замеры!L114</f>
        <v>0</v>
      </c>
      <c r="S115" s="2">
        <f>Замеры!M114</f>
        <v>0</v>
      </c>
      <c r="T115" s="2" t="s">
        <v>75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28</v>
      </c>
      <c r="Z115" s="2">
        <f t="shared" ca="1" si="67"/>
        <v>33</v>
      </c>
      <c r="AA115" s="2">
        <f t="shared" ca="1" si="67"/>
        <v>38</v>
      </c>
      <c r="AB115" s="5">
        <f t="shared" ca="1" si="68"/>
        <v>407</v>
      </c>
      <c r="AC115" s="5">
        <f t="shared" ca="1" si="69"/>
        <v>423</v>
      </c>
      <c r="AD115" s="5">
        <f t="shared" ca="1" si="70"/>
        <v>427</v>
      </c>
      <c r="AE115" s="5">
        <f t="shared" ca="1" si="71"/>
        <v>388</v>
      </c>
      <c r="AF115" s="5">
        <f t="shared" ca="1" si="72"/>
        <v>438</v>
      </c>
      <c r="AG115" s="5">
        <f t="shared" ca="1" si="73"/>
        <v>408</v>
      </c>
      <c r="AH115" s="5">
        <f t="shared" ca="1" si="74"/>
        <v>435</v>
      </c>
      <c r="AI115" s="5">
        <f t="shared" ca="1" si="75"/>
        <v>513</v>
      </c>
      <c r="AJ115" s="5">
        <f t="shared" ca="1" si="76"/>
        <v>507</v>
      </c>
      <c r="AK115" s="5">
        <f t="shared" ca="1" si="77"/>
        <v>478</v>
      </c>
    </row>
    <row r="116" spans="1:37" x14ac:dyDescent="0.3">
      <c r="A116" s="35">
        <f>IF(Замеры!B115=0, " ", Замеры!B115)</f>
        <v>110</v>
      </c>
      <c r="B116" s="45" t="str">
        <f>Замеры!F115</f>
        <v xml:space="preserve">Группа от QF </v>
      </c>
      <c r="C116" s="45" t="str">
        <f>IF(Замеры!K115=0, " ", Замеры!K115)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Замеры!L115</f>
        <v>0</v>
      </c>
      <c r="S116" s="2">
        <f>Замеры!M115</f>
        <v>0</v>
      </c>
      <c r="T116" s="2" t="s">
        <v>75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50</v>
      </c>
      <c r="Z116" s="2">
        <f t="shared" ca="1" si="67"/>
        <v>22</v>
      </c>
      <c r="AA116" s="2">
        <f t="shared" ca="1" si="67"/>
        <v>37</v>
      </c>
      <c r="AB116" s="5">
        <f t="shared" ca="1" si="68"/>
        <v>514</v>
      </c>
      <c r="AC116" s="5">
        <f t="shared" ca="1" si="69"/>
        <v>487</v>
      </c>
      <c r="AD116" s="5">
        <f t="shared" ca="1" si="70"/>
        <v>475</v>
      </c>
      <c r="AE116" s="5">
        <f t="shared" ca="1" si="71"/>
        <v>447</v>
      </c>
      <c r="AF116" s="5">
        <f t="shared" ca="1" si="72"/>
        <v>413</v>
      </c>
      <c r="AG116" s="5">
        <f t="shared" ca="1" si="73"/>
        <v>488</v>
      </c>
      <c r="AH116" s="5">
        <f t="shared" ca="1" si="74"/>
        <v>449</v>
      </c>
      <c r="AI116" s="5">
        <f t="shared" ca="1" si="75"/>
        <v>442</v>
      </c>
      <c r="AJ116" s="5">
        <f t="shared" ca="1" si="76"/>
        <v>479</v>
      </c>
      <c r="AK116" s="5">
        <f t="shared" ca="1" si="77"/>
        <v>493</v>
      </c>
    </row>
    <row r="117" spans="1:37" x14ac:dyDescent="0.3">
      <c r="A117" s="35">
        <f>IF(Замеры!B116=0, " ", Замеры!B116)</f>
        <v>111</v>
      </c>
      <c r="B117" s="45" t="str">
        <f>Замеры!F116</f>
        <v xml:space="preserve">Группа от QF </v>
      </c>
      <c r="C117" s="45" t="str">
        <f>IF(Замеры!K116=0, " ", Замеры!K116)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Замеры!L116</f>
        <v>0</v>
      </c>
      <c r="S117" s="2">
        <f>Замеры!M116</f>
        <v>0</v>
      </c>
      <c r="T117" s="2" t="s">
        <v>75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38</v>
      </c>
      <c r="Z117" s="2">
        <f t="shared" ca="1" si="67"/>
        <v>26</v>
      </c>
      <c r="AA117" s="2">
        <f t="shared" ca="1" si="67"/>
        <v>46</v>
      </c>
      <c r="AB117" s="5">
        <f t="shared" ca="1" si="68"/>
        <v>497</v>
      </c>
      <c r="AC117" s="5">
        <f t="shared" ca="1" si="69"/>
        <v>529</v>
      </c>
      <c r="AD117" s="5">
        <f t="shared" ca="1" si="70"/>
        <v>544</v>
      </c>
      <c r="AE117" s="5">
        <f t="shared" ca="1" si="71"/>
        <v>478</v>
      </c>
      <c r="AF117" s="5">
        <f t="shared" ca="1" si="72"/>
        <v>472</v>
      </c>
      <c r="AG117" s="5">
        <f t="shared" ca="1" si="73"/>
        <v>600</v>
      </c>
      <c r="AH117" s="5">
        <f t="shared" ca="1" si="74"/>
        <v>552</v>
      </c>
      <c r="AI117" s="5">
        <f t="shared" ca="1" si="75"/>
        <v>593</v>
      </c>
      <c r="AJ117" s="5">
        <f t="shared" ca="1" si="76"/>
        <v>605</v>
      </c>
      <c r="AK117" s="5">
        <f t="shared" ca="1" si="77"/>
        <v>540</v>
      </c>
    </row>
    <row r="118" spans="1:37" x14ac:dyDescent="0.3">
      <c r="A118" s="35">
        <f>IF(Замеры!B117=0, " ", Замеры!B117)</f>
        <v>112</v>
      </c>
      <c r="B118" s="45" t="str">
        <f>Замеры!F117</f>
        <v xml:space="preserve">Группа от QF </v>
      </c>
      <c r="C118" s="45" t="str">
        <f>IF(Замеры!K117=0, " ", Замеры!K117)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Замеры!L117</f>
        <v>0</v>
      </c>
      <c r="S118" s="2">
        <f>Замеры!M117</f>
        <v>0</v>
      </c>
      <c r="T118" s="2" t="s">
        <v>75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23</v>
      </c>
      <c r="Z118" s="2">
        <f t="shared" ca="1" si="67"/>
        <v>22</v>
      </c>
      <c r="AA118" s="2">
        <f t="shared" ca="1" si="67"/>
        <v>33</v>
      </c>
      <c r="AB118" s="5">
        <f t="shared" ca="1" si="68"/>
        <v>381</v>
      </c>
      <c r="AC118" s="5">
        <f t="shared" ca="1" si="69"/>
        <v>477</v>
      </c>
      <c r="AD118" s="5">
        <f t="shared" ca="1" si="70"/>
        <v>444</v>
      </c>
      <c r="AE118" s="5">
        <f t="shared" ca="1" si="71"/>
        <v>336</v>
      </c>
      <c r="AF118" s="5">
        <f t="shared" ca="1" si="72"/>
        <v>356</v>
      </c>
      <c r="AG118" s="5">
        <f t="shared" ca="1" si="73"/>
        <v>427</v>
      </c>
      <c r="AH118" s="5">
        <f t="shared" ca="1" si="74"/>
        <v>461</v>
      </c>
      <c r="AI118" s="5">
        <f t="shared" ca="1" si="75"/>
        <v>414</v>
      </c>
      <c r="AJ118" s="5">
        <f t="shared" ca="1" si="76"/>
        <v>451</v>
      </c>
      <c r="AK118" s="5">
        <f t="shared" ca="1" si="77"/>
        <v>429</v>
      </c>
    </row>
    <row r="119" spans="1:37" x14ac:dyDescent="0.3">
      <c r="A119" s="35">
        <f>IF(Замеры!B118=0, " ", Замеры!B118)</f>
        <v>113</v>
      </c>
      <c r="B119" s="45" t="str">
        <f>Замеры!F118</f>
        <v xml:space="preserve">Группа от QF </v>
      </c>
      <c r="C119" s="45" t="str">
        <f>IF(Замеры!K118=0, " ", Замеры!K118)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Замеры!L118</f>
        <v>0</v>
      </c>
      <c r="S119" s="2">
        <f>Замеры!M118</f>
        <v>0</v>
      </c>
      <c r="T119" s="2" t="s">
        <v>75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50</v>
      </c>
      <c r="Z119" s="2">
        <f t="shared" ca="1" si="67"/>
        <v>22</v>
      </c>
      <c r="AA119" s="2">
        <f t="shared" ca="1" si="67"/>
        <v>39</v>
      </c>
      <c r="AB119" s="5">
        <f t="shared" ca="1" si="68"/>
        <v>481</v>
      </c>
      <c r="AC119" s="5">
        <f t="shared" ca="1" si="69"/>
        <v>396</v>
      </c>
      <c r="AD119" s="5">
        <f t="shared" ca="1" si="70"/>
        <v>495</v>
      </c>
      <c r="AE119" s="5">
        <f t="shared" ca="1" si="71"/>
        <v>497</v>
      </c>
      <c r="AF119" s="5">
        <f t="shared" ca="1" si="72"/>
        <v>404</v>
      </c>
      <c r="AG119" s="5">
        <f t="shared" ca="1" si="73"/>
        <v>412</v>
      </c>
      <c r="AH119" s="5">
        <f t="shared" ca="1" si="74"/>
        <v>463</v>
      </c>
      <c r="AI119" s="5">
        <f t="shared" ca="1" si="75"/>
        <v>521</v>
      </c>
      <c r="AJ119" s="5">
        <f t="shared" ca="1" si="76"/>
        <v>537</v>
      </c>
      <c r="AK119" s="5">
        <f t="shared" ca="1" si="77"/>
        <v>440</v>
      </c>
    </row>
    <row r="120" spans="1:37" x14ac:dyDescent="0.3">
      <c r="A120" s="35">
        <f>IF(Замеры!B119=0, " ", Замеры!B119)</f>
        <v>114</v>
      </c>
      <c r="B120" s="45" t="str">
        <f>Замеры!F119</f>
        <v xml:space="preserve">Группа от QF </v>
      </c>
      <c r="C120" s="45" t="str">
        <f>IF(Замеры!K119=0, " ", Замеры!K119)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Замеры!L119</f>
        <v>0</v>
      </c>
      <c r="S120" s="2">
        <f>Замеры!M119</f>
        <v>0</v>
      </c>
      <c r="T120" s="2" t="s">
        <v>75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43</v>
      </c>
      <c r="Z120" s="2">
        <f t="shared" ca="1" si="67"/>
        <v>48</v>
      </c>
      <c r="AA120" s="2">
        <f t="shared" ca="1" si="67"/>
        <v>50</v>
      </c>
      <c r="AB120" s="5">
        <f t="shared" ca="1" si="68"/>
        <v>545</v>
      </c>
      <c r="AC120" s="5">
        <f t="shared" ca="1" si="69"/>
        <v>609</v>
      </c>
      <c r="AD120" s="5">
        <f t="shared" ca="1" si="70"/>
        <v>595</v>
      </c>
      <c r="AE120" s="5">
        <f t="shared" ca="1" si="71"/>
        <v>537</v>
      </c>
      <c r="AF120" s="5">
        <f t="shared" ca="1" si="72"/>
        <v>505</v>
      </c>
      <c r="AG120" s="5">
        <f t="shared" ca="1" si="73"/>
        <v>560</v>
      </c>
      <c r="AH120" s="5">
        <f t="shared" ca="1" si="74"/>
        <v>557</v>
      </c>
      <c r="AI120" s="5">
        <f t="shared" ca="1" si="75"/>
        <v>605</v>
      </c>
      <c r="AJ120" s="5">
        <f t="shared" ca="1" si="76"/>
        <v>528</v>
      </c>
      <c r="AK120" s="5">
        <f t="shared" ca="1" si="77"/>
        <v>552</v>
      </c>
    </row>
    <row r="121" spans="1:37" x14ac:dyDescent="0.3">
      <c r="A121" s="35">
        <f>IF(Замеры!B120=0, " ", Замеры!B120)</f>
        <v>115</v>
      </c>
      <c r="B121" s="45" t="str">
        <f>Замеры!F120</f>
        <v xml:space="preserve">Группа от QF </v>
      </c>
      <c r="C121" s="45" t="str">
        <f>IF(Замеры!K120=0, " ", Замеры!K120)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Замеры!L120</f>
        <v>0</v>
      </c>
      <c r="S121" s="2">
        <f>Замеры!M120</f>
        <v>0</v>
      </c>
      <c r="T121" s="2" t="s">
        <v>75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32</v>
      </c>
      <c r="Z121" s="2">
        <f t="shared" ca="1" si="67"/>
        <v>40</v>
      </c>
      <c r="AA121" s="2">
        <f t="shared" ca="1" si="67"/>
        <v>44</v>
      </c>
      <c r="AB121" s="5">
        <f t="shared" ca="1" si="68"/>
        <v>557</v>
      </c>
      <c r="AC121" s="5">
        <f t="shared" ca="1" si="69"/>
        <v>475</v>
      </c>
      <c r="AD121" s="5">
        <f t="shared" ca="1" si="70"/>
        <v>503</v>
      </c>
      <c r="AE121" s="5">
        <f t="shared" ca="1" si="71"/>
        <v>491</v>
      </c>
      <c r="AF121" s="5">
        <f t="shared" ca="1" si="72"/>
        <v>577</v>
      </c>
      <c r="AG121" s="5">
        <f t="shared" ca="1" si="73"/>
        <v>520</v>
      </c>
      <c r="AH121" s="5">
        <f t="shared" ca="1" si="74"/>
        <v>577</v>
      </c>
      <c r="AI121" s="5">
        <f t="shared" ca="1" si="75"/>
        <v>532</v>
      </c>
      <c r="AJ121" s="5">
        <f t="shared" ca="1" si="76"/>
        <v>516</v>
      </c>
      <c r="AK121" s="5">
        <f t="shared" ca="1" si="77"/>
        <v>475</v>
      </c>
    </row>
    <row r="122" spans="1:37" x14ac:dyDescent="0.3">
      <c r="A122" s="35">
        <f>IF(Замеры!B121=0, " ", Замеры!B121)</f>
        <v>116</v>
      </c>
      <c r="B122" s="45" t="str">
        <f>Замеры!F121</f>
        <v xml:space="preserve">Группа от QF </v>
      </c>
      <c r="C122" s="45" t="str">
        <f>IF(Замеры!K121=0, " ", Замеры!K121)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Замеры!L121</f>
        <v>0</v>
      </c>
      <c r="S122" s="2">
        <f>Замеры!M121</f>
        <v>0</v>
      </c>
      <c r="T122" s="2" t="s">
        <v>75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22</v>
      </c>
      <c r="Z122" s="2">
        <f t="shared" ca="1" si="67"/>
        <v>32</v>
      </c>
      <c r="AA122" s="2">
        <f t="shared" ca="1" si="67"/>
        <v>22</v>
      </c>
      <c r="AB122" s="5">
        <f t="shared" ca="1" si="68"/>
        <v>267</v>
      </c>
      <c r="AC122" s="5">
        <f t="shared" ca="1" si="69"/>
        <v>271</v>
      </c>
      <c r="AD122" s="5">
        <f t="shared" ca="1" si="70"/>
        <v>290</v>
      </c>
      <c r="AE122" s="5">
        <f t="shared" ca="1" si="71"/>
        <v>249</v>
      </c>
      <c r="AF122" s="5">
        <f t="shared" ca="1" si="72"/>
        <v>235</v>
      </c>
      <c r="AG122" s="5">
        <f t="shared" ca="1" si="73"/>
        <v>334</v>
      </c>
      <c r="AH122" s="5">
        <f t="shared" ca="1" si="74"/>
        <v>241</v>
      </c>
      <c r="AI122" s="5">
        <f t="shared" ca="1" si="75"/>
        <v>330</v>
      </c>
      <c r="AJ122" s="5">
        <f t="shared" ca="1" si="76"/>
        <v>277</v>
      </c>
      <c r="AK122" s="5">
        <f t="shared" ca="1" si="77"/>
        <v>235</v>
      </c>
    </row>
    <row r="123" spans="1:37" x14ac:dyDescent="0.3">
      <c r="A123" s="35">
        <f>IF(Замеры!B122=0, " ", Замеры!B122)</f>
        <v>117</v>
      </c>
      <c r="B123" s="45" t="str">
        <f>Замеры!F122</f>
        <v xml:space="preserve">Группа от QF </v>
      </c>
      <c r="C123" s="45" t="str">
        <f>IF(Замеры!K122=0, " ", Замеры!K122)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Замеры!L122</f>
        <v>0</v>
      </c>
      <c r="S123" s="2">
        <f>Замеры!M122</f>
        <v>0</v>
      </c>
      <c r="T123" s="2" t="s">
        <v>75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46</v>
      </c>
      <c r="Z123" s="2">
        <f t="shared" ca="1" si="67"/>
        <v>38</v>
      </c>
      <c r="AA123" s="2">
        <f t="shared" ca="1" si="67"/>
        <v>35</v>
      </c>
      <c r="AB123" s="5">
        <f t="shared" ca="1" si="68"/>
        <v>440</v>
      </c>
      <c r="AC123" s="5">
        <f t="shared" ca="1" si="69"/>
        <v>415</v>
      </c>
      <c r="AD123" s="5">
        <f t="shared" ca="1" si="70"/>
        <v>400</v>
      </c>
      <c r="AE123" s="5">
        <f t="shared" ca="1" si="71"/>
        <v>471</v>
      </c>
      <c r="AF123" s="5">
        <f t="shared" ca="1" si="72"/>
        <v>427</v>
      </c>
      <c r="AG123" s="5">
        <f t="shared" ca="1" si="73"/>
        <v>391</v>
      </c>
      <c r="AH123" s="5">
        <f t="shared" ca="1" si="74"/>
        <v>496</v>
      </c>
      <c r="AI123" s="5">
        <f t="shared" ca="1" si="75"/>
        <v>444</v>
      </c>
      <c r="AJ123" s="5">
        <f t="shared" ca="1" si="76"/>
        <v>364</v>
      </c>
      <c r="AK123" s="5">
        <f t="shared" ca="1" si="77"/>
        <v>363</v>
      </c>
    </row>
    <row r="124" spans="1:37" x14ac:dyDescent="0.3">
      <c r="A124" s="35">
        <f>IF(Замеры!B123=0, " ", Замеры!B123)</f>
        <v>118</v>
      </c>
      <c r="B124" s="45" t="str">
        <f>Замеры!F123</f>
        <v xml:space="preserve">Группа от QF </v>
      </c>
      <c r="C124" s="45" t="str">
        <f>IF(Замеры!K123=0, " ", Замеры!K123)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Замеры!L123</f>
        <v>0</v>
      </c>
      <c r="S124" s="2">
        <f>Замеры!M123</f>
        <v>0</v>
      </c>
      <c r="T124" s="2" t="s">
        <v>75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27</v>
      </c>
      <c r="Z124" s="2">
        <f t="shared" ca="1" si="67"/>
        <v>30</v>
      </c>
      <c r="AA124" s="2">
        <f t="shared" ca="1" si="67"/>
        <v>31</v>
      </c>
      <c r="AB124" s="5">
        <f t="shared" ca="1" si="68"/>
        <v>393</v>
      </c>
      <c r="AC124" s="5">
        <f t="shared" ca="1" si="69"/>
        <v>385</v>
      </c>
      <c r="AD124" s="5">
        <f t="shared" ca="1" si="70"/>
        <v>348</v>
      </c>
      <c r="AE124" s="5">
        <f t="shared" ca="1" si="71"/>
        <v>361</v>
      </c>
      <c r="AF124" s="5">
        <f t="shared" ca="1" si="72"/>
        <v>322</v>
      </c>
      <c r="AG124" s="5">
        <f t="shared" ca="1" si="73"/>
        <v>326</v>
      </c>
      <c r="AH124" s="5">
        <f t="shared" ca="1" si="74"/>
        <v>317</v>
      </c>
      <c r="AI124" s="5">
        <f t="shared" ca="1" si="75"/>
        <v>428</v>
      </c>
      <c r="AJ124" s="5">
        <f t="shared" ca="1" si="76"/>
        <v>424</v>
      </c>
      <c r="AK124" s="5">
        <f t="shared" ca="1" si="77"/>
        <v>389</v>
      </c>
    </row>
    <row r="125" spans="1:37" x14ac:dyDescent="0.3">
      <c r="A125" s="35">
        <f>IF(Замеры!B124=0, " ", Замеры!B124)</f>
        <v>119</v>
      </c>
      <c r="B125" s="45" t="str">
        <f>Замеры!F124</f>
        <v xml:space="preserve">Группа от QF </v>
      </c>
      <c r="C125" s="45" t="str">
        <f>IF(Замеры!K124=0, " ", Замеры!K124)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Замеры!L124</f>
        <v>0</v>
      </c>
      <c r="S125" s="2">
        <f>Замеры!M124</f>
        <v>0</v>
      </c>
      <c r="T125" s="2" t="s">
        <v>75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40</v>
      </c>
      <c r="Z125" s="2">
        <f t="shared" ca="1" si="67"/>
        <v>44</v>
      </c>
      <c r="AA125" s="2">
        <f t="shared" ca="1" si="67"/>
        <v>29</v>
      </c>
      <c r="AB125" s="5">
        <f t="shared" ca="1" si="68"/>
        <v>400</v>
      </c>
      <c r="AC125" s="5">
        <f t="shared" ca="1" si="69"/>
        <v>413</v>
      </c>
      <c r="AD125" s="5">
        <f t="shared" ca="1" si="70"/>
        <v>369</v>
      </c>
      <c r="AE125" s="5">
        <f t="shared" ca="1" si="71"/>
        <v>350</v>
      </c>
      <c r="AF125" s="5">
        <f t="shared" ca="1" si="72"/>
        <v>439</v>
      </c>
      <c r="AG125" s="5">
        <f t="shared" ca="1" si="73"/>
        <v>344</v>
      </c>
      <c r="AH125" s="5">
        <f t="shared" ca="1" si="74"/>
        <v>440</v>
      </c>
      <c r="AI125" s="5">
        <f t="shared" ca="1" si="75"/>
        <v>328</v>
      </c>
      <c r="AJ125" s="5">
        <f t="shared" ca="1" si="76"/>
        <v>414</v>
      </c>
      <c r="AK125" s="5">
        <f t="shared" ca="1" si="77"/>
        <v>429</v>
      </c>
    </row>
    <row r="126" spans="1:37" x14ac:dyDescent="0.3">
      <c r="A126" s="35">
        <f>IF(Замеры!B125=0, " ", Замеры!B125)</f>
        <v>120</v>
      </c>
      <c r="B126" s="45" t="str">
        <f>Замеры!F125</f>
        <v xml:space="preserve">Группа от QF </v>
      </c>
      <c r="C126" s="45" t="str">
        <f>IF(Замеры!K125=0, " ", Замеры!K125)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Замеры!L125</f>
        <v>0</v>
      </c>
      <c r="S126" s="2">
        <f>Замеры!M125</f>
        <v>0</v>
      </c>
      <c r="T126" s="2" t="s">
        <v>75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38</v>
      </c>
      <c r="Z126" s="2">
        <f t="shared" ca="1" si="67"/>
        <v>44</v>
      </c>
      <c r="AA126" s="2">
        <f t="shared" ca="1" si="67"/>
        <v>34</v>
      </c>
      <c r="AB126" s="5">
        <f t="shared" ca="1" si="68"/>
        <v>363</v>
      </c>
      <c r="AC126" s="5">
        <f t="shared" ca="1" si="69"/>
        <v>435</v>
      </c>
      <c r="AD126" s="5">
        <f t="shared" ca="1" si="70"/>
        <v>463</v>
      </c>
      <c r="AE126" s="5">
        <f t="shared" ca="1" si="71"/>
        <v>473</v>
      </c>
      <c r="AF126" s="5">
        <f t="shared" ca="1" si="72"/>
        <v>354</v>
      </c>
      <c r="AG126" s="5">
        <f t="shared" ca="1" si="73"/>
        <v>405</v>
      </c>
      <c r="AH126" s="5">
        <f t="shared" ca="1" si="74"/>
        <v>408</v>
      </c>
      <c r="AI126" s="5">
        <f t="shared" ca="1" si="75"/>
        <v>430</v>
      </c>
      <c r="AJ126" s="5">
        <f t="shared" ca="1" si="76"/>
        <v>404</v>
      </c>
      <c r="AK126" s="5">
        <f t="shared" ca="1" si="77"/>
        <v>376</v>
      </c>
    </row>
    <row r="127" spans="1:37" x14ac:dyDescent="0.3">
      <c r="A127" s="35">
        <f>IF(Замеры!B126=0, " ", Замеры!B126)</f>
        <v>121</v>
      </c>
      <c r="B127" s="45" t="str">
        <f>Замеры!F126</f>
        <v xml:space="preserve">Группа от QF </v>
      </c>
      <c r="C127" s="45" t="str">
        <f>IF(Замеры!K126=0, " ", Замеры!K126)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Замеры!L126</f>
        <v>0</v>
      </c>
      <c r="S127" s="2">
        <f>Замеры!M126</f>
        <v>0</v>
      </c>
      <c r="T127" s="2" t="s">
        <v>75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31</v>
      </c>
      <c r="Z127" s="2">
        <f t="shared" ca="1" si="67"/>
        <v>30</v>
      </c>
      <c r="AA127" s="2">
        <f t="shared" ca="1" si="67"/>
        <v>27</v>
      </c>
      <c r="AB127" s="5">
        <f t="shared" ca="1" si="68"/>
        <v>356</v>
      </c>
      <c r="AC127" s="5">
        <f t="shared" ca="1" si="69"/>
        <v>314</v>
      </c>
      <c r="AD127" s="5">
        <f t="shared" ca="1" si="70"/>
        <v>285</v>
      </c>
      <c r="AE127" s="5">
        <f t="shared" ca="1" si="71"/>
        <v>286</v>
      </c>
      <c r="AF127" s="5">
        <f t="shared" ca="1" si="72"/>
        <v>297</v>
      </c>
      <c r="AG127" s="5">
        <f t="shared" ca="1" si="73"/>
        <v>324</v>
      </c>
      <c r="AH127" s="5">
        <f t="shared" ca="1" si="74"/>
        <v>301</v>
      </c>
      <c r="AI127" s="5">
        <f t="shared" ca="1" si="75"/>
        <v>310</v>
      </c>
      <c r="AJ127" s="5">
        <f t="shared" ca="1" si="76"/>
        <v>408</v>
      </c>
      <c r="AK127" s="5">
        <f t="shared" ca="1" si="77"/>
        <v>293</v>
      </c>
    </row>
    <row r="128" spans="1:37" x14ac:dyDescent="0.3">
      <c r="A128" s="35">
        <f>IF(Замеры!B127=0, " ", Замеры!B127)</f>
        <v>122</v>
      </c>
      <c r="B128" s="45" t="str">
        <f>Замеры!F127</f>
        <v xml:space="preserve">Группа от QF </v>
      </c>
      <c r="C128" s="45" t="str">
        <f>IF(Замеры!K127=0, " ", Замеры!K127)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Замеры!L127</f>
        <v>0</v>
      </c>
      <c r="S128" s="2">
        <f>Замеры!M127</f>
        <v>0</v>
      </c>
      <c r="T128" s="2" t="s">
        <v>75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34</v>
      </c>
      <c r="Z128" s="2">
        <f t="shared" ca="1" si="67"/>
        <v>41</v>
      </c>
      <c r="AA128" s="2">
        <f t="shared" ca="1" si="67"/>
        <v>30</v>
      </c>
      <c r="AB128" s="5">
        <f t="shared" ca="1" si="68"/>
        <v>430</v>
      </c>
      <c r="AC128" s="5">
        <f t="shared" ca="1" si="69"/>
        <v>430</v>
      </c>
      <c r="AD128" s="5">
        <f t="shared" ca="1" si="70"/>
        <v>445</v>
      </c>
      <c r="AE128" s="5">
        <f t="shared" ca="1" si="71"/>
        <v>396</v>
      </c>
      <c r="AF128" s="5">
        <f t="shared" ca="1" si="72"/>
        <v>338</v>
      </c>
      <c r="AG128" s="5">
        <f t="shared" ca="1" si="73"/>
        <v>355</v>
      </c>
      <c r="AH128" s="5">
        <f t="shared" ca="1" si="74"/>
        <v>323</v>
      </c>
      <c r="AI128" s="5">
        <f t="shared" ca="1" si="75"/>
        <v>442</v>
      </c>
      <c r="AJ128" s="5">
        <f t="shared" ca="1" si="76"/>
        <v>401</v>
      </c>
      <c r="AK128" s="5">
        <f t="shared" ca="1" si="77"/>
        <v>428</v>
      </c>
    </row>
    <row r="129" spans="1:37" x14ac:dyDescent="0.3">
      <c r="A129" s="35">
        <f>IF(Замеры!B128=0, " ", Замеры!B128)</f>
        <v>123</v>
      </c>
      <c r="B129" s="45" t="str">
        <f>Замеры!F128</f>
        <v xml:space="preserve">Группа от QF </v>
      </c>
      <c r="C129" s="45" t="str">
        <f>IF(Замеры!K128=0, " ", Замеры!K128)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Замеры!L128</f>
        <v>0</v>
      </c>
      <c r="S129" s="2">
        <f>Замеры!M128</f>
        <v>0</v>
      </c>
      <c r="T129" s="2" t="s">
        <v>75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25</v>
      </c>
      <c r="Z129" s="2">
        <f t="shared" ca="1" si="67"/>
        <v>46</v>
      </c>
      <c r="AA129" s="2">
        <f t="shared" ca="1" si="67"/>
        <v>36</v>
      </c>
      <c r="AB129" s="5">
        <f t="shared" ca="1" si="68"/>
        <v>441</v>
      </c>
      <c r="AC129" s="5">
        <f t="shared" ca="1" si="69"/>
        <v>453</v>
      </c>
      <c r="AD129" s="5">
        <f t="shared" ca="1" si="70"/>
        <v>479</v>
      </c>
      <c r="AE129" s="5">
        <f t="shared" ca="1" si="71"/>
        <v>404</v>
      </c>
      <c r="AF129" s="5">
        <f t="shared" ca="1" si="72"/>
        <v>469</v>
      </c>
      <c r="AG129" s="5">
        <f t="shared" ca="1" si="73"/>
        <v>481</v>
      </c>
      <c r="AH129" s="5">
        <f t="shared" ca="1" si="74"/>
        <v>447</v>
      </c>
      <c r="AI129" s="5">
        <f t="shared" ca="1" si="75"/>
        <v>367</v>
      </c>
      <c r="AJ129" s="5">
        <f t="shared" ca="1" si="76"/>
        <v>412</v>
      </c>
      <c r="AK129" s="5">
        <f t="shared" ca="1" si="77"/>
        <v>372</v>
      </c>
    </row>
    <row r="130" spans="1:37" x14ac:dyDescent="0.3">
      <c r="A130" s="35">
        <f>IF(Замеры!B129=0, " ", Замеры!B129)</f>
        <v>124</v>
      </c>
      <c r="B130" s="45" t="str">
        <f>Замеры!F129</f>
        <v xml:space="preserve">Группа от QF </v>
      </c>
      <c r="C130" s="45" t="str">
        <f>IF(Замеры!K129=0, " ", Замеры!K129)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Замеры!L129</f>
        <v>0</v>
      </c>
      <c r="S130" s="2">
        <f>Замеры!M129</f>
        <v>0</v>
      </c>
      <c r="T130" s="2" t="s">
        <v>75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42</v>
      </c>
      <c r="Z130" s="2">
        <f t="shared" ca="1" si="67"/>
        <v>48</v>
      </c>
      <c r="AA130" s="2">
        <f t="shared" ca="1" si="67"/>
        <v>24</v>
      </c>
      <c r="AB130" s="5">
        <f t="shared" ca="1" si="68"/>
        <v>326</v>
      </c>
      <c r="AC130" s="5">
        <f t="shared" ca="1" si="69"/>
        <v>293</v>
      </c>
      <c r="AD130" s="5">
        <f t="shared" ca="1" si="70"/>
        <v>266</v>
      </c>
      <c r="AE130" s="5">
        <f t="shared" ca="1" si="71"/>
        <v>365</v>
      </c>
      <c r="AF130" s="5">
        <f t="shared" ca="1" si="72"/>
        <v>376</v>
      </c>
      <c r="AG130" s="5">
        <f t="shared" ca="1" si="73"/>
        <v>330</v>
      </c>
      <c r="AH130" s="5">
        <f t="shared" ca="1" si="74"/>
        <v>385</v>
      </c>
      <c r="AI130" s="5">
        <f t="shared" ca="1" si="75"/>
        <v>248</v>
      </c>
      <c r="AJ130" s="5">
        <f t="shared" ca="1" si="76"/>
        <v>319</v>
      </c>
      <c r="AK130" s="5">
        <f t="shared" ca="1" si="77"/>
        <v>390</v>
      </c>
    </row>
    <row r="131" spans="1:37" x14ac:dyDescent="0.3">
      <c r="A131" s="35">
        <f>IF(Замеры!B130=0, " ", Замеры!B130)</f>
        <v>125</v>
      </c>
      <c r="B131" s="45" t="str">
        <f>Замеры!F130</f>
        <v xml:space="preserve">Группа от QF </v>
      </c>
      <c r="C131" s="45" t="str">
        <f>IF(Замеры!K130=0, " ", Замеры!K130)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Замеры!L130</f>
        <v>0</v>
      </c>
      <c r="S131" s="2">
        <f>Замеры!M130</f>
        <v>0</v>
      </c>
      <c r="T131" s="2" t="s">
        <v>75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46</v>
      </c>
      <c r="Z131" s="2">
        <f t="shared" ca="1" si="67"/>
        <v>26</v>
      </c>
      <c r="AA131" s="2">
        <f t="shared" ca="1" si="67"/>
        <v>22</v>
      </c>
      <c r="AB131" s="5">
        <f t="shared" ca="1" si="68"/>
        <v>274</v>
      </c>
      <c r="AC131" s="5">
        <f t="shared" ca="1" si="69"/>
        <v>268</v>
      </c>
      <c r="AD131" s="5">
        <f t="shared" ca="1" si="70"/>
        <v>254</v>
      </c>
      <c r="AE131" s="5">
        <f t="shared" ca="1" si="71"/>
        <v>348</v>
      </c>
      <c r="AF131" s="5">
        <f t="shared" ca="1" si="72"/>
        <v>296</v>
      </c>
      <c r="AG131" s="5">
        <f t="shared" ca="1" si="73"/>
        <v>358</v>
      </c>
      <c r="AH131" s="5">
        <f t="shared" ca="1" si="74"/>
        <v>327</v>
      </c>
      <c r="AI131" s="5">
        <f t="shared" ca="1" si="75"/>
        <v>296</v>
      </c>
      <c r="AJ131" s="5">
        <f t="shared" ca="1" si="76"/>
        <v>339</v>
      </c>
      <c r="AK131" s="5">
        <f t="shared" ca="1" si="77"/>
        <v>292</v>
      </c>
    </row>
    <row r="132" spans="1:37" x14ac:dyDescent="0.3">
      <c r="A132" s="35">
        <f>IF(Замеры!B131=0, " ", Замеры!B131)</f>
        <v>126</v>
      </c>
      <c r="B132" s="45" t="str">
        <f>Замеры!F131</f>
        <v xml:space="preserve">Группа от QF </v>
      </c>
      <c r="C132" s="45" t="str">
        <f>IF(Замеры!K131=0, " ", Замеры!K131)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Замеры!L131</f>
        <v>0</v>
      </c>
      <c r="S132" s="2">
        <f>Замеры!M131</f>
        <v>0</v>
      </c>
      <c r="T132" s="2" t="s">
        <v>75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42</v>
      </c>
      <c r="Z132" s="2">
        <f t="shared" ca="1" si="67"/>
        <v>36</v>
      </c>
      <c r="AA132" s="2">
        <f t="shared" ca="1" si="67"/>
        <v>24</v>
      </c>
      <c r="AB132" s="5">
        <f t="shared" ca="1" si="68"/>
        <v>308</v>
      </c>
      <c r="AC132" s="5">
        <f t="shared" ca="1" si="69"/>
        <v>327</v>
      </c>
      <c r="AD132" s="5">
        <f t="shared" ca="1" si="70"/>
        <v>359</v>
      </c>
      <c r="AE132" s="5">
        <f t="shared" ca="1" si="71"/>
        <v>329</v>
      </c>
      <c r="AF132" s="5">
        <f t="shared" ca="1" si="72"/>
        <v>273</v>
      </c>
      <c r="AG132" s="5">
        <f t="shared" ca="1" si="73"/>
        <v>367</v>
      </c>
      <c r="AH132" s="5">
        <f t="shared" ca="1" si="74"/>
        <v>311</v>
      </c>
      <c r="AI132" s="5">
        <f t="shared" ca="1" si="75"/>
        <v>339</v>
      </c>
      <c r="AJ132" s="5">
        <f t="shared" ca="1" si="76"/>
        <v>307</v>
      </c>
      <c r="AK132" s="5">
        <f t="shared" ca="1" si="77"/>
        <v>317</v>
      </c>
    </row>
    <row r="133" spans="1:37" x14ac:dyDescent="0.3">
      <c r="A133" s="35">
        <f>IF(Замеры!B132=0, " ", Замеры!B132)</f>
        <v>127</v>
      </c>
      <c r="B133" s="45" t="str">
        <f>Замеры!F132</f>
        <v xml:space="preserve">Группа от QF </v>
      </c>
      <c r="C133" s="45" t="str">
        <f>IF(Замеры!K132=0, " ", Замеры!K132)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Замеры!L132</f>
        <v>0</v>
      </c>
      <c r="S133" s="2">
        <f>Замеры!M132</f>
        <v>0</v>
      </c>
      <c r="T133" s="2" t="s">
        <v>75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30</v>
      </c>
      <c r="Z133" s="2">
        <f t="shared" ca="1" si="67"/>
        <v>35</v>
      </c>
      <c r="AA133" s="2">
        <f t="shared" ca="1" si="67"/>
        <v>48</v>
      </c>
      <c r="AB133" s="5">
        <f t="shared" ca="1" si="68"/>
        <v>530</v>
      </c>
      <c r="AC133" s="5">
        <f t="shared" ca="1" si="69"/>
        <v>498</v>
      </c>
      <c r="AD133" s="5">
        <f t="shared" ca="1" si="70"/>
        <v>520</v>
      </c>
      <c r="AE133" s="5">
        <f t="shared" ca="1" si="71"/>
        <v>523</v>
      </c>
      <c r="AF133" s="5">
        <f t="shared" ca="1" si="72"/>
        <v>589</v>
      </c>
      <c r="AG133" s="5">
        <f t="shared" ca="1" si="73"/>
        <v>509</v>
      </c>
      <c r="AH133" s="5">
        <f t="shared" ca="1" si="74"/>
        <v>531</v>
      </c>
      <c r="AI133" s="5">
        <f t="shared" ca="1" si="75"/>
        <v>552</v>
      </c>
      <c r="AJ133" s="5">
        <f t="shared" ca="1" si="76"/>
        <v>488</v>
      </c>
      <c r="AK133" s="5">
        <f t="shared" ca="1" si="77"/>
        <v>519</v>
      </c>
    </row>
    <row r="134" spans="1:37" x14ac:dyDescent="0.3">
      <c r="A134" s="35">
        <f>IF(Замеры!B133=0, " ", Замеры!B133)</f>
        <v>128</v>
      </c>
      <c r="B134" s="45" t="str">
        <f>Замеры!F133</f>
        <v xml:space="preserve">Группа от QF </v>
      </c>
      <c r="C134" s="45" t="str">
        <f>IF(Замеры!K133=0, " ", Замеры!K133)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Замеры!L133</f>
        <v>0</v>
      </c>
      <c r="S134" s="2">
        <f>Замеры!M133</f>
        <v>0</v>
      </c>
      <c r="T134" s="2" t="s">
        <v>75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40</v>
      </c>
      <c r="Z134" s="2">
        <f t="shared" ca="1" si="67"/>
        <v>40</v>
      </c>
      <c r="AA134" s="2">
        <f t="shared" ca="1" si="67"/>
        <v>41</v>
      </c>
      <c r="AB134" s="5">
        <f t="shared" ca="1" si="68"/>
        <v>512</v>
      </c>
      <c r="AC134" s="5">
        <f t="shared" ca="1" si="69"/>
        <v>461</v>
      </c>
      <c r="AD134" s="5">
        <f t="shared" ca="1" si="70"/>
        <v>514</v>
      </c>
      <c r="AE134" s="5">
        <f t="shared" ca="1" si="71"/>
        <v>529</v>
      </c>
      <c r="AF134" s="5">
        <f t="shared" ca="1" si="72"/>
        <v>490</v>
      </c>
      <c r="AG134" s="5">
        <f t="shared" ca="1" si="73"/>
        <v>463</v>
      </c>
      <c r="AH134" s="5">
        <f t="shared" ca="1" si="74"/>
        <v>532</v>
      </c>
      <c r="AI134" s="5">
        <f t="shared" ca="1" si="75"/>
        <v>433</v>
      </c>
      <c r="AJ134" s="5">
        <f t="shared" ca="1" si="76"/>
        <v>534</v>
      </c>
      <c r="AK134" s="5">
        <f t="shared" ca="1" si="77"/>
        <v>522</v>
      </c>
    </row>
    <row r="135" spans="1:37" x14ac:dyDescent="0.3">
      <c r="A135" s="35">
        <f>IF(Замеры!B134=0, " ", Замеры!B134)</f>
        <v>129</v>
      </c>
      <c r="B135" s="45" t="str">
        <f>Замеры!F134</f>
        <v xml:space="preserve">Группа от QF </v>
      </c>
      <c r="C135" s="45" t="str">
        <f>IF(Замеры!K134=0, " ", Замеры!K134)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Замеры!L134</f>
        <v>0</v>
      </c>
      <c r="S135" s="2">
        <f>Замеры!M134</f>
        <v>0</v>
      </c>
      <c r="T135" s="2" t="s">
        <v>75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26</v>
      </c>
      <c r="Z135" s="2">
        <f t="shared" ca="1" si="93"/>
        <v>28</v>
      </c>
      <c r="AA135" s="2">
        <f t="shared" ca="1" si="93"/>
        <v>26</v>
      </c>
      <c r="AB135" s="5">
        <f t="shared" ref="AB135:AB198" ca="1" si="94">RANDBETWEEN(AA135*10+5,AA135*10+150)</f>
        <v>393</v>
      </c>
      <c r="AC135" s="5">
        <f t="shared" ref="AC135:AC198" ca="1" si="95">RANDBETWEEN(AA135*10+5,AA135*10+150)</f>
        <v>333</v>
      </c>
      <c r="AD135" s="5">
        <f t="shared" ref="AD135:AD198" ca="1" si="96">RANDBETWEEN(AA135*10+5,AA135*10+150)</f>
        <v>371</v>
      </c>
      <c r="AE135" s="5">
        <f t="shared" ref="AE135:AE198" ca="1" si="97">RANDBETWEEN(AA135*10+5,AA135*10+150)</f>
        <v>383</v>
      </c>
      <c r="AF135" s="5">
        <f t="shared" ref="AF135:AF198" ca="1" si="98">RANDBETWEEN(AA135*10+5,AA135*10+150)</f>
        <v>319</v>
      </c>
      <c r="AG135" s="5">
        <f t="shared" ref="AG135:AG198" ca="1" si="99">RANDBETWEEN(AA135*10+5,AA135*10+150)</f>
        <v>357</v>
      </c>
      <c r="AH135" s="5">
        <f t="shared" ref="AH135:AH198" ca="1" si="100">RANDBETWEEN(AA135*10+5,AA135*10+150)</f>
        <v>381</v>
      </c>
      <c r="AI135" s="5">
        <f t="shared" ref="AI135:AI198" ca="1" si="101">RANDBETWEEN(AA135*10+5,AA135*10+150)</f>
        <v>305</v>
      </c>
      <c r="AJ135" s="5">
        <f t="shared" ref="AJ135:AJ198" ca="1" si="102">RANDBETWEEN(AA135*10+5,AA135*10+150)</f>
        <v>407</v>
      </c>
      <c r="AK135" s="5">
        <f t="shared" ref="AK135:AK198" ca="1" si="103">RANDBETWEEN(AA135*10+5,AA135*10+150)</f>
        <v>357</v>
      </c>
    </row>
    <row r="136" spans="1:37" x14ac:dyDescent="0.3">
      <c r="A136" s="35">
        <f>IF(Замеры!B135=0, " ", Замеры!B135)</f>
        <v>130</v>
      </c>
      <c r="B136" s="45" t="str">
        <f>Замеры!F135</f>
        <v xml:space="preserve">Группа от QF </v>
      </c>
      <c r="C136" s="45" t="str">
        <f>IF(Замеры!K135=0, " ", Замеры!K135)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Замеры!L135</f>
        <v>0</v>
      </c>
      <c r="S136" s="2">
        <f>Замеры!M135</f>
        <v>0</v>
      </c>
      <c r="T136" s="2" t="s">
        <v>75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28</v>
      </c>
      <c r="Z136" s="2">
        <f t="shared" ca="1" si="93"/>
        <v>27</v>
      </c>
      <c r="AA136" s="2">
        <f t="shared" ca="1" si="93"/>
        <v>21</v>
      </c>
      <c r="AB136" s="5">
        <f t="shared" ca="1" si="94"/>
        <v>298</v>
      </c>
      <c r="AC136" s="5">
        <f t="shared" ca="1" si="95"/>
        <v>258</v>
      </c>
      <c r="AD136" s="5">
        <f t="shared" ca="1" si="96"/>
        <v>301</v>
      </c>
      <c r="AE136" s="5">
        <f t="shared" ca="1" si="97"/>
        <v>266</v>
      </c>
      <c r="AF136" s="5">
        <f t="shared" ca="1" si="98"/>
        <v>251</v>
      </c>
      <c r="AG136" s="5">
        <f t="shared" ca="1" si="99"/>
        <v>268</v>
      </c>
      <c r="AH136" s="5">
        <f t="shared" ca="1" si="100"/>
        <v>215</v>
      </c>
      <c r="AI136" s="5">
        <f t="shared" ca="1" si="101"/>
        <v>237</v>
      </c>
      <c r="AJ136" s="5">
        <f t="shared" ca="1" si="102"/>
        <v>217</v>
      </c>
      <c r="AK136" s="5">
        <f t="shared" ca="1" si="103"/>
        <v>228</v>
      </c>
    </row>
    <row r="137" spans="1:37" x14ac:dyDescent="0.3">
      <c r="A137" s="35">
        <f>IF(Замеры!B136=0, " ", Замеры!B136)</f>
        <v>131</v>
      </c>
      <c r="B137" s="45" t="str">
        <f>Замеры!F136</f>
        <v xml:space="preserve">Группа от QF </v>
      </c>
      <c r="C137" s="45" t="str">
        <f>IF(Замеры!K136=0, " ", Замеры!K136)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Замеры!L136</f>
        <v>0</v>
      </c>
      <c r="S137" s="2">
        <f>Замеры!M136</f>
        <v>0</v>
      </c>
      <c r="T137" s="2" t="s">
        <v>75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46</v>
      </c>
      <c r="Z137" s="2">
        <f t="shared" ca="1" si="93"/>
        <v>23</v>
      </c>
      <c r="AA137" s="2">
        <f t="shared" ca="1" si="93"/>
        <v>38</v>
      </c>
      <c r="AB137" s="5">
        <f t="shared" ca="1" si="94"/>
        <v>456</v>
      </c>
      <c r="AC137" s="5">
        <f t="shared" ca="1" si="95"/>
        <v>406</v>
      </c>
      <c r="AD137" s="5">
        <f t="shared" ca="1" si="96"/>
        <v>412</v>
      </c>
      <c r="AE137" s="5">
        <f t="shared" ca="1" si="97"/>
        <v>398</v>
      </c>
      <c r="AF137" s="5">
        <f t="shared" ca="1" si="98"/>
        <v>490</v>
      </c>
      <c r="AG137" s="5">
        <f t="shared" ca="1" si="99"/>
        <v>458</v>
      </c>
      <c r="AH137" s="5">
        <f t="shared" ca="1" si="100"/>
        <v>431</v>
      </c>
      <c r="AI137" s="5">
        <f t="shared" ca="1" si="101"/>
        <v>385</v>
      </c>
      <c r="AJ137" s="5">
        <f t="shared" ca="1" si="102"/>
        <v>461</v>
      </c>
      <c r="AK137" s="5">
        <f t="shared" ca="1" si="103"/>
        <v>459</v>
      </c>
    </row>
    <row r="138" spans="1:37" x14ac:dyDescent="0.3">
      <c r="A138" s="35">
        <f>IF(Замеры!B137=0, " ", Замеры!B137)</f>
        <v>132</v>
      </c>
      <c r="B138" s="45" t="str">
        <f>Замеры!F137</f>
        <v xml:space="preserve">Группа от QF </v>
      </c>
      <c r="C138" s="45" t="str">
        <f>IF(Замеры!K137=0, " ", Замеры!K137)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Замеры!L137</f>
        <v>0</v>
      </c>
      <c r="S138" s="2">
        <f>Замеры!M137</f>
        <v>0</v>
      </c>
      <c r="T138" s="2" t="s">
        <v>75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20</v>
      </c>
      <c r="Z138" s="2">
        <f t="shared" ca="1" si="93"/>
        <v>36</v>
      </c>
      <c r="AA138" s="2">
        <f t="shared" ca="1" si="93"/>
        <v>48</v>
      </c>
      <c r="AB138" s="5">
        <f t="shared" ca="1" si="94"/>
        <v>559</v>
      </c>
      <c r="AC138" s="5">
        <f t="shared" ca="1" si="95"/>
        <v>605</v>
      </c>
      <c r="AD138" s="5">
        <f t="shared" ca="1" si="96"/>
        <v>507</v>
      </c>
      <c r="AE138" s="5">
        <f t="shared" ca="1" si="97"/>
        <v>540</v>
      </c>
      <c r="AF138" s="5">
        <f t="shared" ca="1" si="98"/>
        <v>578</v>
      </c>
      <c r="AG138" s="5">
        <f t="shared" ca="1" si="99"/>
        <v>523</v>
      </c>
      <c r="AH138" s="5">
        <f t="shared" ca="1" si="100"/>
        <v>485</v>
      </c>
      <c r="AI138" s="5">
        <f t="shared" ca="1" si="101"/>
        <v>607</v>
      </c>
      <c r="AJ138" s="5">
        <f t="shared" ca="1" si="102"/>
        <v>611</v>
      </c>
      <c r="AK138" s="5">
        <f t="shared" ca="1" si="103"/>
        <v>499</v>
      </c>
    </row>
    <row r="139" spans="1:37" x14ac:dyDescent="0.3">
      <c r="A139" s="35">
        <f>IF(Замеры!B138=0, " ", Замеры!B138)</f>
        <v>133</v>
      </c>
      <c r="B139" s="45" t="str">
        <f>Замеры!F138</f>
        <v xml:space="preserve">Группа от QF </v>
      </c>
      <c r="C139" s="45" t="str">
        <f>IF(Замеры!K138=0, " ", Замеры!K138)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Замеры!L138</f>
        <v>0</v>
      </c>
      <c r="S139" s="2">
        <f>Замеры!M138</f>
        <v>0</v>
      </c>
      <c r="T139" s="2" t="s">
        <v>75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34</v>
      </c>
      <c r="Z139" s="2">
        <f t="shared" ca="1" si="93"/>
        <v>45</v>
      </c>
      <c r="AA139" s="2">
        <f t="shared" ca="1" si="93"/>
        <v>22</v>
      </c>
      <c r="AB139" s="5">
        <f t="shared" ca="1" si="94"/>
        <v>349</v>
      </c>
      <c r="AC139" s="5">
        <f t="shared" ca="1" si="95"/>
        <v>328</v>
      </c>
      <c r="AD139" s="5">
        <f t="shared" ca="1" si="96"/>
        <v>341</v>
      </c>
      <c r="AE139" s="5">
        <f t="shared" ca="1" si="97"/>
        <v>346</v>
      </c>
      <c r="AF139" s="5">
        <f t="shared" ca="1" si="98"/>
        <v>324</v>
      </c>
      <c r="AG139" s="5">
        <f t="shared" ca="1" si="99"/>
        <v>341</v>
      </c>
      <c r="AH139" s="5">
        <f t="shared" ca="1" si="100"/>
        <v>300</v>
      </c>
      <c r="AI139" s="5">
        <f t="shared" ca="1" si="101"/>
        <v>310</v>
      </c>
      <c r="AJ139" s="5">
        <f t="shared" ca="1" si="102"/>
        <v>228</v>
      </c>
      <c r="AK139" s="5">
        <f t="shared" ca="1" si="103"/>
        <v>325</v>
      </c>
    </row>
    <row r="140" spans="1:37" x14ac:dyDescent="0.3">
      <c r="A140" s="35">
        <f>IF(Замеры!B139=0, " ", Замеры!B139)</f>
        <v>134</v>
      </c>
      <c r="B140" s="45" t="str">
        <f>Замеры!F139</f>
        <v xml:space="preserve">Группа от QF </v>
      </c>
      <c r="C140" s="45" t="str">
        <f>IF(Замеры!K139=0, " ", Замеры!K139)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Замеры!L139</f>
        <v>0</v>
      </c>
      <c r="S140" s="2">
        <f>Замеры!M139</f>
        <v>0</v>
      </c>
      <c r="T140" s="2" t="s">
        <v>75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31</v>
      </c>
      <c r="Z140" s="2">
        <f t="shared" ca="1" si="93"/>
        <v>43</v>
      </c>
      <c r="AA140" s="2">
        <f t="shared" ca="1" si="93"/>
        <v>30</v>
      </c>
      <c r="AB140" s="5">
        <f t="shared" ca="1" si="94"/>
        <v>343</v>
      </c>
      <c r="AC140" s="5">
        <f t="shared" ca="1" si="95"/>
        <v>343</v>
      </c>
      <c r="AD140" s="5">
        <f t="shared" ca="1" si="96"/>
        <v>412</v>
      </c>
      <c r="AE140" s="5">
        <f t="shared" ca="1" si="97"/>
        <v>408</v>
      </c>
      <c r="AF140" s="5">
        <f t="shared" ca="1" si="98"/>
        <v>314</v>
      </c>
      <c r="AG140" s="5">
        <f t="shared" ca="1" si="99"/>
        <v>434</v>
      </c>
      <c r="AH140" s="5">
        <f t="shared" ca="1" si="100"/>
        <v>331</v>
      </c>
      <c r="AI140" s="5">
        <f t="shared" ca="1" si="101"/>
        <v>426</v>
      </c>
      <c r="AJ140" s="5">
        <f t="shared" ca="1" si="102"/>
        <v>321</v>
      </c>
      <c r="AK140" s="5">
        <f t="shared" ca="1" si="103"/>
        <v>439</v>
      </c>
    </row>
    <row r="141" spans="1:37" x14ac:dyDescent="0.3">
      <c r="A141" s="35">
        <f>IF(Замеры!B140=0, " ", Замеры!B140)</f>
        <v>135</v>
      </c>
      <c r="B141" s="45" t="str">
        <f>Замеры!F140</f>
        <v xml:space="preserve">Группа от QF </v>
      </c>
      <c r="C141" s="45" t="str">
        <f>IF(Замеры!K140=0, " ", Замеры!K140)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Замеры!L140</f>
        <v>0</v>
      </c>
      <c r="S141" s="2">
        <f>Замеры!M140</f>
        <v>0</v>
      </c>
      <c r="T141" s="2" t="s">
        <v>75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32</v>
      </c>
      <c r="Z141" s="2">
        <f t="shared" ca="1" si="93"/>
        <v>32</v>
      </c>
      <c r="AA141" s="2">
        <f t="shared" ca="1" si="93"/>
        <v>39</v>
      </c>
      <c r="AB141" s="5">
        <f t="shared" ca="1" si="94"/>
        <v>527</v>
      </c>
      <c r="AC141" s="5">
        <f t="shared" ca="1" si="95"/>
        <v>420</v>
      </c>
      <c r="AD141" s="5">
        <f t="shared" ca="1" si="96"/>
        <v>462</v>
      </c>
      <c r="AE141" s="5">
        <f t="shared" ca="1" si="97"/>
        <v>514</v>
      </c>
      <c r="AF141" s="5">
        <f t="shared" ca="1" si="98"/>
        <v>536</v>
      </c>
      <c r="AG141" s="5">
        <f t="shared" ca="1" si="99"/>
        <v>458</v>
      </c>
      <c r="AH141" s="5">
        <f t="shared" ca="1" si="100"/>
        <v>506</v>
      </c>
      <c r="AI141" s="5">
        <f t="shared" ca="1" si="101"/>
        <v>425</v>
      </c>
      <c r="AJ141" s="5">
        <f t="shared" ca="1" si="102"/>
        <v>469</v>
      </c>
      <c r="AK141" s="5">
        <f t="shared" ca="1" si="103"/>
        <v>490</v>
      </c>
    </row>
    <row r="142" spans="1:37" x14ac:dyDescent="0.3">
      <c r="A142" s="35">
        <f>IF(Замеры!B141=0, " ", Замеры!B141)</f>
        <v>136</v>
      </c>
      <c r="B142" s="45" t="str">
        <f>Замеры!F141</f>
        <v xml:space="preserve">Группа от QF </v>
      </c>
      <c r="C142" s="45" t="str">
        <f>IF(Замеры!K141=0, " ", Замеры!K141)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Замеры!L141</f>
        <v>0</v>
      </c>
      <c r="S142" s="2">
        <f>Замеры!M141</f>
        <v>0</v>
      </c>
      <c r="T142" s="2" t="s">
        <v>75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37</v>
      </c>
      <c r="Z142" s="2">
        <f t="shared" ca="1" si="93"/>
        <v>43</v>
      </c>
      <c r="AA142" s="2">
        <f t="shared" ca="1" si="93"/>
        <v>33</v>
      </c>
      <c r="AB142" s="5">
        <f t="shared" ca="1" si="94"/>
        <v>451</v>
      </c>
      <c r="AC142" s="5">
        <f t="shared" ca="1" si="95"/>
        <v>467</v>
      </c>
      <c r="AD142" s="5">
        <f t="shared" ca="1" si="96"/>
        <v>408</v>
      </c>
      <c r="AE142" s="5">
        <f t="shared" ca="1" si="97"/>
        <v>477</v>
      </c>
      <c r="AF142" s="5">
        <f t="shared" ca="1" si="98"/>
        <v>389</v>
      </c>
      <c r="AG142" s="5">
        <f t="shared" ca="1" si="99"/>
        <v>471</v>
      </c>
      <c r="AH142" s="5">
        <f t="shared" ca="1" si="100"/>
        <v>360</v>
      </c>
      <c r="AI142" s="5">
        <f t="shared" ca="1" si="101"/>
        <v>437</v>
      </c>
      <c r="AJ142" s="5">
        <f t="shared" ca="1" si="102"/>
        <v>458</v>
      </c>
      <c r="AK142" s="5">
        <f t="shared" ca="1" si="103"/>
        <v>346</v>
      </c>
    </row>
    <row r="143" spans="1:37" x14ac:dyDescent="0.3">
      <c r="A143" s="35">
        <f>IF(Замеры!B142=0, " ", Замеры!B142)</f>
        <v>137</v>
      </c>
      <c r="B143" s="45" t="str">
        <f>Замеры!F142</f>
        <v xml:space="preserve">Группа от QF </v>
      </c>
      <c r="C143" s="45" t="str">
        <f>IF(Замеры!K142=0, " ", Замеры!K142)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Замеры!L142</f>
        <v>0</v>
      </c>
      <c r="S143" s="2">
        <f>Замеры!M142</f>
        <v>0</v>
      </c>
      <c r="T143" s="2" t="s">
        <v>75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35</v>
      </c>
      <c r="Z143" s="2">
        <f t="shared" ca="1" si="93"/>
        <v>43</v>
      </c>
      <c r="AA143" s="2">
        <f t="shared" ca="1" si="93"/>
        <v>38</v>
      </c>
      <c r="AB143" s="5">
        <f t="shared" ca="1" si="94"/>
        <v>520</v>
      </c>
      <c r="AC143" s="5">
        <f t="shared" ca="1" si="95"/>
        <v>528</v>
      </c>
      <c r="AD143" s="5">
        <f t="shared" ca="1" si="96"/>
        <v>480</v>
      </c>
      <c r="AE143" s="5">
        <f t="shared" ca="1" si="97"/>
        <v>417</v>
      </c>
      <c r="AF143" s="5">
        <f t="shared" ca="1" si="98"/>
        <v>472</v>
      </c>
      <c r="AG143" s="5">
        <f t="shared" ca="1" si="99"/>
        <v>523</v>
      </c>
      <c r="AH143" s="5">
        <f t="shared" ca="1" si="100"/>
        <v>423</v>
      </c>
      <c r="AI143" s="5">
        <f t="shared" ca="1" si="101"/>
        <v>529</v>
      </c>
      <c r="AJ143" s="5">
        <f t="shared" ca="1" si="102"/>
        <v>526</v>
      </c>
      <c r="AK143" s="5">
        <f t="shared" ca="1" si="103"/>
        <v>445</v>
      </c>
    </row>
    <row r="144" spans="1:37" x14ac:dyDescent="0.3">
      <c r="A144" s="35">
        <f>IF(Замеры!B143=0, " ", Замеры!B143)</f>
        <v>138</v>
      </c>
      <c r="B144" s="45" t="str">
        <f>Замеры!F143</f>
        <v xml:space="preserve">Группа от QF </v>
      </c>
      <c r="C144" s="45" t="str">
        <f>IF(Замеры!K143=0, " ", Замеры!K143)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Замеры!L143</f>
        <v>0</v>
      </c>
      <c r="S144" s="2">
        <f>Замеры!M143</f>
        <v>0</v>
      </c>
      <c r="T144" s="2" t="s">
        <v>75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47</v>
      </c>
      <c r="Z144" s="2">
        <f t="shared" ca="1" si="93"/>
        <v>31</v>
      </c>
      <c r="AA144" s="2">
        <f t="shared" ca="1" si="93"/>
        <v>47</v>
      </c>
      <c r="AB144" s="5">
        <f t="shared" ca="1" si="94"/>
        <v>563</v>
      </c>
      <c r="AC144" s="5">
        <f t="shared" ca="1" si="95"/>
        <v>478</v>
      </c>
      <c r="AD144" s="5">
        <f t="shared" ca="1" si="96"/>
        <v>553</v>
      </c>
      <c r="AE144" s="5">
        <f t="shared" ca="1" si="97"/>
        <v>524</v>
      </c>
      <c r="AF144" s="5">
        <f t="shared" ca="1" si="98"/>
        <v>587</v>
      </c>
      <c r="AG144" s="5">
        <f t="shared" ca="1" si="99"/>
        <v>497</v>
      </c>
      <c r="AH144" s="5">
        <f t="shared" ca="1" si="100"/>
        <v>490</v>
      </c>
      <c r="AI144" s="5">
        <f t="shared" ca="1" si="101"/>
        <v>486</v>
      </c>
      <c r="AJ144" s="5">
        <f t="shared" ca="1" si="102"/>
        <v>540</v>
      </c>
      <c r="AK144" s="5">
        <f t="shared" ca="1" si="103"/>
        <v>483</v>
      </c>
    </row>
    <row r="145" spans="1:37" x14ac:dyDescent="0.3">
      <c r="A145" s="35">
        <f>IF(Замеры!B144=0, " ", Замеры!B144)</f>
        <v>139</v>
      </c>
      <c r="B145" s="45" t="str">
        <f>Замеры!F144</f>
        <v xml:space="preserve">Группа от QF </v>
      </c>
      <c r="C145" s="45" t="str">
        <f>IF(Замеры!K144=0, " ", Замеры!K144)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Замеры!L144</f>
        <v>0</v>
      </c>
      <c r="S145" s="2">
        <f>Замеры!M144</f>
        <v>0</v>
      </c>
      <c r="T145" s="2" t="s">
        <v>75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48</v>
      </c>
      <c r="Z145" s="2">
        <f t="shared" ca="1" si="93"/>
        <v>30</v>
      </c>
      <c r="AA145" s="2">
        <f t="shared" ca="1" si="93"/>
        <v>29</v>
      </c>
      <c r="AB145" s="5">
        <f t="shared" ca="1" si="94"/>
        <v>338</v>
      </c>
      <c r="AC145" s="5">
        <f t="shared" ca="1" si="95"/>
        <v>385</v>
      </c>
      <c r="AD145" s="5">
        <f t="shared" ca="1" si="96"/>
        <v>362</v>
      </c>
      <c r="AE145" s="5">
        <f t="shared" ca="1" si="97"/>
        <v>380</v>
      </c>
      <c r="AF145" s="5">
        <f t="shared" ca="1" si="98"/>
        <v>342</v>
      </c>
      <c r="AG145" s="5">
        <f t="shared" ca="1" si="99"/>
        <v>366</v>
      </c>
      <c r="AH145" s="5">
        <f t="shared" ca="1" si="100"/>
        <v>339</v>
      </c>
      <c r="AI145" s="5">
        <f t="shared" ca="1" si="101"/>
        <v>299</v>
      </c>
      <c r="AJ145" s="5">
        <f t="shared" ca="1" si="102"/>
        <v>302</v>
      </c>
      <c r="AK145" s="5">
        <f t="shared" ca="1" si="103"/>
        <v>343</v>
      </c>
    </row>
    <row r="146" spans="1:37" x14ac:dyDescent="0.3">
      <c r="A146" s="35">
        <f>IF(Замеры!B145=0, " ", Замеры!B145)</f>
        <v>140</v>
      </c>
      <c r="B146" s="45" t="str">
        <f>Замеры!F145</f>
        <v xml:space="preserve">Группа от QF </v>
      </c>
      <c r="C146" s="45" t="str">
        <f>IF(Замеры!K145=0, " ", Замеры!K145)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Замеры!L145</f>
        <v>0</v>
      </c>
      <c r="S146" s="2">
        <f>Замеры!M145</f>
        <v>0</v>
      </c>
      <c r="T146" s="2" t="s">
        <v>75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28</v>
      </c>
      <c r="Z146" s="2">
        <f t="shared" ca="1" si="93"/>
        <v>28</v>
      </c>
      <c r="AA146" s="2">
        <f t="shared" ca="1" si="93"/>
        <v>33</v>
      </c>
      <c r="AB146" s="5">
        <f t="shared" ca="1" si="94"/>
        <v>458</v>
      </c>
      <c r="AC146" s="5">
        <f t="shared" ca="1" si="95"/>
        <v>391</v>
      </c>
      <c r="AD146" s="5">
        <f t="shared" ca="1" si="96"/>
        <v>422</v>
      </c>
      <c r="AE146" s="5">
        <f t="shared" ca="1" si="97"/>
        <v>424</v>
      </c>
      <c r="AF146" s="5">
        <f t="shared" ca="1" si="98"/>
        <v>424</v>
      </c>
      <c r="AG146" s="5">
        <f t="shared" ca="1" si="99"/>
        <v>458</v>
      </c>
      <c r="AH146" s="5">
        <f t="shared" ca="1" si="100"/>
        <v>424</v>
      </c>
      <c r="AI146" s="5">
        <f t="shared" ca="1" si="101"/>
        <v>386</v>
      </c>
      <c r="AJ146" s="5">
        <f t="shared" ca="1" si="102"/>
        <v>341</v>
      </c>
      <c r="AK146" s="5">
        <f t="shared" ca="1" si="103"/>
        <v>477</v>
      </c>
    </row>
    <row r="147" spans="1:37" x14ac:dyDescent="0.3">
      <c r="A147" s="35">
        <f>IF(Замеры!B146=0, " ", Замеры!B146)</f>
        <v>141</v>
      </c>
      <c r="B147" s="45" t="str">
        <f>Замеры!F146</f>
        <v xml:space="preserve">Группа от QF </v>
      </c>
      <c r="C147" s="45" t="str">
        <f>IF(Замеры!K146=0, " ", Замеры!K146)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Замеры!L146</f>
        <v>0</v>
      </c>
      <c r="S147" s="2">
        <f>Замеры!M146</f>
        <v>0</v>
      </c>
      <c r="T147" s="2" t="s">
        <v>75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22</v>
      </c>
      <c r="Z147" s="2">
        <f t="shared" ca="1" si="93"/>
        <v>27</v>
      </c>
      <c r="AA147" s="2">
        <f t="shared" ca="1" si="93"/>
        <v>29</v>
      </c>
      <c r="AB147" s="5">
        <f t="shared" ca="1" si="94"/>
        <v>428</v>
      </c>
      <c r="AC147" s="5">
        <f t="shared" ca="1" si="95"/>
        <v>295</v>
      </c>
      <c r="AD147" s="5">
        <f t="shared" ca="1" si="96"/>
        <v>301</v>
      </c>
      <c r="AE147" s="5">
        <f t="shared" ca="1" si="97"/>
        <v>387</v>
      </c>
      <c r="AF147" s="5">
        <f t="shared" ca="1" si="98"/>
        <v>431</v>
      </c>
      <c r="AG147" s="5">
        <f t="shared" ca="1" si="99"/>
        <v>349</v>
      </c>
      <c r="AH147" s="5">
        <f t="shared" ca="1" si="100"/>
        <v>348</v>
      </c>
      <c r="AI147" s="5">
        <f t="shared" ca="1" si="101"/>
        <v>343</v>
      </c>
      <c r="AJ147" s="5">
        <f t="shared" ca="1" si="102"/>
        <v>418</v>
      </c>
      <c r="AK147" s="5">
        <f t="shared" ca="1" si="103"/>
        <v>367</v>
      </c>
    </row>
    <row r="148" spans="1:37" x14ac:dyDescent="0.3">
      <c r="A148" s="35">
        <f>IF(Замеры!B147=0, " ", Замеры!B147)</f>
        <v>142</v>
      </c>
      <c r="B148" s="45" t="str">
        <f>Замеры!F147</f>
        <v xml:space="preserve">Группа от QF </v>
      </c>
      <c r="C148" s="45" t="str">
        <f>IF(Замеры!K147=0, " ", Замеры!K147)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Замеры!L147</f>
        <v>0</v>
      </c>
      <c r="S148" s="2">
        <f>Замеры!M147</f>
        <v>0</v>
      </c>
      <c r="T148" s="2" t="s">
        <v>75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31</v>
      </c>
      <c r="Z148" s="2">
        <f t="shared" ca="1" si="93"/>
        <v>48</v>
      </c>
      <c r="AA148" s="2">
        <f t="shared" ca="1" si="93"/>
        <v>26</v>
      </c>
      <c r="AB148" s="5">
        <f t="shared" ca="1" si="94"/>
        <v>311</v>
      </c>
      <c r="AC148" s="5">
        <f t="shared" ca="1" si="95"/>
        <v>326</v>
      </c>
      <c r="AD148" s="5">
        <f t="shared" ca="1" si="96"/>
        <v>331</v>
      </c>
      <c r="AE148" s="5">
        <f t="shared" ca="1" si="97"/>
        <v>303</v>
      </c>
      <c r="AF148" s="5">
        <f t="shared" ca="1" si="98"/>
        <v>384</v>
      </c>
      <c r="AG148" s="5">
        <f t="shared" ca="1" si="99"/>
        <v>394</v>
      </c>
      <c r="AH148" s="5">
        <f t="shared" ca="1" si="100"/>
        <v>383</v>
      </c>
      <c r="AI148" s="5">
        <f t="shared" ca="1" si="101"/>
        <v>352</v>
      </c>
      <c r="AJ148" s="5">
        <f t="shared" ca="1" si="102"/>
        <v>314</v>
      </c>
      <c r="AK148" s="5">
        <f t="shared" ca="1" si="103"/>
        <v>335</v>
      </c>
    </row>
    <row r="149" spans="1:37" x14ac:dyDescent="0.3">
      <c r="A149" s="35">
        <f>IF(Замеры!B148=0, " ", Замеры!B148)</f>
        <v>143</v>
      </c>
      <c r="B149" s="45" t="str">
        <f>Замеры!F148</f>
        <v xml:space="preserve">Группа от QF </v>
      </c>
      <c r="C149" s="45" t="str">
        <f>IF(Замеры!K148=0, " ", Замеры!K148)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Замеры!L148</f>
        <v>0</v>
      </c>
      <c r="S149" s="2">
        <f>Замеры!M148</f>
        <v>0</v>
      </c>
      <c r="T149" s="2" t="s">
        <v>75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21</v>
      </c>
      <c r="Z149" s="2">
        <f t="shared" ca="1" si="93"/>
        <v>41</v>
      </c>
      <c r="AA149" s="2">
        <f t="shared" ca="1" si="93"/>
        <v>33</v>
      </c>
      <c r="AB149" s="5">
        <f t="shared" ca="1" si="94"/>
        <v>346</v>
      </c>
      <c r="AC149" s="5">
        <f t="shared" ca="1" si="95"/>
        <v>405</v>
      </c>
      <c r="AD149" s="5">
        <f t="shared" ca="1" si="96"/>
        <v>465</v>
      </c>
      <c r="AE149" s="5">
        <f t="shared" ca="1" si="97"/>
        <v>471</v>
      </c>
      <c r="AF149" s="5">
        <f t="shared" ca="1" si="98"/>
        <v>401</v>
      </c>
      <c r="AG149" s="5">
        <f t="shared" ca="1" si="99"/>
        <v>390</v>
      </c>
      <c r="AH149" s="5">
        <f t="shared" ca="1" si="100"/>
        <v>479</v>
      </c>
      <c r="AI149" s="5">
        <f t="shared" ca="1" si="101"/>
        <v>443</v>
      </c>
      <c r="AJ149" s="5">
        <f t="shared" ca="1" si="102"/>
        <v>355</v>
      </c>
      <c r="AK149" s="5">
        <f t="shared" ca="1" si="103"/>
        <v>443</v>
      </c>
    </row>
    <row r="150" spans="1:37" x14ac:dyDescent="0.3">
      <c r="A150" s="35">
        <f>IF(Замеры!B149=0, " ", Замеры!B149)</f>
        <v>144</v>
      </c>
      <c r="B150" s="45" t="str">
        <f>Замеры!F149</f>
        <v xml:space="preserve">Группа от QF </v>
      </c>
      <c r="C150" s="45" t="str">
        <f>IF(Замеры!K149=0, " ", Замеры!K149)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Замеры!L149</f>
        <v>0</v>
      </c>
      <c r="S150" s="2">
        <f>Замеры!M149</f>
        <v>0</v>
      </c>
      <c r="T150" s="2" t="s">
        <v>75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50</v>
      </c>
      <c r="Z150" s="2">
        <f t="shared" ca="1" si="93"/>
        <v>50</v>
      </c>
      <c r="AA150" s="2">
        <f t="shared" ca="1" si="93"/>
        <v>48</v>
      </c>
      <c r="AB150" s="5">
        <f t="shared" ca="1" si="94"/>
        <v>491</v>
      </c>
      <c r="AC150" s="5">
        <f t="shared" ca="1" si="95"/>
        <v>534</v>
      </c>
      <c r="AD150" s="5">
        <f t="shared" ca="1" si="96"/>
        <v>511</v>
      </c>
      <c r="AE150" s="5">
        <f t="shared" ca="1" si="97"/>
        <v>521</v>
      </c>
      <c r="AF150" s="5">
        <f t="shared" ca="1" si="98"/>
        <v>561</v>
      </c>
      <c r="AG150" s="5">
        <f t="shared" ca="1" si="99"/>
        <v>554</v>
      </c>
      <c r="AH150" s="5">
        <f t="shared" ca="1" si="100"/>
        <v>520</v>
      </c>
      <c r="AI150" s="5">
        <f t="shared" ca="1" si="101"/>
        <v>604</v>
      </c>
      <c r="AJ150" s="5">
        <f t="shared" ca="1" si="102"/>
        <v>530</v>
      </c>
      <c r="AK150" s="5">
        <f t="shared" ca="1" si="103"/>
        <v>573</v>
      </c>
    </row>
    <row r="151" spans="1:37" x14ac:dyDescent="0.3">
      <c r="A151" s="35">
        <f>IF(Замеры!B150=0, " ", Замеры!B150)</f>
        <v>145</v>
      </c>
      <c r="B151" s="45" t="str">
        <f>Замеры!F150</f>
        <v xml:space="preserve">Группа от QF </v>
      </c>
      <c r="C151" s="45" t="str">
        <f>IF(Замеры!K150=0, " ", Замеры!K150)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Замеры!L150</f>
        <v>0</v>
      </c>
      <c r="S151" s="2">
        <f>Замеры!M150</f>
        <v>0</v>
      </c>
      <c r="T151" s="2" t="s">
        <v>75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42</v>
      </c>
      <c r="Z151" s="2">
        <f t="shared" ca="1" si="93"/>
        <v>34</v>
      </c>
      <c r="AA151" s="2">
        <f t="shared" ca="1" si="93"/>
        <v>32</v>
      </c>
      <c r="AB151" s="5">
        <f t="shared" ca="1" si="94"/>
        <v>450</v>
      </c>
      <c r="AC151" s="5">
        <f t="shared" ca="1" si="95"/>
        <v>379</v>
      </c>
      <c r="AD151" s="5">
        <f t="shared" ca="1" si="96"/>
        <v>364</v>
      </c>
      <c r="AE151" s="5">
        <f t="shared" ca="1" si="97"/>
        <v>359</v>
      </c>
      <c r="AF151" s="5">
        <f t="shared" ca="1" si="98"/>
        <v>407</v>
      </c>
      <c r="AG151" s="5">
        <f t="shared" ca="1" si="99"/>
        <v>379</v>
      </c>
      <c r="AH151" s="5">
        <f t="shared" ca="1" si="100"/>
        <v>385</v>
      </c>
      <c r="AI151" s="5">
        <f t="shared" ca="1" si="101"/>
        <v>372</v>
      </c>
      <c r="AJ151" s="5">
        <f t="shared" ca="1" si="102"/>
        <v>470</v>
      </c>
      <c r="AK151" s="5">
        <f t="shared" ca="1" si="103"/>
        <v>354</v>
      </c>
    </row>
    <row r="152" spans="1:37" x14ac:dyDescent="0.3">
      <c r="A152" s="35">
        <f>IF(Замеры!B151=0, " ", Замеры!B151)</f>
        <v>146</v>
      </c>
      <c r="B152" s="45" t="str">
        <f>Замеры!F151</f>
        <v xml:space="preserve">Группа от QF </v>
      </c>
      <c r="C152" s="45" t="str">
        <f>IF(Замеры!K151=0, " ", Замеры!K151)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Замеры!L151</f>
        <v>0</v>
      </c>
      <c r="S152" s="2">
        <f>Замеры!M151</f>
        <v>0</v>
      </c>
      <c r="T152" s="2" t="s">
        <v>75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44</v>
      </c>
      <c r="Z152" s="2">
        <f t="shared" ca="1" si="93"/>
        <v>37</v>
      </c>
      <c r="AA152" s="2">
        <f t="shared" ca="1" si="93"/>
        <v>43</v>
      </c>
      <c r="AB152" s="5">
        <f t="shared" ca="1" si="94"/>
        <v>480</v>
      </c>
      <c r="AC152" s="5">
        <f t="shared" ca="1" si="95"/>
        <v>540</v>
      </c>
      <c r="AD152" s="5">
        <f t="shared" ca="1" si="96"/>
        <v>472</v>
      </c>
      <c r="AE152" s="5">
        <f t="shared" ca="1" si="97"/>
        <v>468</v>
      </c>
      <c r="AF152" s="5">
        <f t="shared" ca="1" si="98"/>
        <v>463</v>
      </c>
      <c r="AG152" s="5">
        <f t="shared" ca="1" si="99"/>
        <v>520</v>
      </c>
      <c r="AH152" s="5">
        <f t="shared" ca="1" si="100"/>
        <v>437</v>
      </c>
      <c r="AI152" s="5">
        <f t="shared" ca="1" si="101"/>
        <v>445</v>
      </c>
      <c r="AJ152" s="5">
        <f t="shared" ca="1" si="102"/>
        <v>546</v>
      </c>
      <c r="AK152" s="5">
        <f t="shared" ca="1" si="103"/>
        <v>573</v>
      </c>
    </row>
    <row r="153" spans="1:37" x14ac:dyDescent="0.3">
      <c r="A153" s="35">
        <f>IF(Замеры!B152=0, " ", Замеры!B152)</f>
        <v>147</v>
      </c>
      <c r="B153" s="45" t="str">
        <f>Замеры!F152</f>
        <v xml:space="preserve">Группа от QF </v>
      </c>
      <c r="C153" s="45" t="str">
        <f>IF(Замеры!K152=0, " ", Замеры!K152)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Замеры!L152</f>
        <v>0</v>
      </c>
      <c r="S153" s="2">
        <f>Замеры!M152</f>
        <v>0</v>
      </c>
      <c r="T153" s="2" t="s">
        <v>75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35</v>
      </c>
      <c r="Z153" s="2">
        <f t="shared" ca="1" si="93"/>
        <v>46</v>
      </c>
      <c r="AA153" s="2">
        <f t="shared" ca="1" si="93"/>
        <v>29</v>
      </c>
      <c r="AB153" s="5">
        <f t="shared" ca="1" si="94"/>
        <v>391</v>
      </c>
      <c r="AC153" s="5">
        <f t="shared" ca="1" si="95"/>
        <v>370</v>
      </c>
      <c r="AD153" s="5">
        <f t="shared" ca="1" si="96"/>
        <v>299</v>
      </c>
      <c r="AE153" s="5">
        <f t="shared" ca="1" si="97"/>
        <v>387</v>
      </c>
      <c r="AF153" s="5">
        <f t="shared" ca="1" si="98"/>
        <v>405</v>
      </c>
      <c r="AG153" s="5">
        <f t="shared" ca="1" si="99"/>
        <v>336</v>
      </c>
      <c r="AH153" s="5">
        <f t="shared" ca="1" si="100"/>
        <v>394</v>
      </c>
      <c r="AI153" s="5">
        <f t="shared" ca="1" si="101"/>
        <v>438</v>
      </c>
      <c r="AJ153" s="5">
        <f t="shared" ca="1" si="102"/>
        <v>421</v>
      </c>
      <c r="AK153" s="5">
        <f t="shared" ca="1" si="103"/>
        <v>369</v>
      </c>
    </row>
    <row r="154" spans="1:37" x14ac:dyDescent="0.3">
      <c r="A154" s="35">
        <f>IF(Замеры!B153=0, " ", Замеры!B153)</f>
        <v>148</v>
      </c>
      <c r="B154" s="45" t="str">
        <f>Замеры!F153</f>
        <v xml:space="preserve">Группа от QF </v>
      </c>
      <c r="C154" s="45" t="str">
        <f>IF(Замеры!K153=0, " ", Замеры!K153)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Замеры!L153</f>
        <v>0</v>
      </c>
      <c r="S154" s="2">
        <f>Замеры!M153</f>
        <v>0</v>
      </c>
      <c r="T154" s="2" t="s">
        <v>75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21</v>
      </c>
      <c r="Z154" s="2">
        <f t="shared" ca="1" si="93"/>
        <v>37</v>
      </c>
      <c r="AA154" s="2">
        <f t="shared" ca="1" si="93"/>
        <v>34</v>
      </c>
      <c r="AB154" s="5">
        <f t="shared" ca="1" si="94"/>
        <v>468</v>
      </c>
      <c r="AC154" s="5">
        <f t="shared" ca="1" si="95"/>
        <v>412</v>
      </c>
      <c r="AD154" s="5">
        <f t="shared" ca="1" si="96"/>
        <v>418</v>
      </c>
      <c r="AE154" s="5">
        <f t="shared" ca="1" si="97"/>
        <v>467</v>
      </c>
      <c r="AF154" s="5">
        <f t="shared" ca="1" si="98"/>
        <v>432</v>
      </c>
      <c r="AG154" s="5">
        <f t="shared" ca="1" si="99"/>
        <v>370</v>
      </c>
      <c r="AH154" s="5">
        <f t="shared" ca="1" si="100"/>
        <v>354</v>
      </c>
      <c r="AI154" s="5">
        <f t="shared" ca="1" si="101"/>
        <v>421</v>
      </c>
      <c r="AJ154" s="5">
        <f t="shared" ca="1" si="102"/>
        <v>350</v>
      </c>
      <c r="AK154" s="5">
        <f t="shared" ca="1" si="103"/>
        <v>408</v>
      </c>
    </row>
    <row r="155" spans="1:37" x14ac:dyDescent="0.3">
      <c r="A155" s="35">
        <f>IF(Замеры!B154=0, " ", Замеры!B154)</f>
        <v>149</v>
      </c>
      <c r="B155" s="45" t="str">
        <f>Замеры!F154</f>
        <v xml:space="preserve">Группа от QF </v>
      </c>
      <c r="C155" s="45" t="str">
        <f>IF(Замеры!K154=0, " ", Замеры!K154)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Замеры!L154</f>
        <v>0</v>
      </c>
      <c r="S155" s="2">
        <f>Замеры!M154</f>
        <v>0</v>
      </c>
      <c r="T155" s="2" t="s">
        <v>75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36</v>
      </c>
      <c r="Z155" s="2">
        <f t="shared" ca="1" si="93"/>
        <v>26</v>
      </c>
      <c r="AA155" s="2">
        <f t="shared" ca="1" si="93"/>
        <v>43</v>
      </c>
      <c r="AB155" s="5">
        <f t="shared" ca="1" si="94"/>
        <v>510</v>
      </c>
      <c r="AC155" s="5">
        <f t="shared" ca="1" si="95"/>
        <v>487</v>
      </c>
      <c r="AD155" s="5">
        <f t="shared" ca="1" si="96"/>
        <v>555</v>
      </c>
      <c r="AE155" s="5">
        <f t="shared" ca="1" si="97"/>
        <v>579</v>
      </c>
      <c r="AF155" s="5">
        <f t="shared" ca="1" si="98"/>
        <v>464</v>
      </c>
      <c r="AG155" s="5">
        <f t="shared" ca="1" si="99"/>
        <v>497</v>
      </c>
      <c r="AH155" s="5">
        <f t="shared" ca="1" si="100"/>
        <v>502</v>
      </c>
      <c r="AI155" s="5">
        <f t="shared" ca="1" si="101"/>
        <v>528</v>
      </c>
      <c r="AJ155" s="5">
        <f t="shared" ca="1" si="102"/>
        <v>530</v>
      </c>
      <c r="AK155" s="5">
        <f t="shared" ca="1" si="103"/>
        <v>473</v>
      </c>
    </row>
    <row r="156" spans="1:37" x14ac:dyDescent="0.3">
      <c r="A156" s="35">
        <f>IF(Замеры!B155=0, " ", Замеры!B155)</f>
        <v>150</v>
      </c>
      <c r="B156" s="45" t="str">
        <f>Замеры!F155</f>
        <v xml:space="preserve">Группа от QF </v>
      </c>
      <c r="C156" s="45" t="str">
        <f>IF(Замеры!K155=0, " ", Замеры!K155)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Замеры!L155</f>
        <v>0</v>
      </c>
      <c r="S156" s="2">
        <f>Замеры!M155</f>
        <v>0</v>
      </c>
      <c r="T156" s="2" t="s">
        <v>75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31</v>
      </c>
      <c r="Z156" s="2">
        <f t="shared" ca="1" si="93"/>
        <v>49</v>
      </c>
      <c r="AA156" s="2">
        <f t="shared" ca="1" si="93"/>
        <v>36</v>
      </c>
      <c r="AB156" s="5">
        <f t="shared" ca="1" si="94"/>
        <v>507</v>
      </c>
      <c r="AC156" s="5">
        <f t="shared" ca="1" si="95"/>
        <v>488</v>
      </c>
      <c r="AD156" s="5">
        <f t="shared" ca="1" si="96"/>
        <v>479</v>
      </c>
      <c r="AE156" s="5">
        <f t="shared" ca="1" si="97"/>
        <v>405</v>
      </c>
      <c r="AF156" s="5">
        <f t="shared" ca="1" si="98"/>
        <v>442</v>
      </c>
      <c r="AG156" s="5">
        <f t="shared" ca="1" si="99"/>
        <v>507</v>
      </c>
      <c r="AH156" s="5">
        <f t="shared" ca="1" si="100"/>
        <v>506</v>
      </c>
      <c r="AI156" s="5">
        <f t="shared" ca="1" si="101"/>
        <v>430</v>
      </c>
      <c r="AJ156" s="5">
        <f t="shared" ca="1" si="102"/>
        <v>472</v>
      </c>
      <c r="AK156" s="5">
        <f t="shared" ca="1" si="103"/>
        <v>391</v>
      </c>
    </row>
    <row r="157" spans="1:37" x14ac:dyDescent="0.3">
      <c r="A157" s="35">
        <f>IF(Замеры!B156=0, " ", Замеры!B156)</f>
        <v>151</v>
      </c>
      <c r="B157" s="45" t="str">
        <f>Замеры!F156</f>
        <v xml:space="preserve">Группа от QF </v>
      </c>
      <c r="C157" s="45" t="str">
        <f>IF(Замеры!K156=0, " ", Замеры!K156)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Замеры!L156</f>
        <v>0</v>
      </c>
      <c r="S157" s="2">
        <f>Замеры!M156</f>
        <v>0</v>
      </c>
      <c r="T157" s="2" t="s">
        <v>75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40</v>
      </c>
      <c r="Z157" s="2">
        <f t="shared" ca="1" si="93"/>
        <v>33</v>
      </c>
      <c r="AA157" s="2">
        <f t="shared" ca="1" si="93"/>
        <v>39</v>
      </c>
      <c r="AB157" s="5">
        <f t="shared" ca="1" si="94"/>
        <v>478</v>
      </c>
      <c r="AC157" s="5">
        <f t="shared" ca="1" si="95"/>
        <v>460</v>
      </c>
      <c r="AD157" s="5">
        <f t="shared" ca="1" si="96"/>
        <v>458</v>
      </c>
      <c r="AE157" s="5">
        <f t="shared" ca="1" si="97"/>
        <v>453</v>
      </c>
      <c r="AF157" s="5">
        <f t="shared" ca="1" si="98"/>
        <v>426</v>
      </c>
      <c r="AG157" s="5">
        <f t="shared" ca="1" si="99"/>
        <v>430</v>
      </c>
      <c r="AH157" s="5">
        <f t="shared" ca="1" si="100"/>
        <v>452</v>
      </c>
      <c r="AI157" s="5">
        <f t="shared" ca="1" si="101"/>
        <v>477</v>
      </c>
      <c r="AJ157" s="5">
        <f t="shared" ca="1" si="102"/>
        <v>492</v>
      </c>
      <c r="AK157" s="5">
        <f t="shared" ca="1" si="103"/>
        <v>448</v>
      </c>
    </row>
    <row r="158" spans="1:37" x14ac:dyDescent="0.3">
      <c r="A158" s="35">
        <f>IF(Замеры!B157=0, " ", Замеры!B157)</f>
        <v>152</v>
      </c>
      <c r="B158" s="45" t="str">
        <f>Замеры!F157</f>
        <v xml:space="preserve">Группа от QF </v>
      </c>
      <c r="C158" s="45" t="str">
        <f>IF(Замеры!K157=0, " ", Замеры!K157)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Замеры!L157</f>
        <v>0</v>
      </c>
      <c r="S158" s="2">
        <f>Замеры!M157</f>
        <v>0</v>
      </c>
      <c r="T158" s="2" t="s">
        <v>75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30</v>
      </c>
      <c r="Z158" s="2">
        <f t="shared" ca="1" si="93"/>
        <v>27</v>
      </c>
      <c r="AA158" s="2">
        <f t="shared" ca="1" si="93"/>
        <v>47</v>
      </c>
      <c r="AB158" s="5">
        <f t="shared" ca="1" si="94"/>
        <v>529</v>
      </c>
      <c r="AC158" s="5">
        <f t="shared" ca="1" si="95"/>
        <v>577</v>
      </c>
      <c r="AD158" s="5">
        <f t="shared" ca="1" si="96"/>
        <v>497</v>
      </c>
      <c r="AE158" s="5">
        <f t="shared" ca="1" si="97"/>
        <v>565</v>
      </c>
      <c r="AF158" s="5">
        <f t="shared" ca="1" si="98"/>
        <v>551</v>
      </c>
      <c r="AG158" s="5">
        <f t="shared" ca="1" si="99"/>
        <v>528</v>
      </c>
      <c r="AH158" s="5">
        <f t="shared" ca="1" si="100"/>
        <v>590</v>
      </c>
      <c r="AI158" s="5">
        <f t="shared" ca="1" si="101"/>
        <v>593</v>
      </c>
      <c r="AJ158" s="5">
        <f t="shared" ca="1" si="102"/>
        <v>591</v>
      </c>
      <c r="AK158" s="5">
        <f t="shared" ca="1" si="103"/>
        <v>551</v>
      </c>
    </row>
    <row r="159" spans="1:37" x14ac:dyDescent="0.3">
      <c r="A159" s="35">
        <f>IF(Замеры!B158=0, " ", Замеры!B158)</f>
        <v>153</v>
      </c>
      <c r="B159" s="45" t="str">
        <f>Замеры!F158</f>
        <v xml:space="preserve">Группа от QF </v>
      </c>
      <c r="C159" s="45" t="str">
        <f>IF(Замеры!K158=0, " ", Замеры!K158)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Замеры!L158</f>
        <v>0</v>
      </c>
      <c r="S159" s="2">
        <f>Замеры!M158</f>
        <v>0</v>
      </c>
      <c r="T159" s="2" t="s">
        <v>75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33</v>
      </c>
      <c r="Z159" s="2">
        <f t="shared" ca="1" si="93"/>
        <v>47</v>
      </c>
      <c r="AA159" s="2">
        <f t="shared" ca="1" si="93"/>
        <v>37</v>
      </c>
      <c r="AB159" s="5">
        <f t="shared" ca="1" si="94"/>
        <v>375</v>
      </c>
      <c r="AC159" s="5">
        <f t="shared" ca="1" si="95"/>
        <v>449</v>
      </c>
      <c r="AD159" s="5">
        <f t="shared" ca="1" si="96"/>
        <v>509</v>
      </c>
      <c r="AE159" s="5">
        <f t="shared" ca="1" si="97"/>
        <v>441</v>
      </c>
      <c r="AF159" s="5">
        <f t="shared" ca="1" si="98"/>
        <v>379</v>
      </c>
      <c r="AG159" s="5">
        <f t="shared" ca="1" si="99"/>
        <v>449</v>
      </c>
      <c r="AH159" s="5">
        <f t="shared" ca="1" si="100"/>
        <v>486</v>
      </c>
      <c r="AI159" s="5">
        <f t="shared" ca="1" si="101"/>
        <v>432</v>
      </c>
      <c r="AJ159" s="5">
        <f t="shared" ca="1" si="102"/>
        <v>500</v>
      </c>
      <c r="AK159" s="5">
        <f t="shared" ca="1" si="103"/>
        <v>390</v>
      </c>
    </row>
    <row r="160" spans="1:37" x14ac:dyDescent="0.3">
      <c r="A160" s="35">
        <f>IF(Замеры!B159=0, " ", Замеры!B159)</f>
        <v>154</v>
      </c>
      <c r="B160" s="45" t="str">
        <f>Замеры!F159</f>
        <v xml:space="preserve">Группа от QF </v>
      </c>
      <c r="C160" s="45" t="str">
        <f>IF(Замеры!K159=0, " ", Замеры!K159)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Замеры!L159</f>
        <v>0</v>
      </c>
      <c r="S160" s="2">
        <f>Замеры!M159</f>
        <v>0</v>
      </c>
      <c r="T160" s="2" t="s">
        <v>75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50</v>
      </c>
      <c r="Z160" s="2">
        <f t="shared" ca="1" si="93"/>
        <v>23</v>
      </c>
      <c r="AA160" s="2">
        <f t="shared" ca="1" si="93"/>
        <v>30</v>
      </c>
      <c r="AB160" s="5">
        <f t="shared" ca="1" si="94"/>
        <v>446</v>
      </c>
      <c r="AC160" s="5">
        <f t="shared" ca="1" si="95"/>
        <v>429</v>
      </c>
      <c r="AD160" s="5">
        <f t="shared" ca="1" si="96"/>
        <v>371</v>
      </c>
      <c r="AE160" s="5">
        <f t="shared" ca="1" si="97"/>
        <v>335</v>
      </c>
      <c r="AF160" s="5">
        <f t="shared" ca="1" si="98"/>
        <v>368</v>
      </c>
      <c r="AG160" s="5">
        <f t="shared" ca="1" si="99"/>
        <v>374</v>
      </c>
      <c r="AH160" s="5">
        <f t="shared" ca="1" si="100"/>
        <v>335</v>
      </c>
      <c r="AI160" s="5">
        <f t="shared" ca="1" si="101"/>
        <v>445</v>
      </c>
      <c r="AJ160" s="5">
        <f t="shared" ca="1" si="102"/>
        <v>317</v>
      </c>
      <c r="AK160" s="5">
        <f t="shared" ca="1" si="103"/>
        <v>449</v>
      </c>
    </row>
    <row r="161" spans="1:37" x14ac:dyDescent="0.3">
      <c r="A161" s="35">
        <f>IF(Замеры!B160=0, " ", Замеры!B160)</f>
        <v>155</v>
      </c>
      <c r="B161" s="45" t="str">
        <f>Замеры!F160</f>
        <v xml:space="preserve">Группа от QF </v>
      </c>
      <c r="C161" s="45" t="str">
        <f>IF(Замеры!K160=0, " ", Замеры!K160)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Замеры!L160</f>
        <v>0</v>
      </c>
      <c r="S161" s="2">
        <f>Замеры!M160</f>
        <v>0</v>
      </c>
      <c r="T161" s="2" t="s">
        <v>75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27</v>
      </c>
      <c r="Z161" s="2">
        <f t="shared" ca="1" si="93"/>
        <v>21</v>
      </c>
      <c r="AA161" s="2">
        <f t="shared" ca="1" si="93"/>
        <v>22</v>
      </c>
      <c r="AB161" s="5">
        <f t="shared" ca="1" si="94"/>
        <v>273</v>
      </c>
      <c r="AC161" s="5">
        <f t="shared" ca="1" si="95"/>
        <v>363</v>
      </c>
      <c r="AD161" s="5">
        <f t="shared" ca="1" si="96"/>
        <v>277</v>
      </c>
      <c r="AE161" s="5">
        <f t="shared" ca="1" si="97"/>
        <v>351</v>
      </c>
      <c r="AF161" s="5">
        <f t="shared" ca="1" si="98"/>
        <v>355</v>
      </c>
      <c r="AG161" s="5">
        <f t="shared" ca="1" si="99"/>
        <v>302</v>
      </c>
      <c r="AH161" s="5">
        <f t="shared" ca="1" si="100"/>
        <v>369</v>
      </c>
      <c r="AI161" s="5">
        <f t="shared" ca="1" si="101"/>
        <v>328</v>
      </c>
      <c r="AJ161" s="5">
        <f t="shared" ca="1" si="102"/>
        <v>225</v>
      </c>
      <c r="AK161" s="5">
        <f t="shared" ca="1" si="103"/>
        <v>352</v>
      </c>
    </row>
    <row r="162" spans="1:37" x14ac:dyDescent="0.3">
      <c r="A162" s="35">
        <f>IF(Замеры!B161=0, " ", Замеры!B161)</f>
        <v>156</v>
      </c>
      <c r="B162" s="45" t="str">
        <f>Замеры!F161</f>
        <v xml:space="preserve">Группа от QF </v>
      </c>
      <c r="C162" s="45" t="str">
        <f>IF(Замеры!K161=0, " ", Замеры!K161)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Замеры!L161</f>
        <v>0</v>
      </c>
      <c r="S162" s="2">
        <f>Замеры!M161</f>
        <v>0</v>
      </c>
      <c r="T162" s="2" t="s">
        <v>75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42</v>
      </c>
      <c r="Z162" s="2">
        <f t="shared" ca="1" si="93"/>
        <v>35</v>
      </c>
      <c r="AA162" s="2">
        <f t="shared" ca="1" si="93"/>
        <v>45</v>
      </c>
      <c r="AB162" s="5">
        <f t="shared" ca="1" si="94"/>
        <v>519</v>
      </c>
      <c r="AC162" s="5">
        <f t="shared" ca="1" si="95"/>
        <v>466</v>
      </c>
      <c r="AD162" s="5">
        <f t="shared" ca="1" si="96"/>
        <v>514</v>
      </c>
      <c r="AE162" s="5">
        <f t="shared" ca="1" si="97"/>
        <v>491</v>
      </c>
      <c r="AF162" s="5">
        <f t="shared" ca="1" si="98"/>
        <v>557</v>
      </c>
      <c r="AG162" s="5">
        <f t="shared" ca="1" si="99"/>
        <v>476</v>
      </c>
      <c r="AH162" s="5">
        <f t="shared" ca="1" si="100"/>
        <v>526</v>
      </c>
      <c r="AI162" s="5">
        <f t="shared" ca="1" si="101"/>
        <v>549</v>
      </c>
      <c r="AJ162" s="5">
        <f t="shared" ca="1" si="102"/>
        <v>467</v>
      </c>
      <c r="AK162" s="5">
        <f t="shared" ca="1" si="103"/>
        <v>548</v>
      </c>
    </row>
    <row r="163" spans="1:37" x14ac:dyDescent="0.3">
      <c r="A163" s="35">
        <f>IF(Замеры!B162=0, " ", Замеры!B162)</f>
        <v>157</v>
      </c>
      <c r="B163" s="45" t="str">
        <f>Замеры!F162</f>
        <v xml:space="preserve">Группа от QF </v>
      </c>
      <c r="C163" s="45" t="str">
        <f>IF(Замеры!K162=0, " ", Замеры!K162)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Замеры!L162</f>
        <v>0</v>
      </c>
      <c r="S163" s="2">
        <f>Замеры!M162</f>
        <v>0</v>
      </c>
      <c r="T163" s="2" t="s">
        <v>75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44</v>
      </c>
      <c r="Z163" s="2">
        <f t="shared" ca="1" si="93"/>
        <v>20</v>
      </c>
      <c r="AA163" s="2">
        <f t="shared" ca="1" si="93"/>
        <v>26</v>
      </c>
      <c r="AB163" s="5">
        <f t="shared" ca="1" si="94"/>
        <v>356</v>
      </c>
      <c r="AC163" s="5">
        <f t="shared" ca="1" si="95"/>
        <v>336</v>
      </c>
      <c r="AD163" s="5">
        <f t="shared" ca="1" si="96"/>
        <v>287</v>
      </c>
      <c r="AE163" s="5">
        <f t="shared" ca="1" si="97"/>
        <v>271</v>
      </c>
      <c r="AF163" s="5">
        <f t="shared" ca="1" si="98"/>
        <v>410</v>
      </c>
      <c r="AG163" s="5">
        <f t="shared" ca="1" si="99"/>
        <v>349</v>
      </c>
      <c r="AH163" s="5">
        <f t="shared" ca="1" si="100"/>
        <v>348</v>
      </c>
      <c r="AI163" s="5">
        <f t="shared" ca="1" si="101"/>
        <v>348</v>
      </c>
      <c r="AJ163" s="5">
        <f t="shared" ca="1" si="102"/>
        <v>274</v>
      </c>
      <c r="AK163" s="5">
        <f t="shared" ca="1" si="103"/>
        <v>297</v>
      </c>
    </row>
    <row r="164" spans="1:37" x14ac:dyDescent="0.3">
      <c r="A164" s="35">
        <f>IF(Замеры!B163=0, " ", Замеры!B163)</f>
        <v>158</v>
      </c>
      <c r="B164" s="45" t="str">
        <f>Замеры!F163</f>
        <v xml:space="preserve">Группа от QF </v>
      </c>
      <c r="C164" s="45" t="str">
        <f>IF(Замеры!K163=0, " ", Замеры!K163)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Замеры!L163</f>
        <v>0</v>
      </c>
      <c r="S164" s="2">
        <f>Замеры!M163</f>
        <v>0</v>
      </c>
      <c r="T164" s="2" t="s">
        <v>75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32</v>
      </c>
      <c r="Z164" s="2">
        <f t="shared" ca="1" si="93"/>
        <v>40</v>
      </c>
      <c r="AA164" s="2">
        <f t="shared" ca="1" si="93"/>
        <v>50</v>
      </c>
      <c r="AB164" s="5">
        <f t="shared" ca="1" si="94"/>
        <v>617</v>
      </c>
      <c r="AC164" s="5">
        <f t="shared" ca="1" si="95"/>
        <v>607</v>
      </c>
      <c r="AD164" s="5">
        <f t="shared" ca="1" si="96"/>
        <v>549</v>
      </c>
      <c r="AE164" s="5">
        <f t="shared" ca="1" si="97"/>
        <v>567</v>
      </c>
      <c r="AF164" s="5">
        <f t="shared" ca="1" si="98"/>
        <v>597</v>
      </c>
      <c r="AG164" s="5">
        <f t="shared" ca="1" si="99"/>
        <v>508</v>
      </c>
      <c r="AH164" s="5">
        <f t="shared" ca="1" si="100"/>
        <v>545</v>
      </c>
      <c r="AI164" s="5">
        <f t="shared" ca="1" si="101"/>
        <v>510</v>
      </c>
      <c r="AJ164" s="5">
        <f t="shared" ca="1" si="102"/>
        <v>574</v>
      </c>
      <c r="AK164" s="5">
        <f t="shared" ca="1" si="103"/>
        <v>587</v>
      </c>
    </row>
    <row r="165" spans="1:37" x14ac:dyDescent="0.3">
      <c r="A165" s="35">
        <f>IF(Замеры!B164=0, " ", Замеры!B164)</f>
        <v>159</v>
      </c>
      <c r="B165" s="45" t="str">
        <f>Замеры!F164</f>
        <v xml:space="preserve">Группа от QF </v>
      </c>
      <c r="C165" s="45" t="str">
        <f>IF(Замеры!K164=0, " ", Замеры!K164)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Замеры!L164</f>
        <v>0</v>
      </c>
      <c r="S165" s="2">
        <f>Замеры!M164</f>
        <v>0</v>
      </c>
      <c r="T165" s="2" t="s">
        <v>75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33</v>
      </c>
      <c r="Z165" s="2">
        <f t="shared" ca="1" si="93"/>
        <v>47</v>
      </c>
      <c r="AA165" s="2">
        <f t="shared" ca="1" si="93"/>
        <v>21</v>
      </c>
      <c r="AB165" s="5">
        <f t="shared" ca="1" si="94"/>
        <v>230</v>
      </c>
      <c r="AC165" s="5">
        <f t="shared" ca="1" si="95"/>
        <v>333</v>
      </c>
      <c r="AD165" s="5">
        <f t="shared" ca="1" si="96"/>
        <v>356</v>
      </c>
      <c r="AE165" s="5">
        <f t="shared" ca="1" si="97"/>
        <v>323</v>
      </c>
      <c r="AF165" s="5">
        <f t="shared" ca="1" si="98"/>
        <v>300</v>
      </c>
      <c r="AG165" s="5">
        <f t="shared" ca="1" si="99"/>
        <v>275</v>
      </c>
      <c r="AH165" s="5">
        <f t="shared" ca="1" si="100"/>
        <v>231</v>
      </c>
      <c r="AI165" s="5">
        <f t="shared" ca="1" si="101"/>
        <v>297</v>
      </c>
      <c r="AJ165" s="5">
        <f t="shared" ca="1" si="102"/>
        <v>243</v>
      </c>
      <c r="AK165" s="5">
        <f t="shared" ca="1" si="103"/>
        <v>312</v>
      </c>
    </row>
    <row r="166" spans="1:37" x14ac:dyDescent="0.3">
      <c r="A166" s="35">
        <f>IF(Замеры!B165=0, " ", Замеры!B165)</f>
        <v>160</v>
      </c>
      <c r="B166" s="45" t="str">
        <f>Замеры!F165</f>
        <v xml:space="preserve">Группа от QF </v>
      </c>
      <c r="C166" s="45" t="str">
        <f>IF(Замеры!K165=0, " ", Замеры!K165)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Замеры!L165</f>
        <v>0</v>
      </c>
      <c r="S166" s="2">
        <f>Замеры!M165</f>
        <v>0</v>
      </c>
      <c r="T166" s="2" t="s">
        <v>75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42</v>
      </c>
      <c r="Z166" s="2">
        <f t="shared" ca="1" si="93"/>
        <v>24</v>
      </c>
      <c r="AA166" s="2">
        <f t="shared" ca="1" si="93"/>
        <v>43</v>
      </c>
      <c r="AB166" s="5">
        <f t="shared" ca="1" si="94"/>
        <v>515</v>
      </c>
      <c r="AC166" s="5">
        <f t="shared" ca="1" si="95"/>
        <v>539</v>
      </c>
      <c r="AD166" s="5">
        <f t="shared" ca="1" si="96"/>
        <v>481</v>
      </c>
      <c r="AE166" s="5">
        <f t="shared" ca="1" si="97"/>
        <v>443</v>
      </c>
      <c r="AF166" s="5">
        <f t="shared" ca="1" si="98"/>
        <v>485</v>
      </c>
      <c r="AG166" s="5">
        <f t="shared" ca="1" si="99"/>
        <v>553</v>
      </c>
      <c r="AH166" s="5">
        <f t="shared" ca="1" si="100"/>
        <v>519</v>
      </c>
      <c r="AI166" s="5">
        <f t="shared" ca="1" si="101"/>
        <v>497</v>
      </c>
      <c r="AJ166" s="5">
        <f t="shared" ca="1" si="102"/>
        <v>490</v>
      </c>
      <c r="AK166" s="5">
        <f t="shared" ca="1" si="103"/>
        <v>524</v>
      </c>
    </row>
    <row r="167" spans="1:37" x14ac:dyDescent="0.3">
      <c r="A167" s="35">
        <f>IF(Замеры!B166=0, " ", Замеры!B166)</f>
        <v>161</v>
      </c>
      <c r="B167" s="45" t="str">
        <f>Замеры!F166</f>
        <v xml:space="preserve">Группа от QF </v>
      </c>
      <c r="C167" s="45" t="str">
        <f>IF(Замеры!K166=0, " ", Замеры!K166)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Замеры!L166</f>
        <v>0</v>
      </c>
      <c r="S167" s="2">
        <f>Замеры!M166</f>
        <v>0</v>
      </c>
      <c r="T167" s="2" t="s">
        <v>75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35</v>
      </c>
      <c r="Z167" s="2">
        <f t="shared" ca="1" si="93"/>
        <v>39</v>
      </c>
      <c r="AA167" s="2">
        <f t="shared" ca="1" si="93"/>
        <v>35</v>
      </c>
      <c r="AB167" s="5">
        <f t="shared" ca="1" si="94"/>
        <v>392</v>
      </c>
      <c r="AC167" s="5">
        <f t="shared" ca="1" si="95"/>
        <v>416</v>
      </c>
      <c r="AD167" s="5">
        <f t="shared" ca="1" si="96"/>
        <v>401</v>
      </c>
      <c r="AE167" s="5">
        <f t="shared" ca="1" si="97"/>
        <v>407</v>
      </c>
      <c r="AF167" s="5">
        <f t="shared" ca="1" si="98"/>
        <v>471</v>
      </c>
      <c r="AG167" s="5">
        <f t="shared" ca="1" si="99"/>
        <v>479</v>
      </c>
      <c r="AH167" s="5">
        <f t="shared" ca="1" si="100"/>
        <v>401</v>
      </c>
      <c r="AI167" s="5">
        <f t="shared" ca="1" si="101"/>
        <v>472</v>
      </c>
      <c r="AJ167" s="5">
        <f t="shared" ca="1" si="102"/>
        <v>357</v>
      </c>
      <c r="AK167" s="5">
        <f t="shared" ca="1" si="103"/>
        <v>381</v>
      </c>
    </row>
    <row r="168" spans="1:37" x14ac:dyDescent="0.3">
      <c r="A168" s="35">
        <f>IF(Замеры!B167=0, " ", Замеры!B167)</f>
        <v>162</v>
      </c>
      <c r="B168" s="45" t="str">
        <f>Замеры!F167</f>
        <v xml:space="preserve">Группа от QF </v>
      </c>
      <c r="C168" s="45" t="str">
        <f>IF(Замеры!K167=0, " ", Замеры!K167)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Замеры!L167</f>
        <v>0</v>
      </c>
      <c r="S168" s="2">
        <f>Замеры!M167</f>
        <v>0</v>
      </c>
      <c r="T168" s="2" t="s">
        <v>75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30</v>
      </c>
      <c r="Z168" s="2">
        <f t="shared" ca="1" si="93"/>
        <v>49</v>
      </c>
      <c r="AA168" s="2">
        <f t="shared" ca="1" si="93"/>
        <v>50</v>
      </c>
      <c r="AB168" s="5">
        <f t="shared" ca="1" si="94"/>
        <v>645</v>
      </c>
      <c r="AC168" s="5">
        <f t="shared" ca="1" si="95"/>
        <v>561</v>
      </c>
      <c r="AD168" s="5">
        <f t="shared" ca="1" si="96"/>
        <v>542</v>
      </c>
      <c r="AE168" s="5">
        <f t="shared" ca="1" si="97"/>
        <v>585</v>
      </c>
      <c r="AF168" s="5">
        <f t="shared" ca="1" si="98"/>
        <v>647</v>
      </c>
      <c r="AG168" s="5">
        <f t="shared" ca="1" si="99"/>
        <v>581</v>
      </c>
      <c r="AH168" s="5">
        <f t="shared" ca="1" si="100"/>
        <v>532</v>
      </c>
      <c r="AI168" s="5">
        <f t="shared" ca="1" si="101"/>
        <v>628</v>
      </c>
      <c r="AJ168" s="5">
        <f t="shared" ca="1" si="102"/>
        <v>636</v>
      </c>
      <c r="AK168" s="5">
        <f t="shared" ca="1" si="103"/>
        <v>532</v>
      </c>
    </row>
    <row r="169" spans="1:37" x14ac:dyDescent="0.3">
      <c r="A169" s="35">
        <f>IF(Замеры!B168=0, " ", Замеры!B168)</f>
        <v>163</v>
      </c>
      <c r="B169" s="45" t="str">
        <f>Замеры!F168</f>
        <v xml:space="preserve">Группа от QF </v>
      </c>
      <c r="C169" s="45" t="str">
        <f>IF(Замеры!K168=0, " ", Замеры!K168)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Замеры!L168</f>
        <v>0</v>
      </c>
      <c r="S169" s="2">
        <f>Замеры!M168</f>
        <v>0</v>
      </c>
      <c r="T169" s="2" t="s">
        <v>75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44</v>
      </c>
      <c r="Z169" s="2">
        <f t="shared" ca="1" si="93"/>
        <v>30</v>
      </c>
      <c r="AA169" s="2">
        <f t="shared" ca="1" si="93"/>
        <v>20</v>
      </c>
      <c r="AB169" s="5">
        <f t="shared" ca="1" si="94"/>
        <v>206</v>
      </c>
      <c r="AC169" s="5">
        <f t="shared" ca="1" si="95"/>
        <v>345</v>
      </c>
      <c r="AD169" s="5">
        <f t="shared" ca="1" si="96"/>
        <v>234</v>
      </c>
      <c r="AE169" s="5">
        <f t="shared" ca="1" si="97"/>
        <v>339</v>
      </c>
      <c r="AF169" s="5">
        <f t="shared" ca="1" si="98"/>
        <v>291</v>
      </c>
      <c r="AG169" s="5">
        <f t="shared" ca="1" si="99"/>
        <v>291</v>
      </c>
      <c r="AH169" s="5">
        <f t="shared" ca="1" si="100"/>
        <v>242</v>
      </c>
      <c r="AI169" s="5">
        <f t="shared" ca="1" si="101"/>
        <v>270</v>
      </c>
      <c r="AJ169" s="5">
        <f t="shared" ca="1" si="102"/>
        <v>232</v>
      </c>
      <c r="AK169" s="5">
        <f t="shared" ca="1" si="103"/>
        <v>276</v>
      </c>
    </row>
    <row r="170" spans="1:37" x14ac:dyDescent="0.3">
      <c r="A170" s="35">
        <f>IF(Замеры!B169=0, " ", Замеры!B169)</f>
        <v>164</v>
      </c>
      <c r="B170" s="45" t="str">
        <f>Замеры!F169</f>
        <v xml:space="preserve">Группа от QF </v>
      </c>
      <c r="C170" s="45" t="str">
        <f>IF(Замеры!K169=0, " ", Замеры!K169)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Замеры!L169</f>
        <v>0</v>
      </c>
      <c r="S170" s="2">
        <f>Замеры!M169</f>
        <v>0</v>
      </c>
      <c r="T170" s="2" t="s">
        <v>75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42</v>
      </c>
      <c r="Z170" s="2">
        <f t="shared" ca="1" si="93"/>
        <v>44</v>
      </c>
      <c r="AA170" s="2">
        <f t="shared" ca="1" si="93"/>
        <v>24</v>
      </c>
      <c r="AB170" s="5">
        <f t="shared" ca="1" si="94"/>
        <v>385</v>
      </c>
      <c r="AC170" s="5">
        <f t="shared" ca="1" si="95"/>
        <v>379</v>
      </c>
      <c r="AD170" s="5">
        <f t="shared" ca="1" si="96"/>
        <v>253</v>
      </c>
      <c r="AE170" s="5">
        <f t="shared" ca="1" si="97"/>
        <v>344</v>
      </c>
      <c r="AF170" s="5">
        <f t="shared" ca="1" si="98"/>
        <v>307</v>
      </c>
      <c r="AG170" s="5">
        <f t="shared" ca="1" si="99"/>
        <v>279</v>
      </c>
      <c r="AH170" s="5">
        <f t="shared" ca="1" si="100"/>
        <v>255</v>
      </c>
      <c r="AI170" s="5">
        <f t="shared" ca="1" si="101"/>
        <v>346</v>
      </c>
      <c r="AJ170" s="5">
        <f t="shared" ca="1" si="102"/>
        <v>390</v>
      </c>
      <c r="AK170" s="5">
        <f t="shared" ca="1" si="103"/>
        <v>267</v>
      </c>
    </row>
    <row r="171" spans="1:37" x14ac:dyDescent="0.3">
      <c r="A171" s="35">
        <f>IF(Замеры!B170=0, " ", Замеры!B170)</f>
        <v>165</v>
      </c>
      <c r="B171" s="45" t="str">
        <f>Замеры!F170</f>
        <v xml:space="preserve">Группа от QF </v>
      </c>
      <c r="C171" s="45" t="str">
        <f>IF(Замеры!K170=0, " ", Замеры!K170)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Замеры!L170</f>
        <v>0</v>
      </c>
      <c r="S171" s="2">
        <f>Замеры!M170</f>
        <v>0</v>
      </c>
      <c r="T171" s="2" t="s">
        <v>75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37</v>
      </c>
      <c r="Z171" s="2">
        <f t="shared" ca="1" si="93"/>
        <v>30</v>
      </c>
      <c r="AA171" s="2">
        <f t="shared" ca="1" si="93"/>
        <v>31</v>
      </c>
      <c r="AB171" s="5">
        <f t="shared" ca="1" si="94"/>
        <v>379</v>
      </c>
      <c r="AC171" s="5">
        <f t="shared" ca="1" si="95"/>
        <v>436</v>
      </c>
      <c r="AD171" s="5">
        <f t="shared" ca="1" si="96"/>
        <v>429</v>
      </c>
      <c r="AE171" s="5">
        <f t="shared" ca="1" si="97"/>
        <v>372</v>
      </c>
      <c r="AF171" s="5">
        <f t="shared" ca="1" si="98"/>
        <v>409</v>
      </c>
      <c r="AG171" s="5">
        <f t="shared" ca="1" si="99"/>
        <v>449</v>
      </c>
      <c r="AH171" s="5">
        <f t="shared" ca="1" si="100"/>
        <v>422</v>
      </c>
      <c r="AI171" s="5">
        <f t="shared" ca="1" si="101"/>
        <v>345</v>
      </c>
      <c r="AJ171" s="5">
        <f t="shared" ca="1" si="102"/>
        <v>399</v>
      </c>
      <c r="AK171" s="5">
        <f t="shared" ca="1" si="103"/>
        <v>414</v>
      </c>
    </row>
    <row r="172" spans="1:37" x14ac:dyDescent="0.3">
      <c r="A172" s="35">
        <f>IF(Замеры!B171=0, " ", Замеры!B171)</f>
        <v>166</v>
      </c>
      <c r="B172" s="45" t="str">
        <f>Замеры!F171</f>
        <v xml:space="preserve">Группа от QF </v>
      </c>
      <c r="C172" s="45" t="str">
        <f>IF(Замеры!K171=0, " ", Замеры!K171)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Замеры!L171</f>
        <v>0</v>
      </c>
      <c r="S172" s="2">
        <f>Замеры!M171</f>
        <v>0</v>
      </c>
      <c r="T172" s="2" t="s">
        <v>75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31</v>
      </c>
      <c r="Z172" s="2">
        <f t="shared" ca="1" si="93"/>
        <v>23</v>
      </c>
      <c r="AA172" s="2">
        <f t="shared" ca="1" si="93"/>
        <v>35</v>
      </c>
      <c r="AB172" s="5">
        <f t="shared" ca="1" si="94"/>
        <v>453</v>
      </c>
      <c r="AC172" s="5">
        <f t="shared" ca="1" si="95"/>
        <v>396</v>
      </c>
      <c r="AD172" s="5">
        <f t="shared" ca="1" si="96"/>
        <v>397</v>
      </c>
      <c r="AE172" s="5">
        <f t="shared" ca="1" si="97"/>
        <v>434</v>
      </c>
      <c r="AF172" s="5">
        <f t="shared" ca="1" si="98"/>
        <v>367</v>
      </c>
      <c r="AG172" s="5">
        <f t="shared" ca="1" si="99"/>
        <v>500</v>
      </c>
      <c r="AH172" s="5">
        <f t="shared" ca="1" si="100"/>
        <v>455</v>
      </c>
      <c r="AI172" s="5">
        <f t="shared" ca="1" si="101"/>
        <v>450</v>
      </c>
      <c r="AJ172" s="5">
        <f t="shared" ca="1" si="102"/>
        <v>462</v>
      </c>
      <c r="AK172" s="5">
        <f t="shared" ca="1" si="103"/>
        <v>458</v>
      </c>
    </row>
    <row r="173" spans="1:37" x14ac:dyDescent="0.3">
      <c r="A173" s="35">
        <f>IF(Замеры!B172=0, " ", Замеры!B172)</f>
        <v>167</v>
      </c>
      <c r="B173" s="45" t="str">
        <f>Замеры!F172</f>
        <v xml:space="preserve">Группа от QF </v>
      </c>
      <c r="C173" s="45" t="str">
        <f>IF(Замеры!K172=0, " ", Замеры!K172)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Замеры!L172</f>
        <v>0</v>
      </c>
      <c r="S173" s="2">
        <f>Замеры!M172</f>
        <v>0</v>
      </c>
      <c r="T173" s="2" t="s">
        <v>75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24</v>
      </c>
      <c r="Z173" s="2">
        <f t="shared" ca="1" si="93"/>
        <v>22</v>
      </c>
      <c r="AA173" s="2">
        <f t="shared" ca="1" si="93"/>
        <v>47</v>
      </c>
      <c r="AB173" s="5">
        <f t="shared" ca="1" si="94"/>
        <v>616</v>
      </c>
      <c r="AC173" s="5">
        <f t="shared" ca="1" si="95"/>
        <v>480</v>
      </c>
      <c r="AD173" s="5">
        <f t="shared" ca="1" si="96"/>
        <v>508</v>
      </c>
      <c r="AE173" s="5">
        <f t="shared" ca="1" si="97"/>
        <v>533</v>
      </c>
      <c r="AF173" s="5">
        <f t="shared" ca="1" si="98"/>
        <v>559</v>
      </c>
      <c r="AG173" s="5">
        <f t="shared" ca="1" si="99"/>
        <v>561</v>
      </c>
      <c r="AH173" s="5">
        <f t="shared" ca="1" si="100"/>
        <v>516</v>
      </c>
      <c r="AI173" s="5">
        <f t="shared" ca="1" si="101"/>
        <v>487</v>
      </c>
      <c r="AJ173" s="5">
        <f t="shared" ca="1" si="102"/>
        <v>559</v>
      </c>
      <c r="AK173" s="5">
        <f t="shared" ca="1" si="103"/>
        <v>602</v>
      </c>
    </row>
    <row r="174" spans="1:37" x14ac:dyDescent="0.3">
      <c r="A174" s="35">
        <f>IF(Замеры!B173=0, " ", Замеры!B173)</f>
        <v>168</v>
      </c>
      <c r="B174" s="45" t="str">
        <f>Замеры!F173</f>
        <v xml:space="preserve">Группа от QF </v>
      </c>
      <c r="C174" s="45" t="str">
        <f>IF(Замеры!K173=0, " ", Замеры!K173)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Замеры!L173</f>
        <v>0</v>
      </c>
      <c r="S174" s="2">
        <f>Замеры!M173</f>
        <v>0</v>
      </c>
      <c r="T174" s="2" t="s">
        <v>75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23</v>
      </c>
      <c r="Z174" s="2">
        <f t="shared" ca="1" si="93"/>
        <v>27</v>
      </c>
      <c r="AA174" s="2">
        <f t="shared" ca="1" si="93"/>
        <v>32</v>
      </c>
      <c r="AB174" s="5">
        <f t="shared" ca="1" si="94"/>
        <v>446</v>
      </c>
      <c r="AC174" s="5">
        <f t="shared" ca="1" si="95"/>
        <v>467</v>
      </c>
      <c r="AD174" s="5">
        <f t="shared" ca="1" si="96"/>
        <v>331</v>
      </c>
      <c r="AE174" s="5">
        <f t="shared" ca="1" si="97"/>
        <v>369</v>
      </c>
      <c r="AF174" s="5">
        <f t="shared" ca="1" si="98"/>
        <v>449</v>
      </c>
      <c r="AG174" s="5">
        <f t="shared" ca="1" si="99"/>
        <v>372</v>
      </c>
      <c r="AH174" s="5">
        <f t="shared" ca="1" si="100"/>
        <v>384</v>
      </c>
      <c r="AI174" s="5">
        <f t="shared" ca="1" si="101"/>
        <v>386</v>
      </c>
      <c r="AJ174" s="5">
        <f t="shared" ca="1" si="102"/>
        <v>415</v>
      </c>
      <c r="AK174" s="5">
        <f t="shared" ca="1" si="103"/>
        <v>464</v>
      </c>
    </row>
    <row r="175" spans="1:37" x14ac:dyDescent="0.3">
      <c r="A175" s="35">
        <f>IF(Замеры!B174=0, " ", Замеры!B174)</f>
        <v>169</v>
      </c>
      <c r="B175" s="45" t="str">
        <f>Замеры!F174</f>
        <v xml:space="preserve">Группа от QF </v>
      </c>
      <c r="C175" s="45" t="str">
        <f>IF(Замеры!K174=0, " ", Замеры!K174)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Замеры!L174</f>
        <v>0</v>
      </c>
      <c r="S175" s="2">
        <f>Замеры!M174</f>
        <v>0</v>
      </c>
      <c r="T175" s="2" t="s">
        <v>75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37</v>
      </c>
      <c r="Z175" s="2">
        <f t="shared" ca="1" si="93"/>
        <v>47</v>
      </c>
      <c r="AA175" s="2">
        <f t="shared" ca="1" si="93"/>
        <v>25</v>
      </c>
      <c r="AB175" s="5">
        <f t="shared" ca="1" si="94"/>
        <v>337</v>
      </c>
      <c r="AC175" s="5">
        <f t="shared" ca="1" si="95"/>
        <v>295</v>
      </c>
      <c r="AD175" s="5">
        <f t="shared" ca="1" si="96"/>
        <v>314</v>
      </c>
      <c r="AE175" s="5">
        <f t="shared" ca="1" si="97"/>
        <v>273</v>
      </c>
      <c r="AF175" s="5">
        <f t="shared" ca="1" si="98"/>
        <v>309</v>
      </c>
      <c r="AG175" s="5">
        <f t="shared" ca="1" si="99"/>
        <v>338</v>
      </c>
      <c r="AH175" s="5">
        <f t="shared" ca="1" si="100"/>
        <v>274</v>
      </c>
      <c r="AI175" s="5">
        <f t="shared" ca="1" si="101"/>
        <v>371</v>
      </c>
      <c r="AJ175" s="5">
        <f t="shared" ca="1" si="102"/>
        <v>257</v>
      </c>
      <c r="AK175" s="5">
        <f t="shared" ca="1" si="103"/>
        <v>281</v>
      </c>
    </row>
    <row r="176" spans="1:37" x14ac:dyDescent="0.3">
      <c r="A176" s="35">
        <f>IF(Замеры!B175=0, " ", Замеры!B175)</f>
        <v>170</v>
      </c>
      <c r="B176" s="45" t="str">
        <f>Замеры!F175</f>
        <v xml:space="preserve">Группа от QF </v>
      </c>
      <c r="C176" s="45" t="str">
        <f>IF(Замеры!K175=0, " ", Замеры!K175)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Замеры!L175</f>
        <v>0</v>
      </c>
      <c r="S176" s="2">
        <f>Замеры!M175</f>
        <v>0</v>
      </c>
      <c r="T176" s="2" t="s">
        <v>75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41</v>
      </c>
      <c r="Z176" s="2">
        <f t="shared" ca="1" si="93"/>
        <v>35</v>
      </c>
      <c r="AA176" s="2">
        <f t="shared" ca="1" si="93"/>
        <v>45</v>
      </c>
      <c r="AB176" s="5">
        <f t="shared" ca="1" si="94"/>
        <v>500</v>
      </c>
      <c r="AC176" s="5">
        <f t="shared" ca="1" si="95"/>
        <v>474</v>
      </c>
      <c r="AD176" s="5">
        <f t="shared" ca="1" si="96"/>
        <v>478</v>
      </c>
      <c r="AE176" s="5">
        <f t="shared" ca="1" si="97"/>
        <v>507</v>
      </c>
      <c r="AF176" s="5">
        <f t="shared" ca="1" si="98"/>
        <v>527</v>
      </c>
      <c r="AG176" s="5">
        <f t="shared" ca="1" si="99"/>
        <v>594</v>
      </c>
      <c r="AH176" s="5">
        <f t="shared" ca="1" si="100"/>
        <v>490</v>
      </c>
      <c r="AI176" s="5">
        <f t="shared" ca="1" si="101"/>
        <v>525</v>
      </c>
      <c r="AJ176" s="5">
        <f t="shared" ca="1" si="102"/>
        <v>560</v>
      </c>
      <c r="AK176" s="5">
        <f t="shared" ca="1" si="103"/>
        <v>535</v>
      </c>
    </row>
    <row r="177" spans="1:37" x14ac:dyDescent="0.3">
      <c r="A177" s="35">
        <f>IF(Замеры!B176=0, " ", Замеры!B176)</f>
        <v>171</v>
      </c>
      <c r="B177" s="45" t="str">
        <f>Замеры!F176</f>
        <v xml:space="preserve">Группа от QF </v>
      </c>
      <c r="C177" s="45" t="str">
        <f>IF(Замеры!K176=0, " ", Замеры!K176)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Замеры!L176</f>
        <v>0</v>
      </c>
      <c r="S177" s="2">
        <f>Замеры!M176</f>
        <v>0</v>
      </c>
      <c r="T177" s="2" t="s">
        <v>75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49</v>
      </c>
      <c r="Z177" s="2">
        <f t="shared" ca="1" si="93"/>
        <v>41</v>
      </c>
      <c r="AA177" s="2">
        <f t="shared" ca="1" si="93"/>
        <v>28</v>
      </c>
      <c r="AB177" s="5">
        <f t="shared" ca="1" si="94"/>
        <v>294</v>
      </c>
      <c r="AC177" s="5">
        <f t="shared" ca="1" si="95"/>
        <v>333</v>
      </c>
      <c r="AD177" s="5">
        <f t="shared" ca="1" si="96"/>
        <v>287</v>
      </c>
      <c r="AE177" s="5">
        <f t="shared" ca="1" si="97"/>
        <v>325</v>
      </c>
      <c r="AF177" s="5">
        <f t="shared" ca="1" si="98"/>
        <v>355</v>
      </c>
      <c r="AG177" s="5">
        <f t="shared" ca="1" si="99"/>
        <v>347</v>
      </c>
      <c r="AH177" s="5">
        <f t="shared" ca="1" si="100"/>
        <v>376</v>
      </c>
      <c r="AI177" s="5">
        <f t="shared" ca="1" si="101"/>
        <v>420</v>
      </c>
      <c r="AJ177" s="5">
        <f t="shared" ca="1" si="102"/>
        <v>285</v>
      </c>
      <c r="AK177" s="5">
        <f t="shared" ca="1" si="103"/>
        <v>296</v>
      </c>
    </row>
    <row r="178" spans="1:37" x14ac:dyDescent="0.3">
      <c r="A178" s="35">
        <f>IF(Замеры!B177=0, " ", Замеры!B177)</f>
        <v>172</v>
      </c>
      <c r="B178" s="45" t="str">
        <f>Замеры!F177</f>
        <v xml:space="preserve">Группа от QF </v>
      </c>
      <c r="C178" s="45" t="str">
        <f>IF(Замеры!K177=0, " ", Замеры!K177)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Замеры!L177</f>
        <v>0</v>
      </c>
      <c r="S178" s="2">
        <f>Замеры!M177</f>
        <v>0</v>
      </c>
      <c r="T178" s="2" t="s">
        <v>75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41</v>
      </c>
      <c r="Z178" s="2">
        <f t="shared" ca="1" si="93"/>
        <v>37</v>
      </c>
      <c r="AA178" s="2">
        <f t="shared" ca="1" si="93"/>
        <v>26</v>
      </c>
      <c r="AB178" s="5">
        <f t="shared" ca="1" si="94"/>
        <v>361</v>
      </c>
      <c r="AC178" s="5">
        <f t="shared" ca="1" si="95"/>
        <v>288</v>
      </c>
      <c r="AD178" s="5">
        <f t="shared" ca="1" si="96"/>
        <v>346</v>
      </c>
      <c r="AE178" s="5">
        <f t="shared" ca="1" si="97"/>
        <v>380</v>
      </c>
      <c r="AF178" s="5">
        <f t="shared" ca="1" si="98"/>
        <v>395</v>
      </c>
      <c r="AG178" s="5">
        <f t="shared" ca="1" si="99"/>
        <v>352</v>
      </c>
      <c r="AH178" s="5">
        <f t="shared" ca="1" si="100"/>
        <v>308</v>
      </c>
      <c r="AI178" s="5">
        <f t="shared" ca="1" si="101"/>
        <v>375</v>
      </c>
      <c r="AJ178" s="5">
        <f t="shared" ca="1" si="102"/>
        <v>286</v>
      </c>
      <c r="AK178" s="5">
        <f t="shared" ca="1" si="103"/>
        <v>311</v>
      </c>
    </row>
    <row r="179" spans="1:37" x14ac:dyDescent="0.3">
      <c r="A179" s="35">
        <f>IF(Замеры!B178=0, " ", Замеры!B178)</f>
        <v>173</v>
      </c>
      <c r="B179" s="45" t="str">
        <f>Замеры!F178</f>
        <v xml:space="preserve">Группа от QF </v>
      </c>
      <c r="C179" s="45" t="str">
        <f>IF(Замеры!K178=0, " ", Замеры!K178)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Замеры!L178</f>
        <v>0</v>
      </c>
      <c r="S179" s="2">
        <f>Замеры!M178</f>
        <v>0</v>
      </c>
      <c r="T179" s="2" t="s">
        <v>75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41</v>
      </c>
      <c r="Z179" s="2">
        <f t="shared" ca="1" si="93"/>
        <v>22</v>
      </c>
      <c r="AA179" s="2">
        <f t="shared" ca="1" si="93"/>
        <v>37</v>
      </c>
      <c r="AB179" s="5">
        <f t="shared" ca="1" si="94"/>
        <v>386</v>
      </c>
      <c r="AC179" s="5">
        <f t="shared" ca="1" si="95"/>
        <v>418</v>
      </c>
      <c r="AD179" s="5">
        <f t="shared" ca="1" si="96"/>
        <v>382</v>
      </c>
      <c r="AE179" s="5">
        <f t="shared" ca="1" si="97"/>
        <v>388</v>
      </c>
      <c r="AF179" s="5">
        <f t="shared" ca="1" si="98"/>
        <v>378</v>
      </c>
      <c r="AG179" s="5">
        <f t="shared" ca="1" si="99"/>
        <v>493</v>
      </c>
      <c r="AH179" s="5">
        <f t="shared" ca="1" si="100"/>
        <v>499</v>
      </c>
      <c r="AI179" s="5">
        <f t="shared" ca="1" si="101"/>
        <v>474</v>
      </c>
      <c r="AJ179" s="5">
        <f t="shared" ca="1" si="102"/>
        <v>375</v>
      </c>
      <c r="AK179" s="5">
        <f t="shared" ca="1" si="103"/>
        <v>430</v>
      </c>
    </row>
    <row r="180" spans="1:37" x14ac:dyDescent="0.3">
      <c r="A180" s="35">
        <f>IF(Замеры!B179=0, " ", Замеры!B179)</f>
        <v>174</v>
      </c>
      <c r="B180" s="45" t="str">
        <f>Замеры!F179</f>
        <v xml:space="preserve">Группа от QF </v>
      </c>
      <c r="C180" s="45" t="str">
        <f>IF(Замеры!K179=0, " ", Замеры!K179)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Замеры!L179</f>
        <v>0</v>
      </c>
      <c r="S180" s="2">
        <f>Замеры!M179</f>
        <v>0</v>
      </c>
      <c r="T180" s="2" t="s">
        <v>75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45</v>
      </c>
      <c r="Z180" s="2">
        <f t="shared" ca="1" si="93"/>
        <v>37</v>
      </c>
      <c r="AA180" s="2">
        <f t="shared" ca="1" si="93"/>
        <v>39</v>
      </c>
      <c r="AB180" s="5">
        <f t="shared" ca="1" si="94"/>
        <v>517</v>
      </c>
      <c r="AC180" s="5">
        <f t="shared" ca="1" si="95"/>
        <v>442</v>
      </c>
      <c r="AD180" s="5">
        <f t="shared" ca="1" si="96"/>
        <v>472</v>
      </c>
      <c r="AE180" s="5">
        <f t="shared" ca="1" si="97"/>
        <v>506</v>
      </c>
      <c r="AF180" s="5">
        <f t="shared" ca="1" si="98"/>
        <v>471</v>
      </c>
      <c r="AG180" s="5">
        <f t="shared" ca="1" si="99"/>
        <v>423</v>
      </c>
      <c r="AH180" s="5">
        <f t="shared" ca="1" si="100"/>
        <v>432</v>
      </c>
      <c r="AI180" s="5">
        <f t="shared" ca="1" si="101"/>
        <v>502</v>
      </c>
      <c r="AJ180" s="5">
        <f t="shared" ca="1" si="102"/>
        <v>397</v>
      </c>
      <c r="AK180" s="5">
        <f t="shared" ca="1" si="103"/>
        <v>463</v>
      </c>
    </row>
    <row r="181" spans="1:37" x14ac:dyDescent="0.3">
      <c r="A181" s="35">
        <f>IF(Замеры!B180=0, " ", Замеры!B180)</f>
        <v>175</v>
      </c>
      <c r="B181" s="45" t="str">
        <f>Замеры!F180</f>
        <v xml:space="preserve">Группа от QF </v>
      </c>
      <c r="C181" s="45" t="str">
        <f>IF(Замеры!K180=0, " ", Замеры!K180)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Замеры!L180</f>
        <v>0</v>
      </c>
      <c r="S181" s="2">
        <f>Замеры!M180</f>
        <v>0</v>
      </c>
      <c r="T181" s="2" t="s">
        <v>75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26</v>
      </c>
      <c r="Z181" s="2">
        <f t="shared" ca="1" si="93"/>
        <v>36</v>
      </c>
      <c r="AA181" s="2">
        <f t="shared" ca="1" si="93"/>
        <v>50</v>
      </c>
      <c r="AB181" s="5">
        <f t="shared" ca="1" si="94"/>
        <v>511</v>
      </c>
      <c r="AC181" s="5">
        <f t="shared" ca="1" si="95"/>
        <v>563</v>
      </c>
      <c r="AD181" s="5">
        <f t="shared" ca="1" si="96"/>
        <v>632</v>
      </c>
      <c r="AE181" s="5">
        <f t="shared" ca="1" si="97"/>
        <v>593</v>
      </c>
      <c r="AF181" s="5">
        <f t="shared" ca="1" si="98"/>
        <v>597</v>
      </c>
      <c r="AG181" s="5">
        <f t="shared" ca="1" si="99"/>
        <v>564</v>
      </c>
      <c r="AH181" s="5">
        <f t="shared" ca="1" si="100"/>
        <v>530</v>
      </c>
      <c r="AI181" s="5">
        <f t="shared" ca="1" si="101"/>
        <v>620</v>
      </c>
      <c r="AJ181" s="5">
        <f t="shared" ca="1" si="102"/>
        <v>600</v>
      </c>
      <c r="AK181" s="5">
        <f t="shared" ca="1" si="103"/>
        <v>636</v>
      </c>
    </row>
    <row r="182" spans="1:37" x14ac:dyDescent="0.3">
      <c r="A182" s="35">
        <f>IF(Замеры!B181=0, " ", Замеры!B181)</f>
        <v>176</v>
      </c>
      <c r="B182" s="45" t="str">
        <f>Замеры!F181</f>
        <v xml:space="preserve">Группа от QF </v>
      </c>
      <c r="C182" s="45" t="str">
        <f>IF(Замеры!K181=0, " ", Замеры!K181)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Замеры!L181</f>
        <v>0</v>
      </c>
      <c r="S182" s="2">
        <f>Замеры!M181</f>
        <v>0</v>
      </c>
      <c r="T182" s="2" t="s">
        <v>75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43</v>
      </c>
      <c r="Z182" s="2">
        <f t="shared" ca="1" si="93"/>
        <v>40</v>
      </c>
      <c r="AA182" s="2">
        <f t="shared" ca="1" si="93"/>
        <v>39</v>
      </c>
      <c r="AB182" s="5">
        <f t="shared" ca="1" si="94"/>
        <v>445</v>
      </c>
      <c r="AC182" s="5">
        <f t="shared" ca="1" si="95"/>
        <v>454</v>
      </c>
      <c r="AD182" s="5">
        <f t="shared" ca="1" si="96"/>
        <v>457</v>
      </c>
      <c r="AE182" s="5">
        <f t="shared" ca="1" si="97"/>
        <v>535</v>
      </c>
      <c r="AF182" s="5">
        <f t="shared" ca="1" si="98"/>
        <v>431</v>
      </c>
      <c r="AG182" s="5">
        <f t="shared" ca="1" si="99"/>
        <v>469</v>
      </c>
      <c r="AH182" s="5">
        <f t="shared" ca="1" si="100"/>
        <v>470</v>
      </c>
      <c r="AI182" s="5">
        <f t="shared" ca="1" si="101"/>
        <v>441</v>
      </c>
      <c r="AJ182" s="5">
        <f t="shared" ca="1" si="102"/>
        <v>419</v>
      </c>
      <c r="AK182" s="5">
        <f t="shared" ca="1" si="103"/>
        <v>396</v>
      </c>
    </row>
    <row r="183" spans="1:37" x14ac:dyDescent="0.3">
      <c r="A183" s="35">
        <f>IF(Замеры!B182=0, " ", Замеры!B182)</f>
        <v>177</v>
      </c>
      <c r="B183" s="45" t="str">
        <f>Замеры!F182</f>
        <v xml:space="preserve">Группа от QF </v>
      </c>
      <c r="C183" s="45" t="str">
        <f>IF(Замеры!K182=0, " ", Замеры!K182)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Замеры!L182</f>
        <v>0</v>
      </c>
      <c r="S183" s="2">
        <f>Замеры!M182</f>
        <v>0</v>
      </c>
      <c r="T183" s="2" t="s">
        <v>75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25</v>
      </c>
      <c r="Z183" s="2">
        <f t="shared" ca="1" si="93"/>
        <v>40</v>
      </c>
      <c r="AA183" s="2">
        <f t="shared" ca="1" si="93"/>
        <v>34</v>
      </c>
      <c r="AB183" s="5">
        <f t="shared" ca="1" si="94"/>
        <v>365</v>
      </c>
      <c r="AC183" s="5">
        <f t="shared" ca="1" si="95"/>
        <v>389</v>
      </c>
      <c r="AD183" s="5">
        <f t="shared" ca="1" si="96"/>
        <v>481</v>
      </c>
      <c r="AE183" s="5">
        <f t="shared" ca="1" si="97"/>
        <v>375</v>
      </c>
      <c r="AF183" s="5">
        <f t="shared" ca="1" si="98"/>
        <v>455</v>
      </c>
      <c r="AG183" s="5">
        <f t="shared" ca="1" si="99"/>
        <v>458</v>
      </c>
      <c r="AH183" s="5">
        <f t="shared" ca="1" si="100"/>
        <v>452</v>
      </c>
      <c r="AI183" s="5">
        <f t="shared" ca="1" si="101"/>
        <v>382</v>
      </c>
      <c r="AJ183" s="5">
        <f t="shared" ca="1" si="102"/>
        <v>388</v>
      </c>
      <c r="AK183" s="5">
        <f t="shared" ca="1" si="103"/>
        <v>365</v>
      </c>
    </row>
    <row r="184" spans="1:37" x14ac:dyDescent="0.3">
      <c r="A184" s="35">
        <f>IF(Замеры!B183=0, " ", Замеры!B183)</f>
        <v>178</v>
      </c>
      <c r="B184" s="45" t="str">
        <f>Замеры!F183</f>
        <v xml:space="preserve">Группа от QF </v>
      </c>
      <c r="C184" s="45" t="str">
        <f>IF(Замеры!K183=0, " ", Замеры!K183)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Замеры!L183</f>
        <v>0</v>
      </c>
      <c r="S184" s="2">
        <f>Замеры!M183</f>
        <v>0</v>
      </c>
      <c r="T184" s="2" t="s">
        <v>75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20</v>
      </c>
      <c r="Z184" s="2">
        <f t="shared" ca="1" si="93"/>
        <v>31</v>
      </c>
      <c r="AA184" s="2">
        <f t="shared" ca="1" si="93"/>
        <v>24</v>
      </c>
      <c r="AB184" s="5">
        <f t="shared" ca="1" si="94"/>
        <v>328</v>
      </c>
      <c r="AC184" s="5">
        <f t="shared" ca="1" si="95"/>
        <v>370</v>
      </c>
      <c r="AD184" s="5">
        <f t="shared" ca="1" si="96"/>
        <v>370</v>
      </c>
      <c r="AE184" s="5">
        <f t="shared" ca="1" si="97"/>
        <v>316</v>
      </c>
      <c r="AF184" s="5">
        <f t="shared" ca="1" si="98"/>
        <v>363</v>
      </c>
      <c r="AG184" s="5">
        <f t="shared" ca="1" si="99"/>
        <v>300</v>
      </c>
      <c r="AH184" s="5">
        <f t="shared" ca="1" si="100"/>
        <v>323</v>
      </c>
      <c r="AI184" s="5">
        <f t="shared" ca="1" si="101"/>
        <v>346</v>
      </c>
      <c r="AJ184" s="5">
        <f t="shared" ca="1" si="102"/>
        <v>347</v>
      </c>
      <c r="AK184" s="5">
        <f t="shared" ca="1" si="103"/>
        <v>388</v>
      </c>
    </row>
    <row r="185" spans="1:37" x14ac:dyDescent="0.3">
      <c r="A185" s="35">
        <f>IF(Замеры!B184=0, " ", Замеры!B184)</f>
        <v>179</v>
      </c>
      <c r="B185" s="45" t="str">
        <f>Замеры!F184</f>
        <v xml:space="preserve">Группа от QF </v>
      </c>
      <c r="C185" s="45" t="str">
        <f>IF(Замеры!K184=0, " ", Замеры!K184)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Замеры!L184</f>
        <v>0</v>
      </c>
      <c r="S185" s="2">
        <f>Замеры!M184</f>
        <v>0</v>
      </c>
      <c r="T185" s="2" t="s">
        <v>75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30</v>
      </c>
      <c r="Z185" s="2">
        <f t="shared" ca="1" si="93"/>
        <v>32</v>
      </c>
      <c r="AA185" s="2">
        <f t="shared" ca="1" si="93"/>
        <v>45</v>
      </c>
      <c r="AB185" s="5">
        <f t="shared" ca="1" si="94"/>
        <v>487</v>
      </c>
      <c r="AC185" s="5">
        <f t="shared" ca="1" si="95"/>
        <v>551</v>
      </c>
      <c r="AD185" s="5">
        <f t="shared" ca="1" si="96"/>
        <v>596</v>
      </c>
      <c r="AE185" s="5">
        <f t="shared" ca="1" si="97"/>
        <v>538</v>
      </c>
      <c r="AF185" s="5">
        <f t="shared" ca="1" si="98"/>
        <v>474</v>
      </c>
      <c r="AG185" s="5">
        <f t="shared" ca="1" si="99"/>
        <v>527</v>
      </c>
      <c r="AH185" s="5">
        <f t="shared" ca="1" si="100"/>
        <v>558</v>
      </c>
      <c r="AI185" s="5">
        <f t="shared" ca="1" si="101"/>
        <v>557</v>
      </c>
      <c r="AJ185" s="5">
        <f t="shared" ca="1" si="102"/>
        <v>474</v>
      </c>
      <c r="AK185" s="5">
        <f t="shared" ca="1" si="103"/>
        <v>519</v>
      </c>
    </row>
    <row r="186" spans="1:37" x14ac:dyDescent="0.3">
      <c r="A186" s="35">
        <f>IF(Замеры!B185=0, " ", Замеры!B185)</f>
        <v>180</v>
      </c>
      <c r="B186" s="45" t="str">
        <f>Замеры!F185</f>
        <v xml:space="preserve">Группа от QF </v>
      </c>
      <c r="C186" s="45" t="str">
        <f>IF(Замеры!K185=0, " ", Замеры!K185)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Замеры!L185</f>
        <v>0</v>
      </c>
      <c r="S186" s="2">
        <f>Замеры!M185</f>
        <v>0</v>
      </c>
      <c r="T186" s="2" t="s">
        <v>75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44</v>
      </c>
      <c r="Z186" s="2">
        <f t="shared" ca="1" si="93"/>
        <v>20</v>
      </c>
      <c r="AA186" s="2">
        <f t="shared" ca="1" si="93"/>
        <v>41</v>
      </c>
      <c r="AB186" s="5">
        <f t="shared" ca="1" si="94"/>
        <v>467</v>
      </c>
      <c r="AC186" s="5">
        <f t="shared" ca="1" si="95"/>
        <v>496</v>
      </c>
      <c r="AD186" s="5">
        <f t="shared" ca="1" si="96"/>
        <v>441</v>
      </c>
      <c r="AE186" s="5">
        <f t="shared" ca="1" si="97"/>
        <v>514</v>
      </c>
      <c r="AF186" s="5">
        <f t="shared" ca="1" si="98"/>
        <v>540</v>
      </c>
      <c r="AG186" s="5">
        <f t="shared" ca="1" si="99"/>
        <v>478</v>
      </c>
      <c r="AH186" s="5">
        <f t="shared" ca="1" si="100"/>
        <v>558</v>
      </c>
      <c r="AI186" s="5">
        <f t="shared" ca="1" si="101"/>
        <v>417</v>
      </c>
      <c r="AJ186" s="5">
        <f t="shared" ca="1" si="102"/>
        <v>532</v>
      </c>
      <c r="AK186" s="5">
        <f t="shared" ca="1" si="103"/>
        <v>559</v>
      </c>
    </row>
    <row r="187" spans="1:37" x14ac:dyDescent="0.3">
      <c r="A187" s="35">
        <f>IF(Замеры!B186=0, " ", Замеры!B186)</f>
        <v>181</v>
      </c>
      <c r="B187" s="45" t="str">
        <f>Замеры!F186</f>
        <v xml:space="preserve">Группа от QF </v>
      </c>
      <c r="C187" s="45" t="str">
        <f>IF(Замеры!K186=0, " ", Замеры!K186)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Замеры!L186</f>
        <v>0</v>
      </c>
      <c r="S187" s="2">
        <f>Замеры!M186</f>
        <v>0</v>
      </c>
      <c r="T187" s="2" t="s">
        <v>75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21</v>
      </c>
      <c r="Z187" s="2">
        <f t="shared" ca="1" si="93"/>
        <v>35</v>
      </c>
      <c r="AA187" s="2">
        <f t="shared" ca="1" si="93"/>
        <v>29</v>
      </c>
      <c r="AB187" s="5">
        <f t="shared" ca="1" si="94"/>
        <v>305</v>
      </c>
      <c r="AC187" s="5">
        <f t="shared" ca="1" si="95"/>
        <v>311</v>
      </c>
      <c r="AD187" s="5">
        <f t="shared" ca="1" si="96"/>
        <v>432</v>
      </c>
      <c r="AE187" s="5">
        <f t="shared" ca="1" si="97"/>
        <v>420</v>
      </c>
      <c r="AF187" s="5">
        <f t="shared" ca="1" si="98"/>
        <v>390</v>
      </c>
      <c r="AG187" s="5">
        <f t="shared" ca="1" si="99"/>
        <v>387</v>
      </c>
      <c r="AH187" s="5">
        <f t="shared" ca="1" si="100"/>
        <v>304</v>
      </c>
      <c r="AI187" s="5">
        <f t="shared" ca="1" si="101"/>
        <v>357</v>
      </c>
      <c r="AJ187" s="5">
        <f t="shared" ca="1" si="102"/>
        <v>414</v>
      </c>
      <c r="AK187" s="5">
        <f t="shared" ca="1" si="103"/>
        <v>438</v>
      </c>
    </row>
    <row r="188" spans="1:37" x14ac:dyDescent="0.3">
      <c r="A188" s="35">
        <f>IF(Замеры!B187=0, " ", Замеры!B187)</f>
        <v>182</v>
      </c>
      <c r="B188" s="45" t="str">
        <f>Замеры!F187</f>
        <v xml:space="preserve">Группа от QF </v>
      </c>
      <c r="C188" s="45" t="str">
        <f>IF(Замеры!K187=0, " ", Замеры!K187)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Замеры!L187</f>
        <v>0</v>
      </c>
      <c r="S188" s="2">
        <f>Замеры!M187</f>
        <v>0</v>
      </c>
      <c r="T188" s="2" t="s">
        <v>75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29</v>
      </c>
      <c r="Z188" s="2">
        <f t="shared" ca="1" si="93"/>
        <v>39</v>
      </c>
      <c r="AA188" s="2">
        <f t="shared" ca="1" si="93"/>
        <v>20</v>
      </c>
      <c r="AB188" s="5">
        <f t="shared" ca="1" si="94"/>
        <v>272</v>
      </c>
      <c r="AC188" s="5">
        <f t="shared" ca="1" si="95"/>
        <v>208</v>
      </c>
      <c r="AD188" s="5">
        <f t="shared" ca="1" si="96"/>
        <v>257</v>
      </c>
      <c r="AE188" s="5">
        <f t="shared" ca="1" si="97"/>
        <v>228</v>
      </c>
      <c r="AF188" s="5">
        <f t="shared" ca="1" si="98"/>
        <v>303</v>
      </c>
      <c r="AG188" s="5">
        <f t="shared" ca="1" si="99"/>
        <v>348</v>
      </c>
      <c r="AH188" s="5">
        <f t="shared" ca="1" si="100"/>
        <v>289</v>
      </c>
      <c r="AI188" s="5">
        <f t="shared" ca="1" si="101"/>
        <v>323</v>
      </c>
      <c r="AJ188" s="5">
        <f t="shared" ca="1" si="102"/>
        <v>332</v>
      </c>
      <c r="AK188" s="5">
        <f t="shared" ca="1" si="103"/>
        <v>254</v>
      </c>
    </row>
    <row r="189" spans="1:37" x14ac:dyDescent="0.3">
      <c r="A189" s="35">
        <f>IF(Замеры!B188=0, " ", Замеры!B188)</f>
        <v>183</v>
      </c>
      <c r="B189" s="45" t="str">
        <f>Замеры!F188</f>
        <v xml:space="preserve">Группа от QF </v>
      </c>
      <c r="C189" s="45" t="str">
        <f>IF(Замеры!K188=0, " ", Замеры!K188)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Замеры!L188</f>
        <v>0</v>
      </c>
      <c r="S189" s="2">
        <f>Замеры!M188</f>
        <v>0</v>
      </c>
      <c r="T189" s="2" t="s">
        <v>75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24</v>
      </c>
      <c r="Z189" s="2">
        <f t="shared" ca="1" si="93"/>
        <v>36</v>
      </c>
      <c r="AA189" s="2">
        <f t="shared" ca="1" si="93"/>
        <v>35</v>
      </c>
      <c r="AB189" s="5">
        <f t="shared" ca="1" si="94"/>
        <v>360</v>
      </c>
      <c r="AC189" s="5">
        <f t="shared" ca="1" si="95"/>
        <v>456</v>
      </c>
      <c r="AD189" s="5">
        <f t="shared" ca="1" si="96"/>
        <v>356</v>
      </c>
      <c r="AE189" s="5">
        <f t="shared" ca="1" si="97"/>
        <v>380</v>
      </c>
      <c r="AF189" s="5">
        <f t="shared" ca="1" si="98"/>
        <v>419</v>
      </c>
      <c r="AG189" s="5">
        <f t="shared" ca="1" si="99"/>
        <v>487</v>
      </c>
      <c r="AH189" s="5">
        <f t="shared" ca="1" si="100"/>
        <v>403</v>
      </c>
      <c r="AI189" s="5">
        <f t="shared" ca="1" si="101"/>
        <v>379</v>
      </c>
      <c r="AJ189" s="5">
        <f t="shared" ca="1" si="102"/>
        <v>406</v>
      </c>
      <c r="AK189" s="5">
        <f t="shared" ca="1" si="103"/>
        <v>467</v>
      </c>
    </row>
    <row r="190" spans="1:37" x14ac:dyDescent="0.3">
      <c r="A190" s="35">
        <f>IF(Замеры!B189=0, " ", Замеры!B189)</f>
        <v>184</v>
      </c>
      <c r="B190" s="45" t="str">
        <f>Замеры!F189</f>
        <v xml:space="preserve">Группа от QF </v>
      </c>
      <c r="C190" s="45" t="str">
        <f>IF(Замеры!K189=0, " ", Замеры!K189)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Замеры!L189</f>
        <v>0</v>
      </c>
      <c r="S190" s="2">
        <f>Замеры!M189</f>
        <v>0</v>
      </c>
      <c r="T190" s="2" t="s">
        <v>75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43</v>
      </c>
      <c r="Z190" s="2">
        <f t="shared" ca="1" si="93"/>
        <v>40</v>
      </c>
      <c r="AA190" s="2">
        <f t="shared" ca="1" si="93"/>
        <v>39</v>
      </c>
      <c r="AB190" s="5">
        <f t="shared" ca="1" si="94"/>
        <v>419</v>
      </c>
      <c r="AC190" s="5">
        <f t="shared" ca="1" si="95"/>
        <v>407</v>
      </c>
      <c r="AD190" s="5">
        <f t="shared" ca="1" si="96"/>
        <v>489</v>
      </c>
      <c r="AE190" s="5">
        <f t="shared" ca="1" si="97"/>
        <v>425</v>
      </c>
      <c r="AF190" s="5">
        <f t="shared" ca="1" si="98"/>
        <v>540</v>
      </c>
      <c r="AG190" s="5">
        <f t="shared" ca="1" si="99"/>
        <v>494</v>
      </c>
      <c r="AH190" s="5">
        <f t="shared" ca="1" si="100"/>
        <v>528</v>
      </c>
      <c r="AI190" s="5">
        <f t="shared" ca="1" si="101"/>
        <v>526</v>
      </c>
      <c r="AJ190" s="5">
        <f t="shared" ca="1" si="102"/>
        <v>437</v>
      </c>
      <c r="AK190" s="5">
        <f t="shared" ca="1" si="103"/>
        <v>533</v>
      </c>
    </row>
    <row r="191" spans="1:37" x14ac:dyDescent="0.3">
      <c r="A191" s="35">
        <f>IF(Замеры!B190=0, " ", Замеры!B190)</f>
        <v>185</v>
      </c>
      <c r="B191" s="45" t="str">
        <f>Замеры!F190</f>
        <v xml:space="preserve">Группа от QF </v>
      </c>
      <c r="C191" s="45" t="str">
        <f>IF(Замеры!K190=0, " ", Замеры!K190)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Замеры!L190</f>
        <v>0</v>
      </c>
      <c r="S191" s="2">
        <f>Замеры!M190</f>
        <v>0</v>
      </c>
      <c r="T191" s="2" t="s">
        <v>75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23</v>
      </c>
      <c r="Z191" s="2">
        <f t="shared" ca="1" si="93"/>
        <v>30</v>
      </c>
      <c r="AA191" s="2">
        <f t="shared" ca="1" si="93"/>
        <v>36</v>
      </c>
      <c r="AB191" s="5">
        <f t="shared" ca="1" si="94"/>
        <v>396</v>
      </c>
      <c r="AC191" s="5">
        <f t="shared" ca="1" si="95"/>
        <v>450</v>
      </c>
      <c r="AD191" s="5">
        <f t="shared" ca="1" si="96"/>
        <v>399</v>
      </c>
      <c r="AE191" s="5">
        <f t="shared" ca="1" si="97"/>
        <v>457</v>
      </c>
      <c r="AF191" s="5">
        <f t="shared" ca="1" si="98"/>
        <v>370</v>
      </c>
      <c r="AG191" s="5">
        <f t="shared" ca="1" si="99"/>
        <v>373</v>
      </c>
      <c r="AH191" s="5">
        <f t="shared" ca="1" si="100"/>
        <v>369</v>
      </c>
      <c r="AI191" s="5">
        <f t="shared" ca="1" si="101"/>
        <v>471</v>
      </c>
      <c r="AJ191" s="5">
        <f t="shared" ca="1" si="102"/>
        <v>466</v>
      </c>
      <c r="AK191" s="5">
        <f t="shared" ca="1" si="103"/>
        <v>499</v>
      </c>
    </row>
    <row r="192" spans="1:37" x14ac:dyDescent="0.3">
      <c r="A192" s="35">
        <f>IF(Замеры!B191=0, " ", Замеры!B191)</f>
        <v>186</v>
      </c>
      <c r="B192" s="45" t="str">
        <f>Замеры!F191</f>
        <v xml:space="preserve">Группа от QF </v>
      </c>
      <c r="C192" s="45" t="str">
        <f>IF(Замеры!K191=0, " ", Замеры!K191)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Замеры!L191</f>
        <v>0</v>
      </c>
      <c r="S192" s="2">
        <f>Замеры!M191</f>
        <v>0</v>
      </c>
      <c r="T192" s="2" t="s">
        <v>75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33</v>
      </c>
      <c r="Z192" s="2">
        <f t="shared" ca="1" si="93"/>
        <v>22</v>
      </c>
      <c r="AA192" s="2">
        <f t="shared" ca="1" si="93"/>
        <v>29</v>
      </c>
      <c r="AB192" s="5">
        <f t="shared" ca="1" si="94"/>
        <v>343</v>
      </c>
      <c r="AC192" s="5">
        <f t="shared" ca="1" si="95"/>
        <v>380</v>
      </c>
      <c r="AD192" s="5">
        <f t="shared" ca="1" si="96"/>
        <v>431</v>
      </c>
      <c r="AE192" s="5">
        <f t="shared" ca="1" si="97"/>
        <v>389</v>
      </c>
      <c r="AF192" s="5">
        <f t="shared" ca="1" si="98"/>
        <v>389</v>
      </c>
      <c r="AG192" s="5">
        <f t="shared" ca="1" si="99"/>
        <v>303</v>
      </c>
      <c r="AH192" s="5">
        <f t="shared" ca="1" si="100"/>
        <v>362</v>
      </c>
      <c r="AI192" s="5">
        <f t="shared" ca="1" si="101"/>
        <v>300</v>
      </c>
      <c r="AJ192" s="5">
        <f t="shared" ca="1" si="102"/>
        <v>310</v>
      </c>
      <c r="AK192" s="5">
        <f t="shared" ca="1" si="103"/>
        <v>412</v>
      </c>
    </row>
    <row r="193" spans="1:37" x14ac:dyDescent="0.3">
      <c r="A193" s="35">
        <f>IF(Замеры!B192=0, " ", Замеры!B192)</f>
        <v>187</v>
      </c>
      <c r="B193" s="45" t="str">
        <f>Замеры!F192</f>
        <v xml:space="preserve">Группа от QF </v>
      </c>
      <c r="C193" s="45" t="str">
        <f>IF(Замеры!K192=0, " ", Замеры!K192)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Замеры!L192</f>
        <v>0</v>
      </c>
      <c r="S193" s="2">
        <f>Замеры!M192</f>
        <v>0</v>
      </c>
      <c r="T193" s="2" t="s">
        <v>75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45</v>
      </c>
      <c r="Z193" s="2">
        <f t="shared" ca="1" si="93"/>
        <v>39</v>
      </c>
      <c r="AA193" s="2">
        <f t="shared" ca="1" si="93"/>
        <v>47</v>
      </c>
      <c r="AB193" s="5">
        <f t="shared" ca="1" si="94"/>
        <v>486</v>
      </c>
      <c r="AC193" s="5">
        <f t="shared" ca="1" si="95"/>
        <v>504</v>
      </c>
      <c r="AD193" s="5">
        <f t="shared" ca="1" si="96"/>
        <v>537</v>
      </c>
      <c r="AE193" s="5">
        <f t="shared" ca="1" si="97"/>
        <v>565</v>
      </c>
      <c r="AF193" s="5">
        <f t="shared" ca="1" si="98"/>
        <v>567</v>
      </c>
      <c r="AG193" s="5">
        <f t="shared" ca="1" si="99"/>
        <v>490</v>
      </c>
      <c r="AH193" s="5">
        <f t="shared" ca="1" si="100"/>
        <v>512</v>
      </c>
      <c r="AI193" s="5">
        <f t="shared" ca="1" si="101"/>
        <v>572</v>
      </c>
      <c r="AJ193" s="5">
        <f t="shared" ca="1" si="102"/>
        <v>597</v>
      </c>
      <c r="AK193" s="5">
        <f t="shared" ca="1" si="103"/>
        <v>503</v>
      </c>
    </row>
    <row r="194" spans="1:37" x14ac:dyDescent="0.3">
      <c r="A194" s="35">
        <f>IF(Замеры!B193=0, " ", Замеры!B193)</f>
        <v>188</v>
      </c>
      <c r="B194" s="45" t="str">
        <f>Замеры!F193</f>
        <v xml:space="preserve">Группа от QF </v>
      </c>
      <c r="C194" s="45" t="str">
        <f>IF(Замеры!K193=0, " ", Замеры!K193)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Замеры!L193</f>
        <v>0</v>
      </c>
      <c r="S194" s="2">
        <f>Замеры!M193</f>
        <v>0</v>
      </c>
      <c r="T194" s="2" t="s">
        <v>75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22</v>
      </c>
      <c r="Z194" s="2">
        <f t="shared" ca="1" si="93"/>
        <v>45</v>
      </c>
      <c r="AA194" s="2">
        <f t="shared" ca="1" si="93"/>
        <v>32</v>
      </c>
      <c r="AB194" s="5">
        <f t="shared" ca="1" si="94"/>
        <v>328</v>
      </c>
      <c r="AC194" s="5">
        <f t="shared" ca="1" si="95"/>
        <v>411</v>
      </c>
      <c r="AD194" s="5">
        <f t="shared" ca="1" si="96"/>
        <v>346</v>
      </c>
      <c r="AE194" s="5">
        <f t="shared" ca="1" si="97"/>
        <v>415</v>
      </c>
      <c r="AF194" s="5">
        <f t="shared" ca="1" si="98"/>
        <v>459</v>
      </c>
      <c r="AG194" s="5">
        <f t="shared" ca="1" si="99"/>
        <v>376</v>
      </c>
      <c r="AH194" s="5">
        <f t="shared" ca="1" si="100"/>
        <v>389</v>
      </c>
      <c r="AI194" s="5">
        <f t="shared" ca="1" si="101"/>
        <v>429</v>
      </c>
      <c r="AJ194" s="5">
        <f t="shared" ca="1" si="102"/>
        <v>433</v>
      </c>
      <c r="AK194" s="5">
        <f t="shared" ca="1" si="103"/>
        <v>462</v>
      </c>
    </row>
    <row r="195" spans="1:37" x14ac:dyDescent="0.3">
      <c r="A195" s="35">
        <f>IF(Замеры!B194=0, " ", Замеры!B194)</f>
        <v>189</v>
      </c>
      <c r="B195" s="45" t="str">
        <f>Замеры!F194</f>
        <v xml:space="preserve">Группа от QF </v>
      </c>
      <c r="C195" s="45" t="str">
        <f>IF(Замеры!K194=0, " ", Замеры!K194)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Замеры!L194</f>
        <v>0</v>
      </c>
      <c r="S195" s="2">
        <f>Замеры!M194</f>
        <v>0</v>
      </c>
      <c r="T195" s="2" t="s">
        <v>75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22</v>
      </c>
      <c r="Z195" s="2">
        <f t="shared" ca="1" si="93"/>
        <v>28</v>
      </c>
      <c r="AA195" s="2">
        <f t="shared" ca="1" si="93"/>
        <v>30</v>
      </c>
      <c r="AB195" s="5">
        <f t="shared" ca="1" si="94"/>
        <v>324</v>
      </c>
      <c r="AC195" s="5">
        <f t="shared" ca="1" si="95"/>
        <v>421</v>
      </c>
      <c r="AD195" s="5">
        <f t="shared" ca="1" si="96"/>
        <v>363</v>
      </c>
      <c r="AE195" s="5">
        <f t="shared" ca="1" si="97"/>
        <v>370</v>
      </c>
      <c r="AF195" s="5">
        <f t="shared" ca="1" si="98"/>
        <v>318</v>
      </c>
      <c r="AG195" s="5">
        <f t="shared" ca="1" si="99"/>
        <v>397</v>
      </c>
      <c r="AH195" s="5">
        <f t="shared" ca="1" si="100"/>
        <v>440</v>
      </c>
      <c r="AI195" s="5">
        <f t="shared" ca="1" si="101"/>
        <v>393</v>
      </c>
      <c r="AJ195" s="5">
        <f t="shared" ca="1" si="102"/>
        <v>440</v>
      </c>
      <c r="AK195" s="5">
        <f t="shared" ca="1" si="103"/>
        <v>428</v>
      </c>
    </row>
    <row r="196" spans="1:37" x14ac:dyDescent="0.3">
      <c r="A196" s="35">
        <f>IF(Замеры!B195=0, " ", Замеры!B195)</f>
        <v>190</v>
      </c>
      <c r="B196" s="45" t="str">
        <f>Замеры!F195</f>
        <v xml:space="preserve">Группа от QF </v>
      </c>
      <c r="C196" s="45" t="str">
        <f>IF(Замеры!K195=0, " ", Замеры!K195)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Замеры!L195</f>
        <v>0</v>
      </c>
      <c r="S196" s="2">
        <f>Замеры!M195</f>
        <v>0</v>
      </c>
      <c r="T196" s="2" t="s">
        <v>75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45</v>
      </c>
      <c r="Z196" s="2">
        <f t="shared" ca="1" si="93"/>
        <v>36</v>
      </c>
      <c r="AA196" s="2">
        <f t="shared" ca="1" si="93"/>
        <v>34</v>
      </c>
      <c r="AB196" s="5">
        <f t="shared" ca="1" si="94"/>
        <v>357</v>
      </c>
      <c r="AC196" s="5">
        <f t="shared" ca="1" si="95"/>
        <v>421</v>
      </c>
      <c r="AD196" s="5">
        <f t="shared" ca="1" si="96"/>
        <v>482</v>
      </c>
      <c r="AE196" s="5">
        <f t="shared" ca="1" si="97"/>
        <v>371</v>
      </c>
      <c r="AF196" s="5">
        <f t="shared" ca="1" si="98"/>
        <v>368</v>
      </c>
      <c r="AG196" s="5">
        <f t="shared" ca="1" si="99"/>
        <v>397</v>
      </c>
      <c r="AH196" s="5">
        <f t="shared" ca="1" si="100"/>
        <v>371</v>
      </c>
      <c r="AI196" s="5">
        <f t="shared" ca="1" si="101"/>
        <v>399</v>
      </c>
      <c r="AJ196" s="5">
        <f t="shared" ca="1" si="102"/>
        <v>378</v>
      </c>
      <c r="AK196" s="5">
        <f t="shared" ca="1" si="103"/>
        <v>489</v>
      </c>
    </row>
    <row r="197" spans="1:37" x14ac:dyDescent="0.3">
      <c r="A197" s="35">
        <f>IF(Замеры!B196=0, " ", Замеры!B196)</f>
        <v>191</v>
      </c>
      <c r="B197" s="45" t="str">
        <f>Замеры!F196</f>
        <v xml:space="preserve">Группа от QF </v>
      </c>
      <c r="C197" s="45" t="str">
        <f>IF(Замеры!K196=0, " ", Замеры!K196)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Замеры!L196</f>
        <v>0</v>
      </c>
      <c r="S197" s="2">
        <f>Замеры!M196</f>
        <v>0</v>
      </c>
      <c r="T197" s="2" t="s">
        <v>75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43</v>
      </c>
      <c r="Z197" s="2">
        <f t="shared" ca="1" si="93"/>
        <v>35</v>
      </c>
      <c r="AA197" s="2">
        <f t="shared" ca="1" si="93"/>
        <v>29</v>
      </c>
      <c r="AB197" s="5">
        <f t="shared" ca="1" si="94"/>
        <v>304</v>
      </c>
      <c r="AC197" s="5">
        <f t="shared" ca="1" si="95"/>
        <v>401</v>
      </c>
      <c r="AD197" s="5">
        <f t="shared" ca="1" si="96"/>
        <v>387</v>
      </c>
      <c r="AE197" s="5">
        <f t="shared" ca="1" si="97"/>
        <v>434</v>
      </c>
      <c r="AF197" s="5">
        <f t="shared" ca="1" si="98"/>
        <v>370</v>
      </c>
      <c r="AG197" s="5">
        <f t="shared" ca="1" si="99"/>
        <v>296</v>
      </c>
      <c r="AH197" s="5">
        <f t="shared" ca="1" si="100"/>
        <v>426</v>
      </c>
      <c r="AI197" s="5">
        <f t="shared" ca="1" si="101"/>
        <v>334</v>
      </c>
      <c r="AJ197" s="5">
        <f t="shared" ca="1" si="102"/>
        <v>391</v>
      </c>
      <c r="AK197" s="5">
        <f t="shared" ca="1" si="103"/>
        <v>373</v>
      </c>
    </row>
    <row r="198" spans="1:37" x14ac:dyDescent="0.3">
      <c r="A198" s="35">
        <f>IF(Замеры!B197=0, " ", Замеры!B197)</f>
        <v>192</v>
      </c>
      <c r="B198" s="45" t="str">
        <f>Замеры!F197</f>
        <v xml:space="preserve">Группа от QF </v>
      </c>
      <c r="C198" s="45" t="str">
        <f>IF(Замеры!K197=0, " ", Замеры!K197)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Замеры!L197</f>
        <v>0</v>
      </c>
      <c r="S198" s="2">
        <f>Замеры!M197</f>
        <v>0</v>
      </c>
      <c r="T198" s="2" t="s">
        <v>75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28</v>
      </c>
      <c r="Z198" s="2">
        <f t="shared" ca="1" si="93"/>
        <v>45</v>
      </c>
      <c r="AA198" s="2">
        <f t="shared" ca="1" si="93"/>
        <v>44</v>
      </c>
      <c r="AB198" s="5">
        <f t="shared" ca="1" si="94"/>
        <v>570</v>
      </c>
      <c r="AC198" s="5">
        <f t="shared" ca="1" si="95"/>
        <v>568</v>
      </c>
      <c r="AD198" s="5">
        <f t="shared" ca="1" si="96"/>
        <v>507</v>
      </c>
      <c r="AE198" s="5">
        <f t="shared" ca="1" si="97"/>
        <v>516</v>
      </c>
      <c r="AF198" s="5">
        <f t="shared" ca="1" si="98"/>
        <v>526</v>
      </c>
      <c r="AG198" s="5">
        <f t="shared" ca="1" si="99"/>
        <v>540</v>
      </c>
      <c r="AH198" s="5">
        <f t="shared" ca="1" si="100"/>
        <v>485</v>
      </c>
      <c r="AI198" s="5">
        <f t="shared" ca="1" si="101"/>
        <v>548</v>
      </c>
      <c r="AJ198" s="5">
        <f t="shared" ca="1" si="102"/>
        <v>445</v>
      </c>
      <c r="AK198" s="5">
        <f t="shared" ca="1" si="103"/>
        <v>461</v>
      </c>
    </row>
    <row r="199" spans="1:37" x14ac:dyDescent="0.3">
      <c r="A199" s="35">
        <f>IF(Замеры!B198=0, " ", Замеры!B198)</f>
        <v>193</v>
      </c>
      <c r="B199" s="45" t="str">
        <f>Замеры!F198</f>
        <v xml:space="preserve">Группа от QF </v>
      </c>
      <c r="C199" s="45" t="str">
        <f>IF(Замеры!K198=0, " ", Замеры!K198)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Замеры!L198</f>
        <v>0</v>
      </c>
      <c r="S199" s="2">
        <f>Замеры!M198</f>
        <v>0</v>
      </c>
      <c r="T199" s="2" t="s">
        <v>75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27</v>
      </c>
      <c r="Z199" s="2">
        <f t="shared" ca="1" si="119"/>
        <v>23</v>
      </c>
      <c r="AA199" s="2">
        <f t="shared" ca="1" si="119"/>
        <v>49</v>
      </c>
      <c r="AB199" s="5">
        <f t="shared" ref="AB199:AB262" ca="1" si="120">RANDBETWEEN(AA199*10+5,AA199*10+150)</f>
        <v>498</v>
      </c>
      <c r="AC199" s="5">
        <f t="shared" ref="AC199:AC262" ca="1" si="121">RANDBETWEEN(AA199*10+5,AA199*10+150)</f>
        <v>561</v>
      </c>
      <c r="AD199" s="5">
        <f t="shared" ref="AD199:AD262" ca="1" si="122">RANDBETWEEN(AA199*10+5,AA199*10+150)</f>
        <v>628</v>
      </c>
      <c r="AE199" s="5">
        <f t="shared" ref="AE199:AE262" ca="1" si="123">RANDBETWEEN(AA199*10+5,AA199*10+150)</f>
        <v>517</v>
      </c>
      <c r="AF199" s="5">
        <f t="shared" ref="AF199:AF262" ca="1" si="124">RANDBETWEEN(AA199*10+5,AA199*10+150)</f>
        <v>631</v>
      </c>
      <c r="AG199" s="5">
        <f t="shared" ref="AG199:AG262" ca="1" si="125">RANDBETWEEN(AA199*10+5,AA199*10+150)</f>
        <v>496</v>
      </c>
      <c r="AH199" s="5">
        <f t="shared" ref="AH199:AH262" ca="1" si="126">RANDBETWEEN(AA199*10+5,AA199*10+150)</f>
        <v>523</v>
      </c>
      <c r="AI199" s="5">
        <f t="shared" ref="AI199:AI262" ca="1" si="127">RANDBETWEEN(AA199*10+5,AA199*10+150)</f>
        <v>599</v>
      </c>
      <c r="AJ199" s="5">
        <f t="shared" ref="AJ199:AJ262" ca="1" si="128">RANDBETWEEN(AA199*10+5,AA199*10+150)</f>
        <v>629</v>
      </c>
      <c r="AK199" s="5">
        <f t="shared" ref="AK199:AK262" ca="1" si="129">RANDBETWEEN(AA199*10+5,AA199*10+150)</f>
        <v>572</v>
      </c>
    </row>
    <row r="200" spans="1:37" x14ac:dyDescent="0.3">
      <c r="A200" s="35">
        <f>IF(Замеры!B199=0, " ", Замеры!B199)</f>
        <v>194</v>
      </c>
      <c r="B200" s="45" t="str">
        <f>Замеры!F199</f>
        <v xml:space="preserve">Группа от QF </v>
      </c>
      <c r="C200" s="45" t="str">
        <f>IF(Замеры!K199=0, " ", Замеры!K199)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Замеры!L199</f>
        <v>0</v>
      </c>
      <c r="S200" s="2">
        <f>Замеры!M199</f>
        <v>0</v>
      </c>
      <c r="T200" s="2" t="s">
        <v>75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20</v>
      </c>
      <c r="Z200" s="2">
        <f t="shared" ca="1" si="119"/>
        <v>38</v>
      </c>
      <c r="AA200" s="2">
        <f t="shared" ca="1" si="119"/>
        <v>50</v>
      </c>
      <c r="AB200" s="5">
        <f t="shared" ca="1" si="120"/>
        <v>516</v>
      </c>
      <c r="AC200" s="5">
        <f t="shared" ca="1" si="121"/>
        <v>596</v>
      </c>
      <c r="AD200" s="5">
        <f t="shared" ca="1" si="122"/>
        <v>513</v>
      </c>
      <c r="AE200" s="5">
        <f t="shared" ca="1" si="123"/>
        <v>624</v>
      </c>
      <c r="AF200" s="5">
        <f t="shared" ca="1" si="124"/>
        <v>541</v>
      </c>
      <c r="AG200" s="5">
        <f t="shared" ca="1" si="125"/>
        <v>582</v>
      </c>
      <c r="AH200" s="5">
        <f t="shared" ca="1" si="126"/>
        <v>518</v>
      </c>
      <c r="AI200" s="5">
        <f t="shared" ca="1" si="127"/>
        <v>594</v>
      </c>
      <c r="AJ200" s="5">
        <f t="shared" ca="1" si="128"/>
        <v>586</v>
      </c>
      <c r="AK200" s="5">
        <f t="shared" ca="1" si="129"/>
        <v>601</v>
      </c>
    </row>
    <row r="201" spans="1:37" x14ac:dyDescent="0.3">
      <c r="A201" s="35">
        <f>IF(Замеры!B200=0, " ", Замеры!B200)</f>
        <v>195</v>
      </c>
      <c r="B201" s="45" t="str">
        <f>Замеры!F200</f>
        <v xml:space="preserve">Группа от QF </v>
      </c>
      <c r="C201" s="45" t="str">
        <f>IF(Замеры!K200=0, " ", Замеры!K200)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Замеры!L200</f>
        <v>0</v>
      </c>
      <c r="S201" s="2">
        <f>Замеры!M200</f>
        <v>0</v>
      </c>
      <c r="T201" s="2" t="s">
        <v>75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46</v>
      </c>
      <c r="Z201" s="2">
        <f t="shared" ca="1" si="119"/>
        <v>44</v>
      </c>
      <c r="AA201" s="2">
        <f t="shared" ca="1" si="119"/>
        <v>40</v>
      </c>
      <c r="AB201" s="5">
        <f t="shared" ca="1" si="120"/>
        <v>418</v>
      </c>
      <c r="AC201" s="5">
        <f t="shared" ca="1" si="121"/>
        <v>410</v>
      </c>
      <c r="AD201" s="5">
        <f t="shared" ca="1" si="122"/>
        <v>411</v>
      </c>
      <c r="AE201" s="5">
        <f t="shared" ca="1" si="123"/>
        <v>531</v>
      </c>
      <c r="AF201" s="5">
        <f t="shared" ca="1" si="124"/>
        <v>527</v>
      </c>
      <c r="AG201" s="5">
        <f t="shared" ca="1" si="125"/>
        <v>539</v>
      </c>
      <c r="AH201" s="5">
        <f t="shared" ca="1" si="126"/>
        <v>433</v>
      </c>
      <c r="AI201" s="5">
        <f t="shared" ca="1" si="127"/>
        <v>416</v>
      </c>
      <c r="AJ201" s="5">
        <f t="shared" ca="1" si="128"/>
        <v>521</v>
      </c>
      <c r="AK201" s="5">
        <f t="shared" ca="1" si="129"/>
        <v>545</v>
      </c>
    </row>
    <row r="202" spans="1:37" x14ac:dyDescent="0.3">
      <c r="A202" s="35">
        <f>IF(Замеры!B201=0, " ", Замеры!B201)</f>
        <v>196</v>
      </c>
      <c r="B202" s="45" t="str">
        <f>Замеры!F201</f>
        <v xml:space="preserve">Группа от QF </v>
      </c>
      <c r="C202" s="45" t="str">
        <f>IF(Замеры!K201=0, " ", Замеры!K201)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Замеры!L201</f>
        <v>0</v>
      </c>
      <c r="S202" s="2">
        <f>Замеры!M201</f>
        <v>0</v>
      </c>
      <c r="T202" s="2" t="s">
        <v>75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21</v>
      </c>
      <c r="Z202" s="2">
        <f t="shared" ca="1" si="119"/>
        <v>35</v>
      </c>
      <c r="AA202" s="2">
        <f t="shared" ca="1" si="119"/>
        <v>45</v>
      </c>
      <c r="AB202" s="5">
        <f t="shared" ca="1" si="120"/>
        <v>551</v>
      </c>
      <c r="AC202" s="5">
        <f t="shared" ca="1" si="121"/>
        <v>465</v>
      </c>
      <c r="AD202" s="5">
        <f t="shared" ca="1" si="122"/>
        <v>533</v>
      </c>
      <c r="AE202" s="5">
        <f t="shared" ca="1" si="123"/>
        <v>468</v>
      </c>
      <c r="AF202" s="5">
        <f t="shared" ca="1" si="124"/>
        <v>507</v>
      </c>
      <c r="AG202" s="5">
        <f t="shared" ca="1" si="125"/>
        <v>482</v>
      </c>
      <c r="AH202" s="5">
        <f t="shared" ca="1" si="126"/>
        <v>456</v>
      </c>
      <c r="AI202" s="5">
        <f t="shared" ca="1" si="127"/>
        <v>490</v>
      </c>
      <c r="AJ202" s="5">
        <f t="shared" ca="1" si="128"/>
        <v>527</v>
      </c>
      <c r="AK202" s="5">
        <f t="shared" ca="1" si="129"/>
        <v>524</v>
      </c>
    </row>
    <row r="203" spans="1:37" x14ac:dyDescent="0.3">
      <c r="A203" s="35">
        <f>IF(Замеры!B202=0, " ", Замеры!B202)</f>
        <v>197</v>
      </c>
      <c r="B203" s="45" t="str">
        <f>Замеры!F202</f>
        <v xml:space="preserve">Группа от QF </v>
      </c>
      <c r="C203" s="45" t="str">
        <f>IF(Замеры!K202=0, " ", Замеры!K202)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Замеры!L202</f>
        <v>0</v>
      </c>
      <c r="S203" s="2">
        <f>Замеры!M202</f>
        <v>0</v>
      </c>
      <c r="T203" s="2" t="s">
        <v>75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43</v>
      </c>
      <c r="Z203" s="2">
        <f t="shared" ca="1" si="119"/>
        <v>24</v>
      </c>
      <c r="AA203" s="2">
        <f t="shared" ca="1" si="119"/>
        <v>30</v>
      </c>
      <c r="AB203" s="5">
        <f t="shared" ca="1" si="120"/>
        <v>333</v>
      </c>
      <c r="AC203" s="5">
        <f t="shared" ca="1" si="121"/>
        <v>384</v>
      </c>
      <c r="AD203" s="5">
        <f t="shared" ca="1" si="122"/>
        <v>397</v>
      </c>
      <c r="AE203" s="5">
        <f t="shared" ca="1" si="123"/>
        <v>356</v>
      </c>
      <c r="AF203" s="5">
        <f t="shared" ca="1" si="124"/>
        <v>354</v>
      </c>
      <c r="AG203" s="5">
        <f t="shared" ca="1" si="125"/>
        <v>449</v>
      </c>
      <c r="AH203" s="5">
        <f t="shared" ca="1" si="126"/>
        <v>398</v>
      </c>
      <c r="AI203" s="5">
        <f t="shared" ca="1" si="127"/>
        <v>421</v>
      </c>
      <c r="AJ203" s="5">
        <f t="shared" ca="1" si="128"/>
        <v>435</v>
      </c>
      <c r="AK203" s="5">
        <f t="shared" ca="1" si="129"/>
        <v>434</v>
      </c>
    </row>
    <row r="204" spans="1:37" x14ac:dyDescent="0.3">
      <c r="A204" s="35">
        <f>IF(Замеры!B203=0, " ", Замеры!B203)</f>
        <v>198</v>
      </c>
      <c r="B204" s="45" t="str">
        <f>Замеры!F203</f>
        <v xml:space="preserve">Группа от QF </v>
      </c>
      <c r="C204" s="45" t="str">
        <f>IF(Замеры!K203=0, " ", Замеры!K203)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Замеры!L203</f>
        <v>0</v>
      </c>
      <c r="S204" s="2">
        <f>Замеры!M203</f>
        <v>0</v>
      </c>
      <c r="T204" s="2" t="s">
        <v>75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33</v>
      </c>
      <c r="Z204" s="2">
        <f t="shared" ca="1" si="119"/>
        <v>45</v>
      </c>
      <c r="AA204" s="2">
        <f t="shared" ca="1" si="119"/>
        <v>23</v>
      </c>
      <c r="AB204" s="5">
        <f t="shared" ca="1" si="120"/>
        <v>244</v>
      </c>
      <c r="AC204" s="5">
        <f t="shared" ca="1" si="121"/>
        <v>322</v>
      </c>
      <c r="AD204" s="5">
        <f t="shared" ca="1" si="122"/>
        <v>357</v>
      </c>
      <c r="AE204" s="5">
        <f t="shared" ca="1" si="123"/>
        <v>333</v>
      </c>
      <c r="AF204" s="5">
        <f t="shared" ca="1" si="124"/>
        <v>243</v>
      </c>
      <c r="AG204" s="5">
        <f t="shared" ca="1" si="125"/>
        <v>365</v>
      </c>
      <c r="AH204" s="5">
        <f t="shared" ca="1" si="126"/>
        <v>355</v>
      </c>
      <c r="AI204" s="5">
        <f t="shared" ca="1" si="127"/>
        <v>372</v>
      </c>
      <c r="AJ204" s="5">
        <f t="shared" ca="1" si="128"/>
        <v>253</v>
      </c>
      <c r="AK204" s="5">
        <f t="shared" ca="1" si="129"/>
        <v>347</v>
      </c>
    </row>
    <row r="205" spans="1:37" x14ac:dyDescent="0.3">
      <c r="A205" s="35">
        <f>IF(Замеры!B204=0, " ", Замеры!B204)</f>
        <v>199</v>
      </c>
      <c r="B205" s="45" t="str">
        <f>Замеры!F204</f>
        <v xml:space="preserve">Группа от QF </v>
      </c>
      <c r="C205" s="45" t="str">
        <f>IF(Замеры!K204=0, " ", Замеры!K204)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Замеры!L204</f>
        <v>0</v>
      </c>
      <c r="S205" s="2">
        <f>Замеры!M204</f>
        <v>0</v>
      </c>
      <c r="T205" s="2" t="s">
        <v>75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41</v>
      </c>
      <c r="Z205" s="2">
        <f t="shared" ca="1" si="119"/>
        <v>40</v>
      </c>
      <c r="AA205" s="2">
        <f t="shared" ca="1" si="119"/>
        <v>35</v>
      </c>
      <c r="AB205" s="5">
        <f t="shared" ca="1" si="120"/>
        <v>450</v>
      </c>
      <c r="AC205" s="5">
        <f t="shared" ca="1" si="121"/>
        <v>472</v>
      </c>
      <c r="AD205" s="5">
        <f t="shared" ca="1" si="122"/>
        <v>495</v>
      </c>
      <c r="AE205" s="5">
        <f t="shared" ca="1" si="123"/>
        <v>447</v>
      </c>
      <c r="AF205" s="5">
        <f t="shared" ca="1" si="124"/>
        <v>408</v>
      </c>
      <c r="AG205" s="5">
        <f t="shared" ca="1" si="125"/>
        <v>433</v>
      </c>
      <c r="AH205" s="5">
        <f t="shared" ca="1" si="126"/>
        <v>417</v>
      </c>
      <c r="AI205" s="5">
        <f t="shared" ca="1" si="127"/>
        <v>389</v>
      </c>
      <c r="AJ205" s="5">
        <f t="shared" ca="1" si="128"/>
        <v>399</v>
      </c>
      <c r="AK205" s="5">
        <f t="shared" ca="1" si="129"/>
        <v>453</v>
      </c>
    </row>
    <row r="206" spans="1:37" x14ac:dyDescent="0.3">
      <c r="A206" s="35">
        <f>IF(Замеры!B205=0, " ", Замеры!B205)</f>
        <v>200</v>
      </c>
      <c r="B206" s="45" t="str">
        <f>Замеры!F205</f>
        <v xml:space="preserve">Группа от QF </v>
      </c>
      <c r="C206" s="45" t="str">
        <f>IF(Замеры!K205=0, " ", Замеры!K205)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Замеры!L205</f>
        <v>0</v>
      </c>
      <c r="S206" s="2">
        <f>Замеры!M205</f>
        <v>0</v>
      </c>
      <c r="T206" s="2" t="s">
        <v>75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33</v>
      </c>
      <c r="Z206" s="2">
        <f t="shared" ca="1" si="119"/>
        <v>50</v>
      </c>
      <c r="AA206" s="2">
        <f t="shared" ca="1" si="119"/>
        <v>37</v>
      </c>
      <c r="AB206" s="5">
        <f t="shared" ca="1" si="120"/>
        <v>398</v>
      </c>
      <c r="AC206" s="5">
        <f t="shared" ca="1" si="121"/>
        <v>485</v>
      </c>
      <c r="AD206" s="5">
        <f t="shared" ca="1" si="122"/>
        <v>502</v>
      </c>
      <c r="AE206" s="5">
        <f t="shared" ca="1" si="123"/>
        <v>431</v>
      </c>
      <c r="AF206" s="5">
        <f t="shared" ca="1" si="124"/>
        <v>411</v>
      </c>
      <c r="AG206" s="5">
        <f t="shared" ca="1" si="125"/>
        <v>413</v>
      </c>
      <c r="AH206" s="5">
        <f t="shared" ca="1" si="126"/>
        <v>518</v>
      </c>
      <c r="AI206" s="5">
        <f t="shared" ca="1" si="127"/>
        <v>424</v>
      </c>
      <c r="AJ206" s="5">
        <f t="shared" ca="1" si="128"/>
        <v>411</v>
      </c>
      <c r="AK206" s="5">
        <f t="shared" ca="1" si="129"/>
        <v>447</v>
      </c>
    </row>
    <row r="207" spans="1:37" x14ac:dyDescent="0.3">
      <c r="A207" s="35">
        <f>IF(Замеры!B206=0, " ", Замеры!B206)</f>
        <v>201</v>
      </c>
      <c r="B207" s="45" t="str">
        <f>Замеры!F206</f>
        <v xml:space="preserve">Группа от QF </v>
      </c>
      <c r="C207" s="45" t="str">
        <f>IF(Замеры!K206=0, " ", Замеры!K206)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Замеры!L206</f>
        <v>0</v>
      </c>
      <c r="S207" s="2">
        <f>Замеры!M206</f>
        <v>0</v>
      </c>
      <c r="T207" s="2" t="s">
        <v>75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45</v>
      </c>
      <c r="Z207" s="2">
        <f t="shared" ca="1" si="119"/>
        <v>43</v>
      </c>
      <c r="AA207" s="2">
        <f t="shared" ca="1" si="119"/>
        <v>28</v>
      </c>
      <c r="AB207" s="5">
        <f t="shared" ca="1" si="120"/>
        <v>353</v>
      </c>
      <c r="AC207" s="5">
        <f t="shared" ca="1" si="121"/>
        <v>401</v>
      </c>
      <c r="AD207" s="5">
        <f t="shared" ca="1" si="122"/>
        <v>295</v>
      </c>
      <c r="AE207" s="5">
        <f t="shared" ca="1" si="123"/>
        <v>409</v>
      </c>
      <c r="AF207" s="5">
        <f t="shared" ca="1" si="124"/>
        <v>347</v>
      </c>
      <c r="AG207" s="5">
        <f t="shared" ca="1" si="125"/>
        <v>336</v>
      </c>
      <c r="AH207" s="5">
        <f t="shared" ca="1" si="126"/>
        <v>361</v>
      </c>
      <c r="AI207" s="5">
        <f t="shared" ca="1" si="127"/>
        <v>334</v>
      </c>
      <c r="AJ207" s="5">
        <f t="shared" ca="1" si="128"/>
        <v>287</v>
      </c>
      <c r="AK207" s="5">
        <f t="shared" ca="1" si="129"/>
        <v>417</v>
      </c>
    </row>
    <row r="208" spans="1:37" x14ac:dyDescent="0.3">
      <c r="A208" s="35">
        <f>IF(Замеры!B207=0, " ", Замеры!B207)</f>
        <v>202</v>
      </c>
      <c r="B208" s="45" t="str">
        <f>Замеры!F207</f>
        <v xml:space="preserve">Группа от QF </v>
      </c>
      <c r="C208" s="45" t="str">
        <f>IF(Замеры!K207=0, " ", Замеры!K207)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Замеры!L207</f>
        <v>0</v>
      </c>
      <c r="S208" s="2">
        <f>Замеры!M207</f>
        <v>0</v>
      </c>
      <c r="T208" s="2" t="s">
        <v>75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25</v>
      </c>
      <c r="Z208" s="2">
        <f t="shared" ca="1" si="119"/>
        <v>40</v>
      </c>
      <c r="AA208" s="2">
        <f t="shared" ca="1" si="119"/>
        <v>43</v>
      </c>
      <c r="AB208" s="5">
        <f t="shared" ca="1" si="120"/>
        <v>489</v>
      </c>
      <c r="AC208" s="5">
        <f t="shared" ca="1" si="121"/>
        <v>492</v>
      </c>
      <c r="AD208" s="5">
        <f t="shared" ca="1" si="122"/>
        <v>437</v>
      </c>
      <c r="AE208" s="5">
        <f t="shared" ca="1" si="123"/>
        <v>567</v>
      </c>
      <c r="AF208" s="5">
        <f t="shared" ca="1" si="124"/>
        <v>508</v>
      </c>
      <c r="AG208" s="5">
        <f t="shared" ca="1" si="125"/>
        <v>540</v>
      </c>
      <c r="AH208" s="5">
        <f t="shared" ca="1" si="126"/>
        <v>439</v>
      </c>
      <c r="AI208" s="5">
        <f t="shared" ca="1" si="127"/>
        <v>468</v>
      </c>
      <c r="AJ208" s="5">
        <f t="shared" ca="1" si="128"/>
        <v>469</v>
      </c>
      <c r="AK208" s="5">
        <f t="shared" ca="1" si="129"/>
        <v>454</v>
      </c>
    </row>
    <row r="209" spans="1:37" x14ac:dyDescent="0.3">
      <c r="A209" s="35">
        <f>IF(Замеры!B208=0, " ", Замеры!B208)</f>
        <v>203</v>
      </c>
      <c r="B209" s="45" t="str">
        <f>Замеры!F208</f>
        <v xml:space="preserve">Группа от QF </v>
      </c>
      <c r="C209" s="45" t="str">
        <f>IF(Замеры!K208=0, " ", Замеры!K208)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Замеры!L208</f>
        <v>0</v>
      </c>
      <c r="S209" s="2">
        <f>Замеры!M208</f>
        <v>0</v>
      </c>
      <c r="T209" s="2" t="s">
        <v>75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48</v>
      </c>
      <c r="Z209" s="2">
        <f t="shared" ca="1" si="119"/>
        <v>22</v>
      </c>
      <c r="AA209" s="2">
        <f t="shared" ca="1" si="119"/>
        <v>33</v>
      </c>
      <c r="AB209" s="5">
        <f t="shared" ca="1" si="120"/>
        <v>336</v>
      </c>
      <c r="AC209" s="5">
        <f t="shared" ca="1" si="121"/>
        <v>413</v>
      </c>
      <c r="AD209" s="5">
        <f t="shared" ca="1" si="122"/>
        <v>366</v>
      </c>
      <c r="AE209" s="5">
        <f t="shared" ca="1" si="123"/>
        <v>438</v>
      </c>
      <c r="AF209" s="5">
        <f t="shared" ca="1" si="124"/>
        <v>377</v>
      </c>
      <c r="AG209" s="5">
        <f t="shared" ca="1" si="125"/>
        <v>357</v>
      </c>
      <c r="AH209" s="5">
        <f t="shared" ca="1" si="126"/>
        <v>390</v>
      </c>
      <c r="AI209" s="5">
        <f t="shared" ca="1" si="127"/>
        <v>410</v>
      </c>
      <c r="AJ209" s="5">
        <f t="shared" ca="1" si="128"/>
        <v>373</v>
      </c>
      <c r="AK209" s="5">
        <f t="shared" ca="1" si="129"/>
        <v>433</v>
      </c>
    </row>
    <row r="210" spans="1:37" x14ac:dyDescent="0.3">
      <c r="A210" s="35">
        <f>IF(Замеры!B209=0, " ", Замеры!B209)</f>
        <v>204</v>
      </c>
      <c r="B210" s="45" t="str">
        <f>Замеры!F209</f>
        <v xml:space="preserve">Группа от QF </v>
      </c>
      <c r="C210" s="45" t="str">
        <f>IF(Замеры!K209=0, " ", Замеры!K209)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Замеры!L209</f>
        <v>0</v>
      </c>
      <c r="S210" s="2">
        <f>Замеры!M209</f>
        <v>0</v>
      </c>
      <c r="T210" s="2" t="s">
        <v>75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41</v>
      </c>
      <c r="Z210" s="2">
        <f t="shared" ca="1" si="119"/>
        <v>21</v>
      </c>
      <c r="AA210" s="2">
        <f t="shared" ca="1" si="119"/>
        <v>50</v>
      </c>
      <c r="AB210" s="5">
        <f t="shared" ca="1" si="120"/>
        <v>603</v>
      </c>
      <c r="AC210" s="5">
        <f t="shared" ca="1" si="121"/>
        <v>624</v>
      </c>
      <c r="AD210" s="5">
        <f t="shared" ca="1" si="122"/>
        <v>506</v>
      </c>
      <c r="AE210" s="5">
        <f t="shared" ca="1" si="123"/>
        <v>517</v>
      </c>
      <c r="AF210" s="5">
        <f t="shared" ca="1" si="124"/>
        <v>505</v>
      </c>
      <c r="AG210" s="5">
        <f t="shared" ca="1" si="125"/>
        <v>637</v>
      </c>
      <c r="AH210" s="5">
        <f t="shared" ca="1" si="126"/>
        <v>529</v>
      </c>
      <c r="AI210" s="5">
        <f t="shared" ca="1" si="127"/>
        <v>549</v>
      </c>
      <c r="AJ210" s="5">
        <f t="shared" ca="1" si="128"/>
        <v>584</v>
      </c>
      <c r="AK210" s="5">
        <f t="shared" ca="1" si="129"/>
        <v>622</v>
      </c>
    </row>
    <row r="211" spans="1:37" x14ac:dyDescent="0.3">
      <c r="A211" s="35">
        <f>IF(Замеры!B210=0, " ", Замеры!B210)</f>
        <v>205</v>
      </c>
      <c r="B211" s="45" t="str">
        <f>Замеры!F210</f>
        <v xml:space="preserve">Группа от QF </v>
      </c>
      <c r="C211" s="45" t="str">
        <f>IF(Замеры!K210=0, " ", Замеры!K210)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Замеры!L210</f>
        <v>0</v>
      </c>
      <c r="S211" s="2">
        <f>Замеры!M210</f>
        <v>0</v>
      </c>
      <c r="T211" s="2" t="s">
        <v>75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27</v>
      </c>
      <c r="Z211" s="2">
        <f t="shared" ca="1" si="119"/>
        <v>30</v>
      </c>
      <c r="AA211" s="2">
        <f t="shared" ca="1" si="119"/>
        <v>25</v>
      </c>
      <c r="AB211" s="5">
        <f t="shared" ca="1" si="120"/>
        <v>367</v>
      </c>
      <c r="AC211" s="5">
        <f t="shared" ca="1" si="121"/>
        <v>321</v>
      </c>
      <c r="AD211" s="5">
        <f t="shared" ca="1" si="122"/>
        <v>382</v>
      </c>
      <c r="AE211" s="5">
        <f t="shared" ca="1" si="123"/>
        <v>386</v>
      </c>
      <c r="AF211" s="5">
        <f t="shared" ca="1" si="124"/>
        <v>380</v>
      </c>
      <c r="AG211" s="5">
        <f t="shared" ca="1" si="125"/>
        <v>346</v>
      </c>
      <c r="AH211" s="5">
        <f t="shared" ca="1" si="126"/>
        <v>331</v>
      </c>
      <c r="AI211" s="5">
        <f t="shared" ca="1" si="127"/>
        <v>326</v>
      </c>
      <c r="AJ211" s="5">
        <f t="shared" ca="1" si="128"/>
        <v>385</v>
      </c>
      <c r="AK211" s="5">
        <f t="shared" ca="1" si="129"/>
        <v>328</v>
      </c>
    </row>
    <row r="212" spans="1:37" x14ac:dyDescent="0.3">
      <c r="A212" s="35">
        <f>IF(Замеры!B211=0, " ", Замеры!B211)</f>
        <v>206</v>
      </c>
      <c r="B212" s="45" t="str">
        <f>Замеры!F211</f>
        <v xml:space="preserve">Группа от QF </v>
      </c>
      <c r="C212" s="45" t="str">
        <f>IF(Замеры!K211=0, " ", Замеры!K211)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Замеры!L211</f>
        <v>0</v>
      </c>
      <c r="S212" s="2">
        <f>Замеры!M211</f>
        <v>0</v>
      </c>
      <c r="T212" s="2" t="s">
        <v>75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27</v>
      </c>
      <c r="Z212" s="2">
        <f t="shared" ca="1" si="119"/>
        <v>25</v>
      </c>
      <c r="AA212" s="2">
        <f t="shared" ca="1" si="119"/>
        <v>26</v>
      </c>
      <c r="AB212" s="5">
        <f t="shared" ca="1" si="120"/>
        <v>405</v>
      </c>
      <c r="AC212" s="5">
        <f t="shared" ca="1" si="121"/>
        <v>267</v>
      </c>
      <c r="AD212" s="5">
        <f t="shared" ca="1" si="122"/>
        <v>270</v>
      </c>
      <c r="AE212" s="5">
        <f t="shared" ca="1" si="123"/>
        <v>304</v>
      </c>
      <c r="AF212" s="5">
        <f t="shared" ca="1" si="124"/>
        <v>286</v>
      </c>
      <c r="AG212" s="5">
        <f t="shared" ca="1" si="125"/>
        <v>399</v>
      </c>
      <c r="AH212" s="5">
        <f t="shared" ca="1" si="126"/>
        <v>383</v>
      </c>
      <c r="AI212" s="5">
        <f t="shared" ca="1" si="127"/>
        <v>365</v>
      </c>
      <c r="AJ212" s="5">
        <f t="shared" ca="1" si="128"/>
        <v>282</v>
      </c>
      <c r="AK212" s="5">
        <f t="shared" ca="1" si="129"/>
        <v>324</v>
      </c>
    </row>
    <row r="213" spans="1:37" x14ac:dyDescent="0.3">
      <c r="A213" s="35">
        <f>IF(Замеры!B212=0, " ", Замеры!B212)</f>
        <v>207</v>
      </c>
      <c r="B213" s="45" t="str">
        <f>Замеры!F212</f>
        <v xml:space="preserve">Группа от QF </v>
      </c>
      <c r="C213" s="45" t="str">
        <f>IF(Замеры!K212=0, " ", Замеры!K212)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Замеры!L212</f>
        <v>0</v>
      </c>
      <c r="S213" s="2">
        <f>Замеры!M212</f>
        <v>0</v>
      </c>
      <c r="T213" s="2" t="s">
        <v>75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45</v>
      </c>
      <c r="Z213" s="2">
        <f t="shared" ca="1" si="119"/>
        <v>43</v>
      </c>
      <c r="AA213" s="2">
        <f t="shared" ca="1" si="119"/>
        <v>36</v>
      </c>
      <c r="AB213" s="5">
        <f t="shared" ca="1" si="120"/>
        <v>442</v>
      </c>
      <c r="AC213" s="5">
        <f t="shared" ca="1" si="121"/>
        <v>444</v>
      </c>
      <c r="AD213" s="5">
        <f t="shared" ca="1" si="122"/>
        <v>453</v>
      </c>
      <c r="AE213" s="5">
        <f t="shared" ca="1" si="123"/>
        <v>365</v>
      </c>
      <c r="AF213" s="5">
        <f t="shared" ca="1" si="124"/>
        <v>425</v>
      </c>
      <c r="AG213" s="5">
        <f t="shared" ca="1" si="125"/>
        <v>408</v>
      </c>
      <c r="AH213" s="5">
        <f t="shared" ca="1" si="126"/>
        <v>375</v>
      </c>
      <c r="AI213" s="5">
        <f t="shared" ca="1" si="127"/>
        <v>379</v>
      </c>
      <c r="AJ213" s="5">
        <f t="shared" ca="1" si="128"/>
        <v>460</v>
      </c>
      <c r="AK213" s="5">
        <f t="shared" ca="1" si="129"/>
        <v>400</v>
      </c>
    </row>
    <row r="214" spans="1:37" x14ac:dyDescent="0.3">
      <c r="A214" s="35">
        <f>IF(Замеры!B213=0, " ", Замеры!B213)</f>
        <v>208</v>
      </c>
      <c r="B214" s="45" t="str">
        <f>Замеры!F213</f>
        <v xml:space="preserve">Группа от QF </v>
      </c>
      <c r="C214" s="45" t="str">
        <f>IF(Замеры!K213=0, " ", Замеры!K213)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Замеры!L213</f>
        <v>0</v>
      </c>
      <c r="S214" s="2">
        <f>Замеры!M213</f>
        <v>0</v>
      </c>
      <c r="T214" s="2" t="s">
        <v>75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36</v>
      </c>
      <c r="Z214" s="2">
        <f t="shared" ca="1" si="119"/>
        <v>43</v>
      </c>
      <c r="AA214" s="2">
        <f t="shared" ca="1" si="119"/>
        <v>28</v>
      </c>
      <c r="AB214" s="5">
        <f t="shared" ca="1" si="120"/>
        <v>327</v>
      </c>
      <c r="AC214" s="5">
        <f t="shared" ca="1" si="121"/>
        <v>414</v>
      </c>
      <c r="AD214" s="5">
        <f t="shared" ca="1" si="122"/>
        <v>399</v>
      </c>
      <c r="AE214" s="5">
        <f t="shared" ca="1" si="123"/>
        <v>410</v>
      </c>
      <c r="AF214" s="5">
        <f t="shared" ca="1" si="124"/>
        <v>332</v>
      </c>
      <c r="AG214" s="5">
        <f t="shared" ca="1" si="125"/>
        <v>426</v>
      </c>
      <c r="AH214" s="5">
        <f t="shared" ca="1" si="126"/>
        <v>362</v>
      </c>
      <c r="AI214" s="5">
        <f t="shared" ca="1" si="127"/>
        <v>378</v>
      </c>
      <c r="AJ214" s="5">
        <f t="shared" ca="1" si="128"/>
        <v>340</v>
      </c>
      <c r="AK214" s="5">
        <f t="shared" ca="1" si="129"/>
        <v>364</v>
      </c>
    </row>
    <row r="215" spans="1:37" x14ac:dyDescent="0.3">
      <c r="A215" s="35">
        <f>IF(Замеры!B214=0, " ", Замеры!B214)</f>
        <v>209</v>
      </c>
      <c r="B215" s="45" t="str">
        <f>Замеры!F214</f>
        <v xml:space="preserve">Группа от QF </v>
      </c>
      <c r="C215" s="45" t="str">
        <f>IF(Замеры!K214=0, " ", Замеры!K214)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Замеры!L214</f>
        <v>0</v>
      </c>
      <c r="S215" s="2">
        <f>Замеры!M214</f>
        <v>0</v>
      </c>
      <c r="T215" s="2" t="s">
        <v>75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46</v>
      </c>
      <c r="Z215" s="2">
        <f t="shared" ca="1" si="119"/>
        <v>33</v>
      </c>
      <c r="AA215" s="2">
        <f t="shared" ca="1" si="119"/>
        <v>27</v>
      </c>
      <c r="AB215" s="5">
        <f t="shared" ca="1" si="120"/>
        <v>321</v>
      </c>
      <c r="AC215" s="5">
        <f t="shared" ca="1" si="121"/>
        <v>290</v>
      </c>
      <c r="AD215" s="5">
        <f t="shared" ca="1" si="122"/>
        <v>340</v>
      </c>
      <c r="AE215" s="5">
        <f t="shared" ca="1" si="123"/>
        <v>340</v>
      </c>
      <c r="AF215" s="5">
        <f t="shared" ca="1" si="124"/>
        <v>297</v>
      </c>
      <c r="AG215" s="5">
        <f t="shared" ca="1" si="125"/>
        <v>398</v>
      </c>
      <c r="AH215" s="5">
        <f t="shared" ca="1" si="126"/>
        <v>418</v>
      </c>
      <c r="AI215" s="5">
        <f t="shared" ca="1" si="127"/>
        <v>385</v>
      </c>
      <c r="AJ215" s="5">
        <f t="shared" ca="1" si="128"/>
        <v>292</v>
      </c>
      <c r="AK215" s="5">
        <f t="shared" ca="1" si="129"/>
        <v>389</v>
      </c>
    </row>
    <row r="216" spans="1:37" x14ac:dyDescent="0.3">
      <c r="A216" s="35">
        <f>IF(Замеры!B215=0, " ", Замеры!B215)</f>
        <v>210</v>
      </c>
      <c r="B216" s="45" t="str">
        <f>Замеры!F215</f>
        <v xml:space="preserve">Группа от QF </v>
      </c>
      <c r="C216" s="45" t="str">
        <f>IF(Замеры!K215=0, " ", Замеры!K215)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Замеры!L215</f>
        <v>0</v>
      </c>
      <c r="S216" s="2">
        <f>Замеры!M215</f>
        <v>0</v>
      </c>
      <c r="T216" s="2" t="s">
        <v>75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38</v>
      </c>
      <c r="Z216" s="2">
        <f t="shared" ca="1" si="119"/>
        <v>48</v>
      </c>
      <c r="AA216" s="2">
        <f t="shared" ca="1" si="119"/>
        <v>27</v>
      </c>
      <c r="AB216" s="5">
        <f t="shared" ca="1" si="120"/>
        <v>341</v>
      </c>
      <c r="AC216" s="5">
        <f t="shared" ca="1" si="121"/>
        <v>401</v>
      </c>
      <c r="AD216" s="5">
        <f t="shared" ca="1" si="122"/>
        <v>397</v>
      </c>
      <c r="AE216" s="5">
        <f t="shared" ca="1" si="123"/>
        <v>387</v>
      </c>
      <c r="AF216" s="5">
        <f t="shared" ca="1" si="124"/>
        <v>392</v>
      </c>
      <c r="AG216" s="5">
        <f t="shared" ca="1" si="125"/>
        <v>292</v>
      </c>
      <c r="AH216" s="5">
        <f t="shared" ca="1" si="126"/>
        <v>397</v>
      </c>
      <c r="AI216" s="5">
        <f t="shared" ca="1" si="127"/>
        <v>369</v>
      </c>
      <c r="AJ216" s="5">
        <f t="shared" ca="1" si="128"/>
        <v>353</v>
      </c>
      <c r="AK216" s="5">
        <f t="shared" ca="1" si="129"/>
        <v>393</v>
      </c>
    </row>
    <row r="217" spans="1:37" x14ac:dyDescent="0.3">
      <c r="A217" s="35">
        <f>IF(Замеры!B216=0, " ", Замеры!B216)</f>
        <v>211</v>
      </c>
      <c r="B217" s="45" t="str">
        <f>Замеры!F216</f>
        <v xml:space="preserve">Группа от QF </v>
      </c>
      <c r="C217" s="45" t="str">
        <f>IF(Замеры!K216=0, " ", Замеры!K216)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Замеры!L216</f>
        <v>0</v>
      </c>
      <c r="S217" s="2">
        <f>Замеры!M216</f>
        <v>0</v>
      </c>
      <c r="T217" s="2" t="s">
        <v>75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46</v>
      </c>
      <c r="Z217" s="2">
        <f t="shared" ca="1" si="119"/>
        <v>20</v>
      </c>
      <c r="AA217" s="2">
        <f t="shared" ca="1" si="119"/>
        <v>24</v>
      </c>
      <c r="AB217" s="5">
        <f t="shared" ca="1" si="120"/>
        <v>317</v>
      </c>
      <c r="AC217" s="5">
        <f t="shared" ca="1" si="121"/>
        <v>267</v>
      </c>
      <c r="AD217" s="5">
        <f t="shared" ca="1" si="122"/>
        <v>388</v>
      </c>
      <c r="AE217" s="5">
        <f t="shared" ca="1" si="123"/>
        <v>339</v>
      </c>
      <c r="AF217" s="5">
        <f t="shared" ca="1" si="124"/>
        <v>256</v>
      </c>
      <c r="AG217" s="5">
        <f t="shared" ca="1" si="125"/>
        <v>265</v>
      </c>
      <c r="AH217" s="5">
        <f t="shared" ca="1" si="126"/>
        <v>377</v>
      </c>
      <c r="AI217" s="5">
        <f t="shared" ca="1" si="127"/>
        <v>329</v>
      </c>
      <c r="AJ217" s="5">
        <f t="shared" ca="1" si="128"/>
        <v>341</v>
      </c>
      <c r="AK217" s="5">
        <f t="shared" ca="1" si="129"/>
        <v>300</v>
      </c>
    </row>
    <row r="218" spans="1:37" x14ac:dyDescent="0.3">
      <c r="A218" s="35">
        <f>IF(Замеры!B217=0, " ", Замеры!B217)</f>
        <v>212</v>
      </c>
      <c r="B218" s="45" t="str">
        <f>Замеры!F217</f>
        <v xml:space="preserve">Группа от QF </v>
      </c>
      <c r="C218" s="45" t="str">
        <f>IF(Замеры!K217=0, " ", Замеры!K217)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Замеры!L217</f>
        <v>0</v>
      </c>
      <c r="S218" s="2">
        <f>Замеры!M217</f>
        <v>0</v>
      </c>
      <c r="T218" s="2" t="s">
        <v>75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24</v>
      </c>
      <c r="Z218" s="2">
        <f t="shared" ca="1" si="119"/>
        <v>45</v>
      </c>
      <c r="AA218" s="2">
        <f t="shared" ca="1" si="119"/>
        <v>37</v>
      </c>
      <c r="AB218" s="5">
        <f t="shared" ca="1" si="120"/>
        <v>463</v>
      </c>
      <c r="AC218" s="5">
        <f t="shared" ca="1" si="121"/>
        <v>515</v>
      </c>
      <c r="AD218" s="5">
        <f t="shared" ca="1" si="122"/>
        <v>469</v>
      </c>
      <c r="AE218" s="5">
        <f t="shared" ca="1" si="123"/>
        <v>404</v>
      </c>
      <c r="AF218" s="5">
        <f t="shared" ca="1" si="124"/>
        <v>437</v>
      </c>
      <c r="AG218" s="5">
        <f t="shared" ca="1" si="125"/>
        <v>520</v>
      </c>
      <c r="AH218" s="5">
        <f t="shared" ca="1" si="126"/>
        <v>457</v>
      </c>
      <c r="AI218" s="5">
        <f t="shared" ca="1" si="127"/>
        <v>483</v>
      </c>
      <c r="AJ218" s="5">
        <f t="shared" ca="1" si="128"/>
        <v>453</v>
      </c>
      <c r="AK218" s="5">
        <f t="shared" ca="1" si="129"/>
        <v>399</v>
      </c>
    </row>
    <row r="219" spans="1:37" x14ac:dyDescent="0.3">
      <c r="A219" s="35">
        <f>IF(Замеры!B218=0, " ", Замеры!B218)</f>
        <v>213</v>
      </c>
      <c r="B219" s="45" t="str">
        <f>Замеры!F218</f>
        <v xml:space="preserve">Группа от QF </v>
      </c>
      <c r="C219" s="45" t="str">
        <f>IF(Замеры!K218=0, " ", Замеры!K218)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Замеры!L218</f>
        <v>0</v>
      </c>
      <c r="S219" s="2">
        <f>Замеры!M218</f>
        <v>0</v>
      </c>
      <c r="T219" s="2" t="s">
        <v>75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49</v>
      </c>
      <c r="Z219" s="2">
        <f t="shared" ca="1" si="119"/>
        <v>45</v>
      </c>
      <c r="AA219" s="2">
        <f t="shared" ca="1" si="119"/>
        <v>22</v>
      </c>
      <c r="AB219" s="5">
        <f t="shared" ca="1" si="120"/>
        <v>364</v>
      </c>
      <c r="AC219" s="5">
        <f t="shared" ca="1" si="121"/>
        <v>335</v>
      </c>
      <c r="AD219" s="5">
        <f t="shared" ca="1" si="122"/>
        <v>268</v>
      </c>
      <c r="AE219" s="5">
        <f t="shared" ca="1" si="123"/>
        <v>296</v>
      </c>
      <c r="AF219" s="5">
        <f t="shared" ca="1" si="124"/>
        <v>350</v>
      </c>
      <c r="AG219" s="5">
        <f t="shared" ca="1" si="125"/>
        <v>282</v>
      </c>
      <c r="AH219" s="5">
        <f t="shared" ca="1" si="126"/>
        <v>242</v>
      </c>
      <c r="AI219" s="5">
        <f t="shared" ca="1" si="127"/>
        <v>350</v>
      </c>
      <c r="AJ219" s="5">
        <f t="shared" ca="1" si="128"/>
        <v>258</v>
      </c>
      <c r="AK219" s="5">
        <f t="shared" ca="1" si="129"/>
        <v>249</v>
      </c>
    </row>
    <row r="220" spans="1:37" x14ac:dyDescent="0.3">
      <c r="A220" s="35">
        <f>IF(Замеры!B219=0, " ", Замеры!B219)</f>
        <v>214</v>
      </c>
      <c r="B220" s="45" t="str">
        <f>Замеры!F219</f>
        <v xml:space="preserve">Группа от QF </v>
      </c>
      <c r="C220" s="45" t="str">
        <f>IF(Замеры!K219=0, " ", Замеры!K219)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Замеры!L219</f>
        <v>0</v>
      </c>
      <c r="S220" s="2">
        <f>Замеры!M219</f>
        <v>0</v>
      </c>
      <c r="T220" s="2" t="s">
        <v>75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31</v>
      </c>
      <c r="Z220" s="2">
        <f t="shared" ca="1" si="119"/>
        <v>38</v>
      </c>
      <c r="AA220" s="2">
        <f t="shared" ca="1" si="119"/>
        <v>50</v>
      </c>
      <c r="AB220" s="5">
        <f t="shared" ca="1" si="120"/>
        <v>637</v>
      </c>
      <c r="AC220" s="5">
        <f t="shared" ca="1" si="121"/>
        <v>580</v>
      </c>
      <c r="AD220" s="5">
        <f t="shared" ca="1" si="122"/>
        <v>572</v>
      </c>
      <c r="AE220" s="5">
        <f t="shared" ca="1" si="123"/>
        <v>541</v>
      </c>
      <c r="AF220" s="5">
        <f t="shared" ca="1" si="124"/>
        <v>631</v>
      </c>
      <c r="AG220" s="5">
        <f t="shared" ca="1" si="125"/>
        <v>567</v>
      </c>
      <c r="AH220" s="5">
        <f t="shared" ca="1" si="126"/>
        <v>591</v>
      </c>
      <c r="AI220" s="5">
        <f t="shared" ca="1" si="127"/>
        <v>583</v>
      </c>
      <c r="AJ220" s="5">
        <f t="shared" ca="1" si="128"/>
        <v>574</v>
      </c>
      <c r="AK220" s="5">
        <f t="shared" ca="1" si="129"/>
        <v>619</v>
      </c>
    </row>
    <row r="221" spans="1:37" x14ac:dyDescent="0.3">
      <c r="A221" s="35">
        <f>IF(Замеры!B220=0, " ", Замеры!B220)</f>
        <v>215</v>
      </c>
      <c r="B221" s="45" t="str">
        <f>Замеры!F220</f>
        <v xml:space="preserve">Группа от QF </v>
      </c>
      <c r="C221" s="45" t="str">
        <f>IF(Замеры!K220=0, " ", Замеры!K220)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Замеры!L220</f>
        <v>0</v>
      </c>
      <c r="S221" s="2">
        <f>Замеры!M220</f>
        <v>0</v>
      </c>
      <c r="T221" s="2" t="s">
        <v>75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22</v>
      </c>
      <c r="Z221" s="2">
        <f t="shared" ca="1" si="119"/>
        <v>32</v>
      </c>
      <c r="AA221" s="2">
        <f t="shared" ca="1" si="119"/>
        <v>44</v>
      </c>
      <c r="AB221" s="5">
        <f t="shared" ca="1" si="120"/>
        <v>469</v>
      </c>
      <c r="AC221" s="5">
        <f t="shared" ca="1" si="121"/>
        <v>586</v>
      </c>
      <c r="AD221" s="5">
        <f t="shared" ca="1" si="122"/>
        <v>578</v>
      </c>
      <c r="AE221" s="5">
        <f t="shared" ca="1" si="123"/>
        <v>500</v>
      </c>
      <c r="AF221" s="5">
        <f t="shared" ca="1" si="124"/>
        <v>459</v>
      </c>
      <c r="AG221" s="5">
        <f t="shared" ca="1" si="125"/>
        <v>580</v>
      </c>
      <c r="AH221" s="5">
        <f t="shared" ca="1" si="126"/>
        <v>566</v>
      </c>
      <c r="AI221" s="5">
        <f t="shared" ca="1" si="127"/>
        <v>586</v>
      </c>
      <c r="AJ221" s="5">
        <f t="shared" ca="1" si="128"/>
        <v>565</v>
      </c>
      <c r="AK221" s="5">
        <f t="shared" ca="1" si="129"/>
        <v>468</v>
      </c>
    </row>
    <row r="222" spans="1:37" x14ac:dyDescent="0.3">
      <c r="A222" s="35">
        <f>IF(Замеры!B221=0, " ", Замеры!B221)</f>
        <v>216</v>
      </c>
      <c r="B222" s="45" t="str">
        <f>Замеры!F221</f>
        <v xml:space="preserve">Группа от QF </v>
      </c>
      <c r="C222" s="45" t="str">
        <f>IF(Замеры!K221=0, " ", Замеры!K221)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Замеры!L221</f>
        <v>0</v>
      </c>
      <c r="S222" s="2">
        <f>Замеры!M221</f>
        <v>0</v>
      </c>
      <c r="T222" s="2" t="s">
        <v>75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30</v>
      </c>
      <c r="Z222" s="2">
        <f t="shared" ca="1" si="119"/>
        <v>25</v>
      </c>
      <c r="AA222" s="2">
        <f t="shared" ca="1" si="119"/>
        <v>43</v>
      </c>
      <c r="AB222" s="5">
        <f t="shared" ca="1" si="120"/>
        <v>553</v>
      </c>
      <c r="AC222" s="5">
        <f t="shared" ca="1" si="121"/>
        <v>471</v>
      </c>
      <c r="AD222" s="5">
        <f t="shared" ca="1" si="122"/>
        <v>519</v>
      </c>
      <c r="AE222" s="5">
        <f t="shared" ca="1" si="123"/>
        <v>441</v>
      </c>
      <c r="AF222" s="5">
        <f t="shared" ca="1" si="124"/>
        <v>441</v>
      </c>
      <c r="AG222" s="5">
        <f t="shared" ca="1" si="125"/>
        <v>443</v>
      </c>
      <c r="AH222" s="5">
        <f t="shared" ca="1" si="126"/>
        <v>443</v>
      </c>
      <c r="AI222" s="5">
        <f t="shared" ca="1" si="127"/>
        <v>470</v>
      </c>
      <c r="AJ222" s="5">
        <f t="shared" ca="1" si="128"/>
        <v>537</v>
      </c>
      <c r="AK222" s="5">
        <f t="shared" ca="1" si="129"/>
        <v>533</v>
      </c>
    </row>
    <row r="223" spans="1:37" x14ac:dyDescent="0.3">
      <c r="A223" s="35">
        <f>IF(Замеры!B222=0, " ", Замеры!B222)</f>
        <v>217</v>
      </c>
      <c r="B223" s="45" t="str">
        <f>Замеры!F222</f>
        <v xml:space="preserve">Группа от QF </v>
      </c>
      <c r="C223" s="45" t="str">
        <f>IF(Замеры!K222=0, " ", Замеры!K222)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Замеры!L222</f>
        <v>0</v>
      </c>
      <c r="S223" s="2">
        <f>Замеры!M222</f>
        <v>0</v>
      </c>
      <c r="T223" s="2" t="s">
        <v>75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50</v>
      </c>
      <c r="Z223" s="2">
        <f t="shared" ca="1" si="119"/>
        <v>38</v>
      </c>
      <c r="AA223" s="2">
        <f t="shared" ca="1" si="119"/>
        <v>30</v>
      </c>
      <c r="AB223" s="5">
        <f t="shared" ca="1" si="120"/>
        <v>406</v>
      </c>
      <c r="AC223" s="5">
        <f t="shared" ca="1" si="121"/>
        <v>377</v>
      </c>
      <c r="AD223" s="5">
        <f t="shared" ca="1" si="122"/>
        <v>428</v>
      </c>
      <c r="AE223" s="5">
        <f t="shared" ca="1" si="123"/>
        <v>430</v>
      </c>
      <c r="AF223" s="5">
        <f t="shared" ca="1" si="124"/>
        <v>326</v>
      </c>
      <c r="AG223" s="5">
        <f t="shared" ca="1" si="125"/>
        <v>341</v>
      </c>
      <c r="AH223" s="5">
        <f t="shared" ca="1" si="126"/>
        <v>315</v>
      </c>
      <c r="AI223" s="5">
        <f t="shared" ca="1" si="127"/>
        <v>332</v>
      </c>
      <c r="AJ223" s="5">
        <f t="shared" ca="1" si="128"/>
        <v>442</v>
      </c>
      <c r="AK223" s="5">
        <f t="shared" ca="1" si="129"/>
        <v>406</v>
      </c>
    </row>
    <row r="224" spans="1:37" x14ac:dyDescent="0.3">
      <c r="A224" s="35">
        <f>IF(Замеры!B223=0, " ", Замеры!B223)</f>
        <v>218</v>
      </c>
      <c r="B224" s="45" t="str">
        <f>Замеры!F223</f>
        <v xml:space="preserve">Группа от QF </v>
      </c>
      <c r="C224" s="45" t="str">
        <f>IF(Замеры!K223=0, " ", Замеры!K223)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Замеры!L223</f>
        <v>0</v>
      </c>
      <c r="S224" s="2">
        <f>Замеры!M223</f>
        <v>0</v>
      </c>
      <c r="T224" s="2" t="s">
        <v>75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29</v>
      </c>
      <c r="Z224" s="2">
        <f t="shared" ca="1" si="119"/>
        <v>29</v>
      </c>
      <c r="AA224" s="2">
        <f t="shared" ca="1" si="119"/>
        <v>23</v>
      </c>
      <c r="AB224" s="5">
        <f t="shared" ca="1" si="120"/>
        <v>237</v>
      </c>
      <c r="AC224" s="5">
        <f t="shared" ca="1" si="121"/>
        <v>323</v>
      </c>
      <c r="AD224" s="5">
        <f t="shared" ca="1" si="122"/>
        <v>238</v>
      </c>
      <c r="AE224" s="5">
        <f t="shared" ca="1" si="123"/>
        <v>311</v>
      </c>
      <c r="AF224" s="5">
        <f t="shared" ca="1" si="124"/>
        <v>358</v>
      </c>
      <c r="AG224" s="5">
        <f t="shared" ca="1" si="125"/>
        <v>299</v>
      </c>
      <c r="AH224" s="5">
        <f t="shared" ca="1" si="126"/>
        <v>331</v>
      </c>
      <c r="AI224" s="5">
        <f t="shared" ca="1" si="127"/>
        <v>334</v>
      </c>
      <c r="AJ224" s="5">
        <f t="shared" ca="1" si="128"/>
        <v>354</v>
      </c>
      <c r="AK224" s="5">
        <f t="shared" ca="1" si="129"/>
        <v>236</v>
      </c>
    </row>
    <row r="225" spans="1:37" x14ac:dyDescent="0.3">
      <c r="A225" s="35">
        <f>IF(Замеры!B224=0, " ", Замеры!B224)</f>
        <v>219</v>
      </c>
      <c r="B225" s="45" t="str">
        <f>Замеры!F224</f>
        <v xml:space="preserve">Группа от QF </v>
      </c>
      <c r="C225" s="45" t="str">
        <f>IF(Замеры!K224=0, " ", Замеры!K224)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Замеры!L224</f>
        <v>0</v>
      </c>
      <c r="S225" s="2">
        <f>Замеры!M224</f>
        <v>0</v>
      </c>
      <c r="T225" s="2" t="s">
        <v>75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42</v>
      </c>
      <c r="Z225" s="2">
        <f t="shared" ca="1" si="119"/>
        <v>40</v>
      </c>
      <c r="AA225" s="2">
        <f t="shared" ca="1" si="119"/>
        <v>34</v>
      </c>
      <c r="AB225" s="5">
        <f t="shared" ca="1" si="120"/>
        <v>415</v>
      </c>
      <c r="AC225" s="5">
        <f t="shared" ca="1" si="121"/>
        <v>487</v>
      </c>
      <c r="AD225" s="5">
        <f t="shared" ca="1" si="122"/>
        <v>369</v>
      </c>
      <c r="AE225" s="5">
        <f t="shared" ca="1" si="123"/>
        <v>480</v>
      </c>
      <c r="AF225" s="5">
        <f t="shared" ca="1" si="124"/>
        <v>403</v>
      </c>
      <c r="AG225" s="5">
        <f t="shared" ca="1" si="125"/>
        <v>481</v>
      </c>
      <c r="AH225" s="5">
        <f t="shared" ca="1" si="126"/>
        <v>394</v>
      </c>
      <c r="AI225" s="5">
        <f t="shared" ca="1" si="127"/>
        <v>469</v>
      </c>
      <c r="AJ225" s="5">
        <f t="shared" ca="1" si="128"/>
        <v>453</v>
      </c>
      <c r="AK225" s="5">
        <f t="shared" ca="1" si="129"/>
        <v>450</v>
      </c>
    </row>
    <row r="226" spans="1:37" x14ac:dyDescent="0.3">
      <c r="A226" s="35">
        <f>IF(Замеры!B225=0, " ", Замеры!B225)</f>
        <v>220</v>
      </c>
      <c r="B226" s="45" t="str">
        <f>Замеры!F225</f>
        <v xml:space="preserve">Группа от QF </v>
      </c>
      <c r="C226" s="45" t="str">
        <f>IF(Замеры!K225=0, " ", Замеры!K225)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Замеры!L225</f>
        <v>0</v>
      </c>
      <c r="S226" s="2">
        <f>Замеры!M225</f>
        <v>0</v>
      </c>
      <c r="T226" s="2" t="s">
        <v>75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38</v>
      </c>
      <c r="Z226" s="2">
        <f t="shared" ca="1" si="119"/>
        <v>21</v>
      </c>
      <c r="AA226" s="2">
        <f t="shared" ca="1" si="119"/>
        <v>43</v>
      </c>
      <c r="AB226" s="5">
        <f t="shared" ca="1" si="120"/>
        <v>529</v>
      </c>
      <c r="AC226" s="5">
        <f t="shared" ca="1" si="121"/>
        <v>559</v>
      </c>
      <c r="AD226" s="5">
        <f t="shared" ca="1" si="122"/>
        <v>522</v>
      </c>
      <c r="AE226" s="5">
        <f t="shared" ca="1" si="123"/>
        <v>455</v>
      </c>
      <c r="AF226" s="5">
        <f t="shared" ca="1" si="124"/>
        <v>563</v>
      </c>
      <c r="AG226" s="5">
        <f t="shared" ca="1" si="125"/>
        <v>536</v>
      </c>
      <c r="AH226" s="5">
        <f t="shared" ca="1" si="126"/>
        <v>576</v>
      </c>
      <c r="AI226" s="5">
        <f t="shared" ca="1" si="127"/>
        <v>531</v>
      </c>
      <c r="AJ226" s="5">
        <f t="shared" ca="1" si="128"/>
        <v>475</v>
      </c>
      <c r="AK226" s="5">
        <f t="shared" ca="1" si="129"/>
        <v>524</v>
      </c>
    </row>
    <row r="227" spans="1:37" x14ac:dyDescent="0.3">
      <c r="A227" s="35">
        <f>IF(Замеры!B226=0, " ", Замеры!B226)</f>
        <v>221</v>
      </c>
      <c r="B227" s="45" t="str">
        <f>Замеры!F226</f>
        <v xml:space="preserve">Группа от QF </v>
      </c>
      <c r="C227" s="45" t="str">
        <f>IF(Замеры!K226=0, " ", Замеры!K226)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Замеры!L226</f>
        <v>0</v>
      </c>
      <c r="S227" s="2">
        <f>Замеры!M226</f>
        <v>0</v>
      </c>
      <c r="T227" s="2" t="s">
        <v>75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40</v>
      </c>
      <c r="Z227" s="2">
        <f t="shared" ca="1" si="119"/>
        <v>30</v>
      </c>
      <c r="AA227" s="2">
        <f t="shared" ca="1" si="119"/>
        <v>48</v>
      </c>
      <c r="AB227" s="5">
        <f t="shared" ca="1" si="120"/>
        <v>630</v>
      </c>
      <c r="AC227" s="5">
        <f t="shared" ca="1" si="121"/>
        <v>571</v>
      </c>
      <c r="AD227" s="5">
        <f t="shared" ca="1" si="122"/>
        <v>508</v>
      </c>
      <c r="AE227" s="5">
        <f t="shared" ca="1" si="123"/>
        <v>504</v>
      </c>
      <c r="AF227" s="5">
        <f t="shared" ca="1" si="124"/>
        <v>525</v>
      </c>
      <c r="AG227" s="5">
        <f t="shared" ca="1" si="125"/>
        <v>513</v>
      </c>
      <c r="AH227" s="5">
        <f t="shared" ca="1" si="126"/>
        <v>499</v>
      </c>
      <c r="AI227" s="5">
        <f t="shared" ca="1" si="127"/>
        <v>596</v>
      </c>
      <c r="AJ227" s="5">
        <f t="shared" ca="1" si="128"/>
        <v>625</v>
      </c>
      <c r="AK227" s="5">
        <f t="shared" ca="1" si="129"/>
        <v>590</v>
      </c>
    </row>
    <row r="228" spans="1:37" x14ac:dyDescent="0.3">
      <c r="A228" s="35">
        <f>IF(Замеры!B227=0, " ", Замеры!B227)</f>
        <v>222</v>
      </c>
      <c r="B228" s="45" t="str">
        <f>Замеры!F227</f>
        <v xml:space="preserve">Группа от QF </v>
      </c>
      <c r="C228" s="45" t="str">
        <f>IF(Замеры!K227=0, " ", Замеры!K227)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Замеры!L227</f>
        <v>0</v>
      </c>
      <c r="S228" s="2">
        <f>Замеры!M227</f>
        <v>0</v>
      </c>
      <c r="T228" s="2" t="s">
        <v>75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33</v>
      </c>
      <c r="Z228" s="2">
        <f t="shared" ca="1" si="119"/>
        <v>42</v>
      </c>
      <c r="AA228" s="2">
        <f t="shared" ca="1" si="119"/>
        <v>31</v>
      </c>
      <c r="AB228" s="5">
        <f t="shared" ca="1" si="120"/>
        <v>324</v>
      </c>
      <c r="AC228" s="5">
        <f t="shared" ca="1" si="121"/>
        <v>451</v>
      </c>
      <c r="AD228" s="5">
        <f t="shared" ca="1" si="122"/>
        <v>447</v>
      </c>
      <c r="AE228" s="5">
        <f t="shared" ca="1" si="123"/>
        <v>318</v>
      </c>
      <c r="AF228" s="5">
        <f t="shared" ca="1" si="124"/>
        <v>438</v>
      </c>
      <c r="AG228" s="5">
        <f t="shared" ca="1" si="125"/>
        <v>435</v>
      </c>
      <c r="AH228" s="5">
        <f t="shared" ca="1" si="126"/>
        <v>406</v>
      </c>
      <c r="AI228" s="5">
        <f t="shared" ca="1" si="127"/>
        <v>318</v>
      </c>
      <c r="AJ228" s="5">
        <f t="shared" ca="1" si="128"/>
        <v>348</v>
      </c>
      <c r="AK228" s="5">
        <f t="shared" ca="1" si="129"/>
        <v>391</v>
      </c>
    </row>
    <row r="229" spans="1:37" x14ac:dyDescent="0.3">
      <c r="A229" s="35">
        <f>IF(Замеры!B228=0, " ", Замеры!B228)</f>
        <v>223</v>
      </c>
      <c r="B229" s="45" t="str">
        <f>Замеры!F228</f>
        <v xml:space="preserve">Группа от QF </v>
      </c>
      <c r="C229" s="45" t="str">
        <f>IF(Замеры!K228=0, " ", Замеры!K228)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Замеры!L228</f>
        <v>0</v>
      </c>
      <c r="S229" s="2">
        <f>Замеры!M228</f>
        <v>0</v>
      </c>
      <c r="T229" s="2" t="s">
        <v>75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49</v>
      </c>
      <c r="Z229" s="2">
        <f t="shared" ca="1" si="119"/>
        <v>28</v>
      </c>
      <c r="AA229" s="2">
        <f t="shared" ca="1" si="119"/>
        <v>42</v>
      </c>
      <c r="AB229" s="5">
        <f t="shared" ca="1" si="120"/>
        <v>445</v>
      </c>
      <c r="AC229" s="5">
        <f t="shared" ca="1" si="121"/>
        <v>462</v>
      </c>
      <c r="AD229" s="5">
        <f t="shared" ca="1" si="122"/>
        <v>542</v>
      </c>
      <c r="AE229" s="5">
        <f t="shared" ca="1" si="123"/>
        <v>561</v>
      </c>
      <c r="AF229" s="5">
        <f t="shared" ca="1" si="124"/>
        <v>433</v>
      </c>
      <c r="AG229" s="5">
        <f t="shared" ca="1" si="125"/>
        <v>494</v>
      </c>
      <c r="AH229" s="5">
        <f t="shared" ca="1" si="126"/>
        <v>443</v>
      </c>
      <c r="AI229" s="5">
        <f t="shared" ca="1" si="127"/>
        <v>477</v>
      </c>
      <c r="AJ229" s="5">
        <f t="shared" ca="1" si="128"/>
        <v>526</v>
      </c>
      <c r="AK229" s="5">
        <f t="shared" ca="1" si="129"/>
        <v>457</v>
      </c>
    </row>
    <row r="230" spans="1:37" x14ac:dyDescent="0.3">
      <c r="A230" s="35">
        <f>IF(Замеры!B229=0, " ", Замеры!B229)</f>
        <v>224</v>
      </c>
      <c r="B230" s="45" t="str">
        <f>Замеры!F229</f>
        <v xml:space="preserve">Группа от QF </v>
      </c>
      <c r="C230" s="45" t="str">
        <f>IF(Замеры!K229=0, " ", Замеры!K229)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Замеры!L229</f>
        <v>0</v>
      </c>
      <c r="S230" s="2">
        <f>Замеры!M229</f>
        <v>0</v>
      </c>
      <c r="T230" s="2" t="s">
        <v>75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20</v>
      </c>
      <c r="Z230" s="2">
        <f t="shared" ca="1" si="119"/>
        <v>25</v>
      </c>
      <c r="AA230" s="2">
        <f t="shared" ca="1" si="119"/>
        <v>36</v>
      </c>
      <c r="AB230" s="5">
        <f t="shared" ca="1" si="120"/>
        <v>435</v>
      </c>
      <c r="AC230" s="5">
        <f t="shared" ca="1" si="121"/>
        <v>498</v>
      </c>
      <c r="AD230" s="5">
        <f t="shared" ca="1" si="122"/>
        <v>371</v>
      </c>
      <c r="AE230" s="5">
        <f t="shared" ca="1" si="123"/>
        <v>460</v>
      </c>
      <c r="AF230" s="5">
        <f t="shared" ca="1" si="124"/>
        <v>462</v>
      </c>
      <c r="AG230" s="5">
        <f t="shared" ca="1" si="125"/>
        <v>365</v>
      </c>
      <c r="AH230" s="5">
        <f t="shared" ca="1" si="126"/>
        <v>461</v>
      </c>
      <c r="AI230" s="5">
        <f t="shared" ca="1" si="127"/>
        <v>499</v>
      </c>
      <c r="AJ230" s="5">
        <f t="shared" ca="1" si="128"/>
        <v>500</v>
      </c>
      <c r="AK230" s="5">
        <f t="shared" ca="1" si="129"/>
        <v>395</v>
      </c>
    </row>
    <row r="231" spans="1:37" x14ac:dyDescent="0.3">
      <c r="A231" s="35">
        <f>IF(Замеры!B230=0, " ", Замеры!B230)</f>
        <v>225</v>
      </c>
      <c r="B231" s="45" t="str">
        <f>Замеры!F230</f>
        <v xml:space="preserve">Группа от QF </v>
      </c>
      <c r="C231" s="45" t="str">
        <f>IF(Замеры!K230=0, " ", Замеры!K230)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Замеры!L230</f>
        <v>0</v>
      </c>
      <c r="S231" s="2">
        <f>Замеры!M230</f>
        <v>0</v>
      </c>
      <c r="T231" s="2" t="s">
        <v>75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39</v>
      </c>
      <c r="Z231" s="2">
        <f t="shared" ca="1" si="119"/>
        <v>44</v>
      </c>
      <c r="AA231" s="2">
        <f t="shared" ca="1" si="119"/>
        <v>44</v>
      </c>
      <c r="AB231" s="5">
        <f t="shared" ca="1" si="120"/>
        <v>519</v>
      </c>
      <c r="AC231" s="5">
        <f t="shared" ca="1" si="121"/>
        <v>504</v>
      </c>
      <c r="AD231" s="5">
        <f t="shared" ca="1" si="122"/>
        <v>548</v>
      </c>
      <c r="AE231" s="5">
        <f t="shared" ca="1" si="123"/>
        <v>548</v>
      </c>
      <c r="AF231" s="5">
        <f t="shared" ca="1" si="124"/>
        <v>475</v>
      </c>
      <c r="AG231" s="5">
        <f t="shared" ca="1" si="125"/>
        <v>574</v>
      </c>
      <c r="AH231" s="5">
        <f t="shared" ca="1" si="126"/>
        <v>551</v>
      </c>
      <c r="AI231" s="5">
        <f t="shared" ca="1" si="127"/>
        <v>558</v>
      </c>
      <c r="AJ231" s="5">
        <f t="shared" ca="1" si="128"/>
        <v>493</v>
      </c>
      <c r="AK231" s="5">
        <f t="shared" ca="1" si="129"/>
        <v>489</v>
      </c>
    </row>
    <row r="232" spans="1:37" x14ac:dyDescent="0.3">
      <c r="A232" s="35">
        <f>IF(Замеры!B231=0, " ", Замеры!B231)</f>
        <v>226</v>
      </c>
      <c r="B232" s="45" t="str">
        <f>Замеры!F231</f>
        <v xml:space="preserve">Группа от QF </v>
      </c>
      <c r="C232" s="45" t="str">
        <f>IF(Замеры!K231=0, " ", Замеры!K231)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Замеры!L231</f>
        <v>0</v>
      </c>
      <c r="S232" s="2">
        <f>Замеры!M231</f>
        <v>0</v>
      </c>
      <c r="T232" s="2" t="s">
        <v>75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30</v>
      </c>
      <c r="Z232" s="2">
        <f t="shared" ca="1" si="119"/>
        <v>39</v>
      </c>
      <c r="AA232" s="2">
        <f t="shared" ca="1" si="119"/>
        <v>25</v>
      </c>
      <c r="AB232" s="5">
        <f t="shared" ca="1" si="120"/>
        <v>329</v>
      </c>
      <c r="AC232" s="5">
        <f t="shared" ca="1" si="121"/>
        <v>331</v>
      </c>
      <c r="AD232" s="5">
        <f t="shared" ca="1" si="122"/>
        <v>313</v>
      </c>
      <c r="AE232" s="5">
        <f t="shared" ca="1" si="123"/>
        <v>390</v>
      </c>
      <c r="AF232" s="5">
        <f t="shared" ca="1" si="124"/>
        <v>307</v>
      </c>
      <c r="AG232" s="5">
        <f t="shared" ca="1" si="125"/>
        <v>330</v>
      </c>
      <c r="AH232" s="5">
        <f t="shared" ca="1" si="126"/>
        <v>301</v>
      </c>
      <c r="AI232" s="5">
        <f t="shared" ca="1" si="127"/>
        <v>314</v>
      </c>
      <c r="AJ232" s="5">
        <f t="shared" ca="1" si="128"/>
        <v>361</v>
      </c>
      <c r="AK232" s="5">
        <f t="shared" ca="1" si="129"/>
        <v>272</v>
      </c>
    </row>
    <row r="233" spans="1:37" x14ac:dyDescent="0.3">
      <c r="A233" s="35">
        <f>IF(Замеры!B232=0, " ", Замеры!B232)</f>
        <v>227</v>
      </c>
      <c r="B233" s="45" t="str">
        <f>Замеры!F232</f>
        <v xml:space="preserve">Группа от QF </v>
      </c>
      <c r="C233" s="45" t="str">
        <f>IF(Замеры!K232=0, " ", Замеры!K232)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Замеры!L232</f>
        <v>0</v>
      </c>
      <c r="S233" s="2">
        <f>Замеры!M232</f>
        <v>0</v>
      </c>
      <c r="T233" s="2" t="s">
        <v>75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40</v>
      </c>
      <c r="Z233" s="2">
        <f t="shared" ca="1" si="119"/>
        <v>44</v>
      </c>
      <c r="AA233" s="2">
        <f t="shared" ca="1" si="119"/>
        <v>38</v>
      </c>
      <c r="AB233" s="5">
        <f t="shared" ca="1" si="120"/>
        <v>443</v>
      </c>
      <c r="AC233" s="5">
        <f t="shared" ca="1" si="121"/>
        <v>416</v>
      </c>
      <c r="AD233" s="5">
        <f t="shared" ca="1" si="122"/>
        <v>504</v>
      </c>
      <c r="AE233" s="5">
        <f t="shared" ca="1" si="123"/>
        <v>526</v>
      </c>
      <c r="AF233" s="5">
        <f t="shared" ca="1" si="124"/>
        <v>434</v>
      </c>
      <c r="AG233" s="5">
        <f t="shared" ca="1" si="125"/>
        <v>457</v>
      </c>
      <c r="AH233" s="5">
        <f t="shared" ca="1" si="126"/>
        <v>522</v>
      </c>
      <c r="AI233" s="5">
        <f t="shared" ca="1" si="127"/>
        <v>434</v>
      </c>
      <c r="AJ233" s="5">
        <f t="shared" ca="1" si="128"/>
        <v>473</v>
      </c>
      <c r="AK233" s="5">
        <f t="shared" ca="1" si="129"/>
        <v>396</v>
      </c>
    </row>
    <row r="234" spans="1:37" x14ac:dyDescent="0.3">
      <c r="A234" s="35">
        <f>IF(Замеры!B233=0, " ", Замеры!B233)</f>
        <v>228</v>
      </c>
      <c r="B234" s="45" t="str">
        <f>Замеры!F233</f>
        <v xml:space="preserve">Группа от QF </v>
      </c>
      <c r="C234" s="45" t="str">
        <f>IF(Замеры!K233=0, " ", Замеры!K233)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Замеры!L233</f>
        <v>0</v>
      </c>
      <c r="S234" s="2">
        <f>Замеры!M233</f>
        <v>0</v>
      </c>
      <c r="T234" s="2" t="s">
        <v>75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44</v>
      </c>
      <c r="Z234" s="2">
        <f t="shared" ca="1" si="119"/>
        <v>39</v>
      </c>
      <c r="AA234" s="2">
        <f t="shared" ca="1" si="119"/>
        <v>42</v>
      </c>
      <c r="AB234" s="5">
        <f t="shared" ca="1" si="120"/>
        <v>472</v>
      </c>
      <c r="AC234" s="5">
        <f t="shared" ca="1" si="121"/>
        <v>546</v>
      </c>
      <c r="AD234" s="5">
        <f t="shared" ca="1" si="122"/>
        <v>429</v>
      </c>
      <c r="AE234" s="5">
        <f t="shared" ca="1" si="123"/>
        <v>521</v>
      </c>
      <c r="AF234" s="5">
        <f t="shared" ca="1" si="124"/>
        <v>430</v>
      </c>
      <c r="AG234" s="5">
        <f t="shared" ca="1" si="125"/>
        <v>548</v>
      </c>
      <c r="AH234" s="5">
        <f t="shared" ca="1" si="126"/>
        <v>528</v>
      </c>
      <c r="AI234" s="5">
        <f t="shared" ca="1" si="127"/>
        <v>454</v>
      </c>
      <c r="AJ234" s="5">
        <f t="shared" ca="1" si="128"/>
        <v>500</v>
      </c>
      <c r="AK234" s="5">
        <f t="shared" ca="1" si="129"/>
        <v>437</v>
      </c>
    </row>
    <row r="235" spans="1:37" x14ac:dyDescent="0.3">
      <c r="A235" s="35">
        <f>IF(Замеры!B234=0, " ", Замеры!B234)</f>
        <v>229</v>
      </c>
      <c r="B235" s="45" t="str">
        <f>Замеры!F234</f>
        <v xml:space="preserve">Группа от QF </v>
      </c>
      <c r="C235" s="45" t="str">
        <f>IF(Замеры!K234=0, " ", Замеры!K234)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Замеры!L234</f>
        <v>0</v>
      </c>
      <c r="S235" s="2">
        <f>Замеры!M234</f>
        <v>0</v>
      </c>
      <c r="T235" s="2" t="s">
        <v>75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20</v>
      </c>
      <c r="Z235" s="2">
        <f t="shared" ca="1" si="119"/>
        <v>43</v>
      </c>
      <c r="AA235" s="2">
        <f t="shared" ca="1" si="119"/>
        <v>43</v>
      </c>
      <c r="AB235" s="5">
        <f t="shared" ca="1" si="120"/>
        <v>515</v>
      </c>
      <c r="AC235" s="5">
        <f t="shared" ca="1" si="121"/>
        <v>574</v>
      </c>
      <c r="AD235" s="5">
        <f t="shared" ca="1" si="122"/>
        <v>515</v>
      </c>
      <c r="AE235" s="5">
        <f t="shared" ca="1" si="123"/>
        <v>438</v>
      </c>
      <c r="AF235" s="5">
        <f t="shared" ca="1" si="124"/>
        <v>560</v>
      </c>
      <c r="AG235" s="5">
        <f t="shared" ca="1" si="125"/>
        <v>493</v>
      </c>
      <c r="AH235" s="5">
        <f t="shared" ca="1" si="126"/>
        <v>487</v>
      </c>
      <c r="AI235" s="5">
        <f t="shared" ca="1" si="127"/>
        <v>522</v>
      </c>
      <c r="AJ235" s="5">
        <f t="shared" ca="1" si="128"/>
        <v>562</v>
      </c>
      <c r="AK235" s="5">
        <f t="shared" ca="1" si="129"/>
        <v>506</v>
      </c>
    </row>
    <row r="236" spans="1:37" x14ac:dyDescent="0.3">
      <c r="A236" s="35">
        <f>IF(Замеры!B235=0, " ", Замеры!B235)</f>
        <v>230</v>
      </c>
      <c r="B236" s="45" t="str">
        <f>Замеры!F235</f>
        <v xml:space="preserve">Группа от QF </v>
      </c>
      <c r="C236" s="45" t="str">
        <f>IF(Замеры!K235=0, " ", Замеры!K235)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Замеры!L235</f>
        <v>0</v>
      </c>
      <c r="S236" s="2">
        <f>Замеры!M235</f>
        <v>0</v>
      </c>
      <c r="T236" s="2" t="s">
        <v>75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31</v>
      </c>
      <c r="Z236" s="2">
        <f t="shared" ca="1" si="119"/>
        <v>43</v>
      </c>
      <c r="AA236" s="2">
        <f t="shared" ca="1" si="119"/>
        <v>43</v>
      </c>
      <c r="AB236" s="5">
        <f t="shared" ca="1" si="120"/>
        <v>546</v>
      </c>
      <c r="AC236" s="5">
        <f t="shared" ca="1" si="121"/>
        <v>574</v>
      </c>
      <c r="AD236" s="5">
        <f t="shared" ca="1" si="122"/>
        <v>541</v>
      </c>
      <c r="AE236" s="5">
        <f t="shared" ca="1" si="123"/>
        <v>488</v>
      </c>
      <c r="AF236" s="5">
        <f t="shared" ca="1" si="124"/>
        <v>550</v>
      </c>
      <c r="AG236" s="5">
        <f t="shared" ca="1" si="125"/>
        <v>546</v>
      </c>
      <c r="AH236" s="5">
        <f t="shared" ca="1" si="126"/>
        <v>464</v>
      </c>
      <c r="AI236" s="5">
        <f t="shared" ca="1" si="127"/>
        <v>561</v>
      </c>
      <c r="AJ236" s="5">
        <f t="shared" ca="1" si="128"/>
        <v>468</v>
      </c>
      <c r="AK236" s="5">
        <f t="shared" ca="1" si="129"/>
        <v>460</v>
      </c>
    </row>
    <row r="237" spans="1:37" x14ac:dyDescent="0.3">
      <c r="A237" s="35">
        <f>IF(Замеры!B236=0, " ", Замеры!B236)</f>
        <v>231</v>
      </c>
      <c r="B237" s="45" t="str">
        <f>Замеры!F236</f>
        <v xml:space="preserve">Группа от QF </v>
      </c>
      <c r="C237" s="45" t="str">
        <f>IF(Замеры!K236=0, " ", Замеры!K236)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Замеры!L236</f>
        <v>0</v>
      </c>
      <c r="S237" s="2">
        <f>Замеры!M236</f>
        <v>0</v>
      </c>
      <c r="T237" s="2" t="s">
        <v>75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24</v>
      </c>
      <c r="Z237" s="2">
        <f t="shared" ca="1" si="119"/>
        <v>32</v>
      </c>
      <c r="AA237" s="2">
        <f t="shared" ca="1" si="119"/>
        <v>47</v>
      </c>
      <c r="AB237" s="5">
        <f t="shared" ca="1" si="120"/>
        <v>487</v>
      </c>
      <c r="AC237" s="5">
        <f t="shared" ca="1" si="121"/>
        <v>591</v>
      </c>
      <c r="AD237" s="5">
        <f t="shared" ca="1" si="122"/>
        <v>507</v>
      </c>
      <c r="AE237" s="5">
        <f t="shared" ca="1" si="123"/>
        <v>533</v>
      </c>
      <c r="AF237" s="5">
        <f t="shared" ca="1" si="124"/>
        <v>497</v>
      </c>
      <c r="AG237" s="5">
        <f t="shared" ca="1" si="125"/>
        <v>602</v>
      </c>
      <c r="AH237" s="5">
        <f t="shared" ca="1" si="126"/>
        <v>567</v>
      </c>
      <c r="AI237" s="5">
        <f t="shared" ca="1" si="127"/>
        <v>526</v>
      </c>
      <c r="AJ237" s="5">
        <f t="shared" ca="1" si="128"/>
        <v>516</v>
      </c>
      <c r="AK237" s="5">
        <f t="shared" ca="1" si="129"/>
        <v>516</v>
      </c>
    </row>
    <row r="238" spans="1:37" x14ac:dyDescent="0.3">
      <c r="A238" s="35">
        <f>IF(Замеры!B237=0, " ", Замеры!B237)</f>
        <v>232</v>
      </c>
      <c r="B238" s="45" t="str">
        <f>Замеры!F237</f>
        <v xml:space="preserve">Группа от QF </v>
      </c>
      <c r="C238" s="45" t="str">
        <f>IF(Замеры!K237=0, " ", Замеры!K237)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Замеры!L237</f>
        <v>0</v>
      </c>
      <c r="S238" s="2">
        <f>Замеры!M237</f>
        <v>0</v>
      </c>
      <c r="T238" s="2" t="s">
        <v>75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39</v>
      </c>
      <c r="Z238" s="2">
        <f t="shared" ca="1" si="119"/>
        <v>30</v>
      </c>
      <c r="AA238" s="2">
        <f t="shared" ca="1" si="119"/>
        <v>42</v>
      </c>
      <c r="AB238" s="5">
        <f t="shared" ca="1" si="120"/>
        <v>516</v>
      </c>
      <c r="AC238" s="5">
        <f t="shared" ca="1" si="121"/>
        <v>472</v>
      </c>
      <c r="AD238" s="5">
        <f t="shared" ca="1" si="122"/>
        <v>436</v>
      </c>
      <c r="AE238" s="5">
        <f t="shared" ca="1" si="123"/>
        <v>560</v>
      </c>
      <c r="AF238" s="5">
        <f t="shared" ca="1" si="124"/>
        <v>545</v>
      </c>
      <c r="AG238" s="5">
        <f t="shared" ca="1" si="125"/>
        <v>514</v>
      </c>
      <c r="AH238" s="5">
        <f t="shared" ca="1" si="126"/>
        <v>521</v>
      </c>
      <c r="AI238" s="5">
        <f t="shared" ca="1" si="127"/>
        <v>472</v>
      </c>
      <c r="AJ238" s="5">
        <f t="shared" ca="1" si="128"/>
        <v>569</v>
      </c>
      <c r="AK238" s="5">
        <f t="shared" ca="1" si="129"/>
        <v>464</v>
      </c>
    </row>
    <row r="239" spans="1:37" x14ac:dyDescent="0.3">
      <c r="A239" s="35">
        <f>IF(Замеры!B238=0, " ", Замеры!B238)</f>
        <v>233</v>
      </c>
      <c r="B239" s="45" t="str">
        <f>Замеры!F238</f>
        <v xml:space="preserve">Группа от QF </v>
      </c>
      <c r="C239" s="45" t="str">
        <f>IF(Замеры!K238=0, " ", Замеры!K238)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Замеры!L238</f>
        <v>0</v>
      </c>
      <c r="S239" s="2">
        <f>Замеры!M238</f>
        <v>0</v>
      </c>
      <c r="T239" s="2" t="s">
        <v>75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42</v>
      </c>
      <c r="Z239" s="2">
        <f t="shared" ca="1" si="119"/>
        <v>49</v>
      </c>
      <c r="AA239" s="2">
        <f t="shared" ca="1" si="119"/>
        <v>42</v>
      </c>
      <c r="AB239" s="5">
        <f t="shared" ca="1" si="120"/>
        <v>534</v>
      </c>
      <c r="AC239" s="5">
        <f t="shared" ca="1" si="121"/>
        <v>471</v>
      </c>
      <c r="AD239" s="5">
        <f t="shared" ca="1" si="122"/>
        <v>492</v>
      </c>
      <c r="AE239" s="5">
        <f t="shared" ca="1" si="123"/>
        <v>481</v>
      </c>
      <c r="AF239" s="5">
        <f t="shared" ca="1" si="124"/>
        <v>504</v>
      </c>
      <c r="AG239" s="5">
        <f t="shared" ca="1" si="125"/>
        <v>429</v>
      </c>
      <c r="AH239" s="5">
        <f t="shared" ca="1" si="126"/>
        <v>493</v>
      </c>
      <c r="AI239" s="5">
        <f t="shared" ca="1" si="127"/>
        <v>495</v>
      </c>
      <c r="AJ239" s="5">
        <f t="shared" ca="1" si="128"/>
        <v>523</v>
      </c>
      <c r="AK239" s="5">
        <f t="shared" ca="1" si="129"/>
        <v>530</v>
      </c>
    </row>
    <row r="240" spans="1:37" x14ac:dyDescent="0.3">
      <c r="A240" s="35">
        <f>IF(Замеры!B239=0, " ", Замеры!B239)</f>
        <v>234</v>
      </c>
      <c r="B240" s="45" t="str">
        <f>Замеры!F239</f>
        <v xml:space="preserve">Группа от QF </v>
      </c>
      <c r="C240" s="45" t="str">
        <f>IF(Замеры!K239=0, " ", Замеры!K239)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Замеры!L239</f>
        <v>0</v>
      </c>
      <c r="S240" s="2">
        <f>Замеры!M239</f>
        <v>0</v>
      </c>
      <c r="T240" s="2" t="s">
        <v>75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39</v>
      </c>
      <c r="Z240" s="2">
        <f t="shared" ca="1" si="119"/>
        <v>28</v>
      </c>
      <c r="AA240" s="2">
        <f t="shared" ca="1" si="119"/>
        <v>38</v>
      </c>
      <c r="AB240" s="5">
        <f t="shared" ca="1" si="120"/>
        <v>388</v>
      </c>
      <c r="AC240" s="5">
        <f t="shared" ca="1" si="121"/>
        <v>459</v>
      </c>
      <c r="AD240" s="5">
        <f t="shared" ca="1" si="122"/>
        <v>452</v>
      </c>
      <c r="AE240" s="5">
        <f t="shared" ca="1" si="123"/>
        <v>426</v>
      </c>
      <c r="AF240" s="5">
        <f t="shared" ca="1" si="124"/>
        <v>466</v>
      </c>
      <c r="AG240" s="5">
        <f t="shared" ca="1" si="125"/>
        <v>397</v>
      </c>
      <c r="AH240" s="5">
        <f t="shared" ca="1" si="126"/>
        <v>404</v>
      </c>
      <c r="AI240" s="5">
        <f t="shared" ca="1" si="127"/>
        <v>388</v>
      </c>
      <c r="AJ240" s="5">
        <f t="shared" ca="1" si="128"/>
        <v>528</v>
      </c>
      <c r="AK240" s="5">
        <f t="shared" ca="1" si="129"/>
        <v>468</v>
      </c>
    </row>
    <row r="241" spans="1:37" x14ac:dyDescent="0.3">
      <c r="A241" s="35">
        <f>IF(Замеры!B240=0, " ", Замеры!B240)</f>
        <v>235</v>
      </c>
      <c r="B241" s="45" t="str">
        <f>Замеры!F240</f>
        <v xml:space="preserve">Группа от QF </v>
      </c>
      <c r="C241" s="45" t="str">
        <f>IF(Замеры!K240=0, " ", Замеры!K240)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Замеры!L240</f>
        <v>0</v>
      </c>
      <c r="S241" s="2">
        <f>Замеры!M240</f>
        <v>0</v>
      </c>
      <c r="T241" s="2" t="s">
        <v>75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39</v>
      </c>
      <c r="Z241" s="2">
        <f t="shared" ca="1" si="119"/>
        <v>39</v>
      </c>
      <c r="AA241" s="2">
        <f t="shared" ca="1" si="119"/>
        <v>33</v>
      </c>
      <c r="AB241" s="5">
        <f t="shared" ca="1" si="120"/>
        <v>336</v>
      </c>
      <c r="AC241" s="5">
        <f t="shared" ca="1" si="121"/>
        <v>452</v>
      </c>
      <c r="AD241" s="5">
        <f t="shared" ca="1" si="122"/>
        <v>478</v>
      </c>
      <c r="AE241" s="5">
        <f t="shared" ca="1" si="123"/>
        <v>400</v>
      </c>
      <c r="AF241" s="5">
        <f t="shared" ca="1" si="124"/>
        <v>415</v>
      </c>
      <c r="AG241" s="5">
        <f t="shared" ca="1" si="125"/>
        <v>365</v>
      </c>
      <c r="AH241" s="5">
        <f t="shared" ca="1" si="126"/>
        <v>366</v>
      </c>
      <c r="AI241" s="5">
        <f t="shared" ca="1" si="127"/>
        <v>468</v>
      </c>
      <c r="AJ241" s="5">
        <f t="shared" ca="1" si="128"/>
        <v>449</v>
      </c>
      <c r="AK241" s="5">
        <f t="shared" ca="1" si="129"/>
        <v>398</v>
      </c>
    </row>
    <row r="242" spans="1:37" x14ac:dyDescent="0.3">
      <c r="A242" s="35">
        <f>IF(Замеры!B241=0, " ", Замеры!B241)</f>
        <v>236</v>
      </c>
      <c r="B242" s="45" t="str">
        <f>Замеры!F241</f>
        <v xml:space="preserve">Группа от QF </v>
      </c>
      <c r="C242" s="45" t="str">
        <f>IF(Замеры!K241=0, " ", Замеры!K241)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Замеры!L241</f>
        <v>0</v>
      </c>
      <c r="S242" s="2">
        <f>Замеры!M241</f>
        <v>0</v>
      </c>
      <c r="T242" s="2" t="s">
        <v>75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37</v>
      </c>
      <c r="Z242" s="2">
        <f t="shared" ca="1" si="119"/>
        <v>50</v>
      </c>
      <c r="AA242" s="2">
        <f t="shared" ca="1" si="119"/>
        <v>29</v>
      </c>
      <c r="AB242" s="5">
        <f t="shared" ca="1" si="120"/>
        <v>431</v>
      </c>
      <c r="AC242" s="5">
        <f t="shared" ca="1" si="121"/>
        <v>363</v>
      </c>
      <c r="AD242" s="5">
        <f t="shared" ca="1" si="122"/>
        <v>362</v>
      </c>
      <c r="AE242" s="5">
        <f t="shared" ca="1" si="123"/>
        <v>295</v>
      </c>
      <c r="AF242" s="5">
        <f t="shared" ca="1" si="124"/>
        <v>391</v>
      </c>
      <c r="AG242" s="5">
        <f t="shared" ca="1" si="125"/>
        <v>304</v>
      </c>
      <c r="AH242" s="5">
        <f t="shared" ca="1" si="126"/>
        <v>338</v>
      </c>
      <c r="AI242" s="5">
        <f t="shared" ca="1" si="127"/>
        <v>313</v>
      </c>
      <c r="AJ242" s="5">
        <f t="shared" ca="1" si="128"/>
        <v>336</v>
      </c>
      <c r="AK242" s="5">
        <f t="shared" ca="1" si="129"/>
        <v>428</v>
      </c>
    </row>
    <row r="243" spans="1:37" x14ac:dyDescent="0.3">
      <c r="A243" s="35">
        <f>IF(Замеры!B242=0, " ", Замеры!B242)</f>
        <v>237</v>
      </c>
      <c r="B243" s="45" t="str">
        <f>Замеры!F242</f>
        <v xml:space="preserve">Группа от QF </v>
      </c>
      <c r="C243" s="45" t="str">
        <f>IF(Замеры!K242=0, " ", Замеры!K242)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Замеры!L242</f>
        <v>0</v>
      </c>
      <c r="S243" s="2">
        <f>Замеры!M242</f>
        <v>0</v>
      </c>
      <c r="T243" s="2" t="s">
        <v>75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42</v>
      </c>
      <c r="Z243" s="2">
        <f t="shared" ca="1" si="119"/>
        <v>28</v>
      </c>
      <c r="AA243" s="2">
        <f t="shared" ca="1" si="119"/>
        <v>30</v>
      </c>
      <c r="AB243" s="5">
        <f t="shared" ca="1" si="120"/>
        <v>419</v>
      </c>
      <c r="AC243" s="5">
        <f t="shared" ca="1" si="121"/>
        <v>349</v>
      </c>
      <c r="AD243" s="5">
        <f t="shared" ca="1" si="122"/>
        <v>430</v>
      </c>
      <c r="AE243" s="5">
        <f t="shared" ca="1" si="123"/>
        <v>442</v>
      </c>
      <c r="AF243" s="5">
        <f t="shared" ca="1" si="124"/>
        <v>321</v>
      </c>
      <c r="AG243" s="5">
        <f t="shared" ca="1" si="125"/>
        <v>324</v>
      </c>
      <c r="AH243" s="5">
        <f t="shared" ca="1" si="126"/>
        <v>383</v>
      </c>
      <c r="AI243" s="5">
        <f t="shared" ca="1" si="127"/>
        <v>389</v>
      </c>
      <c r="AJ243" s="5">
        <f t="shared" ca="1" si="128"/>
        <v>425</v>
      </c>
      <c r="AK243" s="5">
        <f t="shared" ca="1" si="129"/>
        <v>420</v>
      </c>
    </row>
    <row r="244" spans="1:37" x14ac:dyDescent="0.3">
      <c r="A244" s="35">
        <f>IF(Замеры!B243=0, " ", Замеры!B243)</f>
        <v>238</v>
      </c>
      <c r="B244" s="45" t="str">
        <f>Замеры!F243</f>
        <v xml:space="preserve">Группа от QF </v>
      </c>
      <c r="C244" s="45" t="str">
        <f>IF(Замеры!K243=0, " ", Замеры!K243)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Замеры!L243</f>
        <v>0</v>
      </c>
      <c r="S244" s="2">
        <f>Замеры!M243</f>
        <v>0</v>
      </c>
      <c r="T244" s="2" t="s">
        <v>75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37</v>
      </c>
      <c r="Z244" s="2">
        <f t="shared" ca="1" si="119"/>
        <v>25</v>
      </c>
      <c r="AA244" s="2">
        <f t="shared" ca="1" si="119"/>
        <v>39</v>
      </c>
      <c r="AB244" s="5">
        <f t="shared" ca="1" si="120"/>
        <v>441</v>
      </c>
      <c r="AC244" s="5">
        <f t="shared" ca="1" si="121"/>
        <v>466</v>
      </c>
      <c r="AD244" s="5">
        <f t="shared" ca="1" si="122"/>
        <v>536</v>
      </c>
      <c r="AE244" s="5">
        <f t="shared" ca="1" si="123"/>
        <v>496</v>
      </c>
      <c r="AF244" s="5">
        <f t="shared" ca="1" si="124"/>
        <v>446</v>
      </c>
      <c r="AG244" s="5">
        <f t="shared" ca="1" si="125"/>
        <v>481</v>
      </c>
      <c r="AH244" s="5">
        <f t="shared" ca="1" si="126"/>
        <v>479</v>
      </c>
      <c r="AI244" s="5">
        <f t="shared" ca="1" si="127"/>
        <v>453</v>
      </c>
      <c r="AJ244" s="5">
        <f t="shared" ca="1" si="128"/>
        <v>518</v>
      </c>
      <c r="AK244" s="5">
        <f t="shared" ca="1" si="129"/>
        <v>472</v>
      </c>
    </row>
    <row r="245" spans="1:37" x14ac:dyDescent="0.3">
      <c r="A245" s="35">
        <f>IF(Замеры!B244=0, " ", Замеры!B244)</f>
        <v>239</v>
      </c>
      <c r="B245" s="45" t="str">
        <f>Замеры!F244</f>
        <v xml:space="preserve">Группа от QF </v>
      </c>
      <c r="C245" s="45" t="str">
        <f>IF(Замеры!K244=0, " ", Замеры!K244)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Замеры!L244</f>
        <v>0</v>
      </c>
      <c r="S245" s="2">
        <f>Замеры!M244</f>
        <v>0</v>
      </c>
      <c r="T245" s="2" t="s">
        <v>75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38</v>
      </c>
      <c r="Z245" s="2">
        <f t="shared" ca="1" si="119"/>
        <v>24</v>
      </c>
      <c r="AA245" s="2">
        <f t="shared" ca="1" si="119"/>
        <v>25</v>
      </c>
      <c r="AB245" s="5">
        <f t="shared" ca="1" si="120"/>
        <v>329</v>
      </c>
      <c r="AC245" s="5">
        <f t="shared" ca="1" si="121"/>
        <v>371</v>
      </c>
      <c r="AD245" s="5">
        <f t="shared" ca="1" si="122"/>
        <v>355</v>
      </c>
      <c r="AE245" s="5">
        <f t="shared" ca="1" si="123"/>
        <v>395</v>
      </c>
      <c r="AF245" s="5">
        <f t="shared" ca="1" si="124"/>
        <v>301</v>
      </c>
      <c r="AG245" s="5">
        <f t="shared" ca="1" si="125"/>
        <v>285</v>
      </c>
      <c r="AH245" s="5">
        <f t="shared" ca="1" si="126"/>
        <v>291</v>
      </c>
      <c r="AI245" s="5">
        <f t="shared" ca="1" si="127"/>
        <v>287</v>
      </c>
      <c r="AJ245" s="5">
        <f t="shared" ca="1" si="128"/>
        <v>298</v>
      </c>
      <c r="AK245" s="5">
        <f t="shared" ca="1" si="129"/>
        <v>279</v>
      </c>
    </row>
    <row r="246" spans="1:37" x14ac:dyDescent="0.3">
      <c r="A246" s="35">
        <f>IF(Замеры!B245=0, " ", Замеры!B245)</f>
        <v>240</v>
      </c>
      <c r="B246" s="45" t="str">
        <f>Замеры!F245</f>
        <v xml:space="preserve">Группа от QF </v>
      </c>
      <c r="C246" s="45" t="str">
        <f>IF(Замеры!K245=0, " ", Замеры!K245)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Замеры!L245</f>
        <v>0</v>
      </c>
      <c r="S246" s="2">
        <f>Замеры!M245</f>
        <v>0</v>
      </c>
      <c r="T246" s="2" t="s">
        <v>75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48</v>
      </c>
      <c r="Z246" s="2">
        <f t="shared" ca="1" si="119"/>
        <v>33</v>
      </c>
      <c r="AA246" s="2">
        <f t="shared" ca="1" si="119"/>
        <v>36</v>
      </c>
      <c r="AB246" s="5">
        <f t="shared" ca="1" si="120"/>
        <v>431</v>
      </c>
      <c r="AC246" s="5">
        <f t="shared" ca="1" si="121"/>
        <v>367</v>
      </c>
      <c r="AD246" s="5">
        <f t="shared" ca="1" si="122"/>
        <v>407</v>
      </c>
      <c r="AE246" s="5">
        <f t="shared" ca="1" si="123"/>
        <v>401</v>
      </c>
      <c r="AF246" s="5">
        <f t="shared" ca="1" si="124"/>
        <v>469</v>
      </c>
      <c r="AG246" s="5">
        <f t="shared" ca="1" si="125"/>
        <v>411</v>
      </c>
      <c r="AH246" s="5">
        <f t="shared" ca="1" si="126"/>
        <v>427</v>
      </c>
      <c r="AI246" s="5">
        <f t="shared" ca="1" si="127"/>
        <v>483</v>
      </c>
      <c r="AJ246" s="5">
        <f t="shared" ca="1" si="128"/>
        <v>503</v>
      </c>
      <c r="AK246" s="5">
        <f t="shared" ca="1" si="129"/>
        <v>495</v>
      </c>
    </row>
    <row r="247" spans="1:37" x14ac:dyDescent="0.3">
      <c r="A247" s="35">
        <f>IF(Замеры!B246=0, " ", Замеры!B246)</f>
        <v>241</v>
      </c>
      <c r="B247" s="45" t="str">
        <f>Замеры!F246</f>
        <v xml:space="preserve">Группа от QF </v>
      </c>
      <c r="C247" s="45" t="str">
        <f>IF(Замеры!K246=0, " ", Замеры!K246)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Замеры!L246</f>
        <v>0</v>
      </c>
      <c r="S247" s="2">
        <f>Замеры!M246</f>
        <v>0</v>
      </c>
      <c r="T247" s="2" t="s">
        <v>75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33</v>
      </c>
      <c r="Z247" s="2">
        <f t="shared" ca="1" si="119"/>
        <v>47</v>
      </c>
      <c r="AA247" s="2">
        <f t="shared" ca="1" si="119"/>
        <v>36</v>
      </c>
      <c r="AB247" s="5">
        <f t="shared" ca="1" si="120"/>
        <v>450</v>
      </c>
      <c r="AC247" s="5">
        <f t="shared" ca="1" si="121"/>
        <v>438</v>
      </c>
      <c r="AD247" s="5">
        <f t="shared" ca="1" si="122"/>
        <v>408</v>
      </c>
      <c r="AE247" s="5">
        <f t="shared" ca="1" si="123"/>
        <v>488</v>
      </c>
      <c r="AF247" s="5">
        <f t="shared" ca="1" si="124"/>
        <v>487</v>
      </c>
      <c r="AG247" s="5">
        <f t="shared" ca="1" si="125"/>
        <v>455</v>
      </c>
      <c r="AH247" s="5">
        <f t="shared" ca="1" si="126"/>
        <v>428</v>
      </c>
      <c r="AI247" s="5">
        <f t="shared" ca="1" si="127"/>
        <v>478</v>
      </c>
      <c r="AJ247" s="5">
        <f t="shared" ca="1" si="128"/>
        <v>487</v>
      </c>
      <c r="AK247" s="5">
        <f t="shared" ca="1" si="129"/>
        <v>443</v>
      </c>
    </row>
    <row r="248" spans="1:37" x14ac:dyDescent="0.3">
      <c r="A248" s="35">
        <f>IF(Замеры!B247=0, " ", Замеры!B247)</f>
        <v>242</v>
      </c>
      <c r="B248" s="45" t="str">
        <f>Замеры!F247</f>
        <v xml:space="preserve">Группа от QF </v>
      </c>
      <c r="C248" s="45" t="str">
        <f>IF(Замеры!K247=0, " ", Замеры!K247)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Замеры!L247</f>
        <v>0</v>
      </c>
      <c r="S248" s="2">
        <f>Замеры!M247</f>
        <v>0</v>
      </c>
      <c r="T248" s="2" t="s">
        <v>75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38</v>
      </c>
      <c r="Z248" s="2">
        <f t="shared" ca="1" si="119"/>
        <v>20</v>
      </c>
      <c r="AA248" s="2">
        <f t="shared" ca="1" si="119"/>
        <v>28</v>
      </c>
      <c r="AB248" s="5">
        <f t="shared" ca="1" si="120"/>
        <v>299</v>
      </c>
      <c r="AC248" s="5">
        <f t="shared" ca="1" si="121"/>
        <v>332</v>
      </c>
      <c r="AD248" s="5">
        <f t="shared" ca="1" si="122"/>
        <v>390</v>
      </c>
      <c r="AE248" s="5">
        <f t="shared" ca="1" si="123"/>
        <v>424</v>
      </c>
      <c r="AF248" s="5">
        <f t="shared" ca="1" si="124"/>
        <v>346</v>
      </c>
      <c r="AG248" s="5">
        <f t="shared" ca="1" si="125"/>
        <v>301</v>
      </c>
      <c r="AH248" s="5">
        <f t="shared" ca="1" si="126"/>
        <v>421</v>
      </c>
      <c r="AI248" s="5">
        <f t="shared" ca="1" si="127"/>
        <v>322</v>
      </c>
      <c r="AJ248" s="5">
        <f t="shared" ca="1" si="128"/>
        <v>375</v>
      </c>
      <c r="AK248" s="5">
        <f t="shared" ca="1" si="129"/>
        <v>291</v>
      </c>
    </row>
    <row r="249" spans="1:37" x14ac:dyDescent="0.3">
      <c r="A249" s="35">
        <f>IF(Замеры!B248=0, " ", Замеры!B248)</f>
        <v>243</v>
      </c>
      <c r="B249" s="45" t="str">
        <f>Замеры!F248</f>
        <v xml:space="preserve">Группа от QF </v>
      </c>
      <c r="C249" s="45" t="str">
        <f>IF(Замеры!K248=0, " ", Замеры!K248)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Замеры!L248</f>
        <v>0</v>
      </c>
      <c r="S249" s="2">
        <f>Замеры!M248</f>
        <v>0</v>
      </c>
      <c r="T249" s="2" t="s">
        <v>75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35</v>
      </c>
      <c r="Z249" s="2">
        <f t="shared" ca="1" si="119"/>
        <v>36</v>
      </c>
      <c r="AA249" s="2">
        <f t="shared" ca="1" si="119"/>
        <v>23</v>
      </c>
      <c r="AB249" s="5">
        <f t="shared" ca="1" si="120"/>
        <v>321</v>
      </c>
      <c r="AC249" s="5">
        <f t="shared" ca="1" si="121"/>
        <v>375</v>
      </c>
      <c r="AD249" s="5">
        <f t="shared" ca="1" si="122"/>
        <v>255</v>
      </c>
      <c r="AE249" s="5">
        <f t="shared" ca="1" si="123"/>
        <v>251</v>
      </c>
      <c r="AF249" s="5">
        <f t="shared" ca="1" si="124"/>
        <v>279</v>
      </c>
      <c r="AG249" s="5">
        <f t="shared" ca="1" si="125"/>
        <v>296</v>
      </c>
      <c r="AH249" s="5">
        <f t="shared" ca="1" si="126"/>
        <v>311</v>
      </c>
      <c r="AI249" s="5">
        <f t="shared" ca="1" si="127"/>
        <v>285</v>
      </c>
      <c r="AJ249" s="5">
        <f t="shared" ca="1" si="128"/>
        <v>338</v>
      </c>
      <c r="AK249" s="5">
        <f t="shared" ca="1" si="129"/>
        <v>250</v>
      </c>
    </row>
    <row r="250" spans="1:37" x14ac:dyDescent="0.3">
      <c r="A250" s="35">
        <f>IF(Замеры!B249=0, " ", Замеры!B249)</f>
        <v>244</v>
      </c>
      <c r="B250" s="45" t="str">
        <f>Замеры!F249</f>
        <v xml:space="preserve">Группа от QF </v>
      </c>
      <c r="C250" s="45" t="str">
        <f>IF(Замеры!K249=0, " ", Замеры!K249)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Замеры!L249</f>
        <v>0</v>
      </c>
      <c r="S250" s="2">
        <f>Замеры!M249</f>
        <v>0</v>
      </c>
      <c r="T250" s="2" t="s">
        <v>75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47</v>
      </c>
      <c r="Z250" s="2">
        <f t="shared" ca="1" si="119"/>
        <v>44</v>
      </c>
      <c r="AA250" s="2">
        <f t="shared" ca="1" si="119"/>
        <v>38</v>
      </c>
      <c r="AB250" s="5">
        <f t="shared" ca="1" si="120"/>
        <v>472</v>
      </c>
      <c r="AC250" s="5">
        <f t="shared" ca="1" si="121"/>
        <v>442</v>
      </c>
      <c r="AD250" s="5">
        <f t="shared" ca="1" si="122"/>
        <v>462</v>
      </c>
      <c r="AE250" s="5">
        <f t="shared" ca="1" si="123"/>
        <v>489</v>
      </c>
      <c r="AF250" s="5">
        <f t="shared" ca="1" si="124"/>
        <v>418</v>
      </c>
      <c r="AG250" s="5">
        <f t="shared" ca="1" si="125"/>
        <v>428</v>
      </c>
      <c r="AH250" s="5">
        <f t="shared" ca="1" si="126"/>
        <v>462</v>
      </c>
      <c r="AI250" s="5">
        <f t="shared" ca="1" si="127"/>
        <v>465</v>
      </c>
      <c r="AJ250" s="5">
        <f t="shared" ca="1" si="128"/>
        <v>415</v>
      </c>
      <c r="AK250" s="5">
        <f t="shared" ca="1" si="129"/>
        <v>493</v>
      </c>
    </row>
    <row r="251" spans="1:37" x14ac:dyDescent="0.3">
      <c r="A251" s="35">
        <f>IF(Замеры!B250=0, " ", Замеры!B250)</f>
        <v>245</v>
      </c>
      <c r="B251" s="45" t="str">
        <f>Замеры!F250</f>
        <v xml:space="preserve">Группа от QF </v>
      </c>
      <c r="C251" s="45" t="str">
        <f>IF(Замеры!K250=0, " ", Замеры!K250)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Замеры!L250</f>
        <v>0</v>
      </c>
      <c r="S251" s="2">
        <f>Замеры!M250</f>
        <v>0</v>
      </c>
      <c r="T251" s="2" t="s">
        <v>75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40</v>
      </c>
      <c r="Z251" s="2">
        <f t="shared" ca="1" si="119"/>
        <v>24</v>
      </c>
      <c r="AA251" s="2">
        <f t="shared" ca="1" si="119"/>
        <v>27</v>
      </c>
      <c r="AB251" s="5">
        <f t="shared" ca="1" si="120"/>
        <v>396</v>
      </c>
      <c r="AC251" s="5">
        <f t="shared" ca="1" si="121"/>
        <v>361</v>
      </c>
      <c r="AD251" s="5">
        <f t="shared" ca="1" si="122"/>
        <v>394</v>
      </c>
      <c r="AE251" s="5">
        <f t="shared" ca="1" si="123"/>
        <v>414</v>
      </c>
      <c r="AF251" s="5">
        <f t="shared" ca="1" si="124"/>
        <v>398</v>
      </c>
      <c r="AG251" s="5">
        <f t="shared" ca="1" si="125"/>
        <v>304</v>
      </c>
      <c r="AH251" s="5">
        <f t="shared" ca="1" si="126"/>
        <v>281</v>
      </c>
      <c r="AI251" s="5">
        <f t="shared" ca="1" si="127"/>
        <v>359</v>
      </c>
      <c r="AJ251" s="5">
        <f t="shared" ca="1" si="128"/>
        <v>409</v>
      </c>
      <c r="AK251" s="5">
        <f t="shared" ca="1" si="129"/>
        <v>293</v>
      </c>
    </row>
    <row r="252" spans="1:37" x14ac:dyDescent="0.3">
      <c r="A252" s="35">
        <f>IF(Замеры!B251=0, " ", Замеры!B251)</f>
        <v>246</v>
      </c>
      <c r="B252" s="45" t="str">
        <f>Замеры!F251</f>
        <v xml:space="preserve">Группа от QF </v>
      </c>
      <c r="C252" s="45" t="str">
        <f>IF(Замеры!K251=0, " ", Замеры!K251)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Замеры!L251</f>
        <v>0</v>
      </c>
      <c r="S252" s="2">
        <f>Замеры!M251</f>
        <v>0</v>
      </c>
      <c r="T252" s="2" t="s">
        <v>75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24</v>
      </c>
      <c r="Z252" s="2">
        <f t="shared" ca="1" si="119"/>
        <v>24</v>
      </c>
      <c r="AA252" s="2">
        <f t="shared" ca="1" si="119"/>
        <v>23</v>
      </c>
      <c r="AB252" s="5">
        <f t="shared" ca="1" si="120"/>
        <v>333</v>
      </c>
      <c r="AC252" s="5">
        <f t="shared" ca="1" si="121"/>
        <v>286</v>
      </c>
      <c r="AD252" s="5">
        <f t="shared" ca="1" si="122"/>
        <v>367</v>
      </c>
      <c r="AE252" s="5">
        <f t="shared" ca="1" si="123"/>
        <v>236</v>
      </c>
      <c r="AF252" s="5">
        <f t="shared" ca="1" si="124"/>
        <v>328</v>
      </c>
      <c r="AG252" s="5">
        <f t="shared" ca="1" si="125"/>
        <v>280</v>
      </c>
      <c r="AH252" s="5">
        <f t="shared" ca="1" si="126"/>
        <v>362</v>
      </c>
      <c r="AI252" s="5">
        <f t="shared" ca="1" si="127"/>
        <v>293</v>
      </c>
      <c r="AJ252" s="5">
        <f t="shared" ca="1" si="128"/>
        <v>331</v>
      </c>
      <c r="AK252" s="5">
        <f t="shared" ca="1" si="129"/>
        <v>344</v>
      </c>
    </row>
    <row r="253" spans="1:37" x14ac:dyDescent="0.3">
      <c r="A253" s="35">
        <f>IF(Замеры!B252=0, " ", Замеры!B252)</f>
        <v>247</v>
      </c>
      <c r="B253" s="45" t="str">
        <f>Замеры!F252</f>
        <v xml:space="preserve">Группа от QF </v>
      </c>
      <c r="C253" s="45" t="str">
        <f>IF(Замеры!K252=0, " ", Замеры!K252)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Замеры!L252</f>
        <v>0</v>
      </c>
      <c r="S253" s="2">
        <f>Замеры!M252</f>
        <v>0</v>
      </c>
      <c r="T253" s="2" t="s">
        <v>75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33</v>
      </c>
      <c r="Z253" s="2">
        <f t="shared" ca="1" si="119"/>
        <v>28</v>
      </c>
      <c r="AA253" s="2">
        <f t="shared" ca="1" si="119"/>
        <v>21</v>
      </c>
      <c r="AB253" s="5">
        <f t="shared" ca="1" si="120"/>
        <v>355</v>
      </c>
      <c r="AC253" s="5">
        <f t="shared" ca="1" si="121"/>
        <v>296</v>
      </c>
      <c r="AD253" s="5">
        <f t="shared" ca="1" si="122"/>
        <v>326</v>
      </c>
      <c r="AE253" s="5">
        <f t="shared" ca="1" si="123"/>
        <v>223</v>
      </c>
      <c r="AF253" s="5">
        <f t="shared" ca="1" si="124"/>
        <v>276</v>
      </c>
      <c r="AG253" s="5">
        <f t="shared" ca="1" si="125"/>
        <v>252</v>
      </c>
      <c r="AH253" s="5">
        <f t="shared" ca="1" si="126"/>
        <v>263</v>
      </c>
      <c r="AI253" s="5">
        <f t="shared" ca="1" si="127"/>
        <v>257</v>
      </c>
      <c r="AJ253" s="5">
        <f t="shared" ca="1" si="128"/>
        <v>350</v>
      </c>
      <c r="AK253" s="5">
        <f t="shared" ca="1" si="129"/>
        <v>248</v>
      </c>
    </row>
    <row r="254" spans="1:37" x14ac:dyDescent="0.3">
      <c r="A254" s="35">
        <f>IF(Замеры!B253=0, " ", Замеры!B253)</f>
        <v>248</v>
      </c>
      <c r="B254" s="45" t="str">
        <f>Замеры!F253</f>
        <v xml:space="preserve">Группа от QF </v>
      </c>
      <c r="C254" s="45" t="str">
        <f>IF(Замеры!K253=0, " ", Замеры!K253)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Замеры!L253</f>
        <v>0</v>
      </c>
      <c r="S254" s="2">
        <f>Замеры!M253</f>
        <v>0</v>
      </c>
      <c r="T254" s="2" t="s">
        <v>75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35</v>
      </c>
      <c r="Z254" s="2">
        <f t="shared" ca="1" si="119"/>
        <v>20</v>
      </c>
      <c r="AA254" s="2">
        <f t="shared" ca="1" si="119"/>
        <v>38</v>
      </c>
      <c r="AB254" s="5">
        <f t="shared" ca="1" si="120"/>
        <v>485</v>
      </c>
      <c r="AC254" s="5">
        <f t="shared" ca="1" si="121"/>
        <v>478</v>
      </c>
      <c r="AD254" s="5">
        <f t="shared" ca="1" si="122"/>
        <v>487</v>
      </c>
      <c r="AE254" s="5">
        <f t="shared" ca="1" si="123"/>
        <v>454</v>
      </c>
      <c r="AF254" s="5">
        <f t="shared" ca="1" si="124"/>
        <v>487</v>
      </c>
      <c r="AG254" s="5">
        <f t="shared" ca="1" si="125"/>
        <v>429</v>
      </c>
      <c r="AH254" s="5">
        <f t="shared" ca="1" si="126"/>
        <v>459</v>
      </c>
      <c r="AI254" s="5">
        <f t="shared" ca="1" si="127"/>
        <v>468</v>
      </c>
      <c r="AJ254" s="5">
        <f t="shared" ca="1" si="128"/>
        <v>455</v>
      </c>
      <c r="AK254" s="5">
        <f t="shared" ca="1" si="129"/>
        <v>414</v>
      </c>
    </row>
    <row r="255" spans="1:37" x14ac:dyDescent="0.3">
      <c r="A255" s="35">
        <f>IF(Замеры!B254=0, " ", Замеры!B254)</f>
        <v>249</v>
      </c>
      <c r="B255" s="45" t="str">
        <f>Замеры!F254</f>
        <v xml:space="preserve">Группа от QF </v>
      </c>
      <c r="C255" s="45" t="str">
        <f>IF(Замеры!K254=0, " ", Замеры!K254)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Замеры!L254</f>
        <v>0</v>
      </c>
      <c r="S255" s="2">
        <f>Замеры!M254</f>
        <v>0</v>
      </c>
      <c r="T255" s="2" t="s">
        <v>75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28</v>
      </c>
      <c r="Z255" s="2">
        <f t="shared" ca="1" si="119"/>
        <v>37</v>
      </c>
      <c r="AA255" s="2">
        <f t="shared" ca="1" si="119"/>
        <v>21</v>
      </c>
      <c r="AB255" s="5">
        <f t="shared" ca="1" si="120"/>
        <v>302</v>
      </c>
      <c r="AC255" s="5">
        <f t="shared" ca="1" si="121"/>
        <v>258</v>
      </c>
      <c r="AD255" s="5">
        <f t="shared" ca="1" si="122"/>
        <v>334</v>
      </c>
      <c r="AE255" s="5">
        <f t="shared" ca="1" si="123"/>
        <v>244</v>
      </c>
      <c r="AF255" s="5">
        <f t="shared" ca="1" si="124"/>
        <v>242</v>
      </c>
      <c r="AG255" s="5">
        <f t="shared" ca="1" si="125"/>
        <v>351</v>
      </c>
      <c r="AH255" s="5">
        <f t="shared" ca="1" si="126"/>
        <v>301</v>
      </c>
      <c r="AI255" s="5">
        <f t="shared" ca="1" si="127"/>
        <v>217</v>
      </c>
      <c r="AJ255" s="5">
        <f t="shared" ca="1" si="128"/>
        <v>277</v>
      </c>
      <c r="AK255" s="5">
        <f t="shared" ca="1" si="129"/>
        <v>230</v>
      </c>
    </row>
    <row r="256" spans="1:37" x14ac:dyDescent="0.3">
      <c r="A256" s="35">
        <f>IF(Замеры!B255=0, " ", Замеры!B255)</f>
        <v>250</v>
      </c>
      <c r="B256" s="45" t="str">
        <f>Замеры!F255</f>
        <v xml:space="preserve">Группа от QF </v>
      </c>
      <c r="C256" s="45" t="str">
        <f>IF(Замеры!K255=0, " ", Замеры!K255)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Замеры!L255</f>
        <v>0</v>
      </c>
      <c r="S256" s="2">
        <f>Замеры!M255</f>
        <v>0</v>
      </c>
      <c r="T256" s="2" t="s">
        <v>75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35</v>
      </c>
      <c r="Z256" s="2">
        <f t="shared" ca="1" si="119"/>
        <v>22</v>
      </c>
      <c r="AA256" s="2">
        <f t="shared" ca="1" si="119"/>
        <v>22</v>
      </c>
      <c r="AB256" s="5">
        <f t="shared" ca="1" si="120"/>
        <v>292</v>
      </c>
      <c r="AC256" s="5">
        <f t="shared" ca="1" si="121"/>
        <v>263</v>
      </c>
      <c r="AD256" s="5">
        <f t="shared" ca="1" si="122"/>
        <v>260</v>
      </c>
      <c r="AE256" s="5">
        <f t="shared" ca="1" si="123"/>
        <v>307</v>
      </c>
      <c r="AF256" s="5">
        <f t="shared" ca="1" si="124"/>
        <v>257</v>
      </c>
      <c r="AG256" s="5">
        <f t="shared" ca="1" si="125"/>
        <v>288</v>
      </c>
      <c r="AH256" s="5">
        <f t="shared" ca="1" si="126"/>
        <v>368</v>
      </c>
      <c r="AI256" s="5">
        <f t="shared" ca="1" si="127"/>
        <v>285</v>
      </c>
      <c r="AJ256" s="5">
        <f t="shared" ca="1" si="128"/>
        <v>319</v>
      </c>
      <c r="AK256" s="5">
        <f t="shared" ca="1" si="129"/>
        <v>332</v>
      </c>
    </row>
    <row r="257" spans="1:37" x14ac:dyDescent="0.3">
      <c r="A257" s="35">
        <f>IF(Замеры!B256=0, " ", Замеры!B256)</f>
        <v>251</v>
      </c>
      <c r="B257" s="45" t="str">
        <f>Замеры!F256</f>
        <v xml:space="preserve">Группа от QF </v>
      </c>
      <c r="C257" s="45" t="str">
        <f>IF(Замеры!K256=0, " ", Замеры!K256)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Замеры!L256</f>
        <v>0</v>
      </c>
      <c r="S257" s="2">
        <f>Замеры!M256</f>
        <v>0</v>
      </c>
      <c r="T257" s="2" t="s">
        <v>75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38</v>
      </c>
      <c r="Z257" s="2">
        <f t="shared" ca="1" si="119"/>
        <v>44</v>
      </c>
      <c r="AA257" s="2">
        <f t="shared" ca="1" si="119"/>
        <v>39</v>
      </c>
      <c r="AB257" s="5">
        <f t="shared" ca="1" si="120"/>
        <v>402</v>
      </c>
      <c r="AC257" s="5">
        <f t="shared" ca="1" si="121"/>
        <v>395</v>
      </c>
      <c r="AD257" s="5">
        <f t="shared" ca="1" si="122"/>
        <v>500</v>
      </c>
      <c r="AE257" s="5">
        <f t="shared" ca="1" si="123"/>
        <v>409</v>
      </c>
      <c r="AF257" s="5">
        <f t="shared" ca="1" si="124"/>
        <v>444</v>
      </c>
      <c r="AG257" s="5">
        <f t="shared" ca="1" si="125"/>
        <v>464</v>
      </c>
      <c r="AH257" s="5">
        <f t="shared" ca="1" si="126"/>
        <v>456</v>
      </c>
      <c r="AI257" s="5">
        <f t="shared" ca="1" si="127"/>
        <v>442</v>
      </c>
      <c r="AJ257" s="5">
        <f t="shared" ca="1" si="128"/>
        <v>540</v>
      </c>
      <c r="AK257" s="5">
        <f t="shared" ca="1" si="129"/>
        <v>509</v>
      </c>
    </row>
    <row r="258" spans="1:37" x14ac:dyDescent="0.3">
      <c r="A258" s="35">
        <f>IF(Замеры!B257=0, " ", Замеры!B257)</f>
        <v>252</v>
      </c>
      <c r="B258" s="45" t="str">
        <f>Замеры!F257</f>
        <v xml:space="preserve">Группа от QF </v>
      </c>
      <c r="C258" s="45" t="str">
        <f>IF(Замеры!K257=0, " ", Замеры!K257)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Замеры!L257</f>
        <v>0</v>
      </c>
      <c r="S258" s="2">
        <f>Замеры!M257</f>
        <v>0</v>
      </c>
      <c r="T258" s="2" t="s">
        <v>75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50</v>
      </c>
      <c r="Z258" s="2">
        <f t="shared" ca="1" si="119"/>
        <v>39</v>
      </c>
      <c r="AA258" s="2">
        <f t="shared" ca="1" si="119"/>
        <v>23</v>
      </c>
      <c r="AB258" s="5">
        <f t="shared" ca="1" si="120"/>
        <v>319</v>
      </c>
      <c r="AC258" s="5">
        <f t="shared" ca="1" si="121"/>
        <v>346</v>
      </c>
      <c r="AD258" s="5">
        <f t="shared" ca="1" si="122"/>
        <v>307</v>
      </c>
      <c r="AE258" s="5">
        <f t="shared" ca="1" si="123"/>
        <v>326</v>
      </c>
      <c r="AF258" s="5">
        <f t="shared" ca="1" si="124"/>
        <v>313</v>
      </c>
      <c r="AG258" s="5">
        <f t="shared" ca="1" si="125"/>
        <v>255</v>
      </c>
      <c r="AH258" s="5">
        <f t="shared" ca="1" si="126"/>
        <v>242</v>
      </c>
      <c r="AI258" s="5">
        <f t="shared" ca="1" si="127"/>
        <v>302</v>
      </c>
      <c r="AJ258" s="5">
        <f t="shared" ca="1" si="128"/>
        <v>265</v>
      </c>
      <c r="AK258" s="5">
        <f t="shared" ca="1" si="129"/>
        <v>324</v>
      </c>
    </row>
    <row r="259" spans="1:37" x14ac:dyDescent="0.3">
      <c r="A259" s="35">
        <f>IF(Замеры!B258=0, " ", Замеры!B258)</f>
        <v>253</v>
      </c>
      <c r="B259" s="45" t="str">
        <f>Замеры!F258</f>
        <v xml:space="preserve">Группа от QF </v>
      </c>
      <c r="C259" s="45" t="str">
        <f>IF(Замеры!K258=0, " ", Замеры!K258)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Замеры!L258</f>
        <v>0</v>
      </c>
      <c r="S259" s="2">
        <f>Замеры!M258</f>
        <v>0</v>
      </c>
      <c r="T259" s="2" t="s">
        <v>75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35</v>
      </c>
      <c r="Z259" s="2">
        <f t="shared" ca="1" si="119"/>
        <v>47</v>
      </c>
      <c r="AA259" s="2">
        <f t="shared" ca="1" si="119"/>
        <v>46</v>
      </c>
      <c r="AB259" s="5">
        <f t="shared" ca="1" si="120"/>
        <v>581</v>
      </c>
      <c r="AC259" s="5">
        <f t="shared" ca="1" si="121"/>
        <v>523</v>
      </c>
      <c r="AD259" s="5">
        <f t="shared" ca="1" si="122"/>
        <v>577</v>
      </c>
      <c r="AE259" s="5">
        <f t="shared" ca="1" si="123"/>
        <v>600</v>
      </c>
      <c r="AF259" s="5">
        <f t="shared" ca="1" si="124"/>
        <v>562</v>
      </c>
      <c r="AG259" s="5">
        <f t="shared" ca="1" si="125"/>
        <v>578</v>
      </c>
      <c r="AH259" s="5">
        <f t="shared" ca="1" si="126"/>
        <v>609</v>
      </c>
      <c r="AI259" s="5">
        <f t="shared" ca="1" si="127"/>
        <v>567</v>
      </c>
      <c r="AJ259" s="5">
        <f t="shared" ca="1" si="128"/>
        <v>506</v>
      </c>
      <c r="AK259" s="5">
        <f t="shared" ca="1" si="129"/>
        <v>574</v>
      </c>
    </row>
    <row r="260" spans="1:37" x14ac:dyDescent="0.3">
      <c r="A260" s="35">
        <f>IF(Замеры!B259=0, " ", Замеры!B259)</f>
        <v>254</v>
      </c>
      <c r="B260" s="45" t="str">
        <f>Замеры!F259</f>
        <v xml:space="preserve">Группа от QF </v>
      </c>
      <c r="C260" s="45" t="str">
        <f>IF(Замеры!K259=0, " ", Замеры!K259)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Замеры!L259</f>
        <v>0</v>
      </c>
      <c r="S260" s="2">
        <f>Замеры!M259</f>
        <v>0</v>
      </c>
      <c r="T260" s="2" t="s">
        <v>75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47</v>
      </c>
      <c r="Z260" s="2">
        <f t="shared" ca="1" si="119"/>
        <v>38</v>
      </c>
      <c r="AA260" s="2">
        <f t="shared" ca="1" si="119"/>
        <v>25</v>
      </c>
      <c r="AB260" s="5">
        <f t="shared" ca="1" si="120"/>
        <v>277</v>
      </c>
      <c r="AC260" s="5">
        <f t="shared" ca="1" si="121"/>
        <v>359</v>
      </c>
      <c r="AD260" s="5">
        <f t="shared" ca="1" si="122"/>
        <v>369</v>
      </c>
      <c r="AE260" s="5">
        <f t="shared" ca="1" si="123"/>
        <v>279</v>
      </c>
      <c r="AF260" s="5">
        <f t="shared" ca="1" si="124"/>
        <v>368</v>
      </c>
      <c r="AG260" s="5">
        <f t="shared" ca="1" si="125"/>
        <v>350</v>
      </c>
      <c r="AH260" s="5">
        <f t="shared" ca="1" si="126"/>
        <v>387</v>
      </c>
      <c r="AI260" s="5">
        <f t="shared" ca="1" si="127"/>
        <v>300</v>
      </c>
      <c r="AJ260" s="5">
        <f t="shared" ca="1" si="128"/>
        <v>315</v>
      </c>
      <c r="AK260" s="5">
        <f t="shared" ca="1" si="129"/>
        <v>273</v>
      </c>
    </row>
    <row r="261" spans="1:37" x14ac:dyDescent="0.3">
      <c r="A261" s="35">
        <f>IF(Замеры!B260=0, " ", Замеры!B260)</f>
        <v>255</v>
      </c>
      <c r="B261" s="45" t="str">
        <f>Замеры!F260</f>
        <v xml:space="preserve">Группа от QF </v>
      </c>
      <c r="C261" s="45" t="str">
        <f>IF(Замеры!K260=0, " ", Замеры!K260)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Замеры!L260</f>
        <v>0</v>
      </c>
      <c r="S261" s="2">
        <f>Замеры!M260</f>
        <v>0</v>
      </c>
      <c r="T261" s="2" t="s">
        <v>75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43</v>
      </c>
      <c r="Z261" s="2">
        <f t="shared" ca="1" si="119"/>
        <v>41</v>
      </c>
      <c r="AA261" s="2">
        <f t="shared" ca="1" si="119"/>
        <v>20</v>
      </c>
      <c r="AB261" s="5">
        <f t="shared" ca="1" si="120"/>
        <v>339</v>
      </c>
      <c r="AC261" s="5">
        <f t="shared" ca="1" si="121"/>
        <v>321</v>
      </c>
      <c r="AD261" s="5">
        <f t="shared" ca="1" si="122"/>
        <v>213</v>
      </c>
      <c r="AE261" s="5">
        <f t="shared" ca="1" si="123"/>
        <v>234</v>
      </c>
      <c r="AF261" s="5">
        <f t="shared" ca="1" si="124"/>
        <v>282</v>
      </c>
      <c r="AG261" s="5">
        <f t="shared" ca="1" si="125"/>
        <v>277</v>
      </c>
      <c r="AH261" s="5">
        <f t="shared" ca="1" si="126"/>
        <v>250</v>
      </c>
      <c r="AI261" s="5">
        <f t="shared" ca="1" si="127"/>
        <v>300</v>
      </c>
      <c r="AJ261" s="5">
        <f t="shared" ca="1" si="128"/>
        <v>311</v>
      </c>
      <c r="AK261" s="5">
        <f t="shared" ca="1" si="129"/>
        <v>347</v>
      </c>
    </row>
    <row r="262" spans="1:37" x14ac:dyDescent="0.3">
      <c r="A262" s="35">
        <f>IF(Замеры!B261=0, " ", Замеры!B261)</f>
        <v>256</v>
      </c>
      <c r="B262" s="45" t="str">
        <f>Замеры!F261</f>
        <v xml:space="preserve">Группа от QF </v>
      </c>
      <c r="C262" s="45" t="str">
        <f>IF(Замеры!K261=0, " ", Замеры!K261)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Замеры!L261</f>
        <v>0</v>
      </c>
      <c r="S262" s="2">
        <f>Замеры!M261</f>
        <v>0</v>
      </c>
      <c r="T262" s="2" t="s">
        <v>75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47</v>
      </c>
      <c r="Z262" s="2">
        <f t="shared" ca="1" si="119"/>
        <v>27</v>
      </c>
      <c r="AA262" s="2">
        <f t="shared" ca="1" si="119"/>
        <v>29</v>
      </c>
      <c r="AB262" s="5">
        <f t="shared" ca="1" si="120"/>
        <v>383</v>
      </c>
      <c r="AC262" s="5">
        <f t="shared" ca="1" si="121"/>
        <v>319</v>
      </c>
      <c r="AD262" s="5">
        <f t="shared" ca="1" si="122"/>
        <v>315</v>
      </c>
      <c r="AE262" s="5">
        <f t="shared" ca="1" si="123"/>
        <v>397</v>
      </c>
      <c r="AF262" s="5">
        <f t="shared" ca="1" si="124"/>
        <v>354</v>
      </c>
      <c r="AG262" s="5">
        <f t="shared" ca="1" si="125"/>
        <v>361</v>
      </c>
      <c r="AH262" s="5">
        <f t="shared" ca="1" si="126"/>
        <v>394</v>
      </c>
      <c r="AI262" s="5">
        <f t="shared" ca="1" si="127"/>
        <v>373</v>
      </c>
      <c r="AJ262" s="5">
        <f t="shared" ca="1" si="128"/>
        <v>297</v>
      </c>
      <c r="AK262" s="5">
        <f t="shared" ca="1" si="129"/>
        <v>302</v>
      </c>
    </row>
    <row r="263" spans="1:37" x14ac:dyDescent="0.3">
      <c r="A263" s="35">
        <f>IF(Замеры!B262=0, " ", Замеры!B262)</f>
        <v>257</v>
      </c>
      <c r="B263" s="45" t="str">
        <f>Замеры!F262</f>
        <v xml:space="preserve">Группа от QF </v>
      </c>
      <c r="C263" s="45" t="str">
        <f>IF(Замеры!K262=0, " ", Замеры!K262)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Замеры!L262</f>
        <v>0</v>
      </c>
      <c r="S263" s="2">
        <f>Замеры!M262</f>
        <v>0</v>
      </c>
      <c r="T263" s="2" t="s">
        <v>75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44</v>
      </c>
      <c r="Z263" s="2">
        <f t="shared" ca="1" si="145"/>
        <v>50</v>
      </c>
      <c r="AA263" s="2">
        <f t="shared" ca="1" si="145"/>
        <v>24</v>
      </c>
      <c r="AB263" s="5">
        <f t="shared" ref="AB263:AB326" ca="1" si="146">RANDBETWEEN(AA263*10+5,AA263*10+150)</f>
        <v>262</v>
      </c>
      <c r="AC263" s="5">
        <f t="shared" ref="AC263:AC326" ca="1" si="147">RANDBETWEEN(AA263*10+5,AA263*10+150)</f>
        <v>376</v>
      </c>
      <c r="AD263" s="5">
        <f t="shared" ref="AD263:AD326" ca="1" si="148">RANDBETWEEN(AA263*10+5,AA263*10+150)</f>
        <v>341</v>
      </c>
      <c r="AE263" s="5">
        <f t="shared" ref="AE263:AE326" ca="1" si="149">RANDBETWEEN(AA263*10+5,AA263*10+150)</f>
        <v>376</v>
      </c>
      <c r="AF263" s="5">
        <f t="shared" ref="AF263:AF326" ca="1" si="150">RANDBETWEEN(AA263*10+5,AA263*10+150)</f>
        <v>356</v>
      </c>
      <c r="AG263" s="5">
        <f t="shared" ref="AG263:AG326" ca="1" si="151">RANDBETWEEN(AA263*10+5,AA263*10+150)</f>
        <v>357</v>
      </c>
      <c r="AH263" s="5">
        <f t="shared" ref="AH263:AH326" ca="1" si="152">RANDBETWEEN(AA263*10+5,AA263*10+150)</f>
        <v>370</v>
      </c>
      <c r="AI263" s="5">
        <f t="shared" ref="AI263:AI326" ca="1" si="153">RANDBETWEEN(AA263*10+5,AA263*10+150)</f>
        <v>374</v>
      </c>
      <c r="AJ263" s="5">
        <f t="shared" ref="AJ263:AJ326" ca="1" si="154">RANDBETWEEN(AA263*10+5,AA263*10+150)</f>
        <v>326</v>
      </c>
      <c r="AK263" s="5">
        <f t="shared" ref="AK263:AK326" ca="1" si="155">RANDBETWEEN(AA263*10+5,AA263*10+150)</f>
        <v>339</v>
      </c>
    </row>
    <row r="264" spans="1:37" x14ac:dyDescent="0.3">
      <c r="A264" s="35">
        <f>IF(Замеры!B263=0, " ", Замеры!B263)</f>
        <v>258</v>
      </c>
      <c r="B264" s="45" t="str">
        <f>Замеры!F263</f>
        <v xml:space="preserve">Группа от QF </v>
      </c>
      <c r="C264" s="45" t="str">
        <f>IF(Замеры!K263=0, " ", Замеры!K263)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Замеры!L263</f>
        <v>0</v>
      </c>
      <c r="S264" s="2">
        <f>Замеры!M263</f>
        <v>0</v>
      </c>
      <c r="T264" s="2" t="s">
        <v>75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29</v>
      </c>
      <c r="Z264" s="2">
        <f t="shared" ca="1" si="145"/>
        <v>35</v>
      </c>
      <c r="AA264" s="2">
        <f t="shared" ca="1" si="145"/>
        <v>22</v>
      </c>
      <c r="AB264" s="5">
        <f t="shared" ca="1" si="146"/>
        <v>227</v>
      </c>
      <c r="AC264" s="5">
        <f t="shared" ca="1" si="147"/>
        <v>251</v>
      </c>
      <c r="AD264" s="5">
        <f t="shared" ca="1" si="148"/>
        <v>331</v>
      </c>
      <c r="AE264" s="5">
        <f t="shared" ca="1" si="149"/>
        <v>323</v>
      </c>
      <c r="AF264" s="5">
        <f t="shared" ca="1" si="150"/>
        <v>294</v>
      </c>
      <c r="AG264" s="5">
        <f t="shared" ca="1" si="151"/>
        <v>293</v>
      </c>
      <c r="AH264" s="5">
        <f t="shared" ca="1" si="152"/>
        <v>315</v>
      </c>
      <c r="AI264" s="5">
        <f t="shared" ca="1" si="153"/>
        <v>366</v>
      </c>
      <c r="AJ264" s="5">
        <f t="shared" ca="1" si="154"/>
        <v>267</v>
      </c>
      <c r="AK264" s="5">
        <f t="shared" ca="1" si="155"/>
        <v>289</v>
      </c>
    </row>
    <row r="265" spans="1:37" x14ac:dyDescent="0.3">
      <c r="A265" s="35">
        <f>IF(Замеры!B264=0, " ", Замеры!B264)</f>
        <v>259</v>
      </c>
      <c r="B265" s="45" t="str">
        <f>Замеры!F264</f>
        <v xml:space="preserve">Группа от QF </v>
      </c>
      <c r="C265" s="45" t="str">
        <f>IF(Замеры!K264=0, " ", Замеры!K264)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Замеры!L264</f>
        <v>0</v>
      </c>
      <c r="S265" s="2">
        <f>Замеры!M264</f>
        <v>0</v>
      </c>
      <c r="T265" s="2" t="s">
        <v>75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35</v>
      </c>
      <c r="Z265" s="2">
        <f t="shared" ca="1" si="145"/>
        <v>32</v>
      </c>
      <c r="AA265" s="2">
        <f t="shared" ca="1" si="145"/>
        <v>30</v>
      </c>
      <c r="AB265" s="5">
        <f t="shared" ca="1" si="146"/>
        <v>415</v>
      </c>
      <c r="AC265" s="5">
        <f t="shared" ca="1" si="147"/>
        <v>365</v>
      </c>
      <c r="AD265" s="5">
        <f t="shared" ca="1" si="148"/>
        <v>333</v>
      </c>
      <c r="AE265" s="5">
        <f t="shared" ca="1" si="149"/>
        <v>358</v>
      </c>
      <c r="AF265" s="5">
        <f t="shared" ca="1" si="150"/>
        <v>414</v>
      </c>
      <c r="AG265" s="5">
        <f t="shared" ca="1" si="151"/>
        <v>309</v>
      </c>
      <c r="AH265" s="5">
        <f t="shared" ca="1" si="152"/>
        <v>386</v>
      </c>
      <c r="AI265" s="5">
        <f t="shared" ca="1" si="153"/>
        <v>378</v>
      </c>
      <c r="AJ265" s="5">
        <f t="shared" ca="1" si="154"/>
        <v>417</v>
      </c>
      <c r="AK265" s="5">
        <f t="shared" ca="1" si="155"/>
        <v>346</v>
      </c>
    </row>
    <row r="266" spans="1:37" x14ac:dyDescent="0.3">
      <c r="A266" s="35">
        <f>IF(Замеры!B265=0, " ", Замеры!B265)</f>
        <v>260</v>
      </c>
      <c r="B266" s="45" t="str">
        <f>Замеры!F265</f>
        <v xml:space="preserve">Группа от QF </v>
      </c>
      <c r="C266" s="45" t="str">
        <f>IF(Замеры!K265=0, " ", Замеры!K265)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Замеры!L265</f>
        <v>0</v>
      </c>
      <c r="S266" s="2">
        <f>Замеры!M265</f>
        <v>0</v>
      </c>
      <c r="T266" s="2" t="s">
        <v>75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22</v>
      </c>
      <c r="Z266" s="2">
        <f t="shared" ca="1" si="145"/>
        <v>26</v>
      </c>
      <c r="AA266" s="2">
        <f t="shared" ca="1" si="145"/>
        <v>28</v>
      </c>
      <c r="AB266" s="5">
        <f t="shared" ca="1" si="146"/>
        <v>428</v>
      </c>
      <c r="AC266" s="5">
        <f t="shared" ca="1" si="147"/>
        <v>414</v>
      </c>
      <c r="AD266" s="5">
        <f t="shared" ca="1" si="148"/>
        <v>320</v>
      </c>
      <c r="AE266" s="5">
        <f t="shared" ca="1" si="149"/>
        <v>289</v>
      </c>
      <c r="AF266" s="5">
        <f t="shared" ca="1" si="150"/>
        <v>300</v>
      </c>
      <c r="AG266" s="5">
        <f t="shared" ca="1" si="151"/>
        <v>385</v>
      </c>
      <c r="AH266" s="5">
        <f t="shared" ca="1" si="152"/>
        <v>382</v>
      </c>
      <c r="AI266" s="5">
        <f t="shared" ca="1" si="153"/>
        <v>310</v>
      </c>
      <c r="AJ266" s="5">
        <f t="shared" ca="1" si="154"/>
        <v>319</v>
      </c>
      <c r="AK266" s="5">
        <f t="shared" ca="1" si="155"/>
        <v>408</v>
      </c>
    </row>
    <row r="267" spans="1:37" x14ac:dyDescent="0.3">
      <c r="A267" s="35">
        <f>IF(Замеры!B266=0, " ", Замеры!B266)</f>
        <v>261</v>
      </c>
      <c r="B267" s="45" t="str">
        <f>Замеры!F266</f>
        <v xml:space="preserve">Группа от QF </v>
      </c>
      <c r="C267" s="45" t="str">
        <f>IF(Замеры!K266=0, " ", Замеры!K266)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Замеры!L266</f>
        <v>0</v>
      </c>
      <c r="S267" s="2">
        <f>Замеры!M266</f>
        <v>0</v>
      </c>
      <c r="T267" s="2" t="s">
        <v>75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25</v>
      </c>
      <c r="Z267" s="2">
        <f t="shared" ca="1" si="145"/>
        <v>39</v>
      </c>
      <c r="AA267" s="2">
        <f t="shared" ca="1" si="145"/>
        <v>28</v>
      </c>
      <c r="AB267" s="5">
        <f t="shared" ca="1" si="146"/>
        <v>316</v>
      </c>
      <c r="AC267" s="5">
        <f t="shared" ca="1" si="147"/>
        <v>429</v>
      </c>
      <c r="AD267" s="5">
        <f t="shared" ca="1" si="148"/>
        <v>425</v>
      </c>
      <c r="AE267" s="5">
        <f t="shared" ca="1" si="149"/>
        <v>285</v>
      </c>
      <c r="AF267" s="5">
        <f t="shared" ca="1" si="150"/>
        <v>389</v>
      </c>
      <c r="AG267" s="5">
        <f t="shared" ca="1" si="151"/>
        <v>303</v>
      </c>
      <c r="AH267" s="5">
        <f t="shared" ca="1" si="152"/>
        <v>353</v>
      </c>
      <c r="AI267" s="5">
        <f t="shared" ca="1" si="153"/>
        <v>415</v>
      </c>
      <c r="AJ267" s="5">
        <f t="shared" ca="1" si="154"/>
        <v>397</v>
      </c>
      <c r="AK267" s="5">
        <f t="shared" ca="1" si="155"/>
        <v>408</v>
      </c>
    </row>
    <row r="268" spans="1:37" x14ac:dyDescent="0.3">
      <c r="A268" s="35">
        <f>IF(Замеры!B267=0, " ", Замеры!B267)</f>
        <v>262</v>
      </c>
      <c r="B268" s="45" t="str">
        <f>Замеры!F267</f>
        <v xml:space="preserve">Группа от QF </v>
      </c>
      <c r="C268" s="45" t="str">
        <f>IF(Замеры!K267=0, " ", Замеры!K267)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Замеры!L267</f>
        <v>0</v>
      </c>
      <c r="S268" s="2">
        <f>Замеры!M267</f>
        <v>0</v>
      </c>
      <c r="T268" s="2" t="s">
        <v>75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37</v>
      </c>
      <c r="Z268" s="2">
        <f t="shared" ca="1" si="145"/>
        <v>35</v>
      </c>
      <c r="AA268" s="2">
        <f t="shared" ca="1" si="145"/>
        <v>21</v>
      </c>
      <c r="AB268" s="5">
        <f t="shared" ca="1" si="146"/>
        <v>351</v>
      </c>
      <c r="AC268" s="5">
        <f t="shared" ca="1" si="147"/>
        <v>329</v>
      </c>
      <c r="AD268" s="5">
        <f t="shared" ca="1" si="148"/>
        <v>322</v>
      </c>
      <c r="AE268" s="5">
        <f t="shared" ca="1" si="149"/>
        <v>234</v>
      </c>
      <c r="AF268" s="5">
        <f t="shared" ca="1" si="150"/>
        <v>255</v>
      </c>
      <c r="AG268" s="5">
        <f t="shared" ca="1" si="151"/>
        <v>287</v>
      </c>
      <c r="AH268" s="5">
        <f t="shared" ca="1" si="152"/>
        <v>325</v>
      </c>
      <c r="AI268" s="5">
        <f t="shared" ca="1" si="153"/>
        <v>290</v>
      </c>
      <c r="AJ268" s="5">
        <f t="shared" ca="1" si="154"/>
        <v>257</v>
      </c>
      <c r="AK268" s="5">
        <f t="shared" ca="1" si="155"/>
        <v>332</v>
      </c>
    </row>
    <row r="269" spans="1:37" x14ac:dyDescent="0.3">
      <c r="A269" s="35">
        <f>IF(Замеры!B268=0, " ", Замеры!B268)</f>
        <v>263</v>
      </c>
      <c r="B269" s="45" t="str">
        <f>Замеры!F268</f>
        <v xml:space="preserve">Группа от QF </v>
      </c>
      <c r="C269" s="45" t="str">
        <f>IF(Замеры!K268=0, " ", Замеры!K268)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Замеры!L268</f>
        <v>0</v>
      </c>
      <c r="S269" s="2">
        <f>Замеры!M268</f>
        <v>0</v>
      </c>
      <c r="T269" s="2" t="s">
        <v>75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45</v>
      </c>
      <c r="Z269" s="2">
        <f t="shared" ca="1" si="145"/>
        <v>37</v>
      </c>
      <c r="AA269" s="2">
        <f t="shared" ca="1" si="145"/>
        <v>50</v>
      </c>
      <c r="AB269" s="5">
        <f t="shared" ca="1" si="146"/>
        <v>631</v>
      </c>
      <c r="AC269" s="5">
        <f t="shared" ca="1" si="147"/>
        <v>543</v>
      </c>
      <c r="AD269" s="5">
        <f t="shared" ca="1" si="148"/>
        <v>539</v>
      </c>
      <c r="AE269" s="5">
        <f t="shared" ca="1" si="149"/>
        <v>603</v>
      </c>
      <c r="AF269" s="5">
        <f t="shared" ca="1" si="150"/>
        <v>558</v>
      </c>
      <c r="AG269" s="5">
        <f t="shared" ca="1" si="151"/>
        <v>536</v>
      </c>
      <c r="AH269" s="5">
        <f t="shared" ca="1" si="152"/>
        <v>611</v>
      </c>
      <c r="AI269" s="5">
        <f t="shared" ca="1" si="153"/>
        <v>620</v>
      </c>
      <c r="AJ269" s="5">
        <f t="shared" ca="1" si="154"/>
        <v>569</v>
      </c>
      <c r="AK269" s="5">
        <f t="shared" ca="1" si="155"/>
        <v>540</v>
      </c>
    </row>
    <row r="270" spans="1:37" x14ac:dyDescent="0.3">
      <c r="A270" s="35">
        <f>IF(Замеры!B269=0, " ", Замеры!B269)</f>
        <v>264</v>
      </c>
      <c r="B270" s="45" t="str">
        <f>Замеры!F269</f>
        <v xml:space="preserve">Группа от QF </v>
      </c>
      <c r="C270" s="45" t="str">
        <f>IF(Замеры!K269=0, " ", Замеры!K269)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Замеры!L269</f>
        <v>0</v>
      </c>
      <c r="S270" s="2">
        <f>Замеры!M269</f>
        <v>0</v>
      </c>
      <c r="T270" s="2" t="s">
        <v>75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34</v>
      </c>
      <c r="Z270" s="2">
        <f t="shared" ca="1" si="145"/>
        <v>36</v>
      </c>
      <c r="AA270" s="2">
        <f t="shared" ca="1" si="145"/>
        <v>27</v>
      </c>
      <c r="AB270" s="5">
        <f t="shared" ca="1" si="146"/>
        <v>295</v>
      </c>
      <c r="AC270" s="5">
        <f t="shared" ca="1" si="147"/>
        <v>342</v>
      </c>
      <c r="AD270" s="5">
        <f t="shared" ca="1" si="148"/>
        <v>275</v>
      </c>
      <c r="AE270" s="5">
        <f t="shared" ca="1" si="149"/>
        <v>343</v>
      </c>
      <c r="AF270" s="5">
        <f t="shared" ca="1" si="150"/>
        <v>363</v>
      </c>
      <c r="AG270" s="5">
        <f t="shared" ca="1" si="151"/>
        <v>307</v>
      </c>
      <c r="AH270" s="5">
        <f t="shared" ca="1" si="152"/>
        <v>391</v>
      </c>
      <c r="AI270" s="5">
        <f t="shared" ca="1" si="153"/>
        <v>413</v>
      </c>
      <c r="AJ270" s="5">
        <f t="shared" ca="1" si="154"/>
        <v>387</v>
      </c>
      <c r="AK270" s="5">
        <f t="shared" ca="1" si="155"/>
        <v>287</v>
      </c>
    </row>
    <row r="271" spans="1:37" x14ac:dyDescent="0.3">
      <c r="A271" s="35">
        <f>IF(Замеры!B270=0, " ", Замеры!B270)</f>
        <v>265</v>
      </c>
      <c r="B271" s="45" t="str">
        <f>Замеры!F270</f>
        <v xml:space="preserve">Группа от QF </v>
      </c>
      <c r="C271" s="45" t="str">
        <f>IF(Замеры!K270=0, " ", Замеры!K270)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Замеры!L270</f>
        <v>0</v>
      </c>
      <c r="S271" s="2">
        <f>Замеры!M270</f>
        <v>0</v>
      </c>
      <c r="T271" s="2" t="s">
        <v>75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46</v>
      </c>
      <c r="Z271" s="2">
        <f t="shared" ca="1" si="145"/>
        <v>25</v>
      </c>
      <c r="AA271" s="2">
        <f t="shared" ca="1" si="145"/>
        <v>31</v>
      </c>
      <c r="AB271" s="5">
        <f t="shared" ca="1" si="146"/>
        <v>447</v>
      </c>
      <c r="AC271" s="5">
        <f t="shared" ca="1" si="147"/>
        <v>370</v>
      </c>
      <c r="AD271" s="5">
        <f t="shared" ca="1" si="148"/>
        <v>414</v>
      </c>
      <c r="AE271" s="5">
        <f t="shared" ca="1" si="149"/>
        <v>407</v>
      </c>
      <c r="AF271" s="5">
        <f t="shared" ca="1" si="150"/>
        <v>415</v>
      </c>
      <c r="AG271" s="5">
        <f t="shared" ca="1" si="151"/>
        <v>348</v>
      </c>
      <c r="AH271" s="5">
        <f t="shared" ca="1" si="152"/>
        <v>407</v>
      </c>
      <c r="AI271" s="5">
        <f t="shared" ca="1" si="153"/>
        <v>393</v>
      </c>
      <c r="AJ271" s="5">
        <f t="shared" ca="1" si="154"/>
        <v>412</v>
      </c>
      <c r="AK271" s="5">
        <f t="shared" ca="1" si="155"/>
        <v>421</v>
      </c>
    </row>
    <row r="272" spans="1:37" x14ac:dyDescent="0.3">
      <c r="A272" s="35">
        <f>IF(Замеры!B271=0, " ", Замеры!B271)</f>
        <v>266</v>
      </c>
      <c r="B272" s="45" t="str">
        <f>Замеры!F271</f>
        <v xml:space="preserve">Группа от QF </v>
      </c>
      <c r="C272" s="45" t="str">
        <f>IF(Замеры!K271=0, " ", Замеры!K271)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Замеры!L271</f>
        <v>0</v>
      </c>
      <c r="S272" s="2">
        <f>Замеры!M271</f>
        <v>0</v>
      </c>
      <c r="T272" s="2" t="s">
        <v>75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21</v>
      </c>
      <c r="Z272" s="2">
        <f t="shared" ca="1" si="145"/>
        <v>34</v>
      </c>
      <c r="AA272" s="2">
        <f t="shared" ca="1" si="145"/>
        <v>30</v>
      </c>
      <c r="AB272" s="5">
        <f t="shared" ca="1" si="146"/>
        <v>354</v>
      </c>
      <c r="AC272" s="5">
        <f t="shared" ca="1" si="147"/>
        <v>319</v>
      </c>
      <c r="AD272" s="5">
        <f t="shared" ca="1" si="148"/>
        <v>402</v>
      </c>
      <c r="AE272" s="5">
        <f t="shared" ca="1" si="149"/>
        <v>393</v>
      </c>
      <c r="AF272" s="5">
        <f t="shared" ca="1" si="150"/>
        <v>430</v>
      </c>
      <c r="AG272" s="5">
        <f t="shared" ca="1" si="151"/>
        <v>339</v>
      </c>
      <c r="AH272" s="5">
        <f t="shared" ca="1" si="152"/>
        <v>374</v>
      </c>
      <c r="AI272" s="5">
        <f t="shared" ca="1" si="153"/>
        <v>407</v>
      </c>
      <c r="AJ272" s="5">
        <f t="shared" ca="1" si="154"/>
        <v>384</v>
      </c>
      <c r="AK272" s="5">
        <f t="shared" ca="1" si="155"/>
        <v>386</v>
      </c>
    </row>
    <row r="273" spans="1:37" x14ac:dyDescent="0.3">
      <c r="A273" s="35">
        <f>IF(Замеры!B272=0, " ", Замеры!B272)</f>
        <v>267</v>
      </c>
      <c r="B273" s="45" t="str">
        <f>Замеры!F272</f>
        <v xml:space="preserve">Группа от QF </v>
      </c>
      <c r="C273" s="45" t="str">
        <f>IF(Замеры!K272=0, " ", Замеры!K272)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Замеры!L272</f>
        <v>0</v>
      </c>
      <c r="S273" s="2">
        <f>Замеры!M272</f>
        <v>0</v>
      </c>
      <c r="T273" s="2" t="s">
        <v>75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29</v>
      </c>
      <c r="Z273" s="2">
        <f t="shared" ca="1" si="145"/>
        <v>30</v>
      </c>
      <c r="AA273" s="2">
        <f t="shared" ca="1" si="145"/>
        <v>30</v>
      </c>
      <c r="AB273" s="5">
        <f t="shared" ca="1" si="146"/>
        <v>361</v>
      </c>
      <c r="AC273" s="5">
        <f t="shared" ca="1" si="147"/>
        <v>432</v>
      </c>
      <c r="AD273" s="5">
        <f t="shared" ca="1" si="148"/>
        <v>348</v>
      </c>
      <c r="AE273" s="5">
        <f t="shared" ca="1" si="149"/>
        <v>449</v>
      </c>
      <c r="AF273" s="5">
        <f t="shared" ca="1" si="150"/>
        <v>322</v>
      </c>
      <c r="AG273" s="5">
        <f t="shared" ca="1" si="151"/>
        <v>401</v>
      </c>
      <c r="AH273" s="5">
        <f t="shared" ca="1" si="152"/>
        <v>352</v>
      </c>
      <c r="AI273" s="5">
        <f t="shared" ca="1" si="153"/>
        <v>349</v>
      </c>
      <c r="AJ273" s="5">
        <f t="shared" ca="1" si="154"/>
        <v>413</v>
      </c>
      <c r="AK273" s="5">
        <f t="shared" ca="1" si="155"/>
        <v>313</v>
      </c>
    </row>
    <row r="274" spans="1:37" x14ac:dyDescent="0.3">
      <c r="A274" s="35">
        <f>IF(Замеры!B273=0, " ", Замеры!B273)</f>
        <v>268</v>
      </c>
      <c r="B274" s="45" t="str">
        <f>Замеры!F273</f>
        <v xml:space="preserve">Группа от QF </v>
      </c>
      <c r="C274" s="45" t="str">
        <f>IF(Замеры!K273=0, " ", Замеры!K273)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Замеры!L273</f>
        <v>0</v>
      </c>
      <c r="S274" s="2">
        <f>Замеры!M273</f>
        <v>0</v>
      </c>
      <c r="T274" s="2" t="s">
        <v>75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24</v>
      </c>
      <c r="Z274" s="2">
        <f t="shared" ca="1" si="145"/>
        <v>21</v>
      </c>
      <c r="AA274" s="2">
        <f t="shared" ca="1" si="145"/>
        <v>38</v>
      </c>
      <c r="AB274" s="5">
        <f t="shared" ca="1" si="146"/>
        <v>402</v>
      </c>
      <c r="AC274" s="5">
        <f t="shared" ca="1" si="147"/>
        <v>409</v>
      </c>
      <c r="AD274" s="5">
        <f t="shared" ca="1" si="148"/>
        <v>421</v>
      </c>
      <c r="AE274" s="5">
        <f t="shared" ca="1" si="149"/>
        <v>480</v>
      </c>
      <c r="AF274" s="5">
        <f t="shared" ca="1" si="150"/>
        <v>528</v>
      </c>
      <c r="AG274" s="5">
        <f t="shared" ca="1" si="151"/>
        <v>461</v>
      </c>
      <c r="AH274" s="5">
        <f t="shared" ca="1" si="152"/>
        <v>432</v>
      </c>
      <c r="AI274" s="5">
        <f t="shared" ca="1" si="153"/>
        <v>509</v>
      </c>
      <c r="AJ274" s="5">
        <f t="shared" ca="1" si="154"/>
        <v>415</v>
      </c>
      <c r="AK274" s="5">
        <f t="shared" ca="1" si="155"/>
        <v>464</v>
      </c>
    </row>
    <row r="275" spans="1:37" x14ac:dyDescent="0.3">
      <c r="A275" s="35">
        <f>IF(Замеры!B274=0, " ", Замеры!B274)</f>
        <v>269</v>
      </c>
      <c r="B275" s="45" t="str">
        <f>Замеры!F274</f>
        <v xml:space="preserve">Группа от QF </v>
      </c>
      <c r="C275" s="45" t="str">
        <f>IF(Замеры!K274=0, " ", Замеры!K274)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Замеры!L274</f>
        <v>0</v>
      </c>
      <c r="S275" s="2">
        <f>Замеры!M274</f>
        <v>0</v>
      </c>
      <c r="T275" s="2" t="s">
        <v>75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37</v>
      </c>
      <c r="Z275" s="2">
        <f t="shared" ca="1" si="145"/>
        <v>39</v>
      </c>
      <c r="AA275" s="2">
        <f t="shared" ca="1" si="145"/>
        <v>45</v>
      </c>
      <c r="AB275" s="5">
        <f t="shared" ca="1" si="146"/>
        <v>584</v>
      </c>
      <c r="AC275" s="5">
        <f t="shared" ca="1" si="147"/>
        <v>544</v>
      </c>
      <c r="AD275" s="5">
        <f t="shared" ca="1" si="148"/>
        <v>562</v>
      </c>
      <c r="AE275" s="5">
        <f t="shared" ca="1" si="149"/>
        <v>473</v>
      </c>
      <c r="AF275" s="5">
        <f t="shared" ca="1" si="150"/>
        <v>456</v>
      </c>
      <c r="AG275" s="5">
        <f t="shared" ca="1" si="151"/>
        <v>530</v>
      </c>
      <c r="AH275" s="5">
        <f t="shared" ca="1" si="152"/>
        <v>570</v>
      </c>
      <c r="AI275" s="5">
        <f t="shared" ca="1" si="153"/>
        <v>456</v>
      </c>
      <c r="AJ275" s="5">
        <f t="shared" ca="1" si="154"/>
        <v>496</v>
      </c>
      <c r="AK275" s="5">
        <f t="shared" ca="1" si="155"/>
        <v>585</v>
      </c>
    </row>
    <row r="276" spans="1:37" x14ac:dyDescent="0.3">
      <c r="A276" s="35">
        <f>IF(Замеры!B275=0, " ", Замеры!B275)</f>
        <v>270</v>
      </c>
      <c r="B276" s="45" t="str">
        <f>Замеры!F275</f>
        <v xml:space="preserve">Группа от QF </v>
      </c>
      <c r="C276" s="45" t="str">
        <f>IF(Замеры!K275=0, " ", Замеры!K275)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Замеры!L275</f>
        <v>0</v>
      </c>
      <c r="S276" s="2">
        <f>Замеры!M275</f>
        <v>0</v>
      </c>
      <c r="T276" s="2" t="s">
        <v>75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48</v>
      </c>
      <c r="Z276" s="2">
        <f t="shared" ca="1" si="145"/>
        <v>20</v>
      </c>
      <c r="AA276" s="2">
        <f t="shared" ca="1" si="145"/>
        <v>32</v>
      </c>
      <c r="AB276" s="5">
        <f t="shared" ca="1" si="146"/>
        <v>427</v>
      </c>
      <c r="AC276" s="5">
        <f t="shared" ca="1" si="147"/>
        <v>430</v>
      </c>
      <c r="AD276" s="5">
        <f t="shared" ca="1" si="148"/>
        <v>376</v>
      </c>
      <c r="AE276" s="5">
        <f t="shared" ca="1" si="149"/>
        <v>457</v>
      </c>
      <c r="AF276" s="5">
        <f t="shared" ca="1" si="150"/>
        <v>455</v>
      </c>
      <c r="AG276" s="5">
        <f t="shared" ca="1" si="151"/>
        <v>444</v>
      </c>
      <c r="AH276" s="5">
        <f t="shared" ca="1" si="152"/>
        <v>422</v>
      </c>
      <c r="AI276" s="5">
        <f t="shared" ca="1" si="153"/>
        <v>426</v>
      </c>
      <c r="AJ276" s="5">
        <f t="shared" ca="1" si="154"/>
        <v>400</v>
      </c>
      <c r="AK276" s="5">
        <f t="shared" ca="1" si="155"/>
        <v>456</v>
      </c>
    </row>
    <row r="277" spans="1:37" x14ac:dyDescent="0.3">
      <c r="A277" s="35">
        <f>IF(Замеры!B276=0, " ", Замеры!B276)</f>
        <v>271</v>
      </c>
      <c r="B277" s="45" t="str">
        <f>Замеры!F276</f>
        <v xml:space="preserve">Группа от QF </v>
      </c>
      <c r="C277" s="45" t="str">
        <f>IF(Замеры!K276=0, " ", Замеры!K276)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Замеры!L276</f>
        <v>0</v>
      </c>
      <c r="S277" s="2">
        <f>Замеры!M276</f>
        <v>0</v>
      </c>
      <c r="T277" s="2" t="s">
        <v>75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39</v>
      </c>
      <c r="Z277" s="2">
        <f t="shared" ca="1" si="145"/>
        <v>23</v>
      </c>
      <c r="AA277" s="2">
        <f t="shared" ca="1" si="145"/>
        <v>49</v>
      </c>
      <c r="AB277" s="5">
        <f t="shared" ca="1" si="146"/>
        <v>512</v>
      </c>
      <c r="AC277" s="5">
        <f t="shared" ca="1" si="147"/>
        <v>637</v>
      </c>
      <c r="AD277" s="5">
        <f t="shared" ca="1" si="148"/>
        <v>502</v>
      </c>
      <c r="AE277" s="5">
        <f t="shared" ca="1" si="149"/>
        <v>630</v>
      </c>
      <c r="AF277" s="5">
        <f t="shared" ca="1" si="150"/>
        <v>507</v>
      </c>
      <c r="AG277" s="5">
        <f t="shared" ca="1" si="151"/>
        <v>585</v>
      </c>
      <c r="AH277" s="5">
        <f t="shared" ca="1" si="152"/>
        <v>553</v>
      </c>
      <c r="AI277" s="5">
        <f t="shared" ca="1" si="153"/>
        <v>606</v>
      </c>
      <c r="AJ277" s="5">
        <f t="shared" ca="1" si="154"/>
        <v>607</v>
      </c>
      <c r="AK277" s="5">
        <f t="shared" ca="1" si="155"/>
        <v>620</v>
      </c>
    </row>
    <row r="278" spans="1:37" x14ac:dyDescent="0.3">
      <c r="A278" s="35">
        <f>IF(Замеры!B277=0, " ", Замеры!B277)</f>
        <v>272</v>
      </c>
      <c r="B278" s="45" t="str">
        <f>Замеры!F277</f>
        <v xml:space="preserve">Группа от QF </v>
      </c>
      <c r="C278" s="45" t="str">
        <f>IF(Замеры!K277=0, " ", Замеры!K277)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Замеры!L277</f>
        <v>0</v>
      </c>
      <c r="S278" s="2">
        <f>Замеры!M277</f>
        <v>0</v>
      </c>
      <c r="T278" s="2" t="s">
        <v>75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34</v>
      </c>
      <c r="Z278" s="2">
        <f t="shared" ca="1" si="145"/>
        <v>41</v>
      </c>
      <c r="AA278" s="2">
        <f t="shared" ca="1" si="145"/>
        <v>29</v>
      </c>
      <c r="AB278" s="5">
        <f t="shared" ca="1" si="146"/>
        <v>388</v>
      </c>
      <c r="AC278" s="5">
        <f t="shared" ca="1" si="147"/>
        <v>402</v>
      </c>
      <c r="AD278" s="5">
        <f t="shared" ca="1" si="148"/>
        <v>416</v>
      </c>
      <c r="AE278" s="5">
        <f t="shared" ca="1" si="149"/>
        <v>343</v>
      </c>
      <c r="AF278" s="5">
        <f t="shared" ca="1" si="150"/>
        <v>435</v>
      </c>
      <c r="AG278" s="5">
        <f t="shared" ca="1" si="151"/>
        <v>413</v>
      </c>
      <c r="AH278" s="5">
        <f t="shared" ca="1" si="152"/>
        <v>387</v>
      </c>
      <c r="AI278" s="5">
        <f t="shared" ca="1" si="153"/>
        <v>302</v>
      </c>
      <c r="AJ278" s="5">
        <f t="shared" ca="1" si="154"/>
        <v>373</v>
      </c>
      <c r="AK278" s="5">
        <f t="shared" ca="1" si="155"/>
        <v>335</v>
      </c>
    </row>
    <row r="279" spans="1:37" x14ac:dyDescent="0.3">
      <c r="A279" s="35">
        <f>IF(Замеры!B278=0, " ", Замеры!B278)</f>
        <v>273</v>
      </c>
      <c r="B279" s="45" t="str">
        <f>Замеры!F278</f>
        <v xml:space="preserve">Группа от QF </v>
      </c>
      <c r="C279" s="45" t="str">
        <f>IF(Замеры!K278=0, " ", Замеры!K278)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Замеры!L278</f>
        <v>0</v>
      </c>
      <c r="S279" s="2">
        <f>Замеры!M278</f>
        <v>0</v>
      </c>
      <c r="T279" s="2" t="s">
        <v>75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49</v>
      </c>
      <c r="Z279" s="2">
        <f t="shared" ca="1" si="145"/>
        <v>30</v>
      </c>
      <c r="AA279" s="2">
        <f t="shared" ca="1" si="145"/>
        <v>40</v>
      </c>
      <c r="AB279" s="5">
        <f t="shared" ca="1" si="146"/>
        <v>468</v>
      </c>
      <c r="AC279" s="5">
        <f t="shared" ca="1" si="147"/>
        <v>509</v>
      </c>
      <c r="AD279" s="5">
        <f t="shared" ca="1" si="148"/>
        <v>503</v>
      </c>
      <c r="AE279" s="5">
        <f t="shared" ca="1" si="149"/>
        <v>438</v>
      </c>
      <c r="AF279" s="5">
        <f t="shared" ca="1" si="150"/>
        <v>515</v>
      </c>
      <c r="AG279" s="5">
        <f t="shared" ca="1" si="151"/>
        <v>473</v>
      </c>
      <c r="AH279" s="5">
        <f t="shared" ca="1" si="152"/>
        <v>485</v>
      </c>
      <c r="AI279" s="5">
        <f t="shared" ca="1" si="153"/>
        <v>489</v>
      </c>
      <c r="AJ279" s="5">
        <f t="shared" ca="1" si="154"/>
        <v>490</v>
      </c>
      <c r="AK279" s="5">
        <f t="shared" ca="1" si="155"/>
        <v>491</v>
      </c>
    </row>
    <row r="280" spans="1:37" x14ac:dyDescent="0.3">
      <c r="A280" s="35">
        <f>IF(Замеры!B279=0, " ", Замеры!B279)</f>
        <v>274</v>
      </c>
      <c r="B280" s="45" t="str">
        <f>Замеры!F279</f>
        <v xml:space="preserve">Группа от QF </v>
      </c>
      <c r="C280" s="45" t="str">
        <f>IF(Замеры!K279=0, " ", Замеры!K279)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Замеры!L279</f>
        <v>0</v>
      </c>
      <c r="S280" s="2">
        <f>Замеры!M279</f>
        <v>0</v>
      </c>
      <c r="T280" s="2" t="s">
        <v>75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35</v>
      </c>
      <c r="Z280" s="2">
        <f t="shared" ca="1" si="145"/>
        <v>34</v>
      </c>
      <c r="AA280" s="2">
        <f t="shared" ca="1" si="145"/>
        <v>35</v>
      </c>
      <c r="AB280" s="5">
        <f t="shared" ca="1" si="146"/>
        <v>452</v>
      </c>
      <c r="AC280" s="5">
        <f t="shared" ca="1" si="147"/>
        <v>372</v>
      </c>
      <c r="AD280" s="5">
        <f t="shared" ca="1" si="148"/>
        <v>443</v>
      </c>
      <c r="AE280" s="5">
        <f t="shared" ca="1" si="149"/>
        <v>372</v>
      </c>
      <c r="AF280" s="5">
        <f t="shared" ca="1" si="150"/>
        <v>485</v>
      </c>
      <c r="AG280" s="5">
        <f t="shared" ca="1" si="151"/>
        <v>367</v>
      </c>
      <c r="AH280" s="5">
        <f t="shared" ca="1" si="152"/>
        <v>377</v>
      </c>
      <c r="AI280" s="5">
        <f t="shared" ca="1" si="153"/>
        <v>454</v>
      </c>
      <c r="AJ280" s="5">
        <f t="shared" ca="1" si="154"/>
        <v>438</v>
      </c>
      <c r="AK280" s="5">
        <f t="shared" ca="1" si="155"/>
        <v>454</v>
      </c>
    </row>
    <row r="281" spans="1:37" x14ac:dyDescent="0.3">
      <c r="A281" s="35">
        <f>IF(Замеры!B280=0, " ", Замеры!B280)</f>
        <v>275</v>
      </c>
      <c r="B281" s="45" t="str">
        <f>Замеры!F280</f>
        <v xml:space="preserve">Группа от QF </v>
      </c>
      <c r="C281" s="45" t="str">
        <f>IF(Замеры!K280=0, " ", Замеры!K280)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Замеры!L280</f>
        <v>0</v>
      </c>
      <c r="S281" s="2">
        <f>Замеры!M280</f>
        <v>0</v>
      </c>
      <c r="T281" s="2" t="s">
        <v>75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25</v>
      </c>
      <c r="Z281" s="2">
        <f t="shared" ca="1" si="145"/>
        <v>48</v>
      </c>
      <c r="AA281" s="2">
        <f t="shared" ca="1" si="145"/>
        <v>44</v>
      </c>
      <c r="AB281" s="5">
        <f t="shared" ca="1" si="146"/>
        <v>457</v>
      </c>
      <c r="AC281" s="5">
        <f t="shared" ca="1" si="147"/>
        <v>488</v>
      </c>
      <c r="AD281" s="5">
        <f t="shared" ca="1" si="148"/>
        <v>549</v>
      </c>
      <c r="AE281" s="5">
        <f t="shared" ca="1" si="149"/>
        <v>486</v>
      </c>
      <c r="AF281" s="5">
        <f t="shared" ca="1" si="150"/>
        <v>478</v>
      </c>
      <c r="AG281" s="5">
        <f t="shared" ca="1" si="151"/>
        <v>463</v>
      </c>
      <c r="AH281" s="5">
        <f t="shared" ca="1" si="152"/>
        <v>481</v>
      </c>
      <c r="AI281" s="5">
        <f t="shared" ca="1" si="153"/>
        <v>455</v>
      </c>
      <c r="AJ281" s="5">
        <f t="shared" ca="1" si="154"/>
        <v>464</v>
      </c>
      <c r="AK281" s="5">
        <f t="shared" ca="1" si="155"/>
        <v>582</v>
      </c>
    </row>
    <row r="282" spans="1:37" x14ac:dyDescent="0.3">
      <c r="A282" s="35">
        <f>IF(Замеры!B281=0, " ", Замеры!B281)</f>
        <v>276</v>
      </c>
      <c r="B282" s="45" t="str">
        <f>Замеры!F281</f>
        <v xml:space="preserve">Группа от QF </v>
      </c>
      <c r="C282" s="45" t="str">
        <f>IF(Замеры!K281=0, " ", Замеры!K281)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Замеры!L281</f>
        <v>0</v>
      </c>
      <c r="S282" s="2">
        <f>Замеры!M281</f>
        <v>0</v>
      </c>
      <c r="T282" s="2" t="s">
        <v>75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41</v>
      </c>
      <c r="Z282" s="2">
        <f t="shared" ca="1" si="145"/>
        <v>25</v>
      </c>
      <c r="AA282" s="2">
        <f t="shared" ca="1" si="145"/>
        <v>32</v>
      </c>
      <c r="AB282" s="5">
        <f t="shared" ca="1" si="146"/>
        <v>358</v>
      </c>
      <c r="AC282" s="5">
        <f t="shared" ca="1" si="147"/>
        <v>355</v>
      </c>
      <c r="AD282" s="5">
        <f t="shared" ca="1" si="148"/>
        <v>334</v>
      </c>
      <c r="AE282" s="5">
        <f t="shared" ca="1" si="149"/>
        <v>330</v>
      </c>
      <c r="AF282" s="5">
        <f t="shared" ca="1" si="150"/>
        <v>393</v>
      </c>
      <c r="AG282" s="5">
        <f t="shared" ca="1" si="151"/>
        <v>436</v>
      </c>
      <c r="AH282" s="5">
        <f t="shared" ca="1" si="152"/>
        <v>336</v>
      </c>
      <c r="AI282" s="5">
        <f t="shared" ca="1" si="153"/>
        <v>458</v>
      </c>
      <c r="AJ282" s="5">
        <f t="shared" ca="1" si="154"/>
        <v>338</v>
      </c>
      <c r="AK282" s="5">
        <f t="shared" ca="1" si="155"/>
        <v>384</v>
      </c>
    </row>
    <row r="283" spans="1:37" x14ac:dyDescent="0.3">
      <c r="A283" s="35">
        <f>IF(Замеры!B282=0, " ", Замеры!B282)</f>
        <v>277</v>
      </c>
      <c r="B283" s="45" t="str">
        <f>Замеры!F282</f>
        <v xml:space="preserve">Группа от QF </v>
      </c>
      <c r="C283" s="45" t="str">
        <f>IF(Замеры!K282=0, " ", Замеры!K282)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Замеры!L282</f>
        <v>0</v>
      </c>
      <c r="S283" s="2">
        <f>Замеры!M282</f>
        <v>0</v>
      </c>
      <c r="T283" s="2" t="s">
        <v>75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22</v>
      </c>
      <c r="Z283" s="2">
        <f t="shared" ca="1" si="145"/>
        <v>31</v>
      </c>
      <c r="AA283" s="2">
        <f t="shared" ca="1" si="145"/>
        <v>46</v>
      </c>
      <c r="AB283" s="5">
        <f t="shared" ca="1" si="146"/>
        <v>601</v>
      </c>
      <c r="AC283" s="5">
        <f t="shared" ca="1" si="147"/>
        <v>546</v>
      </c>
      <c r="AD283" s="5">
        <f t="shared" ca="1" si="148"/>
        <v>605</v>
      </c>
      <c r="AE283" s="5">
        <f t="shared" ca="1" si="149"/>
        <v>568</v>
      </c>
      <c r="AF283" s="5">
        <f t="shared" ca="1" si="150"/>
        <v>567</v>
      </c>
      <c r="AG283" s="5">
        <f t="shared" ca="1" si="151"/>
        <v>585</v>
      </c>
      <c r="AH283" s="5">
        <f t="shared" ca="1" si="152"/>
        <v>509</v>
      </c>
      <c r="AI283" s="5">
        <f t="shared" ca="1" si="153"/>
        <v>586</v>
      </c>
      <c r="AJ283" s="5">
        <f t="shared" ca="1" si="154"/>
        <v>526</v>
      </c>
      <c r="AK283" s="5">
        <f t="shared" ca="1" si="155"/>
        <v>535</v>
      </c>
    </row>
    <row r="284" spans="1:37" x14ac:dyDescent="0.3">
      <c r="A284" s="35">
        <f>IF(Замеры!B283=0, " ", Замеры!B283)</f>
        <v>278</v>
      </c>
      <c r="B284" s="45" t="str">
        <f>Замеры!F283</f>
        <v xml:space="preserve">Группа от QF </v>
      </c>
      <c r="C284" s="45" t="str">
        <f>IF(Замеры!K283=0, " ", Замеры!K283)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Замеры!L283</f>
        <v>0</v>
      </c>
      <c r="S284" s="2">
        <f>Замеры!M283</f>
        <v>0</v>
      </c>
      <c r="T284" s="2" t="s">
        <v>75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24</v>
      </c>
      <c r="Z284" s="2">
        <f t="shared" ca="1" si="145"/>
        <v>39</v>
      </c>
      <c r="AA284" s="2">
        <f t="shared" ca="1" si="145"/>
        <v>30</v>
      </c>
      <c r="AB284" s="5">
        <f t="shared" ca="1" si="146"/>
        <v>326</v>
      </c>
      <c r="AC284" s="5">
        <f t="shared" ca="1" si="147"/>
        <v>384</v>
      </c>
      <c r="AD284" s="5">
        <f t="shared" ca="1" si="148"/>
        <v>441</v>
      </c>
      <c r="AE284" s="5">
        <f t="shared" ca="1" si="149"/>
        <v>370</v>
      </c>
      <c r="AF284" s="5">
        <f t="shared" ca="1" si="150"/>
        <v>348</v>
      </c>
      <c r="AG284" s="5">
        <f t="shared" ca="1" si="151"/>
        <v>313</v>
      </c>
      <c r="AH284" s="5">
        <f t="shared" ca="1" si="152"/>
        <v>416</v>
      </c>
      <c r="AI284" s="5">
        <f t="shared" ca="1" si="153"/>
        <v>447</v>
      </c>
      <c r="AJ284" s="5">
        <f t="shared" ca="1" si="154"/>
        <v>403</v>
      </c>
      <c r="AK284" s="5">
        <f t="shared" ca="1" si="155"/>
        <v>317</v>
      </c>
    </row>
    <row r="285" spans="1:37" x14ac:dyDescent="0.3">
      <c r="A285" s="35">
        <f>IF(Замеры!B284=0, " ", Замеры!B284)</f>
        <v>279</v>
      </c>
      <c r="B285" s="45" t="str">
        <f>Замеры!F284</f>
        <v xml:space="preserve">Группа от QF </v>
      </c>
      <c r="C285" s="45" t="str">
        <f>IF(Замеры!K284=0, " ", Замеры!K284)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Замеры!L284</f>
        <v>0</v>
      </c>
      <c r="S285" s="2">
        <f>Замеры!M284</f>
        <v>0</v>
      </c>
      <c r="T285" s="2" t="s">
        <v>75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31</v>
      </c>
      <c r="Z285" s="2">
        <f t="shared" ca="1" si="145"/>
        <v>30</v>
      </c>
      <c r="AA285" s="2">
        <f t="shared" ca="1" si="145"/>
        <v>39</v>
      </c>
      <c r="AB285" s="5">
        <f t="shared" ca="1" si="146"/>
        <v>446</v>
      </c>
      <c r="AC285" s="5">
        <f t="shared" ca="1" si="147"/>
        <v>539</v>
      </c>
      <c r="AD285" s="5">
        <f t="shared" ca="1" si="148"/>
        <v>429</v>
      </c>
      <c r="AE285" s="5">
        <f t="shared" ca="1" si="149"/>
        <v>471</v>
      </c>
      <c r="AF285" s="5">
        <f t="shared" ca="1" si="150"/>
        <v>417</v>
      </c>
      <c r="AG285" s="5">
        <f t="shared" ca="1" si="151"/>
        <v>531</v>
      </c>
      <c r="AH285" s="5">
        <f t="shared" ca="1" si="152"/>
        <v>429</v>
      </c>
      <c r="AI285" s="5">
        <f t="shared" ca="1" si="153"/>
        <v>418</v>
      </c>
      <c r="AJ285" s="5">
        <f t="shared" ca="1" si="154"/>
        <v>502</v>
      </c>
      <c r="AK285" s="5">
        <f t="shared" ca="1" si="155"/>
        <v>499</v>
      </c>
    </row>
    <row r="286" spans="1:37" x14ac:dyDescent="0.3">
      <c r="A286" s="35">
        <f>IF(Замеры!B285=0, " ", Замеры!B285)</f>
        <v>280</v>
      </c>
      <c r="B286" s="45" t="str">
        <f>Замеры!F285</f>
        <v xml:space="preserve">Группа от QF </v>
      </c>
      <c r="C286" s="45" t="str">
        <f>IF(Замеры!K285=0, " ", Замеры!K285)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Замеры!L285</f>
        <v>0</v>
      </c>
      <c r="S286" s="2">
        <f>Замеры!M285</f>
        <v>0</v>
      </c>
      <c r="T286" s="2" t="s">
        <v>75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27</v>
      </c>
      <c r="Z286" s="2">
        <f t="shared" ca="1" si="145"/>
        <v>32</v>
      </c>
      <c r="AA286" s="2">
        <f t="shared" ca="1" si="145"/>
        <v>30</v>
      </c>
      <c r="AB286" s="5">
        <f t="shared" ca="1" si="146"/>
        <v>342</v>
      </c>
      <c r="AC286" s="5">
        <f t="shared" ca="1" si="147"/>
        <v>426</v>
      </c>
      <c r="AD286" s="5">
        <f t="shared" ca="1" si="148"/>
        <v>402</v>
      </c>
      <c r="AE286" s="5">
        <f t="shared" ca="1" si="149"/>
        <v>445</v>
      </c>
      <c r="AF286" s="5">
        <f t="shared" ca="1" si="150"/>
        <v>349</v>
      </c>
      <c r="AG286" s="5">
        <f t="shared" ca="1" si="151"/>
        <v>448</v>
      </c>
      <c r="AH286" s="5">
        <f t="shared" ca="1" si="152"/>
        <v>305</v>
      </c>
      <c r="AI286" s="5">
        <f t="shared" ca="1" si="153"/>
        <v>336</v>
      </c>
      <c r="AJ286" s="5">
        <f t="shared" ca="1" si="154"/>
        <v>320</v>
      </c>
      <c r="AK286" s="5">
        <f t="shared" ca="1" si="155"/>
        <v>430</v>
      </c>
    </row>
    <row r="287" spans="1:37" x14ac:dyDescent="0.3">
      <c r="A287" s="35">
        <f>IF(Замеры!B286=0, " ", Замеры!B286)</f>
        <v>281</v>
      </c>
      <c r="B287" s="45" t="str">
        <f>Замеры!F286</f>
        <v xml:space="preserve">Группа от QF </v>
      </c>
      <c r="C287" s="45" t="str">
        <f>IF(Замеры!K286=0, " ", Замеры!K286)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Замеры!L286</f>
        <v>0</v>
      </c>
      <c r="S287" s="2">
        <f>Замеры!M286</f>
        <v>0</v>
      </c>
      <c r="T287" s="2" t="s">
        <v>75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43</v>
      </c>
      <c r="Z287" s="2">
        <f t="shared" ca="1" si="145"/>
        <v>40</v>
      </c>
      <c r="AA287" s="2">
        <f t="shared" ca="1" si="145"/>
        <v>35</v>
      </c>
      <c r="AB287" s="5">
        <f t="shared" ca="1" si="146"/>
        <v>477</v>
      </c>
      <c r="AC287" s="5">
        <f t="shared" ca="1" si="147"/>
        <v>357</v>
      </c>
      <c r="AD287" s="5">
        <f t="shared" ca="1" si="148"/>
        <v>402</v>
      </c>
      <c r="AE287" s="5">
        <f t="shared" ca="1" si="149"/>
        <v>426</v>
      </c>
      <c r="AF287" s="5">
        <f t="shared" ca="1" si="150"/>
        <v>417</v>
      </c>
      <c r="AG287" s="5">
        <f t="shared" ca="1" si="151"/>
        <v>391</v>
      </c>
      <c r="AH287" s="5">
        <f t="shared" ca="1" si="152"/>
        <v>367</v>
      </c>
      <c r="AI287" s="5">
        <f t="shared" ca="1" si="153"/>
        <v>444</v>
      </c>
      <c r="AJ287" s="5">
        <f t="shared" ca="1" si="154"/>
        <v>372</v>
      </c>
      <c r="AK287" s="5">
        <f t="shared" ca="1" si="155"/>
        <v>488</v>
      </c>
    </row>
    <row r="288" spans="1:37" x14ac:dyDescent="0.3">
      <c r="A288" s="35">
        <f>IF(Замеры!B287=0, " ", Замеры!B287)</f>
        <v>282</v>
      </c>
      <c r="B288" s="45" t="str">
        <f>Замеры!F287</f>
        <v xml:space="preserve">Группа от QF </v>
      </c>
      <c r="C288" s="45" t="str">
        <f>IF(Замеры!K287=0, " ", Замеры!K287)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Замеры!L287</f>
        <v>0</v>
      </c>
      <c r="S288" s="2">
        <f>Замеры!M287</f>
        <v>0</v>
      </c>
      <c r="T288" s="2" t="s">
        <v>75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26</v>
      </c>
      <c r="Z288" s="2">
        <f t="shared" ca="1" si="145"/>
        <v>42</v>
      </c>
      <c r="AA288" s="2">
        <f t="shared" ca="1" si="145"/>
        <v>30</v>
      </c>
      <c r="AB288" s="5">
        <f t="shared" ca="1" si="146"/>
        <v>406</v>
      </c>
      <c r="AC288" s="5">
        <f t="shared" ca="1" si="147"/>
        <v>370</v>
      </c>
      <c r="AD288" s="5">
        <f t="shared" ca="1" si="148"/>
        <v>346</v>
      </c>
      <c r="AE288" s="5">
        <f t="shared" ca="1" si="149"/>
        <v>384</v>
      </c>
      <c r="AF288" s="5">
        <f t="shared" ca="1" si="150"/>
        <v>404</v>
      </c>
      <c r="AG288" s="5">
        <f t="shared" ca="1" si="151"/>
        <v>353</v>
      </c>
      <c r="AH288" s="5">
        <f t="shared" ca="1" si="152"/>
        <v>333</v>
      </c>
      <c r="AI288" s="5">
        <f t="shared" ca="1" si="153"/>
        <v>444</v>
      </c>
      <c r="AJ288" s="5">
        <f t="shared" ca="1" si="154"/>
        <v>344</v>
      </c>
      <c r="AK288" s="5">
        <f t="shared" ca="1" si="155"/>
        <v>316</v>
      </c>
    </row>
    <row r="289" spans="1:37" x14ac:dyDescent="0.3">
      <c r="A289" s="35">
        <f>IF(Замеры!B288=0, " ", Замеры!B288)</f>
        <v>283</v>
      </c>
      <c r="B289" s="45" t="str">
        <f>Замеры!F288</f>
        <v xml:space="preserve">Группа от QF </v>
      </c>
      <c r="C289" s="45" t="str">
        <f>IF(Замеры!K288=0, " ", Замеры!K288)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Замеры!L288</f>
        <v>0</v>
      </c>
      <c r="S289" s="2">
        <f>Замеры!M288</f>
        <v>0</v>
      </c>
      <c r="T289" s="2" t="s">
        <v>75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45</v>
      </c>
      <c r="Z289" s="2">
        <f t="shared" ca="1" si="145"/>
        <v>48</v>
      </c>
      <c r="AA289" s="2">
        <f t="shared" ca="1" si="145"/>
        <v>36</v>
      </c>
      <c r="AB289" s="5">
        <f t="shared" ca="1" si="146"/>
        <v>494</v>
      </c>
      <c r="AC289" s="5">
        <f t="shared" ca="1" si="147"/>
        <v>397</v>
      </c>
      <c r="AD289" s="5">
        <f t="shared" ca="1" si="148"/>
        <v>458</v>
      </c>
      <c r="AE289" s="5">
        <f t="shared" ca="1" si="149"/>
        <v>445</v>
      </c>
      <c r="AF289" s="5">
        <f t="shared" ca="1" si="150"/>
        <v>382</v>
      </c>
      <c r="AG289" s="5">
        <f t="shared" ca="1" si="151"/>
        <v>368</v>
      </c>
      <c r="AH289" s="5">
        <f t="shared" ca="1" si="152"/>
        <v>459</v>
      </c>
      <c r="AI289" s="5">
        <f t="shared" ca="1" si="153"/>
        <v>401</v>
      </c>
      <c r="AJ289" s="5">
        <f t="shared" ca="1" si="154"/>
        <v>386</v>
      </c>
      <c r="AK289" s="5">
        <f t="shared" ca="1" si="155"/>
        <v>440</v>
      </c>
    </row>
    <row r="290" spans="1:37" x14ac:dyDescent="0.3">
      <c r="A290" s="35">
        <f>IF(Замеры!B289=0, " ", Замеры!B289)</f>
        <v>284</v>
      </c>
      <c r="B290" s="45" t="str">
        <f>Замеры!F289</f>
        <v xml:space="preserve">Группа от QF </v>
      </c>
      <c r="C290" s="45" t="str">
        <f>IF(Замеры!K289=0, " ", Замеры!K289)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Замеры!L289</f>
        <v>0</v>
      </c>
      <c r="S290" s="2">
        <f>Замеры!M289</f>
        <v>0</v>
      </c>
      <c r="T290" s="2" t="s">
        <v>75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45</v>
      </c>
      <c r="Z290" s="2">
        <f t="shared" ca="1" si="145"/>
        <v>50</v>
      </c>
      <c r="AA290" s="2">
        <f t="shared" ca="1" si="145"/>
        <v>39</v>
      </c>
      <c r="AB290" s="5">
        <f t="shared" ca="1" si="146"/>
        <v>440</v>
      </c>
      <c r="AC290" s="5">
        <f t="shared" ca="1" si="147"/>
        <v>454</v>
      </c>
      <c r="AD290" s="5">
        <f t="shared" ca="1" si="148"/>
        <v>483</v>
      </c>
      <c r="AE290" s="5">
        <f t="shared" ca="1" si="149"/>
        <v>435</v>
      </c>
      <c r="AF290" s="5">
        <f t="shared" ca="1" si="150"/>
        <v>527</v>
      </c>
      <c r="AG290" s="5">
        <f t="shared" ca="1" si="151"/>
        <v>517</v>
      </c>
      <c r="AH290" s="5">
        <f t="shared" ca="1" si="152"/>
        <v>451</v>
      </c>
      <c r="AI290" s="5">
        <f t="shared" ca="1" si="153"/>
        <v>464</v>
      </c>
      <c r="AJ290" s="5">
        <f t="shared" ca="1" si="154"/>
        <v>512</v>
      </c>
      <c r="AK290" s="5">
        <f t="shared" ca="1" si="155"/>
        <v>409</v>
      </c>
    </row>
    <row r="291" spans="1:37" x14ac:dyDescent="0.3">
      <c r="A291" s="35">
        <f>IF(Замеры!B290=0, " ", Замеры!B290)</f>
        <v>285</v>
      </c>
      <c r="B291" s="45" t="str">
        <f>Замеры!F290</f>
        <v xml:space="preserve">Группа от QF </v>
      </c>
      <c r="C291" s="45" t="str">
        <f>IF(Замеры!K290=0, " ", Замеры!K290)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Замеры!L290</f>
        <v>0</v>
      </c>
      <c r="S291" s="2">
        <f>Замеры!M290</f>
        <v>0</v>
      </c>
      <c r="T291" s="2" t="s">
        <v>75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26</v>
      </c>
      <c r="Z291" s="2">
        <f t="shared" ca="1" si="145"/>
        <v>32</v>
      </c>
      <c r="AA291" s="2">
        <f t="shared" ca="1" si="145"/>
        <v>38</v>
      </c>
      <c r="AB291" s="5">
        <f t="shared" ca="1" si="146"/>
        <v>416</v>
      </c>
      <c r="AC291" s="5">
        <f t="shared" ca="1" si="147"/>
        <v>429</v>
      </c>
      <c r="AD291" s="5">
        <f t="shared" ca="1" si="148"/>
        <v>442</v>
      </c>
      <c r="AE291" s="5">
        <f t="shared" ca="1" si="149"/>
        <v>392</v>
      </c>
      <c r="AF291" s="5">
        <f t="shared" ca="1" si="150"/>
        <v>413</v>
      </c>
      <c r="AG291" s="5">
        <f t="shared" ca="1" si="151"/>
        <v>442</v>
      </c>
      <c r="AH291" s="5">
        <f t="shared" ca="1" si="152"/>
        <v>472</v>
      </c>
      <c r="AI291" s="5">
        <f t="shared" ca="1" si="153"/>
        <v>391</v>
      </c>
      <c r="AJ291" s="5">
        <f t="shared" ca="1" si="154"/>
        <v>488</v>
      </c>
      <c r="AK291" s="5">
        <f t="shared" ca="1" si="155"/>
        <v>462</v>
      </c>
    </row>
    <row r="292" spans="1:37" x14ac:dyDescent="0.3">
      <c r="A292" s="35">
        <f>IF(Замеры!B291=0, " ", Замеры!B291)</f>
        <v>286</v>
      </c>
      <c r="B292" s="45" t="str">
        <f>Замеры!F291</f>
        <v xml:space="preserve">Группа от QF </v>
      </c>
      <c r="C292" s="45" t="str">
        <f>IF(Замеры!K291=0, " ", Замеры!K291)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Замеры!L291</f>
        <v>0</v>
      </c>
      <c r="S292" s="2">
        <f>Замеры!M291</f>
        <v>0</v>
      </c>
      <c r="T292" s="2" t="s">
        <v>75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40</v>
      </c>
      <c r="Z292" s="2">
        <f t="shared" ca="1" si="145"/>
        <v>23</v>
      </c>
      <c r="AA292" s="2">
        <f t="shared" ca="1" si="145"/>
        <v>28</v>
      </c>
      <c r="AB292" s="5">
        <f t="shared" ca="1" si="146"/>
        <v>364</v>
      </c>
      <c r="AC292" s="5">
        <f t="shared" ca="1" si="147"/>
        <v>339</v>
      </c>
      <c r="AD292" s="5">
        <f t="shared" ca="1" si="148"/>
        <v>308</v>
      </c>
      <c r="AE292" s="5">
        <f t="shared" ca="1" si="149"/>
        <v>370</v>
      </c>
      <c r="AF292" s="5">
        <f t="shared" ca="1" si="150"/>
        <v>388</v>
      </c>
      <c r="AG292" s="5">
        <f t="shared" ca="1" si="151"/>
        <v>364</v>
      </c>
      <c r="AH292" s="5">
        <f t="shared" ca="1" si="152"/>
        <v>406</v>
      </c>
      <c r="AI292" s="5">
        <f t="shared" ca="1" si="153"/>
        <v>400</v>
      </c>
      <c r="AJ292" s="5">
        <f t="shared" ca="1" si="154"/>
        <v>316</v>
      </c>
      <c r="AK292" s="5">
        <f t="shared" ca="1" si="155"/>
        <v>342</v>
      </c>
    </row>
    <row r="293" spans="1:37" x14ac:dyDescent="0.3">
      <c r="A293" s="35">
        <f>IF(Замеры!B292=0, " ", Замеры!B292)</f>
        <v>287</v>
      </c>
      <c r="B293" s="45" t="str">
        <f>Замеры!F292</f>
        <v xml:space="preserve">Группа от QF </v>
      </c>
      <c r="C293" s="45" t="str">
        <f>IF(Замеры!K292=0, " ", Замеры!K292)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Замеры!L292</f>
        <v>0</v>
      </c>
      <c r="S293" s="2">
        <f>Замеры!M292</f>
        <v>0</v>
      </c>
      <c r="T293" s="2" t="s">
        <v>75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48</v>
      </c>
      <c r="Z293" s="2">
        <f t="shared" ca="1" si="145"/>
        <v>42</v>
      </c>
      <c r="AA293" s="2">
        <f t="shared" ca="1" si="145"/>
        <v>20</v>
      </c>
      <c r="AB293" s="5">
        <f t="shared" ca="1" si="146"/>
        <v>349</v>
      </c>
      <c r="AC293" s="5">
        <f t="shared" ca="1" si="147"/>
        <v>337</v>
      </c>
      <c r="AD293" s="5">
        <f t="shared" ca="1" si="148"/>
        <v>322</v>
      </c>
      <c r="AE293" s="5">
        <f t="shared" ca="1" si="149"/>
        <v>213</v>
      </c>
      <c r="AF293" s="5">
        <f t="shared" ca="1" si="150"/>
        <v>216</v>
      </c>
      <c r="AG293" s="5">
        <f t="shared" ca="1" si="151"/>
        <v>234</v>
      </c>
      <c r="AH293" s="5">
        <f t="shared" ca="1" si="152"/>
        <v>265</v>
      </c>
      <c r="AI293" s="5">
        <f t="shared" ca="1" si="153"/>
        <v>303</v>
      </c>
      <c r="AJ293" s="5">
        <f t="shared" ca="1" si="154"/>
        <v>331</v>
      </c>
      <c r="AK293" s="5">
        <f t="shared" ca="1" si="155"/>
        <v>219</v>
      </c>
    </row>
    <row r="294" spans="1:37" x14ac:dyDescent="0.3">
      <c r="A294" s="35">
        <f>IF(Замеры!B293=0, " ", Замеры!B293)</f>
        <v>288</v>
      </c>
      <c r="B294" s="45" t="str">
        <f>Замеры!F293</f>
        <v xml:space="preserve">Группа от QF </v>
      </c>
      <c r="C294" s="45" t="str">
        <f>IF(Замеры!K293=0, " ", Замеры!K293)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Замеры!L293</f>
        <v>0</v>
      </c>
      <c r="S294" s="2">
        <f>Замеры!M293</f>
        <v>0</v>
      </c>
      <c r="T294" s="2" t="s">
        <v>75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43</v>
      </c>
      <c r="Z294" s="2">
        <f t="shared" ca="1" si="145"/>
        <v>30</v>
      </c>
      <c r="AA294" s="2">
        <f t="shared" ca="1" si="145"/>
        <v>26</v>
      </c>
      <c r="AB294" s="5">
        <f t="shared" ca="1" si="146"/>
        <v>275</v>
      </c>
      <c r="AC294" s="5">
        <f t="shared" ca="1" si="147"/>
        <v>376</v>
      </c>
      <c r="AD294" s="5">
        <f t="shared" ca="1" si="148"/>
        <v>383</v>
      </c>
      <c r="AE294" s="5">
        <f t="shared" ca="1" si="149"/>
        <v>316</v>
      </c>
      <c r="AF294" s="5">
        <f t="shared" ca="1" si="150"/>
        <v>397</v>
      </c>
      <c r="AG294" s="5">
        <f t="shared" ca="1" si="151"/>
        <v>278</v>
      </c>
      <c r="AH294" s="5">
        <f t="shared" ca="1" si="152"/>
        <v>269</v>
      </c>
      <c r="AI294" s="5">
        <f t="shared" ca="1" si="153"/>
        <v>370</v>
      </c>
      <c r="AJ294" s="5">
        <f t="shared" ca="1" si="154"/>
        <v>319</v>
      </c>
      <c r="AK294" s="5">
        <f t="shared" ca="1" si="155"/>
        <v>287</v>
      </c>
    </row>
    <row r="295" spans="1:37" x14ac:dyDescent="0.3">
      <c r="A295" s="35">
        <f>IF(Замеры!B294=0, " ", Замеры!B294)</f>
        <v>289</v>
      </c>
      <c r="B295" s="45" t="str">
        <f>Замеры!F294</f>
        <v xml:space="preserve">Группа от QF </v>
      </c>
      <c r="C295" s="45" t="str">
        <f>IF(Замеры!K294=0, " ", Замеры!K294)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Замеры!L294</f>
        <v>0</v>
      </c>
      <c r="S295" s="2">
        <f>Замеры!M294</f>
        <v>0</v>
      </c>
      <c r="T295" s="2" t="s">
        <v>75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40</v>
      </c>
      <c r="Z295" s="2">
        <f t="shared" ca="1" si="145"/>
        <v>38</v>
      </c>
      <c r="AA295" s="2">
        <f t="shared" ca="1" si="145"/>
        <v>30</v>
      </c>
      <c r="AB295" s="5">
        <f t="shared" ca="1" si="146"/>
        <v>388</v>
      </c>
      <c r="AC295" s="5">
        <f t="shared" ca="1" si="147"/>
        <v>351</v>
      </c>
      <c r="AD295" s="5">
        <f t="shared" ca="1" si="148"/>
        <v>351</v>
      </c>
      <c r="AE295" s="5">
        <f t="shared" ca="1" si="149"/>
        <v>435</v>
      </c>
      <c r="AF295" s="5">
        <f t="shared" ca="1" si="150"/>
        <v>388</v>
      </c>
      <c r="AG295" s="5">
        <f t="shared" ca="1" si="151"/>
        <v>440</v>
      </c>
      <c r="AH295" s="5">
        <f t="shared" ca="1" si="152"/>
        <v>360</v>
      </c>
      <c r="AI295" s="5">
        <f t="shared" ca="1" si="153"/>
        <v>371</v>
      </c>
      <c r="AJ295" s="5">
        <f t="shared" ca="1" si="154"/>
        <v>447</v>
      </c>
      <c r="AK295" s="5">
        <f t="shared" ca="1" si="155"/>
        <v>417</v>
      </c>
    </row>
    <row r="296" spans="1:37" x14ac:dyDescent="0.3">
      <c r="A296" s="35">
        <f>IF(Замеры!B295=0, " ", Замеры!B295)</f>
        <v>290</v>
      </c>
      <c r="B296" s="45" t="str">
        <f>Замеры!F295</f>
        <v xml:space="preserve">Группа от QF </v>
      </c>
      <c r="C296" s="45" t="str">
        <f>IF(Замеры!K295=0, " ", Замеры!K295)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Замеры!L295</f>
        <v>0</v>
      </c>
      <c r="S296" s="2">
        <f>Замеры!M295</f>
        <v>0</v>
      </c>
      <c r="T296" s="2" t="s">
        <v>75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22</v>
      </c>
      <c r="Z296" s="2">
        <f t="shared" ca="1" si="145"/>
        <v>47</v>
      </c>
      <c r="AA296" s="2">
        <f t="shared" ca="1" si="145"/>
        <v>23</v>
      </c>
      <c r="AB296" s="5">
        <f t="shared" ca="1" si="146"/>
        <v>275</v>
      </c>
      <c r="AC296" s="5">
        <f t="shared" ca="1" si="147"/>
        <v>295</v>
      </c>
      <c r="AD296" s="5">
        <f t="shared" ca="1" si="148"/>
        <v>281</v>
      </c>
      <c r="AE296" s="5">
        <f t="shared" ca="1" si="149"/>
        <v>295</v>
      </c>
      <c r="AF296" s="5">
        <f t="shared" ca="1" si="150"/>
        <v>259</v>
      </c>
      <c r="AG296" s="5">
        <f t="shared" ca="1" si="151"/>
        <v>285</v>
      </c>
      <c r="AH296" s="5">
        <f t="shared" ca="1" si="152"/>
        <v>304</v>
      </c>
      <c r="AI296" s="5">
        <f t="shared" ca="1" si="153"/>
        <v>373</v>
      </c>
      <c r="AJ296" s="5">
        <f t="shared" ca="1" si="154"/>
        <v>281</v>
      </c>
      <c r="AK296" s="5">
        <f t="shared" ca="1" si="155"/>
        <v>282</v>
      </c>
    </row>
    <row r="297" spans="1:37" x14ac:dyDescent="0.3">
      <c r="A297" s="35">
        <f>IF(Замеры!B296=0, " ", Замеры!B296)</f>
        <v>291</v>
      </c>
      <c r="B297" s="45" t="str">
        <f>Замеры!F296</f>
        <v xml:space="preserve">Группа от QF </v>
      </c>
      <c r="C297" s="45" t="str">
        <f>IF(Замеры!K296=0, " ", Замеры!K296)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Замеры!L296</f>
        <v>0</v>
      </c>
      <c r="S297" s="2">
        <f>Замеры!M296</f>
        <v>0</v>
      </c>
      <c r="T297" s="2" t="s">
        <v>75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31</v>
      </c>
      <c r="Z297" s="2">
        <f t="shared" ca="1" si="145"/>
        <v>39</v>
      </c>
      <c r="AA297" s="2">
        <f t="shared" ca="1" si="145"/>
        <v>26</v>
      </c>
      <c r="AB297" s="5">
        <f t="shared" ca="1" si="146"/>
        <v>265</v>
      </c>
      <c r="AC297" s="5">
        <f t="shared" ca="1" si="147"/>
        <v>330</v>
      </c>
      <c r="AD297" s="5">
        <f t="shared" ca="1" si="148"/>
        <v>357</v>
      </c>
      <c r="AE297" s="5">
        <f t="shared" ca="1" si="149"/>
        <v>322</v>
      </c>
      <c r="AF297" s="5">
        <f t="shared" ca="1" si="150"/>
        <v>306</v>
      </c>
      <c r="AG297" s="5">
        <f t="shared" ca="1" si="151"/>
        <v>300</v>
      </c>
      <c r="AH297" s="5">
        <f t="shared" ca="1" si="152"/>
        <v>373</v>
      </c>
      <c r="AI297" s="5">
        <f t="shared" ca="1" si="153"/>
        <v>362</v>
      </c>
      <c r="AJ297" s="5">
        <f t="shared" ca="1" si="154"/>
        <v>361</v>
      </c>
      <c r="AK297" s="5">
        <f t="shared" ca="1" si="155"/>
        <v>299</v>
      </c>
    </row>
    <row r="298" spans="1:37" x14ac:dyDescent="0.3">
      <c r="A298" s="35">
        <f>IF(Замеры!B297=0, " ", Замеры!B297)</f>
        <v>292</v>
      </c>
      <c r="B298" s="45" t="str">
        <f>Замеры!F297</f>
        <v xml:space="preserve">Группа от QF </v>
      </c>
      <c r="C298" s="45" t="str">
        <f>IF(Замеры!K297=0, " ", Замеры!K297)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Замеры!L297</f>
        <v>0</v>
      </c>
      <c r="S298" s="2">
        <f>Замеры!M297</f>
        <v>0</v>
      </c>
      <c r="T298" s="2" t="s">
        <v>75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36</v>
      </c>
      <c r="Z298" s="2">
        <f t="shared" ca="1" si="145"/>
        <v>40</v>
      </c>
      <c r="AA298" s="2">
        <f t="shared" ca="1" si="145"/>
        <v>21</v>
      </c>
      <c r="AB298" s="5">
        <f t="shared" ca="1" si="146"/>
        <v>223</v>
      </c>
      <c r="AC298" s="5">
        <f t="shared" ca="1" si="147"/>
        <v>332</v>
      </c>
      <c r="AD298" s="5">
        <f t="shared" ca="1" si="148"/>
        <v>333</v>
      </c>
      <c r="AE298" s="5">
        <f t="shared" ca="1" si="149"/>
        <v>338</v>
      </c>
      <c r="AF298" s="5">
        <f t="shared" ca="1" si="150"/>
        <v>217</v>
      </c>
      <c r="AG298" s="5">
        <f t="shared" ca="1" si="151"/>
        <v>330</v>
      </c>
      <c r="AH298" s="5">
        <f t="shared" ca="1" si="152"/>
        <v>356</v>
      </c>
      <c r="AI298" s="5">
        <f t="shared" ca="1" si="153"/>
        <v>229</v>
      </c>
      <c r="AJ298" s="5">
        <f t="shared" ca="1" si="154"/>
        <v>267</v>
      </c>
      <c r="AK298" s="5">
        <f t="shared" ca="1" si="155"/>
        <v>233</v>
      </c>
    </row>
    <row r="299" spans="1:37" x14ac:dyDescent="0.3">
      <c r="A299" s="35">
        <f>IF(Замеры!B298=0, " ", Замеры!B298)</f>
        <v>293</v>
      </c>
      <c r="B299" s="45" t="str">
        <f>Замеры!F298</f>
        <v xml:space="preserve">Группа от QF </v>
      </c>
      <c r="C299" s="45" t="str">
        <f>IF(Замеры!K298=0, " ", Замеры!K298)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Замеры!L298</f>
        <v>0</v>
      </c>
      <c r="S299" s="2">
        <f>Замеры!M298</f>
        <v>0</v>
      </c>
      <c r="T299" s="2" t="s">
        <v>75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24</v>
      </c>
      <c r="Z299" s="2">
        <f t="shared" ca="1" si="145"/>
        <v>21</v>
      </c>
      <c r="AA299" s="2">
        <f t="shared" ca="1" si="145"/>
        <v>42</v>
      </c>
      <c r="AB299" s="5">
        <f t="shared" ca="1" si="146"/>
        <v>501</v>
      </c>
      <c r="AC299" s="5">
        <f t="shared" ca="1" si="147"/>
        <v>560</v>
      </c>
      <c r="AD299" s="5">
        <f t="shared" ca="1" si="148"/>
        <v>554</v>
      </c>
      <c r="AE299" s="5">
        <f t="shared" ca="1" si="149"/>
        <v>439</v>
      </c>
      <c r="AF299" s="5">
        <f t="shared" ca="1" si="150"/>
        <v>484</v>
      </c>
      <c r="AG299" s="5">
        <f t="shared" ca="1" si="151"/>
        <v>425</v>
      </c>
      <c r="AH299" s="5">
        <f t="shared" ca="1" si="152"/>
        <v>425</v>
      </c>
      <c r="AI299" s="5">
        <f t="shared" ca="1" si="153"/>
        <v>447</v>
      </c>
      <c r="AJ299" s="5">
        <f t="shared" ca="1" si="154"/>
        <v>539</v>
      </c>
      <c r="AK299" s="5">
        <f t="shared" ca="1" si="155"/>
        <v>465</v>
      </c>
    </row>
    <row r="300" spans="1:37" x14ac:dyDescent="0.3">
      <c r="A300" s="35">
        <f>IF(Замеры!B299=0, " ", Замеры!B299)</f>
        <v>294</v>
      </c>
      <c r="B300" s="45" t="str">
        <f>Замеры!F299</f>
        <v xml:space="preserve">Группа от QF </v>
      </c>
      <c r="C300" s="45" t="str">
        <f>IF(Замеры!K299=0, " ", Замеры!K299)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Замеры!L299</f>
        <v>0</v>
      </c>
      <c r="S300" s="2">
        <f>Замеры!M299</f>
        <v>0</v>
      </c>
      <c r="T300" s="2" t="s">
        <v>75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35</v>
      </c>
      <c r="Z300" s="2">
        <f t="shared" ca="1" si="145"/>
        <v>29</v>
      </c>
      <c r="AA300" s="2">
        <f t="shared" ca="1" si="145"/>
        <v>50</v>
      </c>
      <c r="AB300" s="5">
        <f t="shared" ca="1" si="146"/>
        <v>518</v>
      </c>
      <c r="AC300" s="5">
        <f t="shared" ca="1" si="147"/>
        <v>544</v>
      </c>
      <c r="AD300" s="5">
        <f t="shared" ca="1" si="148"/>
        <v>615</v>
      </c>
      <c r="AE300" s="5">
        <f t="shared" ca="1" si="149"/>
        <v>539</v>
      </c>
      <c r="AF300" s="5">
        <f t="shared" ca="1" si="150"/>
        <v>596</v>
      </c>
      <c r="AG300" s="5">
        <f t="shared" ca="1" si="151"/>
        <v>545</v>
      </c>
      <c r="AH300" s="5">
        <f t="shared" ca="1" si="152"/>
        <v>547</v>
      </c>
      <c r="AI300" s="5">
        <f t="shared" ca="1" si="153"/>
        <v>584</v>
      </c>
      <c r="AJ300" s="5">
        <f t="shared" ca="1" si="154"/>
        <v>573</v>
      </c>
      <c r="AK300" s="5">
        <f t="shared" ca="1" si="155"/>
        <v>511</v>
      </c>
    </row>
    <row r="301" spans="1:37" x14ac:dyDescent="0.3">
      <c r="A301" s="35">
        <f>IF(Замеры!B300=0, " ", Замеры!B300)</f>
        <v>295</v>
      </c>
      <c r="B301" s="45" t="str">
        <f>Замеры!F300</f>
        <v xml:space="preserve">Группа от QF </v>
      </c>
      <c r="C301" s="45" t="str">
        <f>IF(Замеры!K300=0, " ", Замеры!K300)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Замеры!L300</f>
        <v>0</v>
      </c>
      <c r="S301" s="2">
        <f>Замеры!M300</f>
        <v>0</v>
      </c>
      <c r="T301" s="2" t="s">
        <v>75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49</v>
      </c>
      <c r="Z301" s="2">
        <f t="shared" ca="1" si="145"/>
        <v>38</v>
      </c>
      <c r="AA301" s="2">
        <f t="shared" ca="1" si="145"/>
        <v>27</v>
      </c>
      <c r="AB301" s="5">
        <f t="shared" ca="1" si="146"/>
        <v>301</v>
      </c>
      <c r="AC301" s="5">
        <f t="shared" ca="1" si="147"/>
        <v>369</v>
      </c>
      <c r="AD301" s="5">
        <f t="shared" ca="1" si="148"/>
        <v>333</v>
      </c>
      <c r="AE301" s="5">
        <f t="shared" ca="1" si="149"/>
        <v>402</v>
      </c>
      <c r="AF301" s="5">
        <f t="shared" ca="1" si="150"/>
        <v>408</v>
      </c>
      <c r="AG301" s="5">
        <f t="shared" ca="1" si="151"/>
        <v>298</v>
      </c>
      <c r="AH301" s="5">
        <f t="shared" ca="1" si="152"/>
        <v>402</v>
      </c>
      <c r="AI301" s="5">
        <f t="shared" ca="1" si="153"/>
        <v>394</v>
      </c>
      <c r="AJ301" s="5">
        <f t="shared" ca="1" si="154"/>
        <v>349</v>
      </c>
      <c r="AK301" s="5">
        <f t="shared" ca="1" si="155"/>
        <v>294</v>
      </c>
    </row>
    <row r="302" spans="1:37" x14ac:dyDescent="0.3">
      <c r="A302" s="35">
        <f>IF(Замеры!B301=0, " ", Замеры!B301)</f>
        <v>296</v>
      </c>
      <c r="B302" s="45" t="str">
        <f>Замеры!F301</f>
        <v xml:space="preserve">Группа от QF </v>
      </c>
      <c r="C302" s="45" t="str">
        <f>IF(Замеры!K301=0, " ", Замеры!K301)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Замеры!L301</f>
        <v>0</v>
      </c>
      <c r="S302" s="2">
        <f>Замеры!M301</f>
        <v>0</v>
      </c>
      <c r="T302" s="2" t="s">
        <v>75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20</v>
      </c>
      <c r="Z302" s="2">
        <f t="shared" ca="1" si="145"/>
        <v>40</v>
      </c>
      <c r="AA302" s="2">
        <f t="shared" ca="1" si="145"/>
        <v>29</v>
      </c>
      <c r="AB302" s="5">
        <f t="shared" ca="1" si="146"/>
        <v>397</v>
      </c>
      <c r="AC302" s="5">
        <f t="shared" ca="1" si="147"/>
        <v>360</v>
      </c>
      <c r="AD302" s="5">
        <f t="shared" ca="1" si="148"/>
        <v>315</v>
      </c>
      <c r="AE302" s="5">
        <f t="shared" ca="1" si="149"/>
        <v>295</v>
      </c>
      <c r="AF302" s="5">
        <f t="shared" ca="1" si="150"/>
        <v>407</v>
      </c>
      <c r="AG302" s="5">
        <f t="shared" ca="1" si="151"/>
        <v>362</v>
      </c>
      <c r="AH302" s="5">
        <f t="shared" ca="1" si="152"/>
        <v>360</v>
      </c>
      <c r="AI302" s="5">
        <f t="shared" ca="1" si="153"/>
        <v>306</v>
      </c>
      <c r="AJ302" s="5">
        <f t="shared" ca="1" si="154"/>
        <v>398</v>
      </c>
      <c r="AK302" s="5">
        <f t="shared" ca="1" si="155"/>
        <v>429</v>
      </c>
    </row>
    <row r="303" spans="1:37" x14ac:dyDescent="0.3">
      <c r="A303" s="35">
        <f>IF(Замеры!B302=0, " ", Замеры!B302)</f>
        <v>297</v>
      </c>
      <c r="B303" s="45" t="str">
        <f>Замеры!F302</f>
        <v xml:space="preserve">Группа от QF </v>
      </c>
      <c r="C303" s="45" t="str">
        <f>IF(Замеры!K302=0, " ", Замеры!K302)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Замеры!L302</f>
        <v>0</v>
      </c>
      <c r="S303" s="2">
        <f>Замеры!M302</f>
        <v>0</v>
      </c>
      <c r="T303" s="2" t="s">
        <v>75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20</v>
      </c>
      <c r="Z303" s="2">
        <f t="shared" ca="1" si="145"/>
        <v>26</v>
      </c>
      <c r="AA303" s="2">
        <f t="shared" ca="1" si="145"/>
        <v>20</v>
      </c>
      <c r="AB303" s="5">
        <f t="shared" ca="1" si="146"/>
        <v>209</v>
      </c>
      <c r="AC303" s="5">
        <f t="shared" ca="1" si="147"/>
        <v>335</v>
      </c>
      <c r="AD303" s="5">
        <f t="shared" ca="1" si="148"/>
        <v>267</v>
      </c>
      <c r="AE303" s="5">
        <f t="shared" ca="1" si="149"/>
        <v>251</v>
      </c>
      <c r="AF303" s="5">
        <f t="shared" ca="1" si="150"/>
        <v>344</v>
      </c>
      <c r="AG303" s="5">
        <f t="shared" ca="1" si="151"/>
        <v>320</v>
      </c>
      <c r="AH303" s="5">
        <f t="shared" ca="1" si="152"/>
        <v>322</v>
      </c>
      <c r="AI303" s="5">
        <f t="shared" ca="1" si="153"/>
        <v>267</v>
      </c>
      <c r="AJ303" s="5">
        <f t="shared" ca="1" si="154"/>
        <v>301</v>
      </c>
      <c r="AK303" s="5">
        <f t="shared" ca="1" si="155"/>
        <v>247</v>
      </c>
    </row>
    <row r="304" spans="1:37" x14ac:dyDescent="0.3">
      <c r="A304" s="35">
        <f>IF(Замеры!B303=0, " ", Замеры!B303)</f>
        <v>298</v>
      </c>
      <c r="B304" s="45" t="str">
        <f>Замеры!F303</f>
        <v xml:space="preserve">Группа от QF </v>
      </c>
      <c r="C304" s="45" t="str">
        <f>IF(Замеры!K303=0, " ", Замеры!K303)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Замеры!L303</f>
        <v>0</v>
      </c>
      <c r="S304" s="2">
        <f>Замеры!M303</f>
        <v>0</v>
      </c>
      <c r="T304" s="2" t="s">
        <v>75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48</v>
      </c>
      <c r="Z304" s="2">
        <f t="shared" ca="1" si="145"/>
        <v>36</v>
      </c>
      <c r="AA304" s="2">
        <f t="shared" ca="1" si="145"/>
        <v>33</v>
      </c>
      <c r="AB304" s="5">
        <f t="shared" ca="1" si="146"/>
        <v>375</v>
      </c>
      <c r="AC304" s="5">
        <f t="shared" ca="1" si="147"/>
        <v>375</v>
      </c>
      <c r="AD304" s="5">
        <f t="shared" ca="1" si="148"/>
        <v>393</v>
      </c>
      <c r="AE304" s="5">
        <f t="shared" ca="1" si="149"/>
        <v>353</v>
      </c>
      <c r="AF304" s="5">
        <f t="shared" ca="1" si="150"/>
        <v>459</v>
      </c>
      <c r="AG304" s="5">
        <f t="shared" ca="1" si="151"/>
        <v>457</v>
      </c>
      <c r="AH304" s="5">
        <f t="shared" ca="1" si="152"/>
        <v>350</v>
      </c>
      <c r="AI304" s="5">
        <f t="shared" ca="1" si="153"/>
        <v>357</v>
      </c>
      <c r="AJ304" s="5">
        <f t="shared" ca="1" si="154"/>
        <v>413</v>
      </c>
      <c r="AK304" s="5">
        <f t="shared" ca="1" si="155"/>
        <v>413</v>
      </c>
    </row>
    <row r="305" spans="1:37" x14ac:dyDescent="0.3">
      <c r="A305" s="35">
        <f>IF(Замеры!B304=0, " ", Замеры!B304)</f>
        <v>299</v>
      </c>
      <c r="B305" s="45" t="str">
        <f>Замеры!F304</f>
        <v xml:space="preserve">Группа от QF </v>
      </c>
      <c r="C305" s="45" t="str">
        <f>IF(Замеры!K304=0, " ", Замеры!K304)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Замеры!L304</f>
        <v>0</v>
      </c>
      <c r="S305" s="2">
        <f>Замеры!M304</f>
        <v>0</v>
      </c>
      <c r="T305" s="2" t="s">
        <v>75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46</v>
      </c>
      <c r="Z305" s="2">
        <f t="shared" ca="1" si="145"/>
        <v>26</v>
      </c>
      <c r="AA305" s="2">
        <f t="shared" ca="1" si="145"/>
        <v>45</v>
      </c>
      <c r="AB305" s="5">
        <f t="shared" ca="1" si="146"/>
        <v>574</v>
      </c>
      <c r="AC305" s="5">
        <f t="shared" ca="1" si="147"/>
        <v>473</v>
      </c>
      <c r="AD305" s="5">
        <f t="shared" ca="1" si="148"/>
        <v>480</v>
      </c>
      <c r="AE305" s="5">
        <f t="shared" ca="1" si="149"/>
        <v>580</v>
      </c>
      <c r="AF305" s="5">
        <f t="shared" ca="1" si="150"/>
        <v>491</v>
      </c>
      <c r="AG305" s="5">
        <f t="shared" ca="1" si="151"/>
        <v>550</v>
      </c>
      <c r="AH305" s="5">
        <f t="shared" ca="1" si="152"/>
        <v>550</v>
      </c>
      <c r="AI305" s="5">
        <f t="shared" ca="1" si="153"/>
        <v>509</v>
      </c>
      <c r="AJ305" s="5">
        <f t="shared" ca="1" si="154"/>
        <v>526</v>
      </c>
      <c r="AK305" s="5">
        <f t="shared" ca="1" si="155"/>
        <v>578</v>
      </c>
    </row>
    <row r="306" spans="1:37" x14ac:dyDescent="0.3">
      <c r="A306" s="35">
        <f>IF(Замеры!B305=0, " ", Замеры!B305)</f>
        <v>300</v>
      </c>
      <c r="B306" s="45" t="str">
        <f>Замеры!F305</f>
        <v xml:space="preserve">Группа от QF </v>
      </c>
      <c r="C306" s="45" t="str">
        <f>IF(Замеры!K305=0, " ", Замеры!K305)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Замеры!L305</f>
        <v>0</v>
      </c>
      <c r="S306" s="2">
        <f>Замеры!M305</f>
        <v>0</v>
      </c>
      <c r="T306" s="2" t="s">
        <v>75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49</v>
      </c>
      <c r="Z306" s="2">
        <f t="shared" ca="1" si="145"/>
        <v>50</v>
      </c>
      <c r="AA306" s="2">
        <f t="shared" ca="1" si="145"/>
        <v>30</v>
      </c>
      <c r="AB306" s="5">
        <f t="shared" ca="1" si="146"/>
        <v>321</v>
      </c>
      <c r="AC306" s="5">
        <f t="shared" ca="1" si="147"/>
        <v>309</v>
      </c>
      <c r="AD306" s="5">
        <f t="shared" ca="1" si="148"/>
        <v>420</v>
      </c>
      <c r="AE306" s="5">
        <f t="shared" ca="1" si="149"/>
        <v>366</v>
      </c>
      <c r="AF306" s="5">
        <f t="shared" ca="1" si="150"/>
        <v>389</v>
      </c>
      <c r="AG306" s="5">
        <f t="shared" ca="1" si="151"/>
        <v>342</v>
      </c>
      <c r="AH306" s="5">
        <f t="shared" ca="1" si="152"/>
        <v>374</v>
      </c>
      <c r="AI306" s="5">
        <f t="shared" ca="1" si="153"/>
        <v>314</v>
      </c>
      <c r="AJ306" s="5">
        <f t="shared" ca="1" si="154"/>
        <v>356</v>
      </c>
      <c r="AK306" s="5">
        <f t="shared" ca="1" si="155"/>
        <v>404</v>
      </c>
    </row>
    <row r="307" spans="1:37" x14ac:dyDescent="0.3">
      <c r="A307" s="35">
        <f>IF(Замеры!B306=0, " ", Замеры!B306)</f>
        <v>301</v>
      </c>
      <c r="B307" s="45" t="str">
        <f>Замеры!F306</f>
        <v xml:space="preserve">Группа от QF </v>
      </c>
      <c r="C307" s="45" t="str">
        <f>IF(Замеры!K306=0, " ", Замеры!K306)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Замеры!L306</f>
        <v>0</v>
      </c>
      <c r="S307" s="2">
        <f>Замеры!M306</f>
        <v>0</v>
      </c>
      <c r="T307" s="2" t="s">
        <v>75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43</v>
      </c>
      <c r="Z307" s="2">
        <f t="shared" ca="1" si="145"/>
        <v>22</v>
      </c>
      <c r="AA307" s="2">
        <f t="shared" ca="1" si="145"/>
        <v>34</v>
      </c>
      <c r="AB307" s="5">
        <f t="shared" ca="1" si="146"/>
        <v>461</v>
      </c>
      <c r="AC307" s="5">
        <f t="shared" ca="1" si="147"/>
        <v>399</v>
      </c>
      <c r="AD307" s="5">
        <f t="shared" ca="1" si="148"/>
        <v>461</v>
      </c>
      <c r="AE307" s="5">
        <f t="shared" ca="1" si="149"/>
        <v>435</v>
      </c>
      <c r="AF307" s="5">
        <f t="shared" ca="1" si="150"/>
        <v>354</v>
      </c>
      <c r="AG307" s="5">
        <f t="shared" ca="1" si="151"/>
        <v>349</v>
      </c>
      <c r="AH307" s="5">
        <f t="shared" ca="1" si="152"/>
        <v>384</v>
      </c>
      <c r="AI307" s="5">
        <f t="shared" ca="1" si="153"/>
        <v>350</v>
      </c>
      <c r="AJ307" s="5">
        <f t="shared" ca="1" si="154"/>
        <v>362</v>
      </c>
      <c r="AK307" s="5">
        <f t="shared" ca="1" si="155"/>
        <v>417</v>
      </c>
    </row>
    <row r="308" spans="1:37" x14ac:dyDescent="0.3">
      <c r="A308" s="35">
        <f>IF(Замеры!B307=0, " ", Замеры!B307)</f>
        <v>302</v>
      </c>
      <c r="B308" s="45" t="str">
        <f>Замеры!F307</f>
        <v xml:space="preserve">Группа от QF </v>
      </c>
      <c r="C308" s="45" t="str">
        <f>IF(Замеры!K307=0, " ", Замеры!K307)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Замеры!L307</f>
        <v>0</v>
      </c>
      <c r="S308" s="2">
        <f>Замеры!M307</f>
        <v>0</v>
      </c>
      <c r="T308" s="2" t="s">
        <v>75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33</v>
      </c>
      <c r="Z308" s="2">
        <f t="shared" ca="1" si="145"/>
        <v>29</v>
      </c>
      <c r="AA308" s="2">
        <f t="shared" ca="1" si="145"/>
        <v>28</v>
      </c>
      <c r="AB308" s="5">
        <f t="shared" ca="1" si="146"/>
        <v>365</v>
      </c>
      <c r="AC308" s="5">
        <f t="shared" ca="1" si="147"/>
        <v>355</v>
      </c>
      <c r="AD308" s="5">
        <f t="shared" ca="1" si="148"/>
        <v>424</v>
      </c>
      <c r="AE308" s="5">
        <f t="shared" ca="1" si="149"/>
        <v>398</v>
      </c>
      <c r="AF308" s="5">
        <f t="shared" ca="1" si="150"/>
        <v>427</v>
      </c>
      <c r="AG308" s="5">
        <f t="shared" ca="1" si="151"/>
        <v>408</v>
      </c>
      <c r="AH308" s="5">
        <f t="shared" ca="1" si="152"/>
        <v>290</v>
      </c>
      <c r="AI308" s="5">
        <f t="shared" ca="1" si="153"/>
        <v>404</v>
      </c>
      <c r="AJ308" s="5">
        <f t="shared" ca="1" si="154"/>
        <v>304</v>
      </c>
      <c r="AK308" s="5">
        <f t="shared" ca="1" si="155"/>
        <v>372</v>
      </c>
    </row>
    <row r="309" spans="1:37" x14ac:dyDescent="0.3">
      <c r="A309" s="35">
        <f>IF(Замеры!B308=0, " ", Замеры!B308)</f>
        <v>303</v>
      </c>
      <c r="B309" s="45" t="str">
        <f>Замеры!F308</f>
        <v xml:space="preserve">Группа от QF </v>
      </c>
      <c r="C309" s="45" t="str">
        <f>IF(Замеры!K308=0, " ", Замеры!K308)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Замеры!L308</f>
        <v>0</v>
      </c>
      <c r="S309" s="2">
        <f>Замеры!M308</f>
        <v>0</v>
      </c>
      <c r="T309" s="2" t="s">
        <v>75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23</v>
      </c>
      <c r="Z309" s="2">
        <f t="shared" ca="1" si="145"/>
        <v>39</v>
      </c>
      <c r="AA309" s="2">
        <f t="shared" ca="1" si="145"/>
        <v>20</v>
      </c>
      <c r="AB309" s="5">
        <f t="shared" ca="1" si="146"/>
        <v>235</v>
      </c>
      <c r="AC309" s="5">
        <f t="shared" ca="1" si="147"/>
        <v>344</v>
      </c>
      <c r="AD309" s="5">
        <f t="shared" ca="1" si="148"/>
        <v>233</v>
      </c>
      <c r="AE309" s="5">
        <f t="shared" ca="1" si="149"/>
        <v>236</v>
      </c>
      <c r="AF309" s="5">
        <f t="shared" ca="1" si="150"/>
        <v>273</v>
      </c>
      <c r="AG309" s="5">
        <f t="shared" ca="1" si="151"/>
        <v>326</v>
      </c>
      <c r="AH309" s="5">
        <f t="shared" ca="1" si="152"/>
        <v>255</v>
      </c>
      <c r="AI309" s="5">
        <f t="shared" ca="1" si="153"/>
        <v>210</v>
      </c>
      <c r="AJ309" s="5">
        <f t="shared" ca="1" si="154"/>
        <v>233</v>
      </c>
      <c r="AK309" s="5">
        <f t="shared" ca="1" si="155"/>
        <v>326</v>
      </c>
    </row>
    <row r="310" spans="1:37" x14ac:dyDescent="0.3">
      <c r="A310" s="35">
        <f>IF(Замеры!B309=0, " ", Замеры!B309)</f>
        <v>304</v>
      </c>
      <c r="B310" s="45" t="str">
        <f>Замеры!F309</f>
        <v xml:space="preserve">Группа от QF </v>
      </c>
      <c r="C310" s="45" t="str">
        <f>IF(Замеры!K309=0, " ", Замеры!K309)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Замеры!L309</f>
        <v>0</v>
      </c>
      <c r="S310" s="2">
        <f>Замеры!M309</f>
        <v>0</v>
      </c>
      <c r="T310" s="2" t="s">
        <v>75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20</v>
      </c>
      <c r="Z310" s="2">
        <f t="shared" ca="1" si="145"/>
        <v>34</v>
      </c>
      <c r="AA310" s="2">
        <f t="shared" ca="1" si="145"/>
        <v>27</v>
      </c>
      <c r="AB310" s="5">
        <f t="shared" ca="1" si="146"/>
        <v>339</v>
      </c>
      <c r="AC310" s="5">
        <f t="shared" ca="1" si="147"/>
        <v>286</v>
      </c>
      <c r="AD310" s="5">
        <f t="shared" ca="1" si="148"/>
        <v>403</v>
      </c>
      <c r="AE310" s="5">
        <f t="shared" ca="1" si="149"/>
        <v>368</v>
      </c>
      <c r="AF310" s="5">
        <f t="shared" ca="1" si="150"/>
        <v>412</v>
      </c>
      <c r="AG310" s="5">
        <f t="shared" ca="1" si="151"/>
        <v>369</v>
      </c>
      <c r="AH310" s="5">
        <f t="shared" ca="1" si="152"/>
        <v>367</v>
      </c>
      <c r="AI310" s="5">
        <f t="shared" ca="1" si="153"/>
        <v>361</v>
      </c>
      <c r="AJ310" s="5">
        <f t="shared" ca="1" si="154"/>
        <v>335</v>
      </c>
      <c r="AK310" s="5">
        <f t="shared" ca="1" si="155"/>
        <v>369</v>
      </c>
    </row>
    <row r="311" spans="1:37" x14ac:dyDescent="0.3">
      <c r="A311" s="35">
        <f>IF(Замеры!B310=0, " ", Замеры!B310)</f>
        <v>305</v>
      </c>
      <c r="B311" s="45" t="str">
        <f>Замеры!F310</f>
        <v xml:space="preserve">Группа от QF </v>
      </c>
      <c r="C311" s="45" t="str">
        <f>IF(Замеры!K310=0, " ", Замеры!K310)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Замеры!L310</f>
        <v>0</v>
      </c>
      <c r="S311" s="2">
        <f>Замеры!M310</f>
        <v>0</v>
      </c>
      <c r="T311" s="2" t="s">
        <v>75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41</v>
      </c>
      <c r="Z311" s="2">
        <f t="shared" ca="1" si="145"/>
        <v>40</v>
      </c>
      <c r="AA311" s="2">
        <f t="shared" ca="1" si="145"/>
        <v>32</v>
      </c>
      <c r="AB311" s="5">
        <f t="shared" ca="1" si="146"/>
        <v>393</v>
      </c>
      <c r="AC311" s="5">
        <f t="shared" ca="1" si="147"/>
        <v>349</v>
      </c>
      <c r="AD311" s="5">
        <f t="shared" ca="1" si="148"/>
        <v>393</v>
      </c>
      <c r="AE311" s="5">
        <f t="shared" ca="1" si="149"/>
        <v>395</v>
      </c>
      <c r="AF311" s="5">
        <f t="shared" ca="1" si="150"/>
        <v>430</v>
      </c>
      <c r="AG311" s="5">
        <f t="shared" ca="1" si="151"/>
        <v>412</v>
      </c>
      <c r="AH311" s="5">
        <f t="shared" ca="1" si="152"/>
        <v>456</v>
      </c>
      <c r="AI311" s="5">
        <f t="shared" ca="1" si="153"/>
        <v>365</v>
      </c>
      <c r="AJ311" s="5">
        <f t="shared" ca="1" si="154"/>
        <v>344</v>
      </c>
      <c r="AK311" s="5">
        <f t="shared" ca="1" si="155"/>
        <v>342</v>
      </c>
    </row>
    <row r="312" spans="1:37" x14ac:dyDescent="0.3">
      <c r="A312" s="35">
        <f>IF(Замеры!B311=0, " ", Замеры!B311)</f>
        <v>306</v>
      </c>
      <c r="B312" s="45" t="str">
        <f>Замеры!F311</f>
        <v xml:space="preserve">Группа от QF </v>
      </c>
      <c r="C312" s="45" t="str">
        <f>IF(Замеры!K311=0, " ", Замеры!K311)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Замеры!L311</f>
        <v>0</v>
      </c>
      <c r="S312" s="2">
        <f>Замеры!M311</f>
        <v>0</v>
      </c>
      <c r="T312" s="2" t="s">
        <v>75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39</v>
      </c>
      <c r="Z312" s="2">
        <f t="shared" ca="1" si="145"/>
        <v>40</v>
      </c>
      <c r="AA312" s="2">
        <f t="shared" ca="1" si="145"/>
        <v>24</v>
      </c>
      <c r="AB312" s="5">
        <f t="shared" ca="1" si="146"/>
        <v>316</v>
      </c>
      <c r="AC312" s="5">
        <f t="shared" ca="1" si="147"/>
        <v>295</v>
      </c>
      <c r="AD312" s="5">
        <f t="shared" ca="1" si="148"/>
        <v>375</v>
      </c>
      <c r="AE312" s="5">
        <f t="shared" ca="1" si="149"/>
        <v>308</v>
      </c>
      <c r="AF312" s="5">
        <f t="shared" ca="1" si="150"/>
        <v>249</v>
      </c>
      <c r="AG312" s="5">
        <f t="shared" ca="1" si="151"/>
        <v>256</v>
      </c>
      <c r="AH312" s="5">
        <f t="shared" ca="1" si="152"/>
        <v>377</v>
      </c>
      <c r="AI312" s="5">
        <f t="shared" ca="1" si="153"/>
        <v>346</v>
      </c>
      <c r="AJ312" s="5">
        <f t="shared" ca="1" si="154"/>
        <v>279</v>
      </c>
      <c r="AK312" s="5">
        <f t="shared" ca="1" si="155"/>
        <v>340</v>
      </c>
    </row>
    <row r="313" spans="1:37" x14ac:dyDescent="0.3">
      <c r="A313" s="35">
        <f>IF(Замеры!B312=0, " ", Замеры!B312)</f>
        <v>307</v>
      </c>
      <c r="B313" s="45" t="str">
        <f>Замеры!F312</f>
        <v xml:space="preserve">Группа от QF </v>
      </c>
      <c r="C313" s="45" t="str">
        <f>IF(Замеры!K312=0, " ", Замеры!K312)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Замеры!L312</f>
        <v>0</v>
      </c>
      <c r="S313" s="2">
        <f>Замеры!M312</f>
        <v>0</v>
      </c>
      <c r="T313" s="2" t="s">
        <v>75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25</v>
      </c>
      <c r="Z313" s="2">
        <f t="shared" ca="1" si="145"/>
        <v>24</v>
      </c>
      <c r="AA313" s="2">
        <f t="shared" ca="1" si="145"/>
        <v>50</v>
      </c>
      <c r="AB313" s="5">
        <f t="shared" ca="1" si="146"/>
        <v>513</v>
      </c>
      <c r="AC313" s="5">
        <f t="shared" ca="1" si="147"/>
        <v>588</v>
      </c>
      <c r="AD313" s="5">
        <f t="shared" ca="1" si="148"/>
        <v>646</v>
      </c>
      <c r="AE313" s="5">
        <f t="shared" ca="1" si="149"/>
        <v>569</v>
      </c>
      <c r="AF313" s="5">
        <f t="shared" ca="1" si="150"/>
        <v>541</v>
      </c>
      <c r="AG313" s="5">
        <f t="shared" ca="1" si="151"/>
        <v>559</v>
      </c>
      <c r="AH313" s="5">
        <f t="shared" ca="1" si="152"/>
        <v>589</v>
      </c>
      <c r="AI313" s="5">
        <f t="shared" ca="1" si="153"/>
        <v>600</v>
      </c>
      <c r="AJ313" s="5">
        <f t="shared" ca="1" si="154"/>
        <v>632</v>
      </c>
      <c r="AK313" s="5">
        <f t="shared" ca="1" si="155"/>
        <v>629</v>
      </c>
    </row>
    <row r="314" spans="1:37" x14ac:dyDescent="0.3">
      <c r="A314" s="35">
        <f>IF(Замеры!B313=0, " ", Замеры!B313)</f>
        <v>308</v>
      </c>
      <c r="B314" s="45" t="str">
        <f>Замеры!F313</f>
        <v xml:space="preserve">Группа от QF </v>
      </c>
      <c r="C314" s="45" t="str">
        <f>IF(Замеры!K313=0, " ", Замеры!K313)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Замеры!L313</f>
        <v>0</v>
      </c>
      <c r="S314" s="2">
        <f>Замеры!M313</f>
        <v>0</v>
      </c>
      <c r="T314" s="2" t="s">
        <v>75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21</v>
      </c>
      <c r="Z314" s="2">
        <f t="shared" ca="1" si="145"/>
        <v>24</v>
      </c>
      <c r="AA314" s="2">
        <f t="shared" ca="1" si="145"/>
        <v>23</v>
      </c>
      <c r="AB314" s="5">
        <f t="shared" ca="1" si="146"/>
        <v>240</v>
      </c>
      <c r="AC314" s="5">
        <f t="shared" ca="1" si="147"/>
        <v>255</v>
      </c>
      <c r="AD314" s="5">
        <f t="shared" ca="1" si="148"/>
        <v>373</v>
      </c>
      <c r="AE314" s="5">
        <f t="shared" ca="1" si="149"/>
        <v>240</v>
      </c>
      <c r="AF314" s="5">
        <f t="shared" ca="1" si="150"/>
        <v>295</v>
      </c>
      <c r="AG314" s="5">
        <f t="shared" ca="1" si="151"/>
        <v>287</v>
      </c>
      <c r="AH314" s="5">
        <f t="shared" ca="1" si="152"/>
        <v>303</v>
      </c>
      <c r="AI314" s="5">
        <f t="shared" ca="1" si="153"/>
        <v>304</v>
      </c>
      <c r="AJ314" s="5">
        <f t="shared" ca="1" si="154"/>
        <v>295</v>
      </c>
      <c r="AK314" s="5">
        <f t="shared" ca="1" si="155"/>
        <v>280</v>
      </c>
    </row>
    <row r="315" spans="1:37" x14ac:dyDescent="0.3">
      <c r="A315" s="35">
        <f>IF(Замеры!B314=0, " ", Замеры!B314)</f>
        <v>309</v>
      </c>
      <c r="B315" s="45" t="str">
        <f>Замеры!F314</f>
        <v xml:space="preserve">Группа от QF </v>
      </c>
      <c r="C315" s="45" t="str">
        <f>IF(Замеры!K314=0, " ", Замеры!K314)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Замеры!L314</f>
        <v>0</v>
      </c>
      <c r="S315" s="2">
        <f>Замеры!M314</f>
        <v>0</v>
      </c>
      <c r="T315" s="2" t="s">
        <v>75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27</v>
      </c>
      <c r="Z315" s="2">
        <f t="shared" ca="1" si="145"/>
        <v>45</v>
      </c>
      <c r="AA315" s="2">
        <f t="shared" ca="1" si="145"/>
        <v>47</v>
      </c>
      <c r="AB315" s="5">
        <f t="shared" ca="1" si="146"/>
        <v>501</v>
      </c>
      <c r="AC315" s="5">
        <f t="shared" ca="1" si="147"/>
        <v>511</v>
      </c>
      <c r="AD315" s="5">
        <f t="shared" ca="1" si="148"/>
        <v>528</v>
      </c>
      <c r="AE315" s="5">
        <f t="shared" ca="1" si="149"/>
        <v>517</v>
      </c>
      <c r="AF315" s="5">
        <f t="shared" ca="1" si="150"/>
        <v>530</v>
      </c>
      <c r="AG315" s="5">
        <f t="shared" ca="1" si="151"/>
        <v>619</v>
      </c>
      <c r="AH315" s="5">
        <f t="shared" ca="1" si="152"/>
        <v>558</v>
      </c>
      <c r="AI315" s="5">
        <f t="shared" ca="1" si="153"/>
        <v>549</v>
      </c>
      <c r="AJ315" s="5">
        <f t="shared" ca="1" si="154"/>
        <v>604</v>
      </c>
      <c r="AK315" s="5">
        <f t="shared" ca="1" si="155"/>
        <v>517</v>
      </c>
    </row>
    <row r="316" spans="1:37" x14ac:dyDescent="0.3">
      <c r="A316" s="35">
        <f>IF(Замеры!B315=0, " ", Замеры!B315)</f>
        <v>310</v>
      </c>
      <c r="B316" s="45" t="str">
        <f>Замеры!F315</f>
        <v xml:space="preserve">Группа от QF </v>
      </c>
      <c r="C316" s="45" t="str">
        <f>IF(Замеры!K315=0, " ", Замеры!K315)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Замеры!L315</f>
        <v>0</v>
      </c>
      <c r="S316" s="2">
        <f>Замеры!M315</f>
        <v>0</v>
      </c>
      <c r="T316" s="2" t="s">
        <v>75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34</v>
      </c>
      <c r="Z316" s="2">
        <f t="shared" ca="1" si="145"/>
        <v>31</v>
      </c>
      <c r="AA316" s="2">
        <f t="shared" ca="1" si="145"/>
        <v>20</v>
      </c>
      <c r="AB316" s="5">
        <f t="shared" ca="1" si="146"/>
        <v>231</v>
      </c>
      <c r="AC316" s="5">
        <f t="shared" ca="1" si="147"/>
        <v>242</v>
      </c>
      <c r="AD316" s="5">
        <f t="shared" ca="1" si="148"/>
        <v>218</v>
      </c>
      <c r="AE316" s="5">
        <f t="shared" ca="1" si="149"/>
        <v>339</v>
      </c>
      <c r="AF316" s="5">
        <f t="shared" ca="1" si="150"/>
        <v>293</v>
      </c>
      <c r="AG316" s="5">
        <f t="shared" ca="1" si="151"/>
        <v>214</v>
      </c>
      <c r="AH316" s="5">
        <f t="shared" ca="1" si="152"/>
        <v>313</v>
      </c>
      <c r="AI316" s="5">
        <f t="shared" ca="1" si="153"/>
        <v>255</v>
      </c>
      <c r="AJ316" s="5">
        <f t="shared" ca="1" si="154"/>
        <v>237</v>
      </c>
      <c r="AK316" s="5">
        <f t="shared" ca="1" si="155"/>
        <v>226</v>
      </c>
    </row>
    <row r="317" spans="1:37" x14ac:dyDescent="0.3">
      <c r="A317" s="35">
        <f>IF(Замеры!B316=0, " ", Замеры!B316)</f>
        <v>311</v>
      </c>
      <c r="B317" s="45" t="str">
        <f>Замеры!F316</f>
        <v xml:space="preserve">Группа от QF </v>
      </c>
      <c r="C317" s="45" t="str">
        <f>IF(Замеры!K316=0, " ", Замеры!K316)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Замеры!L316</f>
        <v>0</v>
      </c>
      <c r="S317" s="2">
        <f>Замеры!M316</f>
        <v>0</v>
      </c>
      <c r="T317" s="2" t="s">
        <v>75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48</v>
      </c>
      <c r="Z317" s="2">
        <f t="shared" ca="1" si="145"/>
        <v>40</v>
      </c>
      <c r="AA317" s="2">
        <f t="shared" ca="1" si="145"/>
        <v>37</v>
      </c>
      <c r="AB317" s="5">
        <f t="shared" ca="1" si="146"/>
        <v>468</v>
      </c>
      <c r="AC317" s="5">
        <f t="shared" ca="1" si="147"/>
        <v>480</v>
      </c>
      <c r="AD317" s="5">
        <f t="shared" ca="1" si="148"/>
        <v>396</v>
      </c>
      <c r="AE317" s="5">
        <f t="shared" ca="1" si="149"/>
        <v>380</v>
      </c>
      <c r="AF317" s="5">
        <f t="shared" ca="1" si="150"/>
        <v>386</v>
      </c>
      <c r="AG317" s="5">
        <f t="shared" ca="1" si="151"/>
        <v>462</v>
      </c>
      <c r="AH317" s="5">
        <f t="shared" ca="1" si="152"/>
        <v>421</v>
      </c>
      <c r="AI317" s="5">
        <f t="shared" ca="1" si="153"/>
        <v>478</v>
      </c>
      <c r="AJ317" s="5">
        <f t="shared" ca="1" si="154"/>
        <v>442</v>
      </c>
      <c r="AK317" s="5">
        <f t="shared" ca="1" si="155"/>
        <v>407</v>
      </c>
    </row>
    <row r="318" spans="1:37" x14ac:dyDescent="0.3">
      <c r="A318" s="35">
        <f>IF(Замеры!B317=0, " ", Замеры!B317)</f>
        <v>312</v>
      </c>
      <c r="B318" s="45" t="str">
        <f>Замеры!F317</f>
        <v xml:space="preserve">Группа от QF </v>
      </c>
      <c r="C318" s="45" t="str">
        <f>IF(Замеры!K317=0, " ", Замеры!K317)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Замеры!L317</f>
        <v>0</v>
      </c>
      <c r="S318" s="2">
        <f>Замеры!M317</f>
        <v>0</v>
      </c>
      <c r="T318" s="2" t="s">
        <v>75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45</v>
      </c>
      <c r="Z318" s="2">
        <f t="shared" ca="1" si="145"/>
        <v>47</v>
      </c>
      <c r="AA318" s="2">
        <f t="shared" ca="1" si="145"/>
        <v>24</v>
      </c>
      <c r="AB318" s="5">
        <f t="shared" ca="1" si="146"/>
        <v>389</v>
      </c>
      <c r="AC318" s="5">
        <f t="shared" ca="1" si="147"/>
        <v>308</v>
      </c>
      <c r="AD318" s="5">
        <f t="shared" ca="1" si="148"/>
        <v>383</v>
      </c>
      <c r="AE318" s="5">
        <f t="shared" ca="1" si="149"/>
        <v>358</v>
      </c>
      <c r="AF318" s="5">
        <f t="shared" ca="1" si="150"/>
        <v>258</v>
      </c>
      <c r="AG318" s="5">
        <f t="shared" ca="1" si="151"/>
        <v>324</v>
      </c>
      <c r="AH318" s="5">
        <f t="shared" ca="1" si="152"/>
        <v>292</v>
      </c>
      <c r="AI318" s="5">
        <f t="shared" ca="1" si="153"/>
        <v>292</v>
      </c>
      <c r="AJ318" s="5">
        <f t="shared" ca="1" si="154"/>
        <v>310</v>
      </c>
      <c r="AK318" s="5">
        <f t="shared" ca="1" si="155"/>
        <v>376</v>
      </c>
    </row>
    <row r="319" spans="1:37" x14ac:dyDescent="0.3">
      <c r="A319" s="35">
        <f>IF(Замеры!B318=0, " ", Замеры!B318)</f>
        <v>313</v>
      </c>
      <c r="B319" s="45" t="str">
        <f>Замеры!F318</f>
        <v xml:space="preserve">Группа от QF </v>
      </c>
      <c r="C319" s="45" t="str">
        <f>IF(Замеры!K318=0, " ", Замеры!K318)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Замеры!L318</f>
        <v>0</v>
      </c>
      <c r="S319" s="2">
        <f>Замеры!M318</f>
        <v>0</v>
      </c>
      <c r="T319" s="2" t="s">
        <v>75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49</v>
      </c>
      <c r="Z319" s="2">
        <f t="shared" ca="1" si="145"/>
        <v>25</v>
      </c>
      <c r="AA319" s="2">
        <f t="shared" ca="1" si="145"/>
        <v>47</v>
      </c>
      <c r="AB319" s="5">
        <f t="shared" ca="1" si="146"/>
        <v>544</v>
      </c>
      <c r="AC319" s="5">
        <f t="shared" ca="1" si="147"/>
        <v>562</v>
      </c>
      <c r="AD319" s="5">
        <f t="shared" ca="1" si="148"/>
        <v>501</v>
      </c>
      <c r="AE319" s="5">
        <f t="shared" ca="1" si="149"/>
        <v>612</v>
      </c>
      <c r="AF319" s="5">
        <f t="shared" ca="1" si="150"/>
        <v>597</v>
      </c>
      <c r="AG319" s="5">
        <f t="shared" ca="1" si="151"/>
        <v>486</v>
      </c>
      <c r="AH319" s="5">
        <f t="shared" ca="1" si="152"/>
        <v>616</v>
      </c>
      <c r="AI319" s="5">
        <f t="shared" ca="1" si="153"/>
        <v>509</v>
      </c>
      <c r="AJ319" s="5">
        <f t="shared" ca="1" si="154"/>
        <v>600</v>
      </c>
      <c r="AK319" s="5">
        <f t="shared" ca="1" si="155"/>
        <v>488</v>
      </c>
    </row>
    <row r="320" spans="1:37" x14ac:dyDescent="0.3">
      <c r="A320" s="35">
        <f>IF(Замеры!B319=0, " ", Замеры!B319)</f>
        <v>314</v>
      </c>
      <c r="B320" s="45" t="str">
        <f>Замеры!F319</f>
        <v xml:space="preserve">Группа от QF </v>
      </c>
      <c r="C320" s="45" t="str">
        <f>IF(Замеры!K319=0, " ", Замеры!K319)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Замеры!L319</f>
        <v>0</v>
      </c>
      <c r="S320" s="2">
        <f>Замеры!M319</f>
        <v>0</v>
      </c>
      <c r="T320" s="2" t="s">
        <v>75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45</v>
      </c>
      <c r="Z320" s="2">
        <f t="shared" ca="1" si="145"/>
        <v>30</v>
      </c>
      <c r="AA320" s="2">
        <f t="shared" ca="1" si="145"/>
        <v>23</v>
      </c>
      <c r="AB320" s="5">
        <f t="shared" ca="1" si="146"/>
        <v>322</v>
      </c>
      <c r="AC320" s="5">
        <f t="shared" ca="1" si="147"/>
        <v>256</v>
      </c>
      <c r="AD320" s="5">
        <f t="shared" ca="1" si="148"/>
        <v>377</v>
      </c>
      <c r="AE320" s="5">
        <f t="shared" ca="1" si="149"/>
        <v>306</v>
      </c>
      <c r="AF320" s="5">
        <f t="shared" ca="1" si="150"/>
        <v>348</v>
      </c>
      <c r="AG320" s="5">
        <f t="shared" ca="1" si="151"/>
        <v>363</v>
      </c>
      <c r="AH320" s="5">
        <f t="shared" ca="1" si="152"/>
        <v>308</v>
      </c>
      <c r="AI320" s="5">
        <f t="shared" ca="1" si="153"/>
        <v>342</v>
      </c>
      <c r="AJ320" s="5">
        <f t="shared" ca="1" si="154"/>
        <v>316</v>
      </c>
      <c r="AK320" s="5">
        <f t="shared" ca="1" si="155"/>
        <v>327</v>
      </c>
    </row>
    <row r="321" spans="1:37" x14ac:dyDescent="0.3">
      <c r="A321" s="35">
        <f>IF(Замеры!B320=0, " ", Замеры!B320)</f>
        <v>315</v>
      </c>
      <c r="B321" s="45" t="str">
        <f>Замеры!F320</f>
        <v xml:space="preserve">Группа от QF </v>
      </c>
      <c r="C321" s="45" t="str">
        <f>IF(Замеры!K320=0, " ", Замеры!K320)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Замеры!L320</f>
        <v>0</v>
      </c>
      <c r="S321" s="2">
        <f>Замеры!M320</f>
        <v>0</v>
      </c>
      <c r="T321" s="2" t="s">
        <v>75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31</v>
      </c>
      <c r="Z321" s="2">
        <f t="shared" ca="1" si="145"/>
        <v>44</v>
      </c>
      <c r="AA321" s="2">
        <f t="shared" ca="1" si="145"/>
        <v>27</v>
      </c>
      <c r="AB321" s="5">
        <f t="shared" ca="1" si="146"/>
        <v>277</v>
      </c>
      <c r="AC321" s="5">
        <f t="shared" ca="1" si="147"/>
        <v>401</v>
      </c>
      <c r="AD321" s="5">
        <f t="shared" ca="1" si="148"/>
        <v>349</v>
      </c>
      <c r="AE321" s="5">
        <f t="shared" ca="1" si="149"/>
        <v>364</v>
      </c>
      <c r="AF321" s="5">
        <f t="shared" ca="1" si="150"/>
        <v>300</v>
      </c>
      <c r="AG321" s="5">
        <f t="shared" ca="1" si="151"/>
        <v>415</v>
      </c>
      <c r="AH321" s="5">
        <f t="shared" ca="1" si="152"/>
        <v>355</v>
      </c>
      <c r="AI321" s="5">
        <f t="shared" ca="1" si="153"/>
        <v>316</v>
      </c>
      <c r="AJ321" s="5">
        <f t="shared" ca="1" si="154"/>
        <v>290</v>
      </c>
      <c r="AK321" s="5">
        <f t="shared" ca="1" si="155"/>
        <v>395</v>
      </c>
    </row>
    <row r="322" spans="1:37" x14ac:dyDescent="0.3">
      <c r="A322" s="35">
        <f>IF(Замеры!B321=0, " ", Замеры!B321)</f>
        <v>316</v>
      </c>
      <c r="B322" s="45" t="str">
        <f>Замеры!F321</f>
        <v xml:space="preserve">Группа от QF </v>
      </c>
      <c r="C322" s="45" t="str">
        <f>IF(Замеры!K321=0, " ", Замеры!K321)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Замеры!L321</f>
        <v>0</v>
      </c>
      <c r="S322" s="2">
        <f>Замеры!M321</f>
        <v>0</v>
      </c>
      <c r="T322" s="2" t="s">
        <v>75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24</v>
      </c>
      <c r="Z322" s="2">
        <f t="shared" ca="1" si="145"/>
        <v>27</v>
      </c>
      <c r="AA322" s="2">
        <f t="shared" ca="1" si="145"/>
        <v>47</v>
      </c>
      <c r="AB322" s="5">
        <f t="shared" ca="1" si="146"/>
        <v>530</v>
      </c>
      <c r="AC322" s="5">
        <f t="shared" ca="1" si="147"/>
        <v>599</v>
      </c>
      <c r="AD322" s="5">
        <f t="shared" ca="1" si="148"/>
        <v>488</v>
      </c>
      <c r="AE322" s="5">
        <f t="shared" ca="1" si="149"/>
        <v>545</v>
      </c>
      <c r="AF322" s="5">
        <f t="shared" ca="1" si="150"/>
        <v>523</v>
      </c>
      <c r="AG322" s="5">
        <f t="shared" ca="1" si="151"/>
        <v>608</v>
      </c>
      <c r="AH322" s="5">
        <f t="shared" ca="1" si="152"/>
        <v>513</v>
      </c>
      <c r="AI322" s="5">
        <f t="shared" ca="1" si="153"/>
        <v>545</v>
      </c>
      <c r="AJ322" s="5">
        <f t="shared" ca="1" si="154"/>
        <v>604</v>
      </c>
      <c r="AK322" s="5">
        <f t="shared" ca="1" si="155"/>
        <v>574</v>
      </c>
    </row>
    <row r="323" spans="1:37" x14ac:dyDescent="0.3">
      <c r="A323" s="35">
        <f>IF(Замеры!B322=0, " ", Замеры!B322)</f>
        <v>317</v>
      </c>
      <c r="B323" s="45" t="str">
        <f>Замеры!F322</f>
        <v xml:space="preserve">Группа от QF </v>
      </c>
      <c r="C323" s="45" t="str">
        <f>IF(Замеры!K322=0, " ", Замеры!K322)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Замеры!L322</f>
        <v>0</v>
      </c>
      <c r="S323" s="2">
        <f>Замеры!M322</f>
        <v>0</v>
      </c>
      <c r="T323" s="2" t="s">
        <v>75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21</v>
      </c>
      <c r="Z323" s="2">
        <f t="shared" ca="1" si="145"/>
        <v>41</v>
      </c>
      <c r="AA323" s="2">
        <f t="shared" ca="1" si="145"/>
        <v>29</v>
      </c>
      <c r="AB323" s="5">
        <f t="shared" ca="1" si="146"/>
        <v>297</v>
      </c>
      <c r="AC323" s="5">
        <f t="shared" ca="1" si="147"/>
        <v>417</v>
      </c>
      <c r="AD323" s="5">
        <f t="shared" ca="1" si="148"/>
        <v>432</v>
      </c>
      <c r="AE323" s="5">
        <f t="shared" ca="1" si="149"/>
        <v>394</v>
      </c>
      <c r="AF323" s="5">
        <f t="shared" ca="1" si="150"/>
        <v>392</v>
      </c>
      <c r="AG323" s="5">
        <f t="shared" ca="1" si="151"/>
        <v>423</v>
      </c>
      <c r="AH323" s="5">
        <f t="shared" ca="1" si="152"/>
        <v>371</v>
      </c>
      <c r="AI323" s="5">
        <f t="shared" ca="1" si="153"/>
        <v>382</v>
      </c>
      <c r="AJ323" s="5">
        <f t="shared" ca="1" si="154"/>
        <v>315</v>
      </c>
      <c r="AK323" s="5">
        <f t="shared" ca="1" si="155"/>
        <v>307</v>
      </c>
    </row>
    <row r="324" spans="1:37" x14ac:dyDescent="0.3">
      <c r="A324" s="35">
        <f>IF(Замеры!B323=0, " ", Замеры!B323)</f>
        <v>318</v>
      </c>
      <c r="B324" s="45" t="str">
        <f>Замеры!F323</f>
        <v xml:space="preserve">Группа от QF </v>
      </c>
      <c r="C324" s="45" t="str">
        <f>IF(Замеры!K323=0, " ", Замеры!K323)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Замеры!L323</f>
        <v>0</v>
      </c>
      <c r="S324" s="2">
        <f>Замеры!M323</f>
        <v>0</v>
      </c>
      <c r="T324" s="2" t="s">
        <v>75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41</v>
      </c>
      <c r="Z324" s="2">
        <f t="shared" ca="1" si="145"/>
        <v>22</v>
      </c>
      <c r="AA324" s="2">
        <f t="shared" ca="1" si="145"/>
        <v>42</v>
      </c>
      <c r="AB324" s="5">
        <f t="shared" ca="1" si="146"/>
        <v>513</v>
      </c>
      <c r="AC324" s="5">
        <f t="shared" ca="1" si="147"/>
        <v>434</v>
      </c>
      <c r="AD324" s="5">
        <f t="shared" ca="1" si="148"/>
        <v>564</v>
      </c>
      <c r="AE324" s="5">
        <f t="shared" ca="1" si="149"/>
        <v>503</v>
      </c>
      <c r="AF324" s="5">
        <f t="shared" ca="1" si="150"/>
        <v>466</v>
      </c>
      <c r="AG324" s="5">
        <f t="shared" ca="1" si="151"/>
        <v>490</v>
      </c>
      <c r="AH324" s="5">
        <f t="shared" ca="1" si="152"/>
        <v>477</v>
      </c>
      <c r="AI324" s="5">
        <f t="shared" ca="1" si="153"/>
        <v>501</v>
      </c>
      <c r="AJ324" s="5">
        <f t="shared" ca="1" si="154"/>
        <v>513</v>
      </c>
      <c r="AK324" s="5">
        <f t="shared" ca="1" si="155"/>
        <v>543</v>
      </c>
    </row>
    <row r="325" spans="1:37" x14ac:dyDescent="0.3">
      <c r="A325" s="35">
        <f>IF(Замеры!B324=0, " ", Замеры!B324)</f>
        <v>319</v>
      </c>
      <c r="B325" s="45" t="str">
        <f>Замеры!F324</f>
        <v xml:space="preserve">Группа от QF </v>
      </c>
      <c r="C325" s="45" t="str">
        <f>IF(Замеры!K324=0, " ", Замеры!K324)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Замеры!L324</f>
        <v>0</v>
      </c>
      <c r="S325" s="2">
        <f>Замеры!M324</f>
        <v>0</v>
      </c>
      <c r="T325" s="2" t="s">
        <v>75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21</v>
      </c>
      <c r="Z325" s="2">
        <f t="shared" ca="1" si="145"/>
        <v>31</v>
      </c>
      <c r="AA325" s="2">
        <f t="shared" ca="1" si="145"/>
        <v>38</v>
      </c>
      <c r="AB325" s="5">
        <f t="shared" ca="1" si="146"/>
        <v>400</v>
      </c>
      <c r="AC325" s="5">
        <f t="shared" ca="1" si="147"/>
        <v>411</v>
      </c>
      <c r="AD325" s="5">
        <f t="shared" ca="1" si="148"/>
        <v>424</v>
      </c>
      <c r="AE325" s="5">
        <f t="shared" ca="1" si="149"/>
        <v>459</v>
      </c>
      <c r="AF325" s="5">
        <f t="shared" ca="1" si="150"/>
        <v>408</v>
      </c>
      <c r="AG325" s="5">
        <f t="shared" ca="1" si="151"/>
        <v>420</v>
      </c>
      <c r="AH325" s="5">
        <f t="shared" ca="1" si="152"/>
        <v>393</v>
      </c>
      <c r="AI325" s="5">
        <f t="shared" ca="1" si="153"/>
        <v>516</v>
      </c>
      <c r="AJ325" s="5">
        <f t="shared" ca="1" si="154"/>
        <v>387</v>
      </c>
      <c r="AK325" s="5">
        <f t="shared" ca="1" si="155"/>
        <v>474</v>
      </c>
    </row>
    <row r="326" spans="1:37" x14ac:dyDescent="0.3">
      <c r="A326" s="35">
        <f>IF(Замеры!B325=0, " ", Замеры!B325)</f>
        <v>320</v>
      </c>
      <c r="B326" s="45" t="str">
        <f>Замеры!F325</f>
        <v xml:space="preserve">Группа от QF </v>
      </c>
      <c r="C326" s="45" t="str">
        <f>IF(Замеры!K325=0, " ", Замеры!K325)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Замеры!L325</f>
        <v>0</v>
      </c>
      <c r="S326" s="2">
        <f>Замеры!M325</f>
        <v>0</v>
      </c>
      <c r="T326" s="2" t="s">
        <v>75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49</v>
      </c>
      <c r="Z326" s="2">
        <f t="shared" ca="1" si="145"/>
        <v>25</v>
      </c>
      <c r="AA326" s="2">
        <f t="shared" ca="1" si="145"/>
        <v>27</v>
      </c>
      <c r="AB326" s="5">
        <f t="shared" ca="1" si="146"/>
        <v>357</v>
      </c>
      <c r="AC326" s="5">
        <f t="shared" ca="1" si="147"/>
        <v>401</v>
      </c>
      <c r="AD326" s="5">
        <f t="shared" ca="1" si="148"/>
        <v>313</v>
      </c>
      <c r="AE326" s="5">
        <f t="shared" ca="1" si="149"/>
        <v>351</v>
      </c>
      <c r="AF326" s="5">
        <f t="shared" ca="1" si="150"/>
        <v>366</v>
      </c>
      <c r="AG326" s="5">
        <f t="shared" ca="1" si="151"/>
        <v>368</v>
      </c>
      <c r="AH326" s="5">
        <f t="shared" ca="1" si="152"/>
        <v>322</v>
      </c>
      <c r="AI326" s="5">
        <f t="shared" ca="1" si="153"/>
        <v>300</v>
      </c>
      <c r="AJ326" s="5">
        <f t="shared" ca="1" si="154"/>
        <v>282</v>
      </c>
      <c r="AK326" s="5">
        <f t="shared" ca="1" si="155"/>
        <v>361</v>
      </c>
    </row>
    <row r="327" spans="1:37" x14ac:dyDescent="0.3">
      <c r="A327" s="35">
        <f>IF(Замеры!B326=0, " ", Замеры!B326)</f>
        <v>321</v>
      </c>
      <c r="B327" s="45" t="str">
        <f>Замеры!F326</f>
        <v xml:space="preserve">Группа от QF </v>
      </c>
      <c r="C327" s="45" t="str">
        <f>IF(Замеры!K326=0, " ", Замеры!K326)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Замеры!L326</f>
        <v>0</v>
      </c>
      <c r="S327" s="2">
        <f>Замеры!M326</f>
        <v>0</v>
      </c>
      <c r="T327" s="2" t="s">
        <v>75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41</v>
      </c>
      <c r="Z327" s="2">
        <f t="shared" ca="1" si="171"/>
        <v>32</v>
      </c>
      <c r="AA327" s="2">
        <f t="shared" ca="1" si="171"/>
        <v>41</v>
      </c>
      <c r="AB327" s="5">
        <f t="shared" ref="AB327:AB390" ca="1" si="172">RANDBETWEEN(AA327*10+5,AA327*10+150)</f>
        <v>476</v>
      </c>
      <c r="AC327" s="5">
        <f t="shared" ref="AC327:AC390" ca="1" si="173">RANDBETWEEN(AA327*10+5,AA327*10+150)</f>
        <v>491</v>
      </c>
      <c r="AD327" s="5">
        <f t="shared" ref="AD327:AD390" ca="1" si="174">RANDBETWEEN(AA327*10+5,AA327*10+150)</f>
        <v>480</v>
      </c>
      <c r="AE327" s="5">
        <f t="shared" ref="AE327:AE390" ca="1" si="175">RANDBETWEEN(AA327*10+5,AA327*10+150)</f>
        <v>539</v>
      </c>
      <c r="AF327" s="5">
        <f t="shared" ref="AF327:AF390" ca="1" si="176">RANDBETWEEN(AA327*10+5,AA327*10+150)</f>
        <v>449</v>
      </c>
      <c r="AG327" s="5">
        <f t="shared" ref="AG327:AG390" ca="1" si="177">RANDBETWEEN(AA327*10+5,AA327*10+150)</f>
        <v>543</v>
      </c>
      <c r="AH327" s="5">
        <f t="shared" ref="AH327:AH390" ca="1" si="178">RANDBETWEEN(AA327*10+5,AA327*10+150)</f>
        <v>476</v>
      </c>
      <c r="AI327" s="5">
        <f t="shared" ref="AI327:AI390" ca="1" si="179">RANDBETWEEN(AA327*10+5,AA327*10+150)</f>
        <v>525</v>
      </c>
      <c r="AJ327" s="5">
        <f t="shared" ref="AJ327:AJ390" ca="1" si="180">RANDBETWEEN(AA327*10+5,AA327*10+150)</f>
        <v>424</v>
      </c>
      <c r="AK327" s="5">
        <f t="shared" ref="AK327:AK390" ca="1" si="181">RANDBETWEEN(AA327*10+5,AA327*10+150)</f>
        <v>502</v>
      </c>
    </row>
    <row r="328" spans="1:37" x14ac:dyDescent="0.3">
      <c r="A328" s="35">
        <f>IF(Замеры!B327=0, " ", Замеры!B327)</f>
        <v>322</v>
      </c>
      <c r="B328" s="45" t="str">
        <f>Замеры!F327</f>
        <v xml:space="preserve">Группа от QF </v>
      </c>
      <c r="C328" s="45" t="str">
        <f>IF(Замеры!K327=0, " ", Замеры!K327)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Замеры!L327</f>
        <v>0</v>
      </c>
      <c r="S328" s="2">
        <f>Замеры!M327</f>
        <v>0</v>
      </c>
      <c r="T328" s="2" t="s">
        <v>75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32</v>
      </c>
      <c r="Z328" s="2">
        <f t="shared" ca="1" si="171"/>
        <v>36</v>
      </c>
      <c r="AA328" s="2">
        <f t="shared" ca="1" si="171"/>
        <v>23</v>
      </c>
      <c r="AB328" s="5">
        <f t="shared" ca="1" si="172"/>
        <v>301</v>
      </c>
      <c r="AC328" s="5">
        <f t="shared" ca="1" si="173"/>
        <v>355</v>
      </c>
      <c r="AD328" s="5">
        <f t="shared" ca="1" si="174"/>
        <v>260</v>
      </c>
      <c r="AE328" s="5">
        <f t="shared" ca="1" si="175"/>
        <v>289</v>
      </c>
      <c r="AF328" s="5">
        <f t="shared" ca="1" si="176"/>
        <v>296</v>
      </c>
      <c r="AG328" s="5">
        <f t="shared" ca="1" si="177"/>
        <v>245</v>
      </c>
      <c r="AH328" s="5">
        <f t="shared" ca="1" si="178"/>
        <v>247</v>
      </c>
      <c r="AI328" s="5">
        <f t="shared" ca="1" si="179"/>
        <v>297</v>
      </c>
      <c r="AJ328" s="5">
        <f t="shared" ca="1" si="180"/>
        <v>257</v>
      </c>
      <c r="AK328" s="5">
        <f t="shared" ca="1" si="181"/>
        <v>376</v>
      </c>
    </row>
    <row r="329" spans="1:37" x14ac:dyDescent="0.3">
      <c r="A329" s="35">
        <f>IF(Замеры!B328=0, " ", Замеры!B328)</f>
        <v>323</v>
      </c>
      <c r="B329" s="45" t="str">
        <f>Замеры!F328</f>
        <v xml:space="preserve">Группа от QF </v>
      </c>
      <c r="C329" s="45" t="str">
        <f>IF(Замеры!K328=0, " ", Замеры!K328)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Замеры!L328</f>
        <v>0</v>
      </c>
      <c r="S329" s="2">
        <f>Замеры!M328</f>
        <v>0</v>
      </c>
      <c r="T329" s="2" t="s">
        <v>75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34</v>
      </c>
      <c r="Z329" s="2">
        <f t="shared" ca="1" si="171"/>
        <v>32</v>
      </c>
      <c r="AA329" s="2">
        <f t="shared" ca="1" si="171"/>
        <v>46</v>
      </c>
      <c r="AB329" s="5">
        <f t="shared" ca="1" si="172"/>
        <v>478</v>
      </c>
      <c r="AC329" s="5">
        <f t="shared" ca="1" si="173"/>
        <v>468</v>
      </c>
      <c r="AD329" s="5">
        <f t="shared" ca="1" si="174"/>
        <v>484</v>
      </c>
      <c r="AE329" s="5">
        <f t="shared" ca="1" si="175"/>
        <v>484</v>
      </c>
      <c r="AF329" s="5">
        <f t="shared" ca="1" si="176"/>
        <v>565</v>
      </c>
      <c r="AG329" s="5">
        <f t="shared" ca="1" si="177"/>
        <v>510</v>
      </c>
      <c r="AH329" s="5">
        <f t="shared" ca="1" si="178"/>
        <v>515</v>
      </c>
      <c r="AI329" s="5">
        <f t="shared" ca="1" si="179"/>
        <v>481</v>
      </c>
      <c r="AJ329" s="5">
        <f t="shared" ca="1" si="180"/>
        <v>607</v>
      </c>
      <c r="AK329" s="5">
        <f t="shared" ca="1" si="181"/>
        <v>610</v>
      </c>
    </row>
    <row r="330" spans="1:37" x14ac:dyDescent="0.3">
      <c r="A330" s="35">
        <f>IF(Замеры!B329=0, " ", Замеры!B329)</f>
        <v>324</v>
      </c>
      <c r="B330" s="45" t="str">
        <f>Замеры!F329</f>
        <v xml:space="preserve">Группа от QF </v>
      </c>
      <c r="C330" s="45" t="str">
        <f>IF(Замеры!K329=0, " ", Замеры!K329)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Замеры!L329</f>
        <v>0</v>
      </c>
      <c r="S330" s="2">
        <f>Замеры!M329</f>
        <v>0</v>
      </c>
      <c r="T330" s="2" t="s">
        <v>75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33</v>
      </c>
      <c r="Z330" s="2">
        <f t="shared" ca="1" si="171"/>
        <v>48</v>
      </c>
      <c r="AA330" s="2">
        <f t="shared" ca="1" si="171"/>
        <v>42</v>
      </c>
      <c r="AB330" s="5">
        <f t="shared" ca="1" si="172"/>
        <v>542</v>
      </c>
      <c r="AC330" s="5">
        <f t="shared" ca="1" si="173"/>
        <v>556</v>
      </c>
      <c r="AD330" s="5">
        <f t="shared" ca="1" si="174"/>
        <v>496</v>
      </c>
      <c r="AE330" s="5">
        <f t="shared" ca="1" si="175"/>
        <v>520</v>
      </c>
      <c r="AF330" s="5">
        <f t="shared" ca="1" si="176"/>
        <v>469</v>
      </c>
      <c r="AG330" s="5">
        <f t="shared" ca="1" si="177"/>
        <v>510</v>
      </c>
      <c r="AH330" s="5">
        <f t="shared" ca="1" si="178"/>
        <v>506</v>
      </c>
      <c r="AI330" s="5">
        <f t="shared" ca="1" si="179"/>
        <v>458</v>
      </c>
      <c r="AJ330" s="5">
        <f t="shared" ca="1" si="180"/>
        <v>513</v>
      </c>
      <c r="AK330" s="5">
        <f t="shared" ca="1" si="181"/>
        <v>450</v>
      </c>
    </row>
    <row r="331" spans="1:37" x14ac:dyDescent="0.3">
      <c r="A331" s="35">
        <f>IF(Замеры!B330=0, " ", Замеры!B330)</f>
        <v>325</v>
      </c>
      <c r="B331" s="45" t="str">
        <f>Замеры!F330</f>
        <v xml:space="preserve">Группа от QF </v>
      </c>
      <c r="C331" s="45" t="str">
        <f>IF(Замеры!K330=0, " ", Замеры!K330)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Замеры!L330</f>
        <v>0</v>
      </c>
      <c r="S331" s="2">
        <f>Замеры!M330</f>
        <v>0</v>
      </c>
      <c r="T331" s="2" t="s">
        <v>75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43</v>
      </c>
      <c r="Z331" s="2">
        <f t="shared" ca="1" si="171"/>
        <v>28</v>
      </c>
      <c r="AA331" s="2">
        <f t="shared" ca="1" si="171"/>
        <v>20</v>
      </c>
      <c r="AB331" s="5">
        <f t="shared" ca="1" si="172"/>
        <v>309</v>
      </c>
      <c r="AC331" s="5">
        <f t="shared" ca="1" si="173"/>
        <v>291</v>
      </c>
      <c r="AD331" s="5">
        <f t="shared" ca="1" si="174"/>
        <v>236</v>
      </c>
      <c r="AE331" s="5">
        <f t="shared" ca="1" si="175"/>
        <v>217</v>
      </c>
      <c r="AF331" s="5">
        <f t="shared" ca="1" si="176"/>
        <v>325</v>
      </c>
      <c r="AG331" s="5">
        <f t="shared" ca="1" si="177"/>
        <v>241</v>
      </c>
      <c r="AH331" s="5">
        <f t="shared" ca="1" si="178"/>
        <v>310</v>
      </c>
      <c r="AI331" s="5">
        <f t="shared" ca="1" si="179"/>
        <v>287</v>
      </c>
      <c r="AJ331" s="5">
        <f t="shared" ca="1" si="180"/>
        <v>306</v>
      </c>
      <c r="AK331" s="5">
        <f t="shared" ca="1" si="181"/>
        <v>237</v>
      </c>
    </row>
    <row r="332" spans="1:37" x14ac:dyDescent="0.3">
      <c r="A332" s="35">
        <f>IF(Замеры!B331=0, " ", Замеры!B331)</f>
        <v>326</v>
      </c>
      <c r="B332" s="45" t="str">
        <f>Замеры!F331</f>
        <v xml:space="preserve">Группа от QF </v>
      </c>
      <c r="C332" s="45" t="str">
        <f>IF(Замеры!K331=0, " ", Замеры!K331)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Замеры!L331</f>
        <v>0</v>
      </c>
      <c r="S332" s="2">
        <f>Замеры!M331</f>
        <v>0</v>
      </c>
      <c r="T332" s="2" t="s">
        <v>75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43</v>
      </c>
      <c r="Z332" s="2">
        <f t="shared" ca="1" si="171"/>
        <v>45</v>
      </c>
      <c r="AA332" s="2">
        <f t="shared" ca="1" si="171"/>
        <v>40</v>
      </c>
      <c r="AB332" s="5">
        <f t="shared" ca="1" si="172"/>
        <v>407</v>
      </c>
      <c r="AC332" s="5">
        <f t="shared" ca="1" si="173"/>
        <v>417</v>
      </c>
      <c r="AD332" s="5">
        <f t="shared" ca="1" si="174"/>
        <v>497</v>
      </c>
      <c r="AE332" s="5">
        <f t="shared" ca="1" si="175"/>
        <v>489</v>
      </c>
      <c r="AF332" s="5">
        <f t="shared" ca="1" si="176"/>
        <v>476</v>
      </c>
      <c r="AG332" s="5">
        <f t="shared" ca="1" si="177"/>
        <v>541</v>
      </c>
      <c r="AH332" s="5">
        <f t="shared" ca="1" si="178"/>
        <v>471</v>
      </c>
      <c r="AI332" s="5">
        <f t="shared" ca="1" si="179"/>
        <v>542</v>
      </c>
      <c r="AJ332" s="5">
        <f t="shared" ca="1" si="180"/>
        <v>442</v>
      </c>
      <c r="AK332" s="5">
        <f t="shared" ca="1" si="181"/>
        <v>512</v>
      </c>
    </row>
    <row r="333" spans="1:37" x14ac:dyDescent="0.3">
      <c r="A333" s="35">
        <f>IF(Замеры!B332=0, " ", Замеры!B332)</f>
        <v>327</v>
      </c>
      <c r="B333" s="45" t="str">
        <f>Замеры!F332</f>
        <v xml:space="preserve">Группа от QF </v>
      </c>
      <c r="C333" s="45" t="str">
        <f>IF(Замеры!K332=0, " ", Замеры!K332)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Замеры!L332</f>
        <v>0</v>
      </c>
      <c r="S333" s="2">
        <f>Замеры!M332</f>
        <v>0</v>
      </c>
      <c r="T333" s="2" t="s">
        <v>75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39</v>
      </c>
      <c r="Z333" s="2">
        <f t="shared" ca="1" si="171"/>
        <v>44</v>
      </c>
      <c r="AA333" s="2">
        <f t="shared" ca="1" si="171"/>
        <v>25</v>
      </c>
      <c r="AB333" s="5">
        <f t="shared" ca="1" si="172"/>
        <v>340</v>
      </c>
      <c r="AC333" s="5">
        <f t="shared" ca="1" si="173"/>
        <v>297</v>
      </c>
      <c r="AD333" s="5">
        <f t="shared" ca="1" si="174"/>
        <v>391</v>
      </c>
      <c r="AE333" s="5">
        <f t="shared" ca="1" si="175"/>
        <v>319</v>
      </c>
      <c r="AF333" s="5">
        <f t="shared" ca="1" si="176"/>
        <v>304</v>
      </c>
      <c r="AG333" s="5">
        <f t="shared" ca="1" si="177"/>
        <v>345</v>
      </c>
      <c r="AH333" s="5">
        <f t="shared" ca="1" si="178"/>
        <v>364</v>
      </c>
      <c r="AI333" s="5">
        <f t="shared" ca="1" si="179"/>
        <v>281</v>
      </c>
      <c r="AJ333" s="5">
        <f t="shared" ca="1" si="180"/>
        <v>358</v>
      </c>
      <c r="AK333" s="5">
        <f t="shared" ca="1" si="181"/>
        <v>398</v>
      </c>
    </row>
    <row r="334" spans="1:37" x14ac:dyDescent="0.3">
      <c r="A334" s="35">
        <f>IF(Замеры!B333=0, " ", Замеры!B333)</f>
        <v>328</v>
      </c>
      <c r="B334" s="45" t="str">
        <f>Замеры!F333</f>
        <v xml:space="preserve">Группа от QF </v>
      </c>
      <c r="C334" s="45" t="str">
        <f>IF(Замеры!K333=0, " ", Замеры!K333)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Замеры!L333</f>
        <v>0</v>
      </c>
      <c r="S334" s="2">
        <f>Замеры!M333</f>
        <v>0</v>
      </c>
      <c r="T334" s="2" t="s">
        <v>75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38</v>
      </c>
      <c r="Z334" s="2">
        <f t="shared" ca="1" si="171"/>
        <v>21</v>
      </c>
      <c r="AA334" s="2">
        <f t="shared" ca="1" si="171"/>
        <v>40</v>
      </c>
      <c r="AB334" s="5">
        <f t="shared" ca="1" si="172"/>
        <v>433</v>
      </c>
      <c r="AC334" s="5">
        <f t="shared" ca="1" si="173"/>
        <v>493</v>
      </c>
      <c r="AD334" s="5">
        <f t="shared" ca="1" si="174"/>
        <v>519</v>
      </c>
      <c r="AE334" s="5">
        <f t="shared" ca="1" si="175"/>
        <v>527</v>
      </c>
      <c r="AF334" s="5">
        <f t="shared" ca="1" si="176"/>
        <v>453</v>
      </c>
      <c r="AG334" s="5">
        <f t="shared" ca="1" si="177"/>
        <v>546</v>
      </c>
      <c r="AH334" s="5">
        <f t="shared" ca="1" si="178"/>
        <v>450</v>
      </c>
      <c r="AI334" s="5">
        <f t="shared" ca="1" si="179"/>
        <v>460</v>
      </c>
      <c r="AJ334" s="5">
        <f t="shared" ca="1" si="180"/>
        <v>477</v>
      </c>
      <c r="AK334" s="5">
        <f t="shared" ca="1" si="181"/>
        <v>502</v>
      </c>
    </row>
    <row r="335" spans="1:37" x14ac:dyDescent="0.3">
      <c r="A335" s="35">
        <f>IF(Замеры!B334=0, " ", Замеры!B334)</f>
        <v>329</v>
      </c>
      <c r="B335" s="45" t="str">
        <f>Замеры!F334</f>
        <v xml:space="preserve">Группа от QF </v>
      </c>
      <c r="C335" s="45" t="str">
        <f>IF(Замеры!K334=0, " ", Замеры!K334)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Замеры!L334</f>
        <v>0</v>
      </c>
      <c r="S335" s="2">
        <f>Замеры!M334</f>
        <v>0</v>
      </c>
      <c r="T335" s="2" t="s">
        <v>75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34</v>
      </c>
      <c r="Z335" s="2">
        <f t="shared" ca="1" si="171"/>
        <v>50</v>
      </c>
      <c r="AA335" s="2">
        <f t="shared" ca="1" si="171"/>
        <v>43</v>
      </c>
      <c r="AB335" s="5">
        <f t="shared" ca="1" si="172"/>
        <v>554</v>
      </c>
      <c r="AC335" s="5">
        <f t="shared" ca="1" si="173"/>
        <v>483</v>
      </c>
      <c r="AD335" s="5">
        <f t="shared" ca="1" si="174"/>
        <v>455</v>
      </c>
      <c r="AE335" s="5">
        <f t="shared" ca="1" si="175"/>
        <v>544</v>
      </c>
      <c r="AF335" s="5">
        <f t="shared" ca="1" si="176"/>
        <v>549</v>
      </c>
      <c r="AG335" s="5">
        <f t="shared" ca="1" si="177"/>
        <v>480</v>
      </c>
      <c r="AH335" s="5">
        <f t="shared" ca="1" si="178"/>
        <v>538</v>
      </c>
      <c r="AI335" s="5">
        <f t="shared" ca="1" si="179"/>
        <v>482</v>
      </c>
      <c r="AJ335" s="5">
        <f t="shared" ca="1" si="180"/>
        <v>543</v>
      </c>
      <c r="AK335" s="5">
        <f t="shared" ca="1" si="181"/>
        <v>540</v>
      </c>
    </row>
    <row r="336" spans="1:37" x14ac:dyDescent="0.3">
      <c r="A336" s="35">
        <f>IF(Замеры!B335=0, " ", Замеры!B335)</f>
        <v>330</v>
      </c>
      <c r="B336" s="45" t="str">
        <f>Замеры!F335</f>
        <v xml:space="preserve">Группа от QF </v>
      </c>
      <c r="C336" s="45" t="str">
        <f>IF(Замеры!K335=0, " ", Замеры!K335)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Замеры!L335</f>
        <v>0</v>
      </c>
      <c r="S336" s="2">
        <f>Замеры!M335</f>
        <v>0</v>
      </c>
      <c r="T336" s="2" t="s">
        <v>75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41</v>
      </c>
      <c r="Z336" s="2">
        <f t="shared" ca="1" si="171"/>
        <v>44</v>
      </c>
      <c r="AA336" s="2">
        <f t="shared" ca="1" si="171"/>
        <v>24</v>
      </c>
      <c r="AB336" s="5">
        <f t="shared" ca="1" si="172"/>
        <v>305</v>
      </c>
      <c r="AC336" s="5">
        <f t="shared" ca="1" si="173"/>
        <v>366</v>
      </c>
      <c r="AD336" s="5">
        <f t="shared" ca="1" si="174"/>
        <v>314</v>
      </c>
      <c r="AE336" s="5">
        <f t="shared" ca="1" si="175"/>
        <v>263</v>
      </c>
      <c r="AF336" s="5">
        <f t="shared" ca="1" si="176"/>
        <v>371</v>
      </c>
      <c r="AG336" s="5">
        <f t="shared" ca="1" si="177"/>
        <v>273</v>
      </c>
      <c r="AH336" s="5">
        <f t="shared" ca="1" si="178"/>
        <v>266</v>
      </c>
      <c r="AI336" s="5">
        <f t="shared" ca="1" si="179"/>
        <v>346</v>
      </c>
      <c r="AJ336" s="5">
        <f t="shared" ca="1" si="180"/>
        <v>346</v>
      </c>
      <c r="AK336" s="5">
        <f t="shared" ca="1" si="181"/>
        <v>377</v>
      </c>
    </row>
    <row r="337" spans="1:37" x14ac:dyDescent="0.3">
      <c r="A337" s="35">
        <f>IF(Замеры!B336=0, " ", Замеры!B336)</f>
        <v>331</v>
      </c>
      <c r="B337" s="45" t="str">
        <f>Замеры!F336</f>
        <v xml:space="preserve">Группа от QF </v>
      </c>
      <c r="C337" s="45" t="str">
        <f>IF(Замеры!K336=0, " ", Замеры!K336)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Замеры!L336</f>
        <v>0</v>
      </c>
      <c r="S337" s="2">
        <f>Замеры!M336</f>
        <v>0</v>
      </c>
      <c r="T337" s="2" t="s">
        <v>75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33</v>
      </c>
      <c r="Z337" s="2">
        <f t="shared" ca="1" si="171"/>
        <v>40</v>
      </c>
      <c r="AA337" s="2">
        <f t="shared" ca="1" si="171"/>
        <v>38</v>
      </c>
      <c r="AB337" s="5">
        <f t="shared" ca="1" si="172"/>
        <v>468</v>
      </c>
      <c r="AC337" s="5">
        <f t="shared" ca="1" si="173"/>
        <v>437</v>
      </c>
      <c r="AD337" s="5">
        <f t="shared" ca="1" si="174"/>
        <v>411</v>
      </c>
      <c r="AE337" s="5">
        <f t="shared" ca="1" si="175"/>
        <v>447</v>
      </c>
      <c r="AF337" s="5">
        <f t="shared" ca="1" si="176"/>
        <v>518</v>
      </c>
      <c r="AG337" s="5">
        <f t="shared" ca="1" si="177"/>
        <v>416</v>
      </c>
      <c r="AH337" s="5">
        <f t="shared" ca="1" si="178"/>
        <v>492</v>
      </c>
      <c r="AI337" s="5">
        <f t="shared" ca="1" si="179"/>
        <v>391</v>
      </c>
      <c r="AJ337" s="5">
        <f t="shared" ca="1" si="180"/>
        <v>526</v>
      </c>
      <c r="AK337" s="5">
        <f t="shared" ca="1" si="181"/>
        <v>462</v>
      </c>
    </row>
    <row r="338" spans="1:37" x14ac:dyDescent="0.3">
      <c r="A338" s="35">
        <f>IF(Замеры!B337=0, " ", Замеры!B337)</f>
        <v>332</v>
      </c>
      <c r="B338" s="45" t="str">
        <f>Замеры!F337</f>
        <v xml:space="preserve">Группа от QF </v>
      </c>
      <c r="C338" s="45" t="str">
        <f>IF(Замеры!K337=0, " ", Замеры!K337)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Замеры!L337</f>
        <v>0</v>
      </c>
      <c r="S338" s="2">
        <f>Замеры!M337</f>
        <v>0</v>
      </c>
      <c r="T338" s="2" t="s">
        <v>75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29</v>
      </c>
      <c r="Z338" s="2">
        <f t="shared" ca="1" si="171"/>
        <v>33</v>
      </c>
      <c r="AA338" s="2">
        <f t="shared" ca="1" si="171"/>
        <v>24</v>
      </c>
      <c r="AB338" s="5">
        <f t="shared" ca="1" si="172"/>
        <v>330</v>
      </c>
      <c r="AC338" s="5">
        <f t="shared" ca="1" si="173"/>
        <v>316</v>
      </c>
      <c r="AD338" s="5">
        <f t="shared" ca="1" si="174"/>
        <v>390</v>
      </c>
      <c r="AE338" s="5">
        <f t="shared" ca="1" si="175"/>
        <v>368</v>
      </c>
      <c r="AF338" s="5">
        <f t="shared" ca="1" si="176"/>
        <v>347</v>
      </c>
      <c r="AG338" s="5">
        <f t="shared" ca="1" si="177"/>
        <v>365</v>
      </c>
      <c r="AH338" s="5">
        <f t="shared" ca="1" si="178"/>
        <v>382</v>
      </c>
      <c r="AI338" s="5">
        <f t="shared" ca="1" si="179"/>
        <v>288</v>
      </c>
      <c r="AJ338" s="5">
        <f t="shared" ca="1" si="180"/>
        <v>323</v>
      </c>
      <c r="AK338" s="5">
        <f t="shared" ca="1" si="181"/>
        <v>251</v>
      </c>
    </row>
    <row r="339" spans="1:37" x14ac:dyDescent="0.3">
      <c r="A339" s="35">
        <f>IF(Замеры!B338=0, " ", Замеры!B338)</f>
        <v>333</v>
      </c>
      <c r="B339" s="45" t="str">
        <f>Замеры!F338</f>
        <v xml:space="preserve">Группа от QF </v>
      </c>
      <c r="C339" s="45" t="str">
        <f>IF(Замеры!K338=0, " ", Замеры!K338)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Замеры!L338</f>
        <v>0</v>
      </c>
      <c r="S339" s="2">
        <f>Замеры!M338</f>
        <v>0</v>
      </c>
      <c r="T339" s="2" t="s">
        <v>75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22</v>
      </c>
      <c r="Z339" s="2">
        <f t="shared" ca="1" si="171"/>
        <v>32</v>
      </c>
      <c r="AA339" s="2">
        <f t="shared" ca="1" si="171"/>
        <v>28</v>
      </c>
      <c r="AB339" s="5">
        <f t="shared" ca="1" si="172"/>
        <v>375</v>
      </c>
      <c r="AC339" s="5">
        <f t="shared" ca="1" si="173"/>
        <v>322</v>
      </c>
      <c r="AD339" s="5">
        <f t="shared" ca="1" si="174"/>
        <v>430</v>
      </c>
      <c r="AE339" s="5">
        <f t="shared" ca="1" si="175"/>
        <v>303</v>
      </c>
      <c r="AF339" s="5">
        <f t="shared" ca="1" si="176"/>
        <v>336</v>
      </c>
      <c r="AG339" s="5">
        <f t="shared" ca="1" si="177"/>
        <v>308</v>
      </c>
      <c r="AH339" s="5">
        <f t="shared" ca="1" si="178"/>
        <v>388</v>
      </c>
      <c r="AI339" s="5">
        <f t="shared" ca="1" si="179"/>
        <v>424</v>
      </c>
      <c r="AJ339" s="5">
        <f t="shared" ca="1" si="180"/>
        <v>422</v>
      </c>
      <c r="AK339" s="5">
        <f t="shared" ca="1" si="181"/>
        <v>343</v>
      </c>
    </row>
    <row r="340" spans="1:37" x14ac:dyDescent="0.3">
      <c r="A340" s="35">
        <f>IF(Замеры!B339=0, " ", Замеры!B339)</f>
        <v>334</v>
      </c>
      <c r="B340" s="45" t="str">
        <f>Замеры!F339</f>
        <v xml:space="preserve">Группа от QF </v>
      </c>
      <c r="C340" s="45" t="str">
        <f>IF(Замеры!K339=0, " ", Замеры!K339)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Замеры!L339</f>
        <v>0</v>
      </c>
      <c r="S340" s="2">
        <f>Замеры!M339</f>
        <v>0</v>
      </c>
      <c r="T340" s="2" t="s">
        <v>75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31</v>
      </c>
      <c r="Z340" s="2">
        <f t="shared" ca="1" si="171"/>
        <v>37</v>
      </c>
      <c r="AA340" s="2">
        <f t="shared" ca="1" si="171"/>
        <v>37</v>
      </c>
      <c r="AB340" s="5">
        <f t="shared" ca="1" si="172"/>
        <v>519</v>
      </c>
      <c r="AC340" s="5">
        <f t="shared" ca="1" si="173"/>
        <v>423</v>
      </c>
      <c r="AD340" s="5">
        <f t="shared" ca="1" si="174"/>
        <v>519</v>
      </c>
      <c r="AE340" s="5">
        <f t="shared" ca="1" si="175"/>
        <v>455</v>
      </c>
      <c r="AF340" s="5">
        <f t="shared" ca="1" si="176"/>
        <v>387</v>
      </c>
      <c r="AG340" s="5">
        <f t="shared" ca="1" si="177"/>
        <v>477</v>
      </c>
      <c r="AH340" s="5">
        <f t="shared" ca="1" si="178"/>
        <v>474</v>
      </c>
      <c r="AI340" s="5">
        <f t="shared" ca="1" si="179"/>
        <v>438</v>
      </c>
      <c r="AJ340" s="5">
        <f t="shared" ca="1" si="180"/>
        <v>501</v>
      </c>
      <c r="AK340" s="5">
        <f t="shared" ca="1" si="181"/>
        <v>466</v>
      </c>
    </row>
    <row r="341" spans="1:37" x14ac:dyDescent="0.3">
      <c r="A341" s="35">
        <f>IF(Замеры!B340=0, " ", Замеры!B340)</f>
        <v>335</v>
      </c>
      <c r="B341" s="45" t="str">
        <f>Замеры!F340</f>
        <v xml:space="preserve">Группа от QF </v>
      </c>
      <c r="C341" s="45" t="str">
        <f>IF(Замеры!K340=0, " ", Замеры!K340)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Замеры!L340</f>
        <v>0</v>
      </c>
      <c r="S341" s="2">
        <f>Замеры!M340</f>
        <v>0</v>
      </c>
      <c r="T341" s="2" t="s">
        <v>75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47</v>
      </c>
      <c r="Z341" s="2">
        <f t="shared" ca="1" si="171"/>
        <v>28</v>
      </c>
      <c r="AA341" s="2">
        <f t="shared" ca="1" si="171"/>
        <v>39</v>
      </c>
      <c r="AB341" s="5">
        <f t="shared" ca="1" si="172"/>
        <v>418</v>
      </c>
      <c r="AC341" s="5">
        <f t="shared" ca="1" si="173"/>
        <v>528</v>
      </c>
      <c r="AD341" s="5">
        <f t="shared" ca="1" si="174"/>
        <v>463</v>
      </c>
      <c r="AE341" s="5">
        <f t="shared" ca="1" si="175"/>
        <v>419</v>
      </c>
      <c r="AF341" s="5">
        <f t="shared" ca="1" si="176"/>
        <v>432</v>
      </c>
      <c r="AG341" s="5">
        <f t="shared" ca="1" si="177"/>
        <v>456</v>
      </c>
      <c r="AH341" s="5">
        <f t="shared" ca="1" si="178"/>
        <v>409</v>
      </c>
      <c r="AI341" s="5">
        <f t="shared" ca="1" si="179"/>
        <v>397</v>
      </c>
      <c r="AJ341" s="5">
        <f t="shared" ca="1" si="180"/>
        <v>463</v>
      </c>
      <c r="AK341" s="5">
        <f t="shared" ca="1" si="181"/>
        <v>521</v>
      </c>
    </row>
    <row r="342" spans="1:37" x14ac:dyDescent="0.3">
      <c r="A342" s="35">
        <f>IF(Замеры!B341=0, " ", Замеры!B341)</f>
        <v>336</v>
      </c>
      <c r="B342" s="45" t="str">
        <f>Замеры!F341</f>
        <v xml:space="preserve">Группа от QF </v>
      </c>
      <c r="C342" s="45" t="str">
        <f>IF(Замеры!K341=0, " ", Замеры!K341)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Замеры!L341</f>
        <v>0</v>
      </c>
      <c r="S342" s="2">
        <f>Замеры!M341</f>
        <v>0</v>
      </c>
      <c r="T342" s="2" t="s">
        <v>75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43</v>
      </c>
      <c r="Z342" s="2">
        <f t="shared" ca="1" si="171"/>
        <v>39</v>
      </c>
      <c r="AA342" s="2">
        <f t="shared" ca="1" si="171"/>
        <v>21</v>
      </c>
      <c r="AB342" s="5">
        <f t="shared" ca="1" si="172"/>
        <v>301</v>
      </c>
      <c r="AC342" s="5">
        <f t="shared" ca="1" si="173"/>
        <v>352</v>
      </c>
      <c r="AD342" s="5">
        <f t="shared" ca="1" si="174"/>
        <v>276</v>
      </c>
      <c r="AE342" s="5">
        <f t="shared" ca="1" si="175"/>
        <v>240</v>
      </c>
      <c r="AF342" s="5">
        <f t="shared" ca="1" si="176"/>
        <v>314</v>
      </c>
      <c r="AG342" s="5">
        <f t="shared" ca="1" si="177"/>
        <v>273</v>
      </c>
      <c r="AH342" s="5">
        <f t="shared" ca="1" si="178"/>
        <v>232</v>
      </c>
      <c r="AI342" s="5">
        <f t="shared" ca="1" si="179"/>
        <v>326</v>
      </c>
      <c r="AJ342" s="5">
        <f t="shared" ca="1" si="180"/>
        <v>332</v>
      </c>
      <c r="AK342" s="5">
        <f t="shared" ca="1" si="181"/>
        <v>228</v>
      </c>
    </row>
    <row r="343" spans="1:37" x14ac:dyDescent="0.3">
      <c r="A343" s="35">
        <f>IF(Замеры!B342=0, " ", Замеры!B342)</f>
        <v>337</v>
      </c>
      <c r="B343" s="45" t="str">
        <f>Замеры!F342</f>
        <v xml:space="preserve">Группа от QF </v>
      </c>
      <c r="C343" s="45" t="str">
        <f>IF(Замеры!K342=0, " ", Замеры!K342)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Замеры!L342</f>
        <v>0</v>
      </c>
      <c r="S343" s="2">
        <f>Замеры!M342</f>
        <v>0</v>
      </c>
      <c r="T343" s="2" t="s">
        <v>75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37</v>
      </c>
      <c r="Z343" s="2">
        <f t="shared" ca="1" si="171"/>
        <v>38</v>
      </c>
      <c r="AA343" s="2">
        <f t="shared" ca="1" si="171"/>
        <v>27</v>
      </c>
      <c r="AB343" s="5">
        <f t="shared" ca="1" si="172"/>
        <v>325</v>
      </c>
      <c r="AC343" s="5">
        <f t="shared" ca="1" si="173"/>
        <v>304</v>
      </c>
      <c r="AD343" s="5">
        <f t="shared" ca="1" si="174"/>
        <v>296</v>
      </c>
      <c r="AE343" s="5">
        <f t="shared" ca="1" si="175"/>
        <v>323</v>
      </c>
      <c r="AF343" s="5">
        <f t="shared" ca="1" si="176"/>
        <v>360</v>
      </c>
      <c r="AG343" s="5">
        <f t="shared" ca="1" si="177"/>
        <v>379</v>
      </c>
      <c r="AH343" s="5">
        <f t="shared" ca="1" si="178"/>
        <v>405</v>
      </c>
      <c r="AI343" s="5">
        <f t="shared" ca="1" si="179"/>
        <v>331</v>
      </c>
      <c r="AJ343" s="5">
        <f t="shared" ca="1" si="180"/>
        <v>292</v>
      </c>
      <c r="AK343" s="5">
        <f t="shared" ca="1" si="181"/>
        <v>336</v>
      </c>
    </row>
    <row r="344" spans="1:37" x14ac:dyDescent="0.3">
      <c r="A344" s="35">
        <f>IF(Замеры!B343=0, " ", Замеры!B343)</f>
        <v>338</v>
      </c>
      <c r="B344" s="45" t="str">
        <f>Замеры!F343</f>
        <v xml:space="preserve">Группа от QF </v>
      </c>
      <c r="C344" s="45" t="str">
        <f>IF(Замеры!K343=0, " ", Замеры!K343)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Замеры!L343</f>
        <v>0</v>
      </c>
      <c r="S344" s="2">
        <f>Замеры!M343</f>
        <v>0</v>
      </c>
      <c r="T344" s="2" t="s">
        <v>75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49</v>
      </c>
      <c r="Z344" s="2">
        <f t="shared" ca="1" si="171"/>
        <v>22</v>
      </c>
      <c r="AA344" s="2">
        <f t="shared" ca="1" si="171"/>
        <v>37</v>
      </c>
      <c r="AB344" s="5">
        <f t="shared" ca="1" si="172"/>
        <v>460</v>
      </c>
      <c r="AC344" s="5">
        <f t="shared" ca="1" si="173"/>
        <v>502</v>
      </c>
      <c r="AD344" s="5">
        <f t="shared" ca="1" si="174"/>
        <v>456</v>
      </c>
      <c r="AE344" s="5">
        <f t="shared" ca="1" si="175"/>
        <v>375</v>
      </c>
      <c r="AF344" s="5">
        <f t="shared" ca="1" si="176"/>
        <v>452</v>
      </c>
      <c r="AG344" s="5">
        <f t="shared" ca="1" si="177"/>
        <v>386</v>
      </c>
      <c r="AH344" s="5">
        <f t="shared" ca="1" si="178"/>
        <v>381</v>
      </c>
      <c r="AI344" s="5">
        <f t="shared" ca="1" si="179"/>
        <v>517</v>
      </c>
      <c r="AJ344" s="5">
        <f t="shared" ca="1" si="180"/>
        <v>518</v>
      </c>
      <c r="AK344" s="5">
        <f t="shared" ca="1" si="181"/>
        <v>494</v>
      </c>
    </row>
    <row r="345" spans="1:37" x14ac:dyDescent="0.3">
      <c r="A345" s="35">
        <f>IF(Замеры!B344=0, " ", Замеры!B344)</f>
        <v>339</v>
      </c>
      <c r="B345" s="45" t="str">
        <f>Замеры!F344</f>
        <v xml:space="preserve">Группа от QF </v>
      </c>
      <c r="C345" s="45" t="str">
        <f>IF(Замеры!K344=0, " ", Замеры!K344)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Замеры!L344</f>
        <v>0</v>
      </c>
      <c r="S345" s="2">
        <f>Замеры!M344</f>
        <v>0</v>
      </c>
      <c r="T345" s="2" t="s">
        <v>75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35</v>
      </c>
      <c r="Z345" s="2">
        <f t="shared" ca="1" si="171"/>
        <v>44</v>
      </c>
      <c r="AA345" s="2">
        <f t="shared" ca="1" si="171"/>
        <v>41</v>
      </c>
      <c r="AB345" s="5">
        <f t="shared" ca="1" si="172"/>
        <v>523</v>
      </c>
      <c r="AC345" s="5">
        <f t="shared" ca="1" si="173"/>
        <v>513</v>
      </c>
      <c r="AD345" s="5">
        <f t="shared" ca="1" si="174"/>
        <v>458</v>
      </c>
      <c r="AE345" s="5">
        <f t="shared" ca="1" si="175"/>
        <v>507</v>
      </c>
      <c r="AF345" s="5">
        <f t="shared" ca="1" si="176"/>
        <v>474</v>
      </c>
      <c r="AG345" s="5">
        <f t="shared" ca="1" si="177"/>
        <v>464</v>
      </c>
      <c r="AH345" s="5">
        <f t="shared" ca="1" si="178"/>
        <v>555</v>
      </c>
      <c r="AI345" s="5">
        <f t="shared" ca="1" si="179"/>
        <v>464</v>
      </c>
      <c r="AJ345" s="5">
        <f t="shared" ca="1" si="180"/>
        <v>551</v>
      </c>
      <c r="AK345" s="5">
        <f t="shared" ca="1" si="181"/>
        <v>436</v>
      </c>
    </row>
    <row r="346" spans="1:37" x14ac:dyDescent="0.3">
      <c r="A346" s="35">
        <f>IF(Замеры!B345=0, " ", Замеры!B345)</f>
        <v>340</v>
      </c>
      <c r="B346" s="45" t="str">
        <f>Замеры!F345</f>
        <v xml:space="preserve">Группа от QF </v>
      </c>
      <c r="C346" s="45" t="str">
        <f>IF(Замеры!K345=0, " ", Замеры!K345)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Замеры!L345</f>
        <v>0</v>
      </c>
      <c r="S346" s="2">
        <f>Замеры!M345</f>
        <v>0</v>
      </c>
      <c r="T346" s="2" t="s">
        <v>75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20</v>
      </c>
      <c r="Z346" s="2">
        <f t="shared" ca="1" si="171"/>
        <v>50</v>
      </c>
      <c r="AA346" s="2">
        <f t="shared" ca="1" si="171"/>
        <v>48</v>
      </c>
      <c r="AB346" s="5">
        <f t="shared" ca="1" si="172"/>
        <v>614</v>
      </c>
      <c r="AC346" s="5">
        <f t="shared" ca="1" si="173"/>
        <v>513</v>
      </c>
      <c r="AD346" s="5">
        <f t="shared" ca="1" si="174"/>
        <v>625</v>
      </c>
      <c r="AE346" s="5">
        <f t="shared" ca="1" si="175"/>
        <v>491</v>
      </c>
      <c r="AF346" s="5">
        <f t="shared" ca="1" si="176"/>
        <v>486</v>
      </c>
      <c r="AG346" s="5">
        <f t="shared" ca="1" si="177"/>
        <v>518</v>
      </c>
      <c r="AH346" s="5">
        <f t="shared" ca="1" si="178"/>
        <v>542</v>
      </c>
      <c r="AI346" s="5">
        <f t="shared" ca="1" si="179"/>
        <v>513</v>
      </c>
      <c r="AJ346" s="5">
        <f t="shared" ca="1" si="180"/>
        <v>526</v>
      </c>
      <c r="AK346" s="5">
        <f t="shared" ca="1" si="181"/>
        <v>511</v>
      </c>
    </row>
    <row r="347" spans="1:37" x14ac:dyDescent="0.3">
      <c r="A347" s="35">
        <f>IF(Замеры!B346=0, " ", Замеры!B346)</f>
        <v>341</v>
      </c>
      <c r="B347" s="45" t="str">
        <f>Замеры!F346</f>
        <v xml:space="preserve">Группа от QF </v>
      </c>
      <c r="C347" s="45" t="str">
        <f>IF(Замеры!K346=0, " ", Замеры!K346)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Замеры!L346</f>
        <v>0</v>
      </c>
      <c r="S347" s="2">
        <f>Замеры!M346</f>
        <v>0</v>
      </c>
      <c r="T347" s="2" t="s">
        <v>75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31</v>
      </c>
      <c r="Z347" s="2">
        <f t="shared" ca="1" si="171"/>
        <v>43</v>
      </c>
      <c r="AA347" s="2">
        <f t="shared" ca="1" si="171"/>
        <v>32</v>
      </c>
      <c r="AB347" s="5">
        <f t="shared" ca="1" si="172"/>
        <v>391</v>
      </c>
      <c r="AC347" s="5">
        <f t="shared" ca="1" si="173"/>
        <v>434</v>
      </c>
      <c r="AD347" s="5">
        <f t="shared" ca="1" si="174"/>
        <v>346</v>
      </c>
      <c r="AE347" s="5">
        <f t="shared" ca="1" si="175"/>
        <v>343</v>
      </c>
      <c r="AF347" s="5">
        <f t="shared" ca="1" si="176"/>
        <v>355</v>
      </c>
      <c r="AG347" s="5">
        <f t="shared" ca="1" si="177"/>
        <v>386</v>
      </c>
      <c r="AH347" s="5">
        <f t="shared" ca="1" si="178"/>
        <v>326</v>
      </c>
      <c r="AI347" s="5">
        <f t="shared" ca="1" si="179"/>
        <v>409</v>
      </c>
      <c r="AJ347" s="5">
        <f t="shared" ca="1" si="180"/>
        <v>442</v>
      </c>
      <c r="AK347" s="5">
        <f t="shared" ca="1" si="181"/>
        <v>385</v>
      </c>
    </row>
    <row r="348" spans="1:37" x14ac:dyDescent="0.3">
      <c r="A348" s="35">
        <f>IF(Замеры!B347=0, " ", Замеры!B347)</f>
        <v>342</v>
      </c>
      <c r="B348" s="45" t="str">
        <f>Замеры!F347</f>
        <v xml:space="preserve">Группа от QF </v>
      </c>
      <c r="C348" s="45" t="str">
        <f>IF(Замеры!K347=0, " ", Замеры!K347)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Замеры!L347</f>
        <v>0</v>
      </c>
      <c r="S348" s="2">
        <f>Замеры!M347</f>
        <v>0</v>
      </c>
      <c r="T348" s="2" t="s">
        <v>75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33</v>
      </c>
      <c r="Z348" s="2">
        <f t="shared" ca="1" si="171"/>
        <v>33</v>
      </c>
      <c r="AA348" s="2">
        <f t="shared" ca="1" si="171"/>
        <v>49</v>
      </c>
      <c r="AB348" s="5">
        <f t="shared" ca="1" si="172"/>
        <v>521</v>
      </c>
      <c r="AC348" s="5">
        <f t="shared" ca="1" si="173"/>
        <v>579</v>
      </c>
      <c r="AD348" s="5">
        <f t="shared" ca="1" si="174"/>
        <v>631</v>
      </c>
      <c r="AE348" s="5">
        <f t="shared" ca="1" si="175"/>
        <v>612</v>
      </c>
      <c r="AF348" s="5">
        <f t="shared" ca="1" si="176"/>
        <v>522</v>
      </c>
      <c r="AG348" s="5">
        <f t="shared" ca="1" si="177"/>
        <v>601</v>
      </c>
      <c r="AH348" s="5">
        <f t="shared" ca="1" si="178"/>
        <v>637</v>
      </c>
      <c r="AI348" s="5">
        <f t="shared" ca="1" si="179"/>
        <v>578</v>
      </c>
      <c r="AJ348" s="5">
        <f t="shared" ca="1" si="180"/>
        <v>618</v>
      </c>
      <c r="AK348" s="5">
        <f t="shared" ca="1" si="181"/>
        <v>536</v>
      </c>
    </row>
    <row r="349" spans="1:37" x14ac:dyDescent="0.3">
      <c r="A349" s="35">
        <f>IF(Замеры!B348=0, " ", Замеры!B348)</f>
        <v>343</v>
      </c>
      <c r="B349" s="45" t="str">
        <f>Замеры!F348</f>
        <v xml:space="preserve">Группа от QF </v>
      </c>
      <c r="C349" s="45" t="str">
        <f>IF(Замеры!K348=0, " ", Замеры!K348)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Замеры!L348</f>
        <v>0</v>
      </c>
      <c r="S349" s="2">
        <f>Замеры!M348</f>
        <v>0</v>
      </c>
      <c r="T349" s="2" t="s">
        <v>75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33</v>
      </c>
      <c r="Z349" s="2">
        <f t="shared" ca="1" si="171"/>
        <v>29</v>
      </c>
      <c r="AA349" s="2">
        <f t="shared" ca="1" si="171"/>
        <v>25</v>
      </c>
      <c r="AB349" s="5">
        <f t="shared" ca="1" si="172"/>
        <v>318</v>
      </c>
      <c r="AC349" s="5">
        <f t="shared" ca="1" si="173"/>
        <v>378</v>
      </c>
      <c r="AD349" s="5">
        <f t="shared" ca="1" si="174"/>
        <v>295</v>
      </c>
      <c r="AE349" s="5">
        <f t="shared" ca="1" si="175"/>
        <v>275</v>
      </c>
      <c r="AF349" s="5">
        <f t="shared" ca="1" si="176"/>
        <v>307</v>
      </c>
      <c r="AG349" s="5">
        <f t="shared" ca="1" si="177"/>
        <v>305</v>
      </c>
      <c r="AH349" s="5">
        <f t="shared" ca="1" si="178"/>
        <v>333</v>
      </c>
      <c r="AI349" s="5">
        <f t="shared" ca="1" si="179"/>
        <v>330</v>
      </c>
      <c r="AJ349" s="5">
        <f t="shared" ca="1" si="180"/>
        <v>327</v>
      </c>
      <c r="AK349" s="5">
        <f t="shared" ca="1" si="181"/>
        <v>354</v>
      </c>
    </row>
    <row r="350" spans="1:37" x14ac:dyDescent="0.3">
      <c r="A350" s="35">
        <f>IF(Замеры!B349=0, " ", Замеры!B349)</f>
        <v>344</v>
      </c>
      <c r="B350" s="45" t="str">
        <f>Замеры!F349</f>
        <v xml:space="preserve">Группа от QF </v>
      </c>
      <c r="C350" s="45" t="str">
        <f>IF(Замеры!K349=0, " ", Замеры!K349)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Замеры!L349</f>
        <v>0</v>
      </c>
      <c r="S350" s="2">
        <f>Замеры!M349</f>
        <v>0</v>
      </c>
      <c r="T350" s="2" t="s">
        <v>75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32</v>
      </c>
      <c r="Z350" s="2">
        <f t="shared" ca="1" si="171"/>
        <v>39</v>
      </c>
      <c r="AA350" s="2">
        <f t="shared" ca="1" si="171"/>
        <v>46</v>
      </c>
      <c r="AB350" s="5">
        <f t="shared" ca="1" si="172"/>
        <v>599</v>
      </c>
      <c r="AC350" s="5">
        <f t="shared" ca="1" si="173"/>
        <v>575</v>
      </c>
      <c r="AD350" s="5">
        <f t="shared" ca="1" si="174"/>
        <v>532</v>
      </c>
      <c r="AE350" s="5">
        <f t="shared" ca="1" si="175"/>
        <v>569</v>
      </c>
      <c r="AF350" s="5">
        <f t="shared" ca="1" si="176"/>
        <v>483</v>
      </c>
      <c r="AG350" s="5">
        <f t="shared" ca="1" si="177"/>
        <v>468</v>
      </c>
      <c r="AH350" s="5">
        <f t="shared" ca="1" si="178"/>
        <v>489</v>
      </c>
      <c r="AI350" s="5">
        <f t="shared" ca="1" si="179"/>
        <v>510</v>
      </c>
      <c r="AJ350" s="5">
        <f t="shared" ca="1" si="180"/>
        <v>485</v>
      </c>
      <c r="AK350" s="5">
        <f t="shared" ca="1" si="181"/>
        <v>583</v>
      </c>
    </row>
    <row r="351" spans="1:37" x14ac:dyDescent="0.3">
      <c r="A351" s="35">
        <f>IF(Замеры!B350=0, " ", Замеры!B350)</f>
        <v>345</v>
      </c>
      <c r="B351" s="45" t="str">
        <f>Замеры!F350</f>
        <v xml:space="preserve">Группа от QF </v>
      </c>
      <c r="C351" s="45" t="str">
        <f>IF(Замеры!K350=0, " ", Замеры!K350)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Замеры!L350</f>
        <v>0</v>
      </c>
      <c r="S351" s="2">
        <f>Замеры!M350</f>
        <v>0</v>
      </c>
      <c r="T351" s="2" t="s">
        <v>75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30</v>
      </c>
      <c r="Z351" s="2">
        <f t="shared" ca="1" si="171"/>
        <v>41</v>
      </c>
      <c r="AA351" s="2">
        <f t="shared" ca="1" si="171"/>
        <v>37</v>
      </c>
      <c r="AB351" s="5">
        <f t="shared" ca="1" si="172"/>
        <v>513</v>
      </c>
      <c r="AC351" s="5">
        <f t="shared" ca="1" si="173"/>
        <v>512</v>
      </c>
      <c r="AD351" s="5">
        <f t="shared" ca="1" si="174"/>
        <v>509</v>
      </c>
      <c r="AE351" s="5">
        <f t="shared" ca="1" si="175"/>
        <v>444</v>
      </c>
      <c r="AF351" s="5">
        <f t="shared" ca="1" si="176"/>
        <v>384</v>
      </c>
      <c r="AG351" s="5">
        <f t="shared" ca="1" si="177"/>
        <v>517</v>
      </c>
      <c r="AH351" s="5">
        <f t="shared" ca="1" si="178"/>
        <v>490</v>
      </c>
      <c r="AI351" s="5">
        <f t="shared" ca="1" si="179"/>
        <v>416</v>
      </c>
      <c r="AJ351" s="5">
        <f t="shared" ca="1" si="180"/>
        <v>425</v>
      </c>
      <c r="AK351" s="5">
        <f t="shared" ca="1" si="181"/>
        <v>456</v>
      </c>
    </row>
    <row r="352" spans="1:37" x14ac:dyDescent="0.3">
      <c r="A352" s="35">
        <f>IF(Замеры!B351=0, " ", Замеры!B351)</f>
        <v>346</v>
      </c>
      <c r="B352" s="45" t="str">
        <f>Замеры!F351</f>
        <v xml:space="preserve">Группа от QF </v>
      </c>
      <c r="C352" s="45" t="str">
        <f>IF(Замеры!K351=0, " ", Замеры!K351)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Замеры!L351</f>
        <v>0</v>
      </c>
      <c r="S352" s="2">
        <f>Замеры!M351</f>
        <v>0</v>
      </c>
      <c r="T352" s="2" t="s">
        <v>75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44</v>
      </c>
      <c r="Z352" s="2">
        <f t="shared" ca="1" si="171"/>
        <v>47</v>
      </c>
      <c r="AA352" s="2">
        <f t="shared" ca="1" si="171"/>
        <v>39</v>
      </c>
      <c r="AB352" s="5">
        <f t="shared" ca="1" si="172"/>
        <v>530</v>
      </c>
      <c r="AC352" s="5">
        <f t="shared" ca="1" si="173"/>
        <v>504</v>
      </c>
      <c r="AD352" s="5">
        <f t="shared" ca="1" si="174"/>
        <v>487</v>
      </c>
      <c r="AE352" s="5">
        <f t="shared" ca="1" si="175"/>
        <v>536</v>
      </c>
      <c r="AF352" s="5">
        <f t="shared" ca="1" si="176"/>
        <v>397</v>
      </c>
      <c r="AG352" s="5">
        <f t="shared" ca="1" si="177"/>
        <v>459</v>
      </c>
      <c r="AH352" s="5">
        <f t="shared" ca="1" si="178"/>
        <v>535</v>
      </c>
      <c r="AI352" s="5">
        <f t="shared" ca="1" si="179"/>
        <v>445</v>
      </c>
      <c r="AJ352" s="5">
        <f t="shared" ca="1" si="180"/>
        <v>409</v>
      </c>
      <c r="AK352" s="5">
        <f t="shared" ca="1" si="181"/>
        <v>505</v>
      </c>
    </row>
    <row r="353" spans="1:37" x14ac:dyDescent="0.3">
      <c r="A353" s="35">
        <f>IF(Замеры!B352=0, " ", Замеры!B352)</f>
        <v>347</v>
      </c>
      <c r="B353" s="45" t="str">
        <f>Замеры!F352</f>
        <v xml:space="preserve">Группа от QF </v>
      </c>
      <c r="C353" s="45" t="str">
        <f>IF(Замеры!K352=0, " ", Замеры!K352)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Замеры!L352</f>
        <v>0</v>
      </c>
      <c r="S353" s="2">
        <f>Замеры!M352</f>
        <v>0</v>
      </c>
      <c r="T353" s="2" t="s">
        <v>75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38</v>
      </c>
      <c r="Z353" s="2">
        <f t="shared" ca="1" si="171"/>
        <v>26</v>
      </c>
      <c r="AA353" s="2">
        <f t="shared" ca="1" si="171"/>
        <v>26</v>
      </c>
      <c r="AB353" s="5">
        <f t="shared" ca="1" si="172"/>
        <v>306</v>
      </c>
      <c r="AC353" s="5">
        <f t="shared" ca="1" si="173"/>
        <v>309</v>
      </c>
      <c r="AD353" s="5">
        <f t="shared" ca="1" si="174"/>
        <v>265</v>
      </c>
      <c r="AE353" s="5">
        <f t="shared" ca="1" si="175"/>
        <v>351</v>
      </c>
      <c r="AF353" s="5">
        <f t="shared" ca="1" si="176"/>
        <v>385</v>
      </c>
      <c r="AG353" s="5">
        <f t="shared" ca="1" si="177"/>
        <v>341</v>
      </c>
      <c r="AH353" s="5">
        <f t="shared" ca="1" si="178"/>
        <v>328</v>
      </c>
      <c r="AI353" s="5">
        <f t="shared" ca="1" si="179"/>
        <v>317</v>
      </c>
      <c r="AJ353" s="5">
        <f t="shared" ca="1" si="180"/>
        <v>281</v>
      </c>
      <c r="AK353" s="5">
        <f t="shared" ca="1" si="181"/>
        <v>290</v>
      </c>
    </row>
    <row r="354" spans="1:37" x14ac:dyDescent="0.3">
      <c r="A354" s="35">
        <f>IF(Замеры!B353=0, " ", Замеры!B353)</f>
        <v>348</v>
      </c>
      <c r="B354" s="45" t="str">
        <f>Замеры!F353</f>
        <v xml:space="preserve">Группа от QF </v>
      </c>
      <c r="C354" s="45" t="str">
        <f>IF(Замеры!K353=0, " ", Замеры!K353)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Замеры!L353</f>
        <v>0</v>
      </c>
      <c r="S354" s="2">
        <f>Замеры!M353</f>
        <v>0</v>
      </c>
      <c r="T354" s="2" t="s">
        <v>75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42</v>
      </c>
      <c r="Z354" s="2">
        <f t="shared" ca="1" si="171"/>
        <v>30</v>
      </c>
      <c r="AA354" s="2">
        <f t="shared" ca="1" si="171"/>
        <v>42</v>
      </c>
      <c r="AB354" s="5">
        <f t="shared" ca="1" si="172"/>
        <v>550</v>
      </c>
      <c r="AC354" s="5">
        <f t="shared" ca="1" si="173"/>
        <v>516</v>
      </c>
      <c r="AD354" s="5">
        <f t="shared" ca="1" si="174"/>
        <v>468</v>
      </c>
      <c r="AE354" s="5">
        <f t="shared" ca="1" si="175"/>
        <v>555</v>
      </c>
      <c r="AF354" s="5">
        <f t="shared" ca="1" si="176"/>
        <v>561</v>
      </c>
      <c r="AG354" s="5">
        <f t="shared" ca="1" si="177"/>
        <v>457</v>
      </c>
      <c r="AH354" s="5">
        <f t="shared" ca="1" si="178"/>
        <v>570</v>
      </c>
      <c r="AI354" s="5">
        <f t="shared" ca="1" si="179"/>
        <v>459</v>
      </c>
      <c r="AJ354" s="5">
        <f t="shared" ca="1" si="180"/>
        <v>449</v>
      </c>
      <c r="AK354" s="5">
        <f t="shared" ca="1" si="181"/>
        <v>553</v>
      </c>
    </row>
    <row r="355" spans="1:37" x14ac:dyDescent="0.3">
      <c r="A355" s="35">
        <f>IF(Замеры!B354=0, " ", Замеры!B354)</f>
        <v>349</v>
      </c>
      <c r="B355" s="45" t="str">
        <f>Замеры!F354</f>
        <v xml:space="preserve">Группа от QF </v>
      </c>
      <c r="C355" s="45" t="str">
        <f>IF(Замеры!K354=0, " ", Замеры!K354)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Замеры!L354</f>
        <v>0</v>
      </c>
      <c r="S355" s="2">
        <f>Замеры!M354</f>
        <v>0</v>
      </c>
      <c r="T355" s="2" t="s">
        <v>75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40</v>
      </c>
      <c r="Z355" s="2">
        <f t="shared" ca="1" si="171"/>
        <v>24</v>
      </c>
      <c r="AA355" s="2">
        <f t="shared" ca="1" si="171"/>
        <v>28</v>
      </c>
      <c r="AB355" s="5">
        <f t="shared" ca="1" si="172"/>
        <v>426</v>
      </c>
      <c r="AC355" s="5">
        <f t="shared" ca="1" si="173"/>
        <v>318</v>
      </c>
      <c r="AD355" s="5">
        <f t="shared" ca="1" si="174"/>
        <v>312</v>
      </c>
      <c r="AE355" s="5">
        <f t="shared" ca="1" si="175"/>
        <v>387</v>
      </c>
      <c r="AF355" s="5">
        <f t="shared" ca="1" si="176"/>
        <v>286</v>
      </c>
      <c r="AG355" s="5">
        <f t="shared" ca="1" si="177"/>
        <v>341</v>
      </c>
      <c r="AH355" s="5">
        <f t="shared" ca="1" si="178"/>
        <v>426</v>
      </c>
      <c r="AI355" s="5">
        <f t="shared" ca="1" si="179"/>
        <v>330</v>
      </c>
      <c r="AJ355" s="5">
        <f t="shared" ca="1" si="180"/>
        <v>386</v>
      </c>
      <c r="AK355" s="5">
        <f t="shared" ca="1" si="181"/>
        <v>291</v>
      </c>
    </row>
    <row r="356" spans="1:37" x14ac:dyDescent="0.3">
      <c r="A356" s="35">
        <f>IF(Замеры!B355=0, " ", Замеры!B355)</f>
        <v>350</v>
      </c>
      <c r="B356" s="45" t="str">
        <f>Замеры!F355</f>
        <v xml:space="preserve">Группа от QF </v>
      </c>
      <c r="C356" s="45" t="str">
        <f>IF(Замеры!K355=0, " ", Замеры!K355)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Замеры!L355</f>
        <v>0</v>
      </c>
      <c r="S356" s="2">
        <f>Замеры!M355</f>
        <v>0</v>
      </c>
      <c r="T356" s="2" t="s">
        <v>75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32</v>
      </c>
      <c r="Z356" s="2">
        <f t="shared" ca="1" si="171"/>
        <v>27</v>
      </c>
      <c r="AA356" s="2">
        <f t="shared" ca="1" si="171"/>
        <v>31</v>
      </c>
      <c r="AB356" s="5">
        <f t="shared" ca="1" si="172"/>
        <v>402</v>
      </c>
      <c r="AC356" s="5">
        <f t="shared" ca="1" si="173"/>
        <v>317</v>
      </c>
      <c r="AD356" s="5">
        <f t="shared" ca="1" si="174"/>
        <v>360</v>
      </c>
      <c r="AE356" s="5">
        <f t="shared" ca="1" si="175"/>
        <v>400</v>
      </c>
      <c r="AF356" s="5">
        <f t="shared" ca="1" si="176"/>
        <v>315</v>
      </c>
      <c r="AG356" s="5">
        <f t="shared" ca="1" si="177"/>
        <v>456</v>
      </c>
      <c r="AH356" s="5">
        <f t="shared" ca="1" si="178"/>
        <v>418</v>
      </c>
      <c r="AI356" s="5">
        <f t="shared" ca="1" si="179"/>
        <v>391</v>
      </c>
      <c r="AJ356" s="5">
        <f t="shared" ca="1" si="180"/>
        <v>360</v>
      </c>
      <c r="AK356" s="5">
        <f t="shared" ca="1" si="181"/>
        <v>459</v>
      </c>
    </row>
    <row r="357" spans="1:37" x14ac:dyDescent="0.3">
      <c r="A357" s="35">
        <f>IF(Замеры!B356=0, " ", Замеры!B356)</f>
        <v>351</v>
      </c>
      <c r="B357" s="45" t="str">
        <f>Замеры!F356</f>
        <v xml:space="preserve">Группа от QF </v>
      </c>
      <c r="C357" s="45" t="str">
        <f>IF(Замеры!K356=0, " ", Замеры!K356)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Замеры!L356</f>
        <v>0</v>
      </c>
      <c r="S357" s="2">
        <f>Замеры!M356</f>
        <v>0</v>
      </c>
      <c r="T357" s="2" t="s">
        <v>75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38</v>
      </c>
      <c r="Z357" s="2">
        <f t="shared" ca="1" si="171"/>
        <v>40</v>
      </c>
      <c r="AA357" s="2">
        <f t="shared" ca="1" si="171"/>
        <v>31</v>
      </c>
      <c r="AB357" s="5">
        <f t="shared" ca="1" si="172"/>
        <v>343</v>
      </c>
      <c r="AC357" s="5">
        <f t="shared" ca="1" si="173"/>
        <v>420</v>
      </c>
      <c r="AD357" s="5">
        <f t="shared" ca="1" si="174"/>
        <v>369</v>
      </c>
      <c r="AE357" s="5">
        <f t="shared" ca="1" si="175"/>
        <v>445</v>
      </c>
      <c r="AF357" s="5">
        <f t="shared" ca="1" si="176"/>
        <v>431</v>
      </c>
      <c r="AG357" s="5">
        <f t="shared" ca="1" si="177"/>
        <v>453</v>
      </c>
      <c r="AH357" s="5">
        <f t="shared" ca="1" si="178"/>
        <v>372</v>
      </c>
      <c r="AI357" s="5">
        <f t="shared" ca="1" si="179"/>
        <v>453</v>
      </c>
      <c r="AJ357" s="5">
        <f t="shared" ca="1" si="180"/>
        <v>376</v>
      </c>
      <c r="AK357" s="5">
        <f t="shared" ca="1" si="181"/>
        <v>450</v>
      </c>
    </row>
    <row r="358" spans="1:37" x14ac:dyDescent="0.3">
      <c r="A358" s="35">
        <f>IF(Замеры!B357=0, " ", Замеры!B357)</f>
        <v>352</v>
      </c>
      <c r="B358" s="45" t="str">
        <f>Замеры!F357</f>
        <v xml:space="preserve">Группа от QF </v>
      </c>
      <c r="C358" s="45" t="str">
        <f>IF(Замеры!K357=0, " ", Замеры!K357)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Замеры!L357</f>
        <v>0</v>
      </c>
      <c r="S358" s="2">
        <f>Замеры!M357</f>
        <v>0</v>
      </c>
      <c r="T358" s="2" t="s">
        <v>75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29</v>
      </c>
      <c r="Z358" s="2">
        <f t="shared" ca="1" si="171"/>
        <v>33</v>
      </c>
      <c r="AA358" s="2">
        <f t="shared" ca="1" si="171"/>
        <v>42</v>
      </c>
      <c r="AB358" s="5">
        <f t="shared" ca="1" si="172"/>
        <v>569</v>
      </c>
      <c r="AC358" s="5">
        <f t="shared" ca="1" si="173"/>
        <v>444</v>
      </c>
      <c r="AD358" s="5">
        <f t="shared" ca="1" si="174"/>
        <v>456</v>
      </c>
      <c r="AE358" s="5">
        <f t="shared" ca="1" si="175"/>
        <v>469</v>
      </c>
      <c r="AF358" s="5">
        <f t="shared" ca="1" si="176"/>
        <v>557</v>
      </c>
      <c r="AG358" s="5">
        <f t="shared" ca="1" si="177"/>
        <v>470</v>
      </c>
      <c r="AH358" s="5">
        <f t="shared" ca="1" si="178"/>
        <v>486</v>
      </c>
      <c r="AI358" s="5">
        <f t="shared" ca="1" si="179"/>
        <v>431</v>
      </c>
      <c r="AJ358" s="5">
        <f t="shared" ca="1" si="180"/>
        <v>508</v>
      </c>
      <c r="AK358" s="5">
        <f t="shared" ca="1" si="181"/>
        <v>481</v>
      </c>
    </row>
    <row r="359" spans="1:37" x14ac:dyDescent="0.3">
      <c r="A359" s="35">
        <f>IF(Замеры!B358=0, " ", Замеры!B358)</f>
        <v>353</v>
      </c>
      <c r="B359" s="45" t="str">
        <f>Замеры!F358</f>
        <v xml:space="preserve">Группа от QF </v>
      </c>
      <c r="C359" s="45" t="str">
        <f>IF(Замеры!K358=0, " ", Замеры!K358)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Замеры!L358</f>
        <v>0</v>
      </c>
      <c r="S359" s="2">
        <f>Замеры!M358</f>
        <v>0</v>
      </c>
      <c r="T359" s="2" t="s">
        <v>75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28</v>
      </c>
      <c r="Z359" s="2">
        <f t="shared" ca="1" si="171"/>
        <v>34</v>
      </c>
      <c r="AA359" s="2">
        <f t="shared" ca="1" si="171"/>
        <v>26</v>
      </c>
      <c r="AB359" s="5">
        <f t="shared" ca="1" si="172"/>
        <v>374</v>
      </c>
      <c r="AC359" s="5">
        <f t="shared" ca="1" si="173"/>
        <v>347</v>
      </c>
      <c r="AD359" s="5">
        <f t="shared" ca="1" si="174"/>
        <v>329</v>
      </c>
      <c r="AE359" s="5">
        <f t="shared" ca="1" si="175"/>
        <v>303</v>
      </c>
      <c r="AF359" s="5">
        <f t="shared" ca="1" si="176"/>
        <v>267</v>
      </c>
      <c r="AG359" s="5">
        <f t="shared" ca="1" si="177"/>
        <v>352</v>
      </c>
      <c r="AH359" s="5">
        <f t="shared" ca="1" si="178"/>
        <v>282</v>
      </c>
      <c r="AI359" s="5">
        <f t="shared" ca="1" si="179"/>
        <v>355</v>
      </c>
      <c r="AJ359" s="5">
        <f t="shared" ca="1" si="180"/>
        <v>351</v>
      </c>
      <c r="AK359" s="5">
        <f t="shared" ca="1" si="181"/>
        <v>302</v>
      </c>
    </row>
    <row r="360" spans="1:37" x14ac:dyDescent="0.3">
      <c r="A360" s="35">
        <f>IF(Замеры!B359=0, " ", Замеры!B359)</f>
        <v>354</v>
      </c>
      <c r="B360" s="45" t="str">
        <f>Замеры!F359</f>
        <v xml:space="preserve">Группа от QF </v>
      </c>
      <c r="C360" s="45" t="str">
        <f>IF(Замеры!K359=0, " ", Замеры!K359)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Замеры!L359</f>
        <v>0</v>
      </c>
      <c r="S360" s="2">
        <f>Замеры!M359</f>
        <v>0</v>
      </c>
      <c r="T360" s="2" t="s">
        <v>75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36</v>
      </c>
      <c r="Z360" s="2">
        <f t="shared" ca="1" si="171"/>
        <v>44</v>
      </c>
      <c r="AA360" s="2">
        <f t="shared" ca="1" si="171"/>
        <v>20</v>
      </c>
      <c r="AB360" s="5">
        <f t="shared" ca="1" si="172"/>
        <v>336</v>
      </c>
      <c r="AC360" s="5">
        <f t="shared" ca="1" si="173"/>
        <v>307</v>
      </c>
      <c r="AD360" s="5">
        <f t="shared" ca="1" si="174"/>
        <v>282</v>
      </c>
      <c r="AE360" s="5">
        <f t="shared" ca="1" si="175"/>
        <v>226</v>
      </c>
      <c r="AF360" s="5">
        <f t="shared" ca="1" si="176"/>
        <v>245</v>
      </c>
      <c r="AG360" s="5">
        <f t="shared" ca="1" si="177"/>
        <v>339</v>
      </c>
      <c r="AH360" s="5">
        <f t="shared" ca="1" si="178"/>
        <v>318</v>
      </c>
      <c r="AI360" s="5">
        <f t="shared" ca="1" si="179"/>
        <v>262</v>
      </c>
      <c r="AJ360" s="5">
        <f t="shared" ca="1" si="180"/>
        <v>327</v>
      </c>
      <c r="AK360" s="5">
        <f t="shared" ca="1" si="181"/>
        <v>250</v>
      </c>
    </row>
    <row r="361" spans="1:37" x14ac:dyDescent="0.3">
      <c r="A361" s="35">
        <f>IF(Замеры!B360=0, " ", Замеры!B360)</f>
        <v>355</v>
      </c>
      <c r="B361" s="45" t="str">
        <f>Замеры!F360</f>
        <v xml:space="preserve">Группа от QF </v>
      </c>
      <c r="C361" s="45" t="str">
        <f>IF(Замеры!K360=0, " ", Замеры!K360)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Замеры!L360</f>
        <v>0</v>
      </c>
      <c r="S361" s="2">
        <f>Замеры!M360</f>
        <v>0</v>
      </c>
      <c r="T361" s="2" t="s">
        <v>75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40</v>
      </c>
      <c r="Z361" s="2">
        <f t="shared" ca="1" si="171"/>
        <v>24</v>
      </c>
      <c r="AA361" s="2">
        <f t="shared" ca="1" si="171"/>
        <v>27</v>
      </c>
      <c r="AB361" s="5">
        <f t="shared" ca="1" si="172"/>
        <v>338</v>
      </c>
      <c r="AC361" s="5">
        <f t="shared" ca="1" si="173"/>
        <v>378</v>
      </c>
      <c r="AD361" s="5">
        <f t="shared" ca="1" si="174"/>
        <v>319</v>
      </c>
      <c r="AE361" s="5">
        <f t="shared" ca="1" si="175"/>
        <v>418</v>
      </c>
      <c r="AF361" s="5">
        <f t="shared" ca="1" si="176"/>
        <v>318</v>
      </c>
      <c r="AG361" s="5">
        <f t="shared" ca="1" si="177"/>
        <v>339</v>
      </c>
      <c r="AH361" s="5">
        <f t="shared" ca="1" si="178"/>
        <v>379</v>
      </c>
      <c r="AI361" s="5">
        <f t="shared" ca="1" si="179"/>
        <v>338</v>
      </c>
      <c r="AJ361" s="5">
        <f t="shared" ca="1" si="180"/>
        <v>302</v>
      </c>
      <c r="AK361" s="5">
        <f t="shared" ca="1" si="181"/>
        <v>285</v>
      </c>
    </row>
    <row r="362" spans="1:37" x14ac:dyDescent="0.3">
      <c r="A362" s="35">
        <f>IF(Замеры!B361=0, " ", Замеры!B361)</f>
        <v>356</v>
      </c>
      <c r="B362" s="45" t="str">
        <f>Замеры!F361</f>
        <v xml:space="preserve">Группа от QF </v>
      </c>
      <c r="C362" s="45" t="str">
        <f>IF(Замеры!K361=0, " ", Замеры!K361)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Замеры!L361</f>
        <v>0</v>
      </c>
      <c r="S362" s="2">
        <f>Замеры!M361</f>
        <v>0</v>
      </c>
      <c r="T362" s="2" t="s">
        <v>75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30</v>
      </c>
      <c r="Z362" s="2">
        <f t="shared" ca="1" si="171"/>
        <v>31</v>
      </c>
      <c r="AA362" s="2">
        <f t="shared" ca="1" si="171"/>
        <v>26</v>
      </c>
      <c r="AB362" s="5">
        <f t="shared" ca="1" si="172"/>
        <v>331</v>
      </c>
      <c r="AC362" s="5">
        <f t="shared" ca="1" si="173"/>
        <v>404</v>
      </c>
      <c r="AD362" s="5">
        <f t="shared" ca="1" si="174"/>
        <v>280</v>
      </c>
      <c r="AE362" s="5">
        <f t="shared" ca="1" si="175"/>
        <v>371</v>
      </c>
      <c r="AF362" s="5">
        <f t="shared" ca="1" si="176"/>
        <v>391</v>
      </c>
      <c r="AG362" s="5">
        <f t="shared" ca="1" si="177"/>
        <v>352</v>
      </c>
      <c r="AH362" s="5">
        <f t="shared" ca="1" si="178"/>
        <v>367</v>
      </c>
      <c r="AI362" s="5">
        <f t="shared" ca="1" si="179"/>
        <v>272</v>
      </c>
      <c r="AJ362" s="5">
        <f t="shared" ca="1" si="180"/>
        <v>410</v>
      </c>
      <c r="AK362" s="5">
        <f t="shared" ca="1" si="181"/>
        <v>309</v>
      </c>
    </row>
    <row r="363" spans="1:37" x14ac:dyDescent="0.3">
      <c r="A363" s="35">
        <f>IF(Замеры!B362=0, " ", Замеры!B362)</f>
        <v>357</v>
      </c>
      <c r="B363" s="45" t="str">
        <f>Замеры!F362</f>
        <v xml:space="preserve">Группа от QF </v>
      </c>
      <c r="C363" s="45" t="str">
        <f>IF(Замеры!K362=0, " ", Замеры!K362)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Замеры!L362</f>
        <v>0</v>
      </c>
      <c r="S363" s="2">
        <f>Замеры!M362</f>
        <v>0</v>
      </c>
      <c r="T363" s="2" t="s">
        <v>75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25</v>
      </c>
      <c r="Z363" s="2">
        <f t="shared" ca="1" si="171"/>
        <v>26</v>
      </c>
      <c r="AA363" s="2">
        <f t="shared" ca="1" si="171"/>
        <v>34</v>
      </c>
      <c r="AB363" s="5">
        <f t="shared" ca="1" si="172"/>
        <v>469</v>
      </c>
      <c r="AC363" s="5">
        <f t="shared" ca="1" si="173"/>
        <v>473</v>
      </c>
      <c r="AD363" s="5">
        <f t="shared" ca="1" si="174"/>
        <v>364</v>
      </c>
      <c r="AE363" s="5">
        <f t="shared" ca="1" si="175"/>
        <v>383</v>
      </c>
      <c r="AF363" s="5">
        <f t="shared" ca="1" si="176"/>
        <v>409</v>
      </c>
      <c r="AG363" s="5">
        <f t="shared" ca="1" si="177"/>
        <v>434</v>
      </c>
      <c r="AH363" s="5">
        <f t="shared" ca="1" si="178"/>
        <v>369</v>
      </c>
      <c r="AI363" s="5">
        <f t="shared" ca="1" si="179"/>
        <v>422</v>
      </c>
      <c r="AJ363" s="5">
        <f t="shared" ca="1" si="180"/>
        <v>479</v>
      </c>
      <c r="AK363" s="5">
        <f t="shared" ca="1" si="181"/>
        <v>427</v>
      </c>
    </row>
    <row r="364" spans="1:37" x14ac:dyDescent="0.3">
      <c r="A364" s="35">
        <f>IF(Замеры!B363=0, " ", Замеры!B363)</f>
        <v>358</v>
      </c>
      <c r="B364" s="45" t="str">
        <f>Замеры!F363</f>
        <v xml:space="preserve">Группа от QF </v>
      </c>
      <c r="C364" s="45" t="str">
        <f>IF(Замеры!K363=0, " ", Замеры!K363)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Замеры!L363</f>
        <v>0</v>
      </c>
      <c r="S364" s="2">
        <f>Замеры!M363</f>
        <v>0</v>
      </c>
      <c r="T364" s="2" t="s">
        <v>75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33</v>
      </c>
      <c r="Z364" s="2">
        <f t="shared" ca="1" si="171"/>
        <v>34</v>
      </c>
      <c r="AA364" s="2">
        <f t="shared" ca="1" si="171"/>
        <v>39</v>
      </c>
      <c r="AB364" s="5">
        <f t="shared" ca="1" si="172"/>
        <v>450</v>
      </c>
      <c r="AC364" s="5">
        <f t="shared" ca="1" si="173"/>
        <v>491</v>
      </c>
      <c r="AD364" s="5">
        <f t="shared" ca="1" si="174"/>
        <v>410</v>
      </c>
      <c r="AE364" s="5">
        <f t="shared" ca="1" si="175"/>
        <v>504</v>
      </c>
      <c r="AF364" s="5">
        <f t="shared" ca="1" si="176"/>
        <v>431</v>
      </c>
      <c r="AG364" s="5">
        <f t="shared" ca="1" si="177"/>
        <v>482</v>
      </c>
      <c r="AH364" s="5">
        <f t="shared" ca="1" si="178"/>
        <v>404</v>
      </c>
      <c r="AI364" s="5">
        <f t="shared" ca="1" si="179"/>
        <v>517</v>
      </c>
      <c r="AJ364" s="5">
        <f t="shared" ca="1" si="180"/>
        <v>410</v>
      </c>
      <c r="AK364" s="5">
        <f t="shared" ca="1" si="181"/>
        <v>501</v>
      </c>
    </row>
    <row r="365" spans="1:37" x14ac:dyDescent="0.3">
      <c r="A365" s="35">
        <f>IF(Замеры!B364=0, " ", Замеры!B364)</f>
        <v>359</v>
      </c>
      <c r="B365" s="45" t="str">
        <f>Замеры!F364</f>
        <v xml:space="preserve">Группа от QF </v>
      </c>
      <c r="C365" s="45" t="str">
        <f>IF(Замеры!K364=0, " ", Замеры!K364)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Замеры!L364</f>
        <v>0</v>
      </c>
      <c r="S365" s="2">
        <f>Замеры!M364</f>
        <v>0</v>
      </c>
      <c r="T365" s="2" t="s">
        <v>75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45</v>
      </c>
      <c r="Z365" s="2">
        <f t="shared" ca="1" si="171"/>
        <v>36</v>
      </c>
      <c r="AA365" s="2">
        <f t="shared" ca="1" si="171"/>
        <v>38</v>
      </c>
      <c r="AB365" s="5">
        <f t="shared" ca="1" si="172"/>
        <v>529</v>
      </c>
      <c r="AC365" s="5">
        <f t="shared" ca="1" si="173"/>
        <v>527</v>
      </c>
      <c r="AD365" s="5">
        <f t="shared" ca="1" si="174"/>
        <v>526</v>
      </c>
      <c r="AE365" s="5">
        <f t="shared" ca="1" si="175"/>
        <v>431</v>
      </c>
      <c r="AF365" s="5">
        <f t="shared" ca="1" si="176"/>
        <v>494</v>
      </c>
      <c r="AG365" s="5">
        <f t="shared" ca="1" si="177"/>
        <v>490</v>
      </c>
      <c r="AH365" s="5">
        <f t="shared" ca="1" si="178"/>
        <v>506</v>
      </c>
      <c r="AI365" s="5">
        <f t="shared" ca="1" si="179"/>
        <v>473</v>
      </c>
      <c r="AJ365" s="5">
        <f t="shared" ca="1" si="180"/>
        <v>527</v>
      </c>
      <c r="AK365" s="5">
        <f t="shared" ca="1" si="181"/>
        <v>424</v>
      </c>
    </row>
    <row r="366" spans="1:37" x14ac:dyDescent="0.3">
      <c r="A366" s="35">
        <f>IF(Замеры!B365=0, " ", Замеры!B365)</f>
        <v>360</v>
      </c>
      <c r="B366" s="45" t="str">
        <f>Замеры!F365</f>
        <v xml:space="preserve">Группа от QF </v>
      </c>
      <c r="C366" s="45" t="str">
        <f>IF(Замеры!K365=0, " ", Замеры!K365)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Замеры!L365</f>
        <v>0</v>
      </c>
      <c r="S366" s="2">
        <f>Замеры!M365</f>
        <v>0</v>
      </c>
      <c r="T366" s="2" t="s">
        <v>75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49</v>
      </c>
      <c r="Z366" s="2">
        <f t="shared" ca="1" si="171"/>
        <v>36</v>
      </c>
      <c r="AA366" s="2">
        <f t="shared" ca="1" si="171"/>
        <v>45</v>
      </c>
      <c r="AB366" s="5">
        <f t="shared" ca="1" si="172"/>
        <v>529</v>
      </c>
      <c r="AC366" s="5">
        <f t="shared" ca="1" si="173"/>
        <v>469</v>
      </c>
      <c r="AD366" s="5">
        <f t="shared" ca="1" si="174"/>
        <v>574</v>
      </c>
      <c r="AE366" s="5">
        <f t="shared" ca="1" si="175"/>
        <v>592</v>
      </c>
      <c r="AF366" s="5">
        <f t="shared" ca="1" si="176"/>
        <v>496</v>
      </c>
      <c r="AG366" s="5">
        <f t="shared" ca="1" si="177"/>
        <v>594</v>
      </c>
      <c r="AH366" s="5">
        <f t="shared" ca="1" si="178"/>
        <v>556</v>
      </c>
      <c r="AI366" s="5">
        <f t="shared" ca="1" si="179"/>
        <v>539</v>
      </c>
      <c r="AJ366" s="5">
        <f t="shared" ca="1" si="180"/>
        <v>540</v>
      </c>
      <c r="AK366" s="5">
        <f t="shared" ca="1" si="181"/>
        <v>484</v>
      </c>
    </row>
    <row r="367" spans="1:37" x14ac:dyDescent="0.3">
      <c r="A367" s="35">
        <f>IF(Замеры!B366=0, " ", Замеры!B366)</f>
        <v>361</v>
      </c>
      <c r="B367" s="45" t="str">
        <f>Замеры!F366</f>
        <v xml:space="preserve">Группа от QF </v>
      </c>
      <c r="C367" s="45" t="str">
        <f>IF(Замеры!K366=0, " ", Замеры!K366)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Замеры!L366</f>
        <v>0</v>
      </c>
      <c r="S367" s="2">
        <f>Замеры!M366</f>
        <v>0</v>
      </c>
      <c r="T367" s="2" t="s">
        <v>75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28</v>
      </c>
      <c r="Z367" s="2">
        <f t="shared" ca="1" si="171"/>
        <v>31</v>
      </c>
      <c r="AA367" s="2">
        <f t="shared" ca="1" si="171"/>
        <v>41</v>
      </c>
      <c r="AB367" s="5">
        <f t="shared" ca="1" si="172"/>
        <v>540</v>
      </c>
      <c r="AC367" s="5">
        <f t="shared" ca="1" si="173"/>
        <v>546</v>
      </c>
      <c r="AD367" s="5">
        <f t="shared" ca="1" si="174"/>
        <v>521</v>
      </c>
      <c r="AE367" s="5">
        <f t="shared" ca="1" si="175"/>
        <v>512</v>
      </c>
      <c r="AF367" s="5">
        <f t="shared" ca="1" si="176"/>
        <v>550</v>
      </c>
      <c r="AG367" s="5">
        <f t="shared" ca="1" si="177"/>
        <v>440</v>
      </c>
      <c r="AH367" s="5">
        <f t="shared" ca="1" si="178"/>
        <v>519</v>
      </c>
      <c r="AI367" s="5">
        <f t="shared" ca="1" si="179"/>
        <v>450</v>
      </c>
      <c r="AJ367" s="5">
        <f t="shared" ca="1" si="180"/>
        <v>513</v>
      </c>
      <c r="AK367" s="5">
        <f t="shared" ca="1" si="181"/>
        <v>509</v>
      </c>
    </row>
    <row r="368" spans="1:37" x14ac:dyDescent="0.3">
      <c r="A368" s="35">
        <f>IF(Замеры!B367=0, " ", Замеры!B367)</f>
        <v>362</v>
      </c>
      <c r="B368" s="45" t="str">
        <f>Замеры!F367</f>
        <v xml:space="preserve">Группа от QF </v>
      </c>
      <c r="C368" s="45" t="str">
        <f>IF(Замеры!K367=0, " ", Замеры!K367)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Замеры!L367</f>
        <v>0</v>
      </c>
      <c r="S368" s="2">
        <f>Замеры!M367</f>
        <v>0</v>
      </c>
      <c r="T368" s="2" t="s">
        <v>75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32</v>
      </c>
      <c r="Z368" s="2">
        <f t="shared" ca="1" si="171"/>
        <v>47</v>
      </c>
      <c r="AA368" s="2">
        <f t="shared" ca="1" si="171"/>
        <v>39</v>
      </c>
      <c r="AB368" s="5">
        <f t="shared" ca="1" si="172"/>
        <v>400</v>
      </c>
      <c r="AC368" s="5">
        <f t="shared" ca="1" si="173"/>
        <v>482</v>
      </c>
      <c r="AD368" s="5">
        <f t="shared" ca="1" si="174"/>
        <v>445</v>
      </c>
      <c r="AE368" s="5">
        <f t="shared" ca="1" si="175"/>
        <v>455</v>
      </c>
      <c r="AF368" s="5">
        <f t="shared" ca="1" si="176"/>
        <v>487</v>
      </c>
      <c r="AG368" s="5">
        <f t="shared" ca="1" si="177"/>
        <v>517</v>
      </c>
      <c r="AH368" s="5">
        <f t="shared" ca="1" si="178"/>
        <v>478</v>
      </c>
      <c r="AI368" s="5">
        <f t="shared" ca="1" si="179"/>
        <v>509</v>
      </c>
      <c r="AJ368" s="5">
        <f t="shared" ca="1" si="180"/>
        <v>426</v>
      </c>
      <c r="AK368" s="5">
        <f t="shared" ca="1" si="181"/>
        <v>425</v>
      </c>
    </row>
    <row r="369" spans="1:37" x14ac:dyDescent="0.3">
      <c r="A369" s="35">
        <f>IF(Замеры!B368=0, " ", Замеры!B368)</f>
        <v>363</v>
      </c>
      <c r="B369" s="45" t="str">
        <f>Замеры!F368</f>
        <v xml:space="preserve">Группа от QF </v>
      </c>
      <c r="C369" s="45" t="str">
        <f>IF(Замеры!K368=0, " ", Замеры!K368)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Замеры!L368</f>
        <v>0</v>
      </c>
      <c r="S369" s="2">
        <f>Замеры!M368</f>
        <v>0</v>
      </c>
      <c r="T369" s="2" t="s">
        <v>75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39</v>
      </c>
      <c r="Z369" s="2">
        <f t="shared" ca="1" si="171"/>
        <v>50</v>
      </c>
      <c r="AA369" s="2">
        <f t="shared" ca="1" si="171"/>
        <v>46</v>
      </c>
      <c r="AB369" s="5">
        <f t="shared" ca="1" si="172"/>
        <v>467</v>
      </c>
      <c r="AC369" s="5">
        <f t="shared" ca="1" si="173"/>
        <v>593</v>
      </c>
      <c r="AD369" s="5">
        <f t="shared" ca="1" si="174"/>
        <v>596</v>
      </c>
      <c r="AE369" s="5">
        <f t="shared" ca="1" si="175"/>
        <v>575</v>
      </c>
      <c r="AF369" s="5">
        <f t="shared" ca="1" si="176"/>
        <v>600</v>
      </c>
      <c r="AG369" s="5">
        <f t="shared" ca="1" si="177"/>
        <v>569</v>
      </c>
      <c r="AH369" s="5">
        <f t="shared" ca="1" si="178"/>
        <v>469</v>
      </c>
      <c r="AI369" s="5">
        <f t="shared" ca="1" si="179"/>
        <v>529</v>
      </c>
      <c r="AJ369" s="5">
        <f t="shared" ca="1" si="180"/>
        <v>577</v>
      </c>
      <c r="AK369" s="5">
        <f t="shared" ca="1" si="181"/>
        <v>561</v>
      </c>
    </row>
    <row r="370" spans="1:37" x14ac:dyDescent="0.3">
      <c r="A370" s="35">
        <f>IF(Замеры!B369=0, " ", Замеры!B369)</f>
        <v>364</v>
      </c>
      <c r="B370" s="45" t="str">
        <f>Замеры!F369</f>
        <v xml:space="preserve">Группа от QF </v>
      </c>
      <c r="C370" s="45" t="str">
        <f>IF(Замеры!K369=0, " ", Замеры!K369)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Замеры!L369</f>
        <v>0</v>
      </c>
      <c r="S370" s="2">
        <f>Замеры!M369</f>
        <v>0</v>
      </c>
      <c r="T370" s="2" t="s">
        <v>75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32</v>
      </c>
      <c r="Z370" s="2">
        <f t="shared" ca="1" si="171"/>
        <v>47</v>
      </c>
      <c r="AA370" s="2">
        <f t="shared" ca="1" si="171"/>
        <v>24</v>
      </c>
      <c r="AB370" s="5">
        <f t="shared" ca="1" si="172"/>
        <v>257</v>
      </c>
      <c r="AC370" s="5">
        <f t="shared" ca="1" si="173"/>
        <v>302</v>
      </c>
      <c r="AD370" s="5">
        <f t="shared" ca="1" si="174"/>
        <v>295</v>
      </c>
      <c r="AE370" s="5">
        <f t="shared" ca="1" si="175"/>
        <v>287</v>
      </c>
      <c r="AF370" s="5">
        <f t="shared" ca="1" si="176"/>
        <v>322</v>
      </c>
      <c r="AG370" s="5">
        <f t="shared" ca="1" si="177"/>
        <v>269</v>
      </c>
      <c r="AH370" s="5">
        <f t="shared" ca="1" si="178"/>
        <v>351</v>
      </c>
      <c r="AI370" s="5">
        <f t="shared" ca="1" si="179"/>
        <v>366</v>
      </c>
      <c r="AJ370" s="5">
        <f t="shared" ca="1" si="180"/>
        <v>251</v>
      </c>
      <c r="AK370" s="5">
        <f t="shared" ca="1" si="181"/>
        <v>354</v>
      </c>
    </row>
    <row r="371" spans="1:37" x14ac:dyDescent="0.3">
      <c r="A371" s="35">
        <f>IF(Замеры!B370=0, " ", Замеры!B370)</f>
        <v>365</v>
      </c>
      <c r="B371" s="45" t="str">
        <f>Замеры!F370</f>
        <v xml:space="preserve">Группа от QF </v>
      </c>
      <c r="C371" s="45" t="str">
        <f>IF(Замеры!K370=0, " ", Замеры!K370)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Замеры!L370</f>
        <v>0</v>
      </c>
      <c r="S371" s="2">
        <f>Замеры!M370</f>
        <v>0</v>
      </c>
      <c r="T371" s="2" t="s">
        <v>75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22</v>
      </c>
      <c r="Z371" s="2">
        <f t="shared" ca="1" si="171"/>
        <v>26</v>
      </c>
      <c r="AA371" s="2">
        <f t="shared" ca="1" si="171"/>
        <v>40</v>
      </c>
      <c r="AB371" s="5">
        <f t="shared" ca="1" si="172"/>
        <v>424</v>
      </c>
      <c r="AC371" s="5">
        <f t="shared" ca="1" si="173"/>
        <v>518</v>
      </c>
      <c r="AD371" s="5">
        <f t="shared" ca="1" si="174"/>
        <v>420</v>
      </c>
      <c r="AE371" s="5">
        <f t="shared" ca="1" si="175"/>
        <v>407</v>
      </c>
      <c r="AF371" s="5">
        <f t="shared" ca="1" si="176"/>
        <v>537</v>
      </c>
      <c r="AG371" s="5">
        <f t="shared" ca="1" si="177"/>
        <v>517</v>
      </c>
      <c r="AH371" s="5">
        <f t="shared" ca="1" si="178"/>
        <v>507</v>
      </c>
      <c r="AI371" s="5">
        <f t="shared" ca="1" si="179"/>
        <v>501</v>
      </c>
      <c r="AJ371" s="5">
        <f t="shared" ca="1" si="180"/>
        <v>461</v>
      </c>
      <c r="AK371" s="5">
        <f t="shared" ca="1" si="181"/>
        <v>484</v>
      </c>
    </row>
    <row r="372" spans="1:37" x14ac:dyDescent="0.3">
      <c r="A372" s="35">
        <f>IF(Замеры!B371=0, " ", Замеры!B371)</f>
        <v>366</v>
      </c>
      <c r="B372" s="45" t="str">
        <f>Замеры!F371</f>
        <v xml:space="preserve">Группа от QF </v>
      </c>
      <c r="C372" s="45" t="str">
        <f>IF(Замеры!K371=0, " ", Замеры!K371)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Замеры!L371</f>
        <v>0</v>
      </c>
      <c r="S372" s="2">
        <f>Замеры!M371</f>
        <v>0</v>
      </c>
      <c r="T372" s="2" t="s">
        <v>75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35</v>
      </c>
      <c r="Z372" s="2">
        <f t="shared" ca="1" si="171"/>
        <v>39</v>
      </c>
      <c r="AA372" s="2">
        <f t="shared" ca="1" si="171"/>
        <v>45</v>
      </c>
      <c r="AB372" s="5">
        <f t="shared" ca="1" si="172"/>
        <v>542</v>
      </c>
      <c r="AC372" s="5">
        <f t="shared" ca="1" si="173"/>
        <v>591</v>
      </c>
      <c r="AD372" s="5">
        <f t="shared" ca="1" si="174"/>
        <v>502</v>
      </c>
      <c r="AE372" s="5">
        <f t="shared" ca="1" si="175"/>
        <v>539</v>
      </c>
      <c r="AF372" s="5">
        <f t="shared" ca="1" si="176"/>
        <v>476</v>
      </c>
      <c r="AG372" s="5">
        <f t="shared" ca="1" si="177"/>
        <v>495</v>
      </c>
      <c r="AH372" s="5">
        <f t="shared" ca="1" si="178"/>
        <v>474</v>
      </c>
      <c r="AI372" s="5">
        <f t="shared" ca="1" si="179"/>
        <v>596</v>
      </c>
      <c r="AJ372" s="5">
        <f t="shared" ca="1" si="180"/>
        <v>521</v>
      </c>
      <c r="AK372" s="5">
        <f t="shared" ca="1" si="181"/>
        <v>560</v>
      </c>
    </row>
    <row r="373" spans="1:37" x14ac:dyDescent="0.3">
      <c r="A373" s="35">
        <f>IF(Замеры!B372=0, " ", Замеры!B372)</f>
        <v>367</v>
      </c>
      <c r="B373" s="45" t="str">
        <f>Замеры!F372</f>
        <v xml:space="preserve">Группа от QF </v>
      </c>
      <c r="C373" s="45" t="str">
        <f>IF(Замеры!K372=0, " ", Замеры!K372)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Замеры!L372</f>
        <v>0</v>
      </c>
      <c r="S373" s="2">
        <f>Замеры!M372</f>
        <v>0</v>
      </c>
      <c r="T373" s="2" t="s">
        <v>75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39</v>
      </c>
      <c r="Z373" s="2">
        <f t="shared" ca="1" si="171"/>
        <v>28</v>
      </c>
      <c r="AA373" s="2">
        <f t="shared" ca="1" si="171"/>
        <v>44</v>
      </c>
      <c r="AB373" s="5">
        <f t="shared" ca="1" si="172"/>
        <v>583</v>
      </c>
      <c r="AC373" s="5">
        <f t="shared" ca="1" si="173"/>
        <v>530</v>
      </c>
      <c r="AD373" s="5">
        <f t="shared" ca="1" si="174"/>
        <v>575</v>
      </c>
      <c r="AE373" s="5">
        <f t="shared" ca="1" si="175"/>
        <v>522</v>
      </c>
      <c r="AF373" s="5">
        <f t="shared" ca="1" si="176"/>
        <v>519</v>
      </c>
      <c r="AG373" s="5">
        <f t="shared" ca="1" si="177"/>
        <v>451</v>
      </c>
      <c r="AH373" s="5">
        <f t="shared" ca="1" si="178"/>
        <v>484</v>
      </c>
      <c r="AI373" s="5">
        <f t="shared" ca="1" si="179"/>
        <v>488</v>
      </c>
      <c r="AJ373" s="5">
        <f t="shared" ca="1" si="180"/>
        <v>579</v>
      </c>
      <c r="AK373" s="5">
        <f t="shared" ca="1" si="181"/>
        <v>550</v>
      </c>
    </row>
    <row r="374" spans="1:37" x14ac:dyDescent="0.3">
      <c r="A374" s="35">
        <f>IF(Замеры!B373=0, " ", Замеры!B373)</f>
        <v>368</v>
      </c>
      <c r="B374" s="45" t="str">
        <f>Замеры!F373</f>
        <v xml:space="preserve">Группа от QF </v>
      </c>
      <c r="C374" s="45" t="str">
        <f>IF(Замеры!K373=0, " ", Замеры!K373)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Замеры!L373</f>
        <v>0</v>
      </c>
      <c r="S374" s="2">
        <f>Замеры!M373</f>
        <v>0</v>
      </c>
      <c r="T374" s="2" t="s">
        <v>75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39</v>
      </c>
      <c r="Z374" s="2">
        <f t="shared" ca="1" si="171"/>
        <v>49</v>
      </c>
      <c r="AA374" s="2">
        <f t="shared" ca="1" si="171"/>
        <v>23</v>
      </c>
      <c r="AB374" s="5">
        <f t="shared" ca="1" si="172"/>
        <v>284</v>
      </c>
      <c r="AC374" s="5">
        <f t="shared" ca="1" si="173"/>
        <v>236</v>
      </c>
      <c r="AD374" s="5">
        <f t="shared" ca="1" si="174"/>
        <v>301</v>
      </c>
      <c r="AE374" s="5">
        <f t="shared" ca="1" si="175"/>
        <v>315</v>
      </c>
      <c r="AF374" s="5">
        <f t="shared" ca="1" si="176"/>
        <v>266</v>
      </c>
      <c r="AG374" s="5">
        <f t="shared" ca="1" si="177"/>
        <v>371</v>
      </c>
      <c r="AH374" s="5">
        <f t="shared" ca="1" si="178"/>
        <v>311</v>
      </c>
      <c r="AI374" s="5">
        <f t="shared" ca="1" si="179"/>
        <v>367</v>
      </c>
      <c r="AJ374" s="5">
        <f t="shared" ca="1" si="180"/>
        <v>237</v>
      </c>
      <c r="AK374" s="5">
        <f t="shared" ca="1" si="181"/>
        <v>271</v>
      </c>
    </row>
    <row r="375" spans="1:37" x14ac:dyDescent="0.3">
      <c r="A375" s="35">
        <f>IF(Замеры!B374=0, " ", Замеры!B374)</f>
        <v>369</v>
      </c>
      <c r="B375" s="45" t="str">
        <f>Замеры!F374</f>
        <v xml:space="preserve">Группа от QF </v>
      </c>
      <c r="C375" s="45" t="str">
        <f>IF(Замеры!K374=0, " ", Замеры!K374)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Замеры!L374</f>
        <v>0</v>
      </c>
      <c r="S375" s="2">
        <f>Замеры!M374</f>
        <v>0</v>
      </c>
      <c r="T375" s="2" t="s">
        <v>75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35</v>
      </c>
      <c r="Z375" s="2">
        <f t="shared" ca="1" si="171"/>
        <v>25</v>
      </c>
      <c r="AA375" s="2">
        <f t="shared" ca="1" si="171"/>
        <v>35</v>
      </c>
      <c r="AB375" s="5">
        <f t="shared" ca="1" si="172"/>
        <v>477</v>
      </c>
      <c r="AC375" s="5">
        <f t="shared" ca="1" si="173"/>
        <v>421</v>
      </c>
      <c r="AD375" s="5">
        <f t="shared" ca="1" si="174"/>
        <v>442</v>
      </c>
      <c r="AE375" s="5">
        <f t="shared" ca="1" si="175"/>
        <v>462</v>
      </c>
      <c r="AF375" s="5">
        <f t="shared" ca="1" si="176"/>
        <v>369</v>
      </c>
      <c r="AG375" s="5">
        <f t="shared" ca="1" si="177"/>
        <v>376</v>
      </c>
      <c r="AH375" s="5">
        <f t="shared" ca="1" si="178"/>
        <v>416</v>
      </c>
      <c r="AI375" s="5">
        <f t="shared" ca="1" si="179"/>
        <v>357</v>
      </c>
      <c r="AJ375" s="5">
        <f t="shared" ca="1" si="180"/>
        <v>360</v>
      </c>
      <c r="AK375" s="5">
        <f t="shared" ca="1" si="181"/>
        <v>410</v>
      </c>
    </row>
    <row r="376" spans="1:37" x14ac:dyDescent="0.3">
      <c r="A376" s="35">
        <f>IF(Замеры!B375=0, " ", Замеры!B375)</f>
        <v>370</v>
      </c>
      <c r="B376" s="45" t="str">
        <f>Замеры!F375</f>
        <v xml:space="preserve">Группа от QF </v>
      </c>
      <c r="C376" s="45" t="str">
        <f>IF(Замеры!K375=0, " ", Замеры!K375)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Замеры!L375</f>
        <v>0</v>
      </c>
      <c r="S376" s="2">
        <f>Замеры!M375</f>
        <v>0</v>
      </c>
      <c r="T376" s="2" t="s">
        <v>75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21</v>
      </c>
      <c r="Z376" s="2">
        <f t="shared" ca="1" si="171"/>
        <v>45</v>
      </c>
      <c r="AA376" s="2">
        <f t="shared" ca="1" si="171"/>
        <v>44</v>
      </c>
      <c r="AB376" s="5">
        <f t="shared" ca="1" si="172"/>
        <v>457</v>
      </c>
      <c r="AC376" s="5">
        <f t="shared" ca="1" si="173"/>
        <v>562</v>
      </c>
      <c r="AD376" s="5">
        <f t="shared" ca="1" si="174"/>
        <v>448</v>
      </c>
      <c r="AE376" s="5">
        <f t="shared" ca="1" si="175"/>
        <v>462</v>
      </c>
      <c r="AF376" s="5">
        <f t="shared" ca="1" si="176"/>
        <v>471</v>
      </c>
      <c r="AG376" s="5">
        <f t="shared" ca="1" si="177"/>
        <v>495</v>
      </c>
      <c r="AH376" s="5">
        <f t="shared" ca="1" si="178"/>
        <v>486</v>
      </c>
      <c r="AI376" s="5">
        <f t="shared" ca="1" si="179"/>
        <v>511</v>
      </c>
      <c r="AJ376" s="5">
        <f t="shared" ca="1" si="180"/>
        <v>589</v>
      </c>
      <c r="AK376" s="5">
        <f t="shared" ca="1" si="181"/>
        <v>490</v>
      </c>
    </row>
    <row r="377" spans="1:37" x14ac:dyDescent="0.3">
      <c r="A377" s="35">
        <f>IF(Замеры!B376=0, " ", Замеры!B376)</f>
        <v>371</v>
      </c>
      <c r="B377" s="45" t="str">
        <f>Замеры!F376</f>
        <v xml:space="preserve">Группа от QF </v>
      </c>
      <c r="C377" s="45" t="str">
        <f>IF(Замеры!K376=0, " ", Замеры!K376)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Замеры!L376</f>
        <v>0</v>
      </c>
      <c r="S377" s="2">
        <f>Замеры!M376</f>
        <v>0</v>
      </c>
      <c r="T377" s="2" t="s">
        <v>75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41</v>
      </c>
      <c r="Z377" s="2">
        <f t="shared" ca="1" si="171"/>
        <v>37</v>
      </c>
      <c r="AA377" s="2">
        <f t="shared" ca="1" si="171"/>
        <v>40</v>
      </c>
      <c r="AB377" s="5">
        <f t="shared" ca="1" si="172"/>
        <v>538</v>
      </c>
      <c r="AC377" s="5">
        <f t="shared" ca="1" si="173"/>
        <v>428</v>
      </c>
      <c r="AD377" s="5">
        <f t="shared" ca="1" si="174"/>
        <v>541</v>
      </c>
      <c r="AE377" s="5">
        <f t="shared" ca="1" si="175"/>
        <v>422</v>
      </c>
      <c r="AF377" s="5">
        <f t="shared" ca="1" si="176"/>
        <v>530</v>
      </c>
      <c r="AG377" s="5">
        <f t="shared" ca="1" si="177"/>
        <v>456</v>
      </c>
      <c r="AH377" s="5">
        <f t="shared" ca="1" si="178"/>
        <v>524</v>
      </c>
      <c r="AI377" s="5">
        <f t="shared" ca="1" si="179"/>
        <v>407</v>
      </c>
      <c r="AJ377" s="5">
        <f t="shared" ca="1" si="180"/>
        <v>483</v>
      </c>
      <c r="AK377" s="5">
        <f t="shared" ca="1" si="181"/>
        <v>477</v>
      </c>
    </row>
    <row r="378" spans="1:37" x14ac:dyDescent="0.3">
      <c r="A378" s="35">
        <f>IF(Замеры!B377=0, " ", Замеры!B377)</f>
        <v>372</v>
      </c>
      <c r="B378" s="45" t="str">
        <f>Замеры!F377</f>
        <v xml:space="preserve">Группа от QF </v>
      </c>
      <c r="C378" s="45" t="str">
        <f>IF(Замеры!K377=0, " ", Замеры!K377)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Замеры!L377</f>
        <v>0</v>
      </c>
      <c r="S378" s="2">
        <f>Замеры!M377</f>
        <v>0</v>
      </c>
      <c r="T378" s="2" t="s">
        <v>75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23</v>
      </c>
      <c r="Z378" s="2">
        <f t="shared" ca="1" si="171"/>
        <v>50</v>
      </c>
      <c r="AA378" s="2">
        <f t="shared" ca="1" si="171"/>
        <v>50</v>
      </c>
      <c r="AB378" s="5">
        <f t="shared" ca="1" si="172"/>
        <v>604</v>
      </c>
      <c r="AC378" s="5">
        <f t="shared" ca="1" si="173"/>
        <v>551</v>
      </c>
      <c r="AD378" s="5">
        <f t="shared" ca="1" si="174"/>
        <v>580</v>
      </c>
      <c r="AE378" s="5">
        <f t="shared" ca="1" si="175"/>
        <v>586</v>
      </c>
      <c r="AF378" s="5">
        <f t="shared" ca="1" si="176"/>
        <v>611</v>
      </c>
      <c r="AG378" s="5">
        <f t="shared" ca="1" si="177"/>
        <v>545</v>
      </c>
      <c r="AH378" s="5">
        <f t="shared" ca="1" si="178"/>
        <v>558</v>
      </c>
      <c r="AI378" s="5">
        <f t="shared" ca="1" si="179"/>
        <v>528</v>
      </c>
      <c r="AJ378" s="5">
        <f t="shared" ca="1" si="180"/>
        <v>609</v>
      </c>
      <c r="AK378" s="5">
        <f t="shared" ca="1" si="181"/>
        <v>623</v>
      </c>
    </row>
    <row r="379" spans="1:37" x14ac:dyDescent="0.3">
      <c r="A379" s="35">
        <f>IF(Замеры!B378=0, " ", Замеры!B378)</f>
        <v>373</v>
      </c>
      <c r="B379" s="45" t="str">
        <f>Замеры!F378</f>
        <v xml:space="preserve">Группа от QF </v>
      </c>
      <c r="C379" s="45" t="str">
        <f>IF(Замеры!K378=0, " ", Замеры!K378)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Замеры!L378</f>
        <v>0</v>
      </c>
      <c r="S379" s="2">
        <f>Замеры!M378</f>
        <v>0</v>
      </c>
      <c r="T379" s="2" t="s">
        <v>75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24</v>
      </c>
      <c r="Z379" s="2">
        <f t="shared" ca="1" si="171"/>
        <v>20</v>
      </c>
      <c r="AA379" s="2">
        <f t="shared" ca="1" si="171"/>
        <v>46</v>
      </c>
      <c r="AB379" s="5">
        <f t="shared" ca="1" si="172"/>
        <v>543</v>
      </c>
      <c r="AC379" s="5">
        <f t="shared" ca="1" si="173"/>
        <v>610</v>
      </c>
      <c r="AD379" s="5">
        <f t="shared" ca="1" si="174"/>
        <v>508</v>
      </c>
      <c r="AE379" s="5">
        <f t="shared" ca="1" si="175"/>
        <v>571</v>
      </c>
      <c r="AF379" s="5">
        <f t="shared" ca="1" si="176"/>
        <v>542</v>
      </c>
      <c r="AG379" s="5">
        <f t="shared" ca="1" si="177"/>
        <v>578</v>
      </c>
      <c r="AH379" s="5">
        <f t="shared" ca="1" si="178"/>
        <v>563</v>
      </c>
      <c r="AI379" s="5">
        <f t="shared" ca="1" si="179"/>
        <v>600</v>
      </c>
      <c r="AJ379" s="5">
        <f t="shared" ca="1" si="180"/>
        <v>550</v>
      </c>
      <c r="AK379" s="5">
        <f t="shared" ca="1" si="181"/>
        <v>529</v>
      </c>
    </row>
    <row r="380" spans="1:37" x14ac:dyDescent="0.3">
      <c r="A380" s="35">
        <f>IF(Замеры!B379=0, " ", Замеры!B379)</f>
        <v>374</v>
      </c>
      <c r="B380" s="45" t="str">
        <f>Замеры!F379</f>
        <v xml:space="preserve">Группа от QF </v>
      </c>
      <c r="C380" s="45" t="str">
        <f>IF(Замеры!K379=0, " ", Замеры!K379)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Замеры!L379</f>
        <v>0</v>
      </c>
      <c r="S380" s="2">
        <f>Замеры!M379</f>
        <v>0</v>
      </c>
      <c r="T380" s="2" t="s">
        <v>75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21</v>
      </c>
      <c r="Z380" s="2">
        <f t="shared" ca="1" si="171"/>
        <v>48</v>
      </c>
      <c r="AA380" s="2">
        <f t="shared" ca="1" si="171"/>
        <v>25</v>
      </c>
      <c r="AB380" s="5">
        <f t="shared" ca="1" si="172"/>
        <v>295</v>
      </c>
      <c r="AC380" s="5">
        <f t="shared" ca="1" si="173"/>
        <v>388</v>
      </c>
      <c r="AD380" s="5">
        <f t="shared" ca="1" si="174"/>
        <v>353</v>
      </c>
      <c r="AE380" s="5">
        <f t="shared" ca="1" si="175"/>
        <v>373</v>
      </c>
      <c r="AF380" s="5">
        <f t="shared" ca="1" si="176"/>
        <v>398</v>
      </c>
      <c r="AG380" s="5">
        <f t="shared" ca="1" si="177"/>
        <v>362</v>
      </c>
      <c r="AH380" s="5">
        <f t="shared" ca="1" si="178"/>
        <v>397</v>
      </c>
      <c r="AI380" s="5">
        <f t="shared" ca="1" si="179"/>
        <v>336</v>
      </c>
      <c r="AJ380" s="5">
        <f t="shared" ca="1" si="180"/>
        <v>394</v>
      </c>
      <c r="AK380" s="5">
        <f t="shared" ca="1" si="181"/>
        <v>301</v>
      </c>
    </row>
    <row r="381" spans="1:37" x14ac:dyDescent="0.3">
      <c r="A381" s="35">
        <f>IF(Замеры!B380=0, " ", Замеры!B380)</f>
        <v>375</v>
      </c>
      <c r="B381" s="45" t="str">
        <f>Замеры!F380</f>
        <v xml:space="preserve">Группа от QF </v>
      </c>
      <c r="C381" s="45" t="str">
        <f>IF(Замеры!K380=0, " ", Замеры!K380)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Замеры!L380</f>
        <v>0</v>
      </c>
      <c r="S381" s="2">
        <f>Замеры!M380</f>
        <v>0</v>
      </c>
      <c r="T381" s="2" t="s">
        <v>75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36</v>
      </c>
      <c r="Z381" s="2">
        <f t="shared" ca="1" si="171"/>
        <v>48</v>
      </c>
      <c r="AA381" s="2">
        <f t="shared" ca="1" si="171"/>
        <v>34</v>
      </c>
      <c r="AB381" s="5">
        <f t="shared" ca="1" si="172"/>
        <v>466</v>
      </c>
      <c r="AC381" s="5">
        <f t="shared" ca="1" si="173"/>
        <v>440</v>
      </c>
      <c r="AD381" s="5">
        <f t="shared" ca="1" si="174"/>
        <v>368</v>
      </c>
      <c r="AE381" s="5">
        <f t="shared" ca="1" si="175"/>
        <v>415</v>
      </c>
      <c r="AF381" s="5">
        <f t="shared" ca="1" si="176"/>
        <v>466</v>
      </c>
      <c r="AG381" s="5">
        <f t="shared" ca="1" si="177"/>
        <v>347</v>
      </c>
      <c r="AH381" s="5">
        <f t="shared" ca="1" si="178"/>
        <v>454</v>
      </c>
      <c r="AI381" s="5">
        <f t="shared" ca="1" si="179"/>
        <v>471</v>
      </c>
      <c r="AJ381" s="5">
        <f t="shared" ca="1" si="180"/>
        <v>349</v>
      </c>
      <c r="AK381" s="5">
        <f t="shared" ca="1" si="181"/>
        <v>399</v>
      </c>
    </row>
    <row r="382" spans="1:37" x14ac:dyDescent="0.3">
      <c r="A382" s="35">
        <f>IF(Замеры!B381=0, " ", Замеры!B381)</f>
        <v>376</v>
      </c>
      <c r="B382" s="45" t="str">
        <f>Замеры!F381</f>
        <v xml:space="preserve">Группа от QF </v>
      </c>
      <c r="C382" s="45" t="str">
        <f>IF(Замеры!K381=0, " ", Замеры!K381)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Замеры!L381</f>
        <v>0</v>
      </c>
      <c r="S382" s="2">
        <f>Замеры!M381</f>
        <v>0</v>
      </c>
      <c r="T382" s="2" t="s">
        <v>75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41</v>
      </c>
      <c r="Z382" s="2">
        <f t="shared" ca="1" si="171"/>
        <v>30</v>
      </c>
      <c r="AA382" s="2">
        <f t="shared" ca="1" si="171"/>
        <v>35</v>
      </c>
      <c r="AB382" s="5">
        <f t="shared" ca="1" si="172"/>
        <v>381</v>
      </c>
      <c r="AC382" s="5">
        <f t="shared" ca="1" si="173"/>
        <v>363</v>
      </c>
      <c r="AD382" s="5">
        <f t="shared" ca="1" si="174"/>
        <v>384</v>
      </c>
      <c r="AE382" s="5">
        <f t="shared" ca="1" si="175"/>
        <v>482</v>
      </c>
      <c r="AF382" s="5">
        <f t="shared" ca="1" si="176"/>
        <v>491</v>
      </c>
      <c r="AG382" s="5">
        <f t="shared" ca="1" si="177"/>
        <v>490</v>
      </c>
      <c r="AH382" s="5">
        <f t="shared" ca="1" si="178"/>
        <v>434</v>
      </c>
      <c r="AI382" s="5">
        <f t="shared" ca="1" si="179"/>
        <v>424</v>
      </c>
      <c r="AJ382" s="5">
        <f t="shared" ca="1" si="180"/>
        <v>471</v>
      </c>
      <c r="AK382" s="5">
        <f t="shared" ca="1" si="181"/>
        <v>475</v>
      </c>
    </row>
    <row r="383" spans="1:37" x14ac:dyDescent="0.3">
      <c r="A383" s="35">
        <f>IF(Замеры!B382=0, " ", Замеры!B382)</f>
        <v>377</v>
      </c>
      <c r="B383" s="45" t="str">
        <f>Замеры!F382</f>
        <v xml:space="preserve">Группа от QF </v>
      </c>
      <c r="C383" s="45" t="str">
        <f>IF(Замеры!K382=0, " ", Замеры!K382)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Замеры!L382</f>
        <v>0</v>
      </c>
      <c r="S383" s="2">
        <f>Замеры!M382</f>
        <v>0</v>
      </c>
      <c r="T383" s="2" t="s">
        <v>75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22</v>
      </c>
      <c r="Z383" s="2">
        <f t="shared" ca="1" si="171"/>
        <v>43</v>
      </c>
      <c r="AA383" s="2">
        <f t="shared" ca="1" si="171"/>
        <v>31</v>
      </c>
      <c r="AB383" s="5">
        <f t="shared" ca="1" si="172"/>
        <v>345</v>
      </c>
      <c r="AC383" s="5">
        <f t="shared" ca="1" si="173"/>
        <v>424</v>
      </c>
      <c r="AD383" s="5">
        <f t="shared" ca="1" si="174"/>
        <v>426</v>
      </c>
      <c r="AE383" s="5">
        <f t="shared" ca="1" si="175"/>
        <v>458</v>
      </c>
      <c r="AF383" s="5">
        <f t="shared" ca="1" si="176"/>
        <v>339</v>
      </c>
      <c r="AG383" s="5">
        <f t="shared" ca="1" si="177"/>
        <v>410</v>
      </c>
      <c r="AH383" s="5">
        <f t="shared" ca="1" si="178"/>
        <v>315</v>
      </c>
      <c r="AI383" s="5">
        <f t="shared" ca="1" si="179"/>
        <v>383</v>
      </c>
      <c r="AJ383" s="5">
        <f t="shared" ca="1" si="180"/>
        <v>331</v>
      </c>
      <c r="AK383" s="5">
        <f t="shared" ca="1" si="181"/>
        <v>320</v>
      </c>
    </row>
    <row r="384" spans="1:37" x14ac:dyDescent="0.3">
      <c r="A384" s="35">
        <f>IF(Замеры!B383=0, " ", Замеры!B383)</f>
        <v>378</v>
      </c>
      <c r="B384" s="45" t="str">
        <f>Замеры!F383</f>
        <v xml:space="preserve">Группа от QF </v>
      </c>
      <c r="C384" s="45" t="str">
        <f>IF(Замеры!K383=0, " ", Замеры!K383)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Замеры!L383</f>
        <v>0</v>
      </c>
      <c r="S384" s="2">
        <f>Замеры!M383</f>
        <v>0</v>
      </c>
      <c r="T384" s="2" t="s">
        <v>75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46</v>
      </c>
      <c r="Z384" s="2">
        <f t="shared" ca="1" si="171"/>
        <v>24</v>
      </c>
      <c r="AA384" s="2">
        <f t="shared" ca="1" si="171"/>
        <v>49</v>
      </c>
      <c r="AB384" s="5">
        <f t="shared" ca="1" si="172"/>
        <v>536</v>
      </c>
      <c r="AC384" s="5">
        <f t="shared" ca="1" si="173"/>
        <v>612</v>
      </c>
      <c r="AD384" s="5">
        <f t="shared" ca="1" si="174"/>
        <v>620</v>
      </c>
      <c r="AE384" s="5">
        <f t="shared" ca="1" si="175"/>
        <v>600</v>
      </c>
      <c r="AF384" s="5">
        <f t="shared" ca="1" si="176"/>
        <v>618</v>
      </c>
      <c r="AG384" s="5">
        <f t="shared" ca="1" si="177"/>
        <v>566</v>
      </c>
      <c r="AH384" s="5">
        <f t="shared" ca="1" si="178"/>
        <v>627</v>
      </c>
      <c r="AI384" s="5">
        <f t="shared" ca="1" si="179"/>
        <v>637</v>
      </c>
      <c r="AJ384" s="5">
        <f t="shared" ca="1" si="180"/>
        <v>640</v>
      </c>
      <c r="AK384" s="5">
        <f t="shared" ca="1" si="181"/>
        <v>540</v>
      </c>
    </row>
    <row r="385" spans="1:37" x14ac:dyDescent="0.3">
      <c r="A385" s="35">
        <f>IF(Замеры!B384=0, " ", Замеры!B384)</f>
        <v>379</v>
      </c>
      <c r="B385" s="45" t="str">
        <f>Замеры!F384</f>
        <v xml:space="preserve">Группа от QF </v>
      </c>
      <c r="C385" s="45" t="str">
        <f>IF(Замеры!K384=0, " ", Замеры!K384)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Замеры!L384</f>
        <v>0</v>
      </c>
      <c r="S385" s="2">
        <f>Замеры!M384</f>
        <v>0</v>
      </c>
      <c r="T385" s="2" t="s">
        <v>75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25</v>
      </c>
      <c r="Z385" s="2">
        <f t="shared" ca="1" si="171"/>
        <v>46</v>
      </c>
      <c r="AA385" s="2">
        <f t="shared" ca="1" si="171"/>
        <v>47</v>
      </c>
      <c r="AB385" s="5">
        <f t="shared" ca="1" si="172"/>
        <v>502</v>
      </c>
      <c r="AC385" s="5">
        <f t="shared" ca="1" si="173"/>
        <v>512</v>
      </c>
      <c r="AD385" s="5">
        <f t="shared" ca="1" si="174"/>
        <v>563</v>
      </c>
      <c r="AE385" s="5">
        <f t="shared" ca="1" si="175"/>
        <v>601</v>
      </c>
      <c r="AF385" s="5">
        <f t="shared" ca="1" si="176"/>
        <v>597</v>
      </c>
      <c r="AG385" s="5">
        <f t="shared" ca="1" si="177"/>
        <v>511</v>
      </c>
      <c r="AH385" s="5">
        <f t="shared" ca="1" si="178"/>
        <v>601</v>
      </c>
      <c r="AI385" s="5">
        <f t="shared" ca="1" si="179"/>
        <v>565</v>
      </c>
      <c r="AJ385" s="5">
        <f t="shared" ca="1" si="180"/>
        <v>553</v>
      </c>
      <c r="AK385" s="5">
        <f t="shared" ca="1" si="181"/>
        <v>516</v>
      </c>
    </row>
    <row r="386" spans="1:37" x14ac:dyDescent="0.3">
      <c r="A386" s="35">
        <f>IF(Замеры!B385=0, " ", Замеры!B385)</f>
        <v>380</v>
      </c>
      <c r="B386" s="45" t="str">
        <f>Замеры!F385</f>
        <v xml:space="preserve">Группа от QF </v>
      </c>
      <c r="C386" s="45" t="str">
        <f>IF(Замеры!K385=0, " ", Замеры!K385)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Замеры!L385</f>
        <v>0</v>
      </c>
      <c r="S386" s="2">
        <f>Замеры!M385</f>
        <v>0</v>
      </c>
      <c r="T386" s="2" t="s">
        <v>75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22</v>
      </c>
      <c r="Z386" s="2">
        <f t="shared" ca="1" si="171"/>
        <v>20</v>
      </c>
      <c r="AA386" s="2">
        <f t="shared" ca="1" si="171"/>
        <v>40</v>
      </c>
      <c r="AB386" s="5">
        <f t="shared" ca="1" si="172"/>
        <v>438</v>
      </c>
      <c r="AC386" s="5">
        <f t="shared" ca="1" si="173"/>
        <v>520</v>
      </c>
      <c r="AD386" s="5">
        <f t="shared" ca="1" si="174"/>
        <v>427</v>
      </c>
      <c r="AE386" s="5">
        <f t="shared" ca="1" si="175"/>
        <v>518</v>
      </c>
      <c r="AF386" s="5">
        <f t="shared" ca="1" si="176"/>
        <v>526</v>
      </c>
      <c r="AG386" s="5">
        <f t="shared" ca="1" si="177"/>
        <v>524</v>
      </c>
      <c r="AH386" s="5">
        <f t="shared" ca="1" si="178"/>
        <v>444</v>
      </c>
      <c r="AI386" s="5">
        <f t="shared" ca="1" si="179"/>
        <v>425</v>
      </c>
      <c r="AJ386" s="5">
        <f t="shared" ca="1" si="180"/>
        <v>417</v>
      </c>
      <c r="AK386" s="5">
        <f t="shared" ca="1" si="181"/>
        <v>437</v>
      </c>
    </row>
    <row r="387" spans="1:37" x14ac:dyDescent="0.3">
      <c r="A387" s="35">
        <f>IF(Замеры!B386=0, " ", Замеры!B386)</f>
        <v>381</v>
      </c>
      <c r="B387" s="45" t="str">
        <f>Замеры!F386</f>
        <v xml:space="preserve">Группа от QF </v>
      </c>
      <c r="C387" s="45" t="str">
        <f>IF(Замеры!K386=0, " ", Замеры!K386)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Замеры!L386</f>
        <v>0</v>
      </c>
      <c r="S387" s="2">
        <f>Замеры!M386</f>
        <v>0</v>
      </c>
      <c r="T387" s="2" t="s">
        <v>75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44</v>
      </c>
      <c r="Z387" s="2">
        <f t="shared" ca="1" si="171"/>
        <v>42</v>
      </c>
      <c r="AA387" s="2">
        <f t="shared" ca="1" si="171"/>
        <v>29</v>
      </c>
      <c r="AB387" s="5">
        <f t="shared" ca="1" si="172"/>
        <v>314</v>
      </c>
      <c r="AC387" s="5">
        <f t="shared" ca="1" si="173"/>
        <v>423</v>
      </c>
      <c r="AD387" s="5">
        <f t="shared" ca="1" si="174"/>
        <v>412</v>
      </c>
      <c r="AE387" s="5">
        <f t="shared" ca="1" si="175"/>
        <v>395</v>
      </c>
      <c r="AF387" s="5">
        <f t="shared" ca="1" si="176"/>
        <v>395</v>
      </c>
      <c r="AG387" s="5">
        <f t="shared" ca="1" si="177"/>
        <v>332</v>
      </c>
      <c r="AH387" s="5">
        <f t="shared" ca="1" si="178"/>
        <v>377</v>
      </c>
      <c r="AI387" s="5">
        <f t="shared" ca="1" si="179"/>
        <v>296</v>
      </c>
      <c r="AJ387" s="5">
        <f t="shared" ca="1" si="180"/>
        <v>439</v>
      </c>
      <c r="AK387" s="5">
        <f t="shared" ca="1" si="181"/>
        <v>309</v>
      </c>
    </row>
    <row r="388" spans="1:37" x14ac:dyDescent="0.3">
      <c r="A388" s="35">
        <f>IF(Замеры!B387=0, " ", Замеры!B387)</f>
        <v>382</v>
      </c>
      <c r="B388" s="45" t="str">
        <f>Замеры!F387</f>
        <v xml:space="preserve">Группа от QF </v>
      </c>
      <c r="C388" s="45" t="str">
        <f>IF(Замеры!K387=0, " ", Замеры!K387)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Замеры!L387</f>
        <v>0</v>
      </c>
      <c r="S388" s="2">
        <f>Замеры!M387</f>
        <v>0</v>
      </c>
      <c r="T388" s="2" t="s">
        <v>75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42</v>
      </c>
      <c r="Z388" s="2">
        <f t="shared" ca="1" si="171"/>
        <v>39</v>
      </c>
      <c r="AA388" s="2">
        <f t="shared" ca="1" si="171"/>
        <v>33</v>
      </c>
      <c r="AB388" s="5">
        <f t="shared" ca="1" si="172"/>
        <v>342</v>
      </c>
      <c r="AC388" s="5">
        <f t="shared" ca="1" si="173"/>
        <v>400</v>
      </c>
      <c r="AD388" s="5">
        <f t="shared" ca="1" si="174"/>
        <v>336</v>
      </c>
      <c r="AE388" s="5">
        <f t="shared" ca="1" si="175"/>
        <v>371</v>
      </c>
      <c r="AF388" s="5">
        <f t="shared" ca="1" si="176"/>
        <v>384</v>
      </c>
      <c r="AG388" s="5">
        <f t="shared" ca="1" si="177"/>
        <v>431</v>
      </c>
      <c r="AH388" s="5">
        <f t="shared" ca="1" si="178"/>
        <v>399</v>
      </c>
      <c r="AI388" s="5">
        <f t="shared" ca="1" si="179"/>
        <v>435</v>
      </c>
      <c r="AJ388" s="5">
        <f t="shared" ca="1" si="180"/>
        <v>474</v>
      </c>
      <c r="AK388" s="5">
        <f t="shared" ca="1" si="181"/>
        <v>336</v>
      </c>
    </row>
    <row r="389" spans="1:37" x14ac:dyDescent="0.3">
      <c r="A389" s="35">
        <f>IF(Замеры!B388=0, " ", Замеры!B388)</f>
        <v>383</v>
      </c>
      <c r="B389" s="45" t="str">
        <f>Замеры!F388</f>
        <v xml:space="preserve">Группа от QF </v>
      </c>
      <c r="C389" s="45" t="str">
        <f>IF(Замеры!K388=0, " ", Замеры!K388)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Замеры!L388</f>
        <v>0</v>
      </c>
      <c r="S389" s="2">
        <f>Замеры!M388</f>
        <v>0</v>
      </c>
      <c r="T389" s="2" t="s">
        <v>75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21</v>
      </c>
      <c r="Z389" s="2">
        <f t="shared" ca="1" si="171"/>
        <v>39</v>
      </c>
      <c r="AA389" s="2">
        <f t="shared" ca="1" si="171"/>
        <v>49</v>
      </c>
      <c r="AB389" s="5">
        <f t="shared" ca="1" si="172"/>
        <v>499</v>
      </c>
      <c r="AC389" s="5">
        <f t="shared" ca="1" si="173"/>
        <v>497</v>
      </c>
      <c r="AD389" s="5">
        <f t="shared" ca="1" si="174"/>
        <v>518</v>
      </c>
      <c r="AE389" s="5">
        <f t="shared" ca="1" si="175"/>
        <v>542</v>
      </c>
      <c r="AF389" s="5">
        <f t="shared" ca="1" si="176"/>
        <v>536</v>
      </c>
      <c r="AG389" s="5">
        <f t="shared" ca="1" si="177"/>
        <v>630</v>
      </c>
      <c r="AH389" s="5">
        <f t="shared" ca="1" si="178"/>
        <v>516</v>
      </c>
      <c r="AI389" s="5">
        <f t="shared" ca="1" si="179"/>
        <v>542</v>
      </c>
      <c r="AJ389" s="5">
        <f t="shared" ca="1" si="180"/>
        <v>520</v>
      </c>
      <c r="AK389" s="5">
        <f t="shared" ca="1" si="181"/>
        <v>579</v>
      </c>
    </row>
    <row r="390" spans="1:37" x14ac:dyDescent="0.3">
      <c r="A390" s="35">
        <f>IF(Замеры!B389=0, " ", Замеры!B389)</f>
        <v>384</v>
      </c>
      <c r="B390" s="45" t="str">
        <f>Замеры!F389</f>
        <v xml:space="preserve">Группа от QF </v>
      </c>
      <c r="C390" s="45" t="str">
        <f>IF(Замеры!K389=0, " ", Замеры!K389)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Замеры!L389</f>
        <v>0</v>
      </c>
      <c r="S390" s="2">
        <f>Замеры!M389</f>
        <v>0</v>
      </c>
      <c r="T390" s="2" t="s">
        <v>75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49</v>
      </c>
      <c r="Z390" s="2">
        <f t="shared" ca="1" si="171"/>
        <v>32</v>
      </c>
      <c r="AA390" s="2">
        <f t="shared" ca="1" si="171"/>
        <v>39</v>
      </c>
      <c r="AB390" s="5">
        <f t="shared" ca="1" si="172"/>
        <v>404</v>
      </c>
      <c r="AC390" s="5">
        <f t="shared" ca="1" si="173"/>
        <v>465</v>
      </c>
      <c r="AD390" s="5">
        <f t="shared" ca="1" si="174"/>
        <v>518</v>
      </c>
      <c r="AE390" s="5">
        <f t="shared" ca="1" si="175"/>
        <v>433</v>
      </c>
      <c r="AF390" s="5">
        <f t="shared" ca="1" si="176"/>
        <v>504</v>
      </c>
      <c r="AG390" s="5">
        <f t="shared" ca="1" si="177"/>
        <v>461</v>
      </c>
      <c r="AH390" s="5">
        <f t="shared" ca="1" si="178"/>
        <v>398</v>
      </c>
      <c r="AI390" s="5">
        <f t="shared" ca="1" si="179"/>
        <v>482</v>
      </c>
      <c r="AJ390" s="5">
        <f t="shared" ca="1" si="180"/>
        <v>436</v>
      </c>
      <c r="AK390" s="5">
        <f t="shared" ca="1" si="181"/>
        <v>413</v>
      </c>
    </row>
    <row r="391" spans="1:37" x14ac:dyDescent="0.3">
      <c r="A391" s="35">
        <f>IF(Замеры!B390=0, " ", Замеры!B390)</f>
        <v>385</v>
      </c>
      <c r="B391" s="45" t="str">
        <f>Замеры!F390</f>
        <v xml:space="preserve">Группа от QF </v>
      </c>
      <c r="C391" s="45" t="str">
        <f>IF(Замеры!K390=0, " ", Замеры!K390)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Замеры!L390</f>
        <v>0</v>
      </c>
      <c r="S391" s="2">
        <f>Замеры!M390</f>
        <v>0</v>
      </c>
      <c r="T391" s="2" t="s">
        <v>75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47</v>
      </c>
      <c r="Z391" s="2">
        <f t="shared" ca="1" si="197"/>
        <v>20</v>
      </c>
      <c r="AA391" s="2">
        <f t="shared" ca="1" si="197"/>
        <v>20</v>
      </c>
      <c r="AB391" s="5">
        <f t="shared" ref="AB391:AB454" ca="1" si="198">RANDBETWEEN(AA391*10+5,AA391*10+150)</f>
        <v>345</v>
      </c>
      <c r="AC391" s="5">
        <f t="shared" ref="AC391:AC454" ca="1" si="199">RANDBETWEEN(AA391*10+5,AA391*10+150)</f>
        <v>288</v>
      </c>
      <c r="AD391" s="5">
        <f t="shared" ref="AD391:AD454" ca="1" si="200">RANDBETWEEN(AA391*10+5,AA391*10+150)</f>
        <v>271</v>
      </c>
      <c r="AE391" s="5">
        <f t="shared" ref="AE391:AE454" ca="1" si="201">RANDBETWEEN(AA391*10+5,AA391*10+150)</f>
        <v>233</v>
      </c>
      <c r="AF391" s="5">
        <f t="shared" ref="AF391:AF454" ca="1" si="202">RANDBETWEEN(AA391*10+5,AA391*10+150)</f>
        <v>215</v>
      </c>
      <c r="AG391" s="5">
        <f t="shared" ref="AG391:AG454" ca="1" si="203">RANDBETWEEN(AA391*10+5,AA391*10+150)</f>
        <v>247</v>
      </c>
      <c r="AH391" s="5">
        <f t="shared" ref="AH391:AH454" ca="1" si="204">RANDBETWEEN(AA391*10+5,AA391*10+150)</f>
        <v>311</v>
      </c>
      <c r="AI391" s="5">
        <f t="shared" ref="AI391:AI454" ca="1" si="205">RANDBETWEEN(AA391*10+5,AA391*10+150)</f>
        <v>283</v>
      </c>
      <c r="AJ391" s="5">
        <f t="shared" ref="AJ391:AJ454" ca="1" si="206">RANDBETWEEN(AA391*10+5,AA391*10+150)</f>
        <v>326</v>
      </c>
      <c r="AK391" s="5">
        <f t="shared" ref="AK391:AK454" ca="1" si="207">RANDBETWEEN(AA391*10+5,AA391*10+150)</f>
        <v>334</v>
      </c>
    </row>
    <row r="392" spans="1:37" x14ac:dyDescent="0.3">
      <c r="A392" s="35">
        <f>IF(Замеры!B391=0, " ", Замеры!B391)</f>
        <v>386</v>
      </c>
      <c r="B392" s="45" t="str">
        <f>Замеры!F391</f>
        <v xml:space="preserve">Группа от QF </v>
      </c>
      <c r="C392" s="45" t="str">
        <f>IF(Замеры!K391=0, " ", Замеры!K391)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Замеры!L391</f>
        <v>0</v>
      </c>
      <c r="S392" s="2">
        <f>Замеры!M391</f>
        <v>0</v>
      </c>
      <c r="T392" s="2" t="s">
        <v>75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32</v>
      </c>
      <c r="Z392" s="2">
        <f t="shared" ca="1" si="197"/>
        <v>44</v>
      </c>
      <c r="AA392" s="2">
        <f t="shared" ca="1" si="197"/>
        <v>43</v>
      </c>
      <c r="AB392" s="5">
        <f t="shared" ca="1" si="198"/>
        <v>503</v>
      </c>
      <c r="AC392" s="5">
        <f t="shared" ca="1" si="199"/>
        <v>467</v>
      </c>
      <c r="AD392" s="5">
        <f t="shared" ca="1" si="200"/>
        <v>491</v>
      </c>
      <c r="AE392" s="5">
        <f t="shared" ca="1" si="201"/>
        <v>439</v>
      </c>
      <c r="AF392" s="5">
        <f t="shared" ca="1" si="202"/>
        <v>550</v>
      </c>
      <c r="AG392" s="5">
        <f t="shared" ca="1" si="203"/>
        <v>495</v>
      </c>
      <c r="AH392" s="5">
        <f t="shared" ca="1" si="204"/>
        <v>578</v>
      </c>
      <c r="AI392" s="5">
        <f t="shared" ca="1" si="205"/>
        <v>551</v>
      </c>
      <c r="AJ392" s="5">
        <f t="shared" ca="1" si="206"/>
        <v>514</v>
      </c>
      <c r="AK392" s="5">
        <f t="shared" ca="1" si="207"/>
        <v>517</v>
      </c>
    </row>
    <row r="393" spans="1:37" x14ac:dyDescent="0.3">
      <c r="A393" s="35">
        <f>IF(Замеры!B392=0, " ", Замеры!B392)</f>
        <v>387</v>
      </c>
      <c r="B393" s="45" t="str">
        <f>Замеры!F392</f>
        <v xml:space="preserve">Группа от QF </v>
      </c>
      <c r="C393" s="45" t="str">
        <f>IF(Замеры!K392=0, " ", Замеры!K392)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Замеры!L392</f>
        <v>0</v>
      </c>
      <c r="S393" s="2">
        <f>Замеры!M392</f>
        <v>0</v>
      </c>
      <c r="T393" s="2" t="s">
        <v>75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43</v>
      </c>
      <c r="Z393" s="2">
        <f t="shared" ca="1" si="197"/>
        <v>23</v>
      </c>
      <c r="AA393" s="2">
        <f t="shared" ca="1" si="197"/>
        <v>37</v>
      </c>
      <c r="AB393" s="5">
        <f t="shared" ca="1" si="198"/>
        <v>500</v>
      </c>
      <c r="AC393" s="5">
        <f t="shared" ca="1" si="199"/>
        <v>489</v>
      </c>
      <c r="AD393" s="5">
        <f t="shared" ca="1" si="200"/>
        <v>466</v>
      </c>
      <c r="AE393" s="5">
        <f t="shared" ca="1" si="201"/>
        <v>404</v>
      </c>
      <c r="AF393" s="5">
        <f t="shared" ca="1" si="202"/>
        <v>425</v>
      </c>
      <c r="AG393" s="5">
        <f t="shared" ca="1" si="203"/>
        <v>381</v>
      </c>
      <c r="AH393" s="5">
        <f t="shared" ca="1" si="204"/>
        <v>498</v>
      </c>
      <c r="AI393" s="5">
        <f t="shared" ca="1" si="205"/>
        <v>414</v>
      </c>
      <c r="AJ393" s="5">
        <f t="shared" ca="1" si="206"/>
        <v>504</v>
      </c>
      <c r="AK393" s="5">
        <f t="shared" ca="1" si="207"/>
        <v>453</v>
      </c>
    </row>
    <row r="394" spans="1:37" x14ac:dyDescent="0.3">
      <c r="A394" s="35">
        <f>IF(Замеры!B393=0, " ", Замеры!B393)</f>
        <v>388</v>
      </c>
      <c r="B394" s="45" t="str">
        <f>Замеры!F393</f>
        <v xml:space="preserve">Группа от QF </v>
      </c>
      <c r="C394" s="45" t="str">
        <f>IF(Замеры!K393=0, " ", Замеры!K393)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Замеры!L393</f>
        <v>0</v>
      </c>
      <c r="S394" s="2">
        <f>Замеры!M393</f>
        <v>0</v>
      </c>
      <c r="T394" s="2" t="s">
        <v>75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46</v>
      </c>
      <c r="Z394" s="2">
        <f t="shared" ca="1" si="197"/>
        <v>25</v>
      </c>
      <c r="AA394" s="2">
        <f t="shared" ca="1" si="197"/>
        <v>40</v>
      </c>
      <c r="AB394" s="5">
        <f t="shared" ca="1" si="198"/>
        <v>423</v>
      </c>
      <c r="AC394" s="5">
        <f t="shared" ca="1" si="199"/>
        <v>436</v>
      </c>
      <c r="AD394" s="5">
        <f t="shared" ca="1" si="200"/>
        <v>518</v>
      </c>
      <c r="AE394" s="5">
        <f t="shared" ca="1" si="201"/>
        <v>494</v>
      </c>
      <c r="AF394" s="5">
        <f t="shared" ca="1" si="202"/>
        <v>507</v>
      </c>
      <c r="AG394" s="5">
        <f t="shared" ca="1" si="203"/>
        <v>502</v>
      </c>
      <c r="AH394" s="5">
        <f t="shared" ca="1" si="204"/>
        <v>440</v>
      </c>
      <c r="AI394" s="5">
        <f t="shared" ca="1" si="205"/>
        <v>488</v>
      </c>
      <c r="AJ394" s="5">
        <f t="shared" ca="1" si="206"/>
        <v>517</v>
      </c>
      <c r="AK394" s="5">
        <f t="shared" ca="1" si="207"/>
        <v>487</v>
      </c>
    </row>
    <row r="395" spans="1:37" x14ac:dyDescent="0.3">
      <c r="A395" s="35">
        <f>IF(Замеры!B394=0, " ", Замеры!B394)</f>
        <v>389</v>
      </c>
      <c r="B395" s="45" t="str">
        <f>Замеры!F394</f>
        <v xml:space="preserve">Группа от QF </v>
      </c>
      <c r="C395" s="45" t="str">
        <f>IF(Замеры!K394=0, " ", Замеры!K394)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Замеры!L394</f>
        <v>0</v>
      </c>
      <c r="S395" s="2">
        <f>Замеры!M394</f>
        <v>0</v>
      </c>
      <c r="T395" s="2" t="s">
        <v>75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21</v>
      </c>
      <c r="Z395" s="2">
        <f t="shared" ca="1" si="197"/>
        <v>27</v>
      </c>
      <c r="AA395" s="2">
        <f t="shared" ca="1" si="197"/>
        <v>45</v>
      </c>
      <c r="AB395" s="5">
        <f t="shared" ca="1" si="198"/>
        <v>490</v>
      </c>
      <c r="AC395" s="5">
        <f t="shared" ca="1" si="199"/>
        <v>542</v>
      </c>
      <c r="AD395" s="5">
        <f t="shared" ca="1" si="200"/>
        <v>562</v>
      </c>
      <c r="AE395" s="5">
        <f t="shared" ca="1" si="201"/>
        <v>485</v>
      </c>
      <c r="AF395" s="5">
        <f t="shared" ca="1" si="202"/>
        <v>584</v>
      </c>
      <c r="AG395" s="5">
        <f t="shared" ca="1" si="203"/>
        <v>535</v>
      </c>
      <c r="AH395" s="5">
        <f t="shared" ca="1" si="204"/>
        <v>561</v>
      </c>
      <c r="AI395" s="5">
        <f t="shared" ca="1" si="205"/>
        <v>592</v>
      </c>
      <c r="AJ395" s="5">
        <f t="shared" ca="1" si="206"/>
        <v>589</v>
      </c>
      <c r="AK395" s="5">
        <f t="shared" ca="1" si="207"/>
        <v>555</v>
      </c>
    </row>
    <row r="396" spans="1:37" x14ac:dyDescent="0.3">
      <c r="A396" s="35">
        <f>IF(Замеры!B395=0, " ", Замеры!B395)</f>
        <v>390</v>
      </c>
      <c r="B396" s="45" t="str">
        <f>Замеры!F395</f>
        <v xml:space="preserve">Группа от QF </v>
      </c>
      <c r="C396" s="45" t="str">
        <f>IF(Замеры!K395=0, " ", Замеры!K395)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Замеры!L395</f>
        <v>0</v>
      </c>
      <c r="S396" s="2">
        <f>Замеры!M395</f>
        <v>0</v>
      </c>
      <c r="T396" s="2" t="s">
        <v>75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26</v>
      </c>
      <c r="Z396" s="2">
        <f t="shared" ca="1" si="197"/>
        <v>37</v>
      </c>
      <c r="AA396" s="2">
        <f t="shared" ca="1" si="197"/>
        <v>25</v>
      </c>
      <c r="AB396" s="5">
        <f t="shared" ca="1" si="198"/>
        <v>280</v>
      </c>
      <c r="AC396" s="5">
        <f t="shared" ca="1" si="199"/>
        <v>258</v>
      </c>
      <c r="AD396" s="5">
        <f t="shared" ca="1" si="200"/>
        <v>305</v>
      </c>
      <c r="AE396" s="5">
        <f t="shared" ca="1" si="201"/>
        <v>333</v>
      </c>
      <c r="AF396" s="5">
        <f t="shared" ca="1" si="202"/>
        <v>269</v>
      </c>
      <c r="AG396" s="5">
        <f t="shared" ca="1" si="203"/>
        <v>371</v>
      </c>
      <c r="AH396" s="5">
        <f t="shared" ca="1" si="204"/>
        <v>288</v>
      </c>
      <c r="AI396" s="5">
        <f t="shared" ca="1" si="205"/>
        <v>259</v>
      </c>
      <c r="AJ396" s="5">
        <f t="shared" ca="1" si="206"/>
        <v>328</v>
      </c>
      <c r="AK396" s="5">
        <f t="shared" ca="1" si="207"/>
        <v>324</v>
      </c>
    </row>
    <row r="397" spans="1:37" x14ac:dyDescent="0.3">
      <c r="A397" s="35">
        <f>IF(Замеры!B396=0, " ", Замеры!B396)</f>
        <v>391</v>
      </c>
      <c r="B397" s="45" t="str">
        <f>Замеры!F396</f>
        <v xml:space="preserve">Группа от QF </v>
      </c>
      <c r="C397" s="45" t="str">
        <f>IF(Замеры!K396=0, " ", Замеры!K396)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Замеры!L396</f>
        <v>0</v>
      </c>
      <c r="S397" s="2">
        <f>Замеры!M396</f>
        <v>0</v>
      </c>
      <c r="T397" s="2" t="s">
        <v>75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23</v>
      </c>
      <c r="Z397" s="2">
        <f t="shared" ca="1" si="197"/>
        <v>31</v>
      </c>
      <c r="AA397" s="2">
        <f t="shared" ca="1" si="197"/>
        <v>25</v>
      </c>
      <c r="AB397" s="5">
        <f t="shared" ca="1" si="198"/>
        <v>333</v>
      </c>
      <c r="AC397" s="5">
        <f t="shared" ca="1" si="199"/>
        <v>383</v>
      </c>
      <c r="AD397" s="5">
        <f t="shared" ca="1" si="200"/>
        <v>373</v>
      </c>
      <c r="AE397" s="5">
        <f t="shared" ca="1" si="201"/>
        <v>314</v>
      </c>
      <c r="AF397" s="5">
        <f t="shared" ca="1" si="202"/>
        <v>365</v>
      </c>
      <c r="AG397" s="5">
        <f t="shared" ca="1" si="203"/>
        <v>257</v>
      </c>
      <c r="AH397" s="5">
        <f t="shared" ca="1" si="204"/>
        <v>344</v>
      </c>
      <c r="AI397" s="5">
        <f t="shared" ca="1" si="205"/>
        <v>346</v>
      </c>
      <c r="AJ397" s="5">
        <f t="shared" ca="1" si="206"/>
        <v>291</v>
      </c>
      <c r="AK397" s="5">
        <f t="shared" ca="1" si="207"/>
        <v>365</v>
      </c>
    </row>
    <row r="398" spans="1:37" x14ac:dyDescent="0.3">
      <c r="A398" s="35">
        <f>IF(Замеры!B397=0, " ", Замеры!B397)</f>
        <v>392</v>
      </c>
      <c r="B398" s="45" t="str">
        <f>Замеры!F397</f>
        <v xml:space="preserve">Группа от QF </v>
      </c>
      <c r="C398" s="45" t="str">
        <f>IF(Замеры!K397=0, " ", Замеры!K397)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Замеры!L397</f>
        <v>0</v>
      </c>
      <c r="S398" s="2">
        <f>Замеры!M397</f>
        <v>0</v>
      </c>
      <c r="T398" s="2" t="s">
        <v>75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25</v>
      </c>
      <c r="Z398" s="2">
        <f t="shared" ca="1" si="197"/>
        <v>49</v>
      </c>
      <c r="AA398" s="2">
        <f t="shared" ca="1" si="197"/>
        <v>34</v>
      </c>
      <c r="AB398" s="5">
        <f t="shared" ca="1" si="198"/>
        <v>388</v>
      </c>
      <c r="AC398" s="5">
        <f t="shared" ca="1" si="199"/>
        <v>471</v>
      </c>
      <c r="AD398" s="5">
        <f t="shared" ca="1" si="200"/>
        <v>357</v>
      </c>
      <c r="AE398" s="5">
        <f t="shared" ca="1" si="201"/>
        <v>479</v>
      </c>
      <c r="AF398" s="5">
        <f t="shared" ca="1" si="202"/>
        <v>350</v>
      </c>
      <c r="AG398" s="5">
        <f t="shared" ca="1" si="203"/>
        <v>356</v>
      </c>
      <c r="AH398" s="5">
        <f t="shared" ca="1" si="204"/>
        <v>382</v>
      </c>
      <c r="AI398" s="5">
        <f t="shared" ca="1" si="205"/>
        <v>456</v>
      </c>
      <c r="AJ398" s="5">
        <f t="shared" ca="1" si="206"/>
        <v>379</v>
      </c>
      <c r="AK398" s="5">
        <f t="shared" ca="1" si="207"/>
        <v>404</v>
      </c>
    </row>
    <row r="399" spans="1:37" x14ac:dyDescent="0.3">
      <c r="A399" s="35">
        <f>IF(Замеры!B398=0, " ", Замеры!B398)</f>
        <v>393</v>
      </c>
      <c r="B399" s="45" t="str">
        <f>Замеры!F398</f>
        <v xml:space="preserve">Группа от QF </v>
      </c>
      <c r="C399" s="45" t="str">
        <f>IF(Замеры!K398=0, " ", Замеры!K398)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Замеры!L398</f>
        <v>0</v>
      </c>
      <c r="S399" s="2">
        <f>Замеры!M398</f>
        <v>0</v>
      </c>
      <c r="T399" s="2" t="s">
        <v>75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38</v>
      </c>
      <c r="Z399" s="2">
        <f t="shared" ca="1" si="197"/>
        <v>23</v>
      </c>
      <c r="AA399" s="2">
        <f t="shared" ca="1" si="197"/>
        <v>20</v>
      </c>
      <c r="AB399" s="5">
        <f t="shared" ca="1" si="198"/>
        <v>340</v>
      </c>
      <c r="AC399" s="5">
        <f t="shared" ca="1" si="199"/>
        <v>235</v>
      </c>
      <c r="AD399" s="5">
        <f t="shared" ca="1" si="200"/>
        <v>331</v>
      </c>
      <c r="AE399" s="5">
        <f t="shared" ca="1" si="201"/>
        <v>282</v>
      </c>
      <c r="AF399" s="5">
        <f t="shared" ca="1" si="202"/>
        <v>301</v>
      </c>
      <c r="AG399" s="5">
        <f t="shared" ca="1" si="203"/>
        <v>327</v>
      </c>
      <c r="AH399" s="5">
        <f t="shared" ca="1" si="204"/>
        <v>269</v>
      </c>
      <c r="AI399" s="5">
        <f t="shared" ca="1" si="205"/>
        <v>292</v>
      </c>
      <c r="AJ399" s="5">
        <f t="shared" ca="1" si="206"/>
        <v>225</v>
      </c>
      <c r="AK399" s="5">
        <f t="shared" ca="1" si="207"/>
        <v>313</v>
      </c>
    </row>
    <row r="400" spans="1:37" x14ac:dyDescent="0.3">
      <c r="A400" s="35">
        <f>IF(Замеры!B399=0, " ", Замеры!B399)</f>
        <v>394</v>
      </c>
      <c r="B400" s="45" t="str">
        <f>Замеры!F399</f>
        <v xml:space="preserve">Группа от QF </v>
      </c>
      <c r="C400" s="45" t="str">
        <f>IF(Замеры!K399=0, " ", Замеры!K399)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Замеры!L399</f>
        <v>0</v>
      </c>
      <c r="S400" s="2">
        <f>Замеры!M399</f>
        <v>0</v>
      </c>
      <c r="T400" s="2" t="s">
        <v>75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45</v>
      </c>
      <c r="Z400" s="2">
        <f t="shared" ca="1" si="197"/>
        <v>37</v>
      </c>
      <c r="AA400" s="2">
        <f t="shared" ca="1" si="197"/>
        <v>44</v>
      </c>
      <c r="AB400" s="5">
        <f t="shared" ca="1" si="198"/>
        <v>445</v>
      </c>
      <c r="AC400" s="5">
        <f t="shared" ca="1" si="199"/>
        <v>454</v>
      </c>
      <c r="AD400" s="5">
        <f t="shared" ca="1" si="200"/>
        <v>495</v>
      </c>
      <c r="AE400" s="5">
        <f t="shared" ca="1" si="201"/>
        <v>455</v>
      </c>
      <c r="AF400" s="5">
        <f t="shared" ca="1" si="202"/>
        <v>553</v>
      </c>
      <c r="AG400" s="5">
        <f t="shared" ca="1" si="203"/>
        <v>552</v>
      </c>
      <c r="AH400" s="5">
        <f t="shared" ca="1" si="204"/>
        <v>469</v>
      </c>
      <c r="AI400" s="5">
        <f t="shared" ca="1" si="205"/>
        <v>579</v>
      </c>
      <c r="AJ400" s="5">
        <f t="shared" ca="1" si="206"/>
        <v>483</v>
      </c>
      <c r="AK400" s="5">
        <f t="shared" ca="1" si="207"/>
        <v>476</v>
      </c>
    </row>
    <row r="401" spans="1:37" x14ac:dyDescent="0.3">
      <c r="A401" s="35">
        <f>IF(Замеры!B400=0, " ", Замеры!B400)</f>
        <v>395</v>
      </c>
      <c r="B401" s="45" t="str">
        <f>Замеры!F400</f>
        <v xml:space="preserve">Группа от QF </v>
      </c>
      <c r="C401" s="45" t="str">
        <f>IF(Замеры!K400=0, " ", Замеры!K400)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Замеры!L400</f>
        <v>0</v>
      </c>
      <c r="S401" s="2">
        <f>Замеры!M400</f>
        <v>0</v>
      </c>
      <c r="T401" s="2" t="s">
        <v>75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47</v>
      </c>
      <c r="Z401" s="2">
        <f t="shared" ca="1" si="197"/>
        <v>24</v>
      </c>
      <c r="AA401" s="2">
        <f t="shared" ca="1" si="197"/>
        <v>20</v>
      </c>
      <c r="AB401" s="5">
        <f t="shared" ca="1" si="198"/>
        <v>271</v>
      </c>
      <c r="AC401" s="5">
        <f t="shared" ca="1" si="199"/>
        <v>217</v>
      </c>
      <c r="AD401" s="5">
        <f t="shared" ca="1" si="200"/>
        <v>266</v>
      </c>
      <c r="AE401" s="5">
        <f t="shared" ca="1" si="201"/>
        <v>251</v>
      </c>
      <c r="AF401" s="5">
        <f t="shared" ca="1" si="202"/>
        <v>292</v>
      </c>
      <c r="AG401" s="5">
        <f t="shared" ca="1" si="203"/>
        <v>324</v>
      </c>
      <c r="AH401" s="5">
        <f t="shared" ca="1" si="204"/>
        <v>236</v>
      </c>
      <c r="AI401" s="5">
        <f t="shared" ca="1" si="205"/>
        <v>219</v>
      </c>
      <c r="AJ401" s="5">
        <f t="shared" ca="1" si="206"/>
        <v>259</v>
      </c>
      <c r="AK401" s="5">
        <f t="shared" ca="1" si="207"/>
        <v>215</v>
      </c>
    </row>
    <row r="402" spans="1:37" x14ac:dyDescent="0.3">
      <c r="A402" s="35">
        <f>IF(Замеры!B401=0, " ", Замеры!B401)</f>
        <v>396</v>
      </c>
      <c r="B402" s="45" t="str">
        <f>Замеры!F401</f>
        <v xml:space="preserve">Группа от QF </v>
      </c>
      <c r="C402" s="45" t="str">
        <f>IF(Замеры!K401=0, " ", Замеры!K401)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Замеры!L401</f>
        <v>0</v>
      </c>
      <c r="S402" s="2">
        <f>Замеры!M401</f>
        <v>0</v>
      </c>
      <c r="T402" s="2" t="s">
        <v>75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26</v>
      </c>
      <c r="Z402" s="2">
        <f t="shared" ca="1" si="197"/>
        <v>20</v>
      </c>
      <c r="AA402" s="2">
        <f t="shared" ca="1" si="197"/>
        <v>48</v>
      </c>
      <c r="AB402" s="5">
        <f t="shared" ca="1" si="198"/>
        <v>547</v>
      </c>
      <c r="AC402" s="5">
        <f t="shared" ca="1" si="199"/>
        <v>510</v>
      </c>
      <c r="AD402" s="5">
        <f t="shared" ca="1" si="200"/>
        <v>496</v>
      </c>
      <c r="AE402" s="5">
        <f t="shared" ca="1" si="201"/>
        <v>584</v>
      </c>
      <c r="AF402" s="5">
        <f t="shared" ca="1" si="202"/>
        <v>539</v>
      </c>
      <c r="AG402" s="5">
        <f t="shared" ca="1" si="203"/>
        <v>597</v>
      </c>
      <c r="AH402" s="5">
        <f t="shared" ca="1" si="204"/>
        <v>611</v>
      </c>
      <c r="AI402" s="5">
        <f t="shared" ca="1" si="205"/>
        <v>511</v>
      </c>
      <c r="AJ402" s="5">
        <f t="shared" ca="1" si="206"/>
        <v>543</v>
      </c>
      <c r="AK402" s="5">
        <f t="shared" ca="1" si="207"/>
        <v>559</v>
      </c>
    </row>
    <row r="403" spans="1:37" x14ac:dyDescent="0.3">
      <c r="A403" s="35">
        <f>IF(Замеры!B402=0, " ", Замеры!B402)</f>
        <v>397</v>
      </c>
      <c r="B403" s="45" t="str">
        <f>Замеры!F402</f>
        <v xml:space="preserve">Группа от QF </v>
      </c>
      <c r="C403" s="45" t="str">
        <f>IF(Замеры!K402=0, " ", Замеры!K402)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Замеры!L402</f>
        <v>0</v>
      </c>
      <c r="S403" s="2">
        <f>Замеры!M402</f>
        <v>0</v>
      </c>
      <c r="T403" s="2" t="s">
        <v>75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41</v>
      </c>
      <c r="Z403" s="2">
        <f t="shared" ca="1" si="197"/>
        <v>40</v>
      </c>
      <c r="AA403" s="2">
        <f t="shared" ca="1" si="197"/>
        <v>50</v>
      </c>
      <c r="AB403" s="5">
        <f t="shared" ca="1" si="198"/>
        <v>637</v>
      </c>
      <c r="AC403" s="5">
        <f t="shared" ca="1" si="199"/>
        <v>529</v>
      </c>
      <c r="AD403" s="5">
        <f t="shared" ca="1" si="200"/>
        <v>525</v>
      </c>
      <c r="AE403" s="5">
        <f t="shared" ca="1" si="201"/>
        <v>594</v>
      </c>
      <c r="AF403" s="5">
        <f t="shared" ca="1" si="202"/>
        <v>511</v>
      </c>
      <c r="AG403" s="5">
        <f t="shared" ca="1" si="203"/>
        <v>510</v>
      </c>
      <c r="AH403" s="5">
        <f t="shared" ca="1" si="204"/>
        <v>585</v>
      </c>
      <c r="AI403" s="5">
        <f t="shared" ca="1" si="205"/>
        <v>558</v>
      </c>
      <c r="AJ403" s="5">
        <f t="shared" ca="1" si="206"/>
        <v>543</v>
      </c>
      <c r="AK403" s="5">
        <f t="shared" ca="1" si="207"/>
        <v>594</v>
      </c>
    </row>
    <row r="404" spans="1:37" x14ac:dyDescent="0.3">
      <c r="A404" s="35">
        <f>IF(Замеры!B403=0, " ", Замеры!B403)</f>
        <v>398</v>
      </c>
      <c r="B404" s="45" t="str">
        <f>Замеры!F403</f>
        <v xml:space="preserve">Группа от QF </v>
      </c>
      <c r="C404" s="45" t="str">
        <f>IF(Замеры!K403=0, " ", Замеры!K403)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Замеры!L403</f>
        <v>0</v>
      </c>
      <c r="S404" s="2">
        <f>Замеры!M403</f>
        <v>0</v>
      </c>
      <c r="T404" s="2" t="s">
        <v>75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36</v>
      </c>
      <c r="Z404" s="2">
        <f t="shared" ca="1" si="197"/>
        <v>30</v>
      </c>
      <c r="AA404" s="2">
        <f t="shared" ca="1" si="197"/>
        <v>29</v>
      </c>
      <c r="AB404" s="5">
        <f t="shared" ca="1" si="198"/>
        <v>321</v>
      </c>
      <c r="AC404" s="5">
        <f t="shared" ca="1" si="199"/>
        <v>306</v>
      </c>
      <c r="AD404" s="5">
        <f t="shared" ca="1" si="200"/>
        <v>382</v>
      </c>
      <c r="AE404" s="5">
        <f t="shared" ca="1" si="201"/>
        <v>353</v>
      </c>
      <c r="AF404" s="5">
        <f t="shared" ca="1" si="202"/>
        <v>309</v>
      </c>
      <c r="AG404" s="5">
        <f t="shared" ca="1" si="203"/>
        <v>301</v>
      </c>
      <c r="AH404" s="5">
        <f t="shared" ca="1" si="204"/>
        <v>357</v>
      </c>
      <c r="AI404" s="5">
        <f t="shared" ca="1" si="205"/>
        <v>407</v>
      </c>
      <c r="AJ404" s="5">
        <f t="shared" ca="1" si="206"/>
        <v>404</v>
      </c>
      <c r="AK404" s="5">
        <f t="shared" ca="1" si="207"/>
        <v>307</v>
      </c>
    </row>
    <row r="405" spans="1:37" x14ac:dyDescent="0.3">
      <c r="A405" s="35">
        <f>IF(Замеры!B404=0, " ", Замеры!B404)</f>
        <v>399</v>
      </c>
      <c r="B405" s="45" t="str">
        <f>Замеры!F404</f>
        <v xml:space="preserve">Группа от QF </v>
      </c>
      <c r="C405" s="45" t="str">
        <f>IF(Замеры!K404=0, " ", Замеры!K404)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Замеры!L404</f>
        <v>0</v>
      </c>
      <c r="S405" s="2">
        <f>Замеры!M404</f>
        <v>0</v>
      </c>
      <c r="T405" s="2" t="s">
        <v>75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39</v>
      </c>
      <c r="Z405" s="2">
        <f t="shared" ca="1" si="197"/>
        <v>20</v>
      </c>
      <c r="AA405" s="2">
        <f t="shared" ca="1" si="197"/>
        <v>27</v>
      </c>
      <c r="AB405" s="5">
        <f t="shared" ca="1" si="198"/>
        <v>332</v>
      </c>
      <c r="AC405" s="5">
        <f t="shared" ca="1" si="199"/>
        <v>326</v>
      </c>
      <c r="AD405" s="5">
        <f t="shared" ca="1" si="200"/>
        <v>331</v>
      </c>
      <c r="AE405" s="5">
        <f t="shared" ca="1" si="201"/>
        <v>354</v>
      </c>
      <c r="AF405" s="5">
        <f t="shared" ca="1" si="202"/>
        <v>327</v>
      </c>
      <c r="AG405" s="5">
        <f t="shared" ca="1" si="203"/>
        <v>381</v>
      </c>
      <c r="AH405" s="5">
        <f t="shared" ca="1" si="204"/>
        <v>390</v>
      </c>
      <c r="AI405" s="5">
        <f t="shared" ca="1" si="205"/>
        <v>299</v>
      </c>
      <c r="AJ405" s="5">
        <f t="shared" ca="1" si="206"/>
        <v>312</v>
      </c>
      <c r="AK405" s="5">
        <f t="shared" ca="1" si="207"/>
        <v>359</v>
      </c>
    </row>
    <row r="406" spans="1:37" x14ac:dyDescent="0.3">
      <c r="A406" s="35">
        <f>IF(Замеры!B405=0, " ", Замеры!B405)</f>
        <v>400</v>
      </c>
      <c r="B406" s="45" t="str">
        <f>Замеры!F405</f>
        <v xml:space="preserve">Группа от QF </v>
      </c>
      <c r="C406" s="45" t="str">
        <f>IF(Замеры!K405=0, " ", Замеры!K405)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Замеры!L405</f>
        <v>0</v>
      </c>
      <c r="S406" s="2">
        <f>Замеры!M405</f>
        <v>0</v>
      </c>
      <c r="T406" s="2" t="s">
        <v>75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24</v>
      </c>
      <c r="Z406" s="2">
        <f t="shared" ca="1" si="197"/>
        <v>23</v>
      </c>
      <c r="AA406" s="2">
        <f t="shared" ca="1" si="197"/>
        <v>29</v>
      </c>
      <c r="AB406" s="5">
        <f t="shared" ca="1" si="198"/>
        <v>363</v>
      </c>
      <c r="AC406" s="5">
        <f t="shared" ca="1" si="199"/>
        <v>304</v>
      </c>
      <c r="AD406" s="5">
        <f t="shared" ca="1" si="200"/>
        <v>399</v>
      </c>
      <c r="AE406" s="5">
        <f t="shared" ca="1" si="201"/>
        <v>323</v>
      </c>
      <c r="AF406" s="5">
        <f t="shared" ca="1" si="202"/>
        <v>430</v>
      </c>
      <c r="AG406" s="5">
        <f t="shared" ca="1" si="203"/>
        <v>429</v>
      </c>
      <c r="AH406" s="5">
        <f t="shared" ca="1" si="204"/>
        <v>329</v>
      </c>
      <c r="AI406" s="5">
        <f t="shared" ca="1" si="205"/>
        <v>343</v>
      </c>
      <c r="AJ406" s="5">
        <f t="shared" ca="1" si="206"/>
        <v>361</v>
      </c>
      <c r="AK406" s="5">
        <f t="shared" ca="1" si="207"/>
        <v>422</v>
      </c>
    </row>
    <row r="407" spans="1:37" x14ac:dyDescent="0.3">
      <c r="A407" s="35">
        <f>IF(Замеры!B406=0, " ", Замеры!B406)</f>
        <v>401</v>
      </c>
      <c r="B407" s="45" t="str">
        <f>Замеры!F406</f>
        <v xml:space="preserve">Группа от QF </v>
      </c>
      <c r="C407" s="45" t="str">
        <f>IF(Замеры!K406=0, " ", Замеры!K406)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Замеры!L406</f>
        <v>0</v>
      </c>
      <c r="S407" s="2">
        <f>Замеры!M406</f>
        <v>0</v>
      </c>
      <c r="T407" s="2" t="s">
        <v>75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45</v>
      </c>
      <c r="Z407" s="2">
        <f t="shared" ca="1" si="197"/>
        <v>29</v>
      </c>
      <c r="AA407" s="2">
        <f t="shared" ca="1" si="197"/>
        <v>36</v>
      </c>
      <c r="AB407" s="5">
        <f t="shared" ca="1" si="198"/>
        <v>445</v>
      </c>
      <c r="AC407" s="5">
        <f t="shared" ca="1" si="199"/>
        <v>366</v>
      </c>
      <c r="AD407" s="5">
        <f t="shared" ca="1" si="200"/>
        <v>491</v>
      </c>
      <c r="AE407" s="5">
        <f t="shared" ca="1" si="201"/>
        <v>504</v>
      </c>
      <c r="AF407" s="5">
        <f t="shared" ca="1" si="202"/>
        <v>459</v>
      </c>
      <c r="AG407" s="5">
        <f t="shared" ca="1" si="203"/>
        <v>368</v>
      </c>
      <c r="AH407" s="5">
        <f t="shared" ca="1" si="204"/>
        <v>504</v>
      </c>
      <c r="AI407" s="5">
        <f t="shared" ca="1" si="205"/>
        <v>468</v>
      </c>
      <c r="AJ407" s="5">
        <f t="shared" ca="1" si="206"/>
        <v>426</v>
      </c>
      <c r="AK407" s="5">
        <f t="shared" ca="1" si="207"/>
        <v>367</v>
      </c>
    </row>
    <row r="408" spans="1:37" x14ac:dyDescent="0.3">
      <c r="A408" s="35">
        <f>IF(Замеры!B407=0, " ", Замеры!B407)</f>
        <v>402</v>
      </c>
      <c r="B408" s="45" t="str">
        <f>Замеры!F407</f>
        <v xml:space="preserve">Группа от QF </v>
      </c>
      <c r="C408" s="45" t="str">
        <f>IF(Замеры!K407=0, " ", Замеры!K407)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Замеры!L407</f>
        <v>0</v>
      </c>
      <c r="S408" s="2">
        <f>Замеры!M407</f>
        <v>0</v>
      </c>
      <c r="T408" s="2" t="s">
        <v>75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26</v>
      </c>
      <c r="Z408" s="2">
        <f t="shared" ca="1" si="197"/>
        <v>30</v>
      </c>
      <c r="AA408" s="2">
        <f t="shared" ca="1" si="197"/>
        <v>45</v>
      </c>
      <c r="AB408" s="5">
        <f t="shared" ca="1" si="198"/>
        <v>494</v>
      </c>
      <c r="AC408" s="5">
        <f t="shared" ca="1" si="199"/>
        <v>481</v>
      </c>
      <c r="AD408" s="5">
        <f t="shared" ca="1" si="200"/>
        <v>539</v>
      </c>
      <c r="AE408" s="5">
        <f t="shared" ca="1" si="201"/>
        <v>502</v>
      </c>
      <c r="AF408" s="5">
        <f t="shared" ca="1" si="202"/>
        <v>592</v>
      </c>
      <c r="AG408" s="5">
        <f t="shared" ca="1" si="203"/>
        <v>526</v>
      </c>
      <c r="AH408" s="5">
        <f t="shared" ca="1" si="204"/>
        <v>509</v>
      </c>
      <c r="AI408" s="5">
        <f t="shared" ca="1" si="205"/>
        <v>501</v>
      </c>
      <c r="AJ408" s="5">
        <f t="shared" ca="1" si="206"/>
        <v>462</v>
      </c>
      <c r="AK408" s="5">
        <f t="shared" ca="1" si="207"/>
        <v>510</v>
      </c>
    </row>
    <row r="409" spans="1:37" x14ac:dyDescent="0.3">
      <c r="A409" s="35">
        <f>IF(Замеры!B408=0, " ", Замеры!B408)</f>
        <v>403</v>
      </c>
      <c r="B409" s="45" t="str">
        <f>Замеры!F408</f>
        <v xml:space="preserve">Группа от QF </v>
      </c>
      <c r="C409" s="45" t="str">
        <f>IF(Замеры!K408=0, " ", Замеры!K408)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Замеры!L408</f>
        <v>0</v>
      </c>
      <c r="S409" s="2">
        <f>Замеры!M408</f>
        <v>0</v>
      </c>
      <c r="T409" s="2" t="s">
        <v>75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24</v>
      </c>
      <c r="Z409" s="2">
        <f t="shared" ca="1" si="197"/>
        <v>41</v>
      </c>
      <c r="AA409" s="2">
        <f t="shared" ca="1" si="197"/>
        <v>32</v>
      </c>
      <c r="AB409" s="5">
        <f t="shared" ca="1" si="198"/>
        <v>339</v>
      </c>
      <c r="AC409" s="5">
        <f t="shared" ca="1" si="199"/>
        <v>377</v>
      </c>
      <c r="AD409" s="5">
        <f t="shared" ca="1" si="200"/>
        <v>365</v>
      </c>
      <c r="AE409" s="5">
        <f t="shared" ca="1" si="201"/>
        <v>356</v>
      </c>
      <c r="AF409" s="5">
        <f t="shared" ca="1" si="202"/>
        <v>398</v>
      </c>
      <c r="AG409" s="5">
        <f t="shared" ca="1" si="203"/>
        <v>397</v>
      </c>
      <c r="AH409" s="5">
        <f t="shared" ca="1" si="204"/>
        <v>375</v>
      </c>
      <c r="AI409" s="5">
        <f t="shared" ca="1" si="205"/>
        <v>389</v>
      </c>
      <c r="AJ409" s="5">
        <f t="shared" ca="1" si="206"/>
        <v>426</v>
      </c>
      <c r="AK409" s="5">
        <f t="shared" ca="1" si="207"/>
        <v>355</v>
      </c>
    </row>
    <row r="410" spans="1:37" x14ac:dyDescent="0.3">
      <c r="A410" s="35">
        <f>IF(Замеры!B409=0, " ", Замеры!B409)</f>
        <v>404</v>
      </c>
      <c r="B410" s="45" t="str">
        <f>Замеры!F409</f>
        <v xml:space="preserve">Группа от QF </v>
      </c>
      <c r="C410" s="45" t="str">
        <f>IF(Замеры!K409=0, " ", Замеры!K409)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Замеры!L409</f>
        <v>0</v>
      </c>
      <c r="S410" s="2">
        <f>Замеры!M409</f>
        <v>0</v>
      </c>
      <c r="T410" s="2" t="s">
        <v>75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42</v>
      </c>
      <c r="Z410" s="2">
        <f t="shared" ca="1" si="197"/>
        <v>39</v>
      </c>
      <c r="AA410" s="2">
        <f t="shared" ca="1" si="197"/>
        <v>41</v>
      </c>
      <c r="AB410" s="5">
        <f t="shared" ca="1" si="198"/>
        <v>517</v>
      </c>
      <c r="AC410" s="5">
        <f t="shared" ca="1" si="199"/>
        <v>480</v>
      </c>
      <c r="AD410" s="5">
        <f t="shared" ca="1" si="200"/>
        <v>444</v>
      </c>
      <c r="AE410" s="5">
        <f t="shared" ca="1" si="201"/>
        <v>426</v>
      </c>
      <c r="AF410" s="5">
        <f t="shared" ca="1" si="202"/>
        <v>517</v>
      </c>
      <c r="AG410" s="5">
        <f t="shared" ca="1" si="203"/>
        <v>480</v>
      </c>
      <c r="AH410" s="5">
        <f t="shared" ca="1" si="204"/>
        <v>552</v>
      </c>
      <c r="AI410" s="5">
        <f t="shared" ca="1" si="205"/>
        <v>554</v>
      </c>
      <c r="AJ410" s="5">
        <f t="shared" ca="1" si="206"/>
        <v>467</v>
      </c>
      <c r="AK410" s="5">
        <f t="shared" ca="1" si="207"/>
        <v>537</v>
      </c>
    </row>
    <row r="411" spans="1:37" x14ac:dyDescent="0.3">
      <c r="A411" s="35">
        <f>IF(Замеры!B410=0, " ", Замеры!B410)</f>
        <v>405</v>
      </c>
      <c r="B411" s="45" t="str">
        <f>Замеры!F410</f>
        <v xml:space="preserve">Группа от QF </v>
      </c>
      <c r="C411" s="45" t="str">
        <f>IF(Замеры!K410=0, " ", Замеры!K410)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Замеры!L410</f>
        <v>0</v>
      </c>
      <c r="S411" s="2">
        <f>Замеры!M410</f>
        <v>0</v>
      </c>
      <c r="T411" s="2" t="s">
        <v>75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32</v>
      </c>
      <c r="Z411" s="2">
        <f t="shared" ca="1" si="197"/>
        <v>36</v>
      </c>
      <c r="AA411" s="2">
        <f t="shared" ca="1" si="197"/>
        <v>42</v>
      </c>
      <c r="AB411" s="5">
        <f t="shared" ca="1" si="198"/>
        <v>555</v>
      </c>
      <c r="AC411" s="5">
        <f t="shared" ca="1" si="199"/>
        <v>554</v>
      </c>
      <c r="AD411" s="5">
        <f t="shared" ca="1" si="200"/>
        <v>458</v>
      </c>
      <c r="AE411" s="5">
        <f t="shared" ca="1" si="201"/>
        <v>554</v>
      </c>
      <c r="AF411" s="5">
        <f t="shared" ca="1" si="202"/>
        <v>551</v>
      </c>
      <c r="AG411" s="5">
        <f t="shared" ca="1" si="203"/>
        <v>453</v>
      </c>
      <c r="AH411" s="5">
        <f t="shared" ca="1" si="204"/>
        <v>458</v>
      </c>
      <c r="AI411" s="5">
        <f t="shared" ca="1" si="205"/>
        <v>551</v>
      </c>
      <c r="AJ411" s="5">
        <f t="shared" ca="1" si="206"/>
        <v>557</v>
      </c>
      <c r="AK411" s="5">
        <f t="shared" ca="1" si="207"/>
        <v>504</v>
      </c>
    </row>
    <row r="412" spans="1:37" x14ac:dyDescent="0.3">
      <c r="A412" s="35">
        <f>IF(Замеры!B411=0, " ", Замеры!B411)</f>
        <v>406</v>
      </c>
      <c r="B412" s="45" t="str">
        <f>Замеры!F411</f>
        <v xml:space="preserve">Группа от QF </v>
      </c>
      <c r="C412" s="45" t="str">
        <f>IF(Замеры!K411=0, " ", Замеры!K411)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Замеры!L411</f>
        <v>0</v>
      </c>
      <c r="S412" s="2">
        <f>Замеры!M411</f>
        <v>0</v>
      </c>
      <c r="T412" s="2" t="s">
        <v>75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35</v>
      </c>
      <c r="Z412" s="2">
        <f t="shared" ca="1" si="197"/>
        <v>24</v>
      </c>
      <c r="AA412" s="2">
        <f t="shared" ca="1" si="197"/>
        <v>29</v>
      </c>
      <c r="AB412" s="5">
        <f t="shared" ca="1" si="198"/>
        <v>418</v>
      </c>
      <c r="AC412" s="5">
        <f t="shared" ca="1" si="199"/>
        <v>407</v>
      </c>
      <c r="AD412" s="5">
        <f t="shared" ca="1" si="200"/>
        <v>298</v>
      </c>
      <c r="AE412" s="5">
        <f t="shared" ca="1" si="201"/>
        <v>332</v>
      </c>
      <c r="AF412" s="5">
        <f t="shared" ca="1" si="202"/>
        <v>431</v>
      </c>
      <c r="AG412" s="5">
        <f t="shared" ca="1" si="203"/>
        <v>427</v>
      </c>
      <c r="AH412" s="5">
        <f t="shared" ca="1" si="204"/>
        <v>359</v>
      </c>
      <c r="AI412" s="5">
        <f t="shared" ca="1" si="205"/>
        <v>334</v>
      </c>
      <c r="AJ412" s="5">
        <f t="shared" ca="1" si="206"/>
        <v>409</v>
      </c>
      <c r="AK412" s="5">
        <f t="shared" ca="1" si="207"/>
        <v>429</v>
      </c>
    </row>
    <row r="413" spans="1:37" x14ac:dyDescent="0.3">
      <c r="A413" s="35">
        <f>IF(Замеры!B412=0, " ", Замеры!B412)</f>
        <v>407</v>
      </c>
      <c r="B413" s="45" t="str">
        <f>Замеры!F412</f>
        <v xml:space="preserve">Группа от QF </v>
      </c>
      <c r="C413" s="45" t="str">
        <f>IF(Замеры!K412=0, " ", Замеры!K412)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Замеры!L412</f>
        <v>0</v>
      </c>
      <c r="S413" s="2">
        <f>Замеры!M412</f>
        <v>0</v>
      </c>
      <c r="T413" s="2" t="s">
        <v>75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40</v>
      </c>
      <c r="Z413" s="2">
        <f t="shared" ca="1" si="197"/>
        <v>27</v>
      </c>
      <c r="AA413" s="2">
        <f t="shared" ca="1" si="197"/>
        <v>38</v>
      </c>
      <c r="AB413" s="5">
        <f t="shared" ca="1" si="198"/>
        <v>393</v>
      </c>
      <c r="AC413" s="5">
        <f t="shared" ca="1" si="199"/>
        <v>457</v>
      </c>
      <c r="AD413" s="5">
        <f t="shared" ca="1" si="200"/>
        <v>501</v>
      </c>
      <c r="AE413" s="5">
        <f t="shared" ca="1" si="201"/>
        <v>487</v>
      </c>
      <c r="AF413" s="5">
        <f t="shared" ca="1" si="202"/>
        <v>473</v>
      </c>
      <c r="AG413" s="5">
        <f t="shared" ca="1" si="203"/>
        <v>516</v>
      </c>
      <c r="AH413" s="5">
        <f t="shared" ca="1" si="204"/>
        <v>470</v>
      </c>
      <c r="AI413" s="5">
        <f t="shared" ca="1" si="205"/>
        <v>455</v>
      </c>
      <c r="AJ413" s="5">
        <f t="shared" ca="1" si="206"/>
        <v>465</v>
      </c>
      <c r="AK413" s="5">
        <f t="shared" ca="1" si="207"/>
        <v>485</v>
      </c>
    </row>
    <row r="414" spans="1:37" x14ac:dyDescent="0.3">
      <c r="A414" s="35">
        <f>IF(Замеры!B413=0, " ", Замеры!B413)</f>
        <v>408</v>
      </c>
      <c r="B414" s="45" t="str">
        <f>Замеры!F413</f>
        <v xml:space="preserve">Группа от QF </v>
      </c>
      <c r="C414" s="45" t="str">
        <f>IF(Замеры!K413=0, " ", Замеры!K413)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Замеры!L413</f>
        <v>0</v>
      </c>
      <c r="S414" s="2">
        <f>Замеры!M413</f>
        <v>0</v>
      </c>
      <c r="T414" s="2" t="s">
        <v>75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47</v>
      </c>
      <c r="Z414" s="2">
        <f t="shared" ca="1" si="197"/>
        <v>47</v>
      </c>
      <c r="AA414" s="2">
        <f t="shared" ca="1" si="197"/>
        <v>38</v>
      </c>
      <c r="AB414" s="5">
        <f t="shared" ca="1" si="198"/>
        <v>487</v>
      </c>
      <c r="AC414" s="5">
        <f t="shared" ca="1" si="199"/>
        <v>421</v>
      </c>
      <c r="AD414" s="5">
        <f t="shared" ca="1" si="200"/>
        <v>471</v>
      </c>
      <c r="AE414" s="5">
        <f t="shared" ca="1" si="201"/>
        <v>434</v>
      </c>
      <c r="AF414" s="5">
        <f t="shared" ca="1" si="202"/>
        <v>462</v>
      </c>
      <c r="AG414" s="5">
        <f t="shared" ca="1" si="203"/>
        <v>511</v>
      </c>
      <c r="AH414" s="5">
        <f t="shared" ca="1" si="204"/>
        <v>497</v>
      </c>
      <c r="AI414" s="5">
        <f t="shared" ca="1" si="205"/>
        <v>392</v>
      </c>
      <c r="AJ414" s="5">
        <f t="shared" ca="1" si="206"/>
        <v>518</v>
      </c>
      <c r="AK414" s="5">
        <f t="shared" ca="1" si="207"/>
        <v>427</v>
      </c>
    </row>
    <row r="415" spans="1:37" x14ac:dyDescent="0.3">
      <c r="A415" s="35">
        <f>IF(Замеры!B414=0, " ", Замеры!B414)</f>
        <v>409</v>
      </c>
      <c r="B415" s="45" t="str">
        <f>Замеры!F414</f>
        <v xml:space="preserve">Группа от QF </v>
      </c>
      <c r="C415" s="45" t="str">
        <f>IF(Замеры!K414=0, " ", Замеры!K414)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Замеры!L414</f>
        <v>0</v>
      </c>
      <c r="S415" s="2">
        <f>Замеры!M414</f>
        <v>0</v>
      </c>
      <c r="T415" s="2" t="s">
        <v>75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47</v>
      </c>
      <c r="Z415" s="2">
        <f t="shared" ca="1" si="197"/>
        <v>26</v>
      </c>
      <c r="AA415" s="2">
        <f t="shared" ca="1" si="197"/>
        <v>40</v>
      </c>
      <c r="AB415" s="5">
        <f t="shared" ca="1" si="198"/>
        <v>458</v>
      </c>
      <c r="AC415" s="5">
        <f t="shared" ca="1" si="199"/>
        <v>454</v>
      </c>
      <c r="AD415" s="5">
        <f t="shared" ca="1" si="200"/>
        <v>442</v>
      </c>
      <c r="AE415" s="5">
        <f t="shared" ca="1" si="201"/>
        <v>457</v>
      </c>
      <c r="AF415" s="5">
        <f t="shared" ca="1" si="202"/>
        <v>436</v>
      </c>
      <c r="AG415" s="5">
        <f t="shared" ca="1" si="203"/>
        <v>488</v>
      </c>
      <c r="AH415" s="5">
        <f t="shared" ca="1" si="204"/>
        <v>548</v>
      </c>
      <c r="AI415" s="5">
        <f t="shared" ca="1" si="205"/>
        <v>429</v>
      </c>
      <c r="AJ415" s="5">
        <f t="shared" ca="1" si="206"/>
        <v>519</v>
      </c>
      <c r="AK415" s="5">
        <f t="shared" ca="1" si="207"/>
        <v>510</v>
      </c>
    </row>
    <row r="416" spans="1:37" x14ac:dyDescent="0.3">
      <c r="A416" s="35">
        <f>IF(Замеры!B415=0, " ", Замеры!B415)</f>
        <v>410</v>
      </c>
      <c r="B416" s="45" t="str">
        <f>Замеры!F415</f>
        <v xml:space="preserve">Группа от QF </v>
      </c>
      <c r="C416" s="45" t="str">
        <f>IF(Замеры!K415=0, " ", Замеры!K415)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Замеры!L415</f>
        <v>0</v>
      </c>
      <c r="S416" s="2">
        <f>Замеры!M415</f>
        <v>0</v>
      </c>
      <c r="T416" s="2" t="s">
        <v>75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36</v>
      </c>
      <c r="Z416" s="2">
        <f t="shared" ca="1" si="197"/>
        <v>50</v>
      </c>
      <c r="AA416" s="2">
        <f t="shared" ca="1" si="197"/>
        <v>39</v>
      </c>
      <c r="AB416" s="5">
        <f t="shared" ca="1" si="198"/>
        <v>515</v>
      </c>
      <c r="AC416" s="5">
        <f t="shared" ca="1" si="199"/>
        <v>441</v>
      </c>
      <c r="AD416" s="5">
        <f t="shared" ca="1" si="200"/>
        <v>522</v>
      </c>
      <c r="AE416" s="5">
        <f t="shared" ca="1" si="201"/>
        <v>402</v>
      </c>
      <c r="AF416" s="5">
        <f t="shared" ca="1" si="202"/>
        <v>524</v>
      </c>
      <c r="AG416" s="5">
        <f t="shared" ca="1" si="203"/>
        <v>492</v>
      </c>
      <c r="AH416" s="5">
        <f t="shared" ca="1" si="204"/>
        <v>464</v>
      </c>
      <c r="AI416" s="5">
        <f t="shared" ca="1" si="205"/>
        <v>484</v>
      </c>
      <c r="AJ416" s="5">
        <f t="shared" ca="1" si="206"/>
        <v>501</v>
      </c>
      <c r="AK416" s="5">
        <f t="shared" ca="1" si="207"/>
        <v>501</v>
      </c>
    </row>
    <row r="417" spans="1:37" x14ac:dyDescent="0.3">
      <c r="A417" s="35">
        <f>IF(Замеры!B416=0, " ", Замеры!B416)</f>
        <v>411</v>
      </c>
      <c r="B417" s="45" t="str">
        <f>Замеры!F416</f>
        <v xml:space="preserve">Группа от QF </v>
      </c>
      <c r="C417" s="45" t="str">
        <f>IF(Замеры!K416=0, " ", Замеры!K416)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Замеры!L416</f>
        <v>0</v>
      </c>
      <c r="S417" s="2">
        <f>Замеры!M416</f>
        <v>0</v>
      </c>
      <c r="T417" s="2" t="s">
        <v>75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40</v>
      </c>
      <c r="Z417" s="2">
        <f t="shared" ca="1" si="197"/>
        <v>30</v>
      </c>
      <c r="AA417" s="2">
        <f t="shared" ca="1" si="197"/>
        <v>20</v>
      </c>
      <c r="AB417" s="5">
        <f t="shared" ca="1" si="198"/>
        <v>289</v>
      </c>
      <c r="AC417" s="5">
        <f t="shared" ca="1" si="199"/>
        <v>211</v>
      </c>
      <c r="AD417" s="5">
        <f t="shared" ca="1" si="200"/>
        <v>339</v>
      </c>
      <c r="AE417" s="5">
        <f t="shared" ca="1" si="201"/>
        <v>237</v>
      </c>
      <c r="AF417" s="5">
        <f t="shared" ca="1" si="202"/>
        <v>272</v>
      </c>
      <c r="AG417" s="5">
        <f t="shared" ca="1" si="203"/>
        <v>271</v>
      </c>
      <c r="AH417" s="5">
        <f t="shared" ca="1" si="204"/>
        <v>323</v>
      </c>
      <c r="AI417" s="5">
        <f t="shared" ca="1" si="205"/>
        <v>296</v>
      </c>
      <c r="AJ417" s="5">
        <f t="shared" ca="1" si="206"/>
        <v>323</v>
      </c>
      <c r="AK417" s="5">
        <f t="shared" ca="1" si="207"/>
        <v>212</v>
      </c>
    </row>
    <row r="418" spans="1:37" x14ac:dyDescent="0.3">
      <c r="A418" s="35">
        <f>IF(Замеры!B417=0, " ", Замеры!B417)</f>
        <v>412</v>
      </c>
      <c r="B418" s="45" t="str">
        <f>Замеры!F417</f>
        <v xml:space="preserve">Группа от QF </v>
      </c>
      <c r="C418" s="45" t="str">
        <f>IF(Замеры!K417=0, " ", Замеры!K417)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Замеры!L417</f>
        <v>0</v>
      </c>
      <c r="S418" s="2">
        <f>Замеры!M417</f>
        <v>0</v>
      </c>
      <c r="T418" s="2" t="s">
        <v>75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38</v>
      </c>
      <c r="Z418" s="2">
        <f t="shared" ca="1" si="197"/>
        <v>24</v>
      </c>
      <c r="AA418" s="2">
        <f t="shared" ca="1" si="197"/>
        <v>22</v>
      </c>
      <c r="AB418" s="5">
        <f t="shared" ca="1" si="198"/>
        <v>304</v>
      </c>
      <c r="AC418" s="5">
        <f t="shared" ca="1" si="199"/>
        <v>260</v>
      </c>
      <c r="AD418" s="5">
        <f t="shared" ca="1" si="200"/>
        <v>245</v>
      </c>
      <c r="AE418" s="5">
        <f t="shared" ca="1" si="201"/>
        <v>354</v>
      </c>
      <c r="AF418" s="5">
        <f t="shared" ca="1" si="202"/>
        <v>303</v>
      </c>
      <c r="AG418" s="5">
        <f t="shared" ca="1" si="203"/>
        <v>355</v>
      </c>
      <c r="AH418" s="5">
        <f t="shared" ca="1" si="204"/>
        <v>322</v>
      </c>
      <c r="AI418" s="5">
        <f t="shared" ca="1" si="205"/>
        <v>362</v>
      </c>
      <c r="AJ418" s="5">
        <f t="shared" ca="1" si="206"/>
        <v>339</v>
      </c>
      <c r="AK418" s="5">
        <f t="shared" ca="1" si="207"/>
        <v>263</v>
      </c>
    </row>
    <row r="419" spans="1:37" x14ac:dyDescent="0.3">
      <c r="A419" s="35">
        <f>IF(Замеры!B418=0, " ", Замеры!B418)</f>
        <v>413</v>
      </c>
      <c r="B419" s="45" t="str">
        <f>Замеры!F418</f>
        <v xml:space="preserve">Группа от QF </v>
      </c>
      <c r="C419" s="45" t="str">
        <f>IF(Замеры!K418=0, " ", Замеры!K418)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Замеры!L418</f>
        <v>0</v>
      </c>
      <c r="S419" s="2">
        <f>Замеры!M418</f>
        <v>0</v>
      </c>
      <c r="T419" s="2" t="s">
        <v>75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21</v>
      </c>
      <c r="Z419" s="2">
        <f t="shared" ca="1" si="197"/>
        <v>29</v>
      </c>
      <c r="AA419" s="2">
        <f t="shared" ca="1" si="197"/>
        <v>38</v>
      </c>
      <c r="AB419" s="5">
        <f t="shared" ca="1" si="198"/>
        <v>501</v>
      </c>
      <c r="AC419" s="5">
        <f t="shared" ca="1" si="199"/>
        <v>483</v>
      </c>
      <c r="AD419" s="5">
        <f t="shared" ca="1" si="200"/>
        <v>393</v>
      </c>
      <c r="AE419" s="5">
        <f t="shared" ca="1" si="201"/>
        <v>396</v>
      </c>
      <c r="AF419" s="5">
        <f t="shared" ca="1" si="202"/>
        <v>493</v>
      </c>
      <c r="AG419" s="5">
        <f t="shared" ca="1" si="203"/>
        <v>524</v>
      </c>
      <c r="AH419" s="5">
        <f t="shared" ca="1" si="204"/>
        <v>462</v>
      </c>
      <c r="AI419" s="5">
        <f t="shared" ca="1" si="205"/>
        <v>430</v>
      </c>
      <c r="AJ419" s="5">
        <f t="shared" ca="1" si="206"/>
        <v>442</v>
      </c>
      <c r="AK419" s="5">
        <f t="shared" ca="1" si="207"/>
        <v>420</v>
      </c>
    </row>
    <row r="420" spans="1:37" x14ac:dyDescent="0.3">
      <c r="A420" s="35">
        <f>IF(Замеры!B419=0, " ", Замеры!B419)</f>
        <v>414</v>
      </c>
      <c r="B420" s="45" t="str">
        <f>Замеры!F419</f>
        <v xml:space="preserve">Группа от QF </v>
      </c>
      <c r="C420" s="45" t="str">
        <f>IF(Замеры!K419=0, " ", Замеры!K419)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Замеры!L419</f>
        <v>0</v>
      </c>
      <c r="S420" s="2">
        <f>Замеры!M419</f>
        <v>0</v>
      </c>
      <c r="T420" s="2" t="s">
        <v>75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23</v>
      </c>
      <c r="Z420" s="2">
        <f t="shared" ca="1" si="197"/>
        <v>41</v>
      </c>
      <c r="AA420" s="2">
        <f t="shared" ca="1" si="197"/>
        <v>31</v>
      </c>
      <c r="AB420" s="5">
        <f t="shared" ca="1" si="198"/>
        <v>457</v>
      </c>
      <c r="AC420" s="5">
        <f t="shared" ca="1" si="199"/>
        <v>323</v>
      </c>
      <c r="AD420" s="5">
        <f t="shared" ca="1" si="200"/>
        <v>356</v>
      </c>
      <c r="AE420" s="5">
        <f t="shared" ca="1" si="201"/>
        <v>407</v>
      </c>
      <c r="AF420" s="5">
        <f t="shared" ca="1" si="202"/>
        <v>408</v>
      </c>
      <c r="AG420" s="5">
        <f t="shared" ca="1" si="203"/>
        <v>432</v>
      </c>
      <c r="AH420" s="5">
        <f t="shared" ca="1" si="204"/>
        <v>426</v>
      </c>
      <c r="AI420" s="5">
        <f t="shared" ca="1" si="205"/>
        <v>460</v>
      </c>
      <c r="AJ420" s="5">
        <f t="shared" ca="1" si="206"/>
        <v>362</v>
      </c>
      <c r="AK420" s="5">
        <f t="shared" ca="1" si="207"/>
        <v>433</v>
      </c>
    </row>
    <row r="421" spans="1:37" x14ac:dyDescent="0.3">
      <c r="A421" s="35">
        <f>IF(Замеры!B420=0, " ", Замеры!B420)</f>
        <v>415</v>
      </c>
      <c r="B421" s="45" t="str">
        <f>Замеры!F420</f>
        <v xml:space="preserve">Группа от QF </v>
      </c>
      <c r="C421" s="45" t="str">
        <f>IF(Замеры!K420=0, " ", Замеры!K420)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Замеры!L420</f>
        <v>0</v>
      </c>
      <c r="S421" s="2">
        <f>Замеры!M420</f>
        <v>0</v>
      </c>
      <c r="T421" s="2" t="s">
        <v>75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26</v>
      </c>
      <c r="Z421" s="2">
        <f t="shared" ca="1" si="197"/>
        <v>23</v>
      </c>
      <c r="AA421" s="2">
        <f t="shared" ca="1" si="197"/>
        <v>42</v>
      </c>
      <c r="AB421" s="5">
        <f t="shared" ca="1" si="198"/>
        <v>497</v>
      </c>
      <c r="AC421" s="5">
        <f t="shared" ca="1" si="199"/>
        <v>568</v>
      </c>
      <c r="AD421" s="5">
        <f t="shared" ca="1" si="200"/>
        <v>554</v>
      </c>
      <c r="AE421" s="5">
        <f t="shared" ca="1" si="201"/>
        <v>520</v>
      </c>
      <c r="AF421" s="5">
        <f t="shared" ca="1" si="202"/>
        <v>487</v>
      </c>
      <c r="AG421" s="5">
        <f t="shared" ca="1" si="203"/>
        <v>459</v>
      </c>
      <c r="AH421" s="5">
        <f t="shared" ca="1" si="204"/>
        <v>430</v>
      </c>
      <c r="AI421" s="5">
        <f t="shared" ca="1" si="205"/>
        <v>468</v>
      </c>
      <c r="AJ421" s="5">
        <f t="shared" ca="1" si="206"/>
        <v>453</v>
      </c>
      <c r="AK421" s="5">
        <f t="shared" ca="1" si="207"/>
        <v>527</v>
      </c>
    </row>
    <row r="422" spans="1:37" x14ac:dyDescent="0.3">
      <c r="A422" s="35">
        <f>IF(Замеры!B421=0, " ", Замеры!B421)</f>
        <v>416</v>
      </c>
      <c r="B422" s="45" t="str">
        <f>Замеры!F421</f>
        <v xml:space="preserve">Группа от QF </v>
      </c>
      <c r="C422" s="45" t="str">
        <f>IF(Замеры!K421=0, " ", Замеры!K421)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Замеры!L421</f>
        <v>0</v>
      </c>
      <c r="S422" s="2">
        <f>Замеры!M421</f>
        <v>0</v>
      </c>
      <c r="T422" s="2" t="s">
        <v>75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49</v>
      </c>
      <c r="Z422" s="2">
        <f t="shared" ca="1" si="197"/>
        <v>36</v>
      </c>
      <c r="AA422" s="2">
        <f t="shared" ca="1" si="197"/>
        <v>37</v>
      </c>
      <c r="AB422" s="5">
        <f t="shared" ca="1" si="198"/>
        <v>494</v>
      </c>
      <c r="AC422" s="5">
        <f t="shared" ca="1" si="199"/>
        <v>392</v>
      </c>
      <c r="AD422" s="5">
        <f t="shared" ca="1" si="200"/>
        <v>396</v>
      </c>
      <c r="AE422" s="5">
        <f t="shared" ca="1" si="201"/>
        <v>517</v>
      </c>
      <c r="AF422" s="5">
        <f t="shared" ca="1" si="202"/>
        <v>504</v>
      </c>
      <c r="AG422" s="5">
        <f t="shared" ca="1" si="203"/>
        <v>484</v>
      </c>
      <c r="AH422" s="5">
        <f t="shared" ca="1" si="204"/>
        <v>457</v>
      </c>
      <c r="AI422" s="5">
        <f t="shared" ca="1" si="205"/>
        <v>419</v>
      </c>
      <c r="AJ422" s="5">
        <f t="shared" ca="1" si="206"/>
        <v>382</v>
      </c>
      <c r="AK422" s="5">
        <f t="shared" ca="1" si="207"/>
        <v>481</v>
      </c>
    </row>
    <row r="423" spans="1:37" x14ac:dyDescent="0.3">
      <c r="A423" s="35">
        <f>IF(Замеры!B422=0, " ", Замеры!B422)</f>
        <v>417</v>
      </c>
      <c r="B423" s="45" t="str">
        <f>Замеры!F422</f>
        <v xml:space="preserve">Группа от QF </v>
      </c>
      <c r="C423" s="45" t="str">
        <f>IF(Замеры!K422=0, " ", Замеры!K422)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Замеры!L422</f>
        <v>0</v>
      </c>
      <c r="S423" s="2">
        <f>Замеры!M422</f>
        <v>0</v>
      </c>
      <c r="T423" s="2" t="s">
        <v>75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40</v>
      </c>
      <c r="Z423" s="2">
        <f t="shared" ca="1" si="197"/>
        <v>40</v>
      </c>
      <c r="AA423" s="2">
        <f t="shared" ca="1" si="197"/>
        <v>24</v>
      </c>
      <c r="AB423" s="5">
        <f t="shared" ca="1" si="198"/>
        <v>246</v>
      </c>
      <c r="AC423" s="5">
        <f t="shared" ca="1" si="199"/>
        <v>344</v>
      </c>
      <c r="AD423" s="5">
        <f t="shared" ca="1" si="200"/>
        <v>374</v>
      </c>
      <c r="AE423" s="5">
        <f t="shared" ca="1" si="201"/>
        <v>338</v>
      </c>
      <c r="AF423" s="5">
        <f t="shared" ca="1" si="202"/>
        <v>297</v>
      </c>
      <c r="AG423" s="5">
        <f t="shared" ca="1" si="203"/>
        <v>330</v>
      </c>
      <c r="AH423" s="5">
        <f t="shared" ca="1" si="204"/>
        <v>298</v>
      </c>
      <c r="AI423" s="5">
        <f t="shared" ca="1" si="205"/>
        <v>344</v>
      </c>
      <c r="AJ423" s="5">
        <f t="shared" ca="1" si="206"/>
        <v>253</v>
      </c>
      <c r="AK423" s="5">
        <f t="shared" ca="1" si="207"/>
        <v>329</v>
      </c>
    </row>
    <row r="424" spans="1:37" x14ac:dyDescent="0.3">
      <c r="A424" s="35">
        <f>IF(Замеры!B423=0, " ", Замеры!B423)</f>
        <v>418</v>
      </c>
      <c r="B424" s="45" t="str">
        <f>Замеры!F423</f>
        <v xml:space="preserve">Группа от QF </v>
      </c>
      <c r="C424" s="45" t="str">
        <f>IF(Замеры!K423=0, " ", Замеры!K423)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Замеры!L423</f>
        <v>0</v>
      </c>
      <c r="S424" s="2">
        <f>Замеры!M423</f>
        <v>0</v>
      </c>
      <c r="T424" s="2" t="s">
        <v>75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22</v>
      </c>
      <c r="Z424" s="2">
        <f t="shared" ca="1" si="197"/>
        <v>20</v>
      </c>
      <c r="AA424" s="2">
        <f t="shared" ca="1" si="197"/>
        <v>43</v>
      </c>
      <c r="AB424" s="5">
        <f t="shared" ca="1" si="198"/>
        <v>552</v>
      </c>
      <c r="AC424" s="5">
        <f t="shared" ca="1" si="199"/>
        <v>579</v>
      </c>
      <c r="AD424" s="5">
        <f t="shared" ca="1" si="200"/>
        <v>500</v>
      </c>
      <c r="AE424" s="5">
        <f t="shared" ca="1" si="201"/>
        <v>501</v>
      </c>
      <c r="AF424" s="5">
        <f t="shared" ca="1" si="202"/>
        <v>508</v>
      </c>
      <c r="AG424" s="5">
        <f t="shared" ca="1" si="203"/>
        <v>509</v>
      </c>
      <c r="AH424" s="5">
        <f t="shared" ca="1" si="204"/>
        <v>444</v>
      </c>
      <c r="AI424" s="5">
        <f t="shared" ca="1" si="205"/>
        <v>447</v>
      </c>
      <c r="AJ424" s="5">
        <f t="shared" ca="1" si="206"/>
        <v>445</v>
      </c>
      <c r="AK424" s="5">
        <f t="shared" ca="1" si="207"/>
        <v>579</v>
      </c>
    </row>
    <row r="425" spans="1:37" x14ac:dyDescent="0.3">
      <c r="A425" s="35">
        <f>IF(Замеры!B424=0, " ", Замеры!B424)</f>
        <v>419</v>
      </c>
      <c r="B425" s="45" t="str">
        <f>Замеры!F424</f>
        <v xml:space="preserve">Группа от QF </v>
      </c>
      <c r="C425" s="45" t="str">
        <f>IF(Замеры!K424=0, " ", Замеры!K424)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Замеры!L424</f>
        <v>0</v>
      </c>
      <c r="S425" s="2">
        <f>Замеры!M424</f>
        <v>0</v>
      </c>
      <c r="T425" s="2" t="s">
        <v>75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35</v>
      </c>
      <c r="Z425" s="2">
        <f t="shared" ca="1" si="197"/>
        <v>21</v>
      </c>
      <c r="AA425" s="2">
        <f t="shared" ca="1" si="197"/>
        <v>40</v>
      </c>
      <c r="AB425" s="5">
        <f t="shared" ca="1" si="198"/>
        <v>509</v>
      </c>
      <c r="AC425" s="5">
        <f t="shared" ca="1" si="199"/>
        <v>446</v>
      </c>
      <c r="AD425" s="5">
        <f t="shared" ca="1" si="200"/>
        <v>405</v>
      </c>
      <c r="AE425" s="5">
        <f t="shared" ca="1" si="201"/>
        <v>437</v>
      </c>
      <c r="AF425" s="5">
        <f t="shared" ca="1" si="202"/>
        <v>429</v>
      </c>
      <c r="AG425" s="5">
        <f t="shared" ca="1" si="203"/>
        <v>459</v>
      </c>
      <c r="AH425" s="5">
        <f t="shared" ca="1" si="204"/>
        <v>546</v>
      </c>
      <c r="AI425" s="5">
        <f t="shared" ca="1" si="205"/>
        <v>461</v>
      </c>
      <c r="AJ425" s="5">
        <f t="shared" ca="1" si="206"/>
        <v>499</v>
      </c>
      <c r="AK425" s="5">
        <f t="shared" ca="1" si="207"/>
        <v>509</v>
      </c>
    </row>
    <row r="426" spans="1:37" x14ac:dyDescent="0.3">
      <c r="A426" s="35">
        <f>IF(Замеры!B425=0, " ", Замеры!B425)</f>
        <v>420</v>
      </c>
      <c r="B426" s="45" t="str">
        <f>Замеры!F425</f>
        <v xml:space="preserve">Группа от QF </v>
      </c>
      <c r="C426" s="45" t="str">
        <f>IF(Замеры!K425=0, " ", Замеры!K425)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Замеры!L425</f>
        <v>0</v>
      </c>
      <c r="S426" s="2">
        <f>Замеры!M425</f>
        <v>0</v>
      </c>
      <c r="T426" s="2" t="s">
        <v>75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37</v>
      </c>
      <c r="Z426" s="2">
        <f t="shared" ca="1" si="197"/>
        <v>50</v>
      </c>
      <c r="AA426" s="2">
        <f t="shared" ca="1" si="197"/>
        <v>31</v>
      </c>
      <c r="AB426" s="5">
        <f t="shared" ca="1" si="198"/>
        <v>387</v>
      </c>
      <c r="AC426" s="5">
        <f t="shared" ca="1" si="199"/>
        <v>446</v>
      </c>
      <c r="AD426" s="5">
        <f t="shared" ca="1" si="200"/>
        <v>431</v>
      </c>
      <c r="AE426" s="5">
        <f t="shared" ca="1" si="201"/>
        <v>423</v>
      </c>
      <c r="AF426" s="5">
        <f t="shared" ca="1" si="202"/>
        <v>373</v>
      </c>
      <c r="AG426" s="5">
        <f t="shared" ca="1" si="203"/>
        <v>418</v>
      </c>
      <c r="AH426" s="5">
        <f t="shared" ca="1" si="204"/>
        <v>380</v>
      </c>
      <c r="AI426" s="5">
        <f t="shared" ca="1" si="205"/>
        <v>387</v>
      </c>
      <c r="AJ426" s="5">
        <f t="shared" ca="1" si="206"/>
        <v>413</v>
      </c>
      <c r="AK426" s="5">
        <f t="shared" ca="1" si="207"/>
        <v>362</v>
      </c>
    </row>
    <row r="427" spans="1:37" x14ac:dyDescent="0.3">
      <c r="A427" s="35">
        <f>IF(Замеры!B426=0, " ", Замеры!B426)</f>
        <v>421</v>
      </c>
      <c r="B427" s="45" t="str">
        <f>Замеры!F426</f>
        <v xml:space="preserve">Группа от QF </v>
      </c>
      <c r="C427" s="45" t="str">
        <f>IF(Замеры!K426=0, " ", Замеры!K426)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Замеры!L426</f>
        <v>0</v>
      </c>
      <c r="S427" s="2">
        <f>Замеры!M426</f>
        <v>0</v>
      </c>
      <c r="T427" s="2" t="s">
        <v>75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42</v>
      </c>
      <c r="Z427" s="2">
        <f t="shared" ca="1" si="197"/>
        <v>21</v>
      </c>
      <c r="AA427" s="2">
        <f t="shared" ca="1" si="197"/>
        <v>21</v>
      </c>
      <c r="AB427" s="5">
        <f t="shared" ca="1" si="198"/>
        <v>275</v>
      </c>
      <c r="AC427" s="5">
        <f t="shared" ca="1" si="199"/>
        <v>280</v>
      </c>
      <c r="AD427" s="5">
        <f t="shared" ca="1" si="200"/>
        <v>239</v>
      </c>
      <c r="AE427" s="5">
        <f t="shared" ca="1" si="201"/>
        <v>283</v>
      </c>
      <c r="AF427" s="5">
        <f t="shared" ca="1" si="202"/>
        <v>247</v>
      </c>
      <c r="AG427" s="5">
        <f t="shared" ca="1" si="203"/>
        <v>301</v>
      </c>
      <c r="AH427" s="5">
        <f t="shared" ca="1" si="204"/>
        <v>331</v>
      </c>
      <c r="AI427" s="5">
        <f t="shared" ca="1" si="205"/>
        <v>247</v>
      </c>
      <c r="AJ427" s="5">
        <f t="shared" ca="1" si="206"/>
        <v>254</v>
      </c>
      <c r="AK427" s="5">
        <f t="shared" ca="1" si="207"/>
        <v>273</v>
      </c>
    </row>
    <row r="428" spans="1:37" x14ac:dyDescent="0.3">
      <c r="A428" s="35">
        <f>IF(Замеры!B427=0, " ", Замеры!B427)</f>
        <v>422</v>
      </c>
      <c r="B428" s="45" t="str">
        <f>Замеры!F427</f>
        <v xml:space="preserve">Группа от QF </v>
      </c>
      <c r="C428" s="45" t="str">
        <f>IF(Замеры!K427=0, " ", Замеры!K427)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Замеры!L427</f>
        <v>0</v>
      </c>
      <c r="S428" s="2">
        <f>Замеры!M427</f>
        <v>0</v>
      </c>
      <c r="T428" s="2" t="s">
        <v>75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47</v>
      </c>
      <c r="Z428" s="2">
        <f t="shared" ca="1" si="197"/>
        <v>46</v>
      </c>
      <c r="AA428" s="2">
        <f t="shared" ca="1" si="197"/>
        <v>47</v>
      </c>
      <c r="AB428" s="5">
        <f t="shared" ca="1" si="198"/>
        <v>500</v>
      </c>
      <c r="AC428" s="5">
        <f t="shared" ca="1" si="199"/>
        <v>550</v>
      </c>
      <c r="AD428" s="5">
        <f t="shared" ca="1" si="200"/>
        <v>495</v>
      </c>
      <c r="AE428" s="5">
        <f t="shared" ca="1" si="201"/>
        <v>505</v>
      </c>
      <c r="AF428" s="5">
        <f t="shared" ca="1" si="202"/>
        <v>477</v>
      </c>
      <c r="AG428" s="5">
        <f t="shared" ca="1" si="203"/>
        <v>565</v>
      </c>
      <c r="AH428" s="5">
        <f t="shared" ca="1" si="204"/>
        <v>618</v>
      </c>
      <c r="AI428" s="5">
        <f t="shared" ca="1" si="205"/>
        <v>511</v>
      </c>
      <c r="AJ428" s="5">
        <f t="shared" ca="1" si="206"/>
        <v>599</v>
      </c>
      <c r="AK428" s="5">
        <f t="shared" ca="1" si="207"/>
        <v>572</v>
      </c>
    </row>
    <row r="429" spans="1:37" x14ac:dyDescent="0.3">
      <c r="A429" s="35">
        <f>IF(Замеры!B428=0, " ", Замеры!B428)</f>
        <v>423</v>
      </c>
      <c r="B429" s="45" t="str">
        <f>Замеры!F428</f>
        <v xml:space="preserve">Группа от QF </v>
      </c>
      <c r="C429" s="45" t="str">
        <f>IF(Замеры!K428=0, " ", Замеры!K428)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Замеры!L428</f>
        <v>0</v>
      </c>
      <c r="S429" s="2">
        <f>Замеры!M428</f>
        <v>0</v>
      </c>
      <c r="T429" s="2" t="s">
        <v>75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35</v>
      </c>
      <c r="Z429" s="2">
        <f t="shared" ca="1" si="197"/>
        <v>46</v>
      </c>
      <c r="AA429" s="2">
        <f t="shared" ca="1" si="197"/>
        <v>30</v>
      </c>
      <c r="AB429" s="5">
        <f t="shared" ca="1" si="198"/>
        <v>435</v>
      </c>
      <c r="AC429" s="5">
        <f t="shared" ca="1" si="199"/>
        <v>344</v>
      </c>
      <c r="AD429" s="5">
        <f t="shared" ca="1" si="200"/>
        <v>339</v>
      </c>
      <c r="AE429" s="5">
        <f t="shared" ca="1" si="201"/>
        <v>314</v>
      </c>
      <c r="AF429" s="5">
        <f t="shared" ca="1" si="202"/>
        <v>424</v>
      </c>
      <c r="AG429" s="5">
        <f t="shared" ca="1" si="203"/>
        <v>353</v>
      </c>
      <c r="AH429" s="5">
        <f t="shared" ca="1" si="204"/>
        <v>444</v>
      </c>
      <c r="AI429" s="5">
        <f t="shared" ca="1" si="205"/>
        <v>362</v>
      </c>
      <c r="AJ429" s="5">
        <f t="shared" ca="1" si="206"/>
        <v>444</v>
      </c>
      <c r="AK429" s="5">
        <f t="shared" ca="1" si="207"/>
        <v>346</v>
      </c>
    </row>
    <row r="430" spans="1:37" x14ac:dyDescent="0.3">
      <c r="A430" s="35">
        <f>IF(Замеры!B429=0, " ", Замеры!B429)</f>
        <v>424</v>
      </c>
      <c r="B430" s="45" t="str">
        <f>Замеры!F429</f>
        <v xml:space="preserve">Группа от QF </v>
      </c>
      <c r="C430" s="45" t="str">
        <f>IF(Замеры!K429=0, " ", Замеры!K429)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Замеры!L429</f>
        <v>0</v>
      </c>
      <c r="S430" s="2">
        <f>Замеры!M429</f>
        <v>0</v>
      </c>
      <c r="T430" s="2" t="s">
        <v>75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49</v>
      </c>
      <c r="Z430" s="2">
        <f t="shared" ca="1" si="197"/>
        <v>41</v>
      </c>
      <c r="AA430" s="2">
        <f t="shared" ca="1" si="197"/>
        <v>40</v>
      </c>
      <c r="AB430" s="5">
        <f t="shared" ca="1" si="198"/>
        <v>507</v>
      </c>
      <c r="AC430" s="5">
        <f t="shared" ca="1" si="199"/>
        <v>446</v>
      </c>
      <c r="AD430" s="5">
        <f t="shared" ca="1" si="200"/>
        <v>409</v>
      </c>
      <c r="AE430" s="5">
        <f t="shared" ca="1" si="201"/>
        <v>474</v>
      </c>
      <c r="AF430" s="5">
        <f t="shared" ca="1" si="202"/>
        <v>405</v>
      </c>
      <c r="AG430" s="5">
        <f t="shared" ca="1" si="203"/>
        <v>473</v>
      </c>
      <c r="AH430" s="5">
        <f t="shared" ca="1" si="204"/>
        <v>522</v>
      </c>
      <c r="AI430" s="5">
        <f t="shared" ca="1" si="205"/>
        <v>441</v>
      </c>
      <c r="AJ430" s="5">
        <f t="shared" ca="1" si="206"/>
        <v>537</v>
      </c>
      <c r="AK430" s="5">
        <f t="shared" ca="1" si="207"/>
        <v>549</v>
      </c>
    </row>
    <row r="431" spans="1:37" x14ac:dyDescent="0.3">
      <c r="A431" s="35">
        <f>IF(Замеры!B430=0, " ", Замеры!B430)</f>
        <v>425</v>
      </c>
      <c r="B431" s="45" t="str">
        <f>Замеры!F430</f>
        <v xml:space="preserve">Группа от QF </v>
      </c>
      <c r="C431" s="45" t="str">
        <f>IF(Замеры!K430=0, " ", Замеры!K430)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Замеры!L430</f>
        <v>0</v>
      </c>
      <c r="S431" s="2">
        <f>Замеры!M430</f>
        <v>0</v>
      </c>
      <c r="T431" s="2" t="s">
        <v>75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26</v>
      </c>
      <c r="Z431" s="2">
        <f t="shared" ca="1" si="197"/>
        <v>43</v>
      </c>
      <c r="AA431" s="2">
        <f t="shared" ca="1" si="197"/>
        <v>33</v>
      </c>
      <c r="AB431" s="5">
        <f t="shared" ca="1" si="198"/>
        <v>479</v>
      </c>
      <c r="AC431" s="5">
        <f t="shared" ca="1" si="199"/>
        <v>359</v>
      </c>
      <c r="AD431" s="5">
        <f t="shared" ca="1" si="200"/>
        <v>398</v>
      </c>
      <c r="AE431" s="5">
        <f t="shared" ca="1" si="201"/>
        <v>377</v>
      </c>
      <c r="AF431" s="5">
        <f t="shared" ca="1" si="202"/>
        <v>342</v>
      </c>
      <c r="AG431" s="5">
        <f t="shared" ca="1" si="203"/>
        <v>360</v>
      </c>
      <c r="AH431" s="5">
        <f t="shared" ca="1" si="204"/>
        <v>352</v>
      </c>
      <c r="AI431" s="5">
        <f t="shared" ca="1" si="205"/>
        <v>457</v>
      </c>
      <c r="AJ431" s="5">
        <f t="shared" ca="1" si="206"/>
        <v>350</v>
      </c>
      <c r="AK431" s="5">
        <f t="shared" ca="1" si="207"/>
        <v>367</v>
      </c>
    </row>
    <row r="432" spans="1:37" x14ac:dyDescent="0.3">
      <c r="A432" s="35">
        <f>IF(Замеры!B431=0, " ", Замеры!B431)</f>
        <v>426</v>
      </c>
      <c r="B432" s="45" t="str">
        <f>Замеры!F431</f>
        <v xml:space="preserve">Группа от QF </v>
      </c>
      <c r="C432" s="45" t="str">
        <f>IF(Замеры!K431=0, " ", Замеры!K431)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Замеры!L431</f>
        <v>0</v>
      </c>
      <c r="S432" s="2">
        <f>Замеры!M431</f>
        <v>0</v>
      </c>
      <c r="T432" s="2" t="s">
        <v>75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24</v>
      </c>
      <c r="Z432" s="2">
        <f t="shared" ca="1" si="197"/>
        <v>45</v>
      </c>
      <c r="AA432" s="2">
        <f t="shared" ca="1" si="197"/>
        <v>35</v>
      </c>
      <c r="AB432" s="5">
        <f t="shared" ca="1" si="198"/>
        <v>360</v>
      </c>
      <c r="AC432" s="5">
        <f t="shared" ca="1" si="199"/>
        <v>490</v>
      </c>
      <c r="AD432" s="5">
        <f t="shared" ca="1" si="200"/>
        <v>487</v>
      </c>
      <c r="AE432" s="5">
        <f t="shared" ca="1" si="201"/>
        <v>477</v>
      </c>
      <c r="AF432" s="5">
        <f t="shared" ca="1" si="202"/>
        <v>460</v>
      </c>
      <c r="AG432" s="5">
        <f t="shared" ca="1" si="203"/>
        <v>493</v>
      </c>
      <c r="AH432" s="5">
        <f t="shared" ca="1" si="204"/>
        <v>355</v>
      </c>
      <c r="AI432" s="5">
        <f t="shared" ca="1" si="205"/>
        <v>430</v>
      </c>
      <c r="AJ432" s="5">
        <f t="shared" ca="1" si="206"/>
        <v>437</v>
      </c>
      <c r="AK432" s="5">
        <f t="shared" ca="1" si="207"/>
        <v>367</v>
      </c>
    </row>
    <row r="433" spans="1:37" x14ac:dyDescent="0.3">
      <c r="A433" s="35">
        <f>IF(Замеры!B432=0, " ", Замеры!B432)</f>
        <v>427</v>
      </c>
      <c r="B433" s="45" t="str">
        <f>Замеры!F432</f>
        <v xml:space="preserve">Группа от QF </v>
      </c>
      <c r="C433" s="45" t="str">
        <f>IF(Замеры!K432=0, " ", Замеры!K432)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Замеры!L432</f>
        <v>0</v>
      </c>
      <c r="S433" s="2">
        <f>Замеры!M432</f>
        <v>0</v>
      </c>
      <c r="T433" s="2" t="s">
        <v>75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29</v>
      </c>
      <c r="Z433" s="2">
        <f t="shared" ca="1" si="197"/>
        <v>36</v>
      </c>
      <c r="AA433" s="2">
        <f t="shared" ca="1" si="197"/>
        <v>31</v>
      </c>
      <c r="AB433" s="5">
        <f t="shared" ca="1" si="198"/>
        <v>443</v>
      </c>
      <c r="AC433" s="5">
        <f t="shared" ca="1" si="199"/>
        <v>316</v>
      </c>
      <c r="AD433" s="5">
        <f t="shared" ca="1" si="200"/>
        <v>400</v>
      </c>
      <c r="AE433" s="5">
        <f t="shared" ca="1" si="201"/>
        <v>340</v>
      </c>
      <c r="AF433" s="5">
        <f t="shared" ca="1" si="202"/>
        <v>347</v>
      </c>
      <c r="AG433" s="5">
        <f t="shared" ca="1" si="203"/>
        <v>316</v>
      </c>
      <c r="AH433" s="5">
        <f t="shared" ca="1" si="204"/>
        <v>366</v>
      </c>
      <c r="AI433" s="5">
        <f t="shared" ca="1" si="205"/>
        <v>361</v>
      </c>
      <c r="AJ433" s="5">
        <f t="shared" ca="1" si="206"/>
        <v>402</v>
      </c>
      <c r="AK433" s="5">
        <f t="shared" ca="1" si="207"/>
        <v>366</v>
      </c>
    </row>
    <row r="434" spans="1:37" x14ac:dyDescent="0.3">
      <c r="A434" s="35">
        <f>IF(Замеры!B433=0, " ", Замеры!B433)</f>
        <v>428</v>
      </c>
      <c r="B434" s="45" t="str">
        <f>Замеры!F433</f>
        <v xml:space="preserve">Группа от QF </v>
      </c>
      <c r="C434" s="45" t="str">
        <f>IF(Замеры!K433=0, " ", Замеры!K433)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Замеры!L433</f>
        <v>0</v>
      </c>
      <c r="S434" s="2">
        <f>Замеры!M433</f>
        <v>0</v>
      </c>
      <c r="T434" s="2" t="s">
        <v>75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30</v>
      </c>
      <c r="Z434" s="2">
        <f t="shared" ca="1" si="197"/>
        <v>37</v>
      </c>
      <c r="AA434" s="2">
        <f t="shared" ca="1" si="197"/>
        <v>28</v>
      </c>
      <c r="AB434" s="5">
        <f t="shared" ca="1" si="198"/>
        <v>289</v>
      </c>
      <c r="AC434" s="5">
        <f t="shared" ca="1" si="199"/>
        <v>340</v>
      </c>
      <c r="AD434" s="5">
        <f t="shared" ca="1" si="200"/>
        <v>309</v>
      </c>
      <c r="AE434" s="5">
        <f t="shared" ca="1" si="201"/>
        <v>425</v>
      </c>
      <c r="AF434" s="5">
        <f t="shared" ca="1" si="202"/>
        <v>370</v>
      </c>
      <c r="AG434" s="5">
        <f t="shared" ca="1" si="203"/>
        <v>385</v>
      </c>
      <c r="AH434" s="5">
        <f t="shared" ca="1" si="204"/>
        <v>384</v>
      </c>
      <c r="AI434" s="5">
        <f t="shared" ca="1" si="205"/>
        <v>291</v>
      </c>
      <c r="AJ434" s="5">
        <f t="shared" ca="1" si="206"/>
        <v>327</v>
      </c>
      <c r="AK434" s="5">
        <f t="shared" ca="1" si="207"/>
        <v>406</v>
      </c>
    </row>
    <row r="435" spans="1:37" x14ac:dyDescent="0.3">
      <c r="A435" s="35">
        <f>IF(Замеры!B434=0, " ", Замеры!B434)</f>
        <v>429</v>
      </c>
      <c r="B435" s="45" t="str">
        <f>Замеры!F434</f>
        <v xml:space="preserve">Группа от QF </v>
      </c>
      <c r="C435" s="45" t="str">
        <f>IF(Замеры!K434=0, " ", Замеры!K434)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Замеры!L434</f>
        <v>0</v>
      </c>
      <c r="S435" s="2">
        <f>Замеры!M434</f>
        <v>0</v>
      </c>
      <c r="T435" s="2" t="s">
        <v>75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42</v>
      </c>
      <c r="Z435" s="2">
        <f t="shared" ca="1" si="197"/>
        <v>24</v>
      </c>
      <c r="AA435" s="2">
        <f t="shared" ca="1" si="197"/>
        <v>40</v>
      </c>
      <c r="AB435" s="5">
        <f t="shared" ca="1" si="198"/>
        <v>511</v>
      </c>
      <c r="AC435" s="5">
        <f t="shared" ca="1" si="199"/>
        <v>434</v>
      </c>
      <c r="AD435" s="5">
        <f t="shared" ca="1" si="200"/>
        <v>528</v>
      </c>
      <c r="AE435" s="5">
        <f t="shared" ca="1" si="201"/>
        <v>546</v>
      </c>
      <c r="AF435" s="5">
        <f t="shared" ca="1" si="202"/>
        <v>419</v>
      </c>
      <c r="AG435" s="5">
        <f t="shared" ca="1" si="203"/>
        <v>529</v>
      </c>
      <c r="AH435" s="5">
        <f t="shared" ca="1" si="204"/>
        <v>476</v>
      </c>
      <c r="AI435" s="5">
        <f t="shared" ca="1" si="205"/>
        <v>438</v>
      </c>
      <c r="AJ435" s="5">
        <f t="shared" ca="1" si="206"/>
        <v>537</v>
      </c>
      <c r="AK435" s="5">
        <f t="shared" ca="1" si="207"/>
        <v>515</v>
      </c>
    </row>
    <row r="436" spans="1:37" x14ac:dyDescent="0.3">
      <c r="A436" s="35">
        <f>IF(Замеры!B435=0, " ", Замеры!B435)</f>
        <v>430</v>
      </c>
      <c r="B436" s="45" t="str">
        <f>Замеры!F435</f>
        <v xml:space="preserve">Группа от QF </v>
      </c>
      <c r="C436" s="45" t="str">
        <f>IF(Замеры!K435=0, " ", Замеры!K435)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Замеры!L435</f>
        <v>0</v>
      </c>
      <c r="S436" s="2">
        <f>Замеры!M435</f>
        <v>0</v>
      </c>
      <c r="T436" s="2" t="s">
        <v>75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24</v>
      </c>
      <c r="Z436" s="2">
        <f t="shared" ca="1" si="197"/>
        <v>23</v>
      </c>
      <c r="AA436" s="2">
        <f t="shared" ca="1" si="197"/>
        <v>43</v>
      </c>
      <c r="AB436" s="5">
        <f t="shared" ca="1" si="198"/>
        <v>435</v>
      </c>
      <c r="AC436" s="5">
        <f t="shared" ca="1" si="199"/>
        <v>517</v>
      </c>
      <c r="AD436" s="5">
        <f t="shared" ca="1" si="200"/>
        <v>520</v>
      </c>
      <c r="AE436" s="5">
        <f t="shared" ca="1" si="201"/>
        <v>550</v>
      </c>
      <c r="AF436" s="5">
        <f t="shared" ca="1" si="202"/>
        <v>538</v>
      </c>
      <c r="AG436" s="5">
        <f t="shared" ca="1" si="203"/>
        <v>443</v>
      </c>
      <c r="AH436" s="5">
        <f t="shared" ca="1" si="204"/>
        <v>465</v>
      </c>
      <c r="AI436" s="5">
        <f t="shared" ca="1" si="205"/>
        <v>479</v>
      </c>
      <c r="AJ436" s="5">
        <f t="shared" ca="1" si="206"/>
        <v>436</v>
      </c>
      <c r="AK436" s="5">
        <f t="shared" ca="1" si="207"/>
        <v>538</v>
      </c>
    </row>
    <row r="437" spans="1:37" x14ac:dyDescent="0.3">
      <c r="A437" s="35">
        <f>IF(Замеры!B436=0, " ", Замеры!B436)</f>
        <v>431</v>
      </c>
      <c r="B437" s="45" t="str">
        <f>Замеры!F436</f>
        <v xml:space="preserve">Группа от QF </v>
      </c>
      <c r="C437" s="45" t="str">
        <f>IF(Замеры!K436=0, " ", Замеры!K436)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Замеры!L436</f>
        <v>0</v>
      </c>
      <c r="S437" s="2">
        <f>Замеры!M436</f>
        <v>0</v>
      </c>
      <c r="T437" s="2" t="s">
        <v>75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22</v>
      </c>
      <c r="Z437" s="2">
        <f t="shared" ca="1" si="197"/>
        <v>42</v>
      </c>
      <c r="AA437" s="2">
        <f t="shared" ca="1" si="197"/>
        <v>44</v>
      </c>
      <c r="AB437" s="5">
        <f t="shared" ca="1" si="198"/>
        <v>454</v>
      </c>
      <c r="AC437" s="5">
        <f t="shared" ca="1" si="199"/>
        <v>509</v>
      </c>
      <c r="AD437" s="5">
        <f t="shared" ca="1" si="200"/>
        <v>549</v>
      </c>
      <c r="AE437" s="5">
        <f t="shared" ca="1" si="201"/>
        <v>463</v>
      </c>
      <c r="AF437" s="5">
        <f t="shared" ca="1" si="202"/>
        <v>586</v>
      </c>
      <c r="AG437" s="5">
        <f t="shared" ca="1" si="203"/>
        <v>577</v>
      </c>
      <c r="AH437" s="5">
        <f t="shared" ca="1" si="204"/>
        <v>563</v>
      </c>
      <c r="AI437" s="5">
        <f t="shared" ca="1" si="205"/>
        <v>496</v>
      </c>
      <c r="AJ437" s="5">
        <f t="shared" ca="1" si="206"/>
        <v>550</v>
      </c>
      <c r="AK437" s="5">
        <f t="shared" ca="1" si="207"/>
        <v>497</v>
      </c>
    </row>
    <row r="438" spans="1:37" x14ac:dyDescent="0.3">
      <c r="A438" s="35">
        <f>IF(Замеры!B437=0, " ", Замеры!B437)</f>
        <v>432</v>
      </c>
      <c r="B438" s="45" t="str">
        <f>Замеры!F437</f>
        <v xml:space="preserve">Группа от QF </v>
      </c>
      <c r="C438" s="45" t="str">
        <f>IF(Замеры!K437=0, " ", Замеры!K437)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Замеры!L437</f>
        <v>0</v>
      </c>
      <c r="S438" s="2">
        <f>Замеры!M437</f>
        <v>0</v>
      </c>
      <c r="T438" s="2" t="s">
        <v>75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32</v>
      </c>
      <c r="Z438" s="2">
        <f t="shared" ca="1" si="197"/>
        <v>27</v>
      </c>
      <c r="AA438" s="2">
        <f t="shared" ca="1" si="197"/>
        <v>41</v>
      </c>
      <c r="AB438" s="5">
        <f t="shared" ca="1" si="198"/>
        <v>444</v>
      </c>
      <c r="AC438" s="5">
        <f t="shared" ca="1" si="199"/>
        <v>534</v>
      </c>
      <c r="AD438" s="5">
        <f t="shared" ca="1" si="200"/>
        <v>557</v>
      </c>
      <c r="AE438" s="5">
        <f t="shared" ca="1" si="201"/>
        <v>451</v>
      </c>
      <c r="AF438" s="5">
        <f t="shared" ca="1" si="202"/>
        <v>553</v>
      </c>
      <c r="AG438" s="5">
        <f t="shared" ca="1" si="203"/>
        <v>524</v>
      </c>
      <c r="AH438" s="5">
        <f t="shared" ca="1" si="204"/>
        <v>484</v>
      </c>
      <c r="AI438" s="5">
        <f t="shared" ca="1" si="205"/>
        <v>436</v>
      </c>
      <c r="AJ438" s="5">
        <f t="shared" ca="1" si="206"/>
        <v>551</v>
      </c>
      <c r="AK438" s="5">
        <f t="shared" ca="1" si="207"/>
        <v>522</v>
      </c>
    </row>
    <row r="439" spans="1:37" x14ac:dyDescent="0.3">
      <c r="A439" s="35">
        <f>IF(Замеры!B438=0, " ", Замеры!B438)</f>
        <v>433</v>
      </c>
      <c r="B439" s="45" t="str">
        <f>Замеры!F438</f>
        <v xml:space="preserve">Группа от QF </v>
      </c>
      <c r="C439" s="45" t="str">
        <f>IF(Замеры!K438=0, " ", Замеры!K438)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Замеры!L438</f>
        <v>0</v>
      </c>
      <c r="S439" s="2">
        <f>Замеры!M438</f>
        <v>0</v>
      </c>
      <c r="T439" s="2" t="s">
        <v>75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20</v>
      </c>
      <c r="Z439" s="2">
        <f t="shared" ca="1" si="197"/>
        <v>42</v>
      </c>
      <c r="AA439" s="2">
        <f t="shared" ca="1" si="197"/>
        <v>24</v>
      </c>
      <c r="AB439" s="5">
        <f t="shared" ca="1" si="198"/>
        <v>375</v>
      </c>
      <c r="AC439" s="5">
        <f t="shared" ca="1" si="199"/>
        <v>384</v>
      </c>
      <c r="AD439" s="5">
        <f t="shared" ca="1" si="200"/>
        <v>262</v>
      </c>
      <c r="AE439" s="5">
        <f t="shared" ca="1" si="201"/>
        <v>358</v>
      </c>
      <c r="AF439" s="5">
        <f t="shared" ca="1" si="202"/>
        <v>279</v>
      </c>
      <c r="AG439" s="5">
        <f t="shared" ca="1" si="203"/>
        <v>255</v>
      </c>
      <c r="AH439" s="5">
        <f t="shared" ca="1" si="204"/>
        <v>286</v>
      </c>
      <c r="AI439" s="5">
        <f t="shared" ca="1" si="205"/>
        <v>289</v>
      </c>
      <c r="AJ439" s="5">
        <f t="shared" ca="1" si="206"/>
        <v>328</v>
      </c>
      <c r="AK439" s="5">
        <f t="shared" ca="1" si="207"/>
        <v>256</v>
      </c>
    </row>
    <row r="440" spans="1:37" x14ac:dyDescent="0.3">
      <c r="A440" s="35">
        <f>IF(Замеры!B439=0, " ", Замеры!B439)</f>
        <v>434</v>
      </c>
      <c r="B440" s="45" t="str">
        <f>Замеры!F439</f>
        <v xml:space="preserve">Группа от QF </v>
      </c>
      <c r="C440" s="45" t="str">
        <f>IF(Замеры!K439=0, " ", Замеры!K439)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Замеры!L439</f>
        <v>0</v>
      </c>
      <c r="S440" s="2">
        <f>Замеры!M439</f>
        <v>0</v>
      </c>
      <c r="T440" s="2" t="s">
        <v>75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36</v>
      </c>
      <c r="Z440" s="2">
        <f t="shared" ca="1" si="197"/>
        <v>40</v>
      </c>
      <c r="AA440" s="2">
        <f t="shared" ca="1" si="197"/>
        <v>20</v>
      </c>
      <c r="AB440" s="5">
        <f t="shared" ca="1" si="198"/>
        <v>232</v>
      </c>
      <c r="AC440" s="5">
        <f t="shared" ca="1" si="199"/>
        <v>318</v>
      </c>
      <c r="AD440" s="5">
        <f t="shared" ca="1" si="200"/>
        <v>231</v>
      </c>
      <c r="AE440" s="5">
        <f t="shared" ca="1" si="201"/>
        <v>310</v>
      </c>
      <c r="AF440" s="5">
        <f t="shared" ca="1" si="202"/>
        <v>294</v>
      </c>
      <c r="AG440" s="5">
        <f t="shared" ca="1" si="203"/>
        <v>255</v>
      </c>
      <c r="AH440" s="5">
        <f t="shared" ca="1" si="204"/>
        <v>230</v>
      </c>
      <c r="AI440" s="5">
        <f t="shared" ca="1" si="205"/>
        <v>216</v>
      </c>
      <c r="AJ440" s="5">
        <f t="shared" ca="1" si="206"/>
        <v>304</v>
      </c>
      <c r="AK440" s="5">
        <f t="shared" ca="1" si="207"/>
        <v>323</v>
      </c>
    </row>
    <row r="441" spans="1:37" x14ac:dyDescent="0.3">
      <c r="A441" s="35">
        <f>IF(Замеры!B440=0, " ", Замеры!B440)</f>
        <v>435</v>
      </c>
      <c r="B441" s="45" t="str">
        <f>Замеры!F440</f>
        <v xml:space="preserve">Группа от QF </v>
      </c>
      <c r="C441" s="45" t="str">
        <f>IF(Замеры!K440=0, " ", Замеры!K440)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Замеры!L440</f>
        <v>0</v>
      </c>
      <c r="S441" s="2">
        <f>Замеры!M440</f>
        <v>0</v>
      </c>
      <c r="T441" s="2" t="s">
        <v>75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23</v>
      </c>
      <c r="Z441" s="2">
        <f t="shared" ca="1" si="197"/>
        <v>26</v>
      </c>
      <c r="AA441" s="2">
        <f t="shared" ca="1" si="197"/>
        <v>25</v>
      </c>
      <c r="AB441" s="5">
        <f t="shared" ca="1" si="198"/>
        <v>310</v>
      </c>
      <c r="AC441" s="5">
        <f t="shared" ca="1" si="199"/>
        <v>273</v>
      </c>
      <c r="AD441" s="5">
        <f t="shared" ca="1" si="200"/>
        <v>281</v>
      </c>
      <c r="AE441" s="5">
        <f t="shared" ca="1" si="201"/>
        <v>373</v>
      </c>
      <c r="AF441" s="5">
        <f t="shared" ca="1" si="202"/>
        <v>312</v>
      </c>
      <c r="AG441" s="5">
        <f t="shared" ca="1" si="203"/>
        <v>255</v>
      </c>
      <c r="AH441" s="5">
        <f t="shared" ca="1" si="204"/>
        <v>333</v>
      </c>
      <c r="AI441" s="5">
        <f t="shared" ca="1" si="205"/>
        <v>312</v>
      </c>
      <c r="AJ441" s="5">
        <f t="shared" ca="1" si="206"/>
        <v>281</v>
      </c>
      <c r="AK441" s="5">
        <f t="shared" ca="1" si="207"/>
        <v>386</v>
      </c>
    </row>
    <row r="442" spans="1:37" x14ac:dyDescent="0.3">
      <c r="A442" s="35">
        <f>IF(Замеры!B441=0, " ", Замеры!B441)</f>
        <v>436</v>
      </c>
      <c r="B442" s="45" t="str">
        <f>Замеры!F441</f>
        <v xml:space="preserve">Группа от QF </v>
      </c>
      <c r="C442" s="45" t="str">
        <f>IF(Замеры!K441=0, " ", Замеры!K441)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Замеры!L441</f>
        <v>0</v>
      </c>
      <c r="S442" s="2">
        <f>Замеры!M441</f>
        <v>0</v>
      </c>
      <c r="T442" s="2" t="s">
        <v>75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22</v>
      </c>
      <c r="Z442" s="2">
        <f t="shared" ca="1" si="197"/>
        <v>37</v>
      </c>
      <c r="AA442" s="2">
        <f t="shared" ca="1" si="197"/>
        <v>37</v>
      </c>
      <c r="AB442" s="5">
        <f t="shared" ca="1" si="198"/>
        <v>434</v>
      </c>
      <c r="AC442" s="5">
        <f t="shared" ca="1" si="199"/>
        <v>395</v>
      </c>
      <c r="AD442" s="5">
        <f t="shared" ca="1" si="200"/>
        <v>475</v>
      </c>
      <c r="AE442" s="5">
        <f t="shared" ca="1" si="201"/>
        <v>477</v>
      </c>
      <c r="AF442" s="5">
        <f t="shared" ca="1" si="202"/>
        <v>513</v>
      </c>
      <c r="AG442" s="5">
        <f t="shared" ca="1" si="203"/>
        <v>434</v>
      </c>
      <c r="AH442" s="5">
        <f t="shared" ca="1" si="204"/>
        <v>431</v>
      </c>
      <c r="AI442" s="5">
        <f t="shared" ca="1" si="205"/>
        <v>428</v>
      </c>
      <c r="AJ442" s="5">
        <f t="shared" ca="1" si="206"/>
        <v>464</v>
      </c>
      <c r="AK442" s="5">
        <f t="shared" ca="1" si="207"/>
        <v>405</v>
      </c>
    </row>
    <row r="443" spans="1:37" x14ac:dyDescent="0.3">
      <c r="A443" s="35">
        <f>IF(Замеры!B442=0, " ", Замеры!B442)</f>
        <v>437</v>
      </c>
      <c r="B443" s="45" t="str">
        <f>Замеры!F442</f>
        <v xml:space="preserve">Группа от QF </v>
      </c>
      <c r="C443" s="45" t="str">
        <f>IF(Замеры!K442=0, " ", Замеры!K442)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Замеры!L442</f>
        <v>0</v>
      </c>
      <c r="S443" s="2">
        <f>Замеры!M442</f>
        <v>0</v>
      </c>
      <c r="T443" s="2" t="s">
        <v>75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26</v>
      </c>
      <c r="Z443" s="2">
        <f t="shared" ca="1" si="197"/>
        <v>37</v>
      </c>
      <c r="AA443" s="2">
        <f t="shared" ca="1" si="197"/>
        <v>50</v>
      </c>
      <c r="AB443" s="5">
        <f t="shared" ca="1" si="198"/>
        <v>617</v>
      </c>
      <c r="AC443" s="5">
        <f t="shared" ca="1" si="199"/>
        <v>528</v>
      </c>
      <c r="AD443" s="5">
        <f t="shared" ca="1" si="200"/>
        <v>509</v>
      </c>
      <c r="AE443" s="5">
        <f t="shared" ca="1" si="201"/>
        <v>586</v>
      </c>
      <c r="AF443" s="5">
        <f t="shared" ca="1" si="202"/>
        <v>531</v>
      </c>
      <c r="AG443" s="5">
        <f t="shared" ca="1" si="203"/>
        <v>590</v>
      </c>
      <c r="AH443" s="5">
        <f t="shared" ca="1" si="204"/>
        <v>505</v>
      </c>
      <c r="AI443" s="5">
        <f t="shared" ca="1" si="205"/>
        <v>565</v>
      </c>
      <c r="AJ443" s="5">
        <f t="shared" ca="1" si="206"/>
        <v>541</v>
      </c>
      <c r="AK443" s="5">
        <f t="shared" ca="1" si="207"/>
        <v>510</v>
      </c>
    </row>
    <row r="444" spans="1:37" x14ac:dyDescent="0.3">
      <c r="A444" s="35">
        <f>IF(Замеры!B443=0, " ", Замеры!B443)</f>
        <v>438</v>
      </c>
      <c r="B444" s="45" t="str">
        <f>Замеры!F443</f>
        <v xml:space="preserve">Группа от QF </v>
      </c>
      <c r="C444" s="45" t="str">
        <f>IF(Замеры!K443=0, " ", Замеры!K443)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Замеры!L443</f>
        <v>0</v>
      </c>
      <c r="S444" s="2">
        <f>Замеры!M443</f>
        <v>0</v>
      </c>
      <c r="T444" s="2" t="s">
        <v>75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32</v>
      </c>
      <c r="Z444" s="2">
        <f t="shared" ca="1" si="197"/>
        <v>43</v>
      </c>
      <c r="AA444" s="2">
        <f t="shared" ca="1" si="197"/>
        <v>38</v>
      </c>
      <c r="AB444" s="5">
        <f t="shared" ca="1" si="198"/>
        <v>489</v>
      </c>
      <c r="AC444" s="5">
        <f t="shared" ca="1" si="199"/>
        <v>463</v>
      </c>
      <c r="AD444" s="5">
        <f t="shared" ca="1" si="200"/>
        <v>428</v>
      </c>
      <c r="AE444" s="5">
        <f t="shared" ca="1" si="201"/>
        <v>389</v>
      </c>
      <c r="AF444" s="5">
        <f t="shared" ca="1" si="202"/>
        <v>483</v>
      </c>
      <c r="AG444" s="5">
        <f t="shared" ca="1" si="203"/>
        <v>527</v>
      </c>
      <c r="AH444" s="5">
        <f t="shared" ca="1" si="204"/>
        <v>475</v>
      </c>
      <c r="AI444" s="5">
        <f t="shared" ca="1" si="205"/>
        <v>481</v>
      </c>
      <c r="AJ444" s="5">
        <f t="shared" ca="1" si="206"/>
        <v>465</v>
      </c>
      <c r="AK444" s="5">
        <f t="shared" ca="1" si="207"/>
        <v>508</v>
      </c>
    </row>
    <row r="445" spans="1:37" x14ac:dyDescent="0.3">
      <c r="A445" s="35">
        <f>IF(Замеры!B444=0, " ", Замеры!B444)</f>
        <v>439</v>
      </c>
      <c r="B445" s="45" t="str">
        <f>Замеры!F444</f>
        <v xml:space="preserve">Группа от QF </v>
      </c>
      <c r="C445" s="45" t="str">
        <f>IF(Замеры!K444=0, " ", Замеры!K444)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Замеры!L444</f>
        <v>0</v>
      </c>
      <c r="S445" s="2">
        <f>Замеры!M444</f>
        <v>0</v>
      </c>
      <c r="T445" s="2" t="s">
        <v>75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27</v>
      </c>
      <c r="Z445" s="2">
        <f t="shared" ca="1" si="197"/>
        <v>23</v>
      </c>
      <c r="AA445" s="2">
        <f t="shared" ca="1" si="197"/>
        <v>24</v>
      </c>
      <c r="AB445" s="5">
        <f t="shared" ca="1" si="198"/>
        <v>302</v>
      </c>
      <c r="AC445" s="5">
        <f t="shared" ca="1" si="199"/>
        <v>287</v>
      </c>
      <c r="AD445" s="5">
        <f t="shared" ca="1" si="200"/>
        <v>264</v>
      </c>
      <c r="AE445" s="5">
        <f t="shared" ca="1" si="201"/>
        <v>276</v>
      </c>
      <c r="AF445" s="5">
        <f t="shared" ca="1" si="202"/>
        <v>263</v>
      </c>
      <c r="AG445" s="5">
        <f t="shared" ca="1" si="203"/>
        <v>320</v>
      </c>
      <c r="AH445" s="5">
        <f t="shared" ca="1" si="204"/>
        <v>254</v>
      </c>
      <c r="AI445" s="5">
        <f t="shared" ca="1" si="205"/>
        <v>376</v>
      </c>
      <c r="AJ445" s="5">
        <f t="shared" ca="1" si="206"/>
        <v>255</v>
      </c>
      <c r="AK445" s="5">
        <f t="shared" ca="1" si="207"/>
        <v>378</v>
      </c>
    </row>
    <row r="446" spans="1:37" x14ac:dyDescent="0.3">
      <c r="A446" s="35">
        <f>IF(Замеры!B445=0, " ", Замеры!B445)</f>
        <v>440</v>
      </c>
      <c r="B446" s="45" t="str">
        <f>Замеры!F445</f>
        <v xml:space="preserve">Группа от QF </v>
      </c>
      <c r="C446" s="45" t="str">
        <f>IF(Замеры!K445=0, " ", Замеры!K445)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Замеры!L445</f>
        <v>0</v>
      </c>
      <c r="S446" s="2">
        <f>Замеры!M445</f>
        <v>0</v>
      </c>
      <c r="T446" s="2" t="s">
        <v>75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45</v>
      </c>
      <c r="Z446" s="2">
        <f t="shared" ca="1" si="197"/>
        <v>35</v>
      </c>
      <c r="AA446" s="2">
        <f t="shared" ca="1" si="197"/>
        <v>27</v>
      </c>
      <c r="AB446" s="5">
        <f t="shared" ca="1" si="198"/>
        <v>332</v>
      </c>
      <c r="AC446" s="5">
        <f t="shared" ca="1" si="199"/>
        <v>297</v>
      </c>
      <c r="AD446" s="5">
        <f t="shared" ca="1" si="200"/>
        <v>275</v>
      </c>
      <c r="AE446" s="5">
        <f t="shared" ca="1" si="201"/>
        <v>359</v>
      </c>
      <c r="AF446" s="5">
        <f t="shared" ca="1" si="202"/>
        <v>345</v>
      </c>
      <c r="AG446" s="5">
        <f t="shared" ca="1" si="203"/>
        <v>367</v>
      </c>
      <c r="AH446" s="5">
        <f t="shared" ca="1" si="204"/>
        <v>284</v>
      </c>
      <c r="AI446" s="5">
        <f t="shared" ca="1" si="205"/>
        <v>373</v>
      </c>
      <c r="AJ446" s="5">
        <f t="shared" ca="1" si="206"/>
        <v>398</v>
      </c>
      <c r="AK446" s="5">
        <f t="shared" ca="1" si="207"/>
        <v>341</v>
      </c>
    </row>
    <row r="447" spans="1:37" x14ac:dyDescent="0.3">
      <c r="A447" s="35">
        <f>IF(Замеры!B446=0, " ", Замеры!B446)</f>
        <v>441</v>
      </c>
      <c r="B447" s="45" t="str">
        <f>Замеры!F446</f>
        <v xml:space="preserve">Группа от QF </v>
      </c>
      <c r="C447" s="45" t="str">
        <f>IF(Замеры!K446=0, " ", Замеры!K446)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Замеры!L446</f>
        <v>0</v>
      </c>
      <c r="S447" s="2">
        <f>Замеры!M446</f>
        <v>0</v>
      </c>
      <c r="T447" s="2" t="s">
        <v>75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42</v>
      </c>
      <c r="Z447" s="2">
        <f t="shared" ca="1" si="197"/>
        <v>21</v>
      </c>
      <c r="AA447" s="2">
        <f t="shared" ca="1" si="197"/>
        <v>42</v>
      </c>
      <c r="AB447" s="5">
        <f t="shared" ca="1" si="198"/>
        <v>487</v>
      </c>
      <c r="AC447" s="5">
        <f t="shared" ca="1" si="199"/>
        <v>490</v>
      </c>
      <c r="AD447" s="5">
        <f t="shared" ca="1" si="200"/>
        <v>490</v>
      </c>
      <c r="AE447" s="5">
        <f t="shared" ca="1" si="201"/>
        <v>554</v>
      </c>
      <c r="AF447" s="5">
        <f t="shared" ca="1" si="202"/>
        <v>559</v>
      </c>
      <c r="AG447" s="5">
        <f t="shared" ca="1" si="203"/>
        <v>425</v>
      </c>
      <c r="AH447" s="5">
        <f t="shared" ca="1" si="204"/>
        <v>490</v>
      </c>
      <c r="AI447" s="5">
        <f t="shared" ca="1" si="205"/>
        <v>485</v>
      </c>
      <c r="AJ447" s="5">
        <f t="shared" ca="1" si="206"/>
        <v>550</v>
      </c>
      <c r="AK447" s="5">
        <f t="shared" ca="1" si="207"/>
        <v>436</v>
      </c>
    </row>
    <row r="448" spans="1:37" x14ac:dyDescent="0.3">
      <c r="A448" s="35">
        <f>IF(Замеры!B447=0, " ", Замеры!B447)</f>
        <v>442</v>
      </c>
      <c r="B448" s="45" t="str">
        <f>Замеры!F447</f>
        <v xml:space="preserve">Группа от QF </v>
      </c>
      <c r="C448" s="45" t="str">
        <f>IF(Замеры!K447=0, " ", Замеры!K447)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Замеры!L447</f>
        <v>0</v>
      </c>
      <c r="S448" s="2">
        <f>Замеры!M447</f>
        <v>0</v>
      </c>
      <c r="T448" s="2" t="s">
        <v>75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37</v>
      </c>
      <c r="Z448" s="2">
        <f t="shared" ca="1" si="197"/>
        <v>30</v>
      </c>
      <c r="AA448" s="2">
        <f t="shared" ca="1" si="197"/>
        <v>37</v>
      </c>
      <c r="AB448" s="5">
        <f t="shared" ca="1" si="198"/>
        <v>463</v>
      </c>
      <c r="AC448" s="5">
        <f t="shared" ca="1" si="199"/>
        <v>454</v>
      </c>
      <c r="AD448" s="5">
        <f t="shared" ca="1" si="200"/>
        <v>416</v>
      </c>
      <c r="AE448" s="5">
        <f t="shared" ca="1" si="201"/>
        <v>519</v>
      </c>
      <c r="AF448" s="5">
        <f t="shared" ca="1" si="202"/>
        <v>432</v>
      </c>
      <c r="AG448" s="5">
        <f t="shared" ca="1" si="203"/>
        <v>415</v>
      </c>
      <c r="AH448" s="5">
        <f t="shared" ca="1" si="204"/>
        <v>425</v>
      </c>
      <c r="AI448" s="5">
        <f t="shared" ca="1" si="205"/>
        <v>399</v>
      </c>
      <c r="AJ448" s="5">
        <f t="shared" ca="1" si="206"/>
        <v>411</v>
      </c>
      <c r="AK448" s="5">
        <f t="shared" ca="1" si="207"/>
        <v>506</v>
      </c>
    </row>
    <row r="449" spans="1:37" x14ac:dyDescent="0.3">
      <c r="A449" s="35">
        <f>IF(Замеры!B448=0, " ", Замеры!B448)</f>
        <v>443</v>
      </c>
      <c r="B449" s="45" t="str">
        <f>Замеры!F448</f>
        <v xml:space="preserve">Группа от QF </v>
      </c>
      <c r="C449" s="45" t="str">
        <f>IF(Замеры!K448=0, " ", Замеры!K448)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Замеры!L448</f>
        <v>0</v>
      </c>
      <c r="S449" s="2">
        <f>Замеры!M448</f>
        <v>0</v>
      </c>
      <c r="T449" s="2" t="s">
        <v>75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30</v>
      </c>
      <c r="Z449" s="2">
        <f t="shared" ca="1" si="197"/>
        <v>41</v>
      </c>
      <c r="AA449" s="2">
        <f t="shared" ca="1" si="197"/>
        <v>25</v>
      </c>
      <c r="AB449" s="5">
        <f t="shared" ca="1" si="198"/>
        <v>285</v>
      </c>
      <c r="AC449" s="5">
        <f t="shared" ca="1" si="199"/>
        <v>256</v>
      </c>
      <c r="AD449" s="5">
        <f t="shared" ca="1" si="200"/>
        <v>354</v>
      </c>
      <c r="AE449" s="5">
        <f t="shared" ca="1" si="201"/>
        <v>388</v>
      </c>
      <c r="AF449" s="5">
        <f t="shared" ca="1" si="202"/>
        <v>371</v>
      </c>
      <c r="AG449" s="5">
        <f t="shared" ca="1" si="203"/>
        <v>294</v>
      </c>
      <c r="AH449" s="5">
        <f t="shared" ca="1" si="204"/>
        <v>313</v>
      </c>
      <c r="AI449" s="5">
        <f t="shared" ca="1" si="205"/>
        <v>350</v>
      </c>
      <c r="AJ449" s="5">
        <f t="shared" ca="1" si="206"/>
        <v>313</v>
      </c>
      <c r="AK449" s="5">
        <f t="shared" ca="1" si="207"/>
        <v>344</v>
      </c>
    </row>
    <row r="450" spans="1:37" x14ac:dyDescent="0.3">
      <c r="A450" s="35">
        <f>IF(Замеры!B449=0, " ", Замеры!B449)</f>
        <v>444</v>
      </c>
      <c r="B450" s="45" t="str">
        <f>Замеры!F449</f>
        <v xml:space="preserve">Группа от QF </v>
      </c>
      <c r="C450" s="45" t="str">
        <f>IF(Замеры!K449=0, " ", Замеры!K449)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Замеры!L449</f>
        <v>0</v>
      </c>
      <c r="S450" s="2">
        <f>Замеры!M449</f>
        <v>0</v>
      </c>
      <c r="T450" s="2" t="s">
        <v>75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38</v>
      </c>
      <c r="Z450" s="2">
        <f t="shared" ca="1" si="197"/>
        <v>33</v>
      </c>
      <c r="AA450" s="2">
        <f t="shared" ca="1" si="197"/>
        <v>43</v>
      </c>
      <c r="AB450" s="5">
        <f t="shared" ca="1" si="198"/>
        <v>543</v>
      </c>
      <c r="AC450" s="5">
        <f t="shared" ca="1" si="199"/>
        <v>562</v>
      </c>
      <c r="AD450" s="5">
        <f t="shared" ca="1" si="200"/>
        <v>573</v>
      </c>
      <c r="AE450" s="5">
        <f t="shared" ca="1" si="201"/>
        <v>499</v>
      </c>
      <c r="AF450" s="5">
        <f t="shared" ca="1" si="202"/>
        <v>507</v>
      </c>
      <c r="AG450" s="5">
        <f t="shared" ca="1" si="203"/>
        <v>476</v>
      </c>
      <c r="AH450" s="5">
        <f t="shared" ca="1" si="204"/>
        <v>466</v>
      </c>
      <c r="AI450" s="5">
        <f t="shared" ca="1" si="205"/>
        <v>537</v>
      </c>
      <c r="AJ450" s="5">
        <f t="shared" ca="1" si="206"/>
        <v>510</v>
      </c>
      <c r="AK450" s="5">
        <f t="shared" ca="1" si="207"/>
        <v>449</v>
      </c>
    </row>
    <row r="451" spans="1:37" x14ac:dyDescent="0.3">
      <c r="A451" s="35">
        <f>IF(Замеры!B450=0, " ", Замеры!B450)</f>
        <v>445</v>
      </c>
      <c r="B451" s="45" t="str">
        <f>Замеры!F450</f>
        <v xml:space="preserve">Группа от QF </v>
      </c>
      <c r="C451" s="45" t="str">
        <f>IF(Замеры!K450=0, " ", Замеры!K450)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Замеры!L450</f>
        <v>0</v>
      </c>
      <c r="S451" s="2">
        <f>Замеры!M450</f>
        <v>0</v>
      </c>
      <c r="T451" s="2" t="s">
        <v>75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38</v>
      </c>
      <c r="Z451" s="2">
        <f t="shared" ca="1" si="197"/>
        <v>46</v>
      </c>
      <c r="AA451" s="2">
        <f t="shared" ca="1" si="197"/>
        <v>21</v>
      </c>
      <c r="AB451" s="5">
        <f t="shared" ca="1" si="198"/>
        <v>304</v>
      </c>
      <c r="AC451" s="5">
        <f t="shared" ca="1" si="199"/>
        <v>332</v>
      </c>
      <c r="AD451" s="5">
        <f t="shared" ca="1" si="200"/>
        <v>288</v>
      </c>
      <c r="AE451" s="5">
        <f t="shared" ca="1" si="201"/>
        <v>265</v>
      </c>
      <c r="AF451" s="5">
        <f t="shared" ca="1" si="202"/>
        <v>301</v>
      </c>
      <c r="AG451" s="5">
        <f t="shared" ca="1" si="203"/>
        <v>261</v>
      </c>
      <c r="AH451" s="5">
        <f t="shared" ca="1" si="204"/>
        <v>220</v>
      </c>
      <c r="AI451" s="5">
        <f t="shared" ca="1" si="205"/>
        <v>285</v>
      </c>
      <c r="AJ451" s="5">
        <f t="shared" ca="1" si="206"/>
        <v>302</v>
      </c>
      <c r="AK451" s="5">
        <f t="shared" ca="1" si="207"/>
        <v>280</v>
      </c>
    </row>
    <row r="452" spans="1:37" x14ac:dyDescent="0.3">
      <c r="A452" s="35">
        <f>IF(Замеры!B451=0, " ", Замеры!B451)</f>
        <v>446</v>
      </c>
      <c r="B452" s="45" t="str">
        <f>Замеры!F451</f>
        <v xml:space="preserve">Группа от QF </v>
      </c>
      <c r="C452" s="45" t="str">
        <f>IF(Замеры!K451=0, " ", Замеры!K451)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Замеры!L451</f>
        <v>0</v>
      </c>
      <c r="S452" s="2">
        <f>Замеры!M451</f>
        <v>0</v>
      </c>
      <c r="T452" s="2" t="s">
        <v>75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50</v>
      </c>
      <c r="Z452" s="2">
        <f t="shared" ca="1" si="197"/>
        <v>50</v>
      </c>
      <c r="AA452" s="2">
        <f t="shared" ca="1" si="197"/>
        <v>27</v>
      </c>
      <c r="AB452" s="5">
        <f t="shared" ca="1" si="198"/>
        <v>317</v>
      </c>
      <c r="AC452" s="5">
        <f t="shared" ca="1" si="199"/>
        <v>292</v>
      </c>
      <c r="AD452" s="5">
        <f t="shared" ca="1" si="200"/>
        <v>329</v>
      </c>
      <c r="AE452" s="5">
        <f t="shared" ca="1" si="201"/>
        <v>320</v>
      </c>
      <c r="AF452" s="5">
        <f t="shared" ca="1" si="202"/>
        <v>420</v>
      </c>
      <c r="AG452" s="5">
        <f t="shared" ca="1" si="203"/>
        <v>335</v>
      </c>
      <c r="AH452" s="5">
        <f t="shared" ca="1" si="204"/>
        <v>278</v>
      </c>
      <c r="AI452" s="5">
        <f t="shared" ca="1" si="205"/>
        <v>363</v>
      </c>
      <c r="AJ452" s="5">
        <f t="shared" ca="1" si="206"/>
        <v>417</v>
      </c>
      <c r="AK452" s="5">
        <f t="shared" ca="1" si="207"/>
        <v>370</v>
      </c>
    </row>
    <row r="453" spans="1:37" x14ac:dyDescent="0.3">
      <c r="A453" s="35">
        <f>IF(Замеры!B452=0, " ", Замеры!B452)</f>
        <v>447</v>
      </c>
      <c r="B453" s="45" t="str">
        <f>Замеры!F452</f>
        <v xml:space="preserve">Группа от QF </v>
      </c>
      <c r="C453" s="45" t="str">
        <f>IF(Замеры!K452=0, " ", Замеры!K452)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Замеры!L452</f>
        <v>0</v>
      </c>
      <c r="S453" s="2">
        <f>Замеры!M452</f>
        <v>0</v>
      </c>
      <c r="T453" s="2" t="s">
        <v>75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32</v>
      </c>
      <c r="Z453" s="2">
        <f t="shared" ca="1" si="197"/>
        <v>26</v>
      </c>
      <c r="AA453" s="2">
        <f t="shared" ca="1" si="197"/>
        <v>38</v>
      </c>
      <c r="AB453" s="5">
        <f t="shared" ca="1" si="198"/>
        <v>453</v>
      </c>
      <c r="AC453" s="5">
        <f t="shared" ca="1" si="199"/>
        <v>438</v>
      </c>
      <c r="AD453" s="5">
        <f t="shared" ca="1" si="200"/>
        <v>526</v>
      </c>
      <c r="AE453" s="5">
        <f t="shared" ca="1" si="201"/>
        <v>426</v>
      </c>
      <c r="AF453" s="5">
        <f t="shared" ca="1" si="202"/>
        <v>470</v>
      </c>
      <c r="AG453" s="5">
        <f t="shared" ca="1" si="203"/>
        <v>512</v>
      </c>
      <c r="AH453" s="5">
        <f t="shared" ca="1" si="204"/>
        <v>508</v>
      </c>
      <c r="AI453" s="5">
        <f t="shared" ca="1" si="205"/>
        <v>477</v>
      </c>
      <c r="AJ453" s="5">
        <f t="shared" ca="1" si="206"/>
        <v>449</v>
      </c>
      <c r="AK453" s="5">
        <f t="shared" ca="1" si="207"/>
        <v>530</v>
      </c>
    </row>
    <row r="454" spans="1:37" x14ac:dyDescent="0.3">
      <c r="A454" s="35">
        <f>IF(Замеры!B453=0, " ", Замеры!B453)</f>
        <v>448</v>
      </c>
      <c r="B454" s="45" t="str">
        <f>Замеры!F453</f>
        <v xml:space="preserve">Группа от QF </v>
      </c>
      <c r="C454" s="45" t="str">
        <f>IF(Замеры!K453=0, " ", Замеры!K453)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Замеры!L453</f>
        <v>0</v>
      </c>
      <c r="S454" s="2">
        <f>Замеры!M453</f>
        <v>0</v>
      </c>
      <c r="T454" s="2" t="s">
        <v>75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42</v>
      </c>
      <c r="Z454" s="2">
        <f t="shared" ca="1" si="197"/>
        <v>22</v>
      </c>
      <c r="AA454" s="2">
        <f t="shared" ca="1" si="197"/>
        <v>38</v>
      </c>
      <c r="AB454" s="5">
        <f t="shared" ca="1" si="198"/>
        <v>507</v>
      </c>
      <c r="AC454" s="5">
        <f t="shared" ca="1" si="199"/>
        <v>406</v>
      </c>
      <c r="AD454" s="5">
        <f t="shared" ca="1" si="200"/>
        <v>386</v>
      </c>
      <c r="AE454" s="5">
        <f t="shared" ca="1" si="201"/>
        <v>484</v>
      </c>
      <c r="AF454" s="5">
        <f t="shared" ca="1" si="202"/>
        <v>481</v>
      </c>
      <c r="AG454" s="5">
        <f t="shared" ca="1" si="203"/>
        <v>387</v>
      </c>
      <c r="AH454" s="5">
        <f t="shared" ca="1" si="204"/>
        <v>425</v>
      </c>
      <c r="AI454" s="5">
        <f t="shared" ca="1" si="205"/>
        <v>385</v>
      </c>
      <c r="AJ454" s="5">
        <f t="shared" ca="1" si="206"/>
        <v>422</v>
      </c>
      <c r="AK454" s="5">
        <f t="shared" ca="1" si="207"/>
        <v>437</v>
      </c>
    </row>
    <row r="455" spans="1:37" x14ac:dyDescent="0.3">
      <c r="A455" s="35">
        <f>IF(Замеры!B454=0, " ", Замеры!B454)</f>
        <v>449</v>
      </c>
      <c r="B455" s="45" t="str">
        <f>Замеры!F454</f>
        <v xml:space="preserve">Группа от QF </v>
      </c>
      <c r="C455" s="45" t="str">
        <f>IF(Замеры!K454=0, " ", Замеры!K454)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Замеры!L454</f>
        <v>0</v>
      </c>
      <c r="S455" s="2">
        <f>Замеры!M454</f>
        <v>0</v>
      </c>
      <c r="T455" s="2" t="s">
        <v>75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50</v>
      </c>
      <c r="Z455" s="2">
        <f t="shared" ca="1" si="223"/>
        <v>25</v>
      </c>
      <c r="AA455" s="2">
        <f t="shared" ca="1" si="223"/>
        <v>23</v>
      </c>
      <c r="AB455" s="5">
        <f t="shared" ref="AB455:AB518" ca="1" si="224">RANDBETWEEN(AA455*10+5,AA455*10+150)</f>
        <v>259</v>
      </c>
      <c r="AC455" s="5">
        <f t="shared" ref="AC455:AC518" ca="1" si="225">RANDBETWEEN(AA455*10+5,AA455*10+150)</f>
        <v>377</v>
      </c>
      <c r="AD455" s="5">
        <f t="shared" ref="AD455:AD518" ca="1" si="226">RANDBETWEEN(AA455*10+5,AA455*10+150)</f>
        <v>235</v>
      </c>
      <c r="AE455" s="5">
        <f t="shared" ref="AE455:AE518" ca="1" si="227">RANDBETWEEN(AA455*10+5,AA455*10+150)</f>
        <v>341</v>
      </c>
      <c r="AF455" s="5">
        <f t="shared" ref="AF455:AF518" ca="1" si="228">RANDBETWEEN(AA455*10+5,AA455*10+150)</f>
        <v>379</v>
      </c>
      <c r="AG455" s="5">
        <f t="shared" ref="AG455:AG518" ca="1" si="229">RANDBETWEEN(AA455*10+5,AA455*10+150)</f>
        <v>327</v>
      </c>
      <c r="AH455" s="5">
        <f t="shared" ref="AH455:AH518" ca="1" si="230">RANDBETWEEN(AA455*10+5,AA455*10+150)</f>
        <v>328</v>
      </c>
      <c r="AI455" s="5">
        <f t="shared" ref="AI455:AI518" ca="1" si="231">RANDBETWEEN(AA455*10+5,AA455*10+150)</f>
        <v>240</v>
      </c>
      <c r="AJ455" s="5">
        <f t="shared" ref="AJ455:AJ518" ca="1" si="232">RANDBETWEEN(AA455*10+5,AA455*10+150)</f>
        <v>277</v>
      </c>
      <c r="AK455" s="5">
        <f t="shared" ref="AK455:AK518" ca="1" si="233">RANDBETWEEN(AA455*10+5,AA455*10+150)</f>
        <v>241</v>
      </c>
    </row>
    <row r="456" spans="1:37" x14ac:dyDescent="0.3">
      <c r="A456" s="35">
        <f>IF(Замеры!B455=0, " ", Замеры!B455)</f>
        <v>450</v>
      </c>
      <c r="B456" s="45" t="str">
        <f>Замеры!F455</f>
        <v xml:space="preserve">Группа от QF </v>
      </c>
      <c r="C456" s="45" t="str">
        <f>IF(Замеры!K455=0, " ", Замеры!K455)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Замеры!L455</f>
        <v>0</v>
      </c>
      <c r="S456" s="2">
        <f>Замеры!M455</f>
        <v>0</v>
      </c>
      <c r="T456" s="2" t="s">
        <v>75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27</v>
      </c>
      <c r="Z456" s="2">
        <f t="shared" ca="1" si="223"/>
        <v>37</v>
      </c>
      <c r="AA456" s="2">
        <f t="shared" ca="1" si="223"/>
        <v>47</v>
      </c>
      <c r="AB456" s="5">
        <f t="shared" ca="1" si="224"/>
        <v>523</v>
      </c>
      <c r="AC456" s="5">
        <f t="shared" ca="1" si="225"/>
        <v>617</v>
      </c>
      <c r="AD456" s="5">
        <f t="shared" ca="1" si="226"/>
        <v>551</v>
      </c>
      <c r="AE456" s="5">
        <f t="shared" ca="1" si="227"/>
        <v>551</v>
      </c>
      <c r="AF456" s="5">
        <f t="shared" ca="1" si="228"/>
        <v>548</v>
      </c>
      <c r="AG456" s="5">
        <f t="shared" ca="1" si="229"/>
        <v>566</v>
      </c>
      <c r="AH456" s="5">
        <f t="shared" ca="1" si="230"/>
        <v>559</v>
      </c>
      <c r="AI456" s="5">
        <f t="shared" ca="1" si="231"/>
        <v>598</v>
      </c>
      <c r="AJ456" s="5">
        <f t="shared" ca="1" si="232"/>
        <v>498</v>
      </c>
      <c r="AK456" s="5">
        <f t="shared" ca="1" si="233"/>
        <v>535</v>
      </c>
    </row>
    <row r="457" spans="1:37" x14ac:dyDescent="0.3">
      <c r="A457" s="35">
        <f>IF(Замеры!B456=0, " ", Замеры!B456)</f>
        <v>451</v>
      </c>
      <c r="B457" s="45" t="str">
        <f>Замеры!F456</f>
        <v xml:space="preserve">Группа от QF </v>
      </c>
      <c r="C457" s="45" t="str">
        <f>IF(Замеры!K456=0, " ", Замеры!K456)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Замеры!L456</f>
        <v>0</v>
      </c>
      <c r="S457" s="2">
        <f>Замеры!M456</f>
        <v>0</v>
      </c>
      <c r="T457" s="2" t="s">
        <v>75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50</v>
      </c>
      <c r="Z457" s="2">
        <f t="shared" ca="1" si="223"/>
        <v>33</v>
      </c>
      <c r="AA457" s="2">
        <f t="shared" ca="1" si="223"/>
        <v>50</v>
      </c>
      <c r="AB457" s="5">
        <f t="shared" ca="1" si="224"/>
        <v>526</v>
      </c>
      <c r="AC457" s="5">
        <f t="shared" ca="1" si="225"/>
        <v>601</v>
      </c>
      <c r="AD457" s="5">
        <f t="shared" ca="1" si="226"/>
        <v>507</v>
      </c>
      <c r="AE457" s="5">
        <f t="shared" ca="1" si="227"/>
        <v>630</v>
      </c>
      <c r="AF457" s="5">
        <f t="shared" ca="1" si="228"/>
        <v>613</v>
      </c>
      <c r="AG457" s="5">
        <f t="shared" ca="1" si="229"/>
        <v>618</v>
      </c>
      <c r="AH457" s="5">
        <f t="shared" ca="1" si="230"/>
        <v>515</v>
      </c>
      <c r="AI457" s="5">
        <f t="shared" ca="1" si="231"/>
        <v>513</v>
      </c>
      <c r="AJ457" s="5">
        <f t="shared" ca="1" si="232"/>
        <v>581</v>
      </c>
      <c r="AK457" s="5">
        <f t="shared" ca="1" si="233"/>
        <v>555</v>
      </c>
    </row>
    <row r="458" spans="1:37" x14ac:dyDescent="0.3">
      <c r="A458" s="35">
        <f>IF(Замеры!B457=0, " ", Замеры!B457)</f>
        <v>452</v>
      </c>
      <c r="B458" s="45" t="str">
        <f>Замеры!F457</f>
        <v xml:space="preserve">Группа от QF </v>
      </c>
      <c r="C458" s="45" t="str">
        <f>IF(Замеры!K457=0, " ", Замеры!K457)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Замеры!L457</f>
        <v>0</v>
      </c>
      <c r="S458" s="2">
        <f>Замеры!M457</f>
        <v>0</v>
      </c>
      <c r="T458" s="2" t="s">
        <v>75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43</v>
      </c>
      <c r="Z458" s="2">
        <f t="shared" ca="1" si="223"/>
        <v>49</v>
      </c>
      <c r="AA458" s="2">
        <f t="shared" ca="1" si="223"/>
        <v>47</v>
      </c>
      <c r="AB458" s="5">
        <f t="shared" ca="1" si="224"/>
        <v>476</v>
      </c>
      <c r="AC458" s="5">
        <f t="shared" ca="1" si="225"/>
        <v>584</v>
      </c>
      <c r="AD458" s="5">
        <f t="shared" ca="1" si="226"/>
        <v>523</v>
      </c>
      <c r="AE458" s="5">
        <f t="shared" ca="1" si="227"/>
        <v>562</v>
      </c>
      <c r="AF458" s="5">
        <f t="shared" ca="1" si="228"/>
        <v>488</v>
      </c>
      <c r="AG458" s="5">
        <f t="shared" ca="1" si="229"/>
        <v>485</v>
      </c>
      <c r="AH458" s="5">
        <f t="shared" ca="1" si="230"/>
        <v>510</v>
      </c>
      <c r="AI458" s="5">
        <f t="shared" ca="1" si="231"/>
        <v>577</v>
      </c>
      <c r="AJ458" s="5">
        <f t="shared" ca="1" si="232"/>
        <v>597</v>
      </c>
      <c r="AK458" s="5">
        <f t="shared" ca="1" si="233"/>
        <v>614</v>
      </c>
    </row>
    <row r="459" spans="1:37" x14ac:dyDescent="0.3">
      <c r="A459" s="35">
        <f>IF(Замеры!B458=0, " ", Замеры!B458)</f>
        <v>453</v>
      </c>
      <c r="B459" s="45" t="str">
        <f>Замеры!F458</f>
        <v xml:space="preserve">Группа от QF </v>
      </c>
      <c r="C459" s="45" t="str">
        <f>IF(Замеры!K458=0, " ", Замеры!K458)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Замеры!L458</f>
        <v>0</v>
      </c>
      <c r="S459" s="2">
        <f>Замеры!M458</f>
        <v>0</v>
      </c>
      <c r="T459" s="2" t="s">
        <v>75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38</v>
      </c>
      <c r="Z459" s="2">
        <f t="shared" ca="1" si="223"/>
        <v>20</v>
      </c>
      <c r="AA459" s="2">
        <f t="shared" ca="1" si="223"/>
        <v>50</v>
      </c>
      <c r="AB459" s="5">
        <f t="shared" ca="1" si="224"/>
        <v>579</v>
      </c>
      <c r="AC459" s="5">
        <f t="shared" ca="1" si="225"/>
        <v>617</v>
      </c>
      <c r="AD459" s="5">
        <f t="shared" ca="1" si="226"/>
        <v>616</v>
      </c>
      <c r="AE459" s="5">
        <f t="shared" ca="1" si="227"/>
        <v>644</v>
      </c>
      <c r="AF459" s="5">
        <f t="shared" ca="1" si="228"/>
        <v>602</v>
      </c>
      <c r="AG459" s="5">
        <f t="shared" ca="1" si="229"/>
        <v>579</v>
      </c>
      <c r="AH459" s="5">
        <f t="shared" ca="1" si="230"/>
        <v>517</v>
      </c>
      <c r="AI459" s="5">
        <f t="shared" ca="1" si="231"/>
        <v>528</v>
      </c>
      <c r="AJ459" s="5">
        <f t="shared" ca="1" si="232"/>
        <v>541</v>
      </c>
      <c r="AK459" s="5">
        <f t="shared" ca="1" si="233"/>
        <v>598</v>
      </c>
    </row>
    <row r="460" spans="1:37" x14ac:dyDescent="0.3">
      <c r="A460" s="35">
        <f>IF(Замеры!B459=0, " ", Замеры!B459)</f>
        <v>454</v>
      </c>
      <c r="B460" s="45" t="str">
        <f>Замеры!F459</f>
        <v xml:space="preserve">Группа от QF </v>
      </c>
      <c r="C460" s="45" t="str">
        <f>IF(Замеры!K459=0, " ", Замеры!K459)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Замеры!L459</f>
        <v>0</v>
      </c>
      <c r="S460" s="2">
        <f>Замеры!M459</f>
        <v>0</v>
      </c>
      <c r="T460" s="2" t="s">
        <v>75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23</v>
      </c>
      <c r="Z460" s="2">
        <f t="shared" ca="1" si="223"/>
        <v>20</v>
      </c>
      <c r="AA460" s="2">
        <f t="shared" ca="1" si="223"/>
        <v>42</v>
      </c>
      <c r="AB460" s="5">
        <f t="shared" ca="1" si="224"/>
        <v>538</v>
      </c>
      <c r="AC460" s="5">
        <f t="shared" ca="1" si="225"/>
        <v>468</v>
      </c>
      <c r="AD460" s="5">
        <f t="shared" ca="1" si="226"/>
        <v>468</v>
      </c>
      <c r="AE460" s="5">
        <f t="shared" ca="1" si="227"/>
        <v>471</v>
      </c>
      <c r="AF460" s="5">
        <f t="shared" ca="1" si="228"/>
        <v>515</v>
      </c>
      <c r="AG460" s="5">
        <f t="shared" ca="1" si="229"/>
        <v>475</v>
      </c>
      <c r="AH460" s="5">
        <f t="shared" ca="1" si="230"/>
        <v>425</v>
      </c>
      <c r="AI460" s="5">
        <f t="shared" ca="1" si="231"/>
        <v>428</v>
      </c>
      <c r="AJ460" s="5">
        <f t="shared" ca="1" si="232"/>
        <v>534</v>
      </c>
      <c r="AK460" s="5">
        <f t="shared" ca="1" si="233"/>
        <v>491</v>
      </c>
    </row>
    <row r="461" spans="1:37" x14ac:dyDescent="0.3">
      <c r="A461" s="35">
        <f>IF(Замеры!B460=0, " ", Замеры!B460)</f>
        <v>455</v>
      </c>
      <c r="B461" s="45" t="str">
        <f>Замеры!F460</f>
        <v xml:space="preserve">Группа от QF </v>
      </c>
      <c r="C461" s="45" t="str">
        <f>IF(Замеры!K460=0, " ", Замеры!K460)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Замеры!L460</f>
        <v>0</v>
      </c>
      <c r="S461" s="2">
        <f>Замеры!M460</f>
        <v>0</v>
      </c>
      <c r="T461" s="2" t="s">
        <v>75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50</v>
      </c>
      <c r="Z461" s="2">
        <f t="shared" ca="1" si="223"/>
        <v>33</v>
      </c>
      <c r="AA461" s="2">
        <f t="shared" ca="1" si="223"/>
        <v>44</v>
      </c>
      <c r="AB461" s="5">
        <f t="shared" ca="1" si="224"/>
        <v>536</v>
      </c>
      <c r="AC461" s="5">
        <f t="shared" ca="1" si="225"/>
        <v>564</v>
      </c>
      <c r="AD461" s="5">
        <f t="shared" ca="1" si="226"/>
        <v>575</v>
      </c>
      <c r="AE461" s="5">
        <f t="shared" ca="1" si="227"/>
        <v>514</v>
      </c>
      <c r="AF461" s="5">
        <f t="shared" ca="1" si="228"/>
        <v>474</v>
      </c>
      <c r="AG461" s="5">
        <f t="shared" ca="1" si="229"/>
        <v>535</v>
      </c>
      <c r="AH461" s="5">
        <f t="shared" ca="1" si="230"/>
        <v>494</v>
      </c>
      <c r="AI461" s="5">
        <f t="shared" ca="1" si="231"/>
        <v>473</v>
      </c>
      <c r="AJ461" s="5">
        <f t="shared" ca="1" si="232"/>
        <v>500</v>
      </c>
      <c r="AK461" s="5">
        <f t="shared" ca="1" si="233"/>
        <v>544</v>
      </c>
    </row>
    <row r="462" spans="1:37" x14ac:dyDescent="0.3">
      <c r="A462" s="35">
        <f>IF(Замеры!B461=0, " ", Замеры!B461)</f>
        <v>456</v>
      </c>
      <c r="B462" s="45" t="str">
        <f>Замеры!F461</f>
        <v xml:space="preserve">Группа от QF </v>
      </c>
      <c r="C462" s="45" t="str">
        <f>IF(Замеры!K461=0, " ", Замеры!K461)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Замеры!L461</f>
        <v>0</v>
      </c>
      <c r="S462" s="2">
        <f>Замеры!M461</f>
        <v>0</v>
      </c>
      <c r="T462" s="2" t="s">
        <v>75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21</v>
      </c>
      <c r="Z462" s="2">
        <f t="shared" ca="1" si="223"/>
        <v>42</v>
      </c>
      <c r="AA462" s="2">
        <f t="shared" ca="1" si="223"/>
        <v>40</v>
      </c>
      <c r="AB462" s="5">
        <f t="shared" ca="1" si="224"/>
        <v>460</v>
      </c>
      <c r="AC462" s="5">
        <f t="shared" ca="1" si="225"/>
        <v>498</v>
      </c>
      <c r="AD462" s="5">
        <f t="shared" ca="1" si="226"/>
        <v>537</v>
      </c>
      <c r="AE462" s="5">
        <f t="shared" ca="1" si="227"/>
        <v>469</v>
      </c>
      <c r="AF462" s="5">
        <f t="shared" ca="1" si="228"/>
        <v>432</v>
      </c>
      <c r="AG462" s="5">
        <f t="shared" ca="1" si="229"/>
        <v>513</v>
      </c>
      <c r="AH462" s="5">
        <f t="shared" ca="1" si="230"/>
        <v>478</v>
      </c>
      <c r="AI462" s="5">
        <f t="shared" ca="1" si="231"/>
        <v>408</v>
      </c>
      <c r="AJ462" s="5">
        <f t="shared" ca="1" si="232"/>
        <v>514</v>
      </c>
      <c r="AK462" s="5">
        <f t="shared" ca="1" si="233"/>
        <v>530</v>
      </c>
    </row>
    <row r="463" spans="1:37" x14ac:dyDescent="0.3">
      <c r="A463" s="35">
        <f>IF(Замеры!B462=0, " ", Замеры!B462)</f>
        <v>457</v>
      </c>
      <c r="B463" s="45" t="str">
        <f>Замеры!F462</f>
        <v xml:space="preserve">Группа от QF </v>
      </c>
      <c r="C463" s="45" t="str">
        <f>IF(Замеры!K462=0, " ", Замеры!K462)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Замеры!L462</f>
        <v>0</v>
      </c>
      <c r="S463" s="2">
        <f>Замеры!M462</f>
        <v>0</v>
      </c>
      <c r="T463" s="2" t="s">
        <v>75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31</v>
      </c>
      <c r="Z463" s="2">
        <f t="shared" ca="1" si="223"/>
        <v>31</v>
      </c>
      <c r="AA463" s="2">
        <f t="shared" ca="1" si="223"/>
        <v>38</v>
      </c>
      <c r="AB463" s="5">
        <f t="shared" ca="1" si="224"/>
        <v>438</v>
      </c>
      <c r="AC463" s="5">
        <f t="shared" ca="1" si="225"/>
        <v>507</v>
      </c>
      <c r="AD463" s="5">
        <f t="shared" ca="1" si="226"/>
        <v>491</v>
      </c>
      <c r="AE463" s="5">
        <f t="shared" ca="1" si="227"/>
        <v>410</v>
      </c>
      <c r="AF463" s="5">
        <f t="shared" ca="1" si="228"/>
        <v>400</v>
      </c>
      <c r="AG463" s="5">
        <f t="shared" ca="1" si="229"/>
        <v>453</v>
      </c>
      <c r="AH463" s="5">
        <f t="shared" ca="1" si="230"/>
        <v>385</v>
      </c>
      <c r="AI463" s="5">
        <f t="shared" ca="1" si="231"/>
        <v>485</v>
      </c>
      <c r="AJ463" s="5">
        <f t="shared" ca="1" si="232"/>
        <v>504</v>
      </c>
      <c r="AK463" s="5">
        <f t="shared" ca="1" si="233"/>
        <v>500</v>
      </c>
    </row>
    <row r="464" spans="1:37" x14ac:dyDescent="0.3">
      <c r="A464" s="35">
        <f>IF(Замеры!B463=0, " ", Замеры!B463)</f>
        <v>458</v>
      </c>
      <c r="B464" s="45" t="str">
        <f>Замеры!F463</f>
        <v xml:space="preserve">Группа от QF </v>
      </c>
      <c r="C464" s="45" t="str">
        <f>IF(Замеры!K463=0, " ", Замеры!K463)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Замеры!L463</f>
        <v>0</v>
      </c>
      <c r="S464" s="2">
        <f>Замеры!M463</f>
        <v>0</v>
      </c>
      <c r="T464" s="2" t="s">
        <v>75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41</v>
      </c>
      <c r="Z464" s="2">
        <f t="shared" ca="1" si="223"/>
        <v>32</v>
      </c>
      <c r="AA464" s="2">
        <f t="shared" ca="1" si="223"/>
        <v>41</v>
      </c>
      <c r="AB464" s="5">
        <f t="shared" ca="1" si="224"/>
        <v>465</v>
      </c>
      <c r="AC464" s="5">
        <f t="shared" ca="1" si="225"/>
        <v>449</v>
      </c>
      <c r="AD464" s="5">
        <f t="shared" ca="1" si="226"/>
        <v>485</v>
      </c>
      <c r="AE464" s="5">
        <f t="shared" ca="1" si="227"/>
        <v>445</v>
      </c>
      <c r="AF464" s="5">
        <f t="shared" ca="1" si="228"/>
        <v>524</v>
      </c>
      <c r="AG464" s="5">
        <f t="shared" ca="1" si="229"/>
        <v>489</v>
      </c>
      <c r="AH464" s="5">
        <f t="shared" ca="1" si="230"/>
        <v>537</v>
      </c>
      <c r="AI464" s="5">
        <f t="shared" ca="1" si="231"/>
        <v>473</v>
      </c>
      <c r="AJ464" s="5">
        <f t="shared" ca="1" si="232"/>
        <v>477</v>
      </c>
      <c r="AK464" s="5">
        <f t="shared" ca="1" si="233"/>
        <v>522</v>
      </c>
    </row>
    <row r="465" spans="1:37" x14ac:dyDescent="0.3">
      <c r="A465" s="35">
        <f>IF(Замеры!B464=0, " ", Замеры!B464)</f>
        <v>459</v>
      </c>
      <c r="B465" s="45" t="str">
        <f>Замеры!F464</f>
        <v xml:space="preserve">Группа от QF </v>
      </c>
      <c r="C465" s="45" t="str">
        <f>IF(Замеры!K464=0, " ", Замеры!K464)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Замеры!L464</f>
        <v>0</v>
      </c>
      <c r="S465" s="2">
        <f>Замеры!M464</f>
        <v>0</v>
      </c>
      <c r="T465" s="2" t="s">
        <v>75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29</v>
      </c>
      <c r="Z465" s="2">
        <f t="shared" ca="1" si="223"/>
        <v>28</v>
      </c>
      <c r="AA465" s="2">
        <f t="shared" ca="1" si="223"/>
        <v>23</v>
      </c>
      <c r="AB465" s="5">
        <f t="shared" ca="1" si="224"/>
        <v>306</v>
      </c>
      <c r="AC465" s="5">
        <f t="shared" ca="1" si="225"/>
        <v>253</v>
      </c>
      <c r="AD465" s="5">
        <f t="shared" ca="1" si="226"/>
        <v>274</v>
      </c>
      <c r="AE465" s="5">
        <f t="shared" ca="1" si="227"/>
        <v>345</v>
      </c>
      <c r="AF465" s="5">
        <f t="shared" ca="1" si="228"/>
        <v>309</v>
      </c>
      <c r="AG465" s="5">
        <f t="shared" ca="1" si="229"/>
        <v>316</v>
      </c>
      <c r="AH465" s="5">
        <f t="shared" ca="1" si="230"/>
        <v>360</v>
      </c>
      <c r="AI465" s="5">
        <f t="shared" ca="1" si="231"/>
        <v>275</v>
      </c>
      <c r="AJ465" s="5">
        <f t="shared" ca="1" si="232"/>
        <v>355</v>
      </c>
      <c r="AK465" s="5">
        <f t="shared" ca="1" si="233"/>
        <v>251</v>
      </c>
    </row>
    <row r="466" spans="1:37" x14ac:dyDescent="0.3">
      <c r="A466" s="35">
        <f>IF(Замеры!B465=0, " ", Замеры!B465)</f>
        <v>460</v>
      </c>
      <c r="B466" s="45" t="str">
        <f>Замеры!F465</f>
        <v xml:space="preserve">Группа от QF </v>
      </c>
      <c r="C466" s="45" t="str">
        <f>IF(Замеры!K465=0, " ", Замеры!K465)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Замеры!L465</f>
        <v>0</v>
      </c>
      <c r="S466" s="2">
        <f>Замеры!M465</f>
        <v>0</v>
      </c>
      <c r="T466" s="2" t="s">
        <v>75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45</v>
      </c>
      <c r="Z466" s="2">
        <f t="shared" ca="1" si="223"/>
        <v>29</v>
      </c>
      <c r="AA466" s="2">
        <f t="shared" ca="1" si="223"/>
        <v>43</v>
      </c>
      <c r="AB466" s="5">
        <f t="shared" ca="1" si="224"/>
        <v>569</v>
      </c>
      <c r="AC466" s="5">
        <f t="shared" ca="1" si="225"/>
        <v>563</v>
      </c>
      <c r="AD466" s="5">
        <f t="shared" ca="1" si="226"/>
        <v>506</v>
      </c>
      <c r="AE466" s="5">
        <f t="shared" ca="1" si="227"/>
        <v>539</v>
      </c>
      <c r="AF466" s="5">
        <f t="shared" ca="1" si="228"/>
        <v>576</v>
      </c>
      <c r="AG466" s="5">
        <f t="shared" ca="1" si="229"/>
        <v>450</v>
      </c>
      <c r="AH466" s="5">
        <f t="shared" ca="1" si="230"/>
        <v>527</v>
      </c>
      <c r="AI466" s="5">
        <f t="shared" ca="1" si="231"/>
        <v>565</v>
      </c>
      <c r="AJ466" s="5">
        <f t="shared" ca="1" si="232"/>
        <v>486</v>
      </c>
      <c r="AK466" s="5">
        <f t="shared" ca="1" si="233"/>
        <v>490</v>
      </c>
    </row>
    <row r="467" spans="1:37" x14ac:dyDescent="0.3">
      <c r="A467" s="35">
        <f>IF(Замеры!B466=0, " ", Замеры!B466)</f>
        <v>461</v>
      </c>
      <c r="B467" s="45" t="str">
        <f>Замеры!F466</f>
        <v xml:space="preserve">Группа от QF </v>
      </c>
      <c r="C467" s="45" t="str">
        <f>IF(Замеры!K466=0, " ", Замеры!K466)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Замеры!L466</f>
        <v>0</v>
      </c>
      <c r="S467" s="2">
        <f>Замеры!M466</f>
        <v>0</v>
      </c>
      <c r="T467" s="2" t="s">
        <v>75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28</v>
      </c>
      <c r="Z467" s="2">
        <f t="shared" ca="1" si="223"/>
        <v>49</v>
      </c>
      <c r="AA467" s="2">
        <f t="shared" ca="1" si="223"/>
        <v>39</v>
      </c>
      <c r="AB467" s="5">
        <f t="shared" ca="1" si="224"/>
        <v>435</v>
      </c>
      <c r="AC467" s="5">
        <f t="shared" ca="1" si="225"/>
        <v>419</v>
      </c>
      <c r="AD467" s="5">
        <f t="shared" ca="1" si="226"/>
        <v>489</v>
      </c>
      <c r="AE467" s="5">
        <f t="shared" ca="1" si="227"/>
        <v>474</v>
      </c>
      <c r="AF467" s="5">
        <f t="shared" ca="1" si="228"/>
        <v>404</v>
      </c>
      <c r="AG467" s="5">
        <f t="shared" ca="1" si="229"/>
        <v>439</v>
      </c>
      <c r="AH467" s="5">
        <f t="shared" ca="1" si="230"/>
        <v>413</v>
      </c>
      <c r="AI467" s="5">
        <f t="shared" ca="1" si="231"/>
        <v>464</v>
      </c>
      <c r="AJ467" s="5">
        <f t="shared" ca="1" si="232"/>
        <v>418</v>
      </c>
      <c r="AK467" s="5">
        <f t="shared" ca="1" si="233"/>
        <v>425</v>
      </c>
    </row>
    <row r="468" spans="1:37" x14ac:dyDescent="0.3">
      <c r="A468" s="35">
        <f>IF(Замеры!B467=0, " ", Замеры!B467)</f>
        <v>462</v>
      </c>
      <c r="B468" s="45" t="str">
        <f>Замеры!F467</f>
        <v xml:space="preserve">Группа от QF </v>
      </c>
      <c r="C468" s="45" t="str">
        <f>IF(Замеры!K467=0, " ", Замеры!K467)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Замеры!L467</f>
        <v>0</v>
      </c>
      <c r="S468" s="2">
        <f>Замеры!M467</f>
        <v>0</v>
      </c>
      <c r="T468" s="2" t="s">
        <v>75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33</v>
      </c>
      <c r="Z468" s="2">
        <f t="shared" ca="1" si="223"/>
        <v>21</v>
      </c>
      <c r="AA468" s="2">
        <f t="shared" ca="1" si="223"/>
        <v>23</v>
      </c>
      <c r="AB468" s="5">
        <f t="shared" ca="1" si="224"/>
        <v>349</v>
      </c>
      <c r="AC468" s="5">
        <f t="shared" ca="1" si="225"/>
        <v>373</v>
      </c>
      <c r="AD468" s="5">
        <f t="shared" ca="1" si="226"/>
        <v>341</v>
      </c>
      <c r="AE468" s="5">
        <f t="shared" ca="1" si="227"/>
        <v>265</v>
      </c>
      <c r="AF468" s="5">
        <f t="shared" ca="1" si="228"/>
        <v>325</v>
      </c>
      <c r="AG468" s="5">
        <f t="shared" ca="1" si="229"/>
        <v>315</v>
      </c>
      <c r="AH468" s="5">
        <f t="shared" ca="1" si="230"/>
        <v>274</v>
      </c>
      <c r="AI468" s="5">
        <f t="shared" ca="1" si="231"/>
        <v>347</v>
      </c>
      <c r="AJ468" s="5">
        <f t="shared" ca="1" si="232"/>
        <v>356</v>
      </c>
      <c r="AK468" s="5">
        <f t="shared" ca="1" si="233"/>
        <v>240</v>
      </c>
    </row>
    <row r="469" spans="1:37" x14ac:dyDescent="0.3">
      <c r="A469" s="35">
        <f>IF(Замеры!B468=0, " ", Замеры!B468)</f>
        <v>463</v>
      </c>
      <c r="B469" s="45" t="str">
        <f>Замеры!F468</f>
        <v xml:space="preserve">Группа от QF </v>
      </c>
      <c r="C469" s="45" t="str">
        <f>IF(Замеры!K468=0, " ", Замеры!K468)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Замеры!L468</f>
        <v>0</v>
      </c>
      <c r="S469" s="2">
        <f>Замеры!M468</f>
        <v>0</v>
      </c>
      <c r="T469" s="2" t="s">
        <v>75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47</v>
      </c>
      <c r="Z469" s="2">
        <f t="shared" ca="1" si="223"/>
        <v>41</v>
      </c>
      <c r="AA469" s="2">
        <f t="shared" ca="1" si="223"/>
        <v>32</v>
      </c>
      <c r="AB469" s="5">
        <f t="shared" ca="1" si="224"/>
        <v>433</v>
      </c>
      <c r="AC469" s="5">
        <f t="shared" ca="1" si="225"/>
        <v>417</v>
      </c>
      <c r="AD469" s="5">
        <f t="shared" ca="1" si="226"/>
        <v>418</v>
      </c>
      <c r="AE469" s="5">
        <f t="shared" ca="1" si="227"/>
        <v>384</v>
      </c>
      <c r="AF469" s="5">
        <f t="shared" ca="1" si="228"/>
        <v>344</v>
      </c>
      <c r="AG469" s="5">
        <f t="shared" ca="1" si="229"/>
        <v>339</v>
      </c>
      <c r="AH469" s="5">
        <f t="shared" ca="1" si="230"/>
        <v>377</v>
      </c>
      <c r="AI469" s="5">
        <f t="shared" ca="1" si="231"/>
        <v>440</v>
      </c>
      <c r="AJ469" s="5">
        <f t="shared" ca="1" si="232"/>
        <v>326</v>
      </c>
      <c r="AK469" s="5">
        <f t="shared" ca="1" si="233"/>
        <v>338</v>
      </c>
    </row>
    <row r="470" spans="1:37" x14ac:dyDescent="0.3">
      <c r="A470" s="35">
        <f>IF(Замеры!B469=0, " ", Замеры!B469)</f>
        <v>464</v>
      </c>
      <c r="B470" s="45" t="str">
        <f>Замеры!F469</f>
        <v xml:space="preserve">Группа от QF </v>
      </c>
      <c r="C470" s="45" t="str">
        <f>IF(Замеры!K469=0, " ", Замеры!K469)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Замеры!L469</f>
        <v>0</v>
      </c>
      <c r="S470" s="2">
        <f>Замеры!M469</f>
        <v>0</v>
      </c>
      <c r="T470" s="2" t="s">
        <v>75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27</v>
      </c>
      <c r="Z470" s="2">
        <f t="shared" ca="1" si="223"/>
        <v>40</v>
      </c>
      <c r="AA470" s="2">
        <f t="shared" ca="1" si="223"/>
        <v>33</v>
      </c>
      <c r="AB470" s="5">
        <f t="shared" ca="1" si="224"/>
        <v>470</v>
      </c>
      <c r="AC470" s="5">
        <f t="shared" ca="1" si="225"/>
        <v>354</v>
      </c>
      <c r="AD470" s="5">
        <f t="shared" ca="1" si="226"/>
        <v>466</v>
      </c>
      <c r="AE470" s="5">
        <f t="shared" ca="1" si="227"/>
        <v>337</v>
      </c>
      <c r="AF470" s="5">
        <f t="shared" ca="1" si="228"/>
        <v>456</v>
      </c>
      <c r="AG470" s="5">
        <f t="shared" ca="1" si="229"/>
        <v>411</v>
      </c>
      <c r="AH470" s="5">
        <f t="shared" ca="1" si="230"/>
        <v>395</v>
      </c>
      <c r="AI470" s="5">
        <f t="shared" ca="1" si="231"/>
        <v>472</v>
      </c>
      <c r="AJ470" s="5">
        <f t="shared" ca="1" si="232"/>
        <v>340</v>
      </c>
      <c r="AK470" s="5">
        <f t="shared" ca="1" si="233"/>
        <v>429</v>
      </c>
    </row>
    <row r="471" spans="1:37" x14ac:dyDescent="0.3">
      <c r="A471" s="35">
        <f>IF(Замеры!B470=0, " ", Замеры!B470)</f>
        <v>465</v>
      </c>
      <c r="B471" s="45" t="str">
        <f>Замеры!F470</f>
        <v xml:space="preserve">Группа от QF </v>
      </c>
      <c r="C471" s="45" t="str">
        <f>IF(Замеры!K470=0, " ", Замеры!K470)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Замеры!L470</f>
        <v>0</v>
      </c>
      <c r="S471" s="2">
        <f>Замеры!M470</f>
        <v>0</v>
      </c>
      <c r="T471" s="2" t="s">
        <v>75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43</v>
      </c>
      <c r="Z471" s="2">
        <f t="shared" ca="1" si="223"/>
        <v>27</v>
      </c>
      <c r="AA471" s="2">
        <f t="shared" ca="1" si="223"/>
        <v>31</v>
      </c>
      <c r="AB471" s="5">
        <f t="shared" ca="1" si="224"/>
        <v>327</v>
      </c>
      <c r="AC471" s="5">
        <f t="shared" ca="1" si="225"/>
        <v>390</v>
      </c>
      <c r="AD471" s="5">
        <f t="shared" ca="1" si="226"/>
        <v>374</v>
      </c>
      <c r="AE471" s="5">
        <f t="shared" ca="1" si="227"/>
        <v>398</v>
      </c>
      <c r="AF471" s="5">
        <f t="shared" ca="1" si="228"/>
        <v>426</v>
      </c>
      <c r="AG471" s="5">
        <f t="shared" ca="1" si="229"/>
        <v>315</v>
      </c>
      <c r="AH471" s="5">
        <f t="shared" ca="1" si="230"/>
        <v>319</v>
      </c>
      <c r="AI471" s="5">
        <f t="shared" ca="1" si="231"/>
        <v>390</v>
      </c>
      <c r="AJ471" s="5">
        <f t="shared" ca="1" si="232"/>
        <v>368</v>
      </c>
      <c r="AK471" s="5">
        <f t="shared" ca="1" si="233"/>
        <v>323</v>
      </c>
    </row>
    <row r="472" spans="1:37" x14ac:dyDescent="0.3">
      <c r="A472" s="35">
        <f>IF(Замеры!B471=0, " ", Замеры!B471)</f>
        <v>466</v>
      </c>
      <c r="B472" s="45" t="str">
        <f>Замеры!F471</f>
        <v xml:space="preserve">Группа от QF </v>
      </c>
      <c r="C472" s="45" t="str">
        <f>IF(Замеры!K471=0, " ", Замеры!K471)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Замеры!L471</f>
        <v>0</v>
      </c>
      <c r="S472" s="2">
        <f>Замеры!M471</f>
        <v>0</v>
      </c>
      <c r="T472" s="2" t="s">
        <v>75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48</v>
      </c>
      <c r="Z472" s="2">
        <f t="shared" ca="1" si="223"/>
        <v>41</v>
      </c>
      <c r="AA472" s="2">
        <f t="shared" ca="1" si="223"/>
        <v>35</v>
      </c>
      <c r="AB472" s="5">
        <f t="shared" ca="1" si="224"/>
        <v>443</v>
      </c>
      <c r="AC472" s="5">
        <f t="shared" ca="1" si="225"/>
        <v>460</v>
      </c>
      <c r="AD472" s="5">
        <f t="shared" ca="1" si="226"/>
        <v>468</v>
      </c>
      <c r="AE472" s="5">
        <f t="shared" ca="1" si="227"/>
        <v>382</v>
      </c>
      <c r="AF472" s="5">
        <f t="shared" ca="1" si="228"/>
        <v>432</v>
      </c>
      <c r="AG472" s="5">
        <f t="shared" ca="1" si="229"/>
        <v>411</v>
      </c>
      <c r="AH472" s="5">
        <f t="shared" ca="1" si="230"/>
        <v>485</v>
      </c>
      <c r="AI472" s="5">
        <f t="shared" ca="1" si="231"/>
        <v>384</v>
      </c>
      <c r="AJ472" s="5">
        <f t="shared" ca="1" si="232"/>
        <v>488</v>
      </c>
      <c r="AK472" s="5">
        <f t="shared" ca="1" si="233"/>
        <v>431</v>
      </c>
    </row>
    <row r="473" spans="1:37" x14ac:dyDescent="0.3">
      <c r="A473" s="35">
        <f>IF(Замеры!B472=0, " ", Замеры!B472)</f>
        <v>467</v>
      </c>
      <c r="B473" s="45" t="str">
        <f>Замеры!F472</f>
        <v xml:space="preserve">Группа от QF </v>
      </c>
      <c r="C473" s="45" t="str">
        <f>IF(Замеры!K472=0, " ", Замеры!K472)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Замеры!L472</f>
        <v>0</v>
      </c>
      <c r="S473" s="2">
        <f>Замеры!M472</f>
        <v>0</v>
      </c>
      <c r="T473" s="2" t="s">
        <v>75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28</v>
      </c>
      <c r="Z473" s="2">
        <f t="shared" ca="1" si="223"/>
        <v>27</v>
      </c>
      <c r="AA473" s="2">
        <f t="shared" ca="1" si="223"/>
        <v>33</v>
      </c>
      <c r="AB473" s="5">
        <f t="shared" ca="1" si="224"/>
        <v>466</v>
      </c>
      <c r="AC473" s="5">
        <f t="shared" ca="1" si="225"/>
        <v>352</v>
      </c>
      <c r="AD473" s="5">
        <f t="shared" ca="1" si="226"/>
        <v>377</v>
      </c>
      <c r="AE473" s="5">
        <f t="shared" ca="1" si="227"/>
        <v>449</v>
      </c>
      <c r="AF473" s="5">
        <f t="shared" ca="1" si="228"/>
        <v>407</v>
      </c>
      <c r="AG473" s="5">
        <f t="shared" ca="1" si="229"/>
        <v>363</v>
      </c>
      <c r="AH473" s="5">
        <f t="shared" ca="1" si="230"/>
        <v>426</v>
      </c>
      <c r="AI473" s="5">
        <f t="shared" ca="1" si="231"/>
        <v>393</v>
      </c>
      <c r="AJ473" s="5">
        <f t="shared" ca="1" si="232"/>
        <v>450</v>
      </c>
      <c r="AK473" s="5">
        <f t="shared" ca="1" si="233"/>
        <v>466</v>
      </c>
    </row>
    <row r="474" spans="1:37" x14ac:dyDescent="0.3">
      <c r="A474" s="35">
        <f>IF(Замеры!B473=0, " ", Замеры!B473)</f>
        <v>468</v>
      </c>
      <c r="B474" s="45" t="str">
        <f>Замеры!F473</f>
        <v xml:space="preserve">Группа от QF </v>
      </c>
      <c r="C474" s="45" t="str">
        <f>IF(Замеры!K473=0, " ", Замеры!K473)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Замеры!L473</f>
        <v>0</v>
      </c>
      <c r="S474" s="2">
        <f>Замеры!M473</f>
        <v>0</v>
      </c>
      <c r="T474" s="2" t="s">
        <v>75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50</v>
      </c>
      <c r="Z474" s="2">
        <f t="shared" ca="1" si="223"/>
        <v>24</v>
      </c>
      <c r="AA474" s="2">
        <f t="shared" ca="1" si="223"/>
        <v>38</v>
      </c>
      <c r="AB474" s="5">
        <f t="shared" ca="1" si="224"/>
        <v>479</v>
      </c>
      <c r="AC474" s="5">
        <f t="shared" ca="1" si="225"/>
        <v>463</v>
      </c>
      <c r="AD474" s="5">
        <f t="shared" ca="1" si="226"/>
        <v>502</v>
      </c>
      <c r="AE474" s="5">
        <f t="shared" ca="1" si="227"/>
        <v>525</v>
      </c>
      <c r="AF474" s="5">
        <f t="shared" ca="1" si="228"/>
        <v>454</v>
      </c>
      <c r="AG474" s="5">
        <f t="shared" ca="1" si="229"/>
        <v>483</v>
      </c>
      <c r="AH474" s="5">
        <f t="shared" ca="1" si="230"/>
        <v>399</v>
      </c>
      <c r="AI474" s="5">
        <f t="shared" ca="1" si="231"/>
        <v>441</v>
      </c>
      <c r="AJ474" s="5">
        <f t="shared" ca="1" si="232"/>
        <v>429</v>
      </c>
      <c r="AK474" s="5">
        <f t="shared" ca="1" si="233"/>
        <v>505</v>
      </c>
    </row>
    <row r="475" spans="1:37" x14ac:dyDescent="0.3">
      <c r="A475" s="35">
        <f>IF(Замеры!B474=0, " ", Замеры!B474)</f>
        <v>469</v>
      </c>
      <c r="B475" s="45" t="str">
        <f>Замеры!F474</f>
        <v xml:space="preserve">Группа от QF </v>
      </c>
      <c r="C475" s="45" t="str">
        <f>IF(Замеры!K474=0, " ", Замеры!K474)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Замеры!L474</f>
        <v>0</v>
      </c>
      <c r="S475" s="2">
        <f>Замеры!M474</f>
        <v>0</v>
      </c>
      <c r="T475" s="2" t="s">
        <v>75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29</v>
      </c>
      <c r="Z475" s="2">
        <f t="shared" ca="1" si="223"/>
        <v>46</v>
      </c>
      <c r="AA475" s="2">
        <f t="shared" ca="1" si="223"/>
        <v>24</v>
      </c>
      <c r="AB475" s="5">
        <f t="shared" ca="1" si="224"/>
        <v>367</v>
      </c>
      <c r="AC475" s="5">
        <f t="shared" ca="1" si="225"/>
        <v>342</v>
      </c>
      <c r="AD475" s="5">
        <f t="shared" ca="1" si="226"/>
        <v>334</v>
      </c>
      <c r="AE475" s="5">
        <f t="shared" ca="1" si="227"/>
        <v>386</v>
      </c>
      <c r="AF475" s="5">
        <f t="shared" ca="1" si="228"/>
        <v>377</v>
      </c>
      <c r="AG475" s="5">
        <f t="shared" ca="1" si="229"/>
        <v>294</v>
      </c>
      <c r="AH475" s="5">
        <f t="shared" ca="1" si="230"/>
        <v>267</v>
      </c>
      <c r="AI475" s="5">
        <f t="shared" ca="1" si="231"/>
        <v>252</v>
      </c>
      <c r="AJ475" s="5">
        <f t="shared" ca="1" si="232"/>
        <v>356</v>
      </c>
      <c r="AK475" s="5">
        <f t="shared" ca="1" si="233"/>
        <v>332</v>
      </c>
    </row>
    <row r="476" spans="1:37" x14ac:dyDescent="0.3">
      <c r="A476" s="35">
        <f>IF(Замеры!B475=0, " ", Замеры!B475)</f>
        <v>470</v>
      </c>
      <c r="B476" s="45" t="str">
        <f>Замеры!F475</f>
        <v xml:space="preserve">Группа от QF </v>
      </c>
      <c r="C476" s="45" t="str">
        <f>IF(Замеры!K475=0, " ", Замеры!K475)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Замеры!L475</f>
        <v>0</v>
      </c>
      <c r="S476" s="2">
        <f>Замеры!M475</f>
        <v>0</v>
      </c>
      <c r="T476" s="2" t="s">
        <v>75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26</v>
      </c>
      <c r="Z476" s="2">
        <f t="shared" ca="1" si="223"/>
        <v>45</v>
      </c>
      <c r="AA476" s="2">
        <f t="shared" ca="1" si="223"/>
        <v>45</v>
      </c>
      <c r="AB476" s="5">
        <f t="shared" ca="1" si="224"/>
        <v>594</v>
      </c>
      <c r="AC476" s="5">
        <f t="shared" ca="1" si="225"/>
        <v>564</v>
      </c>
      <c r="AD476" s="5">
        <f t="shared" ca="1" si="226"/>
        <v>462</v>
      </c>
      <c r="AE476" s="5">
        <f t="shared" ca="1" si="227"/>
        <v>563</v>
      </c>
      <c r="AF476" s="5">
        <f t="shared" ca="1" si="228"/>
        <v>578</v>
      </c>
      <c r="AG476" s="5">
        <f t="shared" ca="1" si="229"/>
        <v>456</v>
      </c>
      <c r="AH476" s="5">
        <f t="shared" ca="1" si="230"/>
        <v>470</v>
      </c>
      <c r="AI476" s="5">
        <f t="shared" ca="1" si="231"/>
        <v>474</v>
      </c>
      <c r="AJ476" s="5">
        <f t="shared" ca="1" si="232"/>
        <v>516</v>
      </c>
      <c r="AK476" s="5">
        <f t="shared" ca="1" si="233"/>
        <v>488</v>
      </c>
    </row>
    <row r="477" spans="1:37" x14ac:dyDescent="0.3">
      <c r="A477" s="35">
        <f>IF(Замеры!B476=0, " ", Замеры!B476)</f>
        <v>471</v>
      </c>
      <c r="B477" s="45" t="str">
        <f>Замеры!F476</f>
        <v xml:space="preserve">Группа от QF </v>
      </c>
      <c r="C477" s="45" t="str">
        <f>IF(Замеры!K476=0, " ", Замеры!K476)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Замеры!L476</f>
        <v>0</v>
      </c>
      <c r="S477" s="2">
        <f>Замеры!M476</f>
        <v>0</v>
      </c>
      <c r="T477" s="2" t="s">
        <v>75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22</v>
      </c>
      <c r="Z477" s="2">
        <f t="shared" ca="1" si="223"/>
        <v>35</v>
      </c>
      <c r="AA477" s="2">
        <f t="shared" ca="1" si="223"/>
        <v>40</v>
      </c>
      <c r="AB477" s="5">
        <f t="shared" ca="1" si="224"/>
        <v>505</v>
      </c>
      <c r="AC477" s="5">
        <f t="shared" ca="1" si="225"/>
        <v>458</v>
      </c>
      <c r="AD477" s="5">
        <f t="shared" ca="1" si="226"/>
        <v>471</v>
      </c>
      <c r="AE477" s="5">
        <f t="shared" ca="1" si="227"/>
        <v>523</v>
      </c>
      <c r="AF477" s="5">
        <f t="shared" ca="1" si="228"/>
        <v>453</v>
      </c>
      <c r="AG477" s="5">
        <f t="shared" ca="1" si="229"/>
        <v>406</v>
      </c>
      <c r="AH477" s="5">
        <f t="shared" ca="1" si="230"/>
        <v>445</v>
      </c>
      <c r="AI477" s="5">
        <f t="shared" ca="1" si="231"/>
        <v>420</v>
      </c>
      <c r="AJ477" s="5">
        <f t="shared" ca="1" si="232"/>
        <v>515</v>
      </c>
      <c r="AK477" s="5">
        <f t="shared" ca="1" si="233"/>
        <v>482</v>
      </c>
    </row>
    <row r="478" spans="1:37" x14ac:dyDescent="0.3">
      <c r="A478" s="35">
        <f>IF(Замеры!B477=0, " ", Замеры!B477)</f>
        <v>472</v>
      </c>
      <c r="B478" s="45" t="str">
        <f>Замеры!F477</f>
        <v xml:space="preserve">Группа от QF </v>
      </c>
      <c r="C478" s="45" t="str">
        <f>IF(Замеры!K477=0, " ", Замеры!K477)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Замеры!L477</f>
        <v>0</v>
      </c>
      <c r="S478" s="2">
        <f>Замеры!M477</f>
        <v>0</v>
      </c>
      <c r="T478" s="2" t="s">
        <v>75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38</v>
      </c>
      <c r="Z478" s="2">
        <f t="shared" ca="1" si="223"/>
        <v>22</v>
      </c>
      <c r="AA478" s="2">
        <f t="shared" ca="1" si="223"/>
        <v>24</v>
      </c>
      <c r="AB478" s="5">
        <f t="shared" ca="1" si="224"/>
        <v>327</v>
      </c>
      <c r="AC478" s="5">
        <f t="shared" ca="1" si="225"/>
        <v>311</v>
      </c>
      <c r="AD478" s="5">
        <f t="shared" ca="1" si="226"/>
        <v>357</v>
      </c>
      <c r="AE478" s="5">
        <f t="shared" ca="1" si="227"/>
        <v>349</v>
      </c>
      <c r="AF478" s="5">
        <f t="shared" ca="1" si="228"/>
        <v>305</v>
      </c>
      <c r="AG478" s="5">
        <f t="shared" ca="1" si="229"/>
        <v>342</v>
      </c>
      <c r="AH478" s="5">
        <f t="shared" ca="1" si="230"/>
        <v>338</v>
      </c>
      <c r="AI478" s="5">
        <f t="shared" ca="1" si="231"/>
        <v>325</v>
      </c>
      <c r="AJ478" s="5">
        <f t="shared" ca="1" si="232"/>
        <v>264</v>
      </c>
      <c r="AK478" s="5">
        <f t="shared" ca="1" si="233"/>
        <v>284</v>
      </c>
    </row>
    <row r="479" spans="1:37" x14ac:dyDescent="0.3">
      <c r="A479" s="35">
        <f>IF(Замеры!B478=0, " ", Замеры!B478)</f>
        <v>473</v>
      </c>
      <c r="B479" s="45" t="str">
        <f>Замеры!F478</f>
        <v xml:space="preserve">Группа от QF </v>
      </c>
      <c r="C479" s="45" t="str">
        <f>IF(Замеры!K478=0, " ", Замеры!K478)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Замеры!L478</f>
        <v>0</v>
      </c>
      <c r="S479" s="2">
        <f>Замеры!M478</f>
        <v>0</v>
      </c>
      <c r="T479" s="2" t="s">
        <v>75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33</v>
      </c>
      <c r="Z479" s="2">
        <f t="shared" ca="1" si="223"/>
        <v>43</v>
      </c>
      <c r="AA479" s="2">
        <f t="shared" ca="1" si="223"/>
        <v>46</v>
      </c>
      <c r="AB479" s="5">
        <f t="shared" ca="1" si="224"/>
        <v>601</v>
      </c>
      <c r="AC479" s="5">
        <f t="shared" ca="1" si="225"/>
        <v>495</v>
      </c>
      <c r="AD479" s="5">
        <f t="shared" ca="1" si="226"/>
        <v>519</v>
      </c>
      <c r="AE479" s="5">
        <f t="shared" ca="1" si="227"/>
        <v>579</v>
      </c>
      <c r="AF479" s="5">
        <f t="shared" ca="1" si="228"/>
        <v>465</v>
      </c>
      <c r="AG479" s="5">
        <f t="shared" ca="1" si="229"/>
        <v>531</v>
      </c>
      <c r="AH479" s="5">
        <f t="shared" ca="1" si="230"/>
        <v>564</v>
      </c>
      <c r="AI479" s="5">
        <f t="shared" ca="1" si="231"/>
        <v>476</v>
      </c>
      <c r="AJ479" s="5">
        <f t="shared" ca="1" si="232"/>
        <v>525</v>
      </c>
      <c r="AK479" s="5">
        <f t="shared" ca="1" si="233"/>
        <v>600</v>
      </c>
    </row>
    <row r="480" spans="1:37" x14ac:dyDescent="0.3">
      <c r="A480" s="35">
        <f>IF(Замеры!B479=0, " ", Замеры!B479)</f>
        <v>474</v>
      </c>
      <c r="B480" s="45" t="str">
        <f>Замеры!F479</f>
        <v xml:space="preserve">Группа от QF </v>
      </c>
      <c r="C480" s="45" t="str">
        <f>IF(Замеры!K479=0, " ", Замеры!K479)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Замеры!L479</f>
        <v>0</v>
      </c>
      <c r="S480" s="2">
        <f>Замеры!M479</f>
        <v>0</v>
      </c>
      <c r="T480" s="2" t="s">
        <v>75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43</v>
      </c>
      <c r="Z480" s="2">
        <f t="shared" ca="1" si="223"/>
        <v>39</v>
      </c>
      <c r="AA480" s="2">
        <f t="shared" ca="1" si="223"/>
        <v>44</v>
      </c>
      <c r="AB480" s="5">
        <f t="shared" ca="1" si="224"/>
        <v>449</v>
      </c>
      <c r="AC480" s="5">
        <f t="shared" ca="1" si="225"/>
        <v>527</v>
      </c>
      <c r="AD480" s="5">
        <f t="shared" ca="1" si="226"/>
        <v>524</v>
      </c>
      <c r="AE480" s="5">
        <f t="shared" ca="1" si="227"/>
        <v>458</v>
      </c>
      <c r="AF480" s="5">
        <f t="shared" ca="1" si="228"/>
        <v>526</v>
      </c>
      <c r="AG480" s="5">
        <f t="shared" ca="1" si="229"/>
        <v>479</v>
      </c>
      <c r="AH480" s="5">
        <f t="shared" ca="1" si="230"/>
        <v>458</v>
      </c>
      <c r="AI480" s="5">
        <f t="shared" ca="1" si="231"/>
        <v>506</v>
      </c>
      <c r="AJ480" s="5">
        <f t="shared" ca="1" si="232"/>
        <v>556</v>
      </c>
      <c r="AK480" s="5">
        <f t="shared" ca="1" si="233"/>
        <v>580</v>
      </c>
    </row>
    <row r="481" spans="1:37" x14ac:dyDescent="0.3">
      <c r="A481" s="35">
        <f>IF(Замеры!B480=0, " ", Замеры!B480)</f>
        <v>475</v>
      </c>
      <c r="B481" s="45" t="str">
        <f>Замеры!F480</f>
        <v xml:space="preserve">Группа от QF </v>
      </c>
      <c r="C481" s="45" t="str">
        <f>IF(Замеры!K480=0, " ", Замеры!K480)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Замеры!L480</f>
        <v>0</v>
      </c>
      <c r="S481" s="2">
        <f>Замеры!M480</f>
        <v>0</v>
      </c>
      <c r="T481" s="2" t="s">
        <v>75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37</v>
      </c>
      <c r="Z481" s="2">
        <f t="shared" ca="1" si="223"/>
        <v>50</v>
      </c>
      <c r="AA481" s="2">
        <f t="shared" ca="1" si="223"/>
        <v>33</v>
      </c>
      <c r="AB481" s="5">
        <f t="shared" ca="1" si="224"/>
        <v>346</v>
      </c>
      <c r="AC481" s="5">
        <f t="shared" ca="1" si="225"/>
        <v>352</v>
      </c>
      <c r="AD481" s="5">
        <f t="shared" ca="1" si="226"/>
        <v>399</v>
      </c>
      <c r="AE481" s="5">
        <f t="shared" ca="1" si="227"/>
        <v>452</v>
      </c>
      <c r="AF481" s="5">
        <f t="shared" ca="1" si="228"/>
        <v>340</v>
      </c>
      <c r="AG481" s="5">
        <f t="shared" ca="1" si="229"/>
        <v>355</v>
      </c>
      <c r="AH481" s="5">
        <f t="shared" ca="1" si="230"/>
        <v>393</v>
      </c>
      <c r="AI481" s="5">
        <f t="shared" ca="1" si="231"/>
        <v>395</v>
      </c>
      <c r="AJ481" s="5">
        <f t="shared" ca="1" si="232"/>
        <v>394</v>
      </c>
      <c r="AK481" s="5">
        <f t="shared" ca="1" si="233"/>
        <v>360</v>
      </c>
    </row>
    <row r="482" spans="1:37" x14ac:dyDescent="0.3">
      <c r="A482" s="35">
        <f>IF(Замеры!B481=0, " ", Замеры!B481)</f>
        <v>476</v>
      </c>
      <c r="B482" s="45" t="str">
        <f>Замеры!F481</f>
        <v xml:space="preserve">Группа от QF </v>
      </c>
      <c r="C482" s="45" t="str">
        <f>IF(Замеры!K481=0, " ", Замеры!K481)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Замеры!L481</f>
        <v>0</v>
      </c>
      <c r="S482" s="2">
        <f>Замеры!M481</f>
        <v>0</v>
      </c>
      <c r="T482" s="2" t="s">
        <v>75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20</v>
      </c>
      <c r="Z482" s="2">
        <f t="shared" ca="1" si="223"/>
        <v>42</v>
      </c>
      <c r="AA482" s="2">
        <f t="shared" ca="1" si="223"/>
        <v>34</v>
      </c>
      <c r="AB482" s="5">
        <f t="shared" ca="1" si="224"/>
        <v>347</v>
      </c>
      <c r="AC482" s="5">
        <f t="shared" ca="1" si="225"/>
        <v>383</v>
      </c>
      <c r="AD482" s="5">
        <f t="shared" ca="1" si="226"/>
        <v>398</v>
      </c>
      <c r="AE482" s="5">
        <f t="shared" ca="1" si="227"/>
        <v>386</v>
      </c>
      <c r="AF482" s="5">
        <f t="shared" ca="1" si="228"/>
        <v>371</v>
      </c>
      <c r="AG482" s="5">
        <f t="shared" ca="1" si="229"/>
        <v>452</v>
      </c>
      <c r="AH482" s="5">
        <f t="shared" ca="1" si="230"/>
        <v>409</v>
      </c>
      <c r="AI482" s="5">
        <f t="shared" ca="1" si="231"/>
        <v>482</v>
      </c>
      <c r="AJ482" s="5">
        <f t="shared" ca="1" si="232"/>
        <v>359</v>
      </c>
      <c r="AK482" s="5">
        <f t="shared" ca="1" si="233"/>
        <v>378</v>
      </c>
    </row>
    <row r="483" spans="1:37" x14ac:dyDescent="0.3">
      <c r="A483" s="35">
        <f>IF(Замеры!B482=0, " ", Замеры!B482)</f>
        <v>477</v>
      </c>
      <c r="B483" s="45" t="str">
        <f>Замеры!F482</f>
        <v xml:space="preserve">Группа от QF </v>
      </c>
      <c r="C483" s="45" t="str">
        <f>IF(Замеры!K482=0, " ", Замеры!K482)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Замеры!L482</f>
        <v>0</v>
      </c>
      <c r="S483" s="2">
        <f>Замеры!M482</f>
        <v>0</v>
      </c>
      <c r="T483" s="2" t="s">
        <v>75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50</v>
      </c>
      <c r="Z483" s="2">
        <f t="shared" ca="1" si="223"/>
        <v>46</v>
      </c>
      <c r="AA483" s="2">
        <f t="shared" ca="1" si="223"/>
        <v>21</v>
      </c>
      <c r="AB483" s="5">
        <f t="shared" ca="1" si="224"/>
        <v>217</v>
      </c>
      <c r="AC483" s="5">
        <f t="shared" ca="1" si="225"/>
        <v>283</v>
      </c>
      <c r="AD483" s="5">
        <f t="shared" ca="1" si="226"/>
        <v>322</v>
      </c>
      <c r="AE483" s="5">
        <f t="shared" ca="1" si="227"/>
        <v>285</v>
      </c>
      <c r="AF483" s="5">
        <f t="shared" ca="1" si="228"/>
        <v>319</v>
      </c>
      <c r="AG483" s="5">
        <f t="shared" ca="1" si="229"/>
        <v>333</v>
      </c>
      <c r="AH483" s="5">
        <f t="shared" ca="1" si="230"/>
        <v>303</v>
      </c>
      <c r="AI483" s="5">
        <f t="shared" ca="1" si="231"/>
        <v>220</v>
      </c>
      <c r="AJ483" s="5">
        <f t="shared" ca="1" si="232"/>
        <v>244</v>
      </c>
      <c r="AK483" s="5">
        <f t="shared" ca="1" si="233"/>
        <v>269</v>
      </c>
    </row>
    <row r="484" spans="1:37" x14ac:dyDescent="0.3">
      <c r="A484" s="35">
        <f>IF(Замеры!B483=0, " ", Замеры!B483)</f>
        <v>478</v>
      </c>
      <c r="B484" s="45" t="str">
        <f>Замеры!F483</f>
        <v xml:space="preserve">Группа от QF </v>
      </c>
      <c r="C484" s="45" t="str">
        <f>IF(Замеры!K483=0, " ", Замеры!K483)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Замеры!L483</f>
        <v>0</v>
      </c>
      <c r="S484" s="2">
        <f>Замеры!M483</f>
        <v>0</v>
      </c>
      <c r="T484" s="2" t="s">
        <v>75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32</v>
      </c>
      <c r="Z484" s="2">
        <f t="shared" ca="1" si="223"/>
        <v>38</v>
      </c>
      <c r="AA484" s="2">
        <f t="shared" ca="1" si="223"/>
        <v>21</v>
      </c>
      <c r="AB484" s="5">
        <f t="shared" ca="1" si="224"/>
        <v>270</v>
      </c>
      <c r="AC484" s="5">
        <f t="shared" ca="1" si="225"/>
        <v>266</v>
      </c>
      <c r="AD484" s="5">
        <f t="shared" ca="1" si="226"/>
        <v>355</v>
      </c>
      <c r="AE484" s="5">
        <f t="shared" ca="1" si="227"/>
        <v>219</v>
      </c>
      <c r="AF484" s="5">
        <f t="shared" ca="1" si="228"/>
        <v>317</v>
      </c>
      <c r="AG484" s="5">
        <f t="shared" ca="1" si="229"/>
        <v>270</v>
      </c>
      <c r="AH484" s="5">
        <f t="shared" ca="1" si="230"/>
        <v>235</v>
      </c>
      <c r="AI484" s="5">
        <f t="shared" ca="1" si="231"/>
        <v>274</v>
      </c>
      <c r="AJ484" s="5">
        <f t="shared" ca="1" si="232"/>
        <v>291</v>
      </c>
      <c r="AK484" s="5">
        <f t="shared" ca="1" si="233"/>
        <v>285</v>
      </c>
    </row>
    <row r="485" spans="1:37" x14ac:dyDescent="0.3">
      <c r="A485" s="35">
        <f>IF(Замеры!B484=0, " ", Замеры!B484)</f>
        <v>479</v>
      </c>
      <c r="B485" s="45" t="str">
        <f>Замеры!F484</f>
        <v xml:space="preserve">Группа от QF </v>
      </c>
      <c r="C485" s="45" t="str">
        <f>IF(Замеры!K484=0, " ", Замеры!K484)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Замеры!L484</f>
        <v>0</v>
      </c>
      <c r="S485" s="2">
        <f>Замеры!M484</f>
        <v>0</v>
      </c>
      <c r="T485" s="2" t="s">
        <v>75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44</v>
      </c>
      <c r="Z485" s="2">
        <f t="shared" ca="1" si="223"/>
        <v>39</v>
      </c>
      <c r="AA485" s="2">
        <f t="shared" ca="1" si="223"/>
        <v>32</v>
      </c>
      <c r="AB485" s="5">
        <f t="shared" ca="1" si="224"/>
        <v>354</v>
      </c>
      <c r="AC485" s="5">
        <f t="shared" ca="1" si="225"/>
        <v>372</v>
      </c>
      <c r="AD485" s="5">
        <f t="shared" ca="1" si="226"/>
        <v>470</v>
      </c>
      <c r="AE485" s="5">
        <f t="shared" ca="1" si="227"/>
        <v>446</v>
      </c>
      <c r="AF485" s="5">
        <f t="shared" ca="1" si="228"/>
        <v>469</v>
      </c>
      <c r="AG485" s="5">
        <f t="shared" ca="1" si="229"/>
        <v>437</v>
      </c>
      <c r="AH485" s="5">
        <f t="shared" ca="1" si="230"/>
        <v>413</v>
      </c>
      <c r="AI485" s="5">
        <f t="shared" ca="1" si="231"/>
        <v>423</v>
      </c>
      <c r="AJ485" s="5">
        <f t="shared" ca="1" si="232"/>
        <v>420</v>
      </c>
      <c r="AK485" s="5">
        <f t="shared" ca="1" si="233"/>
        <v>453</v>
      </c>
    </row>
    <row r="486" spans="1:37" x14ac:dyDescent="0.3">
      <c r="A486" s="35">
        <f>IF(Замеры!B485=0, " ", Замеры!B485)</f>
        <v>480</v>
      </c>
      <c r="B486" s="45" t="str">
        <f>Замеры!F485</f>
        <v xml:space="preserve">Группа от QF </v>
      </c>
      <c r="C486" s="45" t="str">
        <f>IF(Замеры!K485=0, " ", Замеры!K485)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Замеры!L485</f>
        <v>0</v>
      </c>
      <c r="S486" s="2">
        <f>Замеры!M485</f>
        <v>0</v>
      </c>
      <c r="T486" s="2" t="s">
        <v>75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35</v>
      </c>
      <c r="Z486" s="2">
        <f t="shared" ca="1" si="223"/>
        <v>29</v>
      </c>
      <c r="AA486" s="2">
        <f t="shared" ca="1" si="223"/>
        <v>36</v>
      </c>
      <c r="AB486" s="5">
        <f t="shared" ca="1" si="224"/>
        <v>428</v>
      </c>
      <c r="AC486" s="5">
        <f t="shared" ca="1" si="225"/>
        <v>457</v>
      </c>
      <c r="AD486" s="5">
        <f t="shared" ca="1" si="226"/>
        <v>375</v>
      </c>
      <c r="AE486" s="5">
        <f t="shared" ca="1" si="227"/>
        <v>377</v>
      </c>
      <c r="AF486" s="5">
        <f t="shared" ca="1" si="228"/>
        <v>474</v>
      </c>
      <c r="AG486" s="5">
        <f t="shared" ca="1" si="229"/>
        <v>471</v>
      </c>
      <c r="AH486" s="5">
        <f t="shared" ca="1" si="230"/>
        <v>403</v>
      </c>
      <c r="AI486" s="5">
        <f t="shared" ca="1" si="231"/>
        <v>479</v>
      </c>
      <c r="AJ486" s="5">
        <f t="shared" ca="1" si="232"/>
        <v>485</v>
      </c>
      <c r="AK486" s="5">
        <f t="shared" ca="1" si="233"/>
        <v>475</v>
      </c>
    </row>
    <row r="487" spans="1:37" x14ac:dyDescent="0.3">
      <c r="A487" s="35">
        <f>IF(Замеры!B486=0, " ", Замеры!B486)</f>
        <v>481</v>
      </c>
      <c r="B487" s="45" t="str">
        <f>Замеры!F486</f>
        <v xml:space="preserve">Группа от QF </v>
      </c>
      <c r="C487" s="45" t="str">
        <f>IF(Замеры!K486=0, " ", Замеры!K486)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Замеры!L486</f>
        <v>0</v>
      </c>
      <c r="S487" s="2">
        <f>Замеры!M486</f>
        <v>0</v>
      </c>
      <c r="T487" s="2" t="s">
        <v>75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27</v>
      </c>
      <c r="Z487" s="2">
        <f t="shared" ca="1" si="223"/>
        <v>38</v>
      </c>
      <c r="AA487" s="2">
        <f t="shared" ca="1" si="223"/>
        <v>23</v>
      </c>
      <c r="AB487" s="5">
        <f t="shared" ca="1" si="224"/>
        <v>293</v>
      </c>
      <c r="AC487" s="5">
        <f t="shared" ca="1" si="225"/>
        <v>265</v>
      </c>
      <c r="AD487" s="5">
        <f t="shared" ca="1" si="226"/>
        <v>280</v>
      </c>
      <c r="AE487" s="5">
        <f t="shared" ca="1" si="227"/>
        <v>250</v>
      </c>
      <c r="AF487" s="5">
        <f t="shared" ca="1" si="228"/>
        <v>275</v>
      </c>
      <c r="AG487" s="5">
        <f t="shared" ca="1" si="229"/>
        <v>251</v>
      </c>
      <c r="AH487" s="5">
        <f t="shared" ca="1" si="230"/>
        <v>284</v>
      </c>
      <c r="AI487" s="5">
        <f t="shared" ca="1" si="231"/>
        <v>293</v>
      </c>
      <c r="AJ487" s="5">
        <f t="shared" ca="1" si="232"/>
        <v>237</v>
      </c>
      <c r="AK487" s="5">
        <f t="shared" ca="1" si="233"/>
        <v>341</v>
      </c>
    </row>
    <row r="488" spans="1:37" x14ac:dyDescent="0.3">
      <c r="A488" s="35">
        <f>IF(Замеры!B487=0, " ", Замеры!B487)</f>
        <v>482</v>
      </c>
      <c r="B488" s="45" t="str">
        <f>Замеры!F487</f>
        <v xml:space="preserve">Группа от QF </v>
      </c>
      <c r="C488" s="45" t="str">
        <f>IF(Замеры!K487=0, " ", Замеры!K487)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Замеры!L487</f>
        <v>0</v>
      </c>
      <c r="S488" s="2">
        <f>Замеры!M487</f>
        <v>0</v>
      </c>
      <c r="T488" s="2" t="s">
        <v>75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41</v>
      </c>
      <c r="Z488" s="2">
        <f t="shared" ca="1" si="223"/>
        <v>39</v>
      </c>
      <c r="AA488" s="2">
        <f t="shared" ca="1" si="223"/>
        <v>37</v>
      </c>
      <c r="AB488" s="5">
        <f t="shared" ca="1" si="224"/>
        <v>503</v>
      </c>
      <c r="AC488" s="5">
        <f t="shared" ca="1" si="225"/>
        <v>429</v>
      </c>
      <c r="AD488" s="5">
        <f t="shared" ca="1" si="226"/>
        <v>517</v>
      </c>
      <c r="AE488" s="5">
        <f t="shared" ca="1" si="227"/>
        <v>434</v>
      </c>
      <c r="AF488" s="5">
        <f t="shared" ca="1" si="228"/>
        <v>465</v>
      </c>
      <c r="AG488" s="5">
        <f t="shared" ca="1" si="229"/>
        <v>427</v>
      </c>
      <c r="AH488" s="5">
        <f t="shared" ca="1" si="230"/>
        <v>440</v>
      </c>
      <c r="AI488" s="5">
        <f t="shared" ca="1" si="231"/>
        <v>509</v>
      </c>
      <c r="AJ488" s="5">
        <f t="shared" ca="1" si="232"/>
        <v>416</v>
      </c>
      <c r="AK488" s="5">
        <f t="shared" ca="1" si="233"/>
        <v>472</v>
      </c>
    </row>
    <row r="489" spans="1:37" x14ac:dyDescent="0.3">
      <c r="A489" s="35">
        <f>IF(Замеры!B488=0, " ", Замеры!B488)</f>
        <v>483</v>
      </c>
      <c r="B489" s="45" t="str">
        <f>Замеры!F488</f>
        <v xml:space="preserve">Группа от QF </v>
      </c>
      <c r="C489" s="45" t="str">
        <f>IF(Замеры!K488=0, " ", Замеры!K488)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Замеры!L488</f>
        <v>0</v>
      </c>
      <c r="S489" s="2">
        <f>Замеры!M488</f>
        <v>0</v>
      </c>
      <c r="T489" s="2" t="s">
        <v>75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27</v>
      </c>
      <c r="Z489" s="2">
        <f t="shared" ca="1" si="223"/>
        <v>39</v>
      </c>
      <c r="AA489" s="2">
        <f t="shared" ca="1" si="223"/>
        <v>30</v>
      </c>
      <c r="AB489" s="5">
        <f t="shared" ca="1" si="224"/>
        <v>357</v>
      </c>
      <c r="AC489" s="5">
        <f t="shared" ca="1" si="225"/>
        <v>317</v>
      </c>
      <c r="AD489" s="5">
        <f t="shared" ca="1" si="226"/>
        <v>427</v>
      </c>
      <c r="AE489" s="5">
        <f t="shared" ca="1" si="227"/>
        <v>306</v>
      </c>
      <c r="AF489" s="5">
        <f t="shared" ca="1" si="228"/>
        <v>367</v>
      </c>
      <c r="AG489" s="5">
        <f t="shared" ca="1" si="229"/>
        <v>307</v>
      </c>
      <c r="AH489" s="5">
        <f t="shared" ca="1" si="230"/>
        <v>397</v>
      </c>
      <c r="AI489" s="5">
        <f t="shared" ca="1" si="231"/>
        <v>418</v>
      </c>
      <c r="AJ489" s="5">
        <f t="shared" ca="1" si="232"/>
        <v>434</v>
      </c>
      <c r="AK489" s="5">
        <f t="shared" ca="1" si="233"/>
        <v>429</v>
      </c>
    </row>
    <row r="490" spans="1:37" x14ac:dyDescent="0.3">
      <c r="A490" s="35">
        <f>IF(Замеры!B489=0, " ", Замеры!B489)</f>
        <v>484</v>
      </c>
      <c r="B490" s="45" t="str">
        <f>Замеры!F489</f>
        <v xml:space="preserve">Группа от QF </v>
      </c>
      <c r="C490" s="45" t="str">
        <f>IF(Замеры!K489=0, " ", Замеры!K489)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Замеры!L489</f>
        <v>0</v>
      </c>
      <c r="S490" s="2">
        <f>Замеры!M489</f>
        <v>0</v>
      </c>
      <c r="T490" s="2" t="s">
        <v>75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26</v>
      </c>
      <c r="Z490" s="2">
        <f t="shared" ca="1" si="223"/>
        <v>20</v>
      </c>
      <c r="AA490" s="2">
        <f t="shared" ca="1" si="223"/>
        <v>31</v>
      </c>
      <c r="AB490" s="5">
        <f t="shared" ca="1" si="224"/>
        <v>363</v>
      </c>
      <c r="AC490" s="5">
        <f t="shared" ca="1" si="225"/>
        <v>326</v>
      </c>
      <c r="AD490" s="5">
        <f t="shared" ca="1" si="226"/>
        <v>433</v>
      </c>
      <c r="AE490" s="5">
        <f t="shared" ca="1" si="227"/>
        <v>383</v>
      </c>
      <c r="AF490" s="5">
        <f t="shared" ca="1" si="228"/>
        <v>439</v>
      </c>
      <c r="AG490" s="5">
        <f t="shared" ca="1" si="229"/>
        <v>388</v>
      </c>
      <c r="AH490" s="5">
        <f t="shared" ca="1" si="230"/>
        <v>345</v>
      </c>
      <c r="AI490" s="5">
        <f t="shared" ca="1" si="231"/>
        <v>335</v>
      </c>
      <c r="AJ490" s="5">
        <f t="shared" ca="1" si="232"/>
        <v>324</v>
      </c>
      <c r="AK490" s="5">
        <f t="shared" ca="1" si="233"/>
        <v>383</v>
      </c>
    </row>
    <row r="491" spans="1:37" x14ac:dyDescent="0.3">
      <c r="A491" s="35">
        <f>IF(Замеры!B490=0, " ", Замеры!B490)</f>
        <v>485</v>
      </c>
      <c r="B491" s="45" t="str">
        <f>Замеры!F490</f>
        <v xml:space="preserve">Группа от QF </v>
      </c>
      <c r="C491" s="45" t="str">
        <f>IF(Замеры!K490=0, " ", Замеры!K490)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Замеры!L490</f>
        <v>0</v>
      </c>
      <c r="S491" s="2">
        <f>Замеры!M490</f>
        <v>0</v>
      </c>
      <c r="T491" s="2" t="s">
        <v>75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50</v>
      </c>
      <c r="Z491" s="2">
        <f t="shared" ca="1" si="223"/>
        <v>25</v>
      </c>
      <c r="AA491" s="2">
        <f t="shared" ca="1" si="223"/>
        <v>34</v>
      </c>
      <c r="AB491" s="5">
        <f t="shared" ca="1" si="224"/>
        <v>458</v>
      </c>
      <c r="AC491" s="5">
        <f t="shared" ca="1" si="225"/>
        <v>361</v>
      </c>
      <c r="AD491" s="5">
        <f t="shared" ca="1" si="226"/>
        <v>463</v>
      </c>
      <c r="AE491" s="5">
        <f t="shared" ca="1" si="227"/>
        <v>361</v>
      </c>
      <c r="AF491" s="5">
        <f t="shared" ca="1" si="228"/>
        <v>455</v>
      </c>
      <c r="AG491" s="5">
        <f t="shared" ca="1" si="229"/>
        <v>368</v>
      </c>
      <c r="AH491" s="5">
        <f t="shared" ca="1" si="230"/>
        <v>357</v>
      </c>
      <c r="AI491" s="5">
        <f t="shared" ca="1" si="231"/>
        <v>472</v>
      </c>
      <c r="AJ491" s="5">
        <f t="shared" ca="1" si="232"/>
        <v>479</v>
      </c>
      <c r="AK491" s="5">
        <f t="shared" ca="1" si="233"/>
        <v>404</v>
      </c>
    </row>
    <row r="492" spans="1:37" x14ac:dyDescent="0.3">
      <c r="A492" s="35">
        <f>IF(Замеры!B491=0, " ", Замеры!B491)</f>
        <v>486</v>
      </c>
      <c r="B492" s="45" t="str">
        <f>Замеры!F491</f>
        <v xml:space="preserve">Группа от QF </v>
      </c>
      <c r="C492" s="45" t="str">
        <f>IF(Замеры!K491=0, " ", Замеры!K491)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Замеры!L491</f>
        <v>0</v>
      </c>
      <c r="S492" s="2">
        <f>Замеры!M491</f>
        <v>0</v>
      </c>
      <c r="T492" s="2" t="s">
        <v>75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26</v>
      </c>
      <c r="Z492" s="2">
        <f t="shared" ca="1" si="223"/>
        <v>43</v>
      </c>
      <c r="AA492" s="2">
        <f t="shared" ca="1" si="223"/>
        <v>39</v>
      </c>
      <c r="AB492" s="5">
        <f t="shared" ca="1" si="224"/>
        <v>463</v>
      </c>
      <c r="AC492" s="5">
        <f t="shared" ca="1" si="225"/>
        <v>449</v>
      </c>
      <c r="AD492" s="5">
        <f t="shared" ca="1" si="226"/>
        <v>536</v>
      </c>
      <c r="AE492" s="5">
        <f t="shared" ca="1" si="227"/>
        <v>422</v>
      </c>
      <c r="AF492" s="5">
        <f t="shared" ca="1" si="228"/>
        <v>458</v>
      </c>
      <c r="AG492" s="5">
        <f t="shared" ca="1" si="229"/>
        <v>468</v>
      </c>
      <c r="AH492" s="5">
        <f t="shared" ca="1" si="230"/>
        <v>460</v>
      </c>
      <c r="AI492" s="5">
        <f t="shared" ca="1" si="231"/>
        <v>500</v>
      </c>
      <c r="AJ492" s="5">
        <f t="shared" ca="1" si="232"/>
        <v>513</v>
      </c>
      <c r="AK492" s="5">
        <f t="shared" ca="1" si="233"/>
        <v>441</v>
      </c>
    </row>
    <row r="493" spans="1:37" x14ac:dyDescent="0.3">
      <c r="A493" s="35">
        <f>IF(Замеры!B492=0, " ", Замеры!B492)</f>
        <v>487</v>
      </c>
      <c r="B493" s="45" t="str">
        <f>Замеры!F492</f>
        <v xml:space="preserve">Группа от QF </v>
      </c>
      <c r="C493" s="45" t="str">
        <f>IF(Замеры!K492=0, " ", Замеры!K492)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Замеры!L492</f>
        <v>0</v>
      </c>
      <c r="S493" s="2">
        <f>Замеры!M492</f>
        <v>0</v>
      </c>
      <c r="T493" s="2" t="s">
        <v>75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25</v>
      </c>
      <c r="Z493" s="2">
        <f t="shared" ca="1" si="223"/>
        <v>29</v>
      </c>
      <c r="AA493" s="2">
        <f t="shared" ca="1" si="223"/>
        <v>49</v>
      </c>
      <c r="AB493" s="5">
        <f t="shared" ca="1" si="224"/>
        <v>573</v>
      </c>
      <c r="AC493" s="5">
        <f t="shared" ca="1" si="225"/>
        <v>574</v>
      </c>
      <c r="AD493" s="5">
        <f t="shared" ca="1" si="226"/>
        <v>583</v>
      </c>
      <c r="AE493" s="5">
        <f t="shared" ca="1" si="227"/>
        <v>495</v>
      </c>
      <c r="AF493" s="5">
        <f t="shared" ca="1" si="228"/>
        <v>548</v>
      </c>
      <c r="AG493" s="5">
        <f t="shared" ca="1" si="229"/>
        <v>631</v>
      </c>
      <c r="AH493" s="5">
        <f t="shared" ca="1" si="230"/>
        <v>586</v>
      </c>
      <c r="AI493" s="5">
        <f t="shared" ca="1" si="231"/>
        <v>504</v>
      </c>
      <c r="AJ493" s="5">
        <f t="shared" ca="1" si="232"/>
        <v>601</v>
      </c>
      <c r="AK493" s="5">
        <f t="shared" ca="1" si="233"/>
        <v>629</v>
      </c>
    </row>
    <row r="494" spans="1:37" x14ac:dyDescent="0.3">
      <c r="A494" s="35">
        <f>IF(Замеры!B493=0, " ", Замеры!B493)</f>
        <v>488</v>
      </c>
      <c r="B494" s="45" t="str">
        <f>Замеры!F493</f>
        <v xml:space="preserve">Группа от QF </v>
      </c>
      <c r="C494" s="45" t="str">
        <f>IF(Замеры!K493=0, " ", Замеры!K493)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Замеры!L493</f>
        <v>0</v>
      </c>
      <c r="S494" s="2">
        <f>Замеры!M493</f>
        <v>0</v>
      </c>
      <c r="T494" s="2" t="s">
        <v>75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23</v>
      </c>
      <c r="Z494" s="2">
        <f t="shared" ca="1" si="223"/>
        <v>36</v>
      </c>
      <c r="AA494" s="2">
        <f t="shared" ca="1" si="223"/>
        <v>20</v>
      </c>
      <c r="AB494" s="5">
        <f t="shared" ca="1" si="224"/>
        <v>317</v>
      </c>
      <c r="AC494" s="5">
        <f t="shared" ca="1" si="225"/>
        <v>350</v>
      </c>
      <c r="AD494" s="5">
        <f t="shared" ca="1" si="226"/>
        <v>239</v>
      </c>
      <c r="AE494" s="5">
        <f t="shared" ca="1" si="227"/>
        <v>331</v>
      </c>
      <c r="AF494" s="5">
        <f t="shared" ca="1" si="228"/>
        <v>220</v>
      </c>
      <c r="AG494" s="5">
        <f t="shared" ca="1" si="229"/>
        <v>337</v>
      </c>
      <c r="AH494" s="5">
        <f t="shared" ca="1" si="230"/>
        <v>286</v>
      </c>
      <c r="AI494" s="5">
        <f t="shared" ca="1" si="231"/>
        <v>320</v>
      </c>
      <c r="AJ494" s="5">
        <f t="shared" ca="1" si="232"/>
        <v>328</v>
      </c>
      <c r="AK494" s="5">
        <f t="shared" ca="1" si="233"/>
        <v>235</v>
      </c>
    </row>
    <row r="495" spans="1:37" x14ac:dyDescent="0.3">
      <c r="A495" s="35">
        <f>IF(Замеры!B494=0, " ", Замеры!B494)</f>
        <v>489</v>
      </c>
      <c r="B495" s="45" t="str">
        <f>Замеры!F494</f>
        <v xml:space="preserve">Группа от QF </v>
      </c>
      <c r="C495" s="45" t="str">
        <f>IF(Замеры!K494=0, " ", Замеры!K494)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Замеры!L494</f>
        <v>0</v>
      </c>
      <c r="S495" s="2">
        <f>Замеры!M494</f>
        <v>0</v>
      </c>
      <c r="T495" s="2" t="s">
        <v>75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43</v>
      </c>
      <c r="Z495" s="2">
        <f t="shared" ca="1" si="223"/>
        <v>39</v>
      </c>
      <c r="AA495" s="2">
        <f t="shared" ca="1" si="223"/>
        <v>24</v>
      </c>
      <c r="AB495" s="5">
        <f t="shared" ca="1" si="224"/>
        <v>343</v>
      </c>
      <c r="AC495" s="5">
        <f t="shared" ca="1" si="225"/>
        <v>377</v>
      </c>
      <c r="AD495" s="5">
        <f t="shared" ca="1" si="226"/>
        <v>381</v>
      </c>
      <c r="AE495" s="5">
        <f t="shared" ca="1" si="227"/>
        <v>334</v>
      </c>
      <c r="AF495" s="5">
        <f t="shared" ca="1" si="228"/>
        <v>347</v>
      </c>
      <c r="AG495" s="5">
        <f t="shared" ca="1" si="229"/>
        <v>250</v>
      </c>
      <c r="AH495" s="5">
        <f t="shared" ca="1" si="230"/>
        <v>273</v>
      </c>
      <c r="AI495" s="5">
        <f t="shared" ca="1" si="231"/>
        <v>302</v>
      </c>
      <c r="AJ495" s="5">
        <f t="shared" ca="1" si="232"/>
        <v>362</v>
      </c>
      <c r="AK495" s="5">
        <f t="shared" ca="1" si="233"/>
        <v>347</v>
      </c>
    </row>
    <row r="496" spans="1:37" x14ac:dyDescent="0.3">
      <c r="A496" s="35">
        <f>IF(Замеры!B495=0, " ", Замеры!B495)</f>
        <v>490</v>
      </c>
      <c r="B496" s="45" t="str">
        <f>Замеры!F495</f>
        <v xml:space="preserve">Группа от QF </v>
      </c>
      <c r="C496" s="45" t="str">
        <f>IF(Замеры!K495=0, " ", Замеры!K495)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Замеры!L495</f>
        <v>0</v>
      </c>
      <c r="S496" s="2">
        <f>Замеры!M495</f>
        <v>0</v>
      </c>
      <c r="T496" s="2" t="s">
        <v>75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42</v>
      </c>
      <c r="Z496" s="2">
        <f t="shared" ca="1" si="223"/>
        <v>34</v>
      </c>
      <c r="AA496" s="2">
        <f t="shared" ca="1" si="223"/>
        <v>38</v>
      </c>
      <c r="AB496" s="5">
        <f t="shared" ca="1" si="224"/>
        <v>430</v>
      </c>
      <c r="AC496" s="5">
        <f t="shared" ca="1" si="225"/>
        <v>509</v>
      </c>
      <c r="AD496" s="5">
        <f t="shared" ca="1" si="226"/>
        <v>471</v>
      </c>
      <c r="AE496" s="5">
        <f t="shared" ca="1" si="227"/>
        <v>500</v>
      </c>
      <c r="AF496" s="5">
        <f t="shared" ca="1" si="228"/>
        <v>497</v>
      </c>
      <c r="AG496" s="5">
        <f t="shared" ca="1" si="229"/>
        <v>509</v>
      </c>
      <c r="AH496" s="5">
        <f t="shared" ca="1" si="230"/>
        <v>407</v>
      </c>
      <c r="AI496" s="5">
        <f t="shared" ca="1" si="231"/>
        <v>514</v>
      </c>
      <c r="AJ496" s="5">
        <f t="shared" ca="1" si="232"/>
        <v>469</v>
      </c>
      <c r="AK496" s="5">
        <f t="shared" ca="1" si="233"/>
        <v>499</v>
      </c>
    </row>
    <row r="497" spans="1:37" x14ac:dyDescent="0.3">
      <c r="A497" s="35">
        <f>IF(Замеры!B496=0, " ", Замеры!B496)</f>
        <v>491</v>
      </c>
      <c r="B497" s="45" t="str">
        <f>Замеры!F496</f>
        <v xml:space="preserve">Группа от QF </v>
      </c>
      <c r="C497" s="45" t="str">
        <f>IF(Замеры!K496=0, " ", Замеры!K496)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Замеры!L496</f>
        <v>0</v>
      </c>
      <c r="S497" s="2">
        <f>Замеры!M496</f>
        <v>0</v>
      </c>
      <c r="T497" s="2" t="s">
        <v>75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35</v>
      </c>
      <c r="Z497" s="2">
        <f t="shared" ca="1" si="223"/>
        <v>30</v>
      </c>
      <c r="AA497" s="2">
        <f t="shared" ca="1" si="223"/>
        <v>45</v>
      </c>
      <c r="AB497" s="5">
        <f t="shared" ca="1" si="224"/>
        <v>465</v>
      </c>
      <c r="AC497" s="5">
        <f t="shared" ca="1" si="225"/>
        <v>570</v>
      </c>
      <c r="AD497" s="5">
        <f t="shared" ca="1" si="226"/>
        <v>596</v>
      </c>
      <c r="AE497" s="5">
        <f t="shared" ca="1" si="227"/>
        <v>503</v>
      </c>
      <c r="AF497" s="5">
        <f t="shared" ca="1" si="228"/>
        <v>600</v>
      </c>
      <c r="AG497" s="5">
        <f t="shared" ca="1" si="229"/>
        <v>512</v>
      </c>
      <c r="AH497" s="5">
        <f t="shared" ca="1" si="230"/>
        <v>539</v>
      </c>
      <c r="AI497" s="5">
        <f t="shared" ca="1" si="231"/>
        <v>530</v>
      </c>
      <c r="AJ497" s="5">
        <f t="shared" ca="1" si="232"/>
        <v>583</v>
      </c>
      <c r="AK497" s="5">
        <f t="shared" ca="1" si="233"/>
        <v>491</v>
      </c>
    </row>
    <row r="498" spans="1:37" x14ac:dyDescent="0.3">
      <c r="A498" s="35">
        <f>IF(Замеры!B497=0, " ", Замеры!B497)</f>
        <v>492</v>
      </c>
      <c r="B498" s="45" t="str">
        <f>Замеры!F497</f>
        <v xml:space="preserve">Группа от QF </v>
      </c>
      <c r="C498" s="45" t="str">
        <f>IF(Замеры!K497=0, " ", Замеры!K497)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Замеры!L497</f>
        <v>0</v>
      </c>
      <c r="S498" s="2">
        <f>Замеры!M497</f>
        <v>0</v>
      </c>
      <c r="T498" s="2" t="s">
        <v>75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29</v>
      </c>
      <c r="Z498" s="2">
        <f t="shared" ca="1" si="223"/>
        <v>43</v>
      </c>
      <c r="AA498" s="2">
        <f t="shared" ca="1" si="223"/>
        <v>39</v>
      </c>
      <c r="AB498" s="5">
        <f t="shared" ca="1" si="224"/>
        <v>408</v>
      </c>
      <c r="AC498" s="5">
        <f t="shared" ca="1" si="225"/>
        <v>521</v>
      </c>
      <c r="AD498" s="5">
        <f t="shared" ca="1" si="226"/>
        <v>465</v>
      </c>
      <c r="AE498" s="5">
        <f t="shared" ca="1" si="227"/>
        <v>478</v>
      </c>
      <c r="AF498" s="5">
        <f t="shared" ca="1" si="228"/>
        <v>395</v>
      </c>
      <c r="AG498" s="5">
        <f t="shared" ca="1" si="229"/>
        <v>469</v>
      </c>
      <c r="AH498" s="5">
        <f t="shared" ca="1" si="230"/>
        <v>435</v>
      </c>
      <c r="AI498" s="5">
        <f t="shared" ca="1" si="231"/>
        <v>514</v>
      </c>
      <c r="AJ498" s="5">
        <f t="shared" ca="1" si="232"/>
        <v>398</v>
      </c>
      <c r="AK498" s="5">
        <f t="shared" ca="1" si="233"/>
        <v>434</v>
      </c>
    </row>
    <row r="499" spans="1:37" x14ac:dyDescent="0.3">
      <c r="A499" s="35">
        <f>IF(Замеры!B498=0, " ", Замеры!B498)</f>
        <v>493</v>
      </c>
      <c r="B499" s="45" t="str">
        <f>Замеры!F498</f>
        <v xml:space="preserve">Группа от QF </v>
      </c>
      <c r="C499" s="45" t="str">
        <f>IF(Замеры!K498=0, " ", Замеры!K498)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Замеры!L498</f>
        <v>0</v>
      </c>
      <c r="S499" s="2">
        <f>Замеры!M498</f>
        <v>0</v>
      </c>
      <c r="T499" s="2" t="s">
        <v>75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39</v>
      </c>
      <c r="Z499" s="2">
        <f t="shared" ca="1" si="223"/>
        <v>22</v>
      </c>
      <c r="AA499" s="2">
        <f t="shared" ca="1" si="223"/>
        <v>22</v>
      </c>
      <c r="AB499" s="5">
        <f t="shared" ca="1" si="224"/>
        <v>282</v>
      </c>
      <c r="AC499" s="5">
        <f t="shared" ca="1" si="225"/>
        <v>350</v>
      </c>
      <c r="AD499" s="5">
        <f t="shared" ca="1" si="226"/>
        <v>347</v>
      </c>
      <c r="AE499" s="5">
        <f t="shared" ca="1" si="227"/>
        <v>310</v>
      </c>
      <c r="AF499" s="5">
        <f t="shared" ca="1" si="228"/>
        <v>296</v>
      </c>
      <c r="AG499" s="5">
        <f t="shared" ca="1" si="229"/>
        <v>310</v>
      </c>
      <c r="AH499" s="5">
        <f t="shared" ca="1" si="230"/>
        <v>348</v>
      </c>
      <c r="AI499" s="5">
        <f t="shared" ca="1" si="231"/>
        <v>227</v>
      </c>
      <c r="AJ499" s="5">
        <f t="shared" ca="1" si="232"/>
        <v>279</v>
      </c>
      <c r="AK499" s="5">
        <f t="shared" ca="1" si="233"/>
        <v>338</v>
      </c>
    </row>
    <row r="500" spans="1:37" x14ac:dyDescent="0.3">
      <c r="A500" s="35">
        <f>IF(Замеры!B499=0, " ", Замеры!B499)</f>
        <v>494</v>
      </c>
      <c r="B500" s="45" t="str">
        <f>Замеры!F499</f>
        <v xml:space="preserve">Группа от QF </v>
      </c>
      <c r="C500" s="45" t="str">
        <f>IF(Замеры!K499=0, " ", Замеры!K499)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Замеры!L499</f>
        <v>0</v>
      </c>
      <c r="S500" s="2">
        <f>Замеры!M499</f>
        <v>0</v>
      </c>
      <c r="T500" s="2" t="s">
        <v>75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37</v>
      </c>
      <c r="Z500" s="2">
        <f t="shared" ca="1" si="223"/>
        <v>33</v>
      </c>
      <c r="AA500" s="2">
        <f t="shared" ca="1" si="223"/>
        <v>41</v>
      </c>
      <c r="AB500" s="5">
        <f t="shared" ca="1" si="224"/>
        <v>539</v>
      </c>
      <c r="AC500" s="5">
        <f t="shared" ca="1" si="225"/>
        <v>529</v>
      </c>
      <c r="AD500" s="5">
        <f t="shared" ca="1" si="226"/>
        <v>479</v>
      </c>
      <c r="AE500" s="5">
        <f t="shared" ca="1" si="227"/>
        <v>493</v>
      </c>
      <c r="AF500" s="5">
        <f t="shared" ca="1" si="228"/>
        <v>531</v>
      </c>
      <c r="AG500" s="5">
        <f t="shared" ca="1" si="229"/>
        <v>551</v>
      </c>
      <c r="AH500" s="5">
        <f t="shared" ca="1" si="230"/>
        <v>548</v>
      </c>
      <c r="AI500" s="5">
        <f t="shared" ca="1" si="231"/>
        <v>465</v>
      </c>
      <c r="AJ500" s="5">
        <f t="shared" ca="1" si="232"/>
        <v>520</v>
      </c>
      <c r="AK500" s="5">
        <f t="shared" ca="1" si="233"/>
        <v>486</v>
      </c>
    </row>
    <row r="501" spans="1:37" x14ac:dyDescent="0.3">
      <c r="A501" s="35">
        <f>IF(Замеры!B500=0, " ", Замеры!B500)</f>
        <v>495</v>
      </c>
      <c r="B501" s="45" t="str">
        <f>Замеры!F500</f>
        <v xml:space="preserve">Группа от QF </v>
      </c>
      <c r="C501" s="45" t="str">
        <f>IF(Замеры!K500=0, " ", Замеры!K500)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Замеры!L500</f>
        <v>0</v>
      </c>
      <c r="S501" s="2">
        <f>Замеры!M500</f>
        <v>0</v>
      </c>
      <c r="T501" s="2" t="s">
        <v>75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28</v>
      </c>
      <c r="Z501" s="2">
        <f t="shared" ca="1" si="223"/>
        <v>35</v>
      </c>
      <c r="AA501" s="2">
        <f t="shared" ca="1" si="223"/>
        <v>28</v>
      </c>
      <c r="AB501" s="5">
        <f t="shared" ca="1" si="224"/>
        <v>293</v>
      </c>
      <c r="AC501" s="5">
        <f t="shared" ca="1" si="225"/>
        <v>306</v>
      </c>
      <c r="AD501" s="5">
        <f t="shared" ca="1" si="226"/>
        <v>351</v>
      </c>
      <c r="AE501" s="5">
        <f t="shared" ca="1" si="227"/>
        <v>396</v>
      </c>
      <c r="AF501" s="5">
        <f t="shared" ca="1" si="228"/>
        <v>430</v>
      </c>
      <c r="AG501" s="5">
        <f t="shared" ca="1" si="229"/>
        <v>398</v>
      </c>
      <c r="AH501" s="5">
        <f t="shared" ca="1" si="230"/>
        <v>364</v>
      </c>
      <c r="AI501" s="5">
        <f t="shared" ca="1" si="231"/>
        <v>360</v>
      </c>
      <c r="AJ501" s="5">
        <f t="shared" ca="1" si="232"/>
        <v>327</v>
      </c>
      <c r="AK501" s="5">
        <f t="shared" ca="1" si="233"/>
        <v>371</v>
      </c>
    </row>
    <row r="502" spans="1:37" x14ac:dyDescent="0.3">
      <c r="A502" s="35">
        <f>IF(Замеры!B501=0, " ", Замеры!B501)</f>
        <v>496</v>
      </c>
      <c r="B502" s="45" t="str">
        <f>Замеры!F501</f>
        <v xml:space="preserve">Группа от QF </v>
      </c>
      <c r="C502" s="45" t="str">
        <f>IF(Замеры!K501=0, " ", Замеры!K501)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Замеры!L501</f>
        <v>0</v>
      </c>
      <c r="S502" s="2">
        <f>Замеры!M501</f>
        <v>0</v>
      </c>
      <c r="T502" s="2" t="s">
        <v>75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40</v>
      </c>
      <c r="Z502" s="2">
        <f t="shared" ca="1" si="223"/>
        <v>28</v>
      </c>
      <c r="AA502" s="2">
        <f t="shared" ca="1" si="223"/>
        <v>47</v>
      </c>
      <c r="AB502" s="5">
        <f t="shared" ca="1" si="224"/>
        <v>535</v>
      </c>
      <c r="AC502" s="5">
        <f t="shared" ca="1" si="225"/>
        <v>578</v>
      </c>
      <c r="AD502" s="5">
        <f t="shared" ca="1" si="226"/>
        <v>555</v>
      </c>
      <c r="AE502" s="5">
        <f t="shared" ca="1" si="227"/>
        <v>557</v>
      </c>
      <c r="AF502" s="5">
        <f t="shared" ca="1" si="228"/>
        <v>531</v>
      </c>
      <c r="AG502" s="5">
        <f t="shared" ca="1" si="229"/>
        <v>493</v>
      </c>
      <c r="AH502" s="5">
        <f t="shared" ca="1" si="230"/>
        <v>550</v>
      </c>
      <c r="AI502" s="5">
        <f t="shared" ca="1" si="231"/>
        <v>608</v>
      </c>
      <c r="AJ502" s="5">
        <f t="shared" ca="1" si="232"/>
        <v>491</v>
      </c>
      <c r="AK502" s="5">
        <f t="shared" ca="1" si="233"/>
        <v>593</v>
      </c>
    </row>
    <row r="503" spans="1:37" x14ac:dyDescent="0.3">
      <c r="A503" s="35">
        <f>IF(Замеры!B502=0, " ", Замеры!B502)</f>
        <v>497</v>
      </c>
      <c r="B503" s="45" t="str">
        <f>Замеры!F502</f>
        <v xml:space="preserve">Группа от QF </v>
      </c>
      <c r="C503" s="45" t="str">
        <f>IF(Замеры!K502=0, " ", Замеры!K502)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Замеры!L502</f>
        <v>0</v>
      </c>
      <c r="S503" s="2">
        <f>Замеры!M502</f>
        <v>0</v>
      </c>
      <c r="T503" s="2" t="s">
        <v>75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49</v>
      </c>
      <c r="Z503" s="2">
        <f t="shared" ca="1" si="223"/>
        <v>33</v>
      </c>
      <c r="AA503" s="2">
        <f t="shared" ca="1" si="223"/>
        <v>42</v>
      </c>
      <c r="AB503" s="5">
        <f t="shared" ca="1" si="224"/>
        <v>519</v>
      </c>
      <c r="AC503" s="5">
        <f t="shared" ca="1" si="225"/>
        <v>518</v>
      </c>
      <c r="AD503" s="5">
        <f t="shared" ca="1" si="226"/>
        <v>523</v>
      </c>
      <c r="AE503" s="5">
        <f t="shared" ca="1" si="227"/>
        <v>527</v>
      </c>
      <c r="AF503" s="5">
        <f t="shared" ca="1" si="228"/>
        <v>450</v>
      </c>
      <c r="AG503" s="5">
        <f t="shared" ca="1" si="229"/>
        <v>501</v>
      </c>
      <c r="AH503" s="5">
        <f t="shared" ca="1" si="230"/>
        <v>518</v>
      </c>
      <c r="AI503" s="5">
        <f t="shared" ca="1" si="231"/>
        <v>458</v>
      </c>
      <c r="AJ503" s="5">
        <f t="shared" ca="1" si="232"/>
        <v>460</v>
      </c>
      <c r="AK503" s="5">
        <f t="shared" ca="1" si="233"/>
        <v>447</v>
      </c>
    </row>
    <row r="504" spans="1:37" x14ac:dyDescent="0.3">
      <c r="A504" s="35">
        <f>IF(Замеры!B503=0, " ", Замеры!B503)</f>
        <v>498</v>
      </c>
      <c r="B504" s="45" t="str">
        <f>Замеры!F503</f>
        <v xml:space="preserve">Группа от QF </v>
      </c>
      <c r="C504" s="45" t="str">
        <f>IF(Замеры!K503=0, " ", Замеры!K503)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Замеры!L503</f>
        <v>0</v>
      </c>
      <c r="S504" s="2">
        <f>Замеры!M503</f>
        <v>0</v>
      </c>
      <c r="T504" s="2" t="s">
        <v>75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24</v>
      </c>
      <c r="Z504" s="2">
        <f t="shared" ca="1" si="223"/>
        <v>47</v>
      </c>
      <c r="AA504" s="2">
        <f t="shared" ca="1" si="223"/>
        <v>31</v>
      </c>
      <c r="AB504" s="5">
        <f t="shared" ca="1" si="224"/>
        <v>391</v>
      </c>
      <c r="AC504" s="5">
        <f t="shared" ca="1" si="225"/>
        <v>364</v>
      </c>
      <c r="AD504" s="5">
        <f t="shared" ca="1" si="226"/>
        <v>346</v>
      </c>
      <c r="AE504" s="5">
        <f t="shared" ca="1" si="227"/>
        <v>395</v>
      </c>
      <c r="AF504" s="5">
        <f t="shared" ca="1" si="228"/>
        <v>421</v>
      </c>
      <c r="AG504" s="5">
        <f t="shared" ca="1" si="229"/>
        <v>440</v>
      </c>
      <c r="AH504" s="5">
        <f t="shared" ca="1" si="230"/>
        <v>376</v>
      </c>
      <c r="AI504" s="5">
        <f t="shared" ca="1" si="231"/>
        <v>339</v>
      </c>
      <c r="AJ504" s="5">
        <f t="shared" ca="1" si="232"/>
        <v>401</v>
      </c>
      <c r="AK504" s="5">
        <f t="shared" ca="1" si="233"/>
        <v>358</v>
      </c>
    </row>
    <row r="505" spans="1:37" x14ac:dyDescent="0.3">
      <c r="A505" s="35">
        <f>IF(Замеры!B504=0, " ", Замеры!B504)</f>
        <v>499</v>
      </c>
      <c r="B505" s="45" t="str">
        <f>Замеры!F504</f>
        <v xml:space="preserve">Группа от QF </v>
      </c>
      <c r="C505" s="45" t="str">
        <f>IF(Замеры!K504=0, " ", Замеры!K504)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Замеры!L504</f>
        <v>0</v>
      </c>
      <c r="S505" s="2">
        <f>Замеры!M504</f>
        <v>0</v>
      </c>
      <c r="T505" s="2" t="s">
        <v>75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34</v>
      </c>
      <c r="Z505" s="2">
        <f t="shared" ca="1" si="223"/>
        <v>20</v>
      </c>
      <c r="AA505" s="2">
        <f t="shared" ca="1" si="223"/>
        <v>41</v>
      </c>
      <c r="AB505" s="5">
        <f t="shared" ca="1" si="224"/>
        <v>436</v>
      </c>
      <c r="AC505" s="5">
        <f t="shared" ca="1" si="225"/>
        <v>552</v>
      </c>
      <c r="AD505" s="5">
        <f t="shared" ca="1" si="226"/>
        <v>416</v>
      </c>
      <c r="AE505" s="5">
        <f t="shared" ca="1" si="227"/>
        <v>459</v>
      </c>
      <c r="AF505" s="5">
        <f t="shared" ca="1" si="228"/>
        <v>423</v>
      </c>
      <c r="AG505" s="5">
        <f t="shared" ca="1" si="229"/>
        <v>482</v>
      </c>
      <c r="AH505" s="5">
        <f t="shared" ca="1" si="230"/>
        <v>466</v>
      </c>
      <c r="AI505" s="5">
        <f t="shared" ca="1" si="231"/>
        <v>505</v>
      </c>
      <c r="AJ505" s="5">
        <f t="shared" ca="1" si="232"/>
        <v>558</v>
      </c>
      <c r="AK505" s="5">
        <f t="shared" ca="1" si="233"/>
        <v>553</v>
      </c>
    </row>
    <row r="506" spans="1:37" x14ac:dyDescent="0.3">
      <c r="A506" s="35">
        <f>IF(Замеры!B505=0, " ", Замеры!B505)</f>
        <v>500</v>
      </c>
      <c r="B506" s="45" t="str">
        <f>Замеры!F505</f>
        <v xml:space="preserve">Группа от QF </v>
      </c>
      <c r="C506" s="45" t="str">
        <f>IF(Замеры!K505=0, " ", Замеры!K505)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Замеры!L505</f>
        <v>0</v>
      </c>
      <c r="S506" s="2">
        <f>Замеры!M505</f>
        <v>0</v>
      </c>
      <c r="T506" s="2" t="s">
        <v>75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31</v>
      </c>
      <c r="Z506" s="2">
        <f t="shared" ca="1" si="223"/>
        <v>24</v>
      </c>
      <c r="AA506" s="2">
        <f t="shared" ca="1" si="223"/>
        <v>26</v>
      </c>
      <c r="AB506" s="5">
        <f t="shared" ca="1" si="224"/>
        <v>285</v>
      </c>
      <c r="AC506" s="5">
        <f t="shared" ca="1" si="225"/>
        <v>336</v>
      </c>
      <c r="AD506" s="5">
        <f t="shared" ca="1" si="226"/>
        <v>382</v>
      </c>
      <c r="AE506" s="5">
        <f t="shared" ca="1" si="227"/>
        <v>342</v>
      </c>
      <c r="AF506" s="5">
        <f t="shared" ca="1" si="228"/>
        <v>361</v>
      </c>
      <c r="AG506" s="5">
        <f t="shared" ca="1" si="229"/>
        <v>354</v>
      </c>
      <c r="AH506" s="5">
        <f t="shared" ca="1" si="230"/>
        <v>265</v>
      </c>
      <c r="AI506" s="5">
        <f t="shared" ca="1" si="231"/>
        <v>392</v>
      </c>
      <c r="AJ506" s="5">
        <f t="shared" ca="1" si="232"/>
        <v>346</v>
      </c>
      <c r="AK506" s="5">
        <f t="shared" ca="1" si="233"/>
        <v>403</v>
      </c>
    </row>
    <row r="507" spans="1:37" x14ac:dyDescent="0.3">
      <c r="A507" s="35">
        <f>IF(Замеры!B506=0, " ", Замеры!B506)</f>
        <v>501</v>
      </c>
      <c r="B507" s="45" t="str">
        <f>Замеры!F506</f>
        <v xml:space="preserve">Группа от QF </v>
      </c>
      <c r="C507" s="45" t="str">
        <f>IF(Замеры!K506=0, " ", Замеры!K506)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Замеры!L506</f>
        <v>0</v>
      </c>
      <c r="S507" s="2">
        <f>Замеры!M506</f>
        <v>0</v>
      </c>
      <c r="T507" s="2" t="s">
        <v>75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20</v>
      </c>
      <c r="Z507" s="2">
        <f t="shared" ca="1" si="223"/>
        <v>44</v>
      </c>
      <c r="AA507" s="2">
        <f t="shared" ca="1" si="223"/>
        <v>41</v>
      </c>
      <c r="AB507" s="5">
        <f t="shared" ca="1" si="224"/>
        <v>440</v>
      </c>
      <c r="AC507" s="5">
        <f t="shared" ca="1" si="225"/>
        <v>445</v>
      </c>
      <c r="AD507" s="5">
        <f t="shared" ca="1" si="226"/>
        <v>443</v>
      </c>
      <c r="AE507" s="5">
        <f t="shared" ca="1" si="227"/>
        <v>463</v>
      </c>
      <c r="AF507" s="5">
        <f t="shared" ca="1" si="228"/>
        <v>435</v>
      </c>
      <c r="AG507" s="5">
        <f t="shared" ca="1" si="229"/>
        <v>535</v>
      </c>
      <c r="AH507" s="5">
        <f t="shared" ca="1" si="230"/>
        <v>467</v>
      </c>
      <c r="AI507" s="5">
        <f t="shared" ca="1" si="231"/>
        <v>454</v>
      </c>
      <c r="AJ507" s="5">
        <f t="shared" ca="1" si="232"/>
        <v>544</v>
      </c>
      <c r="AK507" s="5">
        <f t="shared" ca="1" si="233"/>
        <v>424</v>
      </c>
    </row>
    <row r="508" spans="1:37" x14ac:dyDescent="0.3">
      <c r="A508" s="35">
        <f>IF(Замеры!B507=0, " ", Замеры!B507)</f>
        <v>502</v>
      </c>
      <c r="B508" s="45" t="str">
        <f>Замеры!F507</f>
        <v xml:space="preserve">Группа от QF </v>
      </c>
      <c r="C508" s="45" t="str">
        <f>IF(Замеры!K507=0, " ", Замеры!K507)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Замеры!L507</f>
        <v>0</v>
      </c>
      <c r="S508" s="2">
        <f>Замеры!M507</f>
        <v>0</v>
      </c>
      <c r="T508" s="2" t="s">
        <v>75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22</v>
      </c>
      <c r="Z508" s="2">
        <f t="shared" ca="1" si="223"/>
        <v>27</v>
      </c>
      <c r="AA508" s="2">
        <f t="shared" ca="1" si="223"/>
        <v>32</v>
      </c>
      <c r="AB508" s="5">
        <f t="shared" ca="1" si="224"/>
        <v>415</v>
      </c>
      <c r="AC508" s="5">
        <f t="shared" ca="1" si="225"/>
        <v>340</v>
      </c>
      <c r="AD508" s="5">
        <f t="shared" ca="1" si="226"/>
        <v>403</v>
      </c>
      <c r="AE508" s="5">
        <f t="shared" ca="1" si="227"/>
        <v>354</v>
      </c>
      <c r="AF508" s="5">
        <f t="shared" ca="1" si="228"/>
        <v>363</v>
      </c>
      <c r="AG508" s="5">
        <f t="shared" ca="1" si="229"/>
        <v>454</v>
      </c>
      <c r="AH508" s="5">
        <f t="shared" ca="1" si="230"/>
        <v>436</v>
      </c>
      <c r="AI508" s="5">
        <f t="shared" ca="1" si="231"/>
        <v>330</v>
      </c>
      <c r="AJ508" s="5">
        <f t="shared" ca="1" si="232"/>
        <v>337</v>
      </c>
      <c r="AK508" s="5">
        <f t="shared" ca="1" si="233"/>
        <v>429</v>
      </c>
    </row>
    <row r="509" spans="1:37" x14ac:dyDescent="0.3">
      <c r="A509" s="35">
        <f>IF(Замеры!B508=0, " ", Замеры!B508)</f>
        <v>503</v>
      </c>
      <c r="B509" s="45" t="str">
        <f>Замеры!F508</f>
        <v xml:space="preserve">Группа от QF </v>
      </c>
      <c r="C509" s="45" t="str">
        <f>IF(Замеры!K508=0, " ", Замеры!K508)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Замеры!L508</f>
        <v>0</v>
      </c>
      <c r="S509" s="2">
        <f>Замеры!M508</f>
        <v>0</v>
      </c>
      <c r="T509" s="2" t="s">
        <v>75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26</v>
      </c>
      <c r="Z509" s="2">
        <f t="shared" ca="1" si="223"/>
        <v>23</v>
      </c>
      <c r="AA509" s="2">
        <f t="shared" ca="1" si="223"/>
        <v>49</v>
      </c>
      <c r="AB509" s="5">
        <f t="shared" ca="1" si="224"/>
        <v>634</v>
      </c>
      <c r="AC509" s="5">
        <f t="shared" ca="1" si="225"/>
        <v>542</v>
      </c>
      <c r="AD509" s="5">
        <f t="shared" ca="1" si="226"/>
        <v>534</v>
      </c>
      <c r="AE509" s="5">
        <f t="shared" ca="1" si="227"/>
        <v>631</v>
      </c>
      <c r="AF509" s="5">
        <f t="shared" ca="1" si="228"/>
        <v>527</v>
      </c>
      <c r="AG509" s="5">
        <f t="shared" ca="1" si="229"/>
        <v>505</v>
      </c>
      <c r="AH509" s="5">
        <f t="shared" ca="1" si="230"/>
        <v>515</v>
      </c>
      <c r="AI509" s="5">
        <f t="shared" ca="1" si="231"/>
        <v>508</v>
      </c>
      <c r="AJ509" s="5">
        <f t="shared" ca="1" si="232"/>
        <v>534</v>
      </c>
      <c r="AK509" s="5">
        <f t="shared" ca="1" si="233"/>
        <v>519</v>
      </c>
    </row>
    <row r="510" spans="1:37" x14ac:dyDescent="0.3">
      <c r="A510" s="35">
        <f>IF(Замеры!B509=0, " ", Замеры!B509)</f>
        <v>504</v>
      </c>
      <c r="B510" s="45" t="str">
        <f>Замеры!F509</f>
        <v xml:space="preserve">Группа от QF </v>
      </c>
      <c r="C510" s="45" t="str">
        <f>IF(Замеры!K509=0, " ", Замеры!K509)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Замеры!L509</f>
        <v>0</v>
      </c>
      <c r="S510" s="2">
        <f>Замеры!M509</f>
        <v>0</v>
      </c>
      <c r="T510" s="2" t="s">
        <v>75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48</v>
      </c>
      <c r="Z510" s="2">
        <f t="shared" ca="1" si="223"/>
        <v>34</v>
      </c>
      <c r="AA510" s="2">
        <f t="shared" ca="1" si="223"/>
        <v>42</v>
      </c>
      <c r="AB510" s="5">
        <f t="shared" ca="1" si="224"/>
        <v>448</v>
      </c>
      <c r="AC510" s="5">
        <f t="shared" ca="1" si="225"/>
        <v>532</v>
      </c>
      <c r="AD510" s="5">
        <f t="shared" ca="1" si="226"/>
        <v>523</v>
      </c>
      <c r="AE510" s="5">
        <f t="shared" ca="1" si="227"/>
        <v>471</v>
      </c>
      <c r="AF510" s="5">
        <f t="shared" ca="1" si="228"/>
        <v>443</v>
      </c>
      <c r="AG510" s="5">
        <f t="shared" ca="1" si="229"/>
        <v>527</v>
      </c>
      <c r="AH510" s="5">
        <f t="shared" ca="1" si="230"/>
        <v>431</v>
      </c>
      <c r="AI510" s="5">
        <f t="shared" ca="1" si="231"/>
        <v>509</v>
      </c>
      <c r="AJ510" s="5">
        <f t="shared" ca="1" si="232"/>
        <v>488</v>
      </c>
      <c r="AK510" s="5">
        <f t="shared" ca="1" si="233"/>
        <v>435</v>
      </c>
    </row>
    <row r="511" spans="1:37" x14ac:dyDescent="0.3">
      <c r="A511" s="35">
        <f>IF(Замеры!B510=0, " ", Замеры!B510)</f>
        <v>505</v>
      </c>
      <c r="B511" s="45" t="str">
        <f>Замеры!F510</f>
        <v xml:space="preserve">Группа от QF </v>
      </c>
      <c r="C511" s="45" t="str">
        <f>IF(Замеры!K510=0, " ", Замеры!K510)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Замеры!L510</f>
        <v>0</v>
      </c>
      <c r="S511" s="2">
        <f>Замеры!M510</f>
        <v>0</v>
      </c>
      <c r="T511" s="2" t="s">
        <v>75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37</v>
      </c>
      <c r="Z511" s="2">
        <f t="shared" ca="1" si="223"/>
        <v>26</v>
      </c>
      <c r="AA511" s="2">
        <f t="shared" ca="1" si="223"/>
        <v>40</v>
      </c>
      <c r="AB511" s="5">
        <f t="shared" ca="1" si="224"/>
        <v>412</v>
      </c>
      <c r="AC511" s="5">
        <f t="shared" ca="1" si="225"/>
        <v>442</v>
      </c>
      <c r="AD511" s="5">
        <f t="shared" ca="1" si="226"/>
        <v>461</v>
      </c>
      <c r="AE511" s="5">
        <f t="shared" ca="1" si="227"/>
        <v>458</v>
      </c>
      <c r="AF511" s="5">
        <f t="shared" ca="1" si="228"/>
        <v>428</v>
      </c>
      <c r="AG511" s="5">
        <f t="shared" ca="1" si="229"/>
        <v>449</v>
      </c>
      <c r="AH511" s="5">
        <f t="shared" ca="1" si="230"/>
        <v>524</v>
      </c>
      <c r="AI511" s="5">
        <f t="shared" ca="1" si="231"/>
        <v>544</v>
      </c>
      <c r="AJ511" s="5">
        <f t="shared" ca="1" si="232"/>
        <v>543</v>
      </c>
      <c r="AK511" s="5">
        <f t="shared" ca="1" si="233"/>
        <v>406</v>
      </c>
    </row>
    <row r="512" spans="1:37" x14ac:dyDescent="0.3">
      <c r="A512" s="35">
        <f>IF(Замеры!B511=0, " ", Замеры!B511)</f>
        <v>506</v>
      </c>
      <c r="B512" s="45" t="str">
        <f>Замеры!F511</f>
        <v xml:space="preserve">Группа от QF </v>
      </c>
      <c r="C512" s="45" t="str">
        <f>IF(Замеры!K511=0, " ", Замеры!K511)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Замеры!L511</f>
        <v>0</v>
      </c>
      <c r="S512" s="2">
        <f>Замеры!M511</f>
        <v>0</v>
      </c>
      <c r="T512" s="2" t="s">
        <v>75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48</v>
      </c>
      <c r="Z512" s="2">
        <f t="shared" ca="1" si="223"/>
        <v>31</v>
      </c>
      <c r="AA512" s="2">
        <f t="shared" ca="1" si="223"/>
        <v>29</v>
      </c>
      <c r="AB512" s="5">
        <f t="shared" ca="1" si="224"/>
        <v>424</v>
      </c>
      <c r="AC512" s="5">
        <f t="shared" ca="1" si="225"/>
        <v>374</v>
      </c>
      <c r="AD512" s="5">
        <f t="shared" ca="1" si="226"/>
        <v>364</v>
      </c>
      <c r="AE512" s="5">
        <f t="shared" ca="1" si="227"/>
        <v>402</v>
      </c>
      <c r="AF512" s="5">
        <f t="shared" ca="1" si="228"/>
        <v>300</v>
      </c>
      <c r="AG512" s="5">
        <f t="shared" ca="1" si="229"/>
        <v>305</v>
      </c>
      <c r="AH512" s="5">
        <f t="shared" ca="1" si="230"/>
        <v>414</v>
      </c>
      <c r="AI512" s="5">
        <f t="shared" ca="1" si="231"/>
        <v>309</v>
      </c>
      <c r="AJ512" s="5">
        <f t="shared" ca="1" si="232"/>
        <v>331</v>
      </c>
      <c r="AK512" s="5">
        <f t="shared" ca="1" si="233"/>
        <v>400</v>
      </c>
    </row>
    <row r="513" spans="1:37" x14ac:dyDescent="0.3">
      <c r="A513" s="35">
        <f>IF(Замеры!B512=0, " ", Замеры!B512)</f>
        <v>507</v>
      </c>
      <c r="B513" s="45" t="str">
        <f>Замеры!F512</f>
        <v xml:space="preserve">Группа от QF </v>
      </c>
      <c r="C513" s="45" t="str">
        <f>IF(Замеры!K512=0, " ", Замеры!K512)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Замеры!L512</f>
        <v>0</v>
      </c>
      <c r="S513" s="2">
        <f>Замеры!M512</f>
        <v>0</v>
      </c>
      <c r="T513" s="2" t="s">
        <v>75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32</v>
      </c>
      <c r="Z513" s="2">
        <f t="shared" ca="1" si="223"/>
        <v>28</v>
      </c>
      <c r="AA513" s="2">
        <f t="shared" ca="1" si="223"/>
        <v>49</v>
      </c>
      <c r="AB513" s="5">
        <f t="shared" ca="1" si="224"/>
        <v>625</v>
      </c>
      <c r="AC513" s="5">
        <f t="shared" ca="1" si="225"/>
        <v>514</v>
      </c>
      <c r="AD513" s="5">
        <f t="shared" ca="1" si="226"/>
        <v>632</v>
      </c>
      <c r="AE513" s="5">
        <f t="shared" ca="1" si="227"/>
        <v>637</v>
      </c>
      <c r="AF513" s="5">
        <f t="shared" ca="1" si="228"/>
        <v>618</v>
      </c>
      <c r="AG513" s="5">
        <f t="shared" ca="1" si="229"/>
        <v>623</v>
      </c>
      <c r="AH513" s="5">
        <f t="shared" ca="1" si="230"/>
        <v>600</v>
      </c>
      <c r="AI513" s="5">
        <f t="shared" ca="1" si="231"/>
        <v>631</v>
      </c>
      <c r="AJ513" s="5">
        <f t="shared" ca="1" si="232"/>
        <v>507</v>
      </c>
      <c r="AK513" s="5">
        <f t="shared" ca="1" si="233"/>
        <v>582</v>
      </c>
    </row>
    <row r="514" spans="1:37" x14ac:dyDescent="0.3">
      <c r="A514" s="35">
        <f>IF(Замеры!B513=0, " ", Замеры!B513)</f>
        <v>508</v>
      </c>
      <c r="B514" s="45" t="str">
        <f>Замеры!F513</f>
        <v xml:space="preserve">Группа от QF </v>
      </c>
      <c r="C514" s="45" t="str">
        <f>IF(Замеры!K513=0, " ", Замеры!K513)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Замеры!L513</f>
        <v>0</v>
      </c>
      <c r="S514" s="2">
        <f>Замеры!M513</f>
        <v>0</v>
      </c>
      <c r="T514" s="2" t="s">
        <v>75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42</v>
      </c>
      <c r="Z514" s="2">
        <f t="shared" ca="1" si="223"/>
        <v>31</v>
      </c>
      <c r="AA514" s="2">
        <f t="shared" ca="1" si="223"/>
        <v>32</v>
      </c>
      <c r="AB514" s="5">
        <f t="shared" ca="1" si="224"/>
        <v>412</v>
      </c>
      <c r="AC514" s="5">
        <f t="shared" ca="1" si="225"/>
        <v>364</v>
      </c>
      <c r="AD514" s="5">
        <f t="shared" ca="1" si="226"/>
        <v>451</v>
      </c>
      <c r="AE514" s="5">
        <f t="shared" ca="1" si="227"/>
        <v>413</v>
      </c>
      <c r="AF514" s="5">
        <f t="shared" ca="1" si="228"/>
        <v>351</v>
      </c>
      <c r="AG514" s="5">
        <f t="shared" ca="1" si="229"/>
        <v>370</v>
      </c>
      <c r="AH514" s="5">
        <f t="shared" ca="1" si="230"/>
        <v>423</v>
      </c>
      <c r="AI514" s="5">
        <f t="shared" ca="1" si="231"/>
        <v>332</v>
      </c>
      <c r="AJ514" s="5">
        <f t="shared" ca="1" si="232"/>
        <v>440</v>
      </c>
      <c r="AK514" s="5">
        <f t="shared" ca="1" si="233"/>
        <v>443</v>
      </c>
    </row>
    <row r="515" spans="1:37" x14ac:dyDescent="0.3">
      <c r="A515" s="35">
        <f>IF(Замеры!B514=0, " ", Замеры!B514)</f>
        <v>509</v>
      </c>
      <c r="B515" s="45" t="str">
        <f>Замеры!F514</f>
        <v xml:space="preserve">Группа от QF </v>
      </c>
      <c r="C515" s="45" t="str">
        <f>IF(Замеры!K514=0, " ", Замеры!K514)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Замеры!L514</f>
        <v>0</v>
      </c>
      <c r="S515" s="2">
        <f>Замеры!M514</f>
        <v>0</v>
      </c>
      <c r="T515" s="2" t="s">
        <v>75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30</v>
      </c>
      <c r="Z515" s="2">
        <f t="shared" ca="1" si="223"/>
        <v>28</v>
      </c>
      <c r="AA515" s="2">
        <f t="shared" ca="1" si="223"/>
        <v>42</v>
      </c>
      <c r="AB515" s="5">
        <f t="shared" ca="1" si="224"/>
        <v>556</v>
      </c>
      <c r="AC515" s="5">
        <f t="shared" ca="1" si="225"/>
        <v>499</v>
      </c>
      <c r="AD515" s="5">
        <f t="shared" ca="1" si="226"/>
        <v>453</v>
      </c>
      <c r="AE515" s="5">
        <f t="shared" ca="1" si="227"/>
        <v>501</v>
      </c>
      <c r="AF515" s="5">
        <f t="shared" ca="1" si="228"/>
        <v>543</v>
      </c>
      <c r="AG515" s="5">
        <f t="shared" ca="1" si="229"/>
        <v>559</v>
      </c>
      <c r="AH515" s="5">
        <f t="shared" ca="1" si="230"/>
        <v>428</v>
      </c>
      <c r="AI515" s="5">
        <f t="shared" ca="1" si="231"/>
        <v>566</v>
      </c>
      <c r="AJ515" s="5">
        <f t="shared" ca="1" si="232"/>
        <v>436</v>
      </c>
      <c r="AK515" s="5">
        <f t="shared" ca="1" si="233"/>
        <v>537</v>
      </c>
    </row>
    <row r="516" spans="1:37" x14ac:dyDescent="0.3">
      <c r="A516" s="35">
        <f>IF(Замеры!B515=0, " ", Замеры!B515)</f>
        <v>510</v>
      </c>
      <c r="B516" s="45" t="str">
        <f>Замеры!F515</f>
        <v xml:space="preserve">Группа от QF </v>
      </c>
      <c r="C516" s="45" t="str">
        <f>IF(Замеры!K515=0, " ", Замеры!K515)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Замеры!L515</f>
        <v>0</v>
      </c>
      <c r="S516" s="2">
        <f>Замеры!M515</f>
        <v>0</v>
      </c>
      <c r="T516" s="2" t="s">
        <v>75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27</v>
      </c>
      <c r="Z516" s="2">
        <f t="shared" ca="1" si="223"/>
        <v>46</v>
      </c>
      <c r="AA516" s="2">
        <f t="shared" ca="1" si="223"/>
        <v>23</v>
      </c>
      <c r="AB516" s="5">
        <f t="shared" ca="1" si="224"/>
        <v>238</v>
      </c>
      <c r="AC516" s="5">
        <f t="shared" ca="1" si="225"/>
        <v>318</v>
      </c>
      <c r="AD516" s="5">
        <f t="shared" ca="1" si="226"/>
        <v>310</v>
      </c>
      <c r="AE516" s="5">
        <f t="shared" ca="1" si="227"/>
        <v>352</v>
      </c>
      <c r="AF516" s="5">
        <f t="shared" ca="1" si="228"/>
        <v>327</v>
      </c>
      <c r="AG516" s="5">
        <f t="shared" ca="1" si="229"/>
        <v>307</v>
      </c>
      <c r="AH516" s="5">
        <f t="shared" ca="1" si="230"/>
        <v>315</v>
      </c>
      <c r="AI516" s="5">
        <f t="shared" ca="1" si="231"/>
        <v>259</v>
      </c>
      <c r="AJ516" s="5">
        <f t="shared" ca="1" si="232"/>
        <v>344</v>
      </c>
      <c r="AK516" s="5">
        <f t="shared" ca="1" si="233"/>
        <v>323</v>
      </c>
    </row>
    <row r="517" spans="1:37" x14ac:dyDescent="0.3">
      <c r="A517" s="35">
        <f>IF(Замеры!B516=0, " ", Замеры!B516)</f>
        <v>511</v>
      </c>
      <c r="B517" s="45" t="str">
        <f>Замеры!F516</f>
        <v xml:space="preserve">Группа от QF </v>
      </c>
      <c r="C517" s="45" t="str">
        <f>IF(Замеры!K516=0, " ", Замеры!K516)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Замеры!L516</f>
        <v>0</v>
      </c>
      <c r="S517" s="2">
        <f>Замеры!M516</f>
        <v>0</v>
      </c>
      <c r="T517" s="2" t="s">
        <v>75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33</v>
      </c>
      <c r="Z517" s="2">
        <f t="shared" ca="1" si="223"/>
        <v>31</v>
      </c>
      <c r="AA517" s="2">
        <f t="shared" ca="1" si="223"/>
        <v>35</v>
      </c>
      <c r="AB517" s="5">
        <f t="shared" ca="1" si="224"/>
        <v>477</v>
      </c>
      <c r="AC517" s="5">
        <f t="shared" ca="1" si="225"/>
        <v>453</v>
      </c>
      <c r="AD517" s="5">
        <f t="shared" ca="1" si="226"/>
        <v>489</v>
      </c>
      <c r="AE517" s="5">
        <f t="shared" ca="1" si="227"/>
        <v>482</v>
      </c>
      <c r="AF517" s="5">
        <f t="shared" ca="1" si="228"/>
        <v>431</v>
      </c>
      <c r="AG517" s="5">
        <f t="shared" ca="1" si="229"/>
        <v>411</v>
      </c>
      <c r="AH517" s="5">
        <f t="shared" ca="1" si="230"/>
        <v>496</v>
      </c>
      <c r="AI517" s="5">
        <f t="shared" ca="1" si="231"/>
        <v>475</v>
      </c>
      <c r="AJ517" s="5">
        <f t="shared" ca="1" si="232"/>
        <v>407</v>
      </c>
      <c r="AK517" s="5">
        <f t="shared" ca="1" si="233"/>
        <v>479</v>
      </c>
    </row>
    <row r="518" spans="1:37" x14ac:dyDescent="0.3">
      <c r="A518" s="35">
        <f>IF(Замеры!B517=0, " ", Замеры!B517)</f>
        <v>512</v>
      </c>
      <c r="B518" s="45" t="str">
        <f>Замеры!F517</f>
        <v xml:space="preserve">Группа от QF </v>
      </c>
      <c r="C518" s="45" t="str">
        <f>IF(Замеры!K517=0, " ", Замеры!K517)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Замеры!L517</f>
        <v>0</v>
      </c>
      <c r="S518" s="2">
        <f>Замеры!M517</f>
        <v>0</v>
      </c>
      <c r="T518" s="2" t="s">
        <v>75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27</v>
      </c>
      <c r="Z518" s="2">
        <f t="shared" ca="1" si="223"/>
        <v>37</v>
      </c>
      <c r="AA518" s="2">
        <f t="shared" ca="1" si="223"/>
        <v>33</v>
      </c>
      <c r="AB518" s="5">
        <f t="shared" ca="1" si="224"/>
        <v>408</v>
      </c>
      <c r="AC518" s="5">
        <f t="shared" ca="1" si="225"/>
        <v>401</v>
      </c>
      <c r="AD518" s="5">
        <f t="shared" ca="1" si="226"/>
        <v>345</v>
      </c>
      <c r="AE518" s="5">
        <f t="shared" ca="1" si="227"/>
        <v>455</v>
      </c>
      <c r="AF518" s="5">
        <f t="shared" ca="1" si="228"/>
        <v>424</v>
      </c>
      <c r="AG518" s="5">
        <f t="shared" ca="1" si="229"/>
        <v>421</v>
      </c>
      <c r="AH518" s="5">
        <f t="shared" ca="1" si="230"/>
        <v>386</v>
      </c>
      <c r="AI518" s="5">
        <f t="shared" ca="1" si="231"/>
        <v>364</v>
      </c>
      <c r="AJ518" s="5">
        <f t="shared" ca="1" si="232"/>
        <v>435</v>
      </c>
      <c r="AK518" s="5">
        <f t="shared" ca="1" si="233"/>
        <v>455</v>
      </c>
    </row>
    <row r="519" spans="1:37" x14ac:dyDescent="0.3">
      <c r="A519" s="35">
        <f>IF(Замеры!B518=0, " ", Замеры!B518)</f>
        <v>513</v>
      </c>
      <c r="B519" s="45" t="str">
        <f>Замеры!F518</f>
        <v xml:space="preserve">Группа от QF </v>
      </c>
      <c r="C519" s="45" t="str">
        <f>IF(Замеры!K518=0, " ", Замеры!K518)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Замеры!L518</f>
        <v>0</v>
      </c>
      <c r="S519" s="2">
        <f>Замеры!M518</f>
        <v>0</v>
      </c>
      <c r="T519" s="2" t="s">
        <v>75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39</v>
      </c>
      <c r="Z519" s="2">
        <f t="shared" ca="1" si="249"/>
        <v>20</v>
      </c>
      <c r="AA519" s="2">
        <f t="shared" ca="1" si="249"/>
        <v>47</v>
      </c>
      <c r="AB519" s="5">
        <f t="shared" ref="AB519:AB582" ca="1" si="250">RANDBETWEEN(AA519*10+5,AA519*10+150)</f>
        <v>551</v>
      </c>
      <c r="AC519" s="5">
        <f t="shared" ref="AC519:AC582" ca="1" si="251">RANDBETWEEN(AA519*10+5,AA519*10+150)</f>
        <v>504</v>
      </c>
      <c r="AD519" s="5">
        <f t="shared" ref="AD519:AD582" ca="1" si="252">RANDBETWEEN(AA519*10+5,AA519*10+150)</f>
        <v>524</v>
      </c>
      <c r="AE519" s="5">
        <f t="shared" ref="AE519:AE582" ca="1" si="253">RANDBETWEEN(AA519*10+5,AA519*10+150)</f>
        <v>525</v>
      </c>
      <c r="AF519" s="5">
        <f t="shared" ref="AF519:AF582" ca="1" si="254">RANDBETWEEN(AA519*10+5,AA519*10+150)</f>
        <v>478</v>
      </c>
      <c r="AG519" s="5">
        <f t="shared" ref="AG519:AG582" ca="1" si="255">RANDBETWEEN(AA519*10+5,AA519*10+150)</f>
        <v>516</v>
      </c>
      <c r="AH519" s="5">
        <f t="shared" ref="AH519:AH582" ca="1" si="256">RANDBETWEEN(AA519*10+5,AA519*10+150)</f>
        <v>500</v>
      </c>
      <c r="AI519" s="5">
        <f t="shared" ref="AI519:AI582" ca="1" si="257">RANDBETWEEN(AA519*10+5,AA519*10+150)</f>
        <v>579</v>
      </c>
      <c r="AJ519" s="5">
        <f t="shared" ref="AJ519:AJ582" ca="1" si="258">RANDBETWEEN(AA519*10+5,AA519*10+150)</f>
        <v>532</v>
      </c>
      <c r="AK519" s="5">
        <f t="shared" ref="AK519:AK582" ca="1" si="259">RANDBETWEEN(AA519*10+5,AA519*10+150)</f>
        <v>587</v>
      </c>
    </row>
    <row r="520" spans="1:37" x14ac:dyDescent="0.3">
      <c r="A520" s="35">
        <f>IF(Замеры!B519=0, " ", Замеры!B519)</f>
        <v>514</v>
      </c>
      <c r="B520" s="45" t="str">
        <f>Замеры!F519</f>
        <v xml:space="preserve">Группа от QF </v>
      </c>
      <c r="C520" s="45" t="str">
        <f>IF(Замеры!K519=0, " ", Замеры!K519)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Замеры!L519</f>
        <v>0</v>
      </c>
      <c r="S520" s="2">
        <f>Замеры!M519</f>
        <v>0</v>
      </c>
      <c r="T520" s="2" t="s">
        <v>75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23</v>
      </c>
      <c r="Z520" s="2">
        <f t="shared" ca="1" si="249"/>
        <v>26</v>
      </c>
      <c r="AA520" s="2">
        <f t="shared" ca="1" si="249"/>
        <v>34</v>
      </c>
      <c r="AB520" s="5">
        <f t="shared" ca="1" si="250"/>
        <v>479</v>
      </c>
      <c r="AC520" s="5">
        <f t="shared" ca="1" si="251"/>
        <v>469</v>
      </c>
      <c r="AD520" s="5">
        <f t="shared" ca="1" si="252"/>
        <v>351</v>
      </c>
      <c r="AE520" s="5">
        <f t="shared" ca="1" si="253"/>
        <v>488</v>
      </c>
      <c r="AF520" s="5">
        <f t="shared" ca="1" si="254"/>
        <v>454</v>
      </c>
      <c r="AG520" s="5">
        <f t="shared" ca="1" si="255"/>
        <v>428</v>
      </c>
      <c r="AH520" s="5">
        <f t="shared" ca="1" si="256"/>
        <v>381</v>
      </c>
      <c r="AI520" s="5">
        <f t="shared" ca="1" si="257"/>
        <v>424</v>
      </c>
      <c r="AJ520" s="5">
        <f t="shared" ca="1" si="258"/>
        <v>388</v>
      </c>
      <c r="AK520" s="5">
        <f t="shared" ca="1" si="259"/>
        <v>359</v>
      </c>
    </row>
    <row r="521" spans="1:37" x14ac:dyDescent="0.3">
      <c r="A521" s="35">
        <f>IF(Замеры!B520=0, " ", Замеры!B520)</f>
        <v>515</v>
      </c>
      <c r="B521" s="45" t="str">
        <f>Замеры!F520</f>
        <v xml:space="preserve">Группа от QF </v>
      </c>
      <c r="C521" s="45" t="str">
        <f>IF(Замеры!K520=0, " ", Замеры!K520)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Замеры!L520</f>
        <v>0</v>
      </c>
      <c r="S521" s="2">
        <f>Замеры!M520</f>
        <v>0</v>
      </c>
      <c r="T521" s="2" t="s">
        <v>75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23</v>
      </c>
      <c r="Z521" s="2">
        <f t="shared" ca="1" si="249"/>
        <v>28</v>
      </c>
      <c r="AA521" s="2">
        <f t="shared" ca="1" si="249"/>
        <v>20</v>
      </c>
      <c r="AB521" s="5">
        <f t="shared" ca="1" si="250"/>
        <v>218</v>
      </c>
      <c r="AC521" s="5">
        <f t="shared" ca="1" si="251"/>
        <v>209</v>
      </c>
      <c r="AD521" s="5">
        <f t="shared" ca="1" si="252"/>
        <v>262</v>
      </c>
      <c r="AE521" s="5">
        <f t="shared" ca="1" si="253"/>
        <v>207</v>
      </c>
      <c r="AF521" s="5">
        <f t="shared" ca="1" si="254"/>
        <v>246</v>
      </c>
      <c r="AG521" s="5">
        <f t="shared" ca="1" si="255"/>
        <v>279</v>
      </c>
      <c r="AH521" s="5">
        <f t="shared" ca="1" si="256"/>
        <v>280</v>
      </c>
      <c r="AI521" s="5">
        <f t="shared" ca="1" si="257"/>
        <v>329</v>
      </c>
      <c r="AJ521" s="5">
        <f t="shared" ca="1" si="258"/>
        <v>346</v>
      </c>
      <c r="AK521" s="5">
        <f t="shared" ca="1" si="259"/>
        <v>240</v>
      </c>
    </row>
    <row r="522" spans="1:37" x14ac:dyDescent="0.3">
      <c r="A522" s="35">
        <f>IF(Замеры!B521=0, " ", Замеры!B521)</f>
        <v>516</v>
      </c>
      <c r="B522" s="45" t="str">
        <f>Замеры!F521</f>
        <v xml:space="preserve">Группа от QF </v>
      </c>
      <c r="C522" s="45" t="str">
        <f>IF(Замеры!K521=0, " ", Замеры!K521)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Замеры!L521</f>
        <v>0</v>
      </c>
      <c r="S522" s="2">
        <f>Замеры!M521</f>
        <v>0</v>
      </c>
      <c r="T522" s="2" t="s">
        <v>75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22</v>
      </c>
      <c r="Z522" s="2">
        <f t="shared" ca="1" si="249"/>
        <v>24</v>
      </c>
      <c r="AA522" s="2">
        <f t="shared" ca="1" si="249"/>
        <v>26</v>
      </c>
      <c r="AB522" s="5">
        <f t="shared" ca="1" si="250"/>
        <v>368</v>
      </c>
      <c r="AC522" s="5">
        <f t="shared" ca="1" si="251"/>
        <v>289</v>
      </c>
      <c r="AD522" s="5">
        <f t="shared" ca="1" si="252"/>
        <v>321</v>
      </c>
      <c r="AE522" s="5">
        <f t="shared" ca="1" si="253"/>
        <v>280</v>
      </c>
      <c r="AF522" s="5">
        <f t="shared" ca="1" si="254"/>
        <v>348</v>
      </c>
      <c r="AG522" s="5">
        <f t="shared" ca="1" si="255"/>
        <v>290</v>
      </c>
      <c r="AH522" s="5">
        <f t="shared" ca="1" si="256"/>
        <v>388</v>
      </c>
      <c r="AI522" s="5">
        <f t="shared" ca="1" si="257"/>
        <v>408</v>
      </c>
      <c r="AJ522" s="5">
        <f t="shared" ca="1" si="258"/>
        <v>270</v>
      </c>
      <c r="AK522" s="5">
        <f t="shared" ca="1" si="259"/>
        <v>334</v>
      </c>
    </row>
    <row r="523" spans="1:37" x14ac:dyDescent="0.3">
      <c r="A523" s="35">
        <f>IF(Замеры!B522=0, " ", Замеры!B522)</f>
        <v>517</v>
      </c>
      <c r="B523" s="45" t="str">
        <f>Замеры!F522</f>
        <v xml:space="preserve">Группа от QF </v>
      </c>
      <c r="C523" s="45" t="str">
        <f>IF(Замеры!K522=0, " ", Замеры!K522)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Замеры!L522</f>
        <v>0</v>
      </c>
      <c r="S523" s="2">
        <f>Замеры!M522</f>
        <v>0</v>
      </c>
      <c r="T523" s="2" t="s">
        <v>75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40</v>
      </c>
      <c r="Z523" s="2">
        <f t="shared" ca="1" si="249"/>
        <v>27</v>
      </c>
      <c r="AA523" s="2">
        <f t="shared" ca="1" si="249"/>
        <v>35</v>
      </c>
      <c r="AB523" s="5">
        <f t="shared" ca="1" si="250"/>
        <v>429</v>
      </c>
      <c r="AC523" s="5">
        <f t="shared" ca="1" si="251"/>
        <v>462</v>
      </c>
      <c r="AD523" s="5">
        <f t="shared" ca="1" si="252"/>
        <v>440</v>
      </c>
      <c r="AE523" s="5">
        <f t="shared" ca="1" si="253"/>
        <v>407</v>
      </c>
      <c r="AF523" s="5">
        <f t="shared" ca="1" si="254"/>
        <v>427</v>
      </c>
      <c r="AG523" s="5">
        <f t="shared" ca="1" si="255"/>
        <v>374</v>
      </c>
      <c r="AH523" s="5">
        <f t="shared" ca="1" si="256"/>
        <v>379</v>
      </c>
      <c r="AI523" s="5">
        <f t="shared" ca="1" si="257"/>
        <v>438</v>
      </c>
      <c r="AJ523" s="5">
        <f t="shared" ca="1" si="258"/>
        <v>365</v>
      </c>
      <c r="AK523" s="5">
        <f t="shared" ca="1" si="259"/>
        <v>379</v>
      </c>
    </row>
    <row r="524" spans="1:37" x14ac:dyDescent="0.3">
      <c r="A524" s="35">
        <f>IF(Замеры!B523=0, " ", Замеры!B523)</f>
        <v>518</v>
      </c>
      <c r="B524" s="45" t="str">
        <f>Замеры!F523</f>
        <v xml:space="preserve">Группа от QF </v>
      </c>
      <c r="C524" s="45" t="str">
        <f>IF(Замеры!K523=0, " ", Замеры!K523)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Замеры!L523</f>
        <v>0</v>
      </c>
      <c r="S524" s="2">
        <f>Замеры!M523</f>
        <v>0</v>
      </c>
      <c r="T524" s="2" t="s">
        <v>75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28</v>
      </c>
      <c r="Z524" s="2">
        <f t="shared" ca="1" si="249"/>
        <v>40</v>
      </c>
      <c r="AA524" s="2">
        <f t="shared" ca="1" si="249"/>
        <v>32</v>
      </c>
      <c r="AB524" s="5">
        <f t="shared" ca="1" si="250"/>
        <v>325</v>
      </c>
      <c r="AC524" s="5">
        <f t="shared" ca="1" si="251"/>
        <v>453</v>
      </c>
      <c r="AD524" s="5">
        <f t="shared" ca="1" si="252"/>
        <v>385</v>
      </c>
      <c r="AE524" s="5">
        <f t="shared" ca="1" si="253"/>
        <v>335</v>
      </c>
      <c r="AF524" s="5">
        <f t="shared" ca="1" si="254"/>
        <v>440</v>
      </c>
      <c r="AG524" s="5">
        <f t="shared" ca="1" si="255"/>
        <v>420</v>
      </c>
      <c r="AH524" s="5">
        <f t="shared" ca="1" si="256"/>
        <v>380</v>
      </c>
      <c r="AI524" s="5">
        <f t="shared" ca="1" si="257"/>
        <v>458</v>
      </c>
      <c r="AJ524" s="5">
        <f t="shared" ca="1" si="258"/>
        <v>361</v>
      </c>
      <c r="AK524" s="5">
        <f t="shared" ca="1" si="259"/>
        <v>330</v>
      </c>
    </row>
    <row r="525" spans="1:37" x14ac:dyDescent="0.3">
      <c r="A525" s="35">
        <f>IF(Замеры!B524=0, " ", Замеры!B524)</f>
        <v>519</v>
      </c>
      <c r="B525" s="45" t="str">
        <f>Замеры!F524</f>
        <v xml:space="preserve">Группа от QF </v>
      </c>
      <c r="C525" s="45" t="str">
        <f>IF(Замеры!K524=0, " ", Замеры!K524)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Замеры!L524</f>
        <v>0</v>
      </c>
      <c r="S525" s="2">
        <f>Замеры!M524</f>
        <v>0</v>
      </c>
      <c r="T525" s="2" t="s">
        <v>75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29</v>
      </c>
      <c r="Z525" s="2">
        <f t="shared" ca="1" si="249"/>
        <v>33</v>
      </c>
      <c r="AA525" s="2">
        <f t="shared" ca="1" si="249"/>
        <v>22</v>
      </c>
      <c r="AB525" s="5">
        <f t="shared" ca="1" si="250"/>
        <v>229</v>
      </c>
      <c r="AC525" s="5">
        <f t="shared" ca="1" si="251"/>
        <v>247</v>
      </c>
      <c r="AD525" s="5">
        <f t="shared" ca="1" si="252"/>
        <v>295</v>
      </c>
      <c r="AE525" s="5">
        <f t="shared" ca="1" si="253"/>
        <v>309</v>
      </c>
      <c r="AF525" s="5">
        <f t="shared" ca="1" si="254"/>
        <v>302</v>
      </c>
      <c r="AG525" s="5">
        <f t="shared" ca="1" si="255"/>
        <v>314</v>
      </c>
      <c r="AH525" s="5">
        <f t="shared" ca="1" si="256"/>
        <v>236</v>
      </c>
      <c r="AI525" s="5">
        <f t="shared" ca="1" si="257"/>
        <v>230</v>
      </c>
      <c r="AJ525" s="5">
        <f t="shared" ca="1" si="258"/>
        <v>347</v>
      </c>
      <c r="AK525" s="5">
        <f t="shared" ca="1" si="259"/>
        <v>311</v>
      </c>
    </row>
    <row r="526" spans="1:37" x14ac:dyDescent="0.3">
      <c r="A526" s="35">
        <f>IF(Замеры!B525=0, " ", Замеры!B525)</f>
        <v>520</v>
      </c>
      <c r="B526" s="45" t="str">
        <f>Замеры!F525</f>
        <v xml:space="preserve">Группа от QF </v>
      </c>
      <c r="C526" s="45" t="str">
        <f>IF(Замеры!K525=0, " ", Замеры!K525)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Замеры!L525</f>
        <v>0</v>
      </c>
      <c r="S526" s="2">
        <f>Замеры!M525</f>
        <v>0</v>
      </c>
      <c r="T526" s="2" t="s">
        <v>75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37</v>
      </c>
      <c r="Z526" s="2">
        <f t="shared" ca="1" si="249"/>
        <v>25</v>
      </c>
      <c r="AA526" s="2">
        <f t="shared" ca="1" si="249"/>
        <v>21</v>
      </c>
      <c r="AB526" s="5">
        <f t="shared" ca="1" si="250"/>
        <v>236</v>
      </c>
      <c r="AC526" s="5">
        <f t="shared" ca="1" si="251"/>
        <v>273</v>
      </c>
      <c r="AD526" s="5">
        <f t="shared" ca="1" si="252"/>
        <v>269</v>
      </c>
      <c r="AE526" s="5">
        <f t="shared" ca="1" si="253"/>
        <v>299</v>
      </c>
      <c r="AF526" s="5">
        <f t="shared" ca="1" si="254"/>
        <v>249</v>
      </c>
      <c r="AG526" s="5">
        <f t="shared" ca="1" si="255"/>
        <v>316</v>
      </c>
      <c r="AH526" s="5">
        <f t="shared" ca="1" si="256"/>
        <v>348</v>
      </c>
      <c r="AI526" s="5">
        <f t="shared" ca="1" si="257"/>
        <v>322</v>
      </c>
      <c r="AJ526" s="5">
        <f t="shared" ca="1" si="258"/>
        <v>254</v>
      </c>
      <c r="AK526" s="5">
        <f t="shared" ca="1" si="259"/>
        <v>264</v>
      </c>
    </row>
    <row r="527" spans="1:37" x14ac:dyDescent="0.3">
      <c r="A527" s="35">
        <f>IF(Замеры!B526=0, " ", Замеры!B526)</f>
        <v>521</v>
      </c>
      <c r="B527" s="45" t="str">
        <f>Замеры!F526</f>
        <v xml:space="preserve">Группа от QF </v>
      </c>
      <c r="C527" s="45" t="str">
        <f>IF(Замеры!K526=0, " ", Замеры!K526)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Замеры!L526</f>
        <v>0</v>
      </c>
      <c r="S527" s="2">
        <f>Замеры!M526</f>
        <v>0</v>
      </c>
      <c r="T527" s="2" t="s">
        <v>75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32</v>
      </c>
      <c r="Z527" s="2">
        <f t="shared" ca="1" si="249"/>
        <v>44</v>
      </c>
      <c r="AA527" s="2">
        <f t="shared" ca="1" si="249"/>
        <v>20</v>
      </c>
      <c r="AB527" s="5">
        <f t="shared" ca="1" si="250"/>
        <v>310</v>
      </c>
      <c r="AC527" s="5">
        <f t="shared" ca="1" si="251"/>
        <v>227</v>
      </c>
      <c r="AD527" s="5">
        <f t="shared" ca="1" si="252"/>
        <v>269</v>
      </c>
      <c r="AE527" s="5">
        <f t="shared" ca="1" si="253"/>
        <v>216</v>
      </c>
      <c r="AF527" s="5">
        <f t="shared" ca="1" si="254"/>
        <v>268</v>
      </c>
      <c r="AG527" s="5">
        <f t="shared" ca="1" si="255"/>
        <v>231</v>
      </c>
      <c r="AH527" s="5">
        <f t="shared" ca="1" si="256"/>
        <v>231</v>
      </c>
      <c r="AI527" s="5">
        <f t="shared" ca="1" si="257"/>
        <v>223</v>
      </c>
      <c r="AJ527" s="5">
        <f t="shared" ca="1" si="258"/>
        <v>225</v>
      </c>
      <c r="AK527" s="5">
        <f t="shared" ca="1" si="259"/>
        <v>307</v>
      </c>
    </row>
    <row r="528" spans="1:37" x14ac:dyDescent="0.3">
      <c r="A528" s="35">
        <f>IF(Замеры!B527=0, " ", Замеры!B527)</f>
        <v>522</v>
      </c>
      <c r="B528" s="45" t="str">
        <f>Замеры!F527</f>
        <v xml:space="preserve">Группа от QF </v>
      </c>
      <c r="C528" s="45" t="str">
        <f>IF(Замеры!K527=0, " ", Замеры!K527)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Замеры!L527</f>
        <v>0</v>
      </c>
      <c r="S528" s="2">
        <f>Замеры!M527</f>
        <v>0</v>
      </c>
      <c r="T528" s="2" t="s">
        <v>75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25</v>
      </c>
      <c r="Z528" s="2">
        <f t="shared" ca="1" si="249"/>
        <v>44</v>
      </c>
      <c r="AA528" s="2">
        <f t="shared" ca="1" si="249"/>
        <v>28</v>
      </c>
      <c r="AB528" s="5">
        <f t="shared" ca="1" si="250"/>
        <v>331</v>
      </c>
      <c r="AC528" s="5">
        <f t="shared" ca="1" si="251"/>
        <v>402</v>
      </c>
      <c r="AD528" s="5">
        <f t="shared" ca="1" si="252"/>
        <v>336</v>
      </c>
      <c r="AE528" s="5">
        <f t="shared" ca="1" si="253"/>
        <v>353</v>
      </c>
      <c r="AF528" s="5">
        <f t="shared" ca="1" si="254"/>
        <v>340</v>
      </c>
      <c r="AG528" s="5">
        <f t="shared" ca="1" si="255"/>
        <v>378</v>
      </c>
      <c r="AH528" s="5">
        <f t="shared" ca="1" si="256"/>
        <v>401</v>
      </c>
      <c r="AI528" s="5">
        <f t="shared" ca="1" si="257"/>
        <v>307</v>
      </c>
      <c r="AJ528" s="5">
        <f t="shared" ca="1" si="258"/>
        <v>318</v>
      </c>
      <c r="AK528" s="5">
        <f t="shared" ca="1" si="259"/>
        <v>314</v>
      </c>
    </row>
    <row r="529" spans="1:37" x14ac:dyDescent="0.3">
      <c r="A529" s="35">
        <f>IF(Замеры!B528=0, " ", Замеры!B528)</f>
        <v>523</v>
      </c>
      <c r="B529" s="45" t="str">
        <f>Замеры!F528</f>
        <v xml:space="preserve">Группа от QF </v>
      </c>
      <c r="C529" s="45" t="str">
        <f>IF(Замеры!K528=0, " ", Замеры!K528)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Замеры!L528</f>
        <v>0</v>
      </c>
      <c r="S529" s="2">
        <f>Замеры!M528</f>
        <v>0</v>
      </c>
      <c r="T529" s="2" t="s">
        <v>75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24</v>
      </c>
      <c r="Z529" s="2">
        <f t="shared" ca="1" si="249"/>
        <v>32</v>
      </c>
      <c r="AA529" s="2">
        <f t="shared" ca="1" si="249"/>
        <v>26</v>
      </c>
      <c r="AB529" s="5">
        <f t="shared" ca="1" si="250"/>
        <v>292</v>
      </c>
      <c r="AC529" s="5">
        <f t="shared" ca="1" si="251"/>
        <v>308</v>
      </c>
      <c r="AD529" s="5">
        <f t="shared" ca="1" si="252"/>
        <v>373</v>
      </c>
      <c r="AE529" s="5">
        <f t="shared" ca="1" si="253"/>
        <v>269</v>
      </c>
      <c r="AF529" s="5">
        <f t="shared" ca="1" si="254"/>
        <v>304</v>
      </c>
      <c r="AG529" s="5">
        <f t="shared" ca="1" si="255"/>
        <v>409</v>
      </c>
      <c r="AH529" s="5">
        <f t="shared" ca="1" si="256"/>
        <v>301</v>
      </c>
      <c r="AI529" s="5">
        <f t="shared" ca="1" si="257"/>
        <v>352</v>
      </c>
      <c r="AJ529" s="5">
        <f t="shared" ca="1" si="258"/>
        <v>345</v>
      </c>
      <c r="AK529" s="5">
        <f t="shared" ca="1" si="259"/>
        <v>348</v>
      </c>
    </row>
    <row r="530" spans="1:37" x14ac:dyDescent="0.3">
      <c r="A530" s="35">
        <f>IF(Замеры!B529=0, " ", Замеры!B529)</f>
        <v>524</v>
      </c>
      <c r="B530" s="45" t="str">
        <f>Замеры!F529</f>
        <v xml:space="preserve">Группа от QF </v>
      </c>
      <c r="C530" s="45" t="str">
        <f>IF(Замеры!K529=0, " ", Замеры!K529)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Замеры!L529</f>
        <v>0</v>
      </c>
      <c r="S530" s="2">
        <f>Замеры!M529</f>
        <v>0</v>
      </c>
      <c r="T530" s="2" t="s">
        <v>75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22</v>
      </c>
      <c r="Z530" s="2">
        <f t="shared" ca="1" si="249"/>
        <v>20</v>
      </c>
      <c r="AA530" s="2">
        <f t="shared" ca="1" si="249"/>
        <v>27</v>
      </c>
      <c r="AB530" s="5">
        <f t="shared" ca="1" si="250"/>
        <v>291</v>
      </c>
      <c r="AC530" s="5">
        <f t="shared" ca="1" si="251"/>
        <v>276</v>
      </c>
      <c r="AD530" s="5">
        <f t="shared" ca="1" si="252"/>
        <v>382</v>
      </c>
      <c r="AE530" s="5">
        <f t="shared" ca="1" si="253"/>
        <v>358</v>
      </c>
      <c r="AF530" s="5">
        <f t="shared" ca="1" si="254"/>
        <v>341</v>
      </c>
      <c r="AG530" s="5">
        <f t="shared" ca="1" si="255"/>
        <v>401</v>
      </c>
      <c r="AH530" s="5">
        <f t="shared" ca="1" si="256"/>
        <v>393</v>
      </c>
      <c r="AI530" s="5">
        <f t="shared" ca="1" si="257"/>
        <v>300</v>
      </c>
      <c r="AJ530" s="5">
        <f t="shared" ca="1" si="258"/>
        <v>381</v>
      </c>
      <c r="AK530" s="5">
        <f t="shared" ca="1" si="259"/>
        <v>364</v>
      </c>
    </row>
    <row r="531" spans="1:37" x14ac:dyDescent="0.3">
      <c r="A531" s="35">
        <f>IF(Замеры!B530=0, " ", Замеры!B530)</f>
        <v>525</v>
      </c>
      <c r="B531" s="45" t="str">
        <f>Замеры!F530</f>
        <v xml:space="preserve">Группа от QF </v>
      </c>
      <c r="C531" s="45" t="str">
        <f>IF(Замеры!K530=0, " ", Замеры!K530)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Замеры!L530</f>
        <v>0</v>
      </c>
      <c r="S531" s="2">
        <f>Замеры!M530</f>
        <v>0</v>
      </c>
      <c r="T531" s="2" t="s">
        <v>75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33</v>
      </c>
      <c r="Z531" s="2">
        <f t="shared" ca="1" si="249"/>
        <v>50</v>
      </c>
      <c r="AA531" s="2">
        <f t="shared" ca="1" si="249"/>
        <v>44</v>
      </c>
      <c r="AB531" s="5">
        <f t="shared" ca="1" si="250"/>
        <v>553</v>
      </c>
      <c r="AC531" s="5">
        <f t="shared" ca="1" si="251"/>
        <v>548</v>
      </c>
      <c r="AD531" s="5">
        <f t="shared" ca="1" si="252"/>
        <v>484</v>
      </c>
      <c r="AE531" s="5">
        <f t="shared" ca="1" si="253"/>
        <v>453</v>
      </c>
      <c r="AF531" s="5">
        <f t="shared" ca="1" si="254"/>
        <v>456</v>
      </c>
      <c r="AG531" s="5">
        <f t="shared" ca="1" si="255"/>
        <v>533</v>
      </c>
      <c r="AH531" s="5">
        <f t="shared" ca="1" si="256"/>
        <v>529</v>
      </c>
      <c r="AI531" s="5">
        <f t="shared" ca="1" si="257"/>
        <v>491</v>
      </c>
      <c r="AJ531" s="5">
        <f t="shared" ca="1" si="258"/>
        <v>554</v>
      </c>
      <c r="AK531" s="5">
        <f t="shared" ca="1" si="259"/>
        <v>502</v>
      </c>
    </row>
    <row r="532" spans="1:37" x14ac:dyDescent="0.3">
      <c r="A532" s="35">
        <f>IF(Замеры!B531=0, " ", Замеры!B531)</f>
        <v>526</v>
      </c>
      <c r="B532" s="45" t="str">
        <f>Замеры!F531</f>
        <v xml:space="preserve">Группа от QF </v>
      </c>
      <c r="C532" s="45" t="str">
        <f>IF(Замеры!K531=0, " ", Замеры!K531)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Замеры!L531</f>
        <v>0</v>
      </c>
      <c r="S532" s="2">
        <f>Замеры!M531</f>
        <v>0</v>
      </c>
      <c r="T532" s="2" t="s">
        <v>75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44</v>
      </c>
      <c r="Z532" s="2">
        <f t="shared" ca="1" si="249"/>
        <v>49</v>
      </c>
      <c r="AA532" s="2">
        <f t="shared" ca="1" si="249"/>
        <v>36</v>
      </c>
      <c r="AB532" s="5">
        <f t="shared" ca="1" si="250"/>
        <v>425</v>
      </c>
      <c r="AC532" s="5">
        <f t="shared" ca="1" si="251"/>
        <v>407</v>
      </c>
      <c r="AD532" s="5">
        <f t="shared" ca="1" si="252"/>
        <v>394</v>
      </c>
      <c r="AE532" s="5">
        <f t="shared" ca="1" si="253"/>
        <v>392</v>
      </c>
      <c r="AF532" s="5">
        <f t="shared" ca="1" si="254"/>
        <v>412</v>
      </c>
      <c r="AG532" s="5">
        <f t="shared" ca="1" si="255"/>
        <v>504</v>
      </c>
      <c r="AH532" s="5">
        <f t="shared" ca="1" si="256"/>
        <v>366</v>
      </c>
      <c r="AI532" s="5">
        <f t="shared" ca="1" si="257"/>
        <v>449</v>
      </c>
      <c r="AJ532" s="5">
        <f t="shared" ca="1" si="258"/>
        <v>439</v>
      </c>
      <c r="AK532" s="5">
        <f t="shared" ca="1" si="259"/>
        <v>467</v>
      </c>
    </row>
    <row r="533" spans="1:37" x14ac:dyDescent="0.3">
      <c r="A533" s="35">
        <f>IF(Замеры!B532=0, " ", Замеры!B532)</f>
        <v>527</v>
      </c>
      <c r="B533" s="45" t="str">
        <f>Замеры!F532</f>
        <v xml:space="preserve">Группа от QF </v>
      </c>
      <c r="C533" s="45" t="str">
        <f>IF(Замеры!K532=0, " ", Замеры!K532)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Замеры!L532</f>
        <v>0</v>
      </c>
      <c r="S533" s="2">
        <f>Замеры!M532</f>
        <v>0</v>
      </c>
      <c r="T533" s="2" t="s">
        <v>75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23</v>
      </c>
      <c r="Z533" s="2">
        <f t="shared" ca="1" si="249"/>
        <v>23</v>
      </c>
      <c r="AA533" s="2">
        <f t="shared" ca="1" si="249"/>
        <v>23</v>
      </c>
      <c r="AB533" s="5">
        <f t="shared" ca="1" si="250"/>
        <v>275</v>
      </c>
      <c r="AC533" s="5">
        <f t="shared" ca="1" si="251"/>
        <v>287</v>
      </c>
      <c r="AD533" s="5">
        <f t="shared" ca="1" si="252"/>
        <v>296</v>
      </c>
      <c r="AE533" s="5">
        <f t="shared" ca="1" si="253"/>
        <v>323</v>
      </c>
      <c r="AF533" s="5">
        <f t="shared" ca="1" si="254"/>
        <v>377</v>
      </c>
      <c r="AG533" s="5">
        <f t="shared" ca="1" si="255"/>
        <v>253</v>
      </c>
      <c r="AH533" s="5">
        <f t="shared" ca="1" si="256"/>
        <v>322</v>
      </c>
      <c r="AI533" s="5">
        <f t="shared" ca="1" si="257"/>
        <v>294</v>
      </c>
      <c r="AJ533" s="5">
        <f t="shared" ca="1" si="258"/>
        <v>356</v>
      </c>
      <c r="AK533" s="5">
        <f t="shared" ca="1" si="259"/>
        <v>277</v>
      </c>
    </row>
    <row r="534" spans="1:37" x14ac:dyDescent="0.3">
      <c r="A534" s="35">
        <f>IF(Замеры!B533=0, " ", Замеры!B533)</f>
        <v>528</v>
      </c>
      <c r="B534" s="45" t="str">
        <f>Замеры!F533</f>
        <v xml:space="preserve">Группа от QF </v>
      </c>
      <c r="C534" s="45" t="str">
        <f>IF(Замеры!K533=0, " ", Замеры!K533)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Замеры!L533</f>
        <v>0</v>
      </c>
      <c r="S534" s="2">
        <f>Замеры!M533</f>
        <v>0</v>
      </c>
      <c r="T534" s="2" t="s">
        <v>75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49</v>
      </c>
      <c r="Z534" s="2">
        <f t="shared" ca="1" si="249"/>
        <v>29</v>
      </c>
      <c r="AA534" s="2">
        <f t="shared" ca="1" si="249"/>
        <v>27</v>
      </c>
      <c r="AB534" s="5">
        <f t="shared" ca="1" si="250"/>
        <v>369</v>
      </c>
      <c r="AC534" s="5">
        <f t="shared" ca="1" si="251"/>
        <v>348</v>
      </c>
      <c r="AD534" s="5">
        <f t="shared" ca="1" si="252"/>
        <v>280</v>
      </c>
      <c r="AE534" s="5">
        <f t="shared" ca="1" si="253"/>
        <v>282</v>
      </c>
      <c r="AF534" s="5">
        <f t="shared" ca="1" si="254"/>
        <v>397</v>
      </c>
      <c r="AG534" s="5">
        <f t="shared" ca="1" si="255"/>
        <v>284</v>
      </c>
      <c r="AH534" s="5">
        <f t="shared" ca="1" si="256"/>
        <v>373</v>
      </c>
      <c r="AI534" s="5">
        <f t="shared" ca="1" si="257"/>
        <v>303</v>
      </c>
      <c r="AJ534" s="5">
        <f t="shared" ca="1" si="258"/>
        <v>335</v>
      </c>
      <c r="AK534" s="5">
        <f t="shared" ca="1" si="259"/>
        <v>393</v>
      </c>
    </row>
    <row r="535" spans="1:37" x14ac:dyDescent="0.3">
      <c r="A535" s="35">
        <f>IF(Замеры!B534=0, " ", Замеры!B534)</f>
        <v>529</v>
      </c>
      <c r="B535" s="45" t="str">
        <f>Замеры!F534</f>
        <v xml:space="preserve">Группа от QF </v>
      </c>
      <c r="C535" s="45" t="str">
        <f>IF(Замеры!K534=0, " ", Замеры!K534)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Замеры!L534</f>
        <v>0</v>
      </c>
      <c r="S535" s="2">
        <f>Замеры!M534</f>
        <v>0</v>
      </c>
      <c r="T535" s="2" t="s">
        <v>75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27</v>
      </c>
      <c r="Z535" s="2">
        <f t="shared" ca="1" si="249"/>
        <v>21</v>
      </c>
      <c r="AA535" s="2">
        <f t="shared" ca="1" si="249"/>
        <v>27</v>
      </c>
      <c r="AB535" s="5">
        <f t="shared" ca="1" si="250"/>
        <v>337</v>
      </c>
      <c r="AC535" s="5">
        <f t="shared" ca="1" si="251"/>
        <v>308</v>
      </c>
      <c r="AD535" s="5">
        <f t="shared" ca="1" si="252"/>
        <v>362</v>
      </c>
      <c r="AE535" s="5">
        <f t="shared" ca="1" si="253"/>
        <v>348</v>
      </c>
      <c r="AF535" s="5">
        <f t="shared" ca="1" si="254"/>
        <v>326</v>
      </c>
      <c r="AG535" s="5">
        <f t="shared" ca="1" si="255"/>
        <v>313</v>
      </c>
      <c r="AH535" s="5">
        <f t="shared" ca="1" si="256"/>
        <v>301</v>
      </c>
      <c r="AI535" s="5">
        <f t="shared" ca="1" si="257"/>
        <v>319</v>
      </c>
      <c r="AJ535" s="5">
        <f t="shared" ca="1" si="258"/>
        <v>406</v>
      </c>
      <c r="AK535" s="5">
        <f t="shared" ca="1" si="259"/>
        <v>347</v>
      </c>
    </row>
    <row r="536" spans="1:37" x14ac:dyDescent="0.3">
      <c r="A536" s="35">
        <f>IF(Замеры!B535=0, " ", Замеры!B535)</f>
        <v>530</v>
      </c>
      <c r="B536" s="45" t="str">
        <f>Замеры!F535</f>
        <v xml:space="preserve">Группа от QF </v>
      </c>
      <c r="C536" s="45" t="str">
        <f>IF(Замеры!K535=0, " ", Замеры!K535)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Замеры!L535</f>
        <v>0</v>
      </c>
      <c r="S536" s="2">
        <f>Замеры!M535</f>
        <v>0</v>
      </c>
      <c r="T536" s="2" t="s">
        <v>75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42</v>
      </c>
      <c r="Z536" s="2">
        <f t="shared" ca="1" si="249"/>
        <v>35</v>
      </c>
      <c r="AA536" s="2">
        <f t="shared" ca="1" si="249"/>
        <v>32</v>
      </c>
      <c r="AB536" s="5">
        <f t="shared" ca="1" si="250"/>
        <v>457</v>
      </c>
      <c r="AC536" s="5">
        <f t="shared" ca="1" si="251"/>
        <v>403</v>
      </c>
      <c r="AD536" s="5">
        <f t="shared" ca="1" si="252"/>
        <v>354</v>
      </c>
      <c r="AE536" s="5">
        <f t="shared" ca="1" si="253"/>
        <v>334</v>
      </c>
      <c r="AF536" s="5">
        <f t="shared" ca="1" si="254"/>
        <v>429</v>
      </c>
      <c r="AG536" s="5">
        <f t="shared" ca="1" si="255"/>
        <v>333</v>
      </c>
      <c r="AH536" s="5">
        <f t="shared" ca="1" si="256"/>
        <v>439</v>
      </c>
      <c r="AI536" s="5">
        <f t="shared" ca="1" si="257"/>
        <v>365</v>
      </c>
      <c r="AJ536" s="5">
        <f t="shared" ca="1" si="258"/>
        <v>433</v>
      </c>
      <c r="AK536" s="5">
        <f t="shared" ca="1" si="259"/>
        <v>383</v>
      </c>
    </row>
    <row r="537" spans="1:37" x14ac:dyDescent="0.3">
      <c r="A537" s="35">
        <f>IF(Замеры!B536=0, " ", Замеры!B536)</f>
        <v>531</v>
      </c>
      <c r="B537" s="45" t="str">
        <f>Замеры!F536</f>
        <v xml:space="preserve">Группа от QF </v>
      </c>
      <c r="C537" s="45" t="str">
        <f>IF(Замеры!K536=0, " ", Замеры!K536)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Замеры!L536</f>
        <v>0</v>
      </c>
      <c r="S537" s="2">
        <f>Замеры!M536</f>
        <v>0</v>
      </c>
      <c r="T537" s="2" t="s">
        <v>75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22</v>
      </c>
      <c r="Z537" s="2">
        <f t="shared" ca="1" si="249"/>
        <v>30</v>
      </c>
      <c r="AA537" s="2">
        <f t="shared" ca="1" si="249"/>
        <v>41</v>
      </c>
      <c r="AB537" s="5">
        <f t="shared" ca="1" si="250"/>
        <v>490</v>
      </c>
      <c r="AC537" s="5">
        <f t="shared" ca="1" si="251"/>
        <v>521</v>
      </c>
      <c r="AD537" s="5">
        <f t="shared" ca="1" si="252"/>
        <v>524</v>
      </c>
      <c r="AE537" s="5">
        <f t="shared" ca="1" si="253"/>
        <v>471</v>
      </c>
      <c r="AF537" s="5">
        <f t="shared" ca="1" si="254"/>
        <v>461</v>
      </c>
      <c r="AG537" s="5">
        <f t="shared" ca="1" si="255"/>
        <v>557</v>
      </c>
      <c r="AH537" s="5">
        <f t="shared" ca="1" si="256"/>
        <v>558</v>
      </c>
      <c r="AI537" s="5">
        <f t="shared" ca="1" si="257"/>
        <v>510</v>
      </c>
      <c r="AJ537" s="5">
        <f t="shared" ca="1" si="258"/>
        <v>543</v>
      </c>
      <c r="AK537" s="5">
        <f t="shared" ca="1" si="259"/>
        <v>416</v>
      </c>
    </row>
    <row r="538" spans="1:37" x14ac:dyDescent="0.3">
      <c r="A538" s="35">
        <f>IF(Замеры!B537=0, " ", Замеры!B537)</f>
        <v>532</v>
      </c>
      <c r="B538" s="45" t="str">
        <f>Замеры!F537</f>
        <v xml:space="preserve">Группа от QF </v>
      </c>
      <c r="C538" s="45" t="str">
        <f>IF(Замеры!K537=0, " ", Замеры!K537)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Замеры!L537</f>
        <v>0</v>
      </c>
      <c r="S538" s="2">
        <f>Замеры!M537</f>
        <v>0</v>
      </c>
      <c r="T538" s="2" t="s">
        <v>75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38</v>
      </c>
      <c r="Z538" s="2">
        <f t="shared" ca="1" si="249"/>
        <v>29</v>
      </c>
      <c r="AA538" s="2">
        <f t="shared" ca="1" si="249"/>
        <v>24</v>
      </c>
      <c r="AB538" s="5">
        <f t="shared" ca="1" si="250"/>
        <v>248</v>
      </c>
      <c r="AC538" s="5">
        <f t="shared" ca="1" si="251"/>
        <v>293</v>
      </c>
      <c r="AD538" s="5">
        <f t="shared" ca="1" si="252"/>
        <v>346</v>
      </c>
      <c r="AE538" s="5">
        <f t="shared" ca="1" si="253"/>
        <v>331</v>
      </c>
      <c r="AF538" s="5">
        <f t="shared" ca="1" si="254"/>
        <v>390</v>
      </c>
      <c r="AG538" s="5">
        <f t="shared" ca="1" si="255"/>
        <v>335</v>
      </c>
      <c r="AH538" s="5">
        <f t="shared" ca="1" si="256"/>
        <v>282</v>
      </c>
      <c r="AI538" s="5">
        <f t="shared" ca="1" si="257"/>
        <v>265</v>
      </c>
      <c r="AJ538" s="5">
        <f t="shared" ca="1" si="258"/>
        <v>372</v>
      </c>
      <c r="AK538" s="5">
        <f t="shared" ca="1" si="259"/>
        <v>260</v>
      </c>
    </row>
    <row r="539" spans="1:37" x14ac:dyDescent="0.3">
      <c r="A539" s="35">
        <f>IF(Замеры!B538=0, " ", Замеры!B538)</f>
        <v>533</v>
      </c>
      <c r="B539" s="45" t="str">
        <f>Замеры!F538</f>
        <v xml:space="preserve">Группа от QF </v>
      </c>
      <c r="C539" s="45" t="str">
        <f>IF(Замеры!K538=0, " ", Замеры!K538)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Замеры!L538</f>
        <v>0</v>
      </c>
      <c r="S539" s="2">
        <f>Замеры!M538</f>
        <v>0</v>
      </c>
      <c r="T539" s="2" t="s">
        <v>75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50</v>
      </c>
      <c r="Z539" s="2">
        <f t="shared" ca="1" si="249"/>
        <v>29</v>
      </c>
      <c r="AA539" s="2">
        <f t="shared" ca="1" si="249"/>
        <v>48</v>
      </c>
      <c r="AB539" s="5">
        <f t="shared" ca="1" si="250"/>
        <v>507</v>
      </c>
      <c r="AC539" s="5">
        <f t="shared" ca="1" si="251"/>
        <v>508</v>
      </c>
      <c r="AD539" s="5">
        <f t="shared" ca="1" si="252"/>
        <v>543</v>
      </c>
      <c r="AE539" s="5">
        <f t="shared" ca="1" si="253"/>
        <v>553</v>
      </c>
      <c r="AF539" s="5">
        <f t="shared" ca="1" si="254"/>
        <v>556</v>
      </c>
      <c r="AG539" s="5">
        <f t="shared" ca="1" si="255"/>
        <v>497</v>
      </c>
      <c r="AH539" s="5">
        <f t="shared" ca="1" si="256"/>
        <v>591</v>
      </c>
      <c r="AI539" s="5">
        <f t="shared" ca="1" si="257"/>
        <v>570</v>
      </c>
      <c r="AJ539" s="5">
        <f t="shared" ca="1" si="258"/>
        <v>594</v>
      </c>
      <c r="AK539" s="5">
        <f t="shared" ca="1" si="259"/>
        <v>546</v>
      </c>
    </row>
    <row r="540" spans="1:37" x14ac:dyDescent="0.3">
      <c r="A540" s="35">
        <f>IF(Замеры!B539=0, " ", Замеры!B539)</f>
        <v>534</v>
      </c>
      <c r="B540" s="45" t="str">
        <f>Замеры!F539</f>
        <v xml:space="preserve">Группа от QF </v>
      </c>
      <c r="C540" s="45" t="str">
        <f>IF(Замеры!K539=0, " ", Замеры!K539)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Замеры!L539</f>
        <v>0</v>
      </c>
      <c r="S540" s="2">
        <f>Замеры!M539</f>
        <v>0</v>
      </c>
      <c r="T540" s="2" t="s">
        <v>75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44</v>
      </c>
      <c r="Z540" s="2">
        <f t="shared" ca="1" si="249"/>
        <v>22</v>
      </c>
      <c r="AA540" s="2">
        <f t="shared" ca="1" si="249"/>
        <v>27</v>
      </c>
      <c r="AB540" s="5">
        <f t="shared" ca="1" si="250"/>
        <v>315</v>
      </c>
      <c r="AC540" s="5">
        <f t="shared" ca="1" si="251"/>
        <v>348</v>
      </c>
      <c r="AD540" s="5">
        <f t="shared" ca="1" si="252"/>
        <v>373</v>
      </c>
      <c r="AE540" s="5">
        <f t="shared" ca="1" si="253"/>
        <v>383</v>
      </c>
      <c r="AF540" s="5">
        <f t="shared" ca="1" si="254"/>
        <v>366</v>
      </c>
      <c r="AG540" s="5">
        <f t="shared" ca="1" si="255"/>
        <v>327</v>
      </c>
      <c r="AH540" s="5">
        <f t="shared" ca="1" si="256"/>
        <v>393</v>
      </c>
      <c r="AI540" s="5">
        <f t="shared" ca="1" si="257"/>
        <v>346</v>
      </c>
      <c r="AJ540" s="5">
        <f t="shared" ca="1" si="258"/>
        <v>348</v>
      </c>
      <c r="AK540" s="5">
        <f t="shared" ca="1" si="259"/>
        <v>394</v>
      </c>
    </row>
    <row r="541" spans="1:37" x14ac:dyDescent="0.3">
      <c r="A541" s="35">
        <f>IF(Замеры!B540=0, " ", Замеры!B540)</f>
        <v>535</v>
      </c>
      <c r="B541" s="45" t="str">
        <f>Замеры!F540</f>
        <v xml:space="preserve">Группа от QF </v>
      </c>
      <c r="C541" s="45" t="str">
        <f>IF(Замеры!K540=0, " ", Замеры!K540)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Замеры!L540</f>
        <v>0</v>
      </c>
      <c r="S541" s="2">
        <f>Замеры!M540</f>
        <v>0</v>
      </c>
      <c r="T541" s="2" t="s">
        <v>75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41</v>
      </c>
      <c r="Z541" s="2">
        <f t="shared" ca="1" si="249"/>
        <v>31</v>
      </c>
      <c r="AA541" s="2">
        <f t="shared" ca="1" si="249"/>
        <v>44</v>
      </c>
      <c r="AB541" s="5">
        <f t="shared" ca="1" si="250"/>
        <v>474</v>
      </c>
      <c r="AC541" s="5">
        <f t="shared" ca="1" si="251"/>
        <v>536</v>
      </c>
      <c r="AD541" s="5">
        <f t="shared" ca="1" si="252"/>
        <v>491</v>
      </c>
      <c r="AE541" s="5">
        <f t="shared" ca="1" si="253"/>
        <v>527</v>
      </c>
      <c r="AF541" s="5">
        <f t="shared" ca="1" si="254"/>
        <v>552</v>
      </c>
      <c r="AG541" s="5">
        <f t="shared" ca="1" si="255"/>
        <v>568</v>
      </c>
      <c r="AH541" s="5">
        <f t="shared" ca="1" si="256"/>
        <v>456</v>
      </c>
      <c r="AI541" s="5">
        <f t="shared" ca="1" si="257"/>
        <v>555</v>
      </c>
      <c r="AJ541" s="5">
        <f t="shared" ca="1" si="258"/>
        <v>512</v>
      </c>
      <c r="AK541" s="5">
        <f t="shared" ca="1" si="259"/>
        <v>523</v>
      </c>
    </row>
    <row r="542" spans="1:37" x14ac:dyDescent="0.3">
      <c r="A542" s="35">
        <f>IF(Замеры!B541=0, " ", Замеры!B541)</f>
        <v>536</v>
      </c>
      <c r="B542" s="45" t="str">
        <f>Замеры!F541</f>
        <v xml:space="preserve">Группа от QF </v>
      </c>
      <c r="C542" s="45" t="str">
        <f>IF(Замеры!K541=0, " ", Замеры!K541)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Замеры!L541</f>
        <v>0</v>
      </c>
      <c r="S542" s="2">
        <f>Замеры!M541</f>
        <v>0</v>
      </c>
      <c r="T542" s="2" t="s">
        <v>75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43</v>
      </c>
      <c r="Z542" s="2">
        <f t="shared" ca="1" si="249"/>
        <v>31</v>
      </c>
      <c r="AA542" s="2">
        <f t="shared" ca="1" si="249"/>
        <v>42</v>
      </c>
      <c r="AB542" s="5">
        <f t="shared" ca="1" si="250"/>
        <v>529</v>
      </c>
      <c r="AC542" s="5">
        <f t="shared" ca="1" si="251"/>
        <v>544</v>
      </c>
      <c r="AD542" s="5">
        <f t="shared" ca="1" si="252"/>
        <v>543</v>
      </c>
      <c r="AE542" s="5">
        <f t="shared" ca="1" si="253"/>
        <v>440</v>
      </c>
      <c r="AF542" s="5">
        <f t="shared" ca="1" si="254"/>
        <v>453</v>
      </c>
      <c r="AG542" s="5">
        <f t="shared" ca="1" si="255"/>
        <v>489</v>
      </c>
      <c r="AH542" s="5">
        <f t="shared" ca="1" si="256"/>
        <v>550</v>
      </c>
      <c r="AI542" s="5">
        <f t="shared" ca="1" si="257"/>
        <v>487</v>
      </c>
      <c r="AJ542" s="5">
        <f t="shared" ca="1" si="258"/>
        <v>530</v>
      </c>
      <c r="AK542" s="5">
        <f t="shared" ca="1" si="259"/>
        <v>532</v>
      </c>
    </row>
    <row r="543" spans="1:37" x14ac:dyDescent="0.3">
      <c r="A543" s="35">
        <f>IF(Замеры!B542=0, " ", Замеры!B542)</f>
        <v>537</v>
      </c>
      <c r="B543" s="45" t="str">
        <f>Замеры!F542</f>
        <v xml:space="preserve">Группа от QF </v>
      </c>
      <c r="C543" s="45" t="str">
        <f>IF(Замеры!K542=0, " ", Замеры!K542)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Замеры!L542</f>
        <v>0</v>
      </c>
      <c r="S543" s="2">
        <f>Замеры!M542</f>
        <v>0</v>
      </c>
      <c r="T543" s="2" t="s">
        <v>75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28</v>
      </c>
      <c r="Z543" s="2">
        <f t="shared" ca="1" si="249"/>
        <v>37</v>
      </c>
      <c r="AA543" s="2">
        <f t="shared" ca="1" si="249"/>
        <v>50</v>
      </c>
      <c r="AB543" s="5">
        <f t="shared" ca="1" si="250"/>
        <v>616</v>
      </c>
      <c r="AC543" s="5">
        <f t="shared" ca="1" si="251"/>
        <v>536</v>
      </c>
      <c r="AD543" s="5">
        <f t="shared" ca="1" si="252"/>
        <v>626</v>
      </c>
      <c r="AE543" s="5">
        <f t="shared" ca="1" si="253"/>
        <v>572</v>
      </c>
      <c r="AF543" s="5">
        <f t="shared" ca="1" si="254"/>
        <v>535</v>
      </c>
      <c r="AG543" s="5">
        <f t="shared" ca="1" si="255"/>
        <v>543</v>
      </c>
      <c r="AH543" s="5">
        <f t="shared" ca="1" si="256"/>
        <v>568</v>
      </c>
      <c r="AI543" s="5">
        <f t="shared" ca="1" si="257"/>
        <v>607</v>
      </c>
      <c r="AJ543" s="5">
        <f t="shared" ca="1" si="258"/>
        <v>558</v>
      </c>
      <c r="AK543" s="5">
        <f t="shared" ca="1" si="259"/>
        <v>627</v>
      </c>
    </row>
    <row r="544" spans="1:37" x14ac:dyDescent="0.3">
      <c r="A544" s="35">
        <f>IF(Замеры!B543=0, " ", Замеры!B543)</f>
        <v>538</v>
      </c>
      <c r="B544" s="45" t="str">
        <f>Замеры!F543</f>
        <v xml:space="preserve">Группа от QF </v>
      </c>
      <c r="C544" s="45" t="str">
        <f>IF(Замеры!K543=0, " ", Замеры!K543)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Замеры!L543</f>
        <v>0</v>
      </c>
      <c r="S544" s="2">
        <f>Замеры!M543</f>
        <v>0</v>
      </c>
      <c r="T544" s="2" t="s">
        <v>75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49</v>
      </c>
      <c r="Z544" s="2">
        <f t="shared" ca="1" si="249"/>
        <v>41</v>
      </c>
      <c r="AA544" s="2">
        <f t="shared" ca="1" si="249"/>
        <v>30</v>
      </c>
      <c r="AB544" s="5">
        <f t="shared" ca="1" si="250"/>
        <v>405</v>
      </c>
      <c r="AC544" s="5">
        <f t="shared" ca="1" si="251"/>
        <v>395</v>
      </c>
      <c r="AD544" s="5">
        <f t="shared" ca="1" si="252"/>
        <v>328</v>
      </c>
      <c r="AE544" s="5">
        <f t="shared" ca="1" si="253"/>
        <v>405</v>
      </c>
      <c r="AF544" s="5">
        <f t="shared" ca="1" si="254"/>
        <v>336</v>
      </c>
      <c r="AG544" s="5">
        <f t="shared" ca="1" si="255"/>
        <v>433</v>
      </c>
      <c r="AH544" s="5">
        <f t="shared" ca="1" si="256"/>
        <v>378</v>
      </c>
      <c r="AI544" s="5">
        <f t="shared" ca="1" si="257"/>
        <v>344</v>
      </c>
      <c r="AJ544" s="5">
        <f t="shared" ca="1" si="258"/>
        <v>329</v>
      </c>
      <c r="AK544" s="5">
        <f t="shared" ca="1" si="259"/>
        <v>313</v>
      </c>
    </row>
    <row r="545" spans="1:37" x14ac:dyDescent="0.3">
      <c r="A545" s="35">
        <f>IF(Замеры!B544=0, " ", Замеры!B544)</f>
        <v>539</v>
      </c>
      <c r="B545" s="45" t="str">
        <f>Замеры!F544</f>
        <v xml:space="preserve">Группа от QF </v>
      </c>
      <c r="C545" s="45" t="str">
        <f>IF(Замеры!K544=0, " ", Замеры!K544)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Замеры!L544</f>
        <v>0</v>
      </c>
      <c r="S545" s="2">
        <f>Замеры!M544</f>
        <v>0</v>
      </c>
      <c r="T545" s="2" t="s">
        <v>75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26</v>
      </c>
      <c r="Z545" s="2">
        <f t="shared" ca="1" si="249"/>
        <v>33</v>
      </c>
      <c r="AA545" s="2">
        <f t="shared" ca="1" si="249"/>
        <v>31</v>
      </c>
      <c r="AB545" s="5">
        <f t="shared" ca="1" si="250"/>
        <v>335</v>
      </c>
      <c r="AC545" s="5">
        <f t="shared" ca="1" si="251"/>
        <v>441</v>
      </c>
      <c r="AD545" s="5">
        <f t="shared" ca="1" si="252"/>
        <v>334</v>
      </c>
      <c r="AE545" s="5">
        <f t="shared" ca="1" si="253"/>
        <v>356</v>
      </c>
      <c r="AF545" s="5">
        <f t="shared" ca="1" si="254"/>
        <v>339</v>
      </c>
      <c r="AG545" s="5">
        <f t="shared" ca="1" si="255"/>
        <v>362</v>
      </c>
      <c r="AH545" s="5">
        <f t="shared" ca="1" si="256"/>
        <v>453</v>
      </c>
      <c r="AI545" s="5">
        <f t="shared" ca="1" si="257"/>
        <v>323</v>
      </c>
      <c r="AJ545" s="5">
        <f t="shared" ca="1" si="258"/>
        <v>403</v>
      </c>
      <c r="AK545" s="5">
        <f t="shared" ca="1" si="259"/>
        <v>360</v>
      </c>
    </row>
    <row r="546" spans="1:37" x14ac:dyDescent="0.3">
      <c r="A546" s="35">
        <f>IF(Замеры!B545=0, " ", Замеры!B545)</f>
        <v>540</v>
      </c>
      <c r="B546" s="45" t="str">
        <f>Замеры!F545</f>
        <v xml:space="preserve">Группа от QF </v>
      </c>
      <c r="C546" s="45" t="str">
        <f>IF(Замеры!K545=0, " ", Замеры!K545)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Замеры!L545</f>
        <v>0</v>
      </c>
      <c r="S546" s="2">
        <f>Замеры!M545</f>
        <v>0</v>
      </c>
      <c r="T546" s="2" t="s">
        <v>75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33</v>
      </c>
      <c r="Z546" s="2">
        <f t="shared" ca="1" si="249"/>
        <v>24</v>
      </c>
      <c r="AA546" s="2">
        <f t="shared" ca="1" si="249"/>
        <v>28</v>
      </c>
      <c r="AB546" s="5">
        <f t="shared" ca="1" si="250"/>
        <v>400</v>
      </c>
      <c r="AC546" s="5">
        <f t="shared" ca="1" si="251"/>
        <v>391</v>
      </c>
      <c r="AD546" s="5">
        <f t="shared" ca="1" si="252"/>
        <v>321</v>
      </c>
      <c r="AE546" s="5">
        <f t="shared" ca="1" si="253"/>
        <v>311</v>
      </c>
      <c r="AF546" s="5">
        <f t="shared" ca="1" si="254"/>
        <v>318</v>
      </c>
      <c r="AG546" s="5">
        <f t="shared" ca="1" si="255"/>
        <v>405</v>
      </c>
      <c r="AH546" s="5">
        <f t="shared" ca="1" si="256"/>
        <v>376</v>
      </c>
      <c r="AI546" s="5">
        <f t="shared" ca="1" si="257"/>
        <v>379</v>
      </c>
      <c r="AJ546" s="5">
        <f t="shared" ca="1" si="258"/>
        <v>347</v>
      </c>
      <c r="AK546" s="5">
        <f t="shared" ca="1" si="259"/>
        <v>358</v>
      </c>
    </row>
    <row r="547" spans="1:37" x14ac:dyDescent="0.3">
      <c r="A547" s="35">
        <f>IF(Замеры!B546=0, " ", Замеры!B546)</f>
        <v>541</v>
      </c>
      <c r="B547" s="45" t="str">
        <f>Замеры!F546</f>
        <v xml:space="preserve">Группа от QF </v>
      </c>
      <c r="C547" s="45" t="str">
        <f>IF(Замеры!K546=0, " ", Замеры!K546)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Замеры!L546</f>
        <v>0</v>
      </c>
      <c r="S547" s="2">
        <f>Замеры!M546</f>
        <v>0</v>
      </c>
      <c r="T547" s="2" t="s">
        <v>75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27</v>
      </c>
      <c r="Z547" s="2">
        <f t="shared" ca="1" si="249"/>
        <v>43</v>
      </c>
      <c r="AA547" s="2">
        <f t="shared" ca="1" si="249"/>
        <v>30</v>
      </c>
      <c r="AB547" s="5">
        <f t="shared" ca="1" si="250"/>
        <v>373</v>
      </c>
      <c r="AC547" s="5">
        <f t="shared" ca="1" si="251"/>
        <v>441</v>
      </c>
      <c r="AD547" s="5">
        <f t="shared" ca="1" si="252"/>
        <v>380</v>
      </c>
      <c r="AE547" s="5">
        <f t="shared" ca="1" si="253"/>
        <v>308</v>
      </c>
      <c r="AF547" s="5">
        <f t="shared" ca="1" si="254"/>
        <v>349</v>
      </c>
      <c r="AG547" s="5">
        <f t="shared" ca="1" si="255"/>
        <v>421</v>
      </c>
      <c r="AH547" s="5">
        <f t="shared" ca="1" si="256"/>
        <v>361</v>
      </c>
      <c r="AI547" s="5">
        <f t="shared" ca="1" si="257"/>
        <v>425</v>
      </c>
      <c r="AJ547" s="5">
        <f t="shared" ca="1" si="258"/>
        <v>373</v>
      </c>
      <c r="AK547" s="5">
        <f t="shared" ca="1" si="259"/>
        <v>346</v>
      </c>
    </row>
    <row r="548" spans="1:37" x14ac:dyDescent="0.3">
      <c r="A548" s="35">
        <f>IF(Замеры!B547=0, " ", Замеры!B547)</f>
        <v>542</v>
      </c>
      <c r="B548" s="45" t="str">
        <f>Замеры!F547</f>
        <v xml:space="preserve">Группа от QF </v>
      </c>
      <c r="C548" s="45" t="str">
        <f>IF(Замеры!K547=0, " ", Замеры!K547)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Замеры!L547</f>
        <v>0</v>
      </c>
      <c r="S548" s="2">
        <f>Замеры!M547</f>
        <v>0</v>
      </c>
      <c r="T548" s="2" t="s">
        <v>75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42</v>
      </c>
      <c r="Z548" s="2">
        <f t="shared" ca="1" si="249"/>
        <v>47</v>
      </c>
      <c r="AA548" s="2">
        <f t="shared" ca="1" si="249"/>
        <v>30</v>
      </c>
      <c r="AB548" s="5">
        <f t="shared" ca="1" si="250"/>
        <v>328</v>
      </c>
      <c r="AC548" s="5">
        <f t="shared" ca="1" si="251"/>
        <v>438</v>
      </c>
      <c r="AD548" s="5">
        <f t="shared" ca="1" si="252"/>
        <v>312</v>
      </c>
      <c r="AE548" s="5">
        <f t="shared" ca="1" si="253"/>
        <v>392</v>
      </c>
      <c r="AF548" s="5">
        <f t="shared" ca="1" si="254"/>
        <v>437</v>
      </c>
      <c r="AG548" s="5">
        <f t="shared" ca="1" si="255"/>
        <v>317</v>
      </c>
      <c r="AH548" s="5">
        <f t="shared" ca="1" si="256"/>
        <v>347</v>
      </c>
      <c r="AI548" s="5">
        <f t="shared" ca="1" si="257"/>
        <v>308</v>
      </c>
      <c r="AJ548" s="5">
        <f t="shared" ca="1" si="258"/>
        <v>360</v>
      </c>
      <c r="AK548" s="5">
        <f t="shared" ca="1" si="259"/>
        <v>432</v>
      </c>
    </row>
    <row r="549" spans="1:37" x14ac:dyDescent="0.3">
      <c r="A549" s="35">
        <f>IF(Замеры!B548=0, " ", Замеры!B548)</f>
        <v>543</v>
      </c>
      <c r="B549" s="45" t="str">
        <f>Замеры!F548</f>
        <v xml:space="preserve">Группа от QF </v>
      </c>
      <c r="C549" s="45" t="str">
        <f>IF(Замеры!K548=0, " ", Замеры!K548)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Замеры!L548</f>
        <v>0</v>
      </c>
      <c r="S549" s="2">
        <f>Замеры!M548</f>
        <v>0</v>
      </c>
      <c r="T549" s="2" t="s">
        <v>75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27</v>
      </c>
      <c r="Z549" s="2">
        <f t="shared" ca="1" si="249"/>
        <v>34</v>
      </c>
      <c r="AA549" s="2">
        <f t="shared" ca="1" si="249"/>
        <v>30</v>
      </c>
      <c r="AB549" s="5">
        <f t="shared" ca="1" si="250"/>
        <v>410</v>
      </c>
      <c r="AC549" s="5">
        <f t="shared" ca="1" si="251"/>
        <v>368</v>
      </c>
      <c r="AD549" s="5">
        <f t="shared" ca="1" si="252"/>
        <v>373</v>
      </c>
      <c r="AE549" s="5">
        <f t="shared" ca="1" si="253"/>
        <v>414</v>
      </c>
      <c r="AF549" s="5">
        <f t="shared" ca="1" si="254"/>
        <v>362</v>
      </c>
      <c r="AG549" s="5">
        <f t="shared" ca="1" si="255"/>
        <v>368</v>
      </c>
      <c r="AH549" s="5">
        <f t="shared" ca="1" si="256"/>
        <v>327</v>
      </c>
      <c r="AI549" s="5">
        <f t="shared" ca="1" si="257"/>
        <v>449</v>
      </c>
      <c r="AJ549" s="5">
        <f t="shared" ca="1" si="258"/>
        <v>368</v>
      </c>
      <c r="AK549" s="5">
        <f t="shared" ca="1" si="259"/>
        <v>423</v>
      </c>
    </row>
    <row r="550" spans="1:37" x14ac:dyDescent="0.3">
      <c r="A550" s="35">
        <f>IF(Замеры!B549=0, " ", Замеры!B549)</f>
        <v>544</v>
      </c>
      <c r="B550" s="45" t="str">
        <f>Замеры!F549</f>
        <v xml:space="preserve">Группа от QF </v>
      </c>
      <c r="C550" s="45" t="str">
        <f>IF(Замеры!K549=0, " ", Замеры!K549)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Замеры!L549</f>
        <v>0</v>
      </c>
      <c r="S550" s="2">
        <f>Замеры!M549</f>
        <v>0</v>
      </c>
      <c r="T550" s="2" t="s">
        <v>75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38</v>
      </c>
      <c r="Z550" s="2">
        <f t="shared" ca="1" si="249"/>
        <v>24</v>
      </c>
      <c r="AA550" s="2">
        <f t="shared" ca="1" si="249"/>
        <v>37</v>
      </c>
      <c r="AB550" s="5">
        <f t="shared" ca="1" si="250"/>
        <v>375</v>
      </c>
      <c r="AC550" s="5">
        <f t="shared" ca="1" si="251"/>
        <v>449</v>
      </c>
      <c r="AD550" s="5">
        <f t="shared" ca="1" si="252"/>
        <v>396</v>
      </c>
      <c r="AE550" s="5">
        <f t="shared" ca="1" si="253"/>
        <v>466</v>
      </c>
      <c r="AF550" s="5">
        <f t="shared" ca="1" si="254"/>
        <v>450</v>
      </c>
      <c r="AG550" s="5">
        <f t="shared" ca="1" si="255"/>
        <v>446</v>
      </c>
      <c r="AH550" s="5">
        <f t="shared" ca="1" si="256"/>
        <v>511</v>
      </c>
      <c r="AI550" s="5">
        <f t="shared" ca="1" si="257"/>
        <v>375</v>
      </c>
      <c r="AJ550" s="5">
        <f t="shared" ca="1" si="258"/>
        <v>385</v>
      </c>
      <c r="AK550" s="5">
        <f t="shared" ca="1" si="259"/>
        <v>500</v>
      </c>
    </row>
    <row r="551" spans="1:37" x14ac:dyDescent="0.3">
      <c r="A551" s="35">
        <f>IF(Замеры!B550=0, " ", Замеры!B550)</f>
        <v>545</v>
      </c>
      <c r="B551" s="45" t="str">
        <f>Замеры!F550</f>
        <v xml:space="preserve">Группа от QF </v>
      </c>
      <c r="C551" s="45" t="str">
        <f>IF(Замеры!K550=0, " ", Замеры!K550)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Замеры!L550</f>
        <v>0</v>
      </c>
      <c r="S551" s="2">
        <f>Замеры!M550</f>
        <v>0</v>
      </c>
      <c r="T551" s="2" t="s">
        <v>75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35</v>
      </c>
      <c r="Z551" s="2">
        <f t="shared" ca="1" si="249"/>
        <v>44</v>
      </c>
      <c r="AA551" s="2">
        <f t="shared" ca="1" si="249"/>
        <v>50</v>
      </c>
      <c r="AB551" s="5">
        <f t="shared" ca="1" si="250"/>
        <v>510</v>
      </c>
      <c r="AC551" s="5">
        <f t="shared" ca="1" si="251"/>
        <v>646</v>
      </c>
      <c r="AD551" s="5">
        <f t="shared" ca="1" si="252"/>
        <v>608</v>
      </c>
      <c r="AE551" s="5">
        <f t="shared" ca="1" si="253"/>
        <v>511</v>
      </c>
      <c r="AF551" s="5">
        <f t="shared" ca="1" si="254"/>
        <v>519</v>
      </c>
      <c r="AG551" s="5">
        <f t="shared" ca="1" si="255"/>
        <v>535</v>
      </c>
      <c r="AH551" s="5">
        <f t="shared" ca="1" si="256"/>
        <v>581</v>
      </c>
      <c r="AI551" s="5">
        <f t="shared" ca="1" si="257"/>
        <v>618</v>
      </c>
      <c r="AJ551" s="5">
        <f t="shared" ca="1" si="258"/>
        <v>526</v>
      </c>
      <c r="AK551" s="5">
        <f t="shared" ca="1" si="259"/>
        <v>649</v>
      </c>
    </row>
    <row r="552" spans="1:37" x14ac:dyDescent="0.3">
      <c r="A552" s="35">
        <f>IF(Замеры!B551=0, " ", Замеры!B551)</f>
        <v>546</v>
      </c>
      <c r="B552" s="45" t="str">
        <f>Замеры!F551</f>
        <v xml:space="preserve">Группа от QF </v>
      </c>
      <c r="C552" s="45" t="str">
        <f>IF(Замеры!K551=0, " ", Замеры!K551)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Замеры!L551</f>
        <v>0</v>
      </c>
      <c r="S552" s="2">
        <f>Замеры!M551</f>
        <v>0</v>
      </c>
      <c r="T552" s="2" t="s">
        <v>75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48</v>
      </c>
      <c r="Z552" s="2">
        <f t="shared" ca="1" si="249"/>
        <v>36</v>
      </c>
      <c r="AA552" s="2">
        <f t="shared" ca="1" si="249"/>
        <v>21</v>
      </c>
      <c r="AB552" s="5">
        <f t="shared" ca="1" si="250"/>
        <v>215</v>
      </c>
      <c r="AC552" s="5">
        <f t="shared" ca="1" si="251"/>
        <v>336</v>
      </c>
      <c r="AD552" s="5">
        <f t="shared" ca="1" si="252"/>
        <v>264</v>
      </c>
      <c r="AE552" s="5">
        <f t="shared" ca="1" si="253"/>
        <v>342</v>
      </c>
      <c r="AF552" s="5">
        <f t="shared" ca="1" si="254"/>
        <v>231</v>
      </c>
      <c r="AG552" s="5">
        <f t="shared" ca="1" si="255"/>
        <v>244</v>
      </c>
      <c r="AH552" s="5">
        <f t="shared" ca="1" si="256"/>
        <v>272</v>
      </c>
      <c r="AI552" s="5">
        <f t="shared" ca="1" si="257"/>
        <v>259</v>
      </c>
      <c r="AJ552" s="5">
        <f t="shared" ca="1" si="258"/>
        <v>241</v>
      </c>
      <c r="AK552" s="5">
        <f t="shared" ca="1" si="259"/>
        <v>253</v>
      </c>
    </row>
    <row r="553" spans="1:37" x14ac:dyDescent="0.3">
      <c r="A553" s="35">
        <f>IF(Замеры!B552=0, " ", Замеры!B552)</f>
        <v>547</v>
      </c>
      <c r="B553" s="45" t="str">
        <f>Замеры!F552</f>
        <v xml:space="preserve">Группа от QF </v>
      </c>
      <c r="C553" s="45" t="str">
        <f>IF(Замеры!K552=0, " ", Замеры!K552)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Замеры!L552</f>
        <v>0</v>
      </c>
      <c r="S553" s="2">
        <f>Замеры!M552</f>
        <v>0</v>
      </c>
      <c r="T553" s="2" t="s">
        <v>75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48</v>
      </c>
      <c r="Z553" s="2">
        <f t="shared" ca="1" si="249"/>
        <v>33</v>
      </c>
      <c r="AA553" s="2">
        <f t="shared" ca="1" si="249"/>
        <v>44</v>
      </c>
      <c r="AB553" s="5">
        <f t="shared" ca="1" si="250"/>
        <v>488</v>
      </c>
      <c r="AC553" s="5">
        <f t="shared" ca="1" si="251"/>
        <v>460</v>
      </c>
      <c r="AD553" s="5">
        <f t="shared" ca="1" si="252"/>
        <v>528</v>
      </c>
      <c r="AE553" s="5">
        <f t="shared" ca="1" si="253"/>
        <v>556</v>
      </c>
      <c r="AF553" s="5">
        <f t="shared" ca="1" si="254"/>
        <v>490</v>
      </c>
      <c r="AG553" s="5">
        <f t="shared" ca="1" si="255"/>
        <v>522</v>
      </c>
      <c r="AH553" s="5">
        <f t="shared" ca="1" si="256"/>
        <v>518</v>
      </c>
      <c r="AI553" s="5">
        <f t="shared" ca="1" si="257"/>
        <v>469</v>
      </c>
      <c r="AJ553" s="5">
        <f t="shared" ca="1" si="258"/>
        <v>573</v>
      </c>
      <c r="AK553" s="5">
        <f t="shared" ca="1" si="259"/>
        <v>491</v>
      </c>
    </row>
    <row r="554" spans="1:37" x14ac:dyDescent="0.3">
      <c r="A554" s="35">
        <f>IF(Замеры!B553=0, " ", Замеры!B553)</f>
        <v>548</v>
      </c>
      <c r="B554" s="45" t="str">
        <f>Замеры!F553</f>
        <v xml:space="preserve">Группа от QF </v>
      </c>
      <c r="C554" s="45" t="str">
        <f>IF(Замеры!K553=0, " ", Замеры!K553)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Замеры!L553</f>
        <v>0</v>
      </c>
      <c r="S554" s="2">
        <f>Замеры!M553</f>
        <v>0</v>
      </c>
      <c r="T554" s="2" t="s">
        <v>75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35</v>
      </c>
      <c r="Z554" s="2">
        <f t="shared" ca="1" si="249"/>
        <v>26</v>
      </c>
      <c r="AA554" s="2">
        <f t="shared" ca="1" si="249"/>
        <v>48</v>
      </c>
      <c r="AB554" s="5">
        <f t="shared" ca="1" si="250"/>
        <v>565</v>
      </c>
      <c r="AC554" s="5">
        <f t="shared" ca="1" si="251"/>
        <v>595</v>
      </c>
      <c r="AD554" s="5">
        <f t="shared" ca="1" si="252"/>
        <v>532</v>
      </c>
      <c r="AE554" s="5">
        <f t="shared" ca="1" si="253"/>
        <v>610</v>
      </c>
      <c r="AF554" s="5">
        <f t="shared" ca="1" si="254"/>
        <v>626</v>
      </c>
      <c r="AG554" s="5">
        <f t="shared" ca="1" si="255"/>
        <v>583</v>
      </c>
      <c r="AH554" s="5">
        <f t="shared" ca="1" si="256"/>
        <v>586</v>
      </c>
      <c r="AI554" s="5">
        <f t="shared" ca="1" si="257"/>
        <v>625</v>
      </c>
      <c r="AJ554" s="5">
        <f t="shared" ca="1" si="258"/>
        <v>557</v>
      </c>
      <c r="AK554" s="5">
        <f t="shared" ca="1" si="259"/>
        <v>531</v>
      </c>
    </row>
    <row r="555" spans="1:37" x14ac:dyDescent="0.3">
      <c r="A555" s="35">
        <f>IF(Замеры!B554=0, " ", Замеры!B554)</f>
        <v>549</v>
      </c>
      <c r="B555" s="45" t="str">
        <f>Замеры!F554</f>
        <v xml:space="preserve">Группа от QF </v>
      </c>
      <c r="C555" s="45" t="str">
        <f>IF(Замеры!K554=0, " ", Замеры!K554)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Замеры!L554</f>
        <v>0</v>
      </c>
      <c r="S555" s="2">
        <f>Замеры!M554</f>
        <v>0</v>
      </c>
      <c r="T555" s="2" t="s">
        <v>75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31</v>
      </c>
      <c r="Z555" s="2">
        <f t="shared" ca="1" si="249"/>
        <v>41</v>
      </c>
      <c r="AA555" s="2">
        <f t="shared" ca="1" si="249"/>
        <v>45</v>
      </c>
      <c r="AB555" s="5">
        <f t="shared" ca="1" si="250"/>
        <v>481</v>
      </c>
      <c r="AC555" s="5">
        <f t="shared" ca="1" si="251"/>
        <v>510</v>
      </c>
      <c r="AD555" s="5">
        <f t="shared" ca="1" si="252"/>
        <v>525</v>
      </c>
      <c r="AE555" s="5">
        <f t="shared" ca="1" si="253"/>
        <v>461</v>
      </c>
      <c r="AF555" s="5">
        <f t="shared" ca="1" si="254"/>
        <v>490</v>
      </c>
      <c r="AG555" s="5">
        <f t="shared" ca="1" si="255"/>
        <v>533</v>
      </c>
      <c r="AH555" s="5">
        <f t="shared" ca="1" si="256"/>
        <v>521</v>
      </c>
      <c r="AI555" s="5">
        <f t="shared" ca="1" si="257"/>
        <v>488</v>
      </c>
      <c r="AJ555" s="5">
        <f t="shared" ca="1" si="258"/>
        <v>465</v>
      </c>
      <c r="AK555" s="5">
        <f t="shared" ca="1" si="259"/>
        <v>517</v>
      </c>
    </row>
    <row r="556" spans="1:37" x14ac:dyDescent="0.3">
      <c r="A556" s="35">
        <f>IF(Замеры!B555=0, " ", Замеры!B555)</f>
        <v>550</v>
      </c>
      <c r="B556" s="45" t="str">
        <f>Замеры!F555</f>
        <v xml:space="preserve">Группа от QF </v>
      </c>
      <c r="C556" s="45" t="str">
        <f>IF(Замеры!K555=0, " ", Замеры!K555)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Замеры!L555</f>
        <v>0</v>
      </c>
      <c r="S556" s="2">
        <f>Замеры!M555</f>
        <v>0</v>
      </c>
      <c r="T556" s="2" t="s">
        <v>75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26</v>
      </c>
      <c r="Z556" s="2">
        <f t="shared" ca="1" si="249"/>
        <v>22</v>
      </c>
      <c r="AA556" s="2">
        <f t="shared" ca="1" si="249"/>
        <v>27</v>
      </c>
      <c r="AB556" s="5">
        <f t="shared" ca="1" si="250"/>
        <v>419</v>
      </c>
      <c r="AC556" s="5">
        <f t="shared" ca="1" si="251"/>
        <v>328</v>
      </c>
      <c r="AD556" s="5">
        <f t="shared" ca="1" si="252"/>
        <v>394</v>
      </c>
      <c r="AE556" s="5">
        <f t="shared" ca="1" si="253"/>
        <v>309</v>
      </c>
      <c r="AF556" s="5">
        <f t="shared" ca="1" si="254"/>
        <v>281</v>
      </c>
      <c r="AG556" s="5">
        <f t="shared" ca="1" si="255"/>
        <v>389</v>
      </c>
      <c r="AH556" s="5">
        <f t="shared" ca="1" si="256"/>
        <v>278</v>
      </c>
      <c r="AI556" s="5">
        <f t="shared" ca="1" si="257"/>
        <v>297</v>
      </c>
      <c r="AJ556" s="5">
        <f t="shared" ca="1" si="258"/>
        <v>372</v>
      </c>
      <c r="AK556" s="5">
        <f t="shared" ca="1" si="259"/>
        <v>390</v>
      </c>
    </row>
    <row r="557" spans="1:37" x14ac:dyDescent="0.3">
      <c r="A557" s="35">
        <f>IF(Замеры!B556=0, " ", Замеры!B556)</f>
        <v>551</v>
      </c>
      <c r="B557" s="45" t="str">
        <f>Замеры!F556</f>
        <v xml:space="preserve">Группа от QF </v>
      </c>
      <c r="C557" s="45" t="str">
        <f>IF(Замеры!K556=0, " ", Замеры!K556)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Замеры!L556</f>
        <v>0</v>
      </c>
      <c r="S557" s="2">
        <f>Замеры!M556</f>
        <v>0</v>
      </c>
      <c r="T557" s="2" t="s">
        <v>75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29</v>
      </c>
      <c r="Z557" s="2">
        <f t="shared" ca="1" si="249"/>
        <v>23</v>
      </c>
      <c r="AA557" s="2">
        <f t="shared" ca="1" si="249"/>
        <v>30</v>
      </c>
      <c r="AB557" s="5">
        <f t="shared" ca="1" si="250"/>
        <v>312</v>
      </c>
      <c r="AC557" s="5">
        <f t="shared" ca="1" si="251"/>
        <v>450</v>
      </c>
      <c r="AD557" s="5">
        <f t="shared" ca="1" si="252"/>
        <v>389</v>
      </c>
      <c r="AE557" s="5">
        <f t="shared" ca="1" si="253"/>
        <v>343</v>
      </c>
      <c r="AF557" s="5">
        <f t="shared" ca="1" si="254"/>
        <v>384</v>
      </c>
      <c r="AG557" s="5">
        <f t="shared" ca="1" si="255"/>
        <v>442</v>
      </c>
      <c r="AH557" s="5">
        <f t="shared" ca="1" si="256"/>
        <v>420</v>
      </c>
      <c r="AI557" s="5">
        <f t="shared" ca="1" si="257"/>
        <v>325</v>
      </c>
      <c r="AJ557" s="5">
        <f t="shared" ca="1" si="258"/>
        <v>326</v>
      </c>
      <c r="AK557" s="5">
        <f t="shared" ca="1" si="259"/>
        <v>435</v>
      </c>
    </row>
    <row r="558" spans="1:37" x14ac:dyDescent="0.3">
      <c r="A558" s="35">
        <f>IF(Замеры!B557=0, " ", Замеры!B557)</f>
        <v>552</v>
      </c>
      <c r="B558" s="45" t="str">
        <f>Замеры!F557</f>
        <v xml:space="preserve">Группа от QF </v>
      </c>
      <c r="C558" s="45" t="str">
        <f>IF(Замеры!K557=0, " ", Замеры!K557)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Замеры!L557</f>
        <v>0</v>
      </c>
      <c r="S558" s="2">
        <f>Замеры!M557</f>
        <v>0</v>
      </c>
      <c r="T558" s="2" t="s">
        <v>75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34</v>
      </c>
      <c r="Z558" s="2">
        <f t="shared" ca="1" si="249"/>
        <v>26</v>
      </c>
      <c r="AA558" s="2">
        <f t="shared" ca="1" si="249"/>
        <v>28</v>
      </c>
      <c r="AB558" s="5">
        <f t="shared" ca="1" si="250"/>
        <v>375</v>
      </c>
      <c r="AC558" s="5">
        <f t="shared" ca="1" si="251"/>
        <v>413</v>
      </c>
      <c r="AD558" s="5">
        <f t="shared" ca="1" si="252"/>
        <v>342</v>
      </c>
      <c r="AE558" s="5">
        <f t="shared" ca="1" si="253"/>
        <v>348</v>
      </c>
      <c r="AF558" s="5">
        <f t="shared" ca="1" si="254"/>
        <v>286</v>
      </c>
      <c r="AG558" s="5">
        <f t="shared" ca="1" si="255"/>
        <v>305</v>
      </c>
      <c r="AH558" s="5">
        <f t="shared" ca="1" si="256"/>
        <v>417</v>
      </c>
      <c r="AI558" s="5">
        <f t="shared" ca="1" si="257"/>
        <v>287</v>
      </c>
      <c r="AJ558" s="5">
        <f t="shared" ca="1" si="258"/>
        <v>289</v>
      </c>
      <c r="AK558" s="5">
        <f t="shared" ca="1" si="259"/>
        <v>286</v>
      </c>
    </row>
    <row r="559" spans="1:37" x14ac:dyDescent="0.3">
      <c r="A559" s="35">
        <f>IF(Замеры!B558=0, " ", Замеры!B558)</f>
        <v>553</v>
      </c>
      <c r="B559" s="45" t="str">
        <f>Замеры!F558</f>
        <v xml:space="preserve">Группа от QF </v>
      </c>
      <c r="C559" s="45" t="str">
        <f>IF(Замеры!K558=0, " ", Замеры!K558)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Замеры!L558</f>
        <v>0</v>
      </c>
      <c r="S559" s="2">
        <f>Замеры!M558</f>
        <v>0</v>
      </c>
      <c r="T559" s="2" t="s">
        <v>75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30</v>
      </c>
      <c r="Z559" s="2">
        <f t="shared" ca="1" si="249"/>
        <v>38</v>
      </c>
      <c r="AA559" s="2">
        <f t="shared" ca="1" si="249"/>
        <v>29</v>
      </c>
      <c r="AB559" s="5">
        <f t="shared" ca="1" si="250"/>
        <v>436</v>
      </c>
      <c r="AC559" s="5">
        <f t="shared" ca="1" si="251"/>
        <v>392</v>
      </c>
      <c r="AD559" s="5">
        <f t="shared" ca="1" si="252"/>
        <v>308</v>
      </c>
      <c r="AE559" s="5">
        <f t="shared" ca="1" si="253"/>
        <v>401</v>
      </c>
      <c r="AF559" s="5">
        <f t="shared" ca="1" si="254"/>
        <v>351</v>
      </c>
      <c r="AG559" s="5">
        <f t="shared" ca="1" si="255"/>
        <v>384</v>
      </c>
      <c r="AH559" s="5">
        <f t="shared" ca="1" si="256"/>
        <v>407</v>
      </c>
      <c r="AI559" s="5">
        <f t="shared" ca="1" si="257"/>
        <v>402</v>
      </c>
      <c r="AJ559" s="5">
        <f t="shared" ca="1" si="258"/>
        <v>374</v>
      </c>
      <c r="AK559" s="5">
        <f t="shared" ca="1" si="259"/>
        <v>304</v>
      </c>
    </row>
    <row r="560" spans="1:37" x14ac:dyDescent="0.3">
      <c r="A560" s="35">
        <f>IF(Замеры!B559=0, " ", Замеры!B559)</f>
        <v>554</v>
      </c>
      <c r="B560" s="45" t="str">
        <f>Замеры!F559</f>
        <v xml:space="preserve">Группа от QF </v>
      </c>
      <c r="C560" s="45" t="str">
        <f>IF(Замеры!K559=0, " ", Замеры!K559)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Замеры!L559</f>
        <v>0</v>
      </c>
      <c r="S560" s="2">
        <f>Замеры!M559</f>
        <v>0</v>
      </c>
      <c r="T560" s="2" t="s">
        <v>75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36</v>
      </c>
      <c r="Z560" s="2">
        <f t="shared" ca="1" si="249"/>
        <v>40</v>
      </c>
      <c r="AA560" s="2">
        <f t="shared" ca="1" si="249"/>
        <v>26</v>
      </c>
      <c r="AB560" s="5">
        <f t="shared" ca="1" si="250"/>
        <v>364</v>
      </c>
      <c r="AC560" s="5">
        <f t="shared" ca="1" si="251"/>
        <v>269</v>
      </c>
      <c r="AD560" s="5">
        <f t="shared" ca="1" si="252"/>
        <v>357</v>
      </c>
      <c r="AE560" s="5">
        <f t="shared" ca="1" si="253"/>
        <v>337</v>
      </c>
      <c r="AF560" s="5">
        <f t="shared" ca="1" si="254"/>
        <v>332</v>
      </c>
      <c r="AG560" s="5">
        <f t="shared" ca="1" si="255"/>
        <v>276</v>
      </c>
      <c r="AH560" s="5">
        <f t="shared" ca="1" si="256"/>
        <v>336</v>
      </c>
      <c r="AI560" s="5">
        <f t="shared" ca="1" si="257"/>
        <v>377</v>
      </c>
      <c r="AJ560" s="5">
        <f t="shared" ca="1" si="258"/>
        <v>296</v>
      </c>
      <c r="AK560" s="5">
        <f t="shared" ca="1" si="259"/>
        <v>307</v>
      </c>
    </row>
    <row r="561" spans="1:37" x14ac:dyDescent="0.3">
      <c r="A561" s="35">
        <f>IF(Замеры!B560=0, " ", Замеры!B560)</f>
        <v>555</v>
      </c>
      <c r="B561" s="45" t="str">
        <f>Замеры!F560</f>
        <v xml:space="preserve">Группа от QF </v>
      </c>
      <c r="C561" s="45" t="str">
        <f>IF(Замеры!K560=0, " ", Замеры!K560)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Замеры!L560</f>
        <v>0</v>
      </c>
      <c r="S561" s="2">
        <f>Замеры!M560</f>
        <v>0</v>
      </c>
      <c r="T561" s="2" t="s">
        <v>75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33</v>
      </c>
      <c r="Z561" s="2">
        <f t="shared" ca="1" si="249"/>
        <v>48</v>
      </c>
      <c r="AA561" s="2">
        <f t="shared" ca="1" si="249"/>
        <v>21</v>
      </c>
      <c r="AB561" s="5">
        <f t="shared" ca="1" si="250"/>
        <v>280</v>
      </c>
      <c r="AC561" s="5">
        <f t="shared" ca="1" si="251"/>
        <v>282</v>
      </c>
      <c r="AD561" s="5">
        <f t="shared" ca="1" si="252"/>
        <v>296</v>
      </c>
      <c r="AE561" s="5">
        <f t="shared" ca="1" si="253"/>
        <v>339</v>
      </c>
      <c r="AF561" s="5">
        <f t="shared" ca="1" si="254"/>
        <v>267</v>
      </c>
      <c r="AG561" s="5">
        <f t="shared" ca="1" si="255"/>
        <v>243</v>
      </c>
      <c r="AH561" s="5">
        <f t="shared" ca="1" si="256"/>
        <v>352</v>
      </c>
      <c r="AI561" s="5">
        <f t="shared" ca="1" si="257"/>
        <v>360</v>
      </c>
      <c r="AJ561" s="5">
        <f t="shared" ca="1" si="258"/>
        <v>336</v>
      </c>
      <c r="AK561" s="5">
        <f t="shared" ca="1" si="259"/>
        <v>331</v>
      </c>
    </row>
    <row r="562" spans="1:37" x14ac:dyDescent="0.3">
      <c r="A562" s="35">
        <f>IF(Замеры!B561=0, " ", Замеры!B561)</f>
        <v>556</v>
      </c>
      <c r="B562" s="45" t="str">
        <f>Замеры!F561</f>
        <v xml:space="preserve">Группа от QF </v>
      </c>
      <c r="C562" s="45" t="str">
        <f>IF(Замеры!K561=0, " ", Замеры!K561)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Замеры!L561</f>
        <v>0</v>
      </c>
      <c r="S562" s="2">
        <f>Замеры!M561</f>
        <v>0</v>
      </c>
      <c r="T562" s="2" t="s">
        <v>75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42</v>
      </c>
      <c r="Z562" s="2">
        <f t="shared" ca="1" si="249"/>
        <v>30</v>
      </c>
      <c r="AA562" s="2">
        <f t="shared" ca="1" si="249"/>
        <v>46</v>
      </c>
      <c r="AB562" s="5">
        <f t="shared" ca="1" si="250"/>
        <v>519</v>
      </c>
      <c r="AC562" s="5">
        <f t="shared" ca="1" si="251"/>
        <v>477</v>
      </c>
      <c r="AD562" s="5">
        <f t="shared" ca="1" si="252"/>
        <v>593</v>
      </c>
      <c r="AE562" s="5">
        <f t="shared" ca="1" si="253"/>
        <v>578</v>
      </c>
      <c r="AF562" s="5">
        <f t="shared" ca="1" si="254"/>
        <v>597</v>
      </c>
      <c r="AG562" s="5">
        <f t="shared" ca="1" si="255"/>
        <v>521</v>
      </c>
      <c r="AH562" s="5">
        <f t="shared" ca="1" si="256"/>
        <v>484</v>
      </c>
      <c r="AI562" s="5">
        <f t="shared" ca="1" si="257"/>
        <v>567</v>
      </c>
      <c r="AJ562" s="5">
        <f t="shared" ca="1" si="258"/>
        <v>580</v>
      </c>
      <c r="AK562" s="5">
        <f t="shared" ca="1" si="259"/>
        <v>556</v>
      </c>
    </row>
    <row r="563" spans="1:37" x14ac:dyDescent="0.3">
      <c r="A563" s="35">
        <f>IF(Замеры!B562=0, " ", Замеры!B562)</f>
        <v>557</v>
      </c>
      <c r="B563" s="45" t="str">
        <f>Замеры!F562</f>
        <v xml:space="preserve">Группа от QF </v>
      </c>
      <c r="C563" s="45" t="str">
        <f>IF(Замеры!K562=0, " ", Замеры!K562)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Замеры!L562</f>
        <v>0</v>
      </c>
      <c r="S563" s="2">
        <f>Замеры!M562</f>
        <v>0</v>
      </c>
      <c r="T563" s="2" t="s">
        <v>75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38</v>
      </c>
      <c r="Z563" s="2">
        <f t="shared" ca="1" si="249"/>
        <v>46</v>
      </c>
      <c r="AA563" s="2">
        <f t="shared" ca="1" si="249"/>
        <v>29</v>
      </c>
      <c r="AB563" s="5">
        <f t="shared" ca="1" si="250"/>
        <v>304</v>
      </c>
      <c r="AC563" s="5">
        <f t="shared" ca="1" si="251"/>
        <v>343</v>
      </c>
      <c r="AD563" s="5">
        <f t="shared" ca="1" si="252"/>
        <v>381</v>
      </c>
      <c r="AE563" s="5">
        <f t="shared" ca="1" si="253"/>
        <v>357</v>
      </c>
      <c r="AF563" s="5">
        <f t="shared" ca="1" si="254"/>
        <v>303</v>
      </c>
      <c r="AG563" s="5">
        <f t="shared" ca="1" si="255"/>
        <v>391</v>
      </c>
      <c r="AH563" s="5">
        <f t="shared" ca="1" si="256"/>
        <v>408</v>
      </c>
      <c r="AI563" s="5">
        <f t="shared" ca="1" si="257"/>
        <v>325</v>
      </c>
      <c r="AJ563" s="5">
        <f t="shared" ca="1" si="258"/>
        <v>355</v>
      </c>
      <c r="AK563" s="5">
        <f t="shared" ca="1" si="259"/>
        <v>375</v>
      </c>
    </row>
    <row r="564" spans="1:37" x14ac:dyDescent="0.3">
      <c r="A564" s="35">
        <f>IF(Замеры!B563=0, " ", Замеры!B563)</f>
        <v>558</v>
      </c>
      <c r="B564" s="45" t="str">
        <f>Замеры!F563</f>
        <v xml:space="preserve">Группа от QF </v>
      </c>
      <c r="C564" s="45" t="str">
        <f>IF(Замеры!K563=0, " ", Замеры!K563)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Замеры!L563</f>
        <v>0</v>
      </c>
      <c r="S564" s="2">
        <f>Замеры!M563</f>
        <v>0</v>
      </c>
      <c r="T564" s="2" t="s">
        <v>75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31</v>
      </c>
      <c r="Z564" s="2">
        <f t="shared" ca="1" si="249"/>
        <v>41</v>
      </c>
      <c r="AA564" s="2">
        <f t="shared" ca="1" si="249"/>
        <v>40</v>
      </c>
      <c r="AB564" s="5">
        <f t="shared" ca="1" si="250"/>
        <v>496</v>
      </c>
      <c r="AC564" s="5">
        <f t="shared" ca="1" si="251"/>
        <v>427</v>
      </c>
      <c r="AD564" s="5">
        <f t="shared" ca="1" si="252"/>
        <v>446</v>
      </c>
      <c r="AE564" s="5">
        <f t="shared" ca="1" si="253"/>
        <v>441</v>
      </c>
      <c r="AF564" s="5">
        <f t="shared" ca="1" si="254"/>
        <v>544</v>
      </c>
      <c r="AG564" s="5">
        <f t="shared" ca="1" si="255"/>
        <v>420</v>
      </c>
      <c r="AH564" s="5">
        <f t="shared" ca="1" si="256"/>
        <v>542</v>
      </c>
      <c r="AI564" s="5">
        <f t="shared" ca="1" si="257"/>
        <v>456</v>
      </c>
      <c r="AJ564" s="5">
        <f t="shared" ca="1" si="258"/>
        <v>414</v>
      </c>
      <c r="AK564" s="5">
        <f t="shared" ca="1" si="259"/>
        <v>484</v>
      </c>
    </row>
    <row r="565" spans="1:37" x14ac:dyDescent="0.3">
      <c r="A565" s="35">
        <f>IF(Замеры!B564=0, " ", Замеры!B564)</f>
        <v>559</v>
      </c>
      <c r="B565" s="45" t="str">
        <f>Замеры!F564</f>
        <v xml:space="preserve">Группа от QF </v>
      </c>
      <c r="C565" s="45" t="str">
        <f>IF(Замеры!K564=0, " ", Замеры!K564)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Замеры!L564</f>
        <v>0</v>
      </c>
      <c r="S565" s="2">
        <f>Замеры!M564</f>
        <v>0</v>
      </c>
      <c r="T565" s="2" t="s">
        <v>75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26</v>
      </c>
      <c r="Z565" s="2">
        <f t="shared" ca="1" si="249"/>
        <v>28</v>
      </c>
      <c r="AA565" s="2">
        <f t="shared" ca="1" si="249"/>
        <v>45</v>
      </c>
      <c r="AB565" s="5">
        <f t="shared" ca="1" si="250"/>
        <v>583</v>
      </c>
      <c r="AC565" s="5">
        <f t="shared" ca="1" si="251"/>
        <v>500</v>
      </c>
      <c r="AD565" s="5">
        <f t="shared" ca="1" si="252"/>
        <v>457</v>
      </c>
      <c r="AE565" s="5">
        <f t="shared" ca="1" si="253"/>
        <v>585</v>
      </c>
      <c r="AF565" s="5">
        <f t="shared" ca="1" si="254"/>
        <v>555</v>
      </c>
      <c r="AG565" s="5">
        <f t="shared" ca="1" si="255"/>
        <v>461</v>
      </c>
      <c r="AH565" s="5">
        <f t="shared" ca="1" si="256"/>
        <v>477</v>
      </c>
      <c r="AI565" s="5">
        <f t="shared" ca="1" si="257"/>
        <v>504</v>
      </c>
      <c r="AJ565" s="5">
        <f t="shared" ca="1" si="258"/>
        <v>461</v>
      </c>
      <c r="AK565" s="5">
        <f t="shared" ca="1" si="259"/>
        <v>550</v>
      </c>
    </row>
    <row r="566" spans="1:37" x14ac:dyDescent="0.3">
      <c r="A566" s="35">
        <f>IF(Замеры!B565=0, " ", Замеры!B565)</f>
        <v>560</v>
      </c>
      <c r="B566" s="45" t="str">
        <f>Замеры!F565</f>
        <v xml:space="preserve">Группа от QF </v>
      </c>
      <c r="C566" s="45" t="str">
        <f>IF(Замеры!K565=0, " ", Замеры!K565)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Замеры!L565</f>
        <v>0</v>
      </c>
      <c r="S566" s="2">
        <f>Замеры!M565</f>
        <v>0</v>
      </c>
      <c r="T566" s="2" t="s">
        <v>75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41</v>
      </c>
      <c r="Z566" s="2">
        <f t="shared" ca="1" si="249"/>
        <v>22</v>
      </c>
      <c r="AA566" s="2">
        <f t="shared" ca="1" si="249"/>
        <v>28</v>
      </c>
      <c r="AB566" s="5">
        <f t="shared" ca="1" si="250"/>
        <v>318</v>
      </c>
      <c r="AC566" s="5">
        <f t="shared" ca="1" si="251"/>
        <v>295</v>
      </c>
      <c r="AD566" s="5">
        <f t="shared" ca="1" si="252"/>
        <v>335</v>
      </c>
      <c r="AE566" s="5">
        <f t="shared" ca="1" si="253"/>
        <v>303</v>
      </c>
      <c r="AF566" s="5">
        <f t="shared" ca="1" si="254"/>
        <v>384</v>
      </c>
      <c r="AG566" s="5">
        <f t="shared" ca="1" si="255"/>
        <v>289</v>
      </c>
      <c r="AH566" s="5">
        <f t="shared" ca="1" si="256"/>
        <v>376</v>
      </c>
      <c r="AI566" s="5">
        <f t="shared" ca="1" si="257"/>
        <v>405</v>
      </c>
      <c r="AJ566" s="5">
        <f t="shared" ca="1" si="258"/>
        <v>320</v>
      </c>
      <c r="AK566" s="5">
        <f t="shared" ca="1" si="259"/>
        <v>351</v>
      </c>
    </row>
    <row r="567" spans="1:37" x14ac:dyDescent="0.3">
      <c r="A567" s="35">
        <f>IF(Замеры!B566=0, " ", Замеры!B566)</f>
        <v>561</v>
      </c>
      <c r="B567" s="45" t="str">
        <f>Замеры!F566</f>
        <v xml:space="preserve">Группа от QF </v>
      </c>
      <c r="C567" s="45" t="str">
        <f>IF(Замеры!K566=0, " ", Замеры!K566)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Замеры!L566</f>
        <v>0</v>
      </c>
      <c r="S567" s="2">
        <f>Замеры!M566</f>
        <v>0</v>
      </c>
      <c r="T567" s="2" t="s">
        <v>75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50</v>
      </c>
      <c r="Z567" s="2">
        <f t="shared" ca="1" si="249"/>
        <v>38</v>
      </c>
      <c r="AA567" s="2">
        <f t="shared" ca="1" si="249"/>
        <v>37</v>
      </c>
      <c r="AB567" s="5">
        <f t="shared" ca="1" si="250"/>
        <v>516</v>
      </c>
      <c r="AC567" s="5">
        <f t="shared" ca="1" si="251"/>
        <v>397</v>
      </c>
      <c r="AD567" s="5">
        <f t="shared" ca="1" si="252"/>
        <v>507</v>
      </c>
      <c r="AE567" s="5">
        <f t="shared" ca="1" si="253"/>
        <v>504</v>
      </c>
      <c r="AF567" s="5">
        <f t="shared" ca="1" si="254"/>
        <v>445</v>
      </c>
      <c r="AG567" s="5">
        <f t="shared" ca="1" si="255"/>
        <v>493</v>
      </c>
      <c r="AH567" s="5">
        <f t="shared" ca="1" si="256"/>
        <v>391</v>
      </c>
      <c r="AI567" s="5">
        <f t="shared" ca="1" si="257"/>
        <v>428</v>
      </c>
      <c r="AJ567" s="5">
        <f t="shared" ca="1" si="258"/>
        <v>387</v>
      </c>
      <c r="AK567" s="5">
        <f t="shared" ca="1" si="259"/>
        <v>488</v>
      </c>
    </row>
    <row r="568" spans="1:37" x14ac:dyDescent="0.3">
      <c r="A568" s="35">
        <f>IF(Замеры!B567=0, " ", Замеры!B567)</f>
        <v>562</v>
      </c>
      <c r="B568" s="45" t="str">
        <f>Замеры!F567</f>
        <v xml:space="preserve">Группа от QF </v>
      </c>
      <c r="C568" s="45" t="str">
        <f>IF(Замеры!K567=0, " ", Замеры!K567)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Замеры!L567</f>
        <v>0</v>
      </c>
      <c r="S568" s="2">
        <f>Замеры!M567</f>
        <v>0</v>
      </c>
      <c r="T568" s="2" t="s">
        <v>75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25</v>
      </c>
      <c r="Z568" s="2">
        <f t="shared" ca="1" si="249"/>
        <v>45</v>
      </c>
      <c r="AA568" s="2">
        <f t="shared" ca="1" si="249"/>
        <v>47</v>
      </c>
      <c r="AB568" s="5">
        <f t="shared" ca="1" si="250"/>
        <v>577</v>
      </c>
      <c r="AC568" s="5">
        <f t="shared" ca="1" si="251"/>
        <v>548</v>
      </c>
      <c r="AD568" s="5">
        <f t="shared" ca="1" si="252"/>
        <v>616</v>
      </c>
      <c r="AE568" s="5">
        <f t="shared" ca="1" si="253"/>
        <v>498</v>
      </c>
      <c r="AF568" s="5">
        <f t="shared" ca="1" si="254"/>
        <v>565</v>
      </c>
      <c r="AG568" s="5">
        <f t="shared" ca="1" si="255"/>
        <v>607</v>
      </c>
      <c r="AH568" s="5">
        <f t="shared" ca="1" si="256"/>
        <v>607</v>
      </c>
      <c r="AI568" s="5">
        <f t="shared" ca="1" si="257"/>
        <v>571</v>
      </c>
      <c r="AJ568" s="5">
        <f t="shared" ca="1" si="258"/>
        <v>556</v>
      </c>
      <c r="AK568" s="5">
        <f t="shared" ca="1" si="259"/>
        <v>486</v>
      </c>
    </row>
    <row r="569" spans="1:37" x14ac:dyDescent="0.3">
      <c r="A569" s="35">
        <f>IF(Замеры!B568=0, " ", Замеры!B568)</f>
        <v>563</v>
      </c>
      <c r="B569" s="45" t="str">
        <f>Замеры!F568</f>
        <v xml:space="preserve">Группа от QF </v>
      </c>
      <c r="C569" s="45" t="str">
        <f>IF(Замеры!K568=0, " ", Замеры!K568)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Замеры!L568</f>
        <v>0</v>
      </c>
      <c r="S569" s="2">
        <f>Замеры!M568</f>
        <v>0</v>
      </c>
      <c r="T569" s="2" t="s">
        <v>75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22</v>
      </c>
      <c r="Z569" s="2">
        <f t="shared" ca="1" si="249"/>
        <v>45</v>
      </c>
      <c r="AA569" s="2">
        <f t="shared" ca="1" si="249"/>
        <v>24</v>
      </c>
      <c r="AB569" s="5">
        <f t="shared" ca="1" si="250"/>
        <v>382</v>
      </c>
      <c r="AC569" s="5">
        <f t="shared" ca="1" si="251"/>
        <v>311</v>
      </c>
      <c r="AD569" s="5">
        <f t="shared" ca="1" si="252"/>
        <v>345</v>
      </c>
      <c r="AE569" s="5">
        <f t="shared" ca="1" si="253"/>
        <v>384</v>
      </c>
      <c r="AF569" s="5">
        <f t="shared" ca="1" si="254"/>
        <v>289</v>
      </c>
      <c r="AG569" s="5">
        <f t="shared" ca="1" si="255"/>
        <v>308</v>
      </c>
      <c r="AH569" s="5">
        <f t="shared" ca="1" si="256"/>
        <v>331</v>
      </c>
      <c r="AI569" s="5">
        <f t="shared" ca="1" si="257"/>
        <v>334</v>
      </c>
      <c r="AJ569" s="5">
        <f t="shared" ca="1" si="258"/>
        <v>384</v>
      </c>
      <c r="AK569" s="5">
        <f t="shared" ca="1" si="259"/>
        <v>293</v>
      </c>
    </row>
    <row r="570" spans="1:37" x14ac:dyDescent="0.3">
      <c r="A570" s="35">
        <f>IF(Замеры!B569=0, " ", Замеры!B569)</f>
        <v>564</v>
      </c>
      <c r="B570" s="45" t="str">
        <f>Замеры!F569</f>
        <v xml:space="preserve">Группа от QF </v>
      </c>
      <c r="C570" s="45" t="str">
        <f>IF(Замеры!K569=0, " ", Замеры!K569)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Замеры!L569</f>
        <v>0</v>
      </c>
      <c r="S570" s="2">
        <f>Замеры!M569</f>
        <v>0</v>
      </c>
      <c r="T570" s="2" t="s">
        <v>75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24</v>
      </c>
      <c r="Z570" s="2">
        <f t="shared" ca="1" si="249"/>
        <v>35</v>
      </c>
      <c r="AA570" s="2">
        <f t="shared" ca="1" si="249"/>
        <v>29</v>
      </c>
      <c r="AB570" s="5">
        <f t="shared" ca="1" si="250"/>
        <v>303</v>
      </c>
      <c r="AC570" s="5">
        <f t="shared" ca="1" si="251"/>
        <v>351</v>
      </c>
      <c r="AD570" s="5">
        <f t="shared" ca="1" si="252"/>
        <v>350</v>
      </c>
      <c r="AE570" s="5">
        <f t="shared" ca="1" si="253"/>
        <v>321</v>
      </c>
      <c r="AF570" s="5">
        <f t="shared" ca="1" si="254"/>
        <v>338</v>
      </c>
      <c r="AG570" s="5">
        <f t="shared" ca="1" si="255"/>
        <v>351</v>
      </c>
      <c r="AH570" s="5">
        <f t="shared" ca="1" si="256"/>
        <v>397</v>
      </c>
      <c r="AI570" s="5">
        <f t="shared" ca="1" si="257"/>
        <v>319</v>
      </c>
      <c r="AJ570" s="5">
        <f t="shared" ca="1" si="258"/>
        <v>413</v>
      </c>
      <c r="AK570" s="5">
        <f t="shared" ca="1" si="259"/>
        <v>421</v>
      </c>
    </row>
    <row r="571" spans="1:37" x14ac:dyDescent="0.3">
      <c r="A571" s="35">
        <f>IF(Замеры!B570=0, " ", Замеры!B570)</f>
        <v>565</v>
      </c>
      <c r="B571" s="45" t="str">
        <f>Замеры!F570</f>
        <v xml:space="preserve">Группа от QF </v>
      </c>
      <c r="C571" s="45" t="str">
        <f>IF(Замеры!K570=0, " ", Замеры!K570)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Замеры!L570</f>
        <v>0</v>
      </c>
      <c r="S571" s="2">
        <f>Замеры!M570</f>
        <v>0</v>
      </c>
      <c r="T571" s="2" t="s">
        <v>75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44</v>
      </c>
      <c r="Z571" s="2">
        <f t="shared" ca="1" si="249"/>
        <v>25</v>
      </c>
      <c r="AA571" s="2">
        <f t="shared" ca="1" si="249"/>
        <v>47</v>
      </c>
      <c r="AB571" s="5">
        <f t="shared" ca="1" si="250"/>
        <v>590</v>
      </c>
      <c r="AC571" s="5">
        <f t="shared" ca="1" si="251"/>
        <v>602</v>
      </c>
      <c r="AD571" s="5">
        <f t="shared" ca="1" si="252"/>
        <v>581</v>
      </c>
      <c r="AE571" s="5">
        <f t="shared" ca="1" si="253"/>
        <v>555</v>
      </c>
      <c r="AF571" s="5">
        <f t="shared" ca="1" si="254"/>
        <v>553</v>
      </c>
      <c r="AG571" s="5">
        <f t="shared" ca="1" si="255"/>
        <v>520</v>
      </c>
      <c r="AH571" s="5">
        <f t="shared" ca="1" si="256"/>
        <v>543</v>
      </c>
      <c r="AI571" s="5">
        <f t="shared" ca="1" si="257"/>
        <v>543</v>
      </c>
      <c r="AJ571" s="5">
        <f t="shared" ca="1" si="258"/>
        <v>581</v>
      </c>
      <c r="AK571" s="5">
        <f t="shared" ca="1" si="259"/>
        <v>534</v>
      </c>
    </row>
    <row r="572" spans="1:37" x14ac:dyDescent="0.3">
      <c r="A572" s="35">
        <f>IF(Замеры!B571=0, " ", Замеры!B571)</f>
        <v>566</v>
      </c>
      <c r="B572" s="45" t="str">
        <f>Замеры!F571</f>
        <v xml:space="preserve">Группа от QF </v>
      </c>
      <c r="C572" s="45" t="str">
        <f>IF(Замеры!K571=0, " ", Замеры!K571)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Замеры!L571</f>
        <v>0</v>
      </c>
      <c r="S572" s="2">
        <f>Замеры!M571</f>
        <v>0</v>
      </c>
      <c r="T572" s="2" t="s">
        <v>75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50</v>
      </c>
      <c r="Z572" s="2">
        <f t="shared" ca="1" si="249"/>
        <v>35</v>
      </c>
      <c r="AA572" s="2">
        <f t="shared" ca="1" si="249"/>
        <v>27</v>
      </c>
      <c r="AB572" s="5">
        <f t="shared" ca="1" si="250"/>
        <v>355</v>
      </c>
      <c r="AC572" s="5">
        <f t="shared" ca="1" si="251"/>
        <v>320</v>
      </c>
      <c r="AD572" s="5">
        <f t="shared" ca="1" si="252"/>
        <v>323</v>
      </c>
      <c r="AE572" s="5">
        <f t="shared" ca="1" si="253"/>
        <v>285</v>
      </c>
      <c r="AF572" s="5">
        <f t="shared" ca="1" si="254"/>
        <v>284</v>
      </c>
      <c r="AG572" s="5">
        <f t="shared" ca="1" si="255"/>
        <v>315</v>
      </c>
      <c r="AH572" s="5">
        <f t="shared" ca="1" si="256"/>
        <v>419</v>
      </c>
      <c r="AI572" s="5">
        <f t="shared" ca="1" si="257"/>
        <v>376</v>
      </c>
      <c r="AJ572" s="5">
        <f t="shared" ca="1" si="258"/>
        <v>321</v>
      </c>
      <c r="AK572" s="5">
        <f t="shared" ca="1" si="259"/>
        <v>388</v>
      </c>
    </row>
    <row r="573" spans="1:37" x14ac:dyDescent="0.3">
      <c r="A573" s="35">
        <f>IF(Замеры!B572=0, " ", Замеры!B572)</f>
        <v>567</v>
      </c>
      <c r="B573" s="45" t="str">
        <f>Замеры!F572</f>
        <v xml:space="preserve">Группа от QF </v>
      </c>
      <c r="C573" s="45" t="str">
        <f>IF(Замеры!K572=0, " ", Замеры!K572)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Замеры!L572</f>
        <v>0</v>
      </c>
      <c r="S573" s="2">
        <f>Замеры!M572</f>
        <v>0</v>
      </c>
      <c r="T573" s="2" t="s">
        <v>75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43</v>
      </c>
      <c r="Z573" s="2">
        <f t="shared" ca="1" si="249"/>
        <v>21</v>
      </c>
      <c r="AA573" s="2">
        <f t="shared" ca="1" si="249"/>
        <v>29</v>
      </c>
      <c r="AB573" s="5">
        <f t="shared" ca="1" si="250"/>
        <v>404</v>
      </c>
      <c r="AC573" s="5">
        <f t="shared" ca="1" si="251"/>
        <v>395</v>
      </c>
      <c r="AD573" s="5">
        <f t="shared" ca="1" si="252"/>
        <v>300</v>
      </c>
      <c r="AE573" s="5">
        <f t="shared" ca="1" si="253"/>
        <v>315</v>
      </c>
      <c r="AF573" s="5">
        <f t="shared" ca="1" si="254"/>
        <v>398</v>
      </c>
      <c r="AG573" s="5">
        <f t="shared" ca="1" si="255"/>
        <v>358</v>
      </c>
      <c r="AH573" s="5">
        <f t="shared" ca="1" si="256"/>
        <v>400</v>
      </c>
      <c r="AI573" s="5">
        <f t="shared" ca="1" si="257"/>
        <v>386</v>
      </c>
      <c r="AJ573" s="5">
        <f t="shared" ca="1" si="258"/>
        <v>407</v>
      </c>
      <c r="AK573" s="5">
        <f t="shared" ca="1" si="259"/>
        <v>394</v>
      </c>
    </row>
    <row r="574" spans="1:37" x14ac:dyDescent="0.3">
      <c r="A574" s="35">
        <f>IF(Замеры!B573=0, " ", Замеры!B573)</f>
        <v>568</v>
      </c>
      <c r="B574" s="45" t="str">
        <f>Замеры!F573</f>
        <v xml:space="preserve">Группа от QF </v>
      </c>
      <c r="C574" s="45" t="str">
        <f>IF(Замеры!K573=0, " ", Замеры!K573)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Замеры!L573</f>
        <v>0</v>
      </c>
      <c r="S574" s="2">
        <f>Замеры!M573</f>
        <v>0</v>
      </c>
      <c r="T574" s="2" t="s">
        <v>75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43</v>
      </c>
      <c r="Z574" s="2">
        <f t="shared" ca="1" si="249"/>
        <v>38</v>
      </c>
      <c r="AA574" s="2">
        <f t="shared" ca="1" si="249"/>
        <v>33</v>
      </c>
      <c r="AB574" s="5">
        <f t="shared" ca="1" si="250"/>
        <v>412</v>
      </c>
      <c r="AC574" s="5">
        <f t="shared" ca="1" si="251"/>
        <v>419</v>
      </c>
      <c r="AD574" s="5">
        <f t="shared" ca="1" si="252"/>
        <v>359</v>
      </c>
      <c r="AE574" s="5">
        <f t="shared" ca="1" si="253"/>
        <v>345</v>
      </c>
      <c r="AF574" s="5">
        <f t="shared" ca="1" si="254"/>
        <v>419</v>
      </c>
      <c r="AG574" s="5">
        <f t="shared" ca="1" si="255"/>
        <v>468</v>
      </c>
      <c r="AH574" s="5">
        <f t="shared" ca="1" si="256"/>
        <v>444</v>
      </c>
      <c r="AI574" s="5">
        <f t="shared" ca="1" si="257"/>
        <v>466</v>
      </c>
      <c r="AJ574" s="5">
        <f t="shared" ca="1" si="258"/>
        <v>344</v>
      </c>
      <c r="AK574" s="5">
        <f t="shared" ca="1" si="259"/>
        <v>399</v>
      </c>
    </row>
    <row r="575" spans="1:37" x14ac:dyDescent="0.3">
      <c r="A575" s="35">
        <f>IF(Замеры!B574=0, " ", Замеры!B574)</f>
        <v>569</v>
      </c>
      <c r="B575" s="45" t="str">
        <f>Замеры!F574</f>
        <v xml:space="preserve">Группа от QF </v>
      </c>
      <c r="C575" s="45" t="str">
        <f>IF(Замеры!K574=0, " ", Замеры!K574)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Замеры!L574</f>
        <v>0</v>
      </c>
      <c r="S575" s="2">
        <f>Замеры!M574</f>
        <v>0</v>
      </c>
      <c r="T575" s="2" t="s">
        <v>75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46</v>
      </c>
      <c r="Z575" s="2">
        <f t="shared" ca="1" si="249"/>
        <v>49</v>
      </c>
      <c r="AA575" s="2">
        <f t="shared" ca="1" si="249"/>
        <v>33</v>
      </c>
      <c r="AB575" s="5">
        <f t="shared" ca="1" si="250"/>
        <v>473</v>
      </c>
      <c r="AC575" s="5">
        <f t="shared" ca="1" si="251"/>
        <v>418</v>
      </c>
      <c r="AD575" s="5">
        <f t="shared" ca="1" si="252"/>
        <v>429</v>
      </c>
      <c r="AE575" s="5">
        <f t="shared" ca="1" si="253"/>
        <v>376</v>
      </c>
      <c r="AF575" s="5">
        <f t="shared" ca="1" si="254"/>
        <v>367</v>
      </c>
      <c r="AG575" s="5">
        <f t="shared" ca="1" si="255"/>
        <v>413</v>
      </c>
      <c r="AH575" s="5">
        <f t="shared" ca="1" si="256"/>
        <v>428</v>
      </c>
      <c r="AI575" s="5">
        <f t="shared" ca="1" si="257"/>
        <v>374</v>
      </c>
      <c r="AJ575" s="5">
        <f t="shared" ca="1" si="258"/>
        <v>380</v>
      </c>
      <c r="AK575" s="5">
        <f t="shared" ca="1" si="259"/>
        <v>425</v>
      </c>
    </row>
    <row r="576" spans="1:37" x14ac:dyDescent="0.3">
      <c r="A576" s="35">
        <f>IF(Замеры!B575=0, " ", Замеры!B575)</f>
        <v>570</v>
      </c>
      <c r="B576" s="45" t="str">
        <f>Замеры!F575</f>
        <v xml:space="preserve">Группа от QF </v>
      </c>
      <c r="C576" s="45" t="str">
        <f>IF(Замеры!K575=0, " ", Замеры!K575)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Замеры!L575</f>
        <v>0</v>
      </c>
      <c r="S576" s="2">
        <f>Замеры!M575</f>
        <v>0</v>
      </c>
      <c r="T576" s="2" t="s">
        <v>75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45</v>
      </c>
      <c r="Z576" s="2">
        <f t="shared" ca="1" si="249"/>
        <v>40</v>
      </c>
      <c r="AA576" s="2">
        <f t="shared" ca="1" si="249"/>
        <v>45</v>
      </c>
      <c r="AB576" s="5">
        <f t="shared" ca="1" si="250"/>
        <v>481</v>
      </c>
      <c r="AC576" s="5">
        <f t="shared" ca="1" si="251"/>
        <v>562</v>
      </c>
      <c r="AD576" s="5">
        <f t="shared" ca="1" si="252"/>
        <v>467</v>
      </c>
      <c r="AE576" s="5">
        <f t="shared" ca="1" si="253"/>
        <v>544</v>
      </c>
      <c r="AF576" s="5">
        <f t="shared" ca="1" si="254"/>
        <v>501</v>
      </c>
      <c r="AG576" s="5">
        <f t="shared" ca="1" si="255"/>
        <v>465</v>
      </c>
      <c r="AH576" s="5">
        <f t="shared" ca="1" si="256"/>
        <v>546</v>
      </c>
      <c r="AI576" s="5">
        <f t="shared" ca="1" si="257"/>
        <v>461</v>
      </c>
      <c r="AJ576" s="5">
        <f t="shared" ca="1" si="258"/>
        <v>495</v>
      </c>
      <c r="AK576" s="5">
        <f t="shared" ca="1" si="259"/>
        <v>533</v>
      </c>
    </row>
    <row r="577" spans="1:37" x14ac:dyDescent="0.3">
      <c r="A577" s="35">
        <f>IF(Замеры!B576=0, " ", Замеры!B576)</f>
        <v>571</v>
      </c>
      <c r="B577" s="45" t="str">
        <f>Замеры!F576</f>
        <v xml:space="preserve">Группа от QF </v>
      </c>
      <c r="C577" s="45" t="str">
        <f>IF(Замеры!K576=0, " ", Замеры!K576)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Замеры!L576</f>
        <v>0</v>
      </c>
      <c r="S577" s="2">
        <f>Замеры!M576</f>
        <v>0</v>
      </c>
      <c r="T577" s="2" t="s">
        <v>75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43</v>
      </c>
      <c r="Z577" s="2">
        <f t="shared" ca="1" si="249"/>
        <v>48</v>
      </c>
      <c r="AA577" s="2">
        <f t="shared" ca="1" si="249"/>
        <v>50</v>
      </c>
      <c r="AB577" s="5">
        <f t="shared" ca="1" si="250"/>
        <v>534</v>
      </c>
      <c r="AC577" s="5">
        <f t="shared" ca="1" si="251"/>
        <v>588</v>
      </c>
      <c r="AD577" s="5">
        <f t="shared" ca="1" si="252"/>
        <v>526</v>
      </c>
      <c r="AE577" s="5">
        <f t="shared" ca="1" si="253"/>
        <v>623</v>
      </c>
      <c r="AF577" s="5">
        <f t="shared" ca="1" si="254"/>
        <v>625</v>
      </c>
      <c r="AG577" s="5">
        <f t="shared" ca="1" si="255"/>
        <v>628</v>
      </c>
      <c r="AH577" s="5">
        <f t="shared" ca="1" si="256"/>
        <v>591</v>
      </c>
      <c r="AI577" s="5">
        <f t="shared" ca="1" si="257"/>
        <v>596</v>
      </c>
      <c r="AJ577" s="5">
        <f t="shared" ca="1" si="258"/>
        <v>623</v>
      </c>
      <c r="AK577" s="5">
        <f t="shared" ca="1" si="259"/>
        <v>510</v>
      </c>
    </row>
    <row r="578" spans="1:37" x14ac:dyDescent="0.3">
      <c r="A578" s="35">
        <f>IF(Замеры!B577=0, " ", Замеры!B577)</f>
        <v>572</v>
      </c>
      <c r="B578" s="45" t="str">
        <f>Замеры!F577</f>
        <v xml:space="preserve">Группа от QF </v>
      </c>
      <c r="C578" s="45" t="str">
        <f>IF(Замеры!K577=0, " ", Замеры!K577)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Замеры!L577</f>
        <v>0</v>
      </c>
      <c r="S578" s="2">
        <f>Замеры!M577</f>
        <v>0</v>
      </c>
      <c r="T578" s="2" t="s">
        <v>75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43</v>
      </c>
      <c r="Z578" s="2">
        <f t="shared" ca="1" si="249"/>
        <v>47</v>
      </c>
      <c r="AA578" s="2">
        <f t="shared" ca="1" si="249"/>
        <v>35</v>
      </c>
      <c r="AB578" s="5">
        <f t="shared" ca="1" si="250"/>
        <v>359</v>
      </c>
      <c r="AC578" s="5">
        <f t="shared" ca="1" si="251"/>
        <v>447</v>
      </c>
      <c r="AD578" s="5">
        <f t="shared" ca="1" si="252"/>
        <v>392</v>
      </c>
      <c r="AE578" s="5">
        <f t="shared" ca="1" si="253"/>
        <v>384</v>
      </c>
      <c r="AF578" s="5">
        <f t="shared" ca="1" si="254"/>
        <v>405</v>
      </c>
      <c r="AG578" s="5">
        <f t="shared" ca="1" si="255"/>
        <v>368</v>
      </c>
      <c r="AH578" s="5">
        <f t="shared" ca="1" si="256"/>
        <v>483</v>
      </c>
      <c r="AI578" s="5">
        <f t="shared" ca="1" si="257"/>
        <v>378</v>
      </c>
      <c r="AJ578" s="5">
        <f t="shared" ca="1" si="258"/>
        <v>442</v>
      </c>
      <c r="AK578" s="5">
        <f t="shared" ca="1" si="259"/>
        <v>386</v>
      </c>
    </row>
    <row r="579" spans="1:37" x14ac:dyDescent="0.3">
      <c r="A579" s="35">
        <f>IF(Замеры!B578=0, " ", Замеры!B578)</f>
        <v>573</v>
      </c>
      <c r="B579" s="45" t="str">
        <f>Замеры!F578</f>
        <v xml:space="preserve">Группа от QF </v>
      </c>
      <c r="C579" s="45" t="str">
        <f>IF(Замеры!K578=0, " ", Замеры!K578)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Замеры!L578</f>
        <v>0</v>
      </c>
      <c r="S579" s="2">
        <f>Замеры!M578</f>
        <v>0</v>
      </c>
      <c r="T579" s="2" t="s">
        <v>75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39</v>
      </c>
      <c r="Z579" s="2">
        <f t="shared" ca="1" si="249"/>
        <v>42</v>
      </c>
      <c r="AA579" s="2">
        <f t="shared" ca="1" si="249"/>
        <v>39</v>
      </c>
      <c r="AB579" s="5">
        <f t="shared" ca="1" si="250"/>
        <v>445</v>
      </c>
      <c r="AC579" s="5">
        <f t="shared" ca="1" si="251"/>
        <v>515</v>
      </c>
      <c r="AD579" s="5">
        <f t="shared" ca="1" si="252"/>
        <v>406</v>
      </c>
      <c r="AE579" s="5">
        <f t="shared" ca="1" si="253"/>
        <v>525</v>
      </c>
      <c r="AF579" s="5">
        <f t="shared" ca="1" si="254"/>
        <v>471</v>
      </c>
      <c r="AG579" s="5">
        <f t="shared" ca="1" si="255"/>
        <v>402</v>
      </c>
      <c r="AH579" s="5">
        <f t="shared" ca="1" si="256"/>
        <v>460</v>
      </c>
      <c r="AI579" s="5">
        <f t="shared" ca="1" si="257"/>
        <v>477</v>
      </c>
      <c r="AJ579" s="5">
        <f t="shared" ca="1" si="258"/>
        <v>436</v>
      </c>
      <c r="AK579" s="5">
        <f t="shared" ca="1" si="259"/>
        <v>438</v>
      </c>
    </row>
    <row r="580" spans="1:37" x14ac:dyDescent="0.3">
      <c r="A580" s="35">
        <f>IF(Замеры!B579=0, " ", Замеры!B579)</f>
        <v>574</v>
      </c>
      <c r="B580" s="45" t="str">
        <f>Замеры!F579</f>
        <v xml:space="preserve">Группа от QF </v>
      </c>
      <c r="C580" s="45" t="str">
        <f>IF(Замеры!K579=0, " ", Замеры!K579)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Замеры!L579</f>
        <v>0</v>
      </c>
      <c r="S580" s="2">
        <f>Замеры!M579</f>
        <v>0</v>
      </c>
      <c r="T580" s="2" t="s">
        <v>75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40</v>
      </c>
      <c r="Z580" s="2">
        <f t="shared" ca="1" si="249"/>
        <v>48</v>
      </c>
      <c r="AA580" s="2">
        <f t="shared" ca="1" si="249"/>
        <v>25</v>
      </c>
      <c r="AB580" s="5">
        <f t="shared" ca="1" si="250"/>
        <v>329</v>
      </c>
      <c r="AC580" s="5">
        <f t="shared" ca="1" si="251"/>
        <v>275</v>
      </c>
      <c r="AD580" s="5">
        <f t="shared" ca="1" si="252"/>
        <v>321</v>
      </c>
      <c r="AE580" s="5">
        <f t="shared" ca="1" si="253"/>
        <v>261</v>
      </c>
      <c r="AF580" s="5">
        <f t="shared" ca="1" si="254"/>
        <v>261</v>
      </c>
      <c r="AG580" s="5">
        <f t="shared" ca="1" si="255"/>
        <v>340</v>
      </c>
      <c r="AH580" s="5">
        <f t="shared" ca="1" si="256"/>
        <v>398</v>
      </c>
      <c r="AI580" s="5">
        <f t="shared" ca="1" si="257"/>
        <v>378</v>
      </c>
      <c r="AJ580" s="5">
        <f t="shared" ca="1" si="258"/>
        <v>390</v>
      </c>
      <c r="AK580" s="5">
        <f t="shared" ca="1" si="259"/>
        <v>336</v>
      </c>
    </row>
    <row r="581" spans="1:37" x14ac:dyDescent="0.3">
      <c r="A581" s="35">
        <f>IF(Замеры!B580=0, " ", Замеры!B580)</f>
        <v>575</v>
      </c>
      <c r="B581" s="45" t="str">
        <f>Замеры!F580</f>
        <v xml:space="preserve">Группа от QF </v>
      </c>
      <c r="C581" s="45" t="str">
        <f>IF(Замеры!K580=0, " ", Замеры!K580)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Замеры!L580</f>
        <v>0</v>
      </c>
      <c r="S581" s="2">
        <f>Замеры!M580</f>
        <v>0</v>
      </c>
      <c r="T581" s="2" t="s">
        <v>75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20</v>
      </c>
      <c r="Z581" s="2">
        <f t="shared" ca="1" si="249"/>
        <v>45</v>
      </c>
      <c r="AA581" s="2">
        <f t="shared" ca="1" si="249"/>
        <v>45</v>
      </c>
      <c r="AB581" s="5">
        <f t="shared" ca="1" si="250"/>
        <v>496</v>
      </c>
      <c r="AC581" s="5">
        <f t="shared" ca="1" si="251"/>
        <v>509</v>
      </c>
      <c r="AD581" s="5">
        <f t="shared" ca="1" si="252"/>
        <v>516</v>
      </c>
      <c r="AE581" s="5">
        <f t="shared" ca="1" si="253"/>
        <v>522</v>
      </c>
      <c r="AF581" s="5">
        <f t="shared" ca="1" si="254"/>
        <v>475</v>
      </c>
      <c r="AG581" s="5">
        <f t="shared" ca="1" si="255"/>
        <v>574</v>
      </c>
      <c r="AH581" s="5">
        <f t="shared" ca="1" si="256"/>
        <v>455</v>
      </c>
      <c r="AI581" s="5">
        <f t="shared" ca="1" si="257"/>
        <v>585</v>
      </c>
      <c r="AJ581" s="5">
        <f t="shared" ca="1" si="258"/>
        <v>586</v>
      </c>
      <c r="AK581" s="5">
        <f t="shared" ca="1" si="259"/>
        <v>499</v>
      </c>
    </row>
    <row r="582" spans="1:37" x14ac:dyDescent="0.3">
      <c r="A582" s="35">
        <f>IF(Замеры!B581=0, " ", Замеры!B581)</f>
        <v>576</v>
      </c>
      <c r="B582" s="45" t="str">
        <f>Замеры!F581</f>
        <v xml:space="preserve">Группа от QF </v>
      </c>
      <c r="C582" s="45" t="str">
        <f>IF(Замеры!K581=0, " ", Замеры!K581)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Замеры!L581</f>
        <v>0</v>
      </c>
      <c r="S582" s="2">
        <f>Замеры!M581</f>
        <v>0</v>
      </c>
      <c r="T582" s="2" t="s">
        <v>75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47</v>
      </c>
      <c r="Z582" s="2">
        <f t="shared" ca="1" si="249"/>
        <v>40</v>
      </c>
      <c r="AA582" s="2">
        <f t="shared" ca="1" si="249"/>
        <v>40</v>
      </c>
      <c r="AB582" s="5">
        <f t="shared" ca="1" si="250"/>
        <v>504</v>
      </c>
      <c r="AC582" s="5">
        <f t="shared" ca="1" si="251"/>
        <v>523</v>
      </c>
      <c r="AD582" s="5">
        <f t="shared" ca="1" si="252"/>
        <v>547</v>
      </c>
      <c r="AE582" s="5">
        <f t="shared" ca="1" si="253"/>
        <v>450</v>
      </c>
      <c r="AF582" s="5">
        <f t="shared" ca="1" si="254"/>
        <v>495</v>
      </c>
      <c r="AG582" s="5">
        <f t="shared" ca="1" si="255"/>
        <v>428</v>
      </c>
      <c r="AH582" s="5">
        <f t="shared" ca="1" si="256"/>
        <v>532</v>
      </c>
      <c r="AI582" s="5">
        <f t="shared" ca="1" si="257"/>
        <v>545</v>
      </c>
      <c r="AJ582" s="5">
        <f t="shared" ca="1" si="258"/>
        <v>540</v>
      </c>
      <c r="AK582" s="5">
        <f t="shared" ca="1" si="259"/>
        <v>453</v>
      </c>
    </row>
    <row r="583" spans="1:37" x14ac:dyDescent="0.3">
      <c r="A583" s="35">
        <f>IF(Замеры!B582=0, " ", Замеры!B582)</f>
        <v>577</v>
      </c>
      <c r="B583" s="45" t="str">
        <f>Замеры!F582</f>
        <v xml:space="preserve">Группа от QF </v>
      </c>
      <c r="C583" s="45" t="str">
        <f>IF(Замеры!K582=0, " ", Замеры!K582)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Замеры!L582</f>
        <v>0</v>
      </c>
      <c r="S583" s="2">
        <f>Замеры!M582</f>
        <v>0</v>
      </c>
      <c r="T583" s="2" t="s">
        <v>75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46</v>
      </c>
      <c r="Z583" s="2">
        <f t="shared" ca="1" si="275"/>
        <v>30</v>
      </c>
      <c r="AA583" s="2">
        <f t="shared" ca="1" si="275"/>
        <v>28</v>
      </c>
      <c r="AB583" s="5">
        <f t="shared" ref="AB583:AB646" ca="1" si="276">RANDBETWEEN(AA583*10+5,AA583*10+150)</f>
        <v>374</v>
      </c>
      <c r="AC583" s="5">
        <f t="shared" ref="AC583:AC646" ca="1" si="277">RANDBETWEEN(AA583*10+5,AA583*10+150)</f>
        <v>357</v>
      </c>
      <c r="AD583" s="5">
        <f t="shared" ref="AD583:AD646" ca="1" si="278">RANDBETWEEN(AA583*10+5,AA583*10+150)</f>
        <v>406</v>
      </c>
      <c r="AE583" s="5">
        <f t="shared" ref="AE583:AE646" ca="1" si="279">RANDBETWEEN(AA583*10+5,AA583*10+150)</f>
        <v>332</v>
      </c>
      <c r="AF583" s="5">
        <f t="shared" ref="AF583:AF646" ca="1" si="280">RANDBETWEEN(AA583*10+5,AA583*10+150)</f>
        <v>307</v>
      </c>
      <c r="AG583" s="5">
        <f t="shared" ref="AG583:AG646" ca="1" si="281">RANDBETWEEN(AA583*10+5,AA583*10+150)</f>
        <v>418</v>
      </c>
      <c r="AH583" s="5">
        <f t="shared" ref="AH583:AH646" ca="1" si="282">RANDBETWEEN(AA583*10+5,AA583*10+150)</f>
        <v>370</v>
      </c>
      <c r="AI583" s="5">
        <f t="shared" ref="AI583:AI646" ca="1" si="283">RANDBETWEEN(AA583*10+5,AA583*10+150)</f>
        <v>388</v>
      </c>
      <c r="AJ583" s="5">
        <f t="shared" ref="AJ583:AJ646" ca="1" si="284">RANDBETWEEN(AA583*10+5,AA583*10+150)</f>
        <v>386</v>
      </c>
      <c r="AK583" s="5">
        <f t="shared" ref="AK583:AK646" ca="1" si="285">RANDBETWEEN(AA583*10+5,AA583*10+150)</f>
        <v>415</v>
      </c>
    </row>
    <row r="584" spans="1:37" x14ac:dyDescent="0.3">
      <c r="A584" s="35">
        <f>IF(Замеры!B583=0, " ", Замеры!B583)</f>
        <v>578</v>
      </c>
      <c r="B584" s="45" t="str">
        <f>Замеры!F583</f>
        <v xml:space="preserve">Группа от QF </v>
      </c>
      <c r="C584" s="45" t="str">
        <f>IF(Замеры!K583=0, " ", Замеры!K583)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Замеры!L583</f>
        <v>0</v>
      </c>
      <c r="S584" s="2">
        <f>Замеры!M583</f>
        <v>0</v>
      </c>
      <c r="T584" s="2" t="s">
        <v>75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23</v>
      </c>
      <c r="Z584" s="2">
        <f t="shared" ca="1" si="275"/>
        <v>24</v>
      </c>
      <c r="AA584" s="2">
        <f t="shared" ca="1" si="275"/>
        <v>28</v>
      </c>
      <c r="AB584" s="5">
        <f t="shared" ca="1" si="276"/>
        <v>408</v>
      </c>
      <c r="AC584" s="5">
        <f t="shared" ca="1" si="277"/>
        <v>327</v>
      </c>
      <c r="AD584" s="5">
        <f t="shared" ca="1" si="278"/>
        <v>411</v>
      </c>
      <c r="AE584" s="5">
        <f t="shared" ca="1" si="279"/>
        <v>339</v>
      </c>
      <c r="AF584" s="5">
        <f t="shared" ca="1" si="280"/>
        <v>312</v>
      </c>
      <c r="AG584" s="5">
        <f t="shared" ca="1" si="281"/>
        <v>412</v>
      </c>
      <c r="AH584" s="5">
        <f t="shared" ca="1" si="282"/>
        <v>372</v>
      </c>
      <c r="AI584" s="5">
        <f t="shared" ca="1" si="283"/>
        <v>417</v>
      </c>
      <c r="AJ584" s="5">
        <f t="shared" ca="1" si="284"/>
        <v>391</v>
      </c>
      <c r="AK584" s="5">
        <f t="shared" ca="1" si="285"/>
        <v>344</v>
      </c>
    </row>
    <row r="585" spans="1:37" x14ac:dyDescent="0.3">
      <c r="A585" s="35">
        <f>IF(Замеры!B584=0, " ", Замеры!B584)</f>
        <v>579</v>
      </c>
      <c r="B585" s="45" t="str">
        <f>Замеры!F584</f>
        <v xml:space="preserve">Группа от QF </v>
      </c>
      <c r="C585" s="45" t="str">
        <f>IF(Замеры!K584=0, " ", Замеры!K584)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Замеры!L584</f>
        <v>0</v>
      </c>
      <c r="S585" s="2">
        <f>Замеры!M584</f>
        <v>0</v>
      </c>
      <c r="T585" s="2" t="s">
        <v>75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33</v>
      </c>
      <c r="Z585" s="2">
        <f t="shared" ca="1" si="275"/>
        <v>29</v>
      </c>
      <c r="AA585" s="2">
        <f t="shared" ca="1" si="275"/>
        <v>35</v>
      </c>
      <c r="AB585" s="5">
        <f t="shared" ca="1" si="276"/>
        <v>450</v>
      </c>
      <c r="AC585" s="5">
        <f t="shared" ca="1" si="277"/>
        <v>474</v>
      </c>
      <c r="AD585" s="5">
        <f t="shared" ca="1" si="278"/>
        <v>436</v>
      </c>
      <c r="AE585" s="5">
        <f t="shared" ca="1" si="279"/>
        <v>464</v>
      </c>
      <c r="AF585" s="5">
        <f t="shared" ca="1" si="280"/>
        <v>410</v>
      </c>
      <c r="AG585" s="5">
        <f t="shared" ca="1" si="281"/>
        <v>398</v>
      </c>
      <c r="AH585" s="5">
        <f t="shared" ca="1" si="282"/>
        <v>443</v>
      </c>
      <c r="AI585" s="5">
        <f t="shared" ca="1" si="283"/>
        <v>407</v>
      </c>
      <c r="AJ585" s="5">
        <f t="shared" ca="1" si="284"/>
        <v>467</v>
      </c>
      <c r="AK585" s="5">
        <f t="shared" ca="1" si="285"/>
        <v>410</v>
      </c>
    </row>
    <row r="586" spans="1:37" x14ac:dyDescent="0.3">
      <c r="A586" s="35">
        <f>IF(Замеры!B585=0, " ", Замеры!B585)</f>
        <v>580</v>
      </c>
      <c r="B586" s="45" t="str">
        <f>Замеры!F585</f>
        <v xml:space="preserve">Группа от QF </v>
      </c>
      <c r="C586" s="45" t="str">
        <f>IF(Замеры!K585=0, " ", Замеры!K585)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Замеры!L585</f>
        <v>0</v>
      </c>
      <c r="S586" s="2">
        <f>Замеры!M585</f>
        <v>0</v>
      </c>
      <c r="T586" s="2" t="s">
        <v>75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35</v>
      </c>
      <c r="Z586" s="2">
        <f t="shared" ca="1" si="275"/>
        <v>26</v>
      </c>
      <c r="AA586" s="2">
        <f t="shared" ca="1" si="275"/>
        <v>20</v>
      </c>
      <c r="AB586" s="5">
        <f t="shared" ca="1" si="276"/>
        <v>317</v>
      </c>
      <c r="AC586" s="5">
        <f t="shared" ca="1" si="277"/>
        <v>232</v>
      </c>
      <c r="AD586" s="5">
        <f t="shared" ca="1" si="278"/>
        <v>224</v>
      </c>
      <c r="AE586" s="5">
        <f t="shared" ca="1" si="279"/>
        <v>290</v>
      </c>
      <c r="AF586" s="5">
        <f t="shared" ca="1" si="280"/>
        <v>325</v>
      </c>
      <c r="AG586" s="5">
        <f t="shared" ca="1" si="281"/>
        <v>297</v>
      </c>
      <c r="AH586" s="5">
        <f t="shared" ca="1" si="282"/>
        <v>239</v>
      </c>
      <c r="AI586" s="5">
        <f t="shared" ca="1" si="283"/>
        <v>290</v>
      </c>
      <c r="AJ586" s="5">
        <f t="shared" ca="1" si="284"/>
        <v>281</v>
      </c>
      <c r="AK586" s="5">
        <f t="shared" ca="1" si="285"/>
        <v>266</v>
      </c>
    </row>
    <row r="587" spans="1:37" x14ac:dyDescent="0.3">
      <c r="A587" s="35">
        <f>IF(Замеры!B586=0, " ", Замеры!B586)</f>
        <v>581</v>
      </c>
      <c r="B587" s="45" t="str">
        <f>Замеры!F586</f>
        <v xml:space="preserve">Группа от QF </v>
      </c>
      <c r="C587" s="45" t="str">
        <f>IF(Замеры!K586=0, " ", Замеры!K586)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Замеры!L586</f>
        <v>0</v>
      </c>
      <c r="S587" s="2">
        <f>Замеры!M586</f>
        <v>0</v>
      </c>
      <c r="T587" s="2" t="s">
        <v>75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26</v>
      </c>
      <c r="Z587" s="2">
        <f t="shared" ca="1" si="275"/>
        <v>24</v>
      </c>
      <c r="AA587" s="2">
        <f t="shared" ca="1" si="275"/>
        <v>31</v>
      </c>
      <c r="AB587" s="5">
        <f t="shared" ca="1" si="276"/>
        <v>367</v>
      </c>
      <c r="AC587" s="5">
        <f t="shared" ca="1" si="277"/>
        <v>327</v>
      </c>
      <c r="AD587" s="5">
        <f t="shared" ca="1" si="278"/>
        <v>320</v>
      </c>
      <c r="AE587" s="5">
        <f t="shared" ca="1" si="279"/>
        <v>354</v>
      </c>
      <c r="AF587" s="5">
        <f t="shared" ca="1" si="280"/>
        <v>318</v>
      </c>
      <c r="AG587" s="5">
        <f t="shared" ca="1" si="281"/>
        <v>429</v>
      </c>
      <c r="AH587" s="5">
        <f t="shared" ca="1" si="282"/>
        <v>451</v>
      </c>
      <c r="AI587" s="5">
        <f t="shared" ca="1" si="283"/>
        <v>328</v>
      </c>
      <c r="AJ587" s="5">
        <f t="shared" ca="1" si="284"/>
        <v>447</v>
      </c>
      <c r="AK587" s="5">
        <f t="shared" ca="1" si="285"/>
        <v>424</v>
      </c>
    </row>
    <row r="588" spans="1:37" x14ac:dyDescent="0.3">
      <c r="A588" s="35">
        <f>IF(Замеры!B587=0, " ", Замеры!B587)</f>
        <v>582</v>
      </c>
      <c r="B588" s="45" t="str">
        <f>Замеры!F587</f>
        <v xml:space="preserve">Группа от QF </v>
      </c>
      <c r="C588" s="45" t="str">
        <f>IF(Замеры!K587=0, " ", Замеры!K587)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Замеры!L587</f>
        <v>0</v>
      </c>
      <c r="S588" s="2">
        <f>Замеры!M587</f>
        <v>0</v>
      </c>
      <c r="T588" s="2" t="s">
        <v>75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48</v>
      </c>
      <c r="Z588" s="2">
        <f t="shared" ca="1" si="275"/>
        <v>36</v>
      </c>
      <c r="AA588" s="2">
        <f t="shared" ca="1" si="275"/>
        <v>45</v>
      </c>
      <c r="AB588" s="5">
        <f t="shared" ca="1" si="276"/>
        <v>551</v>
      </c>
      <c r="AC588" s="5">
        <f t="shared" ca="1" si="277"/>
        <v>600</v>
      </c>
      <c r="AD588" s="5">
        <f t="shared" ca="1" si="278"/>
        <v>517</v>
      </c>
      <c r="AE588" s="5">
        <f t="shared" ca="1" si="279"/>
        <v>575</v>
      </c>
      <c r="AF588" s="5">
        <f t="shared" ca="1" si="280"/>
        <v>490</v>
      </c>
      <c r="AG588" s="5">
        <f t="shared" ca="1" si="281"/>
        <v>546</v>
      </c>
      <c r="AH588" s="5">
        <f t="shared" ca="1" si="282"/>
        <v>575</v>
      </c>
      <c r="AI588" s="5">
        <f t="shared" ca="1" si="283"/>
        <v>540</v>
      </c>
      <c r="AJ588" s="5">
        <f t="shared" ca="1" si="284"/>
        <v>533</v>
      </c>
      <c r="AK588" s="5">
        <f t="shared" ca="1" si="285"/>
        <v>517</v>
      </c>
    </row>
    <row r="589" spans="1:37" x14ac:dyDescent="0.3">
      <c r="A589" s="35">
        <f>IF(Замеры!B588=0, " ", Замеры!B588)</f>
        <v>583</v>
      </c>
      <c r="B589" s="45" t="str">
        <f>Замеры!F588</f>
        <v xml:space="preserve">Группа от QF </v>
      </c>
      <c r="C589" s="45" t="str">
        <f>IF(Замеры!K588=0, " ", Замеры!K588)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Замеры!L588</f>
        <v>0</v>
      </c>
      <c r="S589" s="2">
        <f>Замеры!M588</f>
        <v>0</v>
      </c>
      <c r="T589" s="2" t="s">
        <v>75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23</v>
      </c>
      <c r="Z589" s="2">
        <f t="shared" ca="1" si="275"/>
        <v>50</v>
      </c>
      <c r="AA589" s="2">
        <f t="shared" ca="1" si="275"/>
        <v>33</v>
      </c>
      <c r="AB589" s="5">
        <f t="shared" ca="1" si="276"/>
        <v>352</v>
      </c>
      <c r="AC589" s="5">
        <f t="shared" ca="1" si="277"/>
        <v>368</v>
      </c>
      <c r="AD589" s="5">
        <f t="shared" ca="1" si="278"/>
        <v>381</v>
      </c>
      <c r="AE589" s="5">
        <f t="shared" ca="1" si="279"/>
        <v>367</v>
      </c>
      <c r="AF589" s="5">
        <f t="shared" ca="1" si="280"/>
        <v>480</v>
      </c>
      <c r="AG589" s="5">
        <f t="shared" ca="1" si="281"/>
        <v>370</v>
      </c>
      <c r="AH589" s="5">
        <f t="shared" ca="1" si="282"/>
        <v>461</v>
      </c>
      <c r="AI589" s="5">
        <f t="shared" ca="1" si="283"/>
        <v>427</v>
      </c>
      <c r="AJ589" s="5">
        <f t="shared" ca="1" si="284"/>
        <v>474</v>
      </c>
      <c r="AK589" s="5">
        <f t="shared" ca="1" si="285"/>
        <v>363</v>
      </c>
    </row>
    <row r="590" spans="1:37" x14ac:dyDescent="0.3">
      <c r="A590" s="35">
        <f>IF(Замеры!B589=0, " ", Замеры!B589)</f>
        <v>584</v>
      </c>
      <c r="B590" s="45" t="str">
        <f>Замеры!F589</f>
        <v xml:space="preserve">Группа от QF </v>
      </c>
      <c r="C590" s="45" t="str">
        <f>IF(Замеры!K589=0, " ", Замеры!K589)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Замеры!L589</f>
        <v>0</v>
      </c>
      <c r="S590" s="2">
        <f>Замеры!M589</f>
        <v>0</v>
      </c>
      <c r="T590" s="2" t="s">
        <v>75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47</v>
      </c>
      <c r="Z590" s="2">
        <f t="shared" ca="1" si="275"/>
        <v>48</v>
      </c>
      <c r="AA590" s="2">
        <f t="shared" ca="1" si="275"/>
        <v>36</v>
      </c>
      <c r="AB590" s="5">
        <f t="shared" ca="1" si="276"/>
        <v>387</v>
      </c>
      <c r="AC590" s="5">
        <f t="shared" ca="1" si="277"/>
        <v>375</v>
      </c>
      <c r="AD590" s="5">
        <f t="shared" ca="1" si="278"/>
        <v>369</v>
      </c>
      <c r="AE590" s="5">
        <f t="shared" ca="1" si="279"/>
        <v>450</v>
      </c>
      <c r="AF590" s="5">
        <f t="shared" ca="1" si="280"/>
        <v>504</v>
      </c>
      <c r="AG590" s="5">
        <f t="shared" ca="1" si="281"/>
        <v>368</v>
      </c>
      <c r="AH590" s="5">
        <f t="shared" ca="1" si="282"/>
        <v>493</v>
      </c>
      <c r="AI590" s="5">
        <f t="shared" ca="1" si="283"/>
        <v>385</v>
      </c>
      <c r="AJ590" s="5">
        <f t="shared" ca="1" si="284"/>
        <v>503</v>
      </c>
      <c r="AK590" s="5">
        <f t="shared" ca="1" si="285"/>
        <v>440</v>
      </c>
    </row>
    <row r="591" spans="1:37" x14ac:dyDescent="0.3">
      <c r="A591" s="35">
        <f>IF(Замеры!B590=0, " ", Замеры!B590)</f>
        <v>585</v>
      </c>
      <c r="B591" s="45" t="str">
        <f>Замеры!F590</f>
        <v xml:space="preserve">Группа от QF </v>
      </c>
      <c r="C591" s="45" t="str">
        <f>IF(Замеры!K590=0, " ", Замеры!K590)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Замеры!L590</f>
        <v>0</v>
      </c>
      <c r="S591" s="2">
        <f>Замеры!M590</f>
        <v>0</v>
      </c>
      <c r="T591" s="2" t="s">
        <v>75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28</v>
      </c>
      <c r="Z591" s="2">
        <f t="shared" ca="1" si="275"/>
        <v>50</v>
      </c>
      <c r="AA591" s="2">
        <f t="shared" ca="1" si="275"/>
        <v>48</v>
      </c>
      <c r="AB591" s="5">
        <f t="shared" ca="1" si="276"/>
        <v>546</v>
      </c>
      <c r="AC591" s="5">
        <f t="shared" ca="1" si="277"/>
        <v>611</v>
      </c>
      <c r="AD591" s="5">
        <f t="shared" ca="1" si="278"/>
        <v>619</v>
      </c>
      <c r="AE591" s="5">
        <f t="shared" ca="1" si="279"/>
        <v>612</v>
      </c>
      <c r="AF591" s="5">
        <f t="shared" ca="1" si="280"/>
        <v>598</v>
      </c>
      <c r="AG591" s="5">
        <f t="shared" ca="1" si="281"/>
        <v>532</v>
      </c>
      <c r="AH591" s="5">
        <f t="shared" ca="1" si="282"/>
        <v>487</v>
      </c>
      <c r="AI591" s="5">
        <f t="shared" ca="1" si="283"/>
        <v>511</v>
      </c>
      <c r="AJ591" s="5">
        <f t="shared" ca="1" si="284"/>
        <v>614</v>
      </c>
      <c r="AK591" s="5">
        <f t="shared" ca="1" si="285"/>
        <v>503</v>
      </c>
    </row>
    <row r="592" spans="1:37" x14ac:dyDescent="0.3">
      <c r="A592" s="35">
        <f>IF(Замеры!B591=0, " ", Замеры!B591)</f>
        <v>586</v>
      </c>
      <c r="B592" s="45" t="str">
        <f>Замеры!F591</f>
        <v xml:space="preserve">Группа от QF </v>
      </c>
      <c r="C592" s="45" t="str">
        <f>IF(Замеры!K591=0, " ", Замеры!K591)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Замеры!L591</f>
        <v>0</v>
      </c>
      <c r="S592" s="2">
        <f>Замеры!M591</f>
        <v>0</v>
      </c>
      <c r="T592" s="2" t="s">
        <v>75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35</v>
      </c>
      <c r="Z592" s="2">
        <f t="shared" ca="1" si="275"/>
        <v>48</v>
      </c>
      <c r="AA592" s="2">
        <f t="shared" ca="1" si="275"/>
        <v>46</v>
      </c>
      <c r="AB592" s="5">
        <f t="shared" ca="1" si="276"/>
        <v>564</v>
      </c>
      <c r="AC592" s="5">
        <f t="shared" ca="1" si="277"/>
        <v>513</v>
      </c>
      <c r="AD592" s="5">
        <f t="shared" ca="1" si="278"/>
        <v>524</v>
      </c>
      <c r="AE592" s="5">
        <f t="shared" ca="1" si="279"/>
        <v>565</v>
      </c>
      <c r="AF592" s="5">
        <f t="shared" ca="1" si="280"/>
        <v>500</v>
      </c>
      <c r="AG592" s="5">
        <f t="shared" ca="1" si="281"/>
        <v>555</v>
      </c>
      <c r="AH592" s="5">
        <f t="shared" ca="1" si="282"/>
        <v>561</v>
      </c>
      <c r="AI592" s="5">
        <f t="shared" ca="1" si="283"/>
        <v>559</v>
      </c>
      <c r="AJ592" s="5">
        <f t="shared" ca="1" si="284"/>
        <v>469</v>
      </c>
      <c r="AK592" s="5">
        <f t="shared" ca="1" si="285"/>
        <v>559</v>
      </c>
    </row>
    <row r="593" spans="1:37" x14ac:dyDescent="0.3">
      <c r="A593" s="35">
        <f>IF(Замеры!B592=0, " ", Замеры!B592)</f>
        <v>587</v>
      </c>
      <c r="B593" s="45" t="str">
        <f>Замеры!F592</f>
        <v xml:space="preserve">Группа от QF </v>
      </c>
      <c r="C593" s="45" t="str">
        <f>IF(Замеры!K592=0, " ", Замеры!K592)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Замеры!L592</f>
        <v>0</v>
      </c>
      <c r="S593" s="2">
        <f>Замеры!M592</f>
        <v>0</v>
      </c>
      <c r="T593" s="2" t="s">
        <v>75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22</v>
      </c>
      <c r="Z593" s="2">
        <f t="shared" ca="1" si="275"/>
        <v>46</v>
      </c>
      <c r="AA593" s="2">
        <f t="shared" ca="1" si="275"/>
        <v>38</v>
      </c>
      <c r="AB593" s="5">
        <f t="shared" ca="1" si="276"/>
        <v>431</v>
      </c>
      <c r="AC593" s="5">
        <f t="shared" ca="1" si="277"/>
        <v>424</v>
      </c>
      <c r="AD593" s="5">
        <f t="shared" ca="1" si="278"/>
        <v>519</v>
      </c>
      <c r="AE593" s="5">
        <f t="shared" ca="1" si="279"/>
        <v>518</v>
      </c>
      <c r="AF593" s="5">
        <f t="shared" ca="1" si="280"/>
        <v>386</v>
      </c>
      <c r="AG593" s="5">
        <f t="shared" ca="1" si="281"/>
        <v>410</v>
      </c>
      <c r="AH593" s="5">
        <f t="shared" ca="1" si="282"/>
        <v>513</v>
      </c>
      <c r="AI593" s="5">
        <f t="shared" ca="1" si="283"/>
        <v>387</v>
      </c>
      <c r="AJ593" s="5">
        <f t="shared" ca="1" si="284"/>
        <v>387</v>
      </c>
      <c r="AK593" s="5">
        <f t="shared" ca="1" si="285"/>
        <v>493</v>
      </c>
    </row>
    <row r="594" spans="1:37" x14ac:dyDescent="0.3">
      <c r="A594" s="35">
        <f>IF(Замеры!B593=0, " ", Замеры!B593)</f>
        <v>588</v>
      </c>
      <c r="B594" s="45" t="str">
        <f>Замеры!F593</f>
        <v xml:space="preserve">Группа от QF </v>
      </c>
      <c r="C594" s="45" t="str">
        <f>IF(Замеры!K593=0, " ", Замеры!K593)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Замеры!L593</f>
        <v>0</v>
      </c>
      <c r="S594" s="2">
        <f>Замеры!M593</f>
        <v>0</v>
      </c>
      <c r="T594" s="2" t="s">
        <v>75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42</v>
      </c>
      <c r="Z594" s="2">
        <f t="shared" ca="1" si="275"/>
        <v>21</v>
      </c>
      <c r="AA594" s="2">
        <f t="shared" ca="1" si="275"/>
        <v>46</v>
      </c>
      <c r="AB594" s="5">
        <f t="shared" ca="1" si="276"/>
        <v>571</v>
      </c>
      <c r="AC594" s="5">
        <f t="shared" ca="1" si="277"/>
        <v>466</v>
      </c>
      <c r="AD594" s="5">
        <f t="shared" ca="1" si="278"/>
        <v>553</v>
      </c>
      <c r="AE594" s="5">
        <f t="shared" ca="1" si="279"/>
        <v>559</v>
      </c>
      <c r="AF594" s="5">
        <f t="shared" ca="1" si="280"/>
        <v>563</v>
      </c>
      <c r="AG594" s="5">
        <f t="shared" ca="1" si="281"/>
        <v>559</v>
      </c>
      <c r="AH594" s="5">
        <f t="shared" ca="1" si="282"/>
        <v>498</v>
      </c>
      <c r="AI594" s="5">
        <f t="shared" ca="1" si="283"/>
        <v>609</v>
      </c>
      <c r="AJ594" s="5">
        <f t="shared" ca="1" si="284"/>
        <v>502</v>
      </c>
      <c r="AK594" s="5">
        <f t="shared" ca="1" si="285"/>
        <v>570</v>
      </c>
    </row>
    <row r="595" spans="1:37" x14ac:dyDescent="0.3">
      <c r="A595" s="35">
        <f>IF(Замеры!B594=0, " ", Замеры!B594)</f>
        <v>589</v>
      </c>
      <c r="B595" s="45" t="str">
        <f>Замеры!F594</f>
        <v xml:space="preserve">Группа от QF </v>
      </c>
      <c r="C595" s="45" t="str">
        <f>IF(Замеры!K594=0, " ", Замеры!K594)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Замеры!L594</f>
        <v>0</v>
      </c>
      <c r="S595" s="2">
        <f>Замеры!M594</f>
        <v>0</v>
      </c>
      <c r="T595" s="2" t="s">
        <v>75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35</v>
      </c>
      <c r="Z595" s="2">
        <f t="shared" ca="1" si="275"/>
        <v>41</v>
      </c>
      <c r="AA595" s="2">
        <f t="shared" ca="1" si="275"/>
        <v>30</v>
      </c>
      <c r="AB595" s="5">
        <f t="shared" ca="1" si="276"/>
        <v>443</v>
      </c>
      <c r="AC595" s="5">
        <f t="shared" ca="1" si="277"/>
        <v>428</v>
      </c>
      <c r="AD595" s="5">
        <f t="shared" ca="1" si="278"/>
        <v>400</v>
      </c>
      <c r="AE595" s="5">
        <f t="shared" ca="1" si="279"/>
        <v>429</v>
      </c>
      <c r="AF595" s="5">
        <f t="shared" ca="1" si="280"/>
        <v>420</v>
      </c>
      <c r="AG595" s="5">
        <f t="shared" ca="1" si="281"/>
        <v>364</v>
      </c>
      <c r="AH595" s="5">
        <f t="shared" ca="1" si="282"/>
        <v>450</v>
      </c>
      <c r="AI595" s="5">
        <f t="shared" ca="1" si="283"/>
        <v>448</v>
      </c>
      <c r="AJ595" s="5">
        <f t="shared" ca="1" si="284"/>
        <v>374</v>
      </c>
      <c r="AK595" s="5">
        <f t="shared" ca="1" si="285"/>
        <v>373</v>
      </c>
    </row>
    <row r="596" spans="1:37" x14ac:dyDescent="0.3">
      <c r="A596" s="35">
        <f>IF(Замеры!B595=0, " ", Замеры!B595)</f>
        <v>590</v>
      </c>
      <c r="B596" s="45" t="str">
        <f>Замеры!F595</f>
        <v xml:space="preserve">Группа от QF </v>
      </c>
      <c r="C596" s="45" t="str">
        <f>IF(Замеры!K595=0, " ", Замеры!K595)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Замеры!L595</f>
        <v>0</v>
      </c>
      <c r="S596" s="2">
        <f>Замеры!M595</f>
        <v>0</v>
      </c>
      <c r="T596" s="2" t="s">
        <v>75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27</v>
      </c>
      <c r="Z596" s="2">
        <f t="shared" ca="1" si="275"/>
        <v>31</v>
      </c>
      <c r="AA596" s="2">
        <f t="shared" ca="1" si="275"/>
        <v>30</v>
      </c>
      <c r="AB596" s="5">
        <f t="shared" ca="1" si="276"/>
        <v>446</v>
      </c>
      <c r="AC596" s="5">
        <f t="shared" ca="1" si="277"/>
        <v>402</v>
      </c>
      <c r="AD596" s="5">
        <f t="shared" ca="1" si="278"/>
        <v>350</v>
      </c>
      <c r="AE596" s="5">
        <f t="shared" ca="1" si="279"/>
        <v>357</v>
      </c>
      <c r="AF596" s="5">
        <f t="shared" ca="1" si="280"/>
        <v>379</v>
      </c>
      <c r="AG596" s="5">
        <f t="shared" ca="1" si="281"/>
        <v>411</v>
      </c>
      <c r="AH596" s="5">
        <f t="shared" ca="1" si="282"/>
        <v>427</v>
      </c>
      <c r="AI596" s="5">
        <f t="shared" ca="1" si="283"/>
        <v>358</v>
      </c>
      <c r="AJ596" s="5">
        <f t="shared" ca="1" si="284"/>
        <v>382</v>
      </c>
      <c r="AK596" s="5">
        <f t="shared" ca="1" si="285"/>
        <v>401</v>
      </c>
    </row>
    <row r="597" spans="1:37" x14ac:dyDescent="0.3">
      <c r="A597" s="35">
        <f>IF(Замеры!B596=0, " ", Замеры!B596)</f>
        <v>591</v>
      </c>
      <c r="B597" s="45" t="str">
        <f>Замеры!F596</f>
        <v xml:space="preserve">Группа от QF </v>
      </c>
      <c r="C597" s="45" t="str">
        <f>IF(Замеры!K596=0, " ", Замеры!K596)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Замеры!L596</f>
        <v>0</v>
      </c>
      <c r="S597" s="2">
        <f>Замеры!M596</f>
        <v>0</v>
      </c>
      <c r="T597" s="2" t="s">
        <v>75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20</v>
      </c>
      <c r="Z597" s="2">
        <f t="shared" ca="1" si="275"/>
        <v>41</v>
      </c>
      <c r="AA597" s="2">
        <f t="shared" ca="1" si="275"/>
        <v>31</v>
      </c>
      <c r="AB597" s="5">
        <f t="shared" ca="1" si="276"/>
        <v>406</v>
      </c>
      <c r="AC597" s="5">
        <f t="shared" ca="1" si="277"/>
        <v>439</v>
      </c>
      <c r="AD597" s="5">
        <f t="shared" ca="1" si="278"/>
        <v>389</v>
      </c>
      <c r="AE597" s="5">
        <f t="shared" ca="1" si="279"/>
        <v>420</v>
      </c>
      <c r="AF597" s="5">
        <f t="shared" ca="1" si="280"/>
        <v>452</v>
      </c>
      <c r="AG597" s="5">
        <f t="shared" ca="1" si="281"/>
        <v>410</v>
      </c>
      <c r="AH597" s="5">
        <f t="shared" ca="1" si="282"/>
        <v>371</v>
      </c>
      <c r="AI597" s="5">
        <f t="shared" ca="1" si="283"/>
        <v>341</v>
      </c>
      <c r="AJ597" s="5">
        <f t="shared" ca="1" si="284"/>
        <v>316</v>
      </c>
      <c r="AK597" s="5">
        <f t="shared" ca="1" si="285"/>
        <v>367</v>
      </c>
    </row>
    <row r="598" spans="1:37" x14ac:dyDescent="0.3">
      <c r="A598" s="35">
        <f>IF(Замеры!B597=0, " ", Замеры!B597)</f>
        <v>592</v>
      </c>
      <c r="B598" s="45" t="str">
        <f>Замеры!F597</f>
        <v xml:space="preserve">Группа от QF </v>
      </c>
      <c r="C598" s="45" t="str">
        <f>IF(Замеры!K597=0, " ", Замеры!K597)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Замеры!L597</f>
        <v>0</v>
      </c>
      <c r="S598" s="2">
        <f>Замеры!M597</f>
        <v>0</v>
      </c>
      <c r="T598" s="2" t="s">
        <v>75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50</v>
      </c>
      <c r="Z598" s="2">
        <f t="shared" ca="1" si="275"/>
        <v>46</v>
      </c>
      <c r="AA598" s="2">
        <f t="shared" ca="1" si="275"/>
        <v>31</v>
      </c>
      <c r="AB598" s="5">
        <f t="shared" ca="1" si="276"/>
        <v>428</v>
      </c>
      <c r="AC598" s="5">
        <f t="shared" ca="1" si="277"/>
        <v>390</v>
      </c>
      <c r="AD598" s="5">
        <f t="shared" ca="1" si="278"/>
        <v>323</v>
      </c>
      <c r="AE598" s="5">
        <f t="shared" ca="1" si="279"/>
        <v>427</v>
      </c>
      <c r="AF598" s="5">
        <f t="shared" ca="1" si="280"/>
        <v>367</v>
      </c>
      <c r="AG598" s="5">
        <f t="shared" ca="1" si="281"/>
        <v>375</v>
      </c>
      <c r="AH598" s="5">
        <f t="shared" ca="1" si="282"/>
        <v>357</v>
      </c>
      <c r="AI598" s="5">
        <f t="shared" ca="1" si="283"/>
        <v>458</v>
      </c>
      <c r="AJ598" s="5">
        <f t="shared" ca="1" si="284"/>
        <v>372</v>
      </c>
      <c r="AK598" s="5">
        <f t="shared" ca="1" si="285"/>
        <v>385</v>
      </c>
    </row>
    <row r="599" spans="1:37" x14ac:dyDescent="0.3">
      <c r="A599" s="35">
        <f>IF(Замеры!B598=0, " ", Замеры!B598)</f>
        <v>593</v>
      </c>
      <c r="B599" s="45" t="str">
        <f>Замеры!F598</f>
        <v xml:space="preserve">Группа от QF </v>
      </c>
      <c r="C599" s="45" t="str">
        <f>IF(Замеры!K598=0, " ", Замеры!K598)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Замеры!L598</f>
        <v>0</v>
      </c>
      <c r="S599" s="2">
        <f>Замеры!M598</f>
        <v>0</v>
      </c>
      <c r="T599" s="2" t="s">
        <v>75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37</v>
      </c>
      <c r="Z599" s="2">
        <f t="shared" ca="1" si="275"/>
        <v>24</v>
      </c>
      <c r="AA599" s="2">
        <f t="shared" ca="1" si="275"/>
        <v>34</v>
      </c>
      <c r="AB599" s="5">
        <f t="shared" ca="1" si="276"/>
        <v>404</v>
      </c>
      <c r="AC599" s="5">
        <f t="shared" ca="1" si="277"/>
        <v>379</v>
      </c>
      <c r="AD599" s="5">
        <f t="shared" ca="1" si="278"/>
        <v>396</v>
      </c>
      <c r="AE599" s="5">
        <f t="shared" ca="1" si="279"/>
        <v>484</v>
      </c>
      <c r="AF599" s="5">
        <f t="shared" ca="1" si="280"/>
        <v>382</v>
      </c>
      <c r="AG599" s="5">
        <f t="shared" ca="1" si="281"/>
        <v>489</v>
      </c>
      <c r="AH599" s="5">
        <f t="shared" ca="1" si="282"/>
        <v>467</v>
      </c>
      <c r="AI599" s="5">
        <f t="shared" ca="1" si="283"/>
        <v>376</v>
      </c>
      <c r="AJ599" s="5">
        <f t="shared" ca="1" si="284"/>
        <v>401</v>
      </c>
      <c r="AK599" s="5">
        <f t="shared" ca="1" si="285"/>
        <v>395</v>
      </c>
    </row>
    <row r="600" spans="1:37" x14ac:dyDescent="0.3">
      <c r="A600" s="35">
        <f>IF(Замеры!B599=0, " ", Замеры!B599)</f>
        <v>594</v>
      </c>
      <c r="B600" s="45" t="str">
        <f>Замеры!F599</f>
        <v xml:space="preserve">Группа от QF </v>
      </c>
      <c r="C600" s="45" t="str">
        <f>IF(Замеры!K599=0, " ", Замеры!K599)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Замеры!L599</f>
        <v>0</v>
      </c>
      <c r="S600" s="2">
        <f>Замеры!M599</f>
        <v>0</v>
      </c>
      <c r="T600" s="2" t="s">
        <v>75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47</v>
      </c>
      <c r="Z600" s="2">
        <f t="shared" ca="1" si="275"/>
        <v>45</v>
      </c>
      <c r="AA600" s="2">
        <f t="shared" ca="1" si="275"/>
        <v>36</v>
      </c>
      <c r="AB600" s="5">
        <f t="shared" ca="1" si="276"/>
        <v>425</v>
      </c>
      <c r="AC600" s="5">
        <f t="shared" ca="1" si="277"/>
        <v>499</v>
      </c>
      <c r="AD600" s="5">
        <f t="shared" ca="1" si="278"/>
        <v>378</v>
      </c>
      <c r="AE600" s="5">
        <f t="shared" ca="1" si="279"/>
        <v>453</v>
      </c>
      <c r="AF600" s="5">
        <f t="shared" ca="1" si="280"/>
        <v>404</v>
      </c>
      <c r="AG600" s="5">
        <f t="shared" ca="1" si="281"/>
        <v>422</v>
      </c>
      <c r="AH600" s="5">
        <f t="shared" ca="1" si="282"/>
        <v>401</v>
      </c>
      <c r="AI600" s="5">
        <f t="shared" ca="1" si="283"/>
        <v>431</v>
      </c>
      <c r="AJ600" s="5">
        <f t="shared" ca="1" si="284"/>
        <v>463</v>
      </c>
      <c r="AK600" s="5">
        <f t="shared" ca="1" si="285"/>
        <v>448</v>
      </c>
    </row>
    <row r="601" spans="1:37" x14ac:dyDescent="0.3">
      <c r="A601" s="35">
        <f>IF(Замеры!B600=0, " ", Замеры!B600)</f>
        <v>595</v>
      </c>
      <c r="B601" s="45" t="str">
        <f>Замеры!F600</f>
        <v xml:space="preserve">Группа от QF </v>
      </c>
      <c r="C601" s="45" t="str">
        <f>IF(Замеры!K600=0, " ", Замеры!K600)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Замеры!L600</f>
        <v>0</v>
      </c>
      <c r="S601" s="2">
        <f>Замеры!M600</f>
        <v>0</v>
      </c>
      <c r="T601" s="2" t="s">
        <v>75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23</v>
      </c>
      <c r="Z601" s="2">
        <f t="shared" ca="1" si="275"/>
        <v>40</v>
      </c>
      <c r="AA601" s="2">
        <f t="shared" ca="1" si="275"/>
        <v>38</v>
      </c>
      <c r="AB601" s="5">
        <f t="shared" ca="1" si="276"/>
        <v>504</v>
      </c>
      <c r="AC601" s="5">
        <f t="shared" ca="1" si="277"/>
        <v>511</v>
      </c>
      <c r="AD601" s="5">
        <f t="shared" ca="1" si="278"/>
        <v>442</v>
      </c>
      <c r="AE601" s="5">
        <f t="shared" ca="1" si="279"/>
        <v>420</v>
      </c>
      <c r="AF601" s="5">
        <f t="shared" ca="1" si="280"/>
        <v>509</v>
      </c>
      <c r="AG601" s="5">
        <f t="shared" ca="1" si="281"/>
        <v>423</v>
      </c>
      <c r="AH601" s="5">
        <f t="shared" ca="1" si="282"/>
        <v>434</v>
      </c>
      <c r="AI601" s="5">
        <f t="shared" ca="1" si="283"/>
        <v>502</v>
      </c>
      <c r="AJ601" s="5">
        <f t="shared" ca="1" si="284"/>
        <v>432</v>
      </c>
      <c r="AK601" s="5">
        <f t="shared" ca="1" si="285"/>
        <v>469</v>
      </c>
    </row>
    <row r="602" spans="1:37" x14ac:dyDescent="0.3">
      <c r="A602" s="35">
        <f>IF(Замеры!B601=0, " ", Замеры!B601)</f>
        <v>596</v>
      </c>
      <c r="B602" s="45" t="str">
        <f>Замеры!F601</f>
        <v xml:space="preserve">Группа от QF </v>
      </c>
      <c r="C602" s="45" t="str">
        <f>IF(Замеры!K601=0, " ", Замеры!K601)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Замеры!L601</f>
        <v>0</v>
      </c>
      <c r="S602" s="2">
        <f>Замеры!M601</f>
        <v>0</v>
      </c>
      <c r="T602" s="2" t="s">
        <v>75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20</v>
      </c>
      <c r="Z602" s="2">
        <f t="shared" ca="1" si="275"/>
        <v>50</v>
      </c>
      <c r="AA602" s="2">
        <f t="shared" ca="1" si="275"/>
        <v>39</v>
      </c>
      <c r="AB602" s="5">
        <f t="shared" ca="1" si="276"/>
        <v>487</v>
      </c>
      <c r="AC602" s="5">
        <f t="shared" ca="1" si="277"/>
        <v>495</v>
      </c>
      <c r="AD602" s="5">
        <f t="shared" ca="1" si="278"/>
        <v>411</v>
      </c>
      <c r="AE602" s="5">
        <f t="shared" ca="1" si="279"/>
        <v>497</v>
      </c>
      <c r="AF602" s="5">
        <f t="shared" ca="1" si="280"/>
        <v>498</v>
      </c>
      <c r="AG602" s="5">
        <f t="shared" ca="1" si="281"/>
        <v>448</v>
      </c>
      <c r="AH602" s="5">
        <f t="shared" ca="1" si="282"/>
        <v>431</v>
      </c>
      <c r="AI602" s="5">
        <f t="shared" ca="1" si="283"/>
        <v>525</v>
      </c>
      <c r="AJ602" s="5">
        <f t="shared" ca="1" si="284"/>
        <v>459</v>
      </c>
      <c r="AK602" s="5">
        <f t="shared" ca="1" si="285"/>
        <v>410</v>
      </c>
    </row>
    <row r="603" spans="1:37" x14ac:dyDescent="0.3">
      <c r="A603" s="35">
        <f>IF(Замеры!B602=0, " ", Замеры!B602)</f>
        <v>597</v>
      </c>
      <c r="B603" s="45" t="str">
        <f>Замеры!F602</f>
        <v xml:space="preserve">Группа от QF </v>
      </c>
      <c r="C603" s="45" t="str">
        <f>IF(Замеры!K602=0, " ", Замеры!K602)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Замеры!L602</f>
        <v>0</v>
      </c>
      <c r="S603" s="2">
        <f>Замеры!M602</f>
        <v>0</v>
      </c>
      <c r="T603" s="2" t="s">
        <v>75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29</v>
      </c>
      <c r="Z603" s="2">
        <f t="shared" ca="1" si="275"/>
        <v>47</v>
      </c>
      <c r="AA603" s="2">
        <f t="shared" ca="1" si="275"/>
        <v>46</v>
      </c>
      <c r="AB603" s="5">
        <f t="shared" ca="1" si="276"/>
        <v>579</v>
      </c>
      <c r="AC603" s="5">
        <f t="shared" ca="1" si="277"/>
        <v>514</v>
      </c>
      <c r="AD603" s="5">
        <f t="shared" ca="1" si="278"/>
        <v>469</v>
      </c>
      <c r="AE603" s="5">
        <f t="shared" ca="1" si="279"/>
        <v>500</v>
      </c>
      <c r="AF603" s="5">
        <f t="shared" ca="1" si="280"/>
        <v>471</v>
      </c>
      <c r="AG603" s="5">
        <f t="shared" ca="1" si="281"/>
        <v>482</v>
      </c>
      <c r="AH603" s="5">
        <f t="shared" ca="1" si="282"/>
        <v>579</v>
      </c>
      <c r="AI603" s="5">
        <f t="shared" ca="1" si="283"/>
        <v>534</v>
      </c>
      <c r="AJ603" s="5">
        <f t="shared" ca="1" si="284"/>
        <v>474</v>
      </c>
      <c r="AK603" s="5">
        <f t="shared" ca="1" si="285"/>
        <v>563</v>
      </c>
    </row>
    <row r="604" spans="1:37" x14ac:dyDescent="0.3">
      <c r="A604" s="35">
        <f>IF(Замеры!B603=0, " ", Замеры!B603)</f>
        <v>598</v>
      </c>
      <c r="B604" s="45" t="str">
        <f>Замеры!F603</f>
        <v xml:space="preserve">Группа от QF </v>
      </c>
      <c r="C604" s="45" t="str">
        <f>IF(Замеры!K603=0, " ", Замеры!K603)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Замеры!L603</f>
        <v>0</v>
      </c>
      <c r="S604" s="2">
        <f>Замеры!M603</f>
        <v>0</v>
      </c>
      <c r="T604" s="2" t="s">
        <v>75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36</v>
      </c>
      <c r="Z604" s="2">
        <f t="shared" ca="1" si="275"/>
        <v>47</v>
      </c>
      <c r="AA604" s="2">
        <f t="shared" ca="1" si="275"/>
        <v>20</v>
      </c>
      <c r="AB604" s="5">
        <f t="shared" ca="1" si="276"/>
        <v>315</v>
      </c>
      <c r="AC604" s="5">
        <f t="shared" ca="1" si="277"/>
        <v>320</v>
      </c>
      <c r="AD604" s="5">
        <f t="shared" ca="1" si="278"/>
        <v>283</v>
      </c>
      <c r="AE604" s="5">
        <f t="shared" ca="1" si="279"/>
        <v>254</v>
      </c>
      <c r="AF604" s="5">
        <f t="shared" ca="1" si="280"/>
        <v>234</v>
      </c>
      <c r="AG604" s="5">
        <f t="shared" ca="1" si="281"/>
        <v>227</v>
      </c>
      <c r="AH604" s="5">
        <f t="shared" ca="1" si="282"/>
        <v>209</v>
      </c>
      <c r="AI604" s="5">
        <f t="shared" ca="1" si="283"/>
        <v>224</v>
      </c>
      <c r="AJ604" s="5">
        <f t="shared" ca="1" si="284"/>
        <v>228</v>
      </c>
      <c r="AK604" s="5">
        <f t="shared" ca="1" si="285"/>
        <v>282</v>
      </c>
    </row>
    <row r="605" spans="1:37" x14ac:dyDescent="0.3">
      <c r="A605" s="35">
        <f>IF(Замеры!B604=0, " ", Замеры!B604)</f>
        <v>599</v>
      </c>
      <c r="B605" s="45" t="str">
        <f>Замеры!F604</f>
        <v xml:space="preserve">Группа от QF </v>
      </c>
      <c r="C605" s="45" t="str">
        <f>IF(Замеры!K604=0, " ", Замеры!K604)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Замеры!L604</f>
        <v>0</v>
      </c>
      <c r="S605" s="2">
        <f>Замеры!M604</f>
        <v>0</v>
      </c>
      <c r="T605" s="2" t="s">
        <v>75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28</v>
      </c>
      <c r="Z605" s="2">
        <f t="shared" ca="1" si="275"/>
        <v>40</v>
      </c>
      <c r="AA605" s="2">
        <f t="shared" ca="1" si="275"/>
        <v>38</v>
      </c>
      <c r="AB605" s="5">
        <f t="shared" ca="1" si="276"/>
        <v>428</v>
      </c>
      <c r="AC605" s="5">
        <f t="shared" ca="1" si="277"/>
        <v>442</v>
      </c>
      <c r="AD605" s="5">
        <f t="shared" ca="1" si="278"/>
        <v>410</v>
      </c>
      <c r="AE605" s="5">
        <f t="shared" ca="1" si="279"/>
        <v>420</v>
      </c>
      <c r="AF605" s="5">
        <f t="shared" ca="1" si="280"/>
        <v>503</v>
      </c>
      <c r="AG605" s="5">
        <f t="shared" ca="1" si="281"/>
        <v>425</v>
      </c>
      <c r="AH605" s="5">
        <f t="shared" ca="1" si="282"/>
        <v>496</v>
      </c>
      <c r="AI605" s="5">
        <f t="shared" ca="1" si="283"/>
        <v>421</v>
      </c>
      <c r="AJ605" s="5">
        <f t="shared" ca="1" si="284"/>
        <v>404</v>
      </c>
      <c r="AK605" s="5">
        <f t="shared" ca="1" si="285"/>
        <v>466</v>
      </c>
    </row>
    <row r="606" spans="1:37" x14ac:dyDescent="0.3">
      <c r="A606" s="35">
        <f>IF(Замеры!B605=0, " ", Замеры!B605)</f>
        <v>600</v>
      </c>
      <c r="B606" s="45" t="str">
        <f>Замеры!F605</f>
        <v xml:space="preserve">Группа от QF </v>
      </c>
      <c r="C606" s="45" t="str">
        <f>IF(Замеры!K605=0, " ", Замеры!K605)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Замеры!L605</f>
        <v>0</v>
      </c>
      <c r="S606" s="2">
        <f>Замеры!M605</f>
        <v>0</v>
      </c>
      <c r="T606" s="2" t="s">
        <v>75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35</v>
      </c>
      <c r="Z606" s="2">
        <f t="shared" ca="1" si="275"/>
        <v>37</v>
      </c>
      <c r="AA606" s="2">
        <f t="shared" ca="1" si="275"/>
        <v>27</v>
      </c>
      <c r="AB606" s="5">
        <f t="shared" ca="1" si="276"/>
        <v>381</v>
      </c>
      <c r="AC606" s="5">
        <f t="shared" ca="1" si="277"/>
        <v>311</v>
      </c>
      <c r="AD606" s="5">
        <f t="shared" ca="1" si="278"/>
        <v>390</v>
      </c>
      <c r="AE606" s="5">
        <f t="shared" ca="1" si="279"/>
        <v>392</v>
      </c>
      <c r="AF606" s="5">
        <f t="shared" ca="1" si="280"/>
        <v>326</v>
      </c>
      <c r="AG606" s="5">
        <f t="shared" ca="1" si="281"/>
        <v>307</v>
      </c>
      <c r="AH606" s="5">
        <f t="shared" ca="1" si="282"/>
        <v>290</v>
      </c>
      <c r="AI606" s="5">
        <f t="shared" ca="1" si="283"/>
        <v>347</v>
      </c>
      <c r="AJ606" s="5">
        <f t="shared" ca="1" si="284"/>
        <v>289</v>
      </c>
      <c r="AK606" s="5">
        <f t="shared" ca="1" si="285"/>
        <v>275</v>
      </c>
    </row>
    <row r="607" spans="1:37" x14ac:dyDescent="0.3">
      <c r="A607" s="35">
        <f>IF(Замеры!B606=0, " ", Замеры!B606)</f>
        <v>601</v>
      </c>
      <c r="B607" s="45" t="str">
        <f>Замеры!F606</f>
        <v xml:space="preserve">Группа от QF </v>
      </c>
      <c r="C607" s="45" t="str">
        <f>IF(Замеры!K606=0, " ", Замеры!K606)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Замеры!L606</f>
        <v>0</v>
      </c>
      <c r="S607" s="2">
        <f>Замеры!M606</f>
        <v>0</v>
      </c>
      <c r="T607" s="2" t="s">
        <v>75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40</v>
      </c>
      <c r="Z607" s="2">
        <f t="shared" ca="1" si="275"/>
        <v>36</v>
      </c>
      <c r="AA607" s="2">
        <f t="shared" ca="1" si="275"/>
        <v>38</v>
      </c>
      <c r="AB607" s="5">
        <f t="shared" ca="1" si="276"/>
        <v>392</v>
      </c>
      <c r="AC607" s="5">
        <f t="shared" ca="1" si="277"/>
        <v>499</v>
      </c>
      <c r="AD607" s="5">
        <f t="shared" ca="1" si="278"/>
        <v>389</v>
      </c>
      <c r="AE607" s="5">
        <f t="shared" ca="1" si="279"/>
        <v>434</v>
      </c>
      <c r="AF607" s="5">
        <f t="shared" ca="1" si="280"/>
        <v>396</v>
      </c>
      <c r="AG607" s="5">
        <f t="shared" ca="1" si="281"/>
        <v>401</v>
      </c>
      <c r="AH607" s="5">
        <f t="shared" ca="1" si="282"/>
        <v>460</v>
      </c>
      <c r="AI607" s="5">
        <f t="shared" ca="1" si="283"/>
        <v>441</v>
      </c>
      <c r="AJ607" s="5">
        <f t="shared" ca="1" si="284"/>
        <v>390</v>
      </c>
      <c r="AK607" s="5">
        <f t="shared" ca="1" si="285"/>
        <v>438</v>
      </c>
    </row>
    <row r="608" spans="1:37" x14ac:dyDescent="0.3">
      <c r="A608" s="35">
        <f>IF(Замеры!B607=0, " ", Замеры!B607)</f>
        <v>602</v>
      </c>
      <c r="B608" s="45" t="str">
        <f>Замеры!F607</f>
        <v xml:space="preserve">Группа от QF </v>
      </c>
      <c r="C608" s="45" t="str">
        <f>IF(Замеры!K607=0, " ", Замеры!K607)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Замеры!L607</f>
        <v>0</v>
      </c>
      <c r="S608" s="2">
        <f>Замеры!M607</f>
        <v>0</v>
      </c>
      <c r="T608" s="2" t="s">
        <v>75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39</v>
      </c>
      <c r="Z608" s="2">
        <f t="shared" ca="1" si="275"/>
        <v>32</v>
      </c>
      <c r="AA608" s="2">
        <f t="shared" ca="1" si="275"/>
        <v>21</v>
      </c>
      <c r="AB608" s="5">
        <f t="shared" ca="1" si="276"/>
        <v>309</v>
      </c>
      <c r="AC608" s="5">
        <f t="shared" ca="1" si="277"/>
        <v>324</v>
      </c>
      <c r="AD608" s="5">
        <f t="shared" ca="1" si="278"/>
        <v>301</v>
      </c>
      <c r="AE608" s="5">
        <f t="shared" ca="1" si="279"/>
        <v>358</v>
      </c>
      <c r="AF608" s="5">
        <f t="shared" ca="1" si="280"/>
        <v>262</v>
      </c>
      <c r="AG608" s="5">
        <f t="shared" ca="1" si="281"/>
        <v>268</v>
      </c>
      <c r="AH608" s="5">
        <f t="shared" ca="1" si="282"/>
        <v>240</v>
      </c>
      <c r="AI608" s="5">
        <f t="shared" ca="1" si="283"/>
        <v>336</v>
      </c>
      <c r="AJ608" s="5">
        <f t="shared" ca="1" si="284"/>
        <v>289</v>
      </c>
      <c r="AK608" s="5">
        <f t="shared" ca="1" si="285"/>
        <v>258</v>
      </c>
    </row>
    <row r="609" spans="1:37" x14ac:dyDescent="0.3">
      <c r="A609" s="35">
        <f>IF(Замеры!B608=0, " ", Замеры!B608)</f>
        <v>603</v>
      </c>
      <c r="B609" s="45" t="str">
        <f>Замеры!F608</f>
        <v xml:space="preserve">Группа от QF </v>
      </c>
      <c r="C609" s="45" t="str">
        <f>IF(Замеры!K608=0, " ", Замеры!K608)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Замеры!L608</f>
        <v>0</v>
      </c>
      <c r="S609" s="2">
        <f>Замеры!M608</f>
        <v>0</v>
      </c>
      <c r="T609" s="2" t="s">
        <v>75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31</v>
      </c>
      <c r="Z609" s="2">
        <f t="shared" ca="1" si="275"/>
        <v>39</v>
      </c>
      <c r="AA609" s="2">
        <f t="shared" ca="1" si="275"/>
        <v>40</v>
      </c>
      <c r="AB609" s="5">
        <f t="shared" ca="1" si="276"/>
        <v>468</v>
      </c>
      <c r="AC609" s="5">
        <f t="shared" ca="1" si="277"/>
        <v>409</v>
      </c>
      <c r="AD609" s="5">
        <f t="shared" ca="1" si="278"/>
        <v>467</v>
      </c>
      <c r="AE609" s="5">
        <f t="shared" ca="1" si="279"/>
        <v>441</v>
      </c>
      <c r="AF609" s="5">
        <f t="shared" ca="1" si="280"/>
        <v>450</v>
      </c>
      <c r="AG609" s="5">
        <f t="shared" ca="1" si="281"/>
        <v>483</v>
      </c>
      <c r="AH609" s="5">
        <f t="shared" ca="1" si="282"/>
        <v>443</v>
      </c>
      <c r="AI609" s="5">
        <f t="shared" ca="1" si="283"/>
        <v>511</v>
      </c>
      <c r="AJ609" s="5">
        <f t="shared" ca="1" si="284"/>
        <v>412</v>
      </c>
      <c r="AK609" s="5">
        <f t="shared" ca="1" si="285"/>
        <v>529</v>
      </c>
    </row>
    <row r="610" spans="1:37" x14ac:dyDescent="0.3">
      <c r="A610" s="35">
        <f>IF(Замеры!B609=0, " ", Замеры!B609)</f>
        <v>604</v>
      </c>
      <c r="B610" s="45" t="str">
        <f>Замеры!F609</f>
        <v xml:space="preserve">Группа от QF </v>
      </c>
      <c r="C610" s="45" t="str">
        <f>IF(Замеры!K609=0, " ", Замеры!K609)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Замеры!L609</f>
        <v>0</v>
      </c>
      <c r="S610" s="2">
        <f>Замеры!M609</f>
        <v>0</v>
      </c>
      <c r="T610" s="2" t="s">
        <v>75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48</v>
      </c>
      <c r="Z610" s="2">
        <f t="shared" ca="1" si="275"/>
        <v>20</v>
      </c>
      <c r="AA610" s="2">
        <f t="shared" ca="1" si="275"/>
        <v>43</v>
      </c>
      <c r="AB610" s="5">
        <f t="shared" ca="1" si="276"/>
        <v>519</v>
      </c>
      <c r="AC610" s="5">
        <f t="shared" ca="1" si="277"/>
        <v>440</v>
      </c>
      <c r="AD610" s="5">
        <f t="shared" ca="1" si="278"/>
        <v>543</v>
      </c>
      <c r="AE610" s="5">
        <f t="shared" ca="1" si="279"/>
        <v>462</v>
      </c>
      <c r="AF610" s="5">
        <f t="shared" ca="1" si="280"/>
        <v>505</v>
      </c>
      <c r="AG610" s="5">
        <f t="shared" ca="1" si="281"/>
        <v>542</v>
      </c>
      <c r="AH610" s="5">
        <f t="shared" ca="1" si="282"/>
        <v>466</v>
      </c>
      <c r="AI610" s="5">
        <f t="shared" ca="1" si="283"/>
        <v>529</v>
      </c>
      <c r="AJ610" s="5">
        <f t="shared" ca="1" si="284"/>
        <v>567</v>
      </c>
      <c r="AK610" s="5">
        <f t="shared" ca="1" si="285"/>
        <v>494</v>
      </c>
    </row>
    <row r="611" spans="1:37" x14ac:dyDescent="0.3">
      <c r="A611" s="35">
        <f>IF(Замеры!B610=0, " ", Замеры!B610)</f>
        <v>605</v>
      </c>
      <c r="B611" s="45" t="str">
        <f>Замеры!F610</f>
        <v xml:space="preserve">Группа от QF </v>
      </c>
      <c r="C611" s="45" t="str">
        <f>IF(Замеры!K610=0, " ", Замеры!K610)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Замеры!L610</f>
        <v>0</v>
      </c>
      <c r="S611" s="2">
        <f>Замеры!M610</f>
        <v>0</v>
      </c>
      <c r="T611" s="2" t="s">
        <v>75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50</v>
      </c>
      <c r="Z611" s="2">
        <f t="shared" ca="1" si="275"/>
        <v>25</v>
      </c>
      <c r="AA611" s="2">
        <f t="shared" ca="1" si="275"/>
        <v>43</v>
      </c>
      <c r="AB611" s="5">
        <f t="shared" ca="1" si="276"/>
        <v>554</v>
      </c>
      <c r="AC611" s="5">
        <f t="shared" ca="1" si="277"/>
        <v>555</v>
      </c>
      <c r="AD611" s="5">
        <f t="shared" ca="1" si="278"/>
        <v>506</v>
      </c>
      <c r="AE611" s="5">
        <f t="shared" ca="1" si="279"/>
        <v>467</v>
      </c>
      <c r="AF611" s="5">
        <f t="shared" ca="1" si="280"/>
        <v>484</v>
      </c>
      <c r="AG611" s="5">
        <f t="shared" ca="1" si="281"/>
        <v>532</v>
      </c>
      <c r="AH611" s="5">
        <f t="shared" ca="1" si="282"/>
        <v>462</v>
      </c>
      <c r="AI611" s="5">
        <f t="shared" ca="1" si="283"/>
        <v>518</v>
      </c>
      <c r="AJ611" s="5">
        <f t="shared" ca="1" si="284"/>
        <v>546</v>
      </c>
      <c r="AK611" s="5">
        <f t="shared" ca="1" si="285"/>
        <v>439</v>
      </c>
    </row>
    <row r="612" spans="1:37" x14ac:dyDescent="0.3">
      <c r="A612" s="35">
        <f>IF(Замеры!B611=0, " ", Замеры!B611)</f>
        <v>606</v>
      </c>
      <c r="B612" s="45" t="str">
        <f>Замеры!F611</f>
        <v xml:space="preserve">Группа от QF </v>
      </c>
      <c r="C612" s="45" t="str">
        <f>IF(Замеры!K611=0, " ", Замеры!K611)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Замеры!L611</f>
        <v>0</v>
      </c>
      <c r="S612" s="2">
        <f>Замеры!M611</f>
        <v>0</v>
      </c>
      <c r="T612" s="2" t="s">
        <v>75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29</v>
      </c>
      <c r="Z612" s="2">
        <f t="shared" ca="1" si="275"/>
        <v>31</v>
      </c>
      <c r="AA612" s="2">
        <f t="shared" ca="1" si="275"/>
        <v>48</v>
      </c>
      <c r="AB612" s="5">
        <f t="shared" ca="1" si="276"/>
        <v>551</v>
      </c>
      <c r="AC612" s="5">
        <f t="shared" ca="1" si="277"/>
        <v>581</v>
      </c>
      <c r="AD612" s="5">
        <f t="shared" ca="1" si="278"/>
        <v>567</v>
      </c>
      <c r="AE612" s="5">
        <f t="shared" ca="1" si="279"/>
        <v>540</v>
      </c>
      <c r="AF612" s="5">
        <f t="shared" ca="1" si="280"/>
        <v>531</v>
      </c>
      <c r="AG612" s="5">
        <f t="shared" ca="1" si="281"/>
        <v>487</v>
      </c>
      <c r="AH612" s="5">
        <f t="shared" ca="1" si="282"/>
        <v>600</v>
      </c>
      <c r="AI612" s="5">
        <f t="shared" ca="1" si="283"/>
        <v>553</v>
      </c>
      <c r="AJ612" s="5">
        <f t="shared" ca="1" si="284"/>
        <v>517</v>
      </c>
      <c r="AK612" s="5">
        <f t="shared" ca="1" si="285"/>
        <v>538</v>
      </c>
    </row>
    <row r="613" spans="1:37" x14ac:dyDescent="0.3">
      <c r="A613" s="35">
        <f>IF(Замеры!B612=0, " ", Замеры!B612)</f>
        <v>607</v>
      </c>
      <c r="B613" s="45" t="str">
        <f>Замеры!F612</f>
        <v xml:space="preserve">Группа от QF </v>
      </c>
      <c r="C613" s="45" t="str">
        <f>IF(Замеры!K612=0, " ", Замеры!K612)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Замеры!L612</f>
        <v>0</v>
      </c>
      <c r="S613" s="2">
        <f>Замеры!M612</f>
        <v>0</v>
      </c>
      <c r="T613" s="2" t="s">
        <v>75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49</v>
      </c>
      <c r="Z613" s="2">
        <f t="shared" ca="1" si="275"/>
        <v>20</v>
      </c>
      <c r="AA613" s="2">
        <f t="shared" ca="1" si="275"/>
        <v>44</v>
      </c>
      <c r="AB613" s="5">
        <f t="shared" ca="1" si="276"/>
        <v>510</v>
      </c>
      <c r="AC613" s="5">
        <f t="shared" ca="1" si="277"/>
        <v>556</v>
      </c>
      <c r="AD613" s="5">
        <f t="shared" ca="1" si="278"/>
        <v>536</v>
      </c>
      <c r="AE613" s="5">
        <f t="shared" ca="1" si="279"/>
        <v>445</v>
      </c>
      <c r="AF613" s="5">
        <f t="shared" ca="1" si="280"/>
        <v>540</v>
      </c>
      <c r="AG613" s="5">
        <f t="shared" ca="1" si="281"/>
        <v>560</v>
      </c>
      <c r="AH613" s="5">
        <f t="shared" ca="1" si="282"/>
        <v>566</v>
      </c>
      <c r="AI613" s="5">
        <f t="shared" ca="1" si="283"/>
        <v>542</v>
      </c>
      <c r="AJ613" s="5">
        <f t="shared" ca="1" si="284"/>
        <v>456</v>
      </c>
      <c r="AK613" s="5">
        <f t="shared" ca="1" si="285"/>
        <v>506</v>
      </c>
    </row>
    <row r="614" spans="1:37" x14ac:dyDescent="0.3">
      <c r="A614" s="35">
        <f>IF(Замеры!B613=0, " ", Замеры!B613)</f>
        <v>608</v>
      </c>
      <c r="B614" s="45" t="str">
        <f>Замеры!F613</f>
        <v xml:space="preserve">Группа от QF </v>
      </c>
      <c r="C614" s="45" t="str">
        <f>IF(Замеры!K613=0, " ", Замеры!K613)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Замеры!L613</f>
        <v>0</v>
      </c>
      <c r="S614" s="2">
        <f>Замеры!M613</f>
        <v>0</v>
      </c>
      <c r="T614" s="2" t="s">
        <v>75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25</v>
      </c>
      <c r="Z614" s="2">
        <f t="shared" ca="1" si="275"/>
        <v>27</v>
      </c>
      <c r="AA614" s="2">
        <f t="shared" ca="1" si="275"/>
        <v>32</v>
      </c>
      <c r="AB614" s="5">
        <f t="shared" ca="1" si="276"/>
        <v>363</v>
      </c>
      <c r="AC614" s="5">
        <f t="shared" ca="1" si="277"/>
        <v>425</v>
      </c>
      <c r="AD614" s="5">
        <f t="shared" ca="1" si="278"/>
        <v>438</v>
      </c>
      <c r="AE614" s="5">
        <f t="shared" ca="1" si="279"/>
        <v>370</v>
      </c>
      <c r="AF614" s="5">
        <f t="shared" ca="1" si="280"/>
        <v>459</v>
      </c>
      <c r="AG614" s="5">
        <f t="shared" ca="1" si="281"/>
        <v>386</v>
      </c>
      <c r="AH614" s="5">
        <f t="shared" ca="1" si="282"/>
        <v>447</v>
      </c>
      <c r="AI614" s="5">
        <f t="shared" ca="1" si="283"/>
        <v>378</v>
      </c>
      <c r="AJ614" s="5">
        <f t="shared" ca="1" si="284"/>
        <v>345</v>
      </c>
      <c r="AK614" s="5">
        <f t="shared" ca="1" si="285"/>
        <v>408</v>
      </c>
    </row>
    <row r="615" spans="1:37" x14ac:dyDescent="0.3">
      <c r="A615" s="35">
        <f>IF(Замеры!B614=0, " ", Замеры!B614)</f>
        <v>609</v>
      </c>
      <c r="B615" s="45" t="str">
        <f>Замеры!F614</f>
        <v xml:space="preserve">Группа от QF </v>
      </c>
      <c r="C615" s="45" t="str">
        <f>IF(Замеры!K614=0, " ", Замеры!K614)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Замеры!L614</f>
        <v>0</v>
      </c>
      <c r="S615" s="2">
        <f>Замеры!M614</f>
        <v>0</v>
      </c>
      <c r="T615" s="2" t="s">
        <v>75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36</v>
      </c>
      <c r="Z615" s="2">
        <f t="shared" ca="1" si="275"/>
        <v>29</v>
      </c>
      <c r="AA615" s="2">
        <f t="shared" ca="1" si="275"/>
        <v>20</v>
      </c>
      <c r="AB615" s="5">
        <f t="shared" ca="1" si="276"/>
        <v>227</v>
      </c>
      <c r="AC615" s="5">
        <f t="shared" ca="1" si="277"/>
        <v>342</v>
      </c>
      <c r="AD615" s="5">
        <f t="shared" ca="1" si="278"/>
        <v>320</v>
      </c>
      <c r="AE615" s="5">
        <f t="shared" ca="1" si="279"/>
        <v>296</v>
      </c>
      <c r="AF615" s="5">
        <f t="shared" ca="1" si="280"/>
        <v>258</v>
      </c>
      <c r="AG615" s="5">
        <f t="shared" ca="1" si="281"/>
        <v>309</v>
      </c>
      <c r="AH615" s="5">
        <f t="shared" ca="1" si="282"/>
        <v>286</v>
      </c>
      <c r="AI615" s="5">
        <f t="shared" ca="1" si="283"/>
        <v>276</v>
      </c>
      <c r="AJ615" s="5">
        <f t="shared" ca="1" si="284"/>
        <v>339</v>
      </c>
      <c r="AK615" s="5">
        <f t="shared" ca="1" si="285"/>
        <v>302</v>
      </c>
    </row>
    <row r="616" spans="1:37" x14ac:dyDescent="0.3">
      <c r="A616" s="35">
        <f>IF(Замеры!B615=0, " ", Замеры!B615)</f>
        <v>610</v>
      </c>
      <c r="B616" s="45" t="str">
        <f>Замеры!F615</f>
        <v xml:space="preserve">Группа от QF </v>
      </c>
      <c r="C616" s="45" t="str">
        <f>IF(Замеры!K615=0, " ", Замеры!K615)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Замеры!L615</f>
        <v>0</v>
      </c>
      <c r="S616" s="2">
        <f>Замеры!M615</f>
        <v>0</v>
      </c>
      <c r="T616" s="2" t="s">
        <v>75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21</v>
      </c>
      <c r="Z616" s="2">
        <f t="shared" ca="1" si="275"/>
        <v>49</v>
      </c>
      <c r="AA616" s="2">
        <f t="shared" ca="1" si="275"/>
        <v>35</v>
      </c>
      <c r="AB616" s="5">
        <f t="shared" ca="1" si="276"/>
        <v>476</v>
      </c>
      <c r="AC616" s="5">
        <f t="shared" ca="1" si="277"/>
        <v>402</v>
      </c>
      <c r="AD616" s="5">
        <f t="shared" ca="1" si="278"/>
        <v>436</v>
      </c>
      <c r="AE616" s="5">
        <f t="shared" ca="1" si="279"/>
        <v>444</v>
      </c>
      <c r="AF616" s="5">
        <f t="shared" ca="1" si="280"/>
        <v>473</v>
      </c>
      <c r="AG616" s="5">
        <f t="shared" ca="1" si="281"/>
        <v>489</v>
      </c>
      <c r="AH616" s="5">
        <f t="shared" ca="1" si="282"/>
        <v>497</v>
      </c>
      <c r="AI616" s="5">
        <f t="shared" ca="1" si="283"/>
        <v>473</v>
      </c>
      <c r="AJ616" s="5">
        <f t="shared" ca="1" si="284"/>
        <v>488</v>
      </c>
      <c r="AK616" s="5">
        <f t="shared" ca="1" si="285"/>
        <v>398</v>
      </c>
    </row>
    <row r="617" spans="1:37" x14ac:dyDescent="0.3">
      <c r="A617" s="35">
        <f>IF(Замеры!B616=0, " ", Замеры!B616)</f>
        <v>611</v>
      </c>
      <c r="B617" s="45" t="str">
        <f>Замеры!F616</f>
        <v xml:space="preserve">Группа от QF </v>
      </c>
      <c r="C617" s="45" t="str">
        <f>IF(Замеры!K616=0, " ", Замеры!K616)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Замеры!L616</f>
        <v>0</v>
      </c>
      <c r="S617" s="2">
        <f>Замеры!M616</f>
        <v>0</v>
      </c>
      <c r="T617" s="2" t="s">
        <v>75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50</v>
      </c>
      <c r="Z617" s="2">
        <f t="shared" ca="1" si="275"/>
        <v>22</v>
      </c>
      <c r="AA617" s="2">
        <f t="shared" ca="1" si="275"/>
        <v>49</v>
      </c>
      <c r="AB617" s="5">
        <f t="shared" ca="1" si="276"/>
        <v>502</v>
      </c>
      <c r="AC617" s="5">
        <f t="shared" ca="1" si="277"/>
        <v>552</v>
      </c>
      <c r="AD617" s="5">
        <f t="shared" ca="1" si="278"/>
        <v>609</v>
      </c>
      <c r="AE617" s="5">
        <f t="shared" ca="1" si="279"/>
        <v>608</v>
      </c>
      <c r="AF617" s="5">
        <f t="shared" ca="1" si="280"/>
        <v>523</v>
      </c>
      <c r="AG617" s="5">
        <f t="shared" ca="1" si="281"/>
        <v>595</v>
      </c>
      <c r="AH617" s="5">
        <f t="shared" ca="1" si="282"/>
        <v>618</v>
      </c>
      <c r="AI617" s="5">
        <f t="shared" ca="1" si="283"/>
        <v>536</v>
      </c>
      <c r="AJ617" s="5">
        <f t="shared" ca="1" si="284"/>
        <v>612</v>
      </c>
      <c r="AK617" s="5">
        <f t="shared" ca="1" si="285"/>
        <v>561</v>
      </c>
    </row>
    <row r="618" spans="1:37" x14ac:dyDescent="0.3">
      <c r="A618" s="35">
        <f>IF(Замеры!B617=0, " ", Замеры!B617)</f>
        <v>612</v>
      </c>
      <c r="B618" s="45" t="str">
        <f>Замеры!F617</f>
        <v xml:space="preserve">Группа от QF </v>
      </c>
      <c r="C618" s="45" t="str">
        <f>IF(Замеры!K617=0, " ", Замеры!K617)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Замеры!L617</f>
        <v>0</v>
      </c>
      <c r="S618" s="2">
        <f>Замеры!M617</f>
        <v>0</v>
      </c>
      <c r="T618" s="2" t="s">
        <v>75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33</v>
      </c>
      <c r="Z618" s="2">
        <f t="shared" ca="1" si="275"/>
        <v>20</v>
      </c>
      <c r="AA618" s="2">
        <f t="shared" ca="1" si="275"/>
        <v>47</v>
      </c>
      <c r="AB618" s="5">
        <f t="shared" ca="1" si="276"/>
        <v>586</v>
      </c>
      <c r="AC618" s="5">
        <f t="shared" ca="1" si="277"/>
        <v>572</v>
      </c>
      <c r="AD618" s="5">
        <f t="shared" ca="1" si="278"/>
        <v>542</v>
      </c>
      <c r="AE618" s="5">
        <f t="shared" ca="1" si="279"/>
        <v>570</v>
      </c>
      <c r="AF618" s="5">
        <f t="shared" ca="1" si="280"/>
        <v>572</v>
      </c>
      <c r="AG618" s="5">
        <f t="shared" ca="1" si="281"/>
        <v>593</v>
      </c>
      <c r="AH618" s="5">
        <f t="shared" ca="1" si="282"/>
        <v>601</v>
      </c>
      <c r="AI618" s="5">
        <f t="shared" ca="1" si="283"/>
        <v>563</v>
      </c>
      <c r="AJ618" s="5">
        <f t="shared" ca="1" si="284"/>
        <v>566</v>
      </c>
      <c r="AK618" s="5">
        <f t="shared" ca="1" si="285"/>
        <v>596</v>
      </c>
    </row>
    <row r="619" spans="1:37" x14ac:dyDescent="0.3">
      <c r="A619" s="35">
        <f>IF(Замеры!B618=0, " ", Замеры!B618)</f>
        <v>613</v>
      </c>
      <c r="B619" s="45" t="str">
        <f>Замеры!F618</f>
        <v xml:space="preserve">Группа от QF </v>
      </c>
      <c r="C619" s="45" t="str">
        <f>IF(Замеры!K618=0, " ", Замеры!K618)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Замеры!L618</f>
        <v>0</v>
      </c>
      <c r="S619" s="2">
        <f>Замеры!M618</f>
        <v>0</v>
      </c>
      <c r="T619" s="2" t="s">
        <v>75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45</v>
      </c>
      <c r="Z619" s="2">
        <f t="shared" ca="1" si="275"/>
        <v>42</v>
      </c>
      <c r="AA619" s="2">
        <f t="shared" ca="1" si="275"/>
        <v>38</v>
      </c>
      <c r="AB619" s="5">
        <f t="shared" ca="1" si="276"/>
        <v>475</v>
      </c>
      <c r="AC619" s="5">
        <f t="shared" ca="1" si="277"/>
        <v>491</v>
      </c>
      <c r="AD619" s="5">
        <f t="shared" ca="1" si="278"/>
        <v>423</v>
      </c>
      <c r="AE619" s="5">
        <f t="shared" ca="1" si="279"/>
        <v>485</v>
      </c>
      <c r="AF619" s="5">
        <f t="shared" ca="1" si="280"/>
        <v>442</v>
      </c>
      <c r="AG619" s="5">
        <f t="shared" ca="1" si="281"/>
        <v>402</v>
      </c>
      <c r="AH619" s="5">
        <f t="shared" ca="1" si="282"/>
        <v>402</v>
      </c>
      <c r="AI619" s="5">
        <f t="shared" ca="1" si="283"/>
        <v>509</v>
      </c>
      <c r="AJ619" s="5">
        <f t="shared" ca="1" si="284"/>
        <v>454</v>
      </c>
      <c r="AK619" s="5">
        <f t="shared" ca="1" si="285"/>
        <v>412</v>
      </c>
    </row>
    <row r="620" spans="1:37" x14ac:dyDescent="0.3">
      <c r="A620" s="35">
        <f>IF(Замеры!B619=0, " ", Замеры!B619)</f>
        <v>614</v>
      </c>
      <c r="B620" s="45" t="str">
        <f>Замеры!F619</f>
        <v xml:space="preserve">Группа от QF </v>
      </c>
      <c r="C620" s="45" t="str">
        <f>IF(Замеры!K619=0, " ", Замеры!K619)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Замеры!L619</f>
        <v>0</v>
      </c>
      <c r="S620" s="2">
        <f>Замеры!M619</f>
        <v>0</v>
      </c>
      <c r="T620" s="2" t="s">
        <v>75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29</v>
      </c>
      <c r="Z620" s="2">
        <f t="shared" ca="1" si="275"/>
        <v>34</v>
      </c>
      <c r="AA620" s="2">
        <f t="shared" ca="1" si="275"/>
        <v>38</v>
      </c>
      <c r="AB620" s="5">
        <f t="shared" ca="1" si="276"/>
        <v>519</v>
      </c>
      <c r="AC620" s="5">
        <f t="shared" ca="1" si="277"/>
        <v>428</v>
      </c>
      <c r="AD620" s="5">
        <f t="shared" ca="1" si="278"/>
        <v>506</v>
      </c>
      <c r="AE620" s="5">
        <f t="shared" ca="1" si="279"/>
        <v>422</v>
      </c>
      <c r="AF620" s="5">
        <f t="shared" ca="1" si="280"/>
        <v>516</v>
      </c>
      <c r="AG620" s="5">
        <f t="shared" ca="1" si="281"/>
        <v>447</v>
      </c>
      <c r="AH620" s="5">
        <f t="shared" ca="1" si="282"/>
        <v>410</v>
      </c>
      <c r="AI620" s="5">
        <f t="shared" ca="1" si="283"/>
        <v>429</v>
      </c>
      <c r="AJ620" s="5">
        <f t="shared" ca="1" si="284"/>
        <v>433</v>
      </c>
      <c r="AK620" s="5">
        <f t="shared" ca="1" si="285"/>
        <v>509</v>
      </c>
    </row>
    <row r="621" spans="1:37" x14ac:dyDescent="0.3">
      <c r="A621" s="35">
        <f>IF(Замеры!B620=0, " ", Замеры!B620)</f>
        <v>615</v>
      </c>
      <c r="B621" s="45" t="str">
        <f>Замеры!F620</f>
        <v xml:space="preserve">Группа от QF </v>
      </c>
      <c r="C621" s="45" t="str">
        <f>IF(Замеры!K620=0, " ", Замеры!K620)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Замеры!L620</f>
        <v>0</v>
      </c>
      <c r="S621" s="2">
        <f>Замеры!M620</f>
        <v>0</v>
      </c>
      <c r="T621" s="2" t="s">
        <v>75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37</v>
      </c>
      <c r="Z621" s="2">
        <f t="shared" ca="1" si="275"/>
        <v>40</v>
      </c>
      <c r="AA621" s="2">
        <f t="shared" ca="1" si="275"/>
        <v>27</v>
      </c>
      <c r="AB621" s="5">
        <f t="shared" ca="1" si="276"/>
        <v>397</v>
      </c>
      <c r="AC621" s="5">
        <f t="shared" ca="1" si="277"/>
        <v>372</v>
      </c>
      <c r="AD621" s="5">
        <f t="shared" ca="1" si="278"/>
        <v>324</v>
      </c>
      <c r="AE621" s="5">
        <f t="shared" ca="1" si="279"/>
        <v>315</v>
      </c>
      <c r="AF621" s="5">
        <f t="shared" ca="1" si="280"/>
        <v>305</v>
      </c>
      <c r="AG621" s="5">
        <f t="shared" ca="1" si="281"/>
        <v>361</v>
      </c>
      <c r="AH621" s="5">
        <f t="shared" ca="1" si="282"/>
        <v>326</v>
      </c>
      <c r="AI621" s="5">
        <f t="shared" ca="1" si="283"/>
        <v>387</v>
      </c>
      <c r="AJ621" s="5">
        <f t="shared" ca="1" si="284"/>
        <v>275</v>
      </c>
      <c r="AK621" s="5">
        <f t="shared" ca="1" si="285"/>
        <v>387</v>
      </c>
    </row>
    <row r="622" spans="1:37" x14ac:dyDescent="0.3">
      <c r="A622" s="35">
        <f>IF(Замеры!B621=0, " ", Замеры!B621)</f>
        <v>616</v>
      </c>
      <c r="B622" s="45" t="str">
        <f>Замеры!F621</f>
        <v xml:space="preserve">Группа от QF </v>
      </c>
      <c r="C622" s="45" t="str">
        <f>IF(Замеры!K621=0, " ", Замеры!K621)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Замеры!L621</f>
        <v>0</v>
      </c>
      <c r="S622" s="2">
        <f>Замеры!M621</f>
        <v>0</v>
      </c>
      <c r="T622" s="2" t="s">
        <v>75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39</v>
      </c>
      <c r="Z622" s="2">
        <f t="shared" ca="1" si="275"/>
        <v>36</v>
      </c>
      <c r="AA622" s="2">
        <f t="shared" ca="1" si="275"/>
        <v>46</v>
      </c>
      <c r="AB622" s="5">
        <f t="shared" ca="1" si="276"/>
        <v>565</v>
      </c>
      <c r="AC622" s="5">
        <f t="shared" ca="1" si="277"/>
        <v>600</v>
      </c>
      <c r="AD622" s="5">
        <f t="shared" ca="1" si="278"/>
        <v>512</v>
      </c>
      <c r="AE622" s="5">
        <f t="shared" ca="1" si="279"/>
        <v>586</v>
      </c>
      <c r="AF622" s="5">
        <f t="shared" ca="1" si="280"/>
        <v>564</v>
      </c>
      <c r="AG622" s="5">
        <f t="shared" ca="1" si="281"/>
        <v>577</v>
      </c>
      <c r="AH622" s="5">
        <f t="shared" ca="1" si="282"/>
        <v>556</v>
      </c>
      <c r="AI622" s="5">
        <f t="shared" ca="1" si="283"/>
        <v>476</v>
      </c>
      <c r="AJ622" s="5">
        <f t="shared" ca="1" si="284"/>
        <v>501</v>
      </c>
      <c r="AK622" s="5">
        <f t="shared" ca="1" si="285"/>
        <v>473</v>
      </c>
    </row>
    <row r="623" spans="1:37" x14ac:dyDescent="0.3">
      <c r="A623" s="35">
        <f>IF(Замеры!B622=0, " ", Замеры!B622)</f>
        <v>617</v>
      </c>
      <c r="B623" s="45" t="str">
        <f>Замеры!F622</f>
        <v xml:space="preserve">Группа от QF </v>
      </c>
      <c r="C623" s="45" t="str">
        <f>IF(Замеры!K622=0, " ", Замеры!K622)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Замеры!L622</f>
        <v>0</v>
      </c>
      <c r="S623" s="2">
        <f>Замеры!M622</f>
        <v>0</v>
      </c>
      <c r="T623" s="2" t="s">
        <v>75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39</v>
      </c>
      <c r="Z623" s="2">
        <f t="shared" ca="1" si="275"/>
        <v>21</v>
      </c>
      <c r="AA623" s="2">
        <f t="shared" ca="1" si="275"/>
        <v>23</v>
      </c>
      <c r="AB623" s="5">
        <f t="shared" ca="1" si="276"/>
        <v>269</v>
      </c>
      <c r="AC623" s="5">
        <f t="shared" ca="1" si="277"/>
        <v>313</v>
      </c>
      <c r="AD623" s="5">
        <f t="shared" ca="1" si="278"/>
        <v>267</v>
      </c>
      <c r="AE623" s="5">
        <f t="shared" ca="1" si="279"/>
        <v>301</v>
      </c>
      <c r="AF623" s="5">
        <f t="shared" ca="1" si="280"/>
        <v>256</v>
      </c>
      <c r="AG623" s="5">
        <f t="shared" ca="1" si="281"/>
        <v>287</v>
      </c>
      <c r="AH623" s="5">
        <f t="shared" ca="1" si="282"/>
        <v>369</v>
      </c>
      <c r="AI623" s="5">
        <f t="shared" ca="1" si="283"/>
        <v>373</v>
      </c>
      <c r="AJ623" s="5">
        <f t="shared" ca="1" si="284"/>
        <v>343</v>
      </c>
      <c r="AK623" s="5">
        <f t="shared" ca="1" si="285"/>
        <v>352</v>
      </c>
    </row>
    <row r="624" spans="1:37" x14ac:dyDescent="0.3">
      <c r="A624" s="35">
        <f>IF(Замеры!B623=0, " ", Замеры!B623)</f>
        <v>618</v>
      </c>
      <c r="B624" s="45" t="str">
        <f>Замеры!F623</f>
        <v xml:space="preserve">Группа от QF </v>
      </c>
      <c r="C624" s="45" t="str">
        <f>IF(Замеры!K623=0, " ", Замеры!K623)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Замеры!L623</f>
        <v>0</v>
      </c>
      <c r="S624" s="2">
        <f>Замеры!M623</f>
        <v>0</v>
      </c>
      <c r="T624" s="2" t="s">
        <v>75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28</v>
      </c>
      <c r="Z624" s="2">
        <f t="shared" ca="1" si="275"/>
        <v>29</v>
      </c>
      <c r="AA624" s="2">
        <f t="shared" ca="1" si="275"/>
        <v>38</v>
      </c>
      <c r="AB624" s="5">
        <f t="shared" ca="1" si="276"/>
        <v>393</v>
      </c>
      <c r="AC624" s="5">
        <f t="shared" ca="1" si="277"/>
        <v>473</v>
      </c>
      <c r="AD624" s="5">
        <f t="shared" ca="1" si="278"/>
        <v>446</v>
      </c>
      <c r="AE624" s="5">
        <f t="shared" ca="1" si="279"/>
        <v>524</v>
      </c>
      <c r="AF624" s="5">
        <f t="shared" ca="1" si="280"/>
        <v>414</v>
      </c>
      <c r="AG624" s="5">
        <f t="shared" ca="1" si="281"/>
        <v>486</v>
      </c>
      <c r="AH624" s="5">
        <f t="shared" ca="1" si="282"/>
        <v>433</v>
      </c>
      <c r="AI624" s="5">
        <f t="shared" ca="1" si="283"/>
        <v>442</v>
      </c>
      <c r="AJ624" s="5">
        <f t="shared" ca="1" si="284"/>
        <v>407</v>
      </c>
      <c r="AK624" s="5">
        <f t="shared" ca="1" si="285"/>
        <v>508</v>
      </c>
    </row>
    <row r="625" spans="1:37" x14ac:dyDescent="0.3">
      <c r="A625" s="35">
        <f>IF(Замеры!B624=0, " ", Замеры!B624)</f>
        <v>619</v>
      </c>
      <c r="B625" s="45" t="str">
        <f>Замеры!F624</f>
        <v xml:space="preserve">Группа от QF </v>
      </c>
      <c r="C625" s="45" t="str">
        <f>IF(Замеры!K624=0, " ", Замеры!K624)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Замеры!L624</f>
        <v>0</v>
      </c>
      <c r="S625" s="2">
        <f>Замеры!M624</f>
        <v>0</v>
      </c>
      <c r="T625" s="2" t="s">
        <v>75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36</v>
      </c>
      <c r="Z625" s="2">
        <f t="shared" ca="1" si="275"/>
        <v>20</v>
      </c>
      <c r="AA625" s="2">
        <f t="shared" ca="1" si="275"/>
        <v>44</v>
      </c>
      <c r="AB625" s="5">
        <f t="shared" ca="1" si="276"/>
        <v>488</v>
      </c>
      <c r="AC625" s="5">
        <f t="shared" ca="1" si="277"/>
        <v>498</v>
      </c>
      <c r="AD625" s="5">
        <f t="shared" ca="1" si="278"/>
        <v>565</v>
      </c>
      <c r="AE625" s="5">
        <f t="shared" ca="1" si="279"/>
        <v>542</v>
      </c>
      <c r="AF625" s="5">
        <f t="shared" ca="1" si="280"/>
        <v>477</v>
      </c>
      <c r="AG625" s="5">
        <f t="shared" ca="1" si="281"/>
        <v>491</v>
      </c>
      <c r="AH625" s="5">
        <f t="shared" ca="1" si="282"/>
        <v>514</v>
      </c>
      <c r="AI625" s="5">
        <f t="shared" ca="1" si="283"/>
        <v>478</v>
      </c>
      <c r="AJ625" s="5">
        <f t="shared" ca="1" si="284"/>
        <v>569</v>
      </c>
      <c r="AK625" s="5">
        <f t="shared" ca="1" si="285"/>
        <v>580</v>
      </c>
    </row>
    <row r="626" spans="1:37" x14ac:dyDescent="0.3">
      <c r="A626" s="35">
        <f>IF(Замеры!B625=0, " ", Замеры!B625)</f>
        <v>620</v>
      </c>
      <c r="B626" s="45" t="str">
        <f>Замеры!F625</f>
        <v xml:space="preserve">Группа от QF </v>
      </c>
      <c r="C626" s="45" t="str">
        <f>IF(Замеры!K625=0, " ", Замеры!K625)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Замеры!L625</f>
        <v>0</v>
      </c>
      <c r="S626" s="2">
        <f>Замеры!M625</f>
        <v>0</v>
      </c>
      <c r="T626" s="2" t="s">
        <v>75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29</v>
      </c>
      <c r="Z626" s="2">
        <f t="shared" ca="1" si="275"/>
        <v>25</v>
      </c>
      <c r="AA626" s="2">
        <f t="shared" ca="1" si="275"/>
        <v>48</v>
      </c>
      <c r="AB626" s="5">
        <f t="shared" ca="1" si="276"/>
        <v>495</v>
      </c>
      <c r="AC626" s="5">
        <f t="shared" ca="1" si="277"/>
        <v>609</v>
      </c>
      <c r="AD626" s="5">
        <f t="shared" ca="1" si="278"/>
        <v>551</v>
      </c>
      <c r="AE626" s="5">
        <f t="shared" ca="1" si="279"/>
        <v>500</v>
      </c>
      <c r="AF626" s="5">
        <f t="shared" ca="1" si="280"/>
        <v>558</v>
      </c>
      <c r="AG626" s="5">
        <f t="shared" ca="1" si="281"/>
        <v>517</v>
      </c>
      <c r="AH626" s="5">
        <f t="shared" ca="1" si="282"/>
        <v>500</v>
      </c>
      <c r="AI626" s="5">
        <f t="shared" ca="1" si="283"/>
        <v>524</v>
      </c>
      <c r="AJ626" s="5">
        <f t="shared" ca="1" si="284"/>
        <v>535</v>
      </c>
      <c r="AK626" s="5">
        <f t="shared" ca="1" si="285"/>
        <v>630</v>
      </c>
    </row>
    <row r="627" spans="1:37" x14ac:dyDescent="0.3">
      <c r="A627" s="35">
        <f>IF(Замеры!B626=0, " ", Замеры!B626)</f>
        <v>621</v>
      </c>
      <c r="B627" s="45" t="str">
        <f>Замеры!F626</f>
        <v xml:space="preserve">Группа от QF </v>
      </c>
      <c r="C627" s="45" t="str">
        <f>IF(Замеры!K626=0, " ", Замеры!K626)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Замеры!L626</f>
        <v>0</v>
      </c>
      <c r="S627" s="2">
        <f>Замеры!M626</f>
        <v>0</v>
      </c>
      <c r="T627" s="2" t="s">
        <v>75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26</v>
      </c>
      <c r="Z627" s="2">
        <f t="shared" ca="1" si="275"/>
        <v>30</v>
      </c>
      <c r="AA627" s="2">
        <f t="shared" ca="1" si="275"/>
        <v>50</v>
      </c>
      <c r="AB627" s="5">
        <f t="shared" ca="1" si="276"/>
        <v>587</v>
      </c>
      <c r="AC627" s="5">
        <f t="shared" ca="1" si="277"/>
        <v>597</v>
      </c>
      <c r="AD627" s="5">
        <f t="shared" ca="1" si="278"/>
        <v>548</v>
      </c>
      <c r="AE627" s="5">
        <f t="shared" ca="1" si="279"/>
        <v>522</v>
      </c>
      <c r="AF627" s="5">
        <f t="shared" ca="1" si="280"/>
        <v>594</v>
      </c>
      <c r="AG627" s="5">
        <f t="shared" ca="1" si="281"/>
        <v>559</v>
      </c>
      <c r="AH627" s="5">
        <f t="shared" ca="1" si="282"/>
        <v>527</v>
      </c>
      <c r="AI627" s="5">
        <f t="shared" ca="1" si="283"/>
        <v>590</v>
      </c>
      <c r="AJ627" s="5">
        <f t="shared" ca="1" si="284"/>
        <v>541</v>
      </c>
      <c r="AK627" s="5">
        <f t="shared" ca="1" si="285"/>
        <v>533</v>
      </c>
    </row>
    <row r="628" spans="1:37" x14ac:dyDescent="0.3">
      <c r="A628" s="35">
        <f>IF(Замеры!B627=0, " ", Замеры!B627)</f>
        <v>622</v>
      </c>
      <c r="B628" s="45" t="str">
        <f>Замеры!F627</f>
        <v xml:space="preserve">Группа от QF </v>
      </c>
      <c r="C628" s="45" t="str">
        <f>IF(Замеры!K627=0, " ", Замеры!K627)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Замеры!L627</f>
        <v>0</v>
      </c>
      <c r="S628" s="2">
        <f>Замеры!M627</f>
        <v>0</v>
      </c>
      <c r="T628" s="2" t="s">
        <v>75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24</v>
      </c>
      <c r="Z628" s="2">
        <f t="shared" ca="1" si="275"/>
        <v>46</v>
      </c>
      <c r="AA628" s="2">
        <f t="shared" ca="1" si="275"/>
        <v>30</v>
      </c>
      <c r="AB628" s="5">
        <f t="shared" ca="1" si="276"/>
        <v>395</v>
      </c>
      <c r="AC628" s="5">
        <f t="shared" ca="1" si="277"/>
        <v>398</v>
      </c>
      <c r="AD628" s="5">
        <f t="shared" ca="1" si="278"/>
        <v>353</v>
      </c>
      <c r="AE628" s="5">
        <f t="shared" ca="1" si="279"/>
        <v>345</v>
      </c>
      <c r="AF628" s="5">
        <f t="shared" ca="1" si="280"/>
        <v>366</v>
      </c>
      <c r="AG628" s="5">
        <f t="shared" ca="1" si="281"/>
        <v>354</v>
      </c>
      <c r="AH628" s="5">
        <f t="shared" ca="1" si="282"/>
        <v>422</v>
      </c>
      <c r="AI628" s="5">
        <f t="shared" ca="1" si="283"/>
        <v>386</v>
      </c>
      <c r="AJ628" s="5">
        <f t="shared" ca="1" si="284"/>
        <v>430</v>
      </c>
      <c r="AK628" s="5">
        <f t="shared" ca="1" si="285"/>
        <v>443</v>
      </c>
    </row>
    <row r="629" spans="1:37" x14ac:dyDescent="0.3">
      <c r="A629" s="35">
        <f>IF(Замеры!B628=0, " ", Замеры!B628)</f>
        <v>623</v>
      </c>
      <c r="B629" s="45" t="str">
        <f>Замеры!F628</f>
        <v xml:space="preserve">Группа от QF </v>
      </c>
      <c r="C629" s="45" t="str">
        <f>IF(Замеры!K628=0, " ", Замеры!K628)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Замеры!L628</f>
        <v>0</v>
      </c>
      <c r="S629" s="2">
        <f>Замеры!M628</f>
        <v>0</v>
      </c>
      <c r="T629" s="2" t="s">
        <v>75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20</v>
      </c>
      <c r="Z629" s="2">
        <f t="shared" ca="1" si="275"/>
        <v>27</v>
      </c>
      <c r="AA629" s="2">
        <f t="shared" ca="1" si="275"/>
        <v>22</v>
      </c>
      <c r="AB629" s="5">
        <f t="shared" ca="1" si="276"/>
        <v>305</v>
      </c>
      <c r="AC629" s="5">
        <f t="shared" ca="1" si="277"/>
        <v>321</v>
      </c>
      <c r="AD629" s="5">
        <f t="shared" ca="1" si="278"/>
        <v>262</v>
      </c>
      <c r="AE629" s="5">
        <f t="shared" ca="1" si="279"/>
        <v>361</v>
      </c>
      <c r="AF629" s="5">
        <f t="shared" ca="1" si="280"/>
        <v>304</v>
      </c>
      <c r="AG629" s="5">
        <f t="shared" ca="1" si="281"/>
        <v>335</v>
      </c>
      <c r="AH629" s="5">
        <f t="shared" ca="1" si="282"/>
        <v>367</v>
      </c>
      <c r="AI629" s="5">
        <f t="shared" ca="1" si="283"/>
        <v>265</v>
      </c>
      <c r="AJ629" s="5">
        <f t="shared" ca="1" si="284"/>
        <v>288</v>
      </c>
      <c r="AK629" s="5">
        <f t="shared" ca="1" si="285"/>
        <v>360</v>
      </c>
    </row>
    <row r="630" spans="1:37" x14ac:dyDescent="0.3">
      <c r="A630" s="35">
        <f>IF(Замеры!B629=0, " ", Замеры!B629)</f>
        <v>624</v>
      </c>
      <c r="B630" s="45" t="str">
        <f>Замеры!F629</f>
        <v xml:space="preserve">Группа от QF </v>
      </c>
      <c r="C630" s="45" t="str">
        <f>IF(Замеры!K629=0, " ", Замеры!K629)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Замеры!L629</f>
        <v>0</v>
      </c>
      <c r="S630" s="2">
        <f>Замеры!M629</f>
        <v>0</v>
      </c>
      <c r="T630" s="2" t="s">
        <v>75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43</v>
      </c>
      <c r="Z630" s="2">
        <f t="shared" ca="1" si="275"/>
        <v>44</v>
      </c>
      <c r="AA630" s="2">
        <f t="shared" ca="1" si="275"/>
        <v>37</v>
      </c>
      <c r="AB630" s="5">
        <f t="shared" ca="1" si="276"/>
        <v>505</v>
      </c>
      <c r="AC630" s="5">
        <f t="shared" ca="1" si="277"/>
        <v>438</v>
      </c>
      <c r="AD630" s="5">
        <f t="shared" ca="1" si="278"/>
        <v>507</v>
      </c>
      <c r="AE630" s="5">
        <f t="shared" ca="1" si="279"/>
        <v>506</v>
      </c>
      <c r="AF630" s="5">
        <f t="shared" ca="1" si="280"/>
        <v>460</v>
      </c>
      <c r="AG630" s="5">
        <f t="shared" ca="1" si="281"/>
        <v>504</v>
      </c>
      <c r="AH630" s="5">
        <f t="shared" ca="1" si="282"/>
        <v>486</v>
      </c>
      <c r="AI630" s="5">
        <f t="shared" ca="1" si="283"/>
        <v>407</v>
      </c>
      <c r="AJ630" s="5">
        <f t="shared" ca="1" si="284"/>
        <v>497</v>
      </c>
      <c r="AK630" s="5">
        <f t="shared" ca="1" si="285"/>
        <v>427</v>
      </c>
    </row>
    <row r="631" spans="1:37" x14ac:dyDescent="0.3">
      <c r="A631" s="35">
        <f>IF(Замеры!B630=0, " ", Замеры!B630)</f>
        <v>625</v>
      </c>
      <c r="B631" s="45" t="str">
        <f>Замеры!F630</f>
        <v xml:space="preserve">Группа от QF </v>
      </c>
      <c r="C631" s="45" t="str">
        <f>IF(Замеры!K630=0, " ", Замеры!K630)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Замеры!L630</f>
        <v>0</v>
      </c>
      <c r="S631" s="2">
        <f>Замеры!M630</f>
        <v>0</v>
      </c>
      <c r="T631" s="2" t="s">
        <v>75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40</v>
      </c>
      <c r="Z631" s="2">
        <f t="shared" ca="1" si="275"/>
        <v>50</v>
      </c>
      <c r="AA631" s="2">
        <f t="shared" ca="1" si="275"/>
        <v>27</v>
      </c>
      <c r="AB631" s="5">
        <f t="shared" ca="1" si="276"/>
        <v>327</v>
      </c>
      <c r="AC631" s="5">
        <f t="shared" ca="1" si="277"/>
        <v>378</v>
      </c>
      <c r="AD631" s="5">
        <f t="shared" ca="1" si="278"/>
        <v>351</v>
      </c>
      <c r="AE631" s="5">
        <f t="shared" ca="1" si="279"/>
        <v>309</v>
      </c>
      <c r="AF631" s="5">
        <f t="shared" ca="1" si="280"/>
        <v>350</v>
      </c>
      <c r="AG631" s="5">
        <f t="shared" ca="1" si="281"/>
        <v>343</v>
      </c>
      <c r="AH631" s="5">
        <f t="shared" ca="1" si="282"/>
        <v>404</v>
      </c>
      <c r="AI631" s="5">
        <f t="shared" ca="1" si="283"/>
        <v>326</v>
      </c>
      <c r="AJ631" s="5">
        <f t="shared" ca="1" si="284"/>
        <v>355</v>
      </c>
      <c r="AK631" s="5">
        <f t="shared" ca="1" si="285"/>
        <v>326</v>
      </c>
    </row>
    <row r="632" spans="1:37" x14ac:dyDescent="0.3">
      <c r="A632" s="35">
        <f>IF(Замеры!B631=0, " ", Замеры!B631)</f>
        <v>626</v>
      </c>
      <c r="B632" s="45" t="str">
        <f>Замеры!F631</f>
        <v xml:space="preserve">Группа от QF </v>
      </c>
      <c r="C632" s="45" t="str">
        <f>IF(Замеры!K631=0, " ", Замеры!K631)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Замеры!L631</f>
        <v>0</v>
      </c>
      <c r="S632" s="2">
        <f>Замеры!M631</f>
        <v>0</v>
      </c>
      <c r="T632" s="2" t="s">
        <v>75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23</v>
      </c>
      <c r="Z632" s="2">
        <f t="shared" ca="1" si="275"/>
        <v>39</v>
      </c>
      <c r="AA632" s="2">
        <f t="shared" ca="1" si="275"/>
        <v>20</v>
      </c>
      <c r="AB632" s="5">
        <f t="shared" ca="1" si="276"/>
        <v>333</v>
      </c>
      <c r="AC632" s="5">
        <f t="shared" ca="1" si="277"/>
        <v>311</v>
      </c>
      <c r="AD632" s="5">
        <f t="shared" ca="1" si="278"/>
        <v>282</v>
      </c>
      <c r="AE632" s="5">
        <f t="shared" ca="1" si="279"/>
        <v>349</v>
      </c>
      <c r="AF632" s="5">
        <f t="shared" ca="1" si="280"/>
        <v>319</v>
      </c>
      <c r="AG632" s="5">
        <f t="shared" ca="1" si="281"/>
        <v>237</v>
      </c>
      <c r="AH632" s="5">
        <f t="shared" ca="1" si="282"/>
        <v>330</v>
      </c>
      <c r="AI632" s="5">
        <f t="shared" ca="1" si="283"/>
        <v>249</v>
      </c>
      <c r="AJ632" s="5">
        <f t="shared" ca="1" si="284"/>
        <v>209</v>
      </c>
      <c r="AK632" s="5">
        <f t="shared" ca="1" si="285"/>
        <v>244</v>
      </c>
    </row>
    <row r="633" spans="1:37" x14ac:dyDescent="0.3">
      <c r="A633" s="35">
        <f>IF(Замеры!B632=0, " ", Замеры!B632)</f>
        <v>627</v>
      </c>
      <c r="B633" s="45" t="str">
        <f>Замеры!F632</f>
        <v xml:space="preserve">Группа от QF </v>
      </c>
      <c r="C633" s="45" t="str">
        <f>IF(Замеры!K632=0, " ", Замеры!K632)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Замеры!L632</f>
        <v>0</v>
      </c>
      <c r="S633" s="2">
        <f>Замеры!M632</f>
        <v>0</v>
      </c>
      <c r="T633" s="2" t="s">
        <v>75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28</v>
      </c>
      <c r="Z633" s="2">
        <f t="shared" ca="1" si="275"/>
        <v>21</v>
      </c>
      <c r="AA633" s="2">
        <f t="shared" ca="1" si="275"/>
        <v>42</v>
      </c>
      <c r="AB633" s="5">
        <f t="shared" ca="1" si="276"/>
        <v>552</v>
      </c>
      <c r="AC633" s="5">
        <f t="shared" ca="1" si="277"/>
        <v>456</v>
      </c>
      <c r="AD633" s="5">
        <f t="shared" ca="1" si="278"/>
        <v>567</v>
      </c>
      <c r="AE633" s="5">
        <f t="shared" ca="1" si="279"/>
        <v>465</v>
      </c>
      <c r="AF633" s="5">
        <f t="shared" ca="1" si="280"/>
        <v>500</v>
      </c>
      <c r="AG633" s="5">
        <f t="shared" ca="1" si="281"/>
        <v>551</v>
      </c>
      <c r="AH633" s="5">
        <f t="shared" ca="1" si="282"/>
        <v>447</v>
      </c>
      <c r="AI633" s="5">
        <f t="shared" ca="1" si="283"/>
        <v>487</v>
      </c>
      <c r="AJ633" s="5">
        <f t="shared" ca="1" si="284"/>
        <v>482</v>
      </c>
      <c r="AK633" s="5">
        <f t="shared" ca="1" si="285"/>
        <v>475</v>
      </c>
    </row>
    <row r="634" spans="1:37" x14ac:dyDescent="0.3">
      <c r="A634" s="35">
        <f>IF(Замеры!B633=0, " ", Замеры!B633)</f>
        <v>628</v>
      </c>
      <c r="B634" s="45" t="str">
        <f>Замеры!F633</f>
        <v xml:space="preserve">Группа от QF </v>
      </c>
      <c r="C634" s="45" t="str">
        <f>IF(Замеры!K633=0, " ", Замеры!K633)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Замеры!L633</f>
        <v>0</v>
      </c>
      <c r="S634" s="2">
        <f>Замеры!M633</f>
        <v>0</v>
      </c>
      <c r="T634" s="2" t="s">
        <v>75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36</v>
      </c>
      <c r="Z634" s="2">
        <f t="shared" ca="1" si="275"/>
        <v>25</v>
      </c>
      <c r="AA634" s="2">
        <f t="shared" ca="1" si="275"/>
        <v>27</v>
      </c>
      <c r="AB634" s="5">
        <f t="shared" ca="1" si="276"/>
        <v>391</v>
      </c>
      <c r="AC634" s="5">
        <f t="shared" ca="1" si="277"/>
        <v>339</v>
      </c>
      <c r="AD634" s="5">
        <f t="shared" ca="1" si="278"/>
        <v>390</v>
      </c>
      <c r="AE634" s="5">
        <f t="shared" ca="1" si="279"/>
        <v>281</v>
      </c>
      <c r="AF634" s="5">
        <f t="shared" ca="1" si="280"/>
        <v>280</v>
      </c>
      <c r="AG634" s="5">
        <f t="shared" ca="1" si="281"/>
        <v>287</v>
      </c>
      <c r="AH634" s="5">
        <f t="shared" ca="1" si="282"/>
        <v>325</v>
      </c>
      <c r="AI634" s="5">
        <f t="shared" ca="1" si="283"/>
        <v>323</v>
      </c>
      <c r="AJ634" s="5">
        <f t="shared" ca="1" si="284"/>
        <v>415</v>
      </c>
      <c r="AK634" s="5">
        <f t="shared" ca="1" si="285"/>
        <v>409</v>
      </c>
    </row>
    <row r="635" spans="1:37" x14ac:dyDescent="0.3">
      <c r="A635" s="35">
        <f>IF(Замеры!B634=0, " ", Замеры!B634)</f>
        <v>629</v>
      </c>
      <c r="B635" s="45" t="str">
        <f>Замеры!F634</f>
        <v xml:space="preserve">Группа от QF </v>
      </c>
      <c r="C635" s="45" t="str">
        <f>IF(Замеры!K634=0, " ", Замеры!K634)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Замеры!L634</f>
        <v>0</v>
      </c>
      <c r="S635" s="2">
        <f>Замеры!M634</f>
        <v>0</v>
      </c>
      <c r="T635" s="2" t="s">
        <v>75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23</v>
      </c>
      <c r="Z635" s="2">
        <f t="shared" ca="1" si="275"/>
        <v>43</v>
      </c>
      <c r="AA635" s="2">
        <f t="shared" ca="1" si="275"/>
        <v>43</v>
      </c>
      <c r="AB635" s="5">
        <f t="shared" ca="1" si="276"/>
        <v>499</v>
      </c>
      <c r="AC635" s="5">
        <f t="shared" ca="1" si="277"/>
        <v>549</v>
      </c>
      <c r="AD635" s="5">
        <f t="shared" ca="1" si="278"/>
        <v>544</v>
      </c>
      <c r="AE635" s="5">
        <f t="shared" ca="1" si="279"/>
        <v>473</v>
      </c>
      <c r="AF635" s="5">
        <f t="shared" ca="1" si="280"/>
        <v>459</v>
      </c>
      <c r="AG635" s="5">
        <f t="shared" ca="1" si="281"/>
        <v>562</v>
      </c>
      <c r="AH635" s="5">
        <f t="shared" ca="1" si="282"/>
        <v>580</v>
      </c>
      <c r="AI635" s="5">
        <f t="shared" ca="1" si="283"/>
        <v>460</v>
      </c>
      <c r="AJ635" s="5">
        <f t="shared" ca="1" si="284"/>
        <v>507</v>
      </c>
      <c r="AK635" s="5">
        <f t="shared" ca="1" si="285"/>
        <v>469</v>
      </c>
    </row>
    <row r="636" spans="1:37" x14ac:dyDescent="0.3">
      <c r="A636" s="35">
        <f>IF(Замеры!B635=0, " ", Замеры!B635)</f>
        <v>630</v>
      </c>
      <c r="B636" s="45" t="str">
        <f>Замеры!F635</f>
        <v xml:space="preserve">Группа от QF </v>
      </c>
      <c r="C636" s="45" t="str">
        <f>IF(Замеры!K635=0, " ", Замеры!K635)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Замеры!L635</f>
        <v>0</v>
      </c>
      <c r="S636" s="2">
        <f>Замеры!M635</f>
        <v>0</v>
      </c>
      <c r="T636" s="2" t="s">
        <v>75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26</v>
      </c>
      <c r="Z636" s="2">
        <f t="shared" ca="1" si="275"/>
        <v>44</v>
      </c>
      <c r="AA636" s="2">
        <f t="shared" ca="1" si="275"/>
        <v>50</v>
      </c>
      <c r="AB636" s="5">
        <f t="shared" ca="1" si="276"/>
        <v>551</v>
      </c>
      <c r="AC636" s="5">
        <f t="shared" ca="1" si="277"/>
        <v>612</v>
      </c>
      <c r="AD636" s="5">
        <f t="shared" ca="1" si="278"/>
        <v>589</v>
      </c>
      <c r="AE636" s="5">
        <f t="shared" ca="1" si="279"/>
        <v>616</v>
      </c>
      <c r="AF636" s="5">
        <f t="shared" ca="1" si="280"/>
        <v>633</v>
      </c>
      <c r="AG636" s="5">
        <f t="shared" ca="1" si="281"/>
        <v>510</v>
      </c>
      <c r="AH636" s="5">
        <f t="shared" ca="1" si="282"/>
        <v>631</v>
      </c>
      <c r="AI636" s="5">
        <f t="shared" ca="1" si="283"/>
        <v>595</v>
      </c>
      <c r="AJ636" s="5">
        <f t="shared" ca="1" si="284"/>
        <v>590</v>
      </c>
      <c r="AK636" s="5">
        <f t="shared" ca="1" si="285"/>
        <v>505</v>
      </c>
    </row>
    <row r="637" spans="1:37" x14ac:dyDescent="0.3">
      <c r="A637" s="35">
        <f>IF(Замеры!B636=0, " ", Замеры!B636)</f>
        <v>631</v>
      </c>
      <c r="B637" s="45" t="str">
        <f>Замеры!F636</f>
        <v xml:space="preserve">Группа от QF </v>
      </c>
      <c r="C637" s="45" t="str">
        <f>IF(Замеры!K636=0, " ", Замеры!K636)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Замеры!L636</f>
        <v>0</v>
      </c>
      <c r="S637" s="2">
        <f>Замеры!M636</f>
        <v>0</v>
      </c>
      <c r="T637" s="2" t="s">
        <v>75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24</v>
      </c>
      <c r="Z637" s="2">
        <f t="shared" ca="1" si="275"/>
        <v>30</v>
      </c>
      <c r="AA637" s="2">
        <f t="shared" ca="1" si="275"/>
        <v>22</v>
      </c>
      <c r="AB637" s="5">
        <f t="shared" ca="1" si="276"/>
        <v>328</v>
      </c>
      <c r="AC637" s="5">
        <f t="shared" ca="1" si="277"/>
        <v>286</v>
      </c>
      <c r="AD637" s="5">
        <f t="shared" ca="1" si="278"/>
        <v>360</v>
      </c>
      <c r="AE637" s="5">
        <f t="shared" ca="1" si="279"/>
        <v>278</v>
      </c>
      <c r="AF637" s="5">
        <f t="shared" ca="1" si="280"/>
        <v>231</v>
      </c>
      <c r="AG637" s="5">
        <f t="shared" ca="1" si="281"/>
        <v>272</v>
      </c>
      <c r="AH637" s="5">
        <f t="shared" ca="1" si="282"/>
        <v>284</v>
      </c>
      <c r="AI637" s="5">
        <f t="shared" ca="1" si="283"/>
        <v>321</v>
      </c>
      <c r="AJ637" s="5">
        <f t="shared" ca="1" si="284"/>
        <v>295</v>
      </c>
      <c r="AK637" s="5">
        <f t="shared" ca="1" si="285"/>
        <v>312</v>
      </c>
    </row>
    <row r="638" spans="1:37" x14ac:dyDescent="0.3">
      <c r="A638" s="35">
        <f>IF(Замеры!B637=0, " ", Замеры!B637)</f>
        <v>632</v>
      </c>
      <c r="B638" s="45" t="str">
        <f>Замеры!F637</f>
        <v xml:space="preserve">Группа от QF </v>
      </c>
      <c r="C638" s="45" t="str">
        <f>IF(Замеры!K637=0, " ", Замеры!K637)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Замеры!L637</f>
        <v>0</v>
      </c>
      <c r="S638" s="2">
        <f>Замеры!M637</f>
        <v>0</v>
      </c>
      <c r="T638" s="2" t="s">
        <v>75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34</v>
      </c>
      <c r="Z638" s="2">
        <f t="shared" ca="1" si="275"/>
        <v>48</v>
      </c>
      <c r="AA638" s="2">
        <f t="shared" ca="1" si="275"/>
        <v>40</v>
      </c>
      <c r="AB638" s="5">
        <f t="shared" ca="1" si="276"/>
        <v>539</v>
      </c>
      <c r="AC638" s="5">
        <f t="shared" ca="1" si="277"/>
        <v>479</v>
      </c>
      <c r="AD638" s="5">
        <f t="shared" ca="1" si="278"/>
        <v>526</v>
      </c>
      <c r="AE638" s="5">
        <f t="shared" ca="1" si="279"/>
        <v>504</v>
      </c>
      <c r="AF638" s="5">
        <f t="shared" ca="1" si="280"/>
        <v>410</v>
      </c>
      <c r="AG638" s="5">
        <f t="shared" ca="1" si="281"/>
        <v>472</v>
      </c>
      <c r="AH638" s="5">
        <f t="shared" ca="1" si="282"/>
        <v>525</v>
      </c>
      <c r="AI638" s="5">
        <f t="shared" ca="1" si="283"/>
        <v>455</v>
      </c>
      <c r="AJ638" s="5">
        <f t="shared" ca="1" si="284"/>
        <v>465</v>
      </c>
      <c r="AK638" s="5">
        <f t="shared" ca="1" si="285"/>
        <v>528</v>
      </c>
    </row>
    <row r="639" spans="1:37" x14ac:dyDescent="0.3">
      <c r="A639" s="35">
        <f>IF(Замеры!B638=0, " ", Замеры!B638)</f>
        <v>633</v>
      </c>
      <c r="B639" s="45" t="str">
        <f>Замеры!F638</f>
        <v xml:space="preserve">Группа от QF </v>
      </c>
      <c r="C639" s="45" t="str">
        <f>IF(Замеры!K638=0, " ", Замеры!K638)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Замеры!L638</f>
        <v>0</v>
      </c>
      <c r="S639" s="2">
        <f>Замеры!M638</f>
        <v>0</v>
      </c>
      <c r="T639" s="2" t="s">
        <v>75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22</v>
      </c>
      <c r="Z639" s="2">
        <f t="shared" ca="1" si="275"/>
        <v>40</v>
      </c>
      <c r="AA639" s="2">
        <f t="shared" ca="1" si="275"/>
        <v>28</v>
      </c>
      <c r="AB639" s="5">
        <f t="shared" ca="1" si="276"/>
        <v>392</v>
      </c>
      <c r="AC639" s="5">
        <f t="shared" ca="1" si="277"/>
        <v>380</v>
      </c>
      <c r="AD639" s="5">
        <f t="shared" ca="1" si="278"/>
        <v>348</v>
      </c>
      <c r="AE639" s="5">
        <f t="shared" ca="1" si="279"/>
        <v>316</v>
      </c>
      <c r="AF639" s="5">
        <f t="shared" ca="1" si="280"/>
        <v>372</v>
      </c>
      <c r="AG639" s="5">
        <f t="shared" ca="1" si="281"/>
        <v>340</v>
      </c>
      <c r="AH639" s="5">
        <f t="shared" ca="1" si="282"/>
        <v>401</v>
      </c>
      <c r="AI639" s="5">
        <f t="shared" ca="1" si="283"/>
        <v>334</v>
      </c>
      <c r="AJ639" s="5">
        <f t="shared" ca="1" si="284"/>
        <v>395</v>
      </c>
      <c r="AK639" s="5">
        <f t="shared" ca="1" si="285"/>
        <v>358</v>
      </c>
    </row>
    <row r="640" spans="1:37" x14ac:dyDescent="0.3">
      <c r="A640" s="35">
        <f>IF(Замеры!B639=0, " ", Замеры!B639)</f>
        <v>634</v>
      </c>
      <c r="B640" s="45" t="str">
        <f>Замеры!F639</f>
        <v xml:space="preserve">Группа от QF </v>
      </c>
      <c r="C640" s="45" t="str">
        <f>IF(Замеры!K639=0, " ", Замеры!K639)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Замеры!L639</f>
        <v>0</v>
      </c>
      <c r="S640" s="2">
        <f>Замеры!M639</f>
        <v>0</v>
      </c>
      <c r="T640" s="2" t="s">
        <v>75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28</v>
      </c>
      <c r="Z640" s="2">
        <f t="shared" ca="1" si="275"/>
        <v>50</v>
      </c>
      <c r="AA640" s="2">
        <f t="shared" ca="1" si="275"/>
        <v>29</v>
      </c>
      <c r="AB640" s="5">
        <f t="shared" ca="1" si="276"/>
        <v>386</v>
      </c>
      <c r="AC640" s="5">
        <f t="shared" ca="1" si="277"/>
        <v>410</v>
      </c>
      <c r="AD640" s="5">
        <f t="shared" ca="1" si="278"/>
        <v>308</v>
      </c>
      <c r="AE640" s="5">
        <f t="shared" ca="1" si="279"/>
        <v>304</v>
      </c>
      <c r="AF640" s="5">
        <f t="shared" ca="1" si="280"/>
        <v>389</v>
      </c>
      <c r="AG640" s="5">
        <f t="shared" ca="1" si="281"/>
        <v>312</v>
      </c>
      <c r="AH640" s="5">
        <f t="shared" ca="1" si="282"/>
        <v>329</v>
      </c>
      <c r="AI640" s="5">
        <f t="shared" ca="1" si="283"/>
        <v>350</v>
      </c>
      <c r="AJ640" s="5">
        <f t="shared" ca="1" si="284"/>
        <v>406</v>
      </c>
      <c r="AK640" s="5">
        <f t="shared" ca="1" si="285"/>
        <v>396</v>
      </c>
    </row>
    <row r="641" spans="1:37" x14ac:dyDescent="0.3">
      <c r="A641" s="35">
        <f>IF(Замеры!B640=0, " ", Замеры!B640)</f>
        <v>635</v>
      </c>
      <c r="B641" s="45" t="str">
        <f>Замеры!F640</f>
        <v xml:space="preserve">Группа от QF </v>
      </c>
      <c r="C641" s="45" t="str">
        <f>IF(Замеры!K640=0, " ", Замеры!K640)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Замеры!L640</f>
        <v>0</v>
      </c>
      <c r="S641" s="2">
        <f>Замеры!M640</f>
        <v>0</v>
      </c>
      <c r="T641" s="2" t="s">
        <v>75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31</v>
      </c>
      <c r="Z641" s="2">
        <f t="shared" ca="1" si="275"/>
        <v>34</v>
      </c>
      <c r="AA641" s="2">
        <f t="shared" ca="1" si="275"/>
        <v>49</v>
      </c>
      <c r="AB641" s="5">
        <f t="shared" ca="1" si="276"/>
        <v>532</v>
      </c>
      <c r="AC641" s="5">
        <f t="shared" ca="1" si="277"/>
        <v>575</v>
      </c>
      <c r="AD641" s="5">
        <f t="shared" ca="1" si="278"/>
        <v>618</v>
      </c>
      <c r="AE641" s="5">
        <f t="shared" ca="1" si="279"/>
        <v>535</v>
      </c>
      <c r="AF641" s="5">
        <f t="shared" ca="1" si="280"/>
        <v>636</v>
      </c>
      <c r="AG641" s="5">
        <f t="shared" ca="1" si="281"/>
        <v>635</v>
      </c>
      <c r="AH641" s="5">
        <f t="shared" ca="1" si="282"/>
        <v>520</v>
      </c>
      <c r="AI641" s="5">
        <f t="shared" ca="1" si="283"/>
        <v>530</v>
      </c>
      <c r="AJ641" s="5">
        <f t="shared" ca="1" si="284"/>
        <v>581</v>
      </c>
      <c r="AK641" s="5">
        <f t="shared" ca="1" si="285"/>
        <v>604</v>
      </c>
    </row>
    <row r="642" spans="1:37" x14ac:dyDescent="0.3">
      <c r="A642" s="35">
        <f>IF(Замеры!B641=0, " ", Замеры!B641)</f>
        <v>636</v>
      </c>
      <c r="B642" s="45" t="str">
        <f>Замеры!F641</f>
        <v xml:space="preserve">Группа от QF </v>
      </c>
      <c r="C642" s="45" t="str">
        <f>IF(Замеры!K641=0, " ", Замеры!K641)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Замеры!L641</f>
        <v>0</v>
      </c>
      <c r="S642" s="2">
        <f>Замеры!M641</f>
        <v>0</v>
      </c>
      <c r="T642" s="2" t="s">
        <v>75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46</v>
      </c>
      <c r="Z642" s="2">
        <f t="shared" ca="1" si="275"/>
        <v>21</v>
      </c>
      <c r="AA642" s="2">
        <f t="shared" ca="1" si="275"/>
        <v>45</v>
      </c>
      <c r="AB642" s="5">
        <f t="shared" ca="1" si="276"/>
        <v>568</v>
      </c>
      <c r="AC642" s="5">
        <f t="shared" ca="1" si="277"/>
        <v>462</v>
      </c>
      <c r="AD642" s="5">
        <f t="shared" ca="1" si="278"/>
        <v>559</v>
      </c>
      <c r="AE642" s="5">
        <f t="shared" ca="1" si="279"/>
        <v>562</v>
      </c>
      <c r="AF642" s="5">
        <f t="shared" ca="1" si="280"/>
        <v>507</v>
      </c>
      <c r="AG642" s="5">
        <f t="shared" ca="1" si="281"/>
        <v>507</v>
      </c>
      <c r="AH642" s="5">
        <f t="shared" ca="1" si="282"/>
        <v>490</v>
      </c>
      <c r="AI642" s="5">
        <f t="shared" ca="1" si="283"/>
        <v>548</v>
      </c>
      <c r="AJ642" s="5">
        <f t="shared" ca="1" si="284"/>
        <v>518</v>
      </c>
      <c r="AK642" s="5">
        <f t="shared" ca="1" si="285"/>
        <v>499</v>
      </c>
    </row>
    <row r="643" spans="1:37" x14ac:dyDescent="0.3">
      <c r="A643" s="35">
        <f>IF(Замеры!B642=0, " ", Замеры!B642)</f>
        <v>637</v>
      </c>
      <c r="B643" s="45" t="str">
        <f>Замеры!F642</f>
        <v xml:space="preserve">Группа от QF </v>
      </c>
      <c r="C643" s="45" t="str">
        <f>IF(Замеры!K642=0, " ", Замеры!K642)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Замеры!L642</f>
        <v>0</v>
      </c>
      <c r="S643" s="2">
        <f>Замеры!M642</f>
        <v>0</v>
      </c>
      <c r="T643" s="2" t="s">
        <v>75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24</v>
      </c>
      <c r="Z643" s="2">
        <f t="shared" ca="1" si="275"/>
        <v>29</v>
      </c>
      <c r="AA643" s="2">
        <f t="shared" ca="1" si="275"/>
        <v>39</v>
      </c>
      <c r="AB643" s="5">
        <f t="shared" ca="1" si="276"/>
        <v>475</v>
      </c>
      <c r="AC643" s="5">
        <f t="shared" ca="1" si="277"/>
        <v>426</v>
      </c>
      <c r="AD643" s="5">
        <f t="shared" ca="1" si="278"/>
        <v>421</v>
      </c>
      <c r="AE643" s="5">
        <f t="shared" ca="1" si="279"/>
        <v>439</v>
      </c>
      <c r="AF643" s="5">
        <f t="shared" ca="1" si="280"/>
        <v>449</v>
      </c>
      <c r="AG643" s="5">
        <f t="shared" ca="1" si="281"/>
        <v>521</v>
      </c>
      <c r="AH643" s="5">
        <f t="shared" ca="1" si="282"/>
        <v>396</v>
      </c>
      <c r="AI643" s="5">
        <f t="shared" ca="1" si="283"/>
        <v>490</v>
      </c>
      <c r="AJ643" s="5">
        <f t="shared" ca="1" si="284"/>
        <v>485</v>
      </c>
      <c r="AK643" s="5">
        <f t="shared" ca="1" si="285"/>
        <v>409</v>
      </c>
    </row>
    <row r="644" spans="1:37" x14ac:dyDescent="0.3">
      <c r="A644" s="35">
        <f>IF(Замеры!B643=0, " ", Замеры!B643)</f>
        <v>638</v>
      </c>
      <c r="B644" s="45" t="str">
        <f>Замеры!F643</f>
        <v xml:space="preserve">Группа от QF </v>
      </c>
      <c r="C644" s="45" t="str">
        <f>IF(Замеры!K643=0, " ", Замеры!K643)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Замеры!L643</f>
        <v>0</v>
      </c>
      <c r="S644" s="2">
        <f>Замеры!M643</f>
        <v>0</v>
      </c>
      <c r="T644" s="2" t="s">
        <v>75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35</v>
      </c>
      <c r="Z644" s="2">
        <f t="shared" ca="1" si="275"/>
        <v>49</v>
      </c>
      <c r="AA644" s="2">
        <f t="shared" ca="1" si="275"/>
        <v>42</v>
      </c>
      <c r="AB644" s="5">
        <f t="shared" ca="1" si="276"/>
        <v>459</v>
      </c>
      <c r="AC644" s="5">
        <f t="shared" ca="1" si="277"/>
        <v>511</v>
      </c>
      <c r="AD644" s="5">
        <f t="shared" ca="1" si="278"/>
        <v>444</v>
      </c>
      <c r="AE644" s="5">
        <f t="shared" ca="1" si="279"/>
        <v>431</v>
      </c>
      <c r="AF644" s="5">
        <f t="shared" ca="1" si="280"/>
        <v>428</v>
      </c>
      <c r="AG644" s="5">
        <f t="shared" ca="1" si="281"/>
        <v>448</v>
      </c>
      <c r="AH644" s="5">
        <f t="shared" ca="1" si="282"/>
        <v>430</v>
      </c>
      <c r="AI644" s="5">
        <f t="shared" ca="1" si="283"/>
        <v>565</v>
      </c>
      <c r="AJ644" s="5">
        <f t="shared" ca="1" si="284"/>
        <v>470</v>
      </c>
      <c r="AK644" s="5">
        <f t="shared" ca="1" si="285"/>
        <v>493</v>
      </c>
    </row>
    <row r="645" spans="1:37" x14ac:dyDescent="0.3">
      <c r="A645" s="35">
        <f>IF(Замеры!B644=0, " ", Замеры!B644)</f>
        <v>639</v>
      </c>
      <c r="B645" s="45" t="str">
        <f>Замеры!F644</f>
        <v xml:space="preserve">Группа от QF </v>
      </c>
      <c r="C645" s="45" t="str">
        <f>IF(Замеры!K644=0, " ", Замеры!K644)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Замеры!L644</f>
        <v>0</v>
      </c>
      <c r="S645" s="2">
        <f>Замеры!M644</f>
        <v>0</v>
      </c>
      <c r="T645" s="2" t="s">
        <v>75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50</v>
      </c>
      <c r="Z645" s="2">
        <f t="shared" ca="1" si="275"/>
        <v>24</v>
      </c>
      <c r="AA645" s="2">
        <f t="shared" ca="1" si="275"/>
        <v>24</v>
      </c>
      <c r="AB645" s="5">
        <f t="shared" ca="1" si="276"/>
        <v>332</v>
      </c>
      <c r="AC645" s="5">
        <f t="shared" ca="1" si="277"/>
        <v>294</v>
      </c>
      <c r="AD645" s="5">
        <f t="shared" ca="1" si="278"/>
        <v>387</v>
      </c>
      <c r="AE645" s="5">
        <f t="shared" ca="1" si="279"/>
        <v>316</v>
      </c>
      <c r="AF645" s="5">
        <f t="shared" ca="1" si="280"/>
        <v>351</v>
      </c>
      <c r="AG645" s="5">
        <f t="shared" ca="1" si="281"/>
        <v>266</v>
      </c>
      <c r="AH645" s="5">
        <f t="shared" ca="1" si="282"/>
        <v>319</v>
      </c>
      <c r="AI645" s="5">
        <f t="shared" ca="1" si="283"/>
        <v>329</v>
      </c>
      <c r="AJ645" s="5">
        <f t="shared" ca="1" si="284"/>
        <v>375</v>
      </c>
      <c r="AK645" s="5">
        <f t="shared" ca="1" si="285"/>
        <v>260</v>
      </c>
    </row>
    <row r="646" spans="1:37" x14ac:dyDescent="0.3">
      <c r="A646" s="35">
        <f>IF(Замеры!B645=0, " ", Замеры!B645)</f>
        <v>640</v>
      </c>
      <c r="B646" s="45" t="str">
        <f>Замеры!F645</f>
        <v xml:space="preserve">Группа от QF </v>
      </c>
      <c r="C646" s="45" t="str">
        <f>IF(Замеры!K645=0, " ", Замеры!K645)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Замеры!L645</f>
        <v>0</v>
      </c>
      <c r="S646" s="2">
        <f>Замеры!M645</f>
        <v>0</v>
      </c>
      <c r="T646" s="2" t="s">
        <v>75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34</v>
      </c>
      <c r="Z646" s="2">
        <f t="shared" ca="1" si="275"/>
        <v>24</v>
      </c>
      <c r="AA646" s="2">
        <f t="shared" ca="1" si="275"/>
        <v>32</v>
      </c>
      <c r="AB646" s="5">
        <f t="shared" ca="1" si="276"/>
        <v>449</v>
      </c>
      <c r="AC646" s="5">
        <f t="shared" ca="1" si="277"/>
        <v>413</v>
      </c>
      <c r="AD646" s="5">
        <f t="shared" ca="1" si="278"/>
        <v>362</v>
      </c>
      <c r="AE646" s="5">
        <f t="shared" ca="1" si="279"/>
        <v>400</v>
      </c>
      <c r="AF646" s="5">
        <f t="shared" ca="1" si="280"/>
        <v>409</v>
      </c>
      <c r="AG646" s="5">
        <f t="shared" ca="1" si="281"/>
        <v>451</v>
      </c>
      <c r="AH646" s="5">
        <f t="shared" ca="1" si="282"/>
        <v>337</v>
      </c>
      <c r="AI646" s="5">
        <f t="shared" ca="1" si="283"/>
        <v>363</v>
      </c>
      <c r="AJ646" s="5">
        <f t="shared" ca="1" si="284"/>
        <v>361</v>
      </c>
      <c r="AK646" s="5">
        <f t="shared" ca="1" si="285"/>
        <v>421</v>
      </c>
    </row>
    <row r="647" spans="1:37" x14ac:dyDescent="0.3">
      <c r="A647" s="35">
        <f>IF(Замеры!B646=0, " ", Замеры!B646)</f>
        <v>641</v>
      </c>
      <c r="B647" s="45" t="str">
        <f>Замеры!F646</f>
        <v xml:space="preserve">Группа от QF </v>
      </c>
      <c r="C647" s="45" t="str">
        <f>IF(Замеры!K646=0, " ", Замеры!K646)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Замеры!L646</f>
        <v>0</v>
      </c>
      <c r="S647" s="2">
        <f>Замеры!M646</f>
        <v>0</v>
      </c>
      <c r="T647" s="2" t="s">
        <v>75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46</v>
      </c>
      <c r="Z647" s="2">
        <f t="shared" ca="1" si="301"/>
        <v>42</v>
      </c>
      <c r="AA647" s="2">
        <f t="shared" ca="1" si="301"/>
        <v>32</v>
      </c>
      <c r="AB647" s="5">
        <f t="shared" ref="AB647:AB710" ca="1" si="302">RANDBETWEEN(AA647*10+5,AA647*10+150)</f>
        <v>454</v>
      </c>
      <c r="AC647" s="5">
        <f t="shared" ref="AC647:AC710" ca="1" si="303">RANDBETWEEN(AA647*10+5,AA647*10+150)</f>
        <v>352</v>
      </c>
      <c r="AD647" s="5">
        <f t="shared" ref="AD647:AD710" ca="1" si="304">RANDBETWEEN(AA647*10+5,AA647*10+150)</f>
        <v>372</v>
      </c>
      <c r="AE647" s="5">
        <f t="shared" ref="AE647:AE710" ca="1" si="305">RANDBETWEEN(AA647*10+5,AA647*10+150)</f>
        <v>444</v>
      </c>
      <c r="AF647" s="5">
        <f t="shared" ref="AF647:AF710" ca="1" si="306">RANDBETWEEN(AA647*10+5,AA647*10+150)</f>
        <v>413</v>
      </c>
      <c r="AG647" s="5">
        <f t="shared" ref="AG647:AG710" ca="1" si="307">RANDBETWEEN(AA647*10+5,AA647*10+150)</f>
        <v>328</v>
      </c>
      <c r="AH647" s="5">
        <f t="shared" ref="AH647:AH710" ca="1" si="308">RANDBETWEEN(AA647*10+5,AA647*10+150)</f>
        <v>439</v>
      </c>
      <c r="AI647" s="5">
        <f t="shared" ref="AI647:AI710" ca="1" si="309">RANDBETWEEN(AA647*10+5,AA647*10+150)</f>
        <v>445</v>
      </c>
      <c r="AJ647" s="5">
        <f t="shared" ref="AJ647:AJ710" ca="1" si="310">RANDBETWEEN(AA647*10+5,AA647*10+150)</f>
        <v>353</v>
      </c>
      <c r="AK647" s="5">
        <f t="shared" ref="AK647:AK710" ca="1" si="311">RANDBETWEEN(AA647*10+5,AA647*10+150)</f>
        <v>387</v>
      </c>
    </row>
    <row r="648" spans="1:37" x14ac:dyDescent="0.3">
      <c r="A648" s="35">
        <f>IF(Замеры!B647=0, " ", Замеры!B647)</f>
        <v>642</v>
      </c>
      <c r="B648" s="45" t="str">
        <f>Замеры!F647</f>
        <v xml:space="preserve">Группа от QF </v>
      </c>
      <c r="C648" s="45" t="str">
        <f>IF(Замеры!K647=0, " ", Замеры!K647)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Замеры!L647</f>
        <v>0</v>
      </c>
      <c r="S648" s="2">
        <f>Замеры!M647</f>
        <v>0</v>
      </c>
      <c r="T648" s="2" t="s">
        <v>75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40</v>
      </c>
      <c r="Z648" s="2">
        <f t="shared" ca="1" si="301"/>
        <v>41</v>
      </c>
      <c r="AA648" s="2">
        <f t="shared" ca="1" si="301"/>
        <v>21</v>
      </c>
      <c r="AB648" s="5">
        <f t="shared" ca="1" si="302"/>
        <v>342</v>
      </c>
      <c r="AC648" s="5">
        <f t="shared" ca="1" si="303"/>
        <v>318</v>
      </c>
      <c r="AD648" s="5">
        <f t="shared" ca="1" si="304"/>
        <v>300</v>
      </c>
      <c r="AE648" s="5">
        <f t="shared" ca="1" si="305"/>
        <v>315</v>
      </c>
      <c r="AF648" s="5">
        <f t="shared" ca="1" si="306"/>
        <v>357</v>
      </c>
      <c r="AG648" s="5">
        <f t="shared" ca="1" si="307"/>
        <v>324</v>
      </c>
      <c r="AH648" s="5">
        <f t="shared" ca="1" si="308"/>
        <v>306</v>
      </c>
      <c r="AI648" s="5">
        <f t="shared" ca="1" si="309"/>
        <v>268</v>
      </c>
      <c r="AJ648" s="5">
        <f t="shared" ca="1" si="310"/>
        <v>290</v>
      </c>
      <c r="AK648" s="5">
        <f t="shared" ca="1" si="311"/>
        <v>240</v>
      </c>
    </row>
    <row r="649" spans="1:37" x14ac:dyDescent="0.3">
      <c r="A649" s="35">
        <f>IF(Замеры!B648=0, " ", Замеры!B648)</f>
        <v>643</v>
      </c>
      <c r="B649" s="45" t="str">
        <f>Замеры!F648</f>
        <v xml:space="preserve">Группа от QF </v>
      </c>
      <c r="C649" s="45" t="str">
        <f>IF(Замеры!K648=0, " ", Замеры!K648)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Замеры!L648</f>
        <v>0</v>
      </c>
      <c r="S649" s="2">
        <f>Замеры!M648</f>
        <v>0</v>
      </c>
      <c r="T649" s="2" t="s">
        <v>75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45</v>
      </c>
      <c r="Z649" s="2">
        <f t="shared" ca="1" si="301"/>
        <v>47</v>
      </c>
      <c r="AA649" s="2">
        <f t="shared" ca="1" si="301"/>
        <v>32</v>
      </c>
      <c r="AB649" s="5">
        <f t="shared" ca="1" si="302"/>
        <v>418</v>
      </c>
      <c r="AC649" s="5">
        <f t="shared" ca="1" si="303"/>
        <v>334</v>
      </c>
      <c r="AD649" s="5">
        <f t="shared" ca="1" si="304"/>
        <v>462</v>
      </c>
      <c r="AE649" s="5">
        <f t="shared" ca="1" si="305"/>
        <v>456</v>
      </c>
      <c r="AF649" s="5">
        <f t="shared" ca="1" si="306"/>
        <v>451</v>
      </c>
      <c r="AG649" s="5">
        <f t="shared" ca="1" si="307"/>
        <v>415</v>
      </c>
      <c r="AH649" s="5">
        <f t="shared" ca="1" si="308"/>
        <v>337</v>
      </c>
      <c r="AI649" s="5">
        <f t="shared" ca="1" si="309"/>
        <v>383</v>
      </c>
      <c r="AJ649" s="5">
        <f t="shared" ca="1" si="310"/>
        <v>421</v>
      </c>
      <c r="AK649" s="5">
        <f t="shared" ca="1" si="311"/>
        <v>459</v>
      </c>
    </row>
    <row r="650" spans="1:37" x14ac:dyDescent="0.3">
      <c r="A650" s="35">
        <f>IF(Замеры!B649=0, " ", Замеры!B649)</f>
        <v>644</v>
      </c>
      <c r="B650" s="45" t="str">
        <f>Замеры!F649</f>
        <v xml:space="preserve">Группа от QF </v>
      </c>
      <c r="C650" s="45" t="str">
        <f>IF(Замеры!K649=0, " ", Замеры!K649)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Замеры!L649</f>
        <v>0</v>
      </c>
      <c r="S650" s="2">
        <f>Замеры!M649</f>
        <v>0</v>
      </c>
      <c r="T650" s="2" t="s">
        <v>75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33</v>
      </c>
      <c r="Z650" s="2">
        <f t="shared" ca="1" si="301"/>
        <v>32</v>
      </c>
      <c r="AA650" s="2">
        <f t="shared" ca="1" si="301"/>
        <v>43</v>
      </c>
      <c r="AB650" s="5">
        <f t="shared" ca="1" si="302"/>
        <v>533</v>
      </c>
      <c r="AC650" s="5">
        <f t="shared" ca="1" si="303"/>
        <v>495</v>
      </c>
      <c r="AD650" s="5">
        <f t="shared" ca="1" si="304"/>
        <v>564</v>
      </c>
      <c r="AE650" s="5">
        <f t="shared" ca="1" si="305"/>
        <v>480</v>
      </c>
      <c r="AF650" s="5">
        <f t="shared" ca="1" si="306"/>
        <v>563</v>
      </c>
      <c r="AG650" s="5">
        <f t="shared" ca="1" si="307"/>
        <v>576</v>
      </c>
      <c r="AH650" s="5">
        <f t="shared" ca="1" si="308"/>
        <v>533</v>
      </c>
      <c r="AI650" s="5">
        <f t="shared" ca="1" si="309"/>
        <v>495</v>
      </c>
      <c r="AJ650" s="5">
        <f t="shared" ca="1" si="310"/>
        <v>483</v>
      </c>
      <c r="AK650" s="5">
        <f t="shared" ca="1" si="311"/>
        <v>469</v>
      </c>
    </row>
    <row r="651" spans="1:37" x14ac:dyDescent="0.3">
      <c r="A651" s="35">
        <f>IF(Замеры!B650=0, " ", Замеры!B650)</f>
        <v>645</v>
      </c>
      <c r="B651" s="45" t="str">
        <f>Замеры!F650</f>
        <v xml:space="preserve">Группа от QF </v>
      </c>
      <c r="C651" s="45" t="str">
        <f>IF(Замеры!K650=0, " ", Замеры!K650)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Замеры!L650</f>
        <v>0</v>
      </c>
      <c r="S651" s="2">
        <f>Замеры!M650</f>
        <v>0</v>
      </c>
      <c r="T651" s="2" t="s">
        <v>75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45</v>
      </c>
      <c r="Z651" s="2">
        <f t="shared" ca="1" si="301"/>
        <v>35</v>
      </c>
      <c r="AA651" s="2">
        <f t="shared" ca="1" si="301"/>
        <v>48</v>
      </c>
      <c r="AB651" s="5">
        <f t="shared" ca="1" si="302"/>
        <v>622</v>
      </c>
      <c r="AC651" s="5">
        <f t="shared" ca="1" si="303"/>
        <v>599</v>
      </c>
      <c r="AD651" s="5">
        <f t="shared" ca="1" si="304"/>
        <v>598</v>
      </c>
      <c r="AE651" s="5">
        <f t="shared" ca="1" si="305"/>
        <v>630</v>
      </c>
      <c r="AF651" s="5">
        <f t="shared" ca="1" si="306"/>
        <v>508</v>
      </c>
      <c r="AG651" s="5">
        <f t="shared" ca="1" si="307"/>
        <v>587</v>
      </c>
      <c r="AH651" s="5">
        <f t="shared" ca="1" si="308"/>
        <v>612</v>
      </c>
      <c r="AI651" s="5">
        <f t="shared" ca="1" si="309"/>
        <v>615</v>
      </c>
      <c r="AJ651" s="5">
        <f t="shared" ca="1" si="310"/>
        <v>595</v>
      </c>
      <c r="AK651" s="5">
        <f t="shared" ca="1" si="311"/>
        <v>505</v>
      </c>
    </row>
    <row r="652" spans="1:37" x14ac:dyDescent="0.3">
      <c r="A652" s="35">
        <f>IF(Замеры!B651=0, " ", Замеры!B651)</f>
        <v>646</v>
      </c>
      <c r="B652" s="45" t="str">
        <f>Замеры!F651</f>
        <v xml:space="preserve">Группа от QF </v>
      </c>
      <c r="C652" s="45" t="str">
        <f>IF(Замеры!K651=0, " ", Замеры!K651)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Замеры!L651</f>
        <v>0</v>
      </c>
      <c r="S652" s="2">
        <f>Замеры!M651</f>
        <v>0</v>
      </c>
      <c r="T652" s="2" t="s">
        <v>75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23</v>
      </c>
      <c r="Z652" s="2">
        <f t="shared" ca="1" si="301"/>
        <v>48</v>
      </c>
      <c r="AA652" s="2">
        <f t="shared" ca="1" si="301"/>
        <v>50</v>
      </c>
      <c r="AB652" s="5">
        <f t="shared" ca="1" si="302"/>
        <v>564</v>
      </c>
      <c r="AC652" s="5">
        <f t="shared" ca="1" si="303"/>
        <v>645</v>
      </c>
      <c r="AD652" s="5">
        <f t="shared" ca="1" si="304"/>
        <v>637</v>
      </c>
      <c r="AE652" s="5">
        <f t="shared" ca="1" si="305"/>
        <v>564</v>
      </c>
      <c r="AF652" s="5">
        <f t="shared" ca="1" si="306"/>
        <v>620</v>
      </c>
      <c r="AG652" s="5">
        <f t="shared" ca="1" si="307"/>
        <v>538</v>
      </c>
      <c r="AH652" s="5">
        <f t="shared" ca="1" si="308"/>
        <v>562</v>
      </c>
      <c r="AI652" s="5">
        <f t="shared" ca="1" si="309"/>
        <v>535</v>
      </c>
      <c r="AJ652" s="5">
        <f t="shared" ca="1" si="310"/>
        <v>627</v>
      </c>
      <c r="AK652" s="5">
        <f t="shared" ca="1" si="311"/>
        <v>535</v>
      </c>
    </row>
    <row r="653" spans="1:37" x14ac:dyDescent="0.3">
      <c r="A653" s="35">
        <f>IF(Замеры!B652=0, " ", Замеры!B652)</f>
        <v>647</v>
      </c>
      <c r="B653" s="45" t="str">
        <f>Замеры!F652</f>
        <v xml:space="preserve">Группа от QF </v>
      </c>
      <c r="C653" s="45" t="str">
        <f>IF(Замеры!K652=0, " ", Замеры!K652)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Замеры!L652</f>
        <v>0</v>
      </c>
      <c r="S653" s="2">
        <f>Замеры!M652</f>
        <v>0</v>
      </c>
      <c r="T653" s="2" t="s">
        <v>75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36</v>
      </c>
      <c r="Z653" s="2">
        <f t="shared" ca="1" si="301"/>
        <v>37</v>
      </c>
      <c r="AA653" s="2">
        <f t="shared" ca="1" si="301"/>
        <v>24</v>
      </c>
      <c r="AB653" s="5">
        <f t="shared" ca="1" si="302"/>
        <v>267</v>
      </c>
      <c r="AC653" s="5">
        <f t="shared" ca="1" si="303"/>
        <v>287</v>
      </c>
      <c r="AD653" s="5">
        <f t="shared" ca="1" si="304"/>
        <v>259</v>
      </c>
      <c r="AE653" s="5">
        <f t="shared" ca="1" si="305"/>
        <v>374</v>
      </c>
      <c r="AF653" s="5">
        <f t="shared" ca="1" si="306"/>
        <v>246</v>
      </c>
      <c r="AG653" s="5">
        <f t="shared" ca="1" si="307"/>
        <v>363</v>
      </c>
      <c r="AH653" s="5">
        <f t="shared" ca="1" si="308"/>
        <v>262</v>
      </c>
      <c r="AI653" s="5">
        <f t="shared" ca="1" si="309"/>
        <v>378</v>
      </c>
      <c r="AJ653" s="5">
        <f t="shared" ca="1" si="310"/>
        <v>343</v>
      </c>
      <c r="AK653" s="5">
        <f t="shared" ca="1" si="311"/>
        <v>275</v>
      </c>
    </row>
    <row r="654" spans="1:37" x14ac:dyDescent="0.3">
      <c r="A654" s="35">
        <f>IF(Замеры!B653=0, " ", Замеры!B653)</f>
        <v>648</v>
      </c>
      <c r="B654" s="45" t="str">
        <f>Замеры!F653</f>
        <v xml:space="preserve">Группа от QF </v>
      </c>
      <c r="C654" s="45" t="str">
        <f>IF(Замеры!K653=0, " ", Замеры!K653)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Замеры!L653</f>
        <v>0</v>
      </c>
      <c r="S654" s="2">
        <f>Замеры!M653</f>
        <v>0</v>
      </c>
      <c r="T654" s="2" t="s">
        <v>75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39</v>
      </c>
      <c r="Z654" s="2">
        <f t="shared" ca="1" si="301"/>
        <v>42</v>
      </c>
      <c r="AA654" s="2">
        <f t="shared" ca="1" si="301"/>
        <v>28</v>
      </c>
      <c r="AB654" s="5">
        <f t="shared" ca="1" si="302"/>
        <v>288</v>
      </c>
      <c r="AC654" s="5">
        <f t="shared" ca="1" si="303"/>
        <v>318</v>
      </c>
      <c r="AD654" s="5">
        <f t="shared" ca="1" si="304"/>
        <v>417</v>
      </c>
      <c r="AE654" s="5">
        <f t="shared" ca="1" si="305"/>
        <v>400</v>
      </c>
      <c r="AF654" s="5">
        <f t="shared" ca="1" si="306"/>
        <v>403</v>
      </c>
      <c r="AG654" s="5">
        <f t="shared" ca="1" si="307"/>
        <v>336</v>
      </c>
      <c r="AH654" s="5">
        <f t="shared" ca="1" si="308"/>
        <v>411</v>
      </c>
      <c r="AI654" s="5">
        <f t="shared" ca="1" si="309"/>
        <v>339</v>
      </c>
      <c r="AJ654" s="5">
        <f t="shared" ca="1" si="310"/>
        <v>289</v>
      </c>
      <c r="AK654" s="5">
        <f t="shared" ca="1" si="311"/>
        <v>418</v>
      </c>
    </row>
    <row r="655" spans="1:37" x14ac:dyDescent="0.3">
      <c r="A655" s="35">
        <f>IF(Замеры!B654=0, " ", Замеры!B654)</f>
        <v>649</v>
      </c>
      <c r="B655" s="45" t="str">
        <f>Замеры!F654</f>
        <v xml:space="preserve">Группа от QF </v>
      </c>
      <c r="C655" s="45" t="str">
        <f>IF(Замеры!K654=0, " ", Замеры!K654)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Замеры!L654</f>
        <v>0</v>
      </c>
      <c r="S655" s="2">
        <f>Замеры!M654</f>
        <v>0</v>
      </c>
      <c r="T655" s="2" t="s">
        <v>75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42</v>
      </c>
      <c r="Z655" s="2">
        <f t="shared" ca="1" si="301"/>
        <v>29</v>
      </c>
      <c r="AA655" s="2">
        <f t="shared" ca="1" si="301"/>
        <v>24</v>
      </c>
      <c r="AB655" s="5">
        <f t="shared" ca="1" si="302"/>
        <v>249</v>
      </c>
      <c r="AC655" s="5">
        <f t="shared" ca="1" si="303"/>
        <v>299</v>
      </c>
      <c r="AD655" s="5">
        <f t="shared" ca="1" si="304"/>
        <v>283</v>
      </c>
      <c r="AE655" s="5">
        <f t="shared" ca="1" si="305"/>
        <v>367</v>
      </c>
      <c r="AF655" s="5">
        <f t="shared" ca="1" si="306"/>
        <v>327</v>
      </c>
      <c r="AG655" s="5">
        <f t="shared" ca="1" si="307"/>
        <v>258</v>
      </c>
      <c r="AH655" s="5">
        <f t="shared" ca="1" si="308"/>
        <v>258</v>
      </c>
      <c r="AI655" s="5">
        <f t="shared" ca="1" si="309"/>
        <v>378</v>
      </c>
      <c r="AJ655" s="5">
        <f t="shared" ca="1" si="310"/>
        <v>334</v>
      </c>
      <c r="AK655" s="5">
        <f t="shared" ca="1" si="311"/>
        <v>274</v>
      </c>
    </row>
    <row r="656" spans="1:37" x14ac:dyDescent="0.3">
      <c r="A656" s="35">
        <f>IF(Замеры!B655=0, " ", Замеры!B655)</f>
        <v>650</v>
      </c>
      <c r="B656" s="45" t="str">
        <f>Замеры!F655</f>
        <v xml:space="preserve">Группа от QF </v>
      </c>
      <c r="C656" s="45" t="str">
        <f>IF(Замеры!K655=0, " ", Замеры!K655)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Замеры!L655</f>
        <v>0</v>
      </c>
      <c r="S656" s="2">
        <f>Замеры!M655</f>
        <v>0</v>
      </c>
      <c r="T656" s="2" t="s">
        <v>75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43</v>
      </c>
      <c r="Z656" s="2">
        <f t="shared" ca="1" si="301"/>
        <v>22</v>
      </c>
      <c r="AA656" s="2">
        <f t="shared" ca="1" si="301"/>
        <v>49</v>
      </c>
      <c r="AB656" s="5">
        <f t="shared" ca="1" si="302"/>
        <v>589</v>
      </c>
      <c r="AC656" s="5">
        <f t="shared" ca="1" si="303"/>
        <v>556</v>
      </c>
      <c r="AD656" s="5">
        <f t="shared" ca="1" si="304"/>
        <v>574</v>
      </c>
      <c r="AE656" s="5">
        <f t="shared" ca="1" si="305"/>
        <v>578</v>
      </c>
      <c r="AF656" s="5">
        <f t="shared" ca="1" si="306"/>
        <v>624</v>
      </c>
      <c r="AG656" s="5">
        <f t="shared" ca="1" si="307"/>
        <v>620</v>
      </c>
      <c r="AH656" s="5">
        <f t="shared" ca="1" si="308"/>
        <v>509</v>
      </c>
      <c r="AI656" s="5">
        <f t="shared" ca="1" si="309"/>
        <v>609</v>
      </c>
      <c r="AJ656" s="5">
        <f t="shared" ca="1" si="310"/>
        <v>548</v>
      </c>
      <c r="AK656" s="5">
        <f t="shared" ca="1" si="311"/>
        <v>555</v>
      </c>
    </row>
    <row r="657" spans="1:37" x14ac:dyDescent="0.3">
      <c r="A657" s="35">
        <f>IF(Замеры!B656=0, " ", Замеры!B656)</f>
        <v>651</v>
      </c>
      <c r="B657" s="45" t="str">
        <f>Замеры!F656</f>
        <v xml:space="preserve">Группа от QF </v>
      </c>
      <c r="C657" s="45" t="str">
        <f>IF(Замеры!K656=0, " ", Замеры!K656)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Замеры!L656</f>
        <v>0</v>
      </c>
      <c r="S657" s="2">
        <f>Замеры!M656</f>
        <v>0</v>
      </c>
      <c r="T657" s="2" t="s">
        <v>75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49</v>
      </c>
      <c r="Z657" s="2">
        <f t="shared" ca="1" si="301"/>
        <v>45</v>
      </c>
      <c r="AA657" s="2">
        <f t="shared" ca="1" si="301"/>
        <v>28</v>
      </c>
      <c r="AB657" s="5">
        <f t="shared" ca="1" si="302"/>
        <v>344</v>
      </c>
      <c r="AC657" s="5">
        <f t="shared" ca="1" si="303"/>
        <v>405</v>
      </c>
      <c r="AD657" s="5">
        <f t="shared" ca="1" si="304"/>
        <v>412</v>
      </c>
      <c r="AE657" s="5">
        <f t="shared" ca="1" si="305"/>
        <v>403</v>
      </c>
      <c r="AF657" s="5">
        <f t="shared" ca="1" si="306"/>
        <v>292</v>
      </c>
      <c r="AG657" s="5">
        <f t="shared" ca="1" si="307"/>
        <v>417</v>
      </c>
      <c r="AH657" s="5">
        <f t="shared" ca="1" si="308"/>
        <v>346</v>
      </c>
      <c r="AI657" s="5">
        <f t="shared" ca="1" si="309"/>
        <v>414</v>
      </c>
      <c r="AJ657" s="5">
        <f t="shared" ca="1" si="310"/>
        <v>294</v>
      </c>
      <c r="AK657" s="5">
        <f t="shared" ca="1" si="311"/>
        <v>306</v>
      </c>
    </row>
    <row r="658" spans="1:37" x14ac:dyDescent="0.3">
      <c r="A658" s="35">
        <f>IF(Замеры!B657=0, " ", Замеры!B657)</f>
        <v>652</v>
      </c>
      <c r="B658" s="45" t="str">
        <f>Замеры!F657</f>
        <v xml:space="preserve">Группа от QF </v>
      </c>
      <c r="C658" s="45" t="str">
        <f>IF(Замеры!K657=0, " ", Замеры!K657)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Замеры!L657</f>
        <v>0</v>
      </c>
      <c r="S658" s="2">
        <f>Замеры!M657</f>
        <v>0</v>
      </c>
      <c r="T658" s="2" t="s">
        <v>75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24</v>
      </c>
      <c r="Z658" s="2">
        <f t="shared" ca="1" si="301"/>
        <v>45</v>
      </c>
      <c r="AA658" s="2">
        <f t="shared" ca="1" si="301"/>
        <v>32</v>
      </c>
      <c r="AB658" s="5">
        <f t="shared" ca="1" si="302"/>
        <v>331</v>
      </c>
      <c r="AC658" s="5">
        <f t="shared" ca="1" si="303"/>
        <v>444</v>
      </c>
      <c r="AD658" s="5">
        <f t="shared" ca="1" si="304"/>
        <v>437</v>
      </c>
      <c r="AE658" s="5">
        <f t="shared" ca="1" si="305"/>
        <v>336</v>
      </c>
      <c r="AF658" s="5">
        <f t="shared" ca="1" si="306"/>
        <v>332</v>
      </c>
      <c r="AG658" s="5">
        <f t="shared" ca="1" si="307"/>
        <v>447</v>
      </c>
      <c r="AH658" s="5">
        <f t="shared" ca="1" si="308"/>
        <v>343</v>
      </c>
      <c r="AI658" s="5">
        <f t="shared" ca="1" si="309"/>
        <v>419</v>
      </c>
      <c r="AJ658" s="5">
        <f t="shared" ca="1" si="310"/>
        <v>364</v>
      </c>
      <c r="AK658" s="5">
        <f t="shared" ca="1" si="311"/>
        <v>335</v>
      </c>
    </row>
    <row r="659" spans="1:37" x14ac:dyDescent="0.3">
      <c r="A659" s="35">
        <f>IF(Замеры!B658=0, " ", Замеры!B658)</f>
        <v>653</v>
      </c>
      <c r="B659" s="45" t="str">
        <f>Замеры!F658</f>
        <v xml:space="preserve">Группа от QF </v>
      </c>
      <c r="C659" s="45" t="str">
        <f>IF(Замеры!K658=0, " ", Замеры!K658)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Замеры!L658</f>
        <v>0</v>
      </c>
      <c r="S659" s="2">
        <f>Замеры!M658</f>
        <v>0</v>
      </c>
      <c r="T659" s="2" t="s">
        <v>75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32</v>
      </c>
      <c r="Z659" s="2">
        <f t="shared" ca="1" si="301"/>
        <v>39</v>
      </c>
      <c r="AA659" s="2">
        <f t="shared" ca="1" si="301"/>
        <v>50</v>
      </c>
      <c r="AB659" s="5">
        <f t="shared" ca="1" si="302"/>
        <v>580</v>
      </c>
      <c r="AC659" s="5">
        <f t="shared" ca="1" si="303"/>
        <v>570</v>
      </c>
      <c r="AD659" s="5">
        <f t="shared" ca="1" si="304"/>
        <v>610</v>
      </c>
      <c r="AE659" s="5">
        <f t="shared" ca="1" si="305"/>
        <v>553</v>
      </c>
      <c r="AF659" s="5">
        <f t="shared" ca="1" si="306"/>
        <v>514</v>
      </c>
      <c r="AG659" s="5">
        <f t="shared" ca="1" si="307"/>
        <v>618</v>
      </c>
      <c r="AH659" s="5">
        <f t="shared" ca="1" si="308"/>
        <v>570</v>
      </c>
      <c r="AI659" s="5">
        <f t="shared" ca="1" si="309"/>
        <v>565</v>
      </c>
      <c r="AJ659" s="5">
        <f t="shared" ca="1" si="310"/>
        <v>552</v>
      </c>
      <c r="AK659" s="5">
        <f t="shared" ca="1" si="311"/>
        <v>575</v>
      </c>
    </row>
    <row r="660" spans="1:37" x14ac:dyDescent="0.3">
      <c r="A660" s="35">
        <f>IF(Замеры!B659=0, " ", Замеры!B659)</f>
        <v>654</v>
      </c>
      <c r="B660" s="45" t="str">
        <f>Замеры!F659</f>
        <v xml:space="preserve">Группа от QF </v>
      </c>
      <c r="C660" s="45" t="str">
        <f>IF(Замеры!K659=0, " ", Замеры!K659)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Замеры!L659</f>
        <v>0</v>
      </c>
      <c r="S660" s="2">
        <f>Замеры!M659</f>
        <v>0</v>
      </c>
      <c r="T660" s="2" t="s">
        <v>75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24</v>
      </c>
      <c r="Z660" s="2">
        <f t="shared" ca="1" si="301"/>
        <v>26</v>
      </c>
      <c r="AA660" s="2">
        <f t="shared" ca="1" si="301"/>
        <v>45</v>
      </c>
      <c r="AB660" s="5">
        <f t="shared" ca="1" si="302"/>
        <v>534</v>
      </c>
      <c r="AC660" s="5">
        <f t="shared" ca="1" si="303"/>
        <v>538</v>
      </c>
      <c r="AD660" s="5">
        <f t="shared" ca="1" si="304"/>
        <v>480</v>
      </c>
      <c r="AE660" s="5">
        <f t="shared" ca="1" si="305"/>
        <v>492</v>
      </c>
      <c r="AF660" s="5">
        <f t="shared" ca="1" si="306"/>
        <v>569</v>
      </c>
      <c r="AG660" s="5">
        <f t="shared" ca="1" si="307"/>
        <v>590</v>
      </c>
      <c r="AH660" s="5">
        <f t="shared" ca="1" si="308"/>
        <v>545</v>
      </c>
      <c r="AI660" s="5">
        <f t="shared" ca="1" si="309"/>
        <v>498</v>
      </c>
      <c r="AJ660" s="5">
        <f t="shared" ca="1" si="310"/>
        <v>492</v>
      </c>
      <c r="AK660" s="5">
        <f t="shared" ca="1" si="311"/>
        <v>489</v>
      </c>
    </row>
    <row r="661" spans="1:37" x14ac:dyDescent="0.3">
      <c r="A661" s="35">
        <f>IF(Замеры!B660=0, " ", Замеры!B660)</f>
        <v>655</v>
      </c>
      <c r="B661" s="45" t="str">
        <f>Замеры!F660</f>
        <v xml:space="preserve">Группа от QF </v>
      </c>
      <c r="C661" s="45" t="str">
        <f>IF(Замеры!K660=0, " ", Замеры!K660)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Замеры!L660</f>
        <v>0</v>
      </c>
      <c r="S661" s="2">
        <f>Замеры!M660</f>
        <v>0</v>
      </c>
      <c r="T661" s="2" t="s">
        <v>75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36</v>
      </c>
      <c r="Z661" s="2">
        <f t="shared" ca="1" si="301"/>
        <v>33</v>
      </c>
      <c r="AA661" s="2">
        <f t="shared" ca="1" si="301"/>
        <v>20</v>
      </c>
      <c r="AB661" s="5">
        <f t="shared" ca="1" si="302"/>
        <v>333</v>
      </c>
      <c r="AC661" s="5">
        <f t="shared" ca="1" si="303"/>
        <v>282</v>
      </c>
      <c r="AD661" s="5">
        <f t="shared" ca="1" si="304"/>
        <v>209</v>
      </c>
      <c r="AE661" s="5">
        <f t="shared" ca="1" si="305"/>
        <v>275</v>
      </c>
      <c r="AF661" s="5">
        <f t="shared" ca="1" si="306"/>
        <v>292</v>
      </c>
      <c r="AG661" s="5">
        <f t="shared" ca="1" si="307"/>
        <v>287</v>
      </c>
      <c r="AH661" s="5">
        <f t="shared" ca="1" si="308"/>
        <v>318</v>
      </c>
      <c r="AI661" s="5">
        <f t="shared" ca="1" si="309"/>
        <v>223</v>
      </c>
      <c r="AJ661" s="5">
        <f t="shared" ca="1" si="310"/>
        <v>225</v>
      </c>
      <c r="AK661" s="5">
        <f t="shared" ca="1" si="311"/>
        <v>263</v>
      </c>
    </row>
    <row r="662" spans="1:37" x14ac:dyDescent="0.3">
      <c r="A662" s="35">
        <f>IF(Замеры!B661=0, " ", Замеры!B661)</f>
        <v>656</v>
      </c>
      <c r="B662" s="45" t="str">
        <f>Замеры!F661</f>
        <v xml:space="preserve">Группа от QF </v>
      </c>
      <c r="C662" s="45" t="str">
        <f>IF(Замеры!K661=0, " ", Замеры!K661)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Замеры!L661</f>
        <v>0</v>
      </c>
      <c r="S662" s="2">
        <f>Замеры!M661</f>
        <v>0</v>
      </c>
      <c r="T662" s="2" t="s">
        <v>75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36</v>
      </c>
      <c r="Z662" s="2">
        <f t="shared" ca="1" si="301"/>
        <v>42</v>
      </c>
      <c r="AA662" s="2">
        <f t="shared" ca="1" si="301"/>
        <v>32</v>
      </c>
      <c r="AB662" s="5">
        <f t="shared" ca="1" si="302"/>
        <v>383</v>
      </c>
      <c r="AC662" s="5">
        <f t="shared" ca="1" si="303"/>
        <v>410</v>
      </c>
      <c r="AD662" s="5">
        <f t="shared" ca="1" si="304"/>
        <v>336</v>
      </c>
      <c r="AE662" s="5">
        <f t="shared" ca="1" si="305"/>
        <v>338</v>
      </c>
      <c r="AF662" s="5">
        <f t="shared" ca="1" si="306"/>
        <v>433</v>
      </c>
      <c r="AG662" s="5">
        <f t="shared" ca="1" si="307"/>
        <v>382</v>
      </c>
      <c r="AH662" s="5">
        <f t="shared" ca="1" si="308"/>
        <v>347</v>
      </c>
      <c r="AI662" s="5">
        <f t="shared" ca="1" si="309"/>
        <v>441</v>
      </c>
      <c r="AJ662" s="5">
        <f t="shared" ca="1" si="310"/>
        <v>428</v>
      </c>
      <c r="AK662" s="5">
        <f t="shared" ca="1" si="311"/>
        <v>374</v>
      </c>
    </row>
    <row r="663" spans="1:37" x14ac:dyDescent="0.3">
      <c r="A663" s="35">
        <f>IF(Замеры!B662=0, " ", Замеры!B662)</f>
        <v>657</v>
      </c>
      <c r="B663" s="45" t="str">
        <f>Замеры!F662</f>
        <v xml:space="preserve">Группа от QF </v>
      </c>
      <c r="C663" s="45" t="str">
        <f>IF(Замеры!K662=0, " ", Замеры!K662)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Замеры!L662</f>
        <v>0</v>
      </c>
      <c r="S663" s="2">
        <f>Замеры!M662</f>
        <v>0</v>
      </c>
      <c r="T663" s="2" t="s">
        <v>75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48</v>
      </c>
      <c r="Z663" s="2">
        <f t="shared" ca="1" si="301"/>
        <v>29</v>
      </c>
      <c r="AA663" s="2">
        <f t="shared" ca="1" si="301"/>
        <v>34</v>
      </c>
      <c r="AB663" s="5">
        <f t="shared" ca="1" si="302"/>
        <v>445</v>
      </c>
      <c r="AC663" s="5">
        <f t="shared" ca="1" si="303"/>
        <v>413</v>
      </c>
      <c r="AD663" s="5">
        <f t="shared" ca="1" si="304"/>
        <v>483</v>
      </c>
      <c r="AE663" s="5">
        <f t="shared" ca="1" si="305"/>
        <v>447</v>
      </c>
      <c r="AF663" s="5">
        <f t="shared" ca="1" si="306"/>
        <v>460</v>
      </c>
      <c r="AG663" s="5">
        <f t="shared" ca="1" si="307"/>
        <v>458</v>
      </c>
      <c r="AH663" s="5">
        <f t="shared" ca="1" si="308"/>
        <v>452</v>
      </c>
      <c r="AI663" s="5">
        <f t="shared" ca="1" si="309"/>
        <v>403</v>
      </c>
      <c r="AJ663" s="5">
        <f t="shared" ca="1" si="310"/>
        <v>347</v>
      </c>
      <c r="AK663" s="5">
        <f t="shared" ca="1" si="311"/>
        <v>411</v>
      </c>
    </row>
    <row r="664" spans="1:37" x14ac:dyDescent="0.3">
      <c r="A664" s="35">
        <f>IF(Замеры!B663=0, " ", Замеры!B663)</f>
        <v>658</v>
      </c>
      <c r="B664" s="45" t="str">
        <f>Замеры!F663</f>
        <v xml:space="preserve">Группа от QF </v>
      </c>
      <c r="C664" s="45" t="str">
        <f>IF(Замеры!K663=0, " ", Замеры!K663)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Замеры!L663</f>
        <v>0</v>
      </c>
      <c r="S664" s="2">
        <f>Замеры!M663</f>
        <v>0</v>
      </c>
      <c r="T664" s="2" t="s">
        <v>75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31</v>
      </c>
      <c r="Z664" s="2">
        <f t="shared" ca="1" si="301"/>
        <v>31</v>
      </c>
      <c r="AA664" s="2">
        <f t="shared" ca="1" si="301"/>
        <v>29</v>
      </c>
      <c r="AB664" s="5">
        <f t="shared" ca="1" si="302"/>
        <v>371</v>
      </c>
      <c r="AC664" s="5">
        <f t="shared" ca="1" si="303"/>
        <v>356</v>
      </c>
      <c r="AD664" s="5">
        <f t="shared" ca="1" si="304"/>
        <v>362</v>
      </c>
      <c r="AE664" s="5">
        <f t="shared" ca="1" si="305"/>
        <v>311</v>
      </c>
      <c r="AF664" s="5">
        <f t="shared" ca="1" si="306"/>
        <v>320</v>
      </c>
      <c r="AG664" s="5">
        <f t="shared" ca="1" si="307"/>
        <v>330</v>
      </c>
      <c r="AH664" s="5">
        <f t="shared" ca="1" si="308"/>
        <v>322</v>
      </c>
      <c r="AI664" s="5">
        <f t="shared" ca="1" si="309"/>
        <v>310</v>
      </c>
      <c r="AJ664" s="5">
        <f t="shared" ca="1" si="310"/>
        <v>430</v>
      </c>
      <c r="AK664" s="5">
        <f t="shared" ca="1" si="311"/>
        <v>305</v>
      </c>
    </row>
    <row r="665" spans="1:37" x14ac:dyDescent="0.3">
      <c r="A665" s="35">
        <f>IF(Замеры!B664=0, " ", Замеры!B664)</f>
        <v>659</v>
      </c>
      <c r="B665" s="45" t="str">
        <f>Замеры!F664</f>
        <v xml:space="preserve">Группа от QF </v>
      </c>
      <c r="C665" s="45" t="str">
        <f>IF(Замеры!K664=0, " ", Замеры!K664)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Замеры!L664</f>
        <v>0</v>
      </c>
      <c r="S665" s="2">
        <f>Замеры!M664</f>
        <v>0</v>
      </c>
      <c r="T665" s="2" t="s">
        <v>75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40</v>
      </c>
      <c r="Z665" s="2">
        <f t="shared" ca="1" si="301"/>
        <v>40</v>
      </c>
      <c r="AA665" s="2">
        <f t="shared" ca="1" si="301"/>
        <v>31</v>
      </c>
      <c r="AB665" s="5">
        <f t="shared" ca="1" si="302"/>
        <v>421</v>
      </c>
      <c r="AC665" s="5">
        <f t="shared" ca="1" si="303"/>
        <v>352</v>
      </c>
      <c r="AD665" s="5">
        <f t="shared" ca="1" si="304"/>
        <v>379</v>
      </c>
      <c r="AE665" s="5">
        <f t="shared" ca="1" si="305"/>
        <v>335</v>
      </c>
      <c r="AF665" s="5">
        <f t="shared" ca="1" si="306"/>
        <v>323</v>
      </c>
      <c r="AG665" s="5">
        <f t="shared" ca="1" si="307"/>
        <v>357</v>
      </c>
      <c r="AH665" s="5">
        <f t="shared" ca="1" si="308"/>
        <v>382</v>
      </c>
      <c r="AI665" s="5">
        <f t="shared" ca="1" si="309"/>
        <v>382</v>
      </c>
      <c r="AJ665" s="5">
        <f t="shared" ca="1" si="310"/>
        <v>325</v>
      </c>
      <c r="AK665" s="5">
        <f t="shared" ca="1" si="311"/>
        <v>376</v>
      </c>
    </row>
    <row r="666" spans="1:37" x14ac:dyDescent="0.3">
      <c r="A666" s="35">
        <f>IF(Замеры!B665=0, " ", Замеры!B665)</f>
        <v>660</v>
      </c>
      <c r="B666" s="45" t="str">
        <f>Замеры!F665</f>
        <v xml:space="preserve">Группа от QF </v>
      </c>
      <c r="C666" s="45" t="str">
        <f>IF(Замеры!K665=0, " ", Замеры!K665)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Замеры!L665</f>
        <v>0</v>
      </c>
      <c r="S666" s="2">
        <f>Замеры!M665</f>
        <v>0</v>
      </c>
      <c r="T666" s="2" t="s">
        <v>75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50</v>
      </c>
      <c r="Z666" s="2">
        <f t="shared" ca="1" si="301"/>
        <v>28</v>
      </c>
      <c r="AA666" s="2">
        <f t="shared" ca="1" si="301"/>
        <v>29</v>
      </c>
      <c r="AB666" s="5">
        <f t="shared" ca="1" si="302"/>
        <v>337</v>
      </c>
      <c r="AC666" s="5">
        <f t="shared" ca="1" si="303"/>
        <v>367</v>
      </c>
      <c r="AD666" s="5">
        <f t="shared" ca="1" si="304"/>
        <v>422</v>
      </c>
      <c r="AE666" s="5">
        <f t="shared" ca="1" si="305"/>
        <v>438</v>
      </c>
      <c r="AF666" s="5">
        <f t="shared" ca="1" si="306"/>
        <v>394</v>
      </c>
      <c r="AG666" s="5">
        <f t="shared" ca="1" si="307"/>
        <v>378</v>
      </c>
      <c r="AH666" s="5">
        <f t="shared" ca="1" si="308"/>
        <v>333</v>
      </c>
      <c r="AI666" s="5">
        <f t="shared" ca="1" si="309"/>
        <v>331</v>
      </c>
      <c r="AJ666" s="5">
        <f t="shared" ca="1" si="310"/>
        <v>337</v>
      </c>
      <c r="AK666" s="5">
        <f t="shared" ca="1" si="311"/>
        <v>339</v>
      </c>
    </row>
    <row r="667" spans="1:37" x14ac:dyDescent="0.3">
      <c r="A667" s="35">
        <f>IF(Замеры!B666=0, " ", Замеры!B666)</f>
        <v>661</v>
      </c>
      <c r="B667" s="45" t="str">
        <f>Замеры!F666</f>
        <v xml:space="preserve">Группа от QF </v>
      </c>
      <c r="C667" s="45" t="str">
        <f>IF(Замеры!K666=0, " ", Замеры!K666)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Замеры!L666</f>
        <v>0</v>
      </c>
      <c r="S667" s="2">
        <f>Замеры!M666</f>
        <v>0</v>
      </c>
      <c r="T667" s="2" t="s">
        <v>75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43</v>
      </c>
      <c r="Z667" s="2">
        <f t="shared" ca="1" si="301"/>
        <v>36</v>
      </c>
      <c r="AA667" s="2">
        <f t="shared" ca="1" si="301"/>
        <v>20</v>
      </c>
      <c r="AB667" s="5">
        <f t="shared" ca="1" si="302"/>
        <v>305</v>
      </c>
      <c r="AC667" s="5">
        <f t="shared" ca="1" si="303"/>
        <v>230</v>
      </c>
      <c r="AD667" s="5">
        <f t="shared" ca="1" si="304"/>
        <v>316</v>
      </c>
      <c r="AE667" s="5">
        <f t="shared" ca="1" si="305"/>
        <v>341</v>
      </c>
      <c r="AF667" s="5">
        <f t="shared" ca="1" si="306"/>
        <v>249</v>
      </c>
      <c r="AG667" s="5">
        <f t="shared" ca="1" si="307"/>
        <v>212</v>
      </c>
      <c r="AH667" s="5">
        <f t="shared" ca="1" si="308"/>
        <v>215</v>
      </c>
      <c r="AI667" s="5">
        <f t="shared" ca="1" si="309"/>
        <v>270</v>
      </c>
      <c r="AJ667" s="5">
        <f t="shared" ca="1" si="310"/>
        <v>222</v>
      </c>
      <c r="AK667" s="5">
        <f t="shared" ca="1" si="311"/>
        <v>334</v>
      </c>
    </row>
    <row r="668" spans="1:37" x14ac:dyDescent="0.3">
      <c r="A668" s="35">
        <f>IF(Замеры!B667=0, " ", Замеры!B667)</f>
        <v>662</v>
      </c>
      <c r="B668" s="45" t="str">
        <f>Замеры!F667</f>
        <v xml:space="preserve">Группа от QF </v>
      </c>
      <c r="C668" s="45" t="str">
        <f>IF(Замеры!K667=0, " ", Замеры!K667)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Замеры!L667</f>
        <v>0</v>
      </c>
      <c r="S668" s="2">
        <f>Замеры!M667</f>
        <v>0</v>
      </c>
      <c r="T668" s="2" t="s">
        <v>75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44</v>
      </c>
      <c r="Z668" s="2">
        <f t="shared" ca="1" si="301"/>
        <v>32</v>
      </c>
      <c r="AA668" s="2">
        <f t="shared" ca="1" si="301"/>
        <v>30</v>
      </c>
      <c r="AB668" s="5">
        <f t="shared" ca="1" si="302"/>
        <v>405</v>
      </c>
      <c r="AC668" s="5">
        <f t="shared" ca="1" si="303"/>
        <v>347</v>
      </c>
      <c r="AD668" s="5">
        <f t="shared" ca="1" si="304"/>
        <v>374</v>
      </c>
      <c r="AE668" s="5">
        <f t="shared" ca="1" si="305"/>
        <v>339</v>
      </c>
      <c r="AF668" s="5">
        <f t="shared" ca="1" si="306"/>
        <v>315</v>
      </c>
      <c r="AG668" s="5">
        <f t="shared" ca="1" si="307"/>
        <v>369</v>
      </c>
      <c r="AH668" s="5">
        <f t="shared" ca="1" si="308"/>
        <v>409</v>
      </c>
      <c r="AI668" s="5">
        <f t="shared" ca="1" si="309"/>
        <v>447</v>
      </c>
      <c r="AJ668" s="5">
        <f t="shared" ca="1" si="310"/>
        <v>403</v>
      </c>
      <c r="AK668" s="5">
        <f t="shared" ca="1" si="311"/>
        <v>412</v>
      </c>
    </row>
    <row r="669" spans="1:37" x14ac:dyDescent="0.3">
      <c r="A669" s="35">
        <f>IF(Замеры!B668=0, " ", Замеры!B668)</f>
        <v>663</v>
      </c>
      <c r="B669" s="45" t="str">
        <f>Замеры!F668</f>
        <v xml:space="preserve">Группа от QF </v>
      </c>
      <c r="C669" s="45" t="str">
        <f>IF(Замеры!K668=0, " ", Замеры!K668)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Замеры!L668</f>
        <v>0</v>
      </c>
      <c r="S669" s="2">
        <f>Замеры!M668</f>
        <v>0</v>
      </c>
      <c r="T669" s="2" t="s">
        <v>75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46</v>
      </c>
      <c r="Z669" s="2">
        <f t="shared" ca="1" si="301"/>
        <v>40</v>
      </c>
      <c r="AA669" s="2">
        <f t="shared" ca="1" si="301"/>
        <v>46</v>
      </c>
      <c r="AB669" s="5">
        <f t="shared" ca="1" si="302"/>
        <v>604</v>
      </c>
      <c r="AC669" s="5">
        <f t="shared" ca="1" si="303"/>
        <v>534</v>
      </c>
      <c r="AD669" s="5">
        <f t="shared" ca="1" si="304"/>
        <v>519</v>
      </c>
      <c r="AE669" s="5">
        <f t="shared" ca="1" si="305"/>
        <v>559</v>
      </c>
      <c r="AF669" s="5">
        <f t="shared" ca="1" si="306"/>
        <v>523</v>
      </c>
      <c r="AG669" s="5">
        <f t="shared" ca="1" si="307"/>
        <v>601</v>
      </c>
      <c r="AH669" s="5">
        <f t="shared" ca="1" si="308"/>
        <v>563</v>
      </c>
      <c r="AI669" s="5">
        <f t="shared" ca="1" si="309"/>
        <v>471</v>
      </c>
      <c r="AJ669" s="5">
        <f t="shared" ca="1" si="310"/>
        <v>570</v>
      </c>
      <c r="AK669" s="5">
        <f t="shared" ca="1" si="311"/>
        <v>543</v>
      </c>
    </row>
    <row r="670" spans="1:37" x14ac:dyDescent="0.3">
      <c r="A670" s="35">
        <f>IF(Замеры!B669=0, " ", Замеры!B669)</f>
        <v>664</v>
      </c>
      <c r="B670" s="45" t="str">
        <f>Замеры!F669</f>
        <v xml:space="preserve">Группа от QF </v>
      </c>
      <c r="C670" s="45" t="str">
        <f>IF(Замеры!K669=0, " ", Замеры!K669)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Замеры!L669</f>
        <v>0</v>
      </c>
      <c r="S670" s="2">
        <f>Замеры!M669</f>
        <v>0</v>
      </c>
      <c r="T670" s="2" t="s">
        <v>75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24</v>
      </c>
      <c r="Z670" s="2">
        <f t="shared" ca="1" si="301"/>
        <v>41</v>
      </c>
      <c r="AA670" s="2">
        <f t="shared" ca="1" si="301"/>
        <v>26</v>
      </c>
      <c r="AB670" s="5">
        <f t="shared" ca="1" si="302"/>
        <v>335</v>
      </c>
      <c r="AC670" s="5">
        <f t="shared" ca="1" si="303"/>
        <v>386</v>
      </c>
      <c r="AD670" s="5">
        <f t="shared" ca="1" si="304"/>
        <v>363</v>
      </c>
      <c r="AE670" s="5">
        <f t="shared" ca="1" si="305"/>
        <v>325</v>
      </c>
      <c r="AF670" s="5">
        <f t="shared" ca="1" si="306"/>
        <v>341</v>
      </c>
      <c r="AG670" s="5">
        <f t="shared" ca="1" si="307"/>
        <v>354</v>
      </c>
      <c r="AH670" s="5">
        <f t="shared" ca="1" si="308"/>
        <v>304</v>
      </c>
      <c r="AI670" s="5">
        <f t="shared" ca="1" si="309"/>
        <v>311</v>
      </c>
      <c r="AJ670" s="5">
        <f t="shared" ca="1" si="310"/>
        <v>340</v>
      </c>
      <c r="AK670" s="5">
        <f t="shared" ca="1" si="311"/>
        <v>326</v>
      </c>
    </row>
    <row r="671" spans="1:37" x14ac:dyDescent="0.3">
      <c r="A671" s="35">
        <f>IF(Замеры!B670=0, " ", Замеры!B670)</f>
        <v>665</v>
      </c>
      <c r="B671" s="45" t="str">
        <f>Замеры!F670</f>
        <v xml:space="preserve">Группа от QF </v>
      </c>
      <c r="C671" s="45" t="str">
        <f>IF(Замеры!K670=0, " ", Замеры!K670)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Замеры!L670</f>
        <v>0</v>
      </c>
      <c r="S671" s="2">
        <f>Замеры!M670</f>
        <v>0</v>
      </c>
      <c r="T671" s="2" t="s">
        <v>75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30</v>
      </c>
      <c r="Z671" s="2">
        <f t="shared" ca="1" si="301"/>
        <v>47</v>
      </c>
      <c r="AA671" s="2">
        <f t="shared" ca="1" si="301"/>
        <v>49</v>
      </c>
      <c r="AB671" s="5">
        <f t="shared" ca="1" si="302"/>
        <v>617</v>
      </c>
      <c r="AC671" s="5">
        <f t="shared" ca="1" si="303"/>
        <v>498</v>
      </c>
      <c r="AD671" s="5">
        <f t="shared" ca="1" si="304"/>
        <v>526</v>
      </c>
      <c r="AE671" s="5">
        <f t="shared" ca="1" si="305"/>
        <v>627</v>
      </c>
      <c r="AF671" s="5">
        <f t="shared" ca="1" si="306"/>
        <v>637</v>
      </c>
      <c r="AG671" s="5">
        <f t="shared" ca="1" si="307"/>
        <v>591</v>
      </c>
      <c r="AH671" s="5">
        <f t="shared" ca="1" si="308"/>
        <v>640</v>
      </c>
      <c r="AI671" s="5">
        <f t="shared" ca="1" si="309"/>
        <v>507</v>
      </c>
      <c r="AJ671" s="5">
        <f t="shared" ca="1" si="310"/>
        <v>558</v>
      </c>
      <c r="AK671" s="5">
        <f t="shared" ca="1" si="311"/>
        <v>513</v>
      </c>
    </row>
    <row r="672" spans="1:37" x14ac:dyDescent="0.3">
      <c r="A672" s="35">
        <f>IF(Замеры!B671=0, " ", Замеры!B671)</f>
        <v>666</v>
      </c>
      <c r="B672" s="45" t="str">
        <f>Замеры!F671</f>
        <v xml:space="preserve">Группа от QF </v>
      </c>
      <c r="C672" s="45" t="str">
        <f>IF(Замеры!K671=0, " ", Замеры!K671)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Замеры!L671</f>
        <v>0</v>
      </c>
      <c r="S672" s="2">
        <f>Замеры!M671</f>
        <v>0</v>
      </c>
      <c r="T672" s="2" t="s">
        <v>75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49</v>
      </c>
      <c r="Z672" s="2">
        <f t="shared" ca="1" si="301"/>
        <v>44</v>
      </c>
      <c r="AA672" s="2">
        <f t="shared" ca="1" si="301"/>
        <v>28</v>
      </c>
      <c r="AB672" s="5">
        <f t="shared" ca="1" si="302"/>
        <v>339</v>
      </c>
      <c r="AC672" s="5">
        <f t="shared" ca="1" si="303"/>
        <v>378</v>
      </c>
      <c r="AD672" s="5">
        <f t="shared" ca="1" si="304"/>
        <v>344</v>
      </c>
      <c r="AE672" s="5">
        <f t="shared" ca="1" si="305"/>
        <v>333</v>
      </c>
      <c r="AF672" s="5">
        <f t="shared" ca="1" si="306"/>
        <v>326</v>
      </c>
      <c r="AG672" s="5">
        <f t="shared" ca="1" si="307"/>
        <v>329</v>
      </c>
      <c r="AH672" s="5">
        <f t="shared" ca="1" si="308"/>
        <v>301</v>
      </c>
      <c r="AI672" s="5">
        <f t="shared" ca="1" si="309"/>
        <v>389</v>
      </c>
      <c r="AJ672" s="5">
        <f t="shared" ca="1" si="310"/>
        <v>392</v>
      </c>
      <c r="AK672" s="5">
        <f t="shared" ca="1" si="311"/>
        <v>288</v>
      </c>
    </row>
    <row r="673" spans="1:37" x14ac:dyDescent="0.3">
      <c r="A673" s="35">
        <f>IF(Замеры!B672=0, " ", Замеры!B672)</f>
        <v>667</v>
      </c>
      <c r="B673" s="45" t="str">
        <f>Замеры!F672</f>
        <v xml:space="preserve">Группа от QF </v>
      </c>
      <c r="C673" s="45" t="str">
        <f>IF(Замеры!K672=0, " ", Замеры!K672)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Замеры!L672</f>
        <v>0</v>
      </c>
      <c r="S673" s="2">
        <f>Замеры!M672</f>
        <v>0</v>
      </c>
      <c r="T673" s="2" t="s">
        <v>75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24</v>
      </c>
      <c r="Z673" s="2">
        <f t="shared" ca="1" si="301"/>
        <v>33</v>
      </c>
      <c r="AA673" s="2">
        <f t="shared" ca="1" si="301"/>
        <v>30</v>
      </c>
      <c r="AB673" s="5">
        <f t="shared" ca="1" si="302"/>
        <v>382</v>
      </c>
      <c r="AC673" s="5">
        <f t="shared" ca="1" si="303"/>
        <v>409</v>
      </c>
      <c r="AD673" s="5">
        <f t="shared" ca="1" si="304"/>
        <v>331</v>
      </c>
      <c r="AE673" s="5">
        <f t="shared" ca="1" si="305"/>
        <v>344</v>
      </c>
      <c r="AF673" s="5">
        <f t="shared" ca="1" si="306"/>
        <v>384</v>
      </c>
      <c r="AG673" s="5">
        <f t="shared" ca="1" si="307"/>
        <v>430</v>
      </c>
      <c r="AH673" s="5">
        <f t="shared" ca="1" si="308"/>
        <v>327</v>
      </c>
      <c r="AI673" s="5">
        <f t="shared" ca="1" si="309"/>
        <v>434</v>
      </c>
      <c r="AJ673" s="5">
        <f t="shared" ca="1" si="310"/>
        <v>361</v>
      </c>
      <c r="AK673" s="5">
        <f t="shared" ca="1" si="311"/>
        <v>376</v>
      </c>
    </row>
    <row r="674" spans="1:37" x14ac:dyDescent="0.3">
      <c r="A674" s="35">
        <f>IF(Замеры!B673=0, " ", Замеры!B673)</f>
        <v>668</v>
      </c>
      <c r="B674" s="45" t="str">
        <f>Замеры!F673</f>
        <v xml:space="preserve">Группа от QF </v>
      </c>
      <c r="C674" s="45" t="str">
        <f>IF(Замеры!K673=0, " ", Замеры!K673)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Замеры!L673</f>
        <v>0</v>
      </c>
      <c r="S674" s="2">
        <f>Замеры!M673</f>
        <v>0</v>
      </c>
      <c r="T674" s="2" t="s">
        <v>75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37</v>
      </c>
      <c r="Z674" s="2">
        <f t="shared" ca="1" si="301"/>
        <v>32</v>
      </c>
      <c r="AA674" s="2">
        <f t="shared" ca="1" si="301"/>
        <v>25</v>
      </c>
      <c r="AB674" s="5">
        <f t="shared" ca="1" si="302"/>
        <v>381</v>
      </c>
      <c r="AC674" s="5">
        <f t="shared" ca="1" si="303"/>
        <v>346</v>
      </c>
      <c r="AD674" s="5">
        <f t="shared" ca="1" si="304"/>
        <v>399</v>
      </c>
      <c r="AE674" s="5">
        <f t="shared" ca="1" si="305"/>
        <v>361</v>
      </c>
      <c r="AF674" s="5">
        <f t="shared" ca="1" si="306"/>
        <v>367</v>
      </c>
      <c r="AG674" s="5">
        <f t="shared" ca="1" si="307"/>
        <v>321</v>
      </c>
      <c r="AH674" s="5">
        <f t="shared" ca="1" si="308"/>
        <v>281</v>
      </c>
      <c r="AI674" s="5">
        <f t="shared" ca="1" si="309"/>
        <v>283</v>
      </c>
      <c r="AJ674" s="5">
        <f t="shared" ca="1" si="310"/>
        <v>325</v>
      </c>
      <c r="AK674" s="5">
        <f t="shared" ca="1" si="311"/>
        <v>281</v>
      </c>
    </row>
    <row r="675" spans="1:37" x14ac:dyDescent="0.3">
      <c r="A675" s="35">
        <f>IF(Замеры!B674=0, " ", Замеры!B674)</f>
        <v>669</v>
      </c>
      <c r="B675" s="45" t="str">
        <f>Замеры!F674</f>
        <v xml:space="preserve">Группа от QF </v>
      </c>
      <c r="C675" s="45" t="str">
        <f>IF(Замеры!K674=0, " ", Замеры!K674)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Замеры!L674</f>
        <v>0</v>
      </c>
      <c r="S675" s="2">
        <f>Замеры!M674</f>
        <v>0</v>
      </c>
      <c r="T675" s="2" t="s">
        <v>75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37</v>
      </c>
      <c r="Z675" s="2">
        <f t="shared" ca="1" si="301"/>
        <v>32</v>
      </c>
      <c r="AA675" s="2">
        <f t="shared" ca="1" si="301"/>
        <v>40</v>
      </c>
      <c r="AB675" s="5">
        <f t="shared" ca="1" si="302"/>
        <v>519</v>
      </c>
      <c r="AC675" s="5">
        <f t="shared" ca="1" si="303"/>
        <v>416</v>
      </c>
      <c r="AD675" s="5">
        <f t="shared" ca="1" si="304"/>
        <v>452</v>
      </c>
      <c r="AE675" s="5">
        <f t="shared" ca="1" si="305"/>
        <v>509</v>
      </c>
      <c r="AF675" s="5">
        <f t="shared" ca="1" si="306"/>
        <v>450</v>
      </c>
      <c r="AG675" s="5">
        <f t="shared" ca="1" si="307"/>
        <v>465</v>
      </c>
      <c r="AH675" s="5">
        <f t="shared" ca="1" si="308"/>
        <v>495</v>
      </c>
      <c r="AI675" s="5">
        <f t="shared" ca="1" si="309"/>
        <v>494</v>
      </c>
      <c r="AJ675" s="5">
        <f t="shared" ca="1" si="310"/>
        <v>501</v>
      </c>
      <c r="AK675" s="5">
        <f t="shared" ca="1" si="311"/>
        <v>547</v>
      </c>
    </row>
    <row r="676" spans="1:37" x14ac:dyDescent="0.3">
      <c r="A676" s="35">
        <f>IF(Замеры!B675=0, " ", Замеры!B675)</f>
        <v>670</v>
      </c>
      <c r="B676" s="45" t="str">
        <f>Замеры!F675</f>
        <v xml:space="preserve">Группа от QF </v>
      </c>
      <c r="C676" s="45" t="str">
        <f>IF(Замеры!K675=0, " ", Замеры!K675)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Замеры!L675</f>
        <v>0</v>
      </c>
      <c r="S676" s="2">
        <f>Замеры!M675</f>
        <v>0</v>
      </c>
      <c r="T676" s="2" t="s">
        <v>75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49</v>
      </c>
      <c r="Z676" s="2">
        <f t="shared" ca="1" si="301"/>
        <v>41</v>
      </c>
      <c r="AA676" s="2">
        <f t="shared" ca="1" si="301"/>
        <v>31</v>
      </c>
      <c r="AB676" s="5">
        <f t="shared" ca="1" si="302"/>
        <v>375</v>
      </c>
      <c r="AC676" s="5">
        <f t="shared" ca="1" si="303"/>
        <v>435</v>
      </c>
      <c r="AD676" s="5">
        <f t="shared" ca="1" si="304"/>
        <v>381</v>
      </c>
      <c r="AE676" s="5">
        <f t="shared" ca="1" si="305"/>
        <v>402</v>
      </c>
      <c r="AF676" s="5">
        <f t="shared" ca="1" si="306"/>
        <v>347</v>
      </c>
      <c r="AG676" s="5">
        <f t="shared" ca="1" si="307"/>
        <v>390</v>
      </c>
      <c r="AH676" s="5">
        <f t="shared" ca="1" si="308"/>
        <v>320</v>
      </c>
      <c r="AI676" s="5">
        <f t="shared" ca="1" si="309"/>
        <v>433</v>
      </c>
      <c r="AJ676" s="5">
        <f t="shared" ca="1" si="310"/>
        <v>408</v>
      </c>
      <c r="AK676" s="5">
        <f t="shared" ca="1" si="311"/>
        <v>352</v>
      </c>
    </row>
    <row r="677" spans="1:37" x14ac:dyDescent="0.3">
      <c r="A677" s="35">
        <f>IF(Замеры!B676=0, " ", Замеры!B676)</f>
        <v>671</v>
      </c>
      <c r="B677" s="45" t="str">
        <f>Замеры!F676</f>
        <v xml:space="preserve">Группа от QF </v>
      </c>
      <c r="C677" s="45" t="str">
        <f>IF(Замеры!K676=0, " ", Замеры!K676)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Замеры!L676</f>
        <v>0</v>
      </c>
      <c r="S677" s="2">
        <f>Замеры!M676</f>
        <v>0</v>
      </c>
      <c r="T677" s="2" t="s">
        <v>75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26</v>
      </c>
      <c r="Z677" s="2">
        <f t="shared" ca="1" si="301"/>
        <v>33</v>
      </c>
      <c r="AA677" s="2">
        <f t="shared" ca="1" si="301"/>
        <v>30</v>
      </c>
      <c r="AB677" s="5">
        <f t="shared" ca="1" si="302"/>
        <v>344</v>
      </c>
      <c r="AC677" s="5">
        <f t="shared" ca="1" si="303"/>
        <v>356</v>
      </c>
      <c r="AD677" s="5">
        <f t="shared" ca="1" si="304"/>
        <v>371</v>
      </c>
      <c r="AE677" s="5">
        <f t="shared" ca="1" si="305"/>
        <v>312</v>
      </c>
      <c r="AF677" s="5">
        <f t="shared" ca="1" si="306"/>
        <v>408</v>
      </c>
      <c r="AG677" s="5">
        <f t="shared" ca="1" si="307"/>
        <v>335</v>
      </c>
      <c r="AH677" s="5">
        <f t="shared" ca="1" si="308"/>
        <v>395</v>
      </c>
      <c r="AI677" s="5">
        <f t="shared" ca="1" si="309"/>
        <v>326</v>
      </c>
      <c r="AJ677" s="5">
        <f t="shared" ca="1" si="310"/>
        <v>418</v>
      </c>
      <c r="AK677" s="5">
        <f t="shared" ca="1" si="311"/>
        <v>424</v>
      </c>
    </row>
    <row r="678" spans="1:37" x14ac:dyDescent="0.3">
      <c r="A678" s="35">
        <f>IF(Замеры!B677=0, " ", Замеры!B677)</f>
        <v>672</v>
      </c>
      <c r="B678" s="45" t="str">
        <f>Замеры!F677</f>
        <v xml:space="preserve">Группа от QF </v>
      </c>
      <c r="C678" s="45" t="str">
        <f>IF(Замеры!K677=0, " ", Замеры!K677)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Замеры!L677</f>
        <v>0</v>
      </c>
      <c r="S678" s="2">
        <f>Замеры!M677</f>
        <v>0</v>
      </c>
      <c r="T678" s="2" t="s">
        <v>75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44</v>
      </c>
      <c r="Z678" s="2">
        <f t="shared" ca="1" si="301"/>
        <v>33</v>
      </c>
      <c r="AA678" s="2">
        <f t="shared" ca="1" si="301"/>
        <v>27</v>
      </c>
      <c r="AB678" s="5">
        <f t="shared" ca="1" si="302"/>
        <v>400</v>
      </c>
      <c r="AC678" s="5">
        <f t="shared" ca="1" si="303"/>
        <v>317</v>
      </c>
      <c r="AD678" s="5">
        <f t="shared" ca="1" si="304"/>
        <v>416</v>
      </c>
      <c r="AE678" s="5">
        <f t="shared" ca="1" si="305"/>
        <v>377</v>
      </c>
      <c r="AF678" s="5">
        <f t="shared" ca="1" si="306"/>
        <v>352</v>
      </c>
      <c r="AG678" s="5">
        <f t="shared" ca="1" si="307"/>
        <v>345</v>
      </c>
      <c r="AH678" s="5">
        <f t="shared" ca="1" si="308"/>
        <v>289</v>
      </c>
      <c r="AI678" s="5">
        <f t="shared" ca="1" si="309"/>
        <v>321</v>
      </c>
      <c r="AJ678" s="5">
        <f t="shared" ca="1" si="310"/>
        <v>360</v>
      </c>
      <c r="AK678" s="5">
        <f t="shared" ca="1" si="311"/>
        <v>417</v>
      </c>
    </row>
    <row r="679" spans="1:37" x14ac:dyDescent="0.3">
      <c r="A679" s="35">
        <f>IF(Замеры!B678=0, " ", Замеры!B678)</f>
        <v>673</v>
      </c>
      <c r="B679" s="45" t="str">
        <f>Замеры!F678</f>
        <v xml:space="preserve">Группа от QF </v>
      </c>
      <c r="C679" s="45" t="str">
        <f>IF(Замеры!K678=0, " ", Замеры!K678)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Замеры!L678</f>
        <v>0</v>
      </c>
      <c r="S679" s="2">
        <f>Замеры!M678</f>
        <v>0</v>
      </c>
      <c r="T679" s="2" t="s">
        <v>75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42</v>
      </c>
      <c r="Z679" s="2">
        <f t="shared" ca="1" si="301"/>
        <v>24</v>
      </c>
      <c r="AA679" s="2">
        <f t="shared" ca="1" si="301"/>
        <v>22</v>
      </c>
      <c r="AB679" s="5">
        <f t="shared" ca="1" si="302"/>
        <v>238</v>
      </c>
      <c r="AC679" s="5">
        <f t="shared" ca="1" si="303"/>
        <v>280</v>
      </c>
      <c r="AD679" s="5">
        <f t="shared" ca="1" si="304"/>
        <v>273</v>
      </c>
      <c r="AE679" s="5">
        <f t="shared" ca="1" si="305"/>
        <v>260</v>
      </c>
      <c r="AF679" s="5">
        <f t="shared" ca="1" si="306"/>
        <v>274</v>
      </c>
      <c r="AG679" s="5">
        <f t="shared" ca="1" si="307"/>
        <v>267</v>
      </c>
      <c r="AH679" s="5">
        <f t="shared" ca="1" si="308"/>
        <v>226</v>
      </c>
      <c r="AI679" s="5">
        <f t="shared" ca="1" si="309"/>
        <v>359</v>
      </c>
      <c r="AJ679" s="5">
        <f t="shared" ca="1" si="310"/>
        <v>229</v>
      </c>
      <c r="AK679" s="5">
        <f t="shared" ca="1" si="311"/>
        <v>257</v>
      </c>
    </row>
    <row r="680" spans="1:37" x14ac:dyDescent="0.3">
      <c r="A680" s="35">
        <f>IF(Замеры!B679=0, " ", Замеры!B679)</f>
        <v>674</v>
      </c>
      <c r="B680" s="45" t="str">
        <f>Замеры!F679</f>
        <v xml:space="preserve">Группа от QF </v>
      </c>
      <c r="C680" s="45" t="str">
        <f>IF(Замеры!K679=0, " ", Замеры!K679)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Замеры!L679</f>
        <v>0</v>
      </c>
      <c r="S680" s="2">
        <f>Замеры!M679</f>
        <v>0</v>
      </c>
      <c r="T680" s="2" t="s">
        <v>75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47</v>
      </c>
      <c r="Z680" s="2">
        <f t="shared" ca="1" si="301"/>
        <v>22</v>
      </c>
      <c r="AA680" s="2">
        <f t="shared" ca="1" si="301"/>
        <v>24</v>
      </c>
      <c r="AB680" s="5">
        <f t="shared" ca="1" si="302"/>
        <v>325</v>
      </c>
      <c r="AC680" s="5">
        <f t="shared" ca="1" si="303"/>
        <v>375</v>
      </c>
      <c r="AD680" s="5">
        <f t="shared" ca="1" si="304"/>
        <v>265</v>
      </c>
      <c r="AE680" s="5">
        <f t="shared" ca="1" si="305"/>
        <v>348</v>
      </c>
      <c r="AF680" s="5">
        <f t="shared" ca="1" si="306"/>
        <v>270</v>
      </c>
      <c r="AG680" s="5">
        <f t="shared" ca="1" si="307"/>
        <v>337</v>
      </c>
      <c r="AH680" s="5">
        <f t="shared" ca="1" si="308"/>
        <v>354</v>
      </c>
      <c r="AI680" s="5">
        <f t="shared" ca="1" si="309"/>
        <v>380</v>
      </c>
      <c r="AJ680" s="5">
        <f t="shared" ca="1" si="310"/>
        <v>324</v>
      </c>
      <c r="AK680" s="5">
        <f t="shared" ca="1" si="311"/>
        <v>322</v>
      </c>
    </row>
    <row r="681" spans="1:37" x14ac:dyDescent="0.3">
      <c r="A681" s="35">
        <f>IF(Замеры!B680=0, " ", Замеры!B680)</f>
        <v>675</v>
      </c>
      <c r="B681" s="45" t="str">
        <f>Замеры!F680</f>
        <v xml:space="preserve">Группа от QF </v>
      </c>
      <c r="C681" s="45" t="str">
        <f>IF(Замеры!K680=0, " ", Замеры!K680)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Замеры!L680</f>
        <v>0</v>
      </c>
      <c r="S681" s="2">
        <f>Замеры!M680</f>
        <v>0</v>
      </c>
      <c r="T681" s="2" t="s">
        <v>75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39</v>
      </c>
      <c r="Z681" s="2">
        <f t="shared" ca="1" si="301"/>
        <v>23</v>
      </c>
      <c r="AA681" s="2">
        <f t="shared" ca="1" si="301"/>
        <v>27</v>
      </c>
      <c r="AB681" s="5">
        <f t="shared" ca="1" si="302"/>
        <v>293</v>
      </c>
      <c r="AC681" s="5">
        <f t="shared" ca="1" si="303"/>
        <v>316</v>
      </c>
      <c r="AD681" s="5">
        <f t="shared" ca="1" si="304"/>
        <v>294</v>
      </c>
      <c r="AE681" s="5">
        <f t="shared" ca="1" si="305"/>
        <v>304</v>
      </c>
      <c r="AF681" s="5">
        <f t="shared" ca="1" si="306"/>
        <v>398</v>
      </c>
      <c r="AG681" s="5">
        <f t="shared" ca="1" si="307"/>
        <v>364</v>
      </c>
      <c r="AH681" s="5">
        <f t="shared" ca="1" si="308"/>
        <v>304</v>
      </c>
      <c r="AI681" s="5">
        <f t="shared" ca="1" si="309"/>
        <v>315</v>
      </c>
      <c r="AJ681" s="5">
        <f t="shared" ca="1" si="310"/>
        <v>353</v>
      </c>
      <c r="AK681" s="5">
        <f t="shared" ca="1" si="311"/>
        <v>336</v>
      </c>
    </row>
    <row r="682" spans="1:37" x14ac:dyDescent="0.3">
      <c r="A682" s="35">
        <f>IF(Замеры!B681=0, " ", Замеры!B681)</f>
        <v>676</v>
      </c>
      <c r="B682" s="45" t="str">
        <f>Замеры!F681</f>
        <v xml:space="preserve">Группа от QF </v>
      </c>
      <c r="C682" s="45" t="str">
        <f>IF(Замеры!K681=0, " ", Замеры!K681)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Замеры!L681</f>
        <v>0</v>
      </c>
      <c r="S682" s="2">
        <f>Замеры!M681</f>
        <v>0</v>
      </c>
      <c r="T682" s="2" t="s">
        <v>75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21</v>
      </c>
      <c r="Z682" s="2">
        <f t="shared" ca="1" si="301"/>
        <v>33</v>
      </c>
      <c r="AA682" s="2">
        <f t="shared" ca="1" si="301"/>
        <v>35</v>
      </c>
      <c r="AB682" s="5">
        <f t="shared" ca="1" si="302"/>
        <v>480</v>
      </c>
      <c r="AC682" s="5">
        <f t="shared" ca="1" si="303"/>
        <v>437</v>
      </c>
      <c r="AD682" s="5">
        <f t="shared" ca="1" si="304"/>
        <v>461</v>
      </c>
      <c r="AE682" s="5">
        <f t="shared" ca="1" si="305"/>
        <v>371</v>
      </c>
      <c r="AF682" s="5">
        <f t="shared" ca="1" si="306"/>
        <v>436</v>
      </c>
      <c r="AG682" s="5">
        <f t="shared" ca="1" si="307"/>
        <v>496</v>
      </c>
      <c r="AH682" s="5">
        <f t="shared" ca="1" si="308"/>
        <v>446</v>
      </c>
      <c r="AI682" s="5">
        <f t="shared" ca="1" si="309"/>
        <v>458</v>
      </c>
      <c r="AJ682" s="5">
        <f t="shared" ca="1" si="310"/>
        <v>430</v>
      </c>
      <c r="AK682" s="5">
        <f t="shared" ca="1" si="311"/>
        <v>439</v>
      </c>
    </row>
    <row r="683" spans="1:37" x14ac:dyDescent="0.3">
      <c r="A683" s="35">
        <f>IF(Замеры!B682=0, " ", Замеры!B682)</f>
        <v>677</v>
      </c>
      <c r="B683" s="45" t="str">
        <f>Замеры!F682</f>
        <v xml:space="preserve">Группа от QF </v>
      </c>
      <c r="C683" s="45" t="str">
        <f>IF(Замеры!K682=0, " ", Замеры!K682)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Замеры!L682</f>
        <v>0</v>
      </c>
      <c r="S683" s="2">
        <f>Замеры!M682</f>
        <v>0</v>
      </c>
      <c r="T683" s="2" t="s">
        <v>75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42</v>
      </c>
      <c r="Z683" s="2">
        <f t="shared" ca="1" si="301"/>
        <v>50</v>
      </c>
      <c r="AA683" s="2">
        <f t="shared" ca="1" si="301"/>
        <v>42</v>
      </c>
      <c r="AB683" s="5">
        <f t="shared" ca="1" si="302"/>
        <v>477</v>
      </c>
      <c r="AC683" s="5">
        <f t="shared" ca="1" si="303"/>
        <v>540</v>
      </c>
      <c r="AD683" s="5">
        <f t="shared" ca="1" si="304"/>
        <v>536</v>
      </c>
      <c r="AE683" s="5">
        <f t="shared" ca="1" si="305"/>
        <v>473</v>
      </c>
      <c r="AF683" s="5">
        <f t="shared" ca="1" si="306"/>
        <v>492</v>
      </c>
      <c r="AG683" s="5">
        <f t="shared" ca="1" si="307"/>
        <v>551</v>
      </c>
      <c r="AH683" s="5">
        <f t="shared" ca="1" si="308"/>
        <v>450</v>
      </c>
      <c r="AI683" s="5">
        <f t="shared" ca="1" si="309"/>
        <v>486</v>
      </c>
      <c r="AJ683" s="5">
        <f t="shared" ca="1" si="310"/>
        <v>504</v>
      </c>
      <c r="AK683" s="5">
        <f t="shared" ca="1" si="311"/>
        <v>553</v>
      </c>
    </row>
    <row r="684" spans="1:37" x14ac:dyDescent="0.3">
      <c r="A684" s="35">
        <f>IF(Замеры!B683=0, " ", Замеры!B683)</f>
        <v>678</v>
      </c>
      <c r="B684" s="45" t="str">
        <f>Замеры!F683</f>
        <v xml:space="preserve">Группа от QF </v>
      </c>
      <c r="C684" s="45" t="str">
        <f>IF(Замеры!K683=0, " ", Замеры!K683)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Замеры!L683</f>
        <v>0</v>
      </c>
      <c r="S684" s="2">
        <f>Замеры!M683</f>
        <v>0</v>
      </c>
      <c r="T684" s="2" t="s">
        <v>75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45</v>
      </c>
      <c r="Z684" s="2">
        <f t="shared" ca="1" si="301"/>
        <v>29</v>
      </c>
      <c r="AA684" s="2">
        <f t="shared" ca="1" si="301"/>
        <v>45</v>
      </c>
      <c r="AB684" s="5">
        <f t="shared" ca="1" si="302"/>
        <v>585</v>
      </c>
      <c r="AC684" s="5">
        <f t="shared" ca="1" si="303"/>
        <v>549</v>
      </c>
      <c r="AD684" s="5">
        <f t="shared" ca="1" si="304"/>
        <v>506</v>
      </c>
      <c r="AE684" s="5">
        <f t="shared" ca="1" si="305"/>
        <v>471</v>
      </c>
      <c r="AF684" s="5">
        <f t="shared" ca="1" si="306"/>
        <v>513</v>
      </c>
      <c r="AG684" s="5">
        <f t="shared" ca="1" si="307"/>
        <v>577</v>
      </c>
      <c r="AH684" s="5">
        <f t="shared" ca="1" si="308"/>
        <v>559</v>
      </c>
      <c r="AI684" s="5">
        <f t="shared" ca="1" si="309"/>
        <v>461</v>
      </c>
      <c r="AJ684" s="5">
        <f t="shared" ca="1" si="310"/>
        <v>542</v>
      </c>
      <c r="AK684" s="5">
        <f t="shared" ca="1" si="311"/>
        <v>455</v>
      </c>
    </row>
    <row r="685" spans="1:37" x14ac:dyDescent="0.3">
      <c r="A685" s="35">
        <f>IF(Замеры!B684=0, " ", Замеры!B684)</f>
        <v>679</v>
      </c>
      <c r="B685" s="45" t="str">
        <f>Замеры!F684</f>
        <v xml:space="preserve">Группа от QF </v>
      </c>
      <c r="C685" s="45" t="str">
        <f>IF(Замеры!K684=0, " ", Замеры!K684)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Замеры!L684</f>
        <v>0</v>
      </c>
      <c r="S685" s="2">
        <f>Замеры!M684</f>
        <v>0</v>
      </c>
      <c r="T685" s="2" t="s">
        <v>75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22</v>
      </c>
      <c r="Z685" s="2">
        <f t="shared" ca="1" si="301"/>
        <v>49</v>
      </c>
      <c r="AA685" s="2">
        <f t="shared" ca="1" si="301"/>
        <v>48</v>
      </c>
      <c r="AB685" s="5">
        <f t="shared" ca="1" si="302"/>
        <v>550</v>
      </c>
      <c r="AC685" s="5">
        <f t="shared" ca="1" si="303"/>
        <v>606</v>
      </c>
      <c r="AD685" s="5">
        <f t="shared" ca="1" si="304"/>
        <v>528</v>
      </c>
      <c r="AE685" s="5">
        <f t="shared" ca="1" si="305"/>
        <v>570</v>
      </c>
      <c r="AF685" s="5">
        <f t="shared" ca="1" si="306"/>
        <v>523</v>
      </c>
      <c r="AG685" s="5">
        <f t="shared" ca="1" si="307"/>
        <v>627</v>
      </c>
      <c r="AH685" s="5">
        <f t="shared" ca="1" si="308"/>
        <v>545</v>
      </c>
      <c r="AI685" s="5">
        <f t="shared" ca="1" si="309"/>
        <v>568</v>
      </c>
      <c r="AJ685" s="5">
        <f t="shared" ca="1" si="310"/>
        <v>522</v>
      </c>
      <c r="AK685" s="5">
        <f t="shared" ca="1" si="311"/>
        <v>547</v>
      </c>
    </row>
    <row r="686" spans="1:37" x14ac:dyDescent="0.3">
      <c r="A686" s="35">
        <f>IF(Замеры!B685=0, " ", Замеры!B685)</f>
        <v>680</v>
      </c>
      <c r="B686" s="45" t="str">
        <f>Замеры!F685</f>
        <v xml:space="preserve">Группа от QF </v>
      </c>
      <c r="C686" s="45" t="str">
        <f>IF(Замеры!K685=0, " ", Замеры!K685)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Замеры!L685</f>
        <v>0</v>
      </c>
      <c r="S686" s="2">
        <f>Замеры!M685</f>
        <v>0</v>
      </c>
      <c r="T686" s="2" t="s">
        <v>75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22</v>
      </c>
      <c r="Z686" s="2">
        <f t="shared" ca="1" si="301"/>
        <v>37</v>
      </c>
      <c r="AA686" s="2">
        <f t="shared" ca="1" si="301"/>
        <v>31</v>
      </c>
      <c r="AB686" s="5">
        <f t="shared" ca="1" si="302"/>
        <v>442</v>
      </c>
      <c r="AC686" s="5">
        <f t="shared" ca="1" si="303"/>
        <v>406</v>
      </c>
      <c r="AD686" s="5">
        <f t="shared" ca="1" si="304"/>
        <v>336</v>
      </c>
      <c r="AE686" s="5">
        <f t="shared" ca="1" si="305"/>
        <v>395</v>
      </c>
      <c r="AF686" s="5">
        <f t="shared" ca="1" si="306"/>
        <v>363</v>
      </c>
      <c r="AG686" s="5">
        <f t="shared" ca="1" si="307"/>
        <v>422</v>
      </c>
      <c r="AH686" s="5">
        <f t="shared" ca="1" si="308"/>
        <v>444</v>
      </c>
      <c r="AI686" s="5">
        <f t="shared" ca="1" si="309"/>
        <v>350</v>
      </c>
      <c r="AJ686" s="5">
        <f t="shared" ca="1" si="310"/>
        <v>341</v>
      </c>
      <c r="AK686" s="5">
        <f t="shared" ca="1" si="311"/>
        <v>455</v>
      </c>
    </row>
    <row r="687" spans="1:37" x14ac:dyDescent="0.3">
      <c r="A687" s="35">
        <f>IF(Замеры!B686=0, " ", Замеры!B686)</f>
        <v>681</v>
      </c>
      <c r="B687" s="45" t="str">
        <f>Замеры!F686</f>
        <v xml:space="preserve">Группа от QF </v>
      </c>
      <c r="C687" s="45" t="str">
        <f>IF(Замеры!K686=0, " ", Замеры!K686)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Замеры!L686</f>
        <v>0</v>
      </c>
      <c r="S687" s="2">
        <f>Замеры!M686</f>
        <v>0</v>
      </c>
      <c r="T687" s="2" t="s">
        <v>75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40</v>
      </c>
      <c r="Z687" s="2">
        <f t="shared" ca="1" si="301"/>
        <v>48</v>
      </c>
      <c r="AA687" s="2">
        <f t="shared" ca="1" si="301"/>
        <v>20</v>
      </c>
      <c r="AB687" s="5">
        <f t="shared" ca="1" si="302"/>
        <v>258</v>
      </c>
      <c r="AC687" s="5">
        <f t="shared" ca="1" si="303"/>
        <v>294</v>
      </c>
      <c r="AD687" s="5">
        <f t="shared" ca="1" si="304"/>
        <v>206</v>
      </c>
      <c r="AE687" s="5">
        <f t="shared" ca="1" si="305"/>
        <v>283</v>
      </c>
      <c r="AF687" s="5">
        <f t="shared" ca="1" si="306"/>
        <v>260</v>
      </c>
      <c r="AG687" s="5">
        <f t="shared" ca="1" si="307"/>
        <v>336</v>
      </c>
      <c r="AH687" s="5">
        <f t="shared" ca="1" si="308"/>
        <v>244</v>
      </c>
      <c r="AI687" s="5">
        <f t="shared" ca="1" si="309"/>
        <v>205</v>
      </c>
      <c r="AJ687" s="5">
        <f t="shared" ca="1" si="310"/>
        <v>306</v>
      </c>
      <c r="AK687" s="5">
        <f t="shared" ca="1" si="311"/>
        <v>292</v>
      </c>
    </row>
    <row r="688" spans="1:37" x14ac:dyDescent="0.3">
      <c r="A688" s="35">
        <f>IF(Замеры!B687=0, " ", Замеры!B687)</f>
        <v>682</v>
      </c>
      <c r="B688" s="45" t="str">
        <f>Замеры!F687</f>
        <v xml:space="preserve">Группа от QF </v>
      </c>
      <c r="C688" s="45" t="str">
        <f>IF(Замеры!K687=0, " ", Замеры!K687)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Замеры!L687</f>
        <v>0</v>
      </c>
      <c r="S688" s="2">
        <f>Замеры!M687</f>
        <v>0</v>
      </c>
      <c r="T688" s="2" t="s">
        <v>75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40</v>
      </c>
      <c r="Z688" s="2">
        <f t="shared" ca="1" si="301"/>
        <v>37</v>
      </c>
      <c r="AA688" s="2">
        <f t="shared" ca="1" si="301"/>
        <v>40</v>
      </c>
      <c r="AB688" s="5">
        <f t="shared" ca="1" si="302"/>
        <v>409</v>
      </c>
      <c r="AC688" s="5">
        <f t="shared" ca="1" si="303"/>
        <v>466</v>
      </c>
      <c r="AD688" s="5">
        <f t="shared" ca="1" si="304"/>
        <v>510</v>
      </c>
      <c r="AE688" s="5">
        <f t="shared" ca="1" si="305"/>
        <v>430</v>
      </c>
      <c r="AF688" s="5">
        <f t="shared" ca="1" si="306"/>
        <v>495</v>
      </c>
      <c r="AG688" s="5">
        <f t="shared" ca="1" si="307"/>
        <v>473</v>
      </c>
      <c r="AH688" s="5">
        <f t="shared" ca="1" si="308"/>
        <v>451</v>
      </c>
      <c r="AI688" s="5">
        <f t="shared" ca="1" si="309"/>
        <v>409</v>
      </c>
      <c r="AJ688" s="5">
        <f t="shared" ca="1" si="310"/>
        <v>485</v>
      </c>
      <c r="AK688" s="5">
        <f t="shared" ca="1" si="311"/>
        <v>507</v>
      </c>
    </row>
    <row r="689" spans="1:37" x14ac:dyDescent="0.3">
      <c r="A689" s="35">
        <f>IF(Замеры!B688=0, " ", Замеры!B688)</f>
        <v>683</v>
      </c>
      <c r="B689" s="45" t="str">
        <f>Замеры!F688</f>
        <v xml:space="preserve">Группа от QF </v>
      </c>
      <c r="C689" s="45" t="str">
        <f>IF(Замеры!K688=0, " ", Замеры!K688)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Замеры!L688</f>
        <v>0</v>
      </c>
      <c r="S689" s="2">
        <f>Замеры!M688</f>
        <v>0</v>
      </c>
      <c r="T689" s="2" t="s">
        <v>75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42</v>
      </c>
      <c r="Z689" s="2">
        <f t="shared" ca="1" si="301"/>
        <v>45</v>
      </c>
      <c r="AA689" s="2">
        <f t="shared" ca="1" si="301"/>
        <v>50</v>
      </c>
      <c r="AB689" s="5">
        <f t="shared" ca="1" si="302"/>
        <v>521</v>
      </c>
      <c r="AC689" s="5">
        <f t="shared" ca="1" si="303"/>
        <v>569</v>
      </c>
      <c r="AD689" s="5">
        <f t="shared" ca="1" si="304"/>
        <v>546</v>
      </c>
      <c r="AE689" s="5">
        <f t="shared" ca="1" si="305"/>
        <v>580</v>
      </c>
      <c r="AF689" s="5">
        <f t="shared" ca="1" si="306"/>
        <v>540</v>
      </c>
      <c r="AG689" s="5">
        <f t="shared" ca="1" si="307"/>
        <v>607</v>
      </c>
      <c r="AH689" s="5">
        <f t="shared" ca="1" si="308"/>
        <v>649</v>
      </c>
      <c r="AI689" s="5">
        <f t="shared" ca="1" si="309"/>
        <v>568</v>
      </c>
      <c r="AJ689" s="5">
        <f t="shared" ca="1" si="310"/>
        <v>575</v>
      </c>
      <c r="AK689" s="5">
        <f t="shared" ca="1" si="311"/>
        <v>611</v>
      </c>
    </row>
    <row r="690" spans="1:37" x14ac:dyDescent="0.3">
      <c r="A690" s="35">
        <f>IF(Замеры!B689=0, " ", Замеры!B689)</f>
        <v>684</v>
      </c>
      <c r="B690" s="45" t="str">
        <f>Замеры!F689</f>
        <v xml:space="preserve">Группа от QF </v>
      </c>
      <c r="C690" s="45" t="str">
        <f>IF(Замеры!K689=0, " ", Замеры!K689)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Замеры!L689</f>
        <v>0</v>
      </c>
      <c r="S690" s="2">
        <f>Замеры!M689</f>
        <v>0</v>
      </c>
      <c r="T690" s="2" t="s">
        <v>75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43</v>
      </c>
      <c r="Z690" s="2">
        <f t="shared" ca="1" si="301"/>
        <v>38</v>
      </c>
      <c r="AA690" s="2">
        <f t="shared" ca="1" si="301"/>
        <v>47</v>
      </c>
      <c r="AB690" s="5">
        <f t="shared" ca="1" si="302"/>
        <v>485</v>
      </c>
      <c r="AC690" s="5">
        <f t="shared" ca="1" si="303"/>
        <v>599</v>
      </c>
      <c r="AD690" s="5">
        <f t="shared" ca="1" si="304"/>
        <v>555</v>
      </c>
      <c r="AE690" s="5">
        <f t="shared" ca="1" si="305"/>
        <v>486</v>
      </c>
      <c r="AF690" s="5">
        <f t="shared" ca="1" si="306"/>
        <v>505</v>
      </c>
      <c r="AG690" s="5">
        <f t="shared" ca="1" si="307"/>
        <v>504</v>
      </c>
      <c r="AH690" s="5">
        <f t="shared" ca="1" si="308"/>
        <v>596</v>
      </c>
      <c r="AI690" s="5">
        <f t="shared" ca="1" si="309"/>
        <v>529</v>
      </c>
      <c r="AJ690" s="5">
        <f t="shared" ca="1" si="310"/>
        <v>546</v>
      </c>
      <c r="AK690" s="5">
        <f t="shared" ca="1" si="311"/>
        <v>592</v>
      </c>
    </row>
    <row r="691" spans="1:37" x14ac:dyDescent="0.3">
      <c r="A691" s="35">
        <f>IF(Замеры!B690=0, " ", Замеры!B690)</f>
        <v>685</v>
      </c>
      <c r="B691" s="45" t="str">
        <f>Замеры!F690</f>
        <v xml:space="preserve">Группа от QF </v>
      </c>
      <c r="C691" s="45" t="str">
        <f>IF(Замеры!K690=0, " ", Замеры!K690)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Замеры!L690</f>
        <v>0</v>
      </c>
      <c r="S691" s="2">
        <f>Замеры!M690</f>
        <v>0</v>
      </c>
      <c r="T691" s="2" t="s">
        <v>75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43</v>
      </c>
      <c r="Z691" s="2">
        <f t="shared" ca="1" si="301"/>
        <v>33</v>
      </c>
      <c r="AA691" s="2">
        <f t="shared" ca="1" si="301"/>
        <v>39</v>
      </c>
      <c r="AB691" s="5">
        <f t="shared" ca="1" si="302"/>
        <v>537</v>
      </c>
      <c r="AC691" s="5">
        <f t="shared" ca="1" si="303"/>
        <v>499</v>
      </c>
      <c r="AD691" s="5">
        <f t="shared" ca="1" si="304"/>
        <v>526</v>
      </c>
      <c r="AE691" s="5">
        <f t="shared" ca="1" si="305"/>
        <v>404</v>
      </c>
      <c r="AF691" s="5">
        <f t="shared" ca="1" si="306"/>
        <v>440</v>
      </c>
      <c r="AG691" s="5">
        <f t="shared" ca="1" si="307"/>
        <v>467</v>
      </c>
      <c r="AH691" s="5">
        <f t="shared" ca="1" si="308"/>
        <v>463</v>
      </c>
      <c r="AI691" s="5">
        <f t="shared" ca="1" si="309"/>
        <v>416</v>
      </c>
      <c r="AJ691" s="5">
        <f t="shared" ca="1" si="310"/>
        <v>478</v>
      </c>
      <c r="AK691" s="5">
        <f t="shared" ca="1" si="311"/>
        <v>491</v>
      </c>
    </row>
    <row r="692" spans="1:37" x14ac:dyDescent="0.3">
      <c r="A692" s="35">
        <f>IF(Замеры!B691=0, " ", Замеры!B691)</f>
        <v>686</v>
      </c>
      <c r="B692" s="45" t="str">
        <f>Замеры!F691</f>
        <v xml:space="preserve">Группа от QF </v>
      </c>
      <c r="C692" s="45" t="str">
        <f>IF(Замеры!K691=0, " ", Замеры!K691)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Замеры!L691</f>
        <v>0</v>
      </c>
      <c r="S692" s="2">
        <f>Замеры!M691</f>
        <v>0</v>
      </c>
      <c r="T692" s="2" t="s">
        <v>75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21</v>
      </c>
      <c r="Z692" s="2">
        <f t="shared" ca="1" si="301"/>
        <v>32</v>
      </c>
      <c r="AA692" s="2">
        <f t="shared" ca="1" si="301"/>
        <v>31</v>
      </c>
      <c r="AB692" s="5">
        <f t="shared" ca="1" si="302"/>
        <v>345</v>
      </c>
      <c r="AC692" s="5">
        <f t="shared" ca="1" si="303"/>
        <v>344</v>
      </c>
      <c r="AD692" s="5">
        <f t="shared" ca="1" si="304"/>
        <v>383</v>
      </c>
      <c r="AE692" s="5">
        <f t="shared" ca="1" si="305"/>
        <v>440</v>
      </c>
      <c r="AF692" s="5">
        <f t="shared" ca="1" si="306"/>
        <v>437</v>
      </c>
      <c r="AG692" s="5">
        <f t="shared" ca="1" si="307"/>
        <v>334</v>
      </c>
      <c r="AH692" s="5">
        <f t="shared" ca="1" si="308"/>
        <v>328</v>
      </c>
      <c r="AI692" s="5">
        <f t="shared" ca="1" si="309"/>
        <v>400</v>
      </c>
      <c r="AJ692" s="5">
        <f t="shared" ca="1" si="310"/>
        <v>448</v>
      </c>
      <c r="AK692" s="5">
        <f t="shared" ca="1" si="311"/>
        <v>416</v>
      </c>
    </row>
    <row r="693" spans="1:37" x14ac:dyDescent="0.3">
      <c r="A693" s="35">
        <f>IF(Замеры!B692=0, " ", Замеры!B692)</f>
        <v>687</v>
      </c>
      <c r="B693" s="45" t="str">
        <f>Замеры!F692</f>
        <v xml:space="preserve">Группа от QF </v>
      </c>
      <c r="C693" s="45" t="str">
        <f>IF(Замеры!K692=0, " ", Замеры!K692)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Замеры!L692</f>
        <v>0</v>
      </c>
      <c r="S693" s="2">
        <f>Замеры!M692</f>
        <v>0</v>
      </c>
      <c r="T693" s="2" t="s">
        <v>75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34</v>
      </c>
      <c r="Z693" s="2">
        <f t="shared" ca="1" si="301"/>
        <v>48</v>
      </c>
      <c r="AA693" s="2">
        <f t="shared" ca="1" si="301"/>
        <v>38</v>
      </c>
      <c r="AB693" s="5">
        <f t="shared" ca="1" si="302"/>
        <v>436</v>
      </c>
      <c r="AC693" s="5">
        <f t="shared" ca="1" si="303"/>
        <v>395</v>
      </c>
      <c r="AD693" s="5">
        <f t="shared" ca="1" si="304"/>
        <v>432</v>
      </c>
      <c r="AE693" s="5">
        <f t="shared" ca="1" si="305"/>
        <v>438</v>
      </c>
      <c r="AF693" s="5">
        <f t="shared" ca="1" si="306"/>
        <v>388</v>
      </c>
      <c r="AG693" s="5">
        <f t="shared" ca="1" si="307"/>
        <v>490</v>
      </c>
      <c r="AH693" s="5">
        <f t="shared" ca="1" si="308"/>
        <v>387</v>
      </c>
      <c r="AI693" s="5">
        <f t="shared" ca="1" si="309"/>
        <v>524</v>
      </c>
      <c r="AJ693" s="5">
        <f t="shared" ca="1" si="310"/>
        <v>488</v>
      </c>
      <c r="AK693" s="5">
        <f t="shared" ca="1" si="311"/>
        <v>398</v>
      </c>
    </row>
    <row r="694" spans="1:37" x14ac:dyDescent="0.3">
      <c r="A694" s="35">
        <f>IF(Замеры!B693=0, " ", Замеры!B693)</f>
        <v>688</v>
      </c>
      <c r="B694" s="45" t="str">
        <f>Замеры!F693</f>
        <v xml:space="preserve">Группа от QF </v>
      </c>
      <c r="C694" s="45" t="str">
        <f>IF(Замеры!K693=0, " ", Замеры!K693)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Замеры!L693</f>
        <v>0</v>
      </c>
      <c r="S694" s="2">
        <f>Замеры!M693</f>
        <v>0</v>
      </c>
      <c r="T694" s="2" t="s">
        <v>75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27</v>
      </c>
      <c r="Z694" s="2">
        <f t="shared" ca="1" si="301"/>
        <v>25</v>
      </c>
      <c r="AA694" s="2">
        <f t="shared" ca="1" si="301"/>
        <v>34</v>
      </c>
      <c r="AB694" s="5">
        <f t="shared" ca="1" si="302"/>
        <v>384</v>
      </c>
      <c r="AC694" s="5">
        <f t="shared" ca="1" si="303"/>
        <v>443</v>
      </c>
      <c r="AD694" s="5">
        <f t="shared" ca="1" si="304"/>
        <v>471</v>
      </c>
      <c r="AE694" s="5">
        <f t="shared" ca="1" si="305"/>
        <v>451</v>
      </c>
      <c r="AF694" s="5">
        <f t="shared" ca="1" si="306"/>
        <v>436</v>
      </c>
      <c r="AG694" s="5">
        <f t="shared" ca="1" si="307"/>
        <v>481</v>
      </c>
      <c r="AH694" s="5">
        <f t="shared" ca="1" si="308"/>
        <v>423</v>
      </c>
      <c r="AI694" s="5">
        <f t="shared" ca="1" si="309"/>
        <v>391</v>
      </c>
      <c r="AJ694" s="5">
        <f t="shared" ca="1" si="310"/>
        <v>457</v>
      </c>
      <c r="AK694" s="5">
        <f t="shared" ca="1" si="311"/>
        <v>469</v>
      </c>
    </row>
    <row r="695" spans="1:37" x14ac:dyDescent="0.3">
      <c r="A695" s="35">
        <f>IF(Замеры!B694=0, " ", Замеры!B694)</f>
        <v>689</v>
      </c>
      <c r="B695" s="45" t="str">
        <f>Замеры!F694</f>
        <v xml:space="preserve">Группа от QF </v>
      </c>
      <c r="C695" s="45" t="str">
        <f>IF(Замеры!K694=0, " ", Замеры!K694)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Замеры!L694</f>
        <v>0</v>
      </c>
      <c r="S695" s="2">
        <f>Замеры!M694</f>
        <v>0</v>
      </c>
      <c r="T695" s="2" t="s">
        <v>75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40</v>
      </c>
      <c r="Z695" s="2">
        <f t="shared" ca="1" si="301"/>
        <v>41</v>
      </c>
      <c r="AA695" s="2">
        <f t="shared" ca="1" si="301"/>
        <v>32</v>
      </c>
      <c r="AB695" s="5">
        <f t="shared" ca="1" si="302"/>
        <v>404</v>
      </c>
      <c r="AC695" s="5">
        <f t="shared" ca="1" si="303"/>
        <v>438</v>
      </c>
      <c r="AD695" s="5">
        <f t="shared" ca="1" si="304"/>
        <v>416</v>
      </c>
      <c r="AE695" s="5">
        <f t="shared" ca="1" si="305"/>
        <v>359</v>
      </c>
      <c r="AF695" s="5">
        <f t="shared" ca="1" si="306"/>
        <v>364</v>
      </c>
      <c r="AG695" s="5">
        <f t="shared" ca="1" si="307"/>
        <v>431</v>
      </c>
      <c r="AH695" s="5">
        <f t="shared" ca="1" si="308"/>
        <v>330</v>
      </c>
      <c r="AI695" s="5">
        <f t="shared" ca="1" si="309"/>
        <v>426</v>
      </c>
      <c r="AJ695" s="5">
        <f t="shared" ca="1" si="310"/>
        <v>427</v>
      </c>
      <c r="AK695" s="5">
        <f t="shared" ca="1" si="311"/>
        <v>455</v>
      </c>
    </row>
    <row r="696" spans="1:37" x14ac:dyDescent="0.3">
      <c r="A696" s="35">
        <f>IF(Замеры!B695=0, " ", Замеры!B695)</f>
        <v>690</v>
      </c>
      <c r="B696" s="45" t="str">
        <f>Замеры!F695</f>
        <v xml:space="preserve">Группа от QF </v>
      </c>
      <c r="C696" s="45" t="str">
        <f>IF(Замеры!K695=0, " ", Замеры!K695)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Замеры!L695</f>
        <v>0</v>
      </c>
      <c r="S696" s="2">
        <f>Замеры!M695</f>
        <v>0</v>
      </c>
      <c r="T696" s="2" t="s">
        <v>75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20</v>
      </c>
      <c r="Z696" s="2">
        <f t="shared" ca="1" si="301"/>
        <v>37</v>
      </c>
      <c r="AA696" s="2">
        <f t="shared" ca="1" si="301"/>
        <v>28</v>
      </c>
      <c r="AB696" s="5">
        <f t="shared" ca="1" si="302"/>
        <v>374</v>
      </c>
      <c r="AC696" s="5">
        <f t="shared" ca="1" si="303"/>
        <v>313</v>
      </c>
      <c r="AD696" s="5">
        <f t="shared" ca="1" si="304"/>
        <v>332</v>
      </c>
      <c r="AE696" s="5">
        <f t="shared" ca="1" si="305"/>
        <v>306</v>
      </c>
      <c r="AF696" s="5">
        <f t="shared" ca="1" si="306"/>
        <v>374</v>
      </c>
      <c r="AG696" s="5">
        <f t="shared" ca="1" si="307"/>
        <v>339</v>
      </c>
      <c r="AH696" s="5">
        <f t="shared" ca="1" si="308"/>
        <v>423</v>
      </c>
      <c r="AI696" s="5">
        <f t="shared" ca="1" si="309"/>
        <v>387</v>
      </c>
      <c r="AJ696" s="5">
        <f t="shared" ca="1" si="310"/>
        <v>335</v>
      </c>
      <c r="AK696" s="5">
        <f t="shared" ca="1" si="311"/>
        <v>421</v>
      </c>
    </row>
    <row r="697" spans="1:37" x14ac:dyDescent="0.3">
      <c r="A697" s="35">
        <f>IF(Замеры!B696=0, " ", Замеры!B696)</f>
        <v>691</v>
      </c>
      <c r="B697" s="45" t="str">
        <f>Замеры!F696</f>
        <v xml:space="preserve">Группа от QF </v>
      </c>
      <c r="C697" s="45" t="str">
        <f>IF(Замеры!K696=0, " ", Замеры!K696)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Замеры!L696</f>
        <v>0</v>
      </c>
      <c r="S697" s="2">
        <f>Замеры!M696</f>
        <v>0</v>
      </c>
      <c r="T697" s="2" t="s">
        <v>75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24</v>
      </c>
      <c r="Z697" s="2">
        <f t="shared" ca="1" si="301"/>
        <v>42</v>
      </c>
      <c r="AA697" s="2">
        <f t="shared" ca="1" si="301"/>
        <v>39</v>
      </c>
      <c r="AB697" s="5">
        <f t="shared" ca="1" si="302"/>
        <v>515</v>
      </c>
      <c r="AC697" s="5">
        <f t="shared" ca="1" si="303"/>
        <v>397</v>
      </c>
      <c r="AD697" s="5">
        <f t="shared" ca="1" si="304"/>
        <v>469</v>
      </c>
      <c r="AE697" s="5">
        <f t="shared" ca="1" si="305"/>
        <v>465</v>
      </c>
      <c r="AF697" s="5">
        <f t="shared" ca="1" si="306"/>
        <v>395</v>
      </c>
      <c r="AG697" s="5">
        <f t="shared" ca="1" si="307"/>
        <v>436</v>
      </c>
      <c r="AH697" s="5">
        <f t="shared" ca="1" si="308"/>
        <v>410</v>
      </c>
      <c r="AI697" s="5">
        <f t="shared" ca="1" si="309"/>
        <v>429</v>
      </c>
      <c r="AJ697" s="5">
        <f t="shared" ca="1" si="310"/>
        <v>411</v>
      </c>
      <c r="AK697" s="5">
        <f t="shared" ca="1" si="311"/>
        <v>454</v>
      </c>
    </row>
    <row r="698" spans="1:37" x14ac:dyDescent="0.3">
      <c r="A698" s="35">
        <f>IF(Замеры!B697=0, " ", Замеры!B697)</f>
        <v>692</v>
      </c>
      <c r="B698" s="45" t="str">
        <f>Замеры!F697</f>
        <v xml:space="preserve">Группа от QF </v>
      </c>
      <c r="C698" s="45" t="str">
        <f>IF(Замеры!K697=0, " ", Замеры!K697)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Замеры!L697</f>
        <v>0</v>
      </c>
      <c r="S698" s="2">
        <f>Замеры!M697</f>
        <v>0</v>
      </c>
      <c r="T698" s="2" t="s">
        <v>75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29</v>
      </c>
      <c r="Z698" s="2">
        <f t="shared" ca="1" si="301"/>
        <v>39</v>
      </c>
      <c r="AA698" s="2">
        <f t="shared" ca="1" si="301"/>
        <v>31</v>
      </c>
      <c r="AB698" s="5">
        <f t="shared" ca="1" si="302"/>
        <v>315</v>
      </c>
      <c r="AC698" s="5">
        <f t="shared" ca="1" si="303"/>
        <v>431</v>
      </c>
      <c r="AD698" s="5">
        <f t="shared" ca="1" si="304"/>
        <v>413</v>
      </c>
      <c r="AE698" s="5">
        <f t="shared" ca="1" si="305"/>
        <v>421</v>
      </c>
      <c r="AF698" s="5">
        <f t="shared" ca="1" si="306"/>
        <v>440</v>
      </c>
      <c r="AG698" s="5">
        <f t="shared" ca="1" si="307"/>
        <v>426</v>
      </c>
      <c r="AH698" s="5">
        <f t="shared" ca="1" si="308"/>
        <v>389</v>
      </c>
      <c r="AI698" s="5">
        <f t="shared" ca="1" si="309"/>
        <v>362</v>
      </c>
      <c r="AJ698" s="5">
        <f t="shared" ca="1" si="310"/>
        <v>339</v>
      </c>
      <c r="AK698" s="5">
        <f t="shared" ca="1" si="311"/>
        <v>331</v>
      </c>
    </row>
    <row r="699" spans="1:37" x14ac:dyDescent="0.3">
      <c r="A699" s="35">
        <f>IF(Замеры!B698=0, " ", Замеры!B698)</f>
        <v>693</v>
      </c>
      <c r="B699" s="45" t="str">
        <f>Замеры!F698</f>
        <v xml:space="preserve">Группа от QF </v>
      </c>
      <c r="C699" s="45" t="str">
        <f>IF(Замеры!K698=0, " ", Замеры!K698)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Замеры!L698</f>
        <v>0</v>
      </c>
      <c r="S699" s="2">
        <f>Замеры!M698</f>
        <v>0</v>
      </c>
      <c r="T699" s="2" t="s">
        <v>75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45</v>
      </c>
      <c r="Z699" s="2">
        <f t="shared" ca="1" si="301"/>
        <v>34</v>
      </c>
      <c r="AA699" s="2">
        <f t="shared" ca="1" si="301"/>
        <v>29</v>
      </c>
      <c r="AB699" s="5">
        <f t="shared" ca="1" si="302"/>
        <v>404</v>
      </c>
      <c r="AC699" s="5">
        <f t="shared" ca="1" si="303"/>
        <v>324</v>
      </c>
      <c r="AD699" s="5">
        <f t="shared" ca="1" si="304"/>
        <v>335</v>
      </c>
      <c r="AE699" s="5">
        <f t="shared" ca="1" si="305"/>
        <v>307</v>
      </c>
      <c r="AF699" s="5">
        <f t="shared" ca="1" si="306"/>
        <v>394</v>
      </c>
      <c r="AG699" s="5">
        <f t="shared" ca="1" si="307"/>
        <v>361</v>
      </c>
      <c r="AH699" s="5">
        <f t="shared" ca="1" si="308"/>
        <v>353</v>
      </c>
      <c r="AI699" s="5">
        <f t="shared" ca="1" si="309"/>
        <v>378</v>
      </c>
      <c r="AJ699" s="5">
        <f t="shared" ca="1" si="310"/>
        <v>409</v>
      </c>
      <c r="AK699" s="5">
        <f t="shared" ca="1" si="311"/>
        <v>373</v>
      </c>
    </row>
    <row r="700" spans="1:37" x14ac:dyDescent="0.3">
      <c r="A700" s="35">
        <f>IF(Замеры!B699=0, " ", Замеры!B699)</f>
        <v>694</v>
      </c>
      <c r="B700" s="45" t="str">
        <f>Замеры!F699</f>
        <v xml:space="preserve">Группа от QF </v>
      </c>
      <c r="C700" s="45" t="str">
        <f>IF(Замеры!K699=0, " ", Замеры!K699)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Замеры!L699</f>
        <v>0</v>
      </c>
      <c r="S700" s="2">
        <f>Замеры!M699</f>
        <v>0</v>
      </c>
      <c r="T700" s="2" t="s">
        <v>75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50</v>
      </c>
      <c r="Z700" s="2">
        <f t="shared" ca="1" si="301"/>
        <v>50</v>
      </c>
      <c r="AA700" s="2">
        <f t="shared" ca="1" si="301"/>
        <v>30</v>
      </c>
      <c r="AB700" s="5">
        <f t="shared" ca="1" si="302"/>
        <v>413</v>
      </c>
      <c r="AC700" s="5">
        <f t="shared" ca="1" si="303"/>
        <v>334</v>
      </c>
      <c r="AD700" s="5">
        <f t="shared" ca="1" si="304"/>
        <v>392</v>
      </c>
      <c r="AE700" s="5">
        <f t="shared" ca="1" si="305"/>
        <v>319</v>
      </c>
      <c r="AF700" s="5">
        <f t="shared" ca="1" si="306"/>
        <v>364</v>
      </c>
      <c r="AG700" s="5">
        <f t="shared" ca="1" si="307"/>
        <v>412</v>
      </c>
      <c r="AH700" s="5">
        <f t="shared" ca="1" si="308"/>
        <v>391</v>
      </c>
      <c r="AI700" s="5">
        <f t="shared" ca="1" si="309"/>
        <v>417</v>
      </c>
      <c r="AJ700" s="5">
        <f t="shared" ca="1" si="310"/>
        <v>366</v>
      </c>
      <c r="AK700" s="5">
        <f t="shared" ca="1" si="311"/>
        <v>393</v>
      </c>
    </row>
    <row r="701" spans="1:37" x14ac:dyDescent="0.3">
      <c r="A701" s="35">
        <f>IF(Замеры!B700=0, " ", Замеры!B700)</f>
        <v>695</v>
      </c>
      <c r="B701" s="45" t="str">
        <f>Замеры!F700</f>
        <v xml:space="preserve">Группа от QF </v>
      </c>
      <c r="C701" s="45" t="str">
        <f>IF(Замеры!K700=0, " ", Замеры!K700)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Замеры!L700</f>
        <v>0</v>
      </c>
      <c r="S701" s="2">
        <f>Замеры!M700</f>
        <v>0</v>
      </c>
      <c r="T701" s="2" t="s">
        <v>75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28</v>
      </c>
      <c r="Z701" s="2">
        <f t="shared" ca="1" si="301"/>
        <v>24</v>
      </c>
      <c r="AA701" s="2">
        <f t="shared" ca="1" si="301"/>
        <v>43</v>
      </c>
      <c r="AB701" s="5">
        <f t="shared" ca="1" si="302"/>
        <v>454</v>
      </c>
      <c r="AC701" s="5">
        <f t="shared" ca="1" si="303"/>
        <v>557</v>
      </c>
      <c r="AD701" s="5">
        <f t="shared" ca="1" si="304"/>
        <v>567</v>
      </c>
      <c r="AE701" s="5">
        <f t="shared" ca="1" si="305"/>
        <v>535</v>
      </c>
      <c r="AF701" s="5">
        <f t="shared" ca="1" si="306"/>
        <v>551</v>
      </c>
      <c r="AG701" s="5">
        <f t="shared" ca="1" si="307"/>
        <v>559</v>
      </c>
      <c r="AH701" s="5">
        <f t="shared" ca="1" si="308"/>
        <v>495</v>
      </c>
      <c r="AI701" s="5">
        <f t="shared" ca="1" si="309"/>
        <v>574</v>
      </c>
      <c r="AJ701" s="5">
        <f t="shared" ca="1" si="310"/>
        <v>486</v>
      </c>
      <c r="AK701" s="5">
        <f t="shared" ca="1" si="311"/>
        <v>534</v>
      </c>
    </row>
    <row r="702" spans="1:37" x14ac:dyDescent="0.3">
      <c r="A702" s="35">
        <f>IF(Замеры!B701=0, " ", Замеры!B701)</f>
        <v>696</v>
      </c>
      <c r="B702" s="45" t="str">
        <f>Замеры!F701</f>
        <v xml:space="preserve">Группа от QF </v>
      </c>
      <c r="C702" s="45" t="str">
        <f>IF(Замеры!K701=0, " ", Замеры!K701)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Замеры!L701</f>
        <v>0</v>
      </c>
      <c r="S702" s="2">
        <f>Замеры!M701</f>
        <v>0</v>
      </c>
      <c r="T702" s="2" t="s">
        <v>75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50</v>
      </c>
      <c r="Z702" s="2">
        <f t="shared" ca="1" si="301"/>
        <v>48</v>
      </c>
      <c r="AA702" s="2">
        <f t="shared" ca="1" si="301"/>
        <v>45</v>
      </c>
      <c r="AB702" s="5">
        <f t="shared" ca="1" si="302"/>
        <v>467</v>
      </c>
      <c r="AC702" s="5">
        <f t="shared" ca="1" si="303"/>
        <v>524</v>
      </c>
      <c r="AD702" s="5">
        <f t="shared" ca="1" si="304"/>
        <v>559</v>
      </c>
      <c r="AE702" s="5">
        <f t="shared" ca="1" si="305"/>
        <v>455</v>
      </c>
      <c r="AF702" s="5">
        <f t="shared" ca="1" si="306"/>
        <v>503</v>
      </c>
      <c r="AG702" s="5">
        <f t="shared" ca="1" si="307"/>
        <v>563</v>
      </c>
      <c r="AH702" s="5">
        <f t="shared" ca="1" si="308"/>
        <v>574</v>
      </c>
      <c r="AI702" s="5">
        <f t="shared" ca="1" si="309"/>
        <v>460</v>
      </c>
      <c r="AJ702" s="5">
        <f t="shared" ca="1" si="310"/>
        <v>566</v>
      </c>
      <c r="AK702" s="5">
        <f t="shared" ca="1" si="311"/>
        <v>562</v>
      </c>
    </row>
    <row r="703" spans="1:37" x14ac:dyDescent="0.3">
      <c r="A703" s="35">
        <f>IF(Замеры!B702=0, " ", Замеры!B702)</f>
        <v>697</v>
      </c>
      <c r="B703" s="45" t="str">
        <f>Замеры!F702</f>
        <v xml:space="preserve">Группа от QF </v>
      </c>
      <c r="C703" s="45" t="str">
        <f>IF(Замеры!K702=0, " ", Замеры!K702)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Замеры!L702</f>
        <v>0</v>
      </c>
      <c r="S703" s="2">
        <f>Замеры!M702</f>
        <v>0</v>
      </c>
      <c r="T703" s="2" t="s">
        <v>75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39</v>
      </c>
      <c r="Z703" s="2">
        <f t="shared" ca="1" si="301"/>
        <v>26</v>
      </c>
      <c r="AA703" s="2">
        <f t="shared" ca="1" si="301"/>
        <v>29</v>
      </c>
      <c r="AB703" s="5">
        <f t="shared" ca="1" si="302"/>
        <v>430</v>
      </c>
      <c r="AC703" s="5">
        <f t="shared" ca="1" si="303"/>
        <v>348</v>
      </c>
      <c r="AD703" s="5">
        <f t="shared" ca="1" si="304"/>
        <v>326</v>
      </c>
      <c r="AE703" s="5">
        <f t="shared" ca="1" si="305"/>
        <v>380</v>
      </c>
      <c r="AF703" s="5">
        <f t="shared" ca="1" si="306"/>
        <v>297</v>
      </c>
      <c r="AG703" s="5">
        <f t="shared" ca="1" si="307"/>
        <v>391</v>
      </c>
      <c r="AH703" s="5">
        <f t="shared" ca="1" si="308"/>
        <v>333</v>
      </c>
      <c r="AI703" s="5">
        <f t="shared" ca="1" si="309"/>
        <v>410</v>
      </c>
      <c r="AJ703" s="5">
        <f t="shared" ca="1" si="310"/>
        <v>295</v>
      </c>
      <c r="AK703" s="5">
        <f t="shared" ca="1" si="311"/>
        <v>337</v>
      </c>
    </row>
    <row r="704" spans="1:37" x14ac:dyDescent="0.3">
      <c r="A704" s="35">
        <f>IF(Замеры!B703=0, " ", Замеры!B703)</f>
        <v>698</v>
      </c>
      <c r="B704" s="45" t="str">
        <f>Замеры!F703</f>
        <v xml:space="preserve">Группа от QF </v>
      </c>
      <c r="C704" s="45" t="str">
        <f>IF(Замеры!K703=0, " ", Замеры!K703)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Замеры!L703</f>
        <v>0</v>
      </c>
      <c r="S704" s="2">
        <f>Замеры!M703</f>
        <v>0</v>
      </c>
      <c r="T704" s="2" t="s">
        <v>75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28</v>
      </c>
      <c r="Z704" s="2">
        <f t="shared" ca="1" si="301"/>
        <v>45</v>
      </c>
      <c r="AA704" s="2">
        <f t="shared" ca="1" si="301"/>
        <v>23</v>
      </c>
      <c r="AB704" s="5">
        <f t="shared" ca="1" si="302"/>
        <v>358</v>
      </c>
      <c r="AC704" s="5">
        <f t="shared" ca="1" si="303"/>
        <v>266</v>
      </c>
      <c r="AD704" s="5">
        <f t="shared" ca="1" si="304"/>
        <v>242</v>
      </c>
      <c r="AE704" s="5">
        <f t="shared" ca="1" si="305"/>
        <v>290</v>
      </c>
      <c r="AF704" s="5">
        <f t="shared" ca="1" si="306"/>
        <v>260</v>
      </c>
      <c r="AG704" s="5">
        <f t="shared" ca="1" si="307"/>
        <v>277</v>
      </c>
      <c r="AH704" s="5">
        <f t="shared" ca="1" si="308"/>
        <v>308</v>
      </c>
      <c r="AI704" s="5">
        <f t="shared" ca="1" si="309"/>
        <v>355</v>
      </c>
      <c r="AJ704" s="5">
        <f t="shared" ca="1" si="310"/>
        <v>314</v>
      </c>
      <c r="AK704" s="5">
        <f t="shared" ca="1" si="311"/>
        <v>262</v>
      </c>
    </row>
    <row r="705" spans="1:37" x14ac:dyDescent="0.3">
      <c r="A705" s="35">
        <f>IF(Замеры!B704=0, " ", Замеры!B704)</f>
        <v>699</v>
      </c>
      <c r="B705" s="45" t="str">
        <f>Замеры!F704</f>
        <v xml:space="preserve">Группа от QF </v>
      </c>
      <c r="C705" s="45" t="str">
        <f>IF(Замеры!K704=0, " ", Замеры!K704)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Замеры!L704</f>
        <v>0</v>
      </c>
      <c r="S705" s="2">
        <f>Замеры!M704</f>
        <v>0</v>
      </c>
      <c r="T705" s="2" t="s">
        <v>75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31</v>
      </c>
      <c r="Z705" s="2">
        <f t="shared" ca="1" si="301"/>
        <v>49</v>
      </c>
      <c r="AA705" s="2">
        <f t="shared" ca="1" si="301"/>
        <v>47</v>
      </c>
      <c r="AB705" s="5">
        <f t="shared" ca="1" si="302"/>
        <v>618</v>
      </c>
      <c r="AC705" s="5">
        <f t="shared" ca="1" si="303"/>
        <v>579</v>
      </c>
      <c r="AD705" s="5">
        <f t="shared" ca="1" si="304"/>
        <v>501</v>
      </c>
      <c r="AE705" s="5">
        <f t="shared" ca="1" si="305"/>
        <v>498</v>
      </c>
      <c r="AF705" s="5">
        <f t="shared" ca="1" si="306"/>
        <v>498</v>
      </c>
      <c r="AG705" s="5">
        <f t="shared" ca="1" si="307"/>
        <v>568</v>
      </c>
      <c r="AH705" s="5">
        <f t="shared" ca="1" si="308"/>
        <v>548</v>
      </c>
      <c r="AI705" s="5">
        <f t="shared" ca="1" si="309"/>
        <v>475</v>
      </c>
      <c r="AJ705" s="5">
        <f t="shared" ca="1" si="310"/>
        <v>506</v>
      </c>
      <c r="AK705" s="5">
        <f t="shared" ca="1" si="311"/>
        <v>522</v>
      </c>
    </row>
    <row r="706" spans="1:37" x14ac:dyDescent="0.3">
      <c r="A706" s="35">
        <f>IF(Замеры!B705=0, " ", Замеры!B705)</f>
        <v>700</v>
      </c>
      <c r="B706" s="45" t="str">
        <f>Замеры!F705</f>
        <v xml:space="preserve">Группа от QF </v>
      </c>
      <c r="C706" s="45" t="str">
        <f>IF(Замеры!K705=0, " ", Замеры!K705)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Замеры!L705</f>
        <v>0</v>
      </c>
      <c r="S706" s="2">
        <f>Замеры!M705</f>
        <v>0</v>
      </c>
      <c r="T706" s="2" t="s">
        <v>75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45</v>
      </c>
      <c r="Z706" s="2">
        <f t="shared" ca="1" si="301"/>
        <v>34</v>
      </c>
      <c r="AA706" s="2">
        <f t="shared" ca="1" si="301"/>
        <v>37</v>
      </c>
      <c r="AB706" s="5">
        <f t="shared" ca="1" si="302"/>
        <v>481</v>
      </c>
      <c r="AC706" s="5">
        <f t="shared" ca="1" si="303"/>
        <v>502</v>
      </c>
      <c r="AD706" s="5">
        <f t="shared" ca="1" si="304"/>
        <v>428</v>
      </c>
      <c r="AE706" s="5">
        <f t="shared" ca="1" si="305"/>
        <v>486</v>
      </c>
      <c r="AF706" s="5">
        <f t="shared" ca="1" si="306"/>
        <v>490</v>
      </c>
      <c r="AG706" s="5">
        <f t="shared" ca="1" si="307"/>
        <v>377</v>
      </c>
      <c r="AH706" s="5">
        <f t="shared" ca="1" si="308"/>
        <v>380</v>
      </c>
      <c r="AI706" s="5">
        <f t="shared" ca="1" si="309"/>
        <v>377</v>
      </c>
      <c r="AJ706" s="5">
        <f t="shared" ca="1" si="310"/>
        <v>517</v>
      </c>
      <c r="AK706" s="5">
        <f t="shared" ca="1" si="311"/>
        <v>464</v>
      </c>
    </row>
    <row r="707" spans="1:37" x14ac:dyDescent="0.3">
      <c r="A707" s="35">
        <f>IF(Замеры!B706=0, " ", Замеры!B706)</f>
        <v>701</v>
      </c>
      <c r="B707" s="45" t="str">
        <f>Замеры!F706</f>
        <v xml:space="preserve">Группа от QF </v>
      </c>
      <c r="C707" s="45" t="str">
        <f>IF(Замеры!K706=0, " ", Замеры!K706)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Замеры!L706</f>
        <v>0</v>
      </c>
      <c r="S707" s="2">
        <f>Замеры!M706</f>
        <v>0</v>
      </c>
      <c r="T707" s="2" t="s">
        <v>75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29</v>
      </c>
      <c r="Z707" s="2">
        <f t="shared" ca="1" si="301"/>
        <v>38</v>
      </c>
      <c r="AA707" s="2">
        <f t="shared" ca="1" si="301"/>
        <v>47</v>
      </c>
      <c r="AB707" s="5">
        <f t="shared" ca="1" si="302"/>
        <v>504</v>
      </c>
      <c r="AC707" s="5">
        <f t="shared" ca="1" si="303"/>
        <v>575</v>
      </c>
      <c r="AD707" s="5">
        <f t="shared" ca="1" si="304"/>
        <v>606</v>
      </c>
      <c r="AE707" s="5">
        <f t="shared" ca="1" si="305"/>
        <v>550</v>
      </c>
      <c r="AF707" s="5">
        <f t="shared" ca="1" si="306"/>
        <v>566</v>
      </c>
      <c r="AG707" s="5">
        <f t="shared" ca="1" si="307"/>
        <v>616</v>
      </c>
      <c r="AH707" s="5">
        <f t="shared" ca="1" si="308"/>
        <v>543</v>
      </c>
      <c r="AI707" s="5">
        <f t="shared" ca="1" si="309"/>
        <v>605</v>
      </c>
      <c r="AJ707" s="5">
        <f t="shared" ca="1" si="310"/>
        <v>568</v>
      </c>
      <c r="AK707" s="5">
        <f t="shared" ca="1" si="311"/>
        <v>496</v>
      </c>
    </row>
    <row r="708" spans="1:37" x14ac:dyDescent="0.3">
      <c r="A708" s="35">
        <f>IF(Замеры!B707=0, " ", Замеры!B707)</f>
        <v>702</v>
      </c>
      <c r="B708" s="45" t="str">
        <f>Замеры!F707</f>
        <v xml:space="preserve">Группа от QF </v>
      </c>
      <c r="C708" s="45" t="str">
        <f>IF(Замеры!K707=0, " ", Замеры!K707)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Замеры!L707</f>
        <v>0</v>
      </c>
      <c r="S708" s="2">
        <f>Замеры!M707</f>
        <v>0</v>
      </c>
      <c r="T708" s="2" t="s">
        <v>75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49</v>
      </c>
      <c r="Z708" s="2">
        <f t="shared" ca="1" si="301"/>
        <v>26</v>
      </c>
      <c r="AA708" s="2">
        <f t="shared" ca="1" si="301"/>
        <v>21</v>
      </c>
      <c r="AB708" s="5">
        <f t="shared" ca="1" si="302"/>
        <v>317</v>
      </c>
      <c r="AC708" s="5">
        <f t="shared" ca="1" si="303"/>
        <v>222</v>
      </c>
      <c r="AD708" s="5">
        <f t="shared" ca="1" si="304"/>
        <v>254</v>
      </c>
      <c r="AE708" s="5">
        <f t="shared" ca="1" si="305"/>
        <v>252</v>
      </c>
      <c r="AF708" s="5">
        <f t="shared" ca="1" si="306"/>
        <v>343</v>
      </c>
      <c r="AG708" s="5">
        <f t="shared" ca="1" si="307"/>
        <v>252</v>
      </c>
      <c r="AH708" s="5">
        <f t="shared" ca="1" si="308"/>
        <v>238</v>
      </c>
      <c r="AI708" s="5">
        <f t="shared" ca="1" si="309"/>
        <v>354</v>
      </c>
      <c r="AJ708" s="5">
        <f t="shared" ca="1" si="310"/>
        <v>268</v>
      </c>
      <c r="AK708" s="5">
        <f t="shared" ca="1" si="311"/>
        <v>218</v>
      </c>
    </row>
    <row r="709" spans="1:37" x14ac:dyDescent="0.3">
      <c r="A709" s="35">
        <f>IF(Замеры!B708=0, " ", Замеры!B708)</f>
        <v>703</v>
      </c>
      <c r="B709" s="45" t="str">
        <f>Замеры!F708</f>
        <v xml:space="preserve">Группа от QF </v>
      </c>
      <c r="C709" s="45" t="str">
        <f>IF(Замеры!K708=0, " ", Замеры!K708)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Замеры!L708</f>
        <v>0</v>
      </c>
      <c r="S709" s="2">
        <f>Замеры!M708</f>
        <v>0</v>
      </c>
      <c r="T709" s="2" t="s">
        <v>75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33</v>
      </c>
      <c r="Z709" s="2">
        <f t="shared" ca="1" si="301"/>
        <v>33</v>
      </c>
      <c r="AA709" s="2">
        <f t="shared" ca="1" si="301"/>
        <v>33</v>
      </c>
      <c r="AB709" s="5">
        <f t="shared" ca="1" si="302"/>
        <v>469</v>
      </c>
      <c r="AC709" s="5">
        <f t="shared" ca="1" si="303"/>
        <v>347</v>
      </c>
      <c r="AD709" s="5">
        <f t="shared" ca="1" si="304"/>
        <v>477</v>
      </c>
      <c r="AE709" s="5">
        <f t="shared" ca="1" si="305"/>
        <v>370</v>
      </c>
      <c r="AF709" s="5">
        <f t="shared" ca="1" si="306"/>
        <v>353</v>
      </c>
      <c r="AG709" s="5">
        <f t="shared" ca="1" si="307"/>
        <v>405</v>
      </c>
      <c r="AH709" s="5">
        <f t="shared" ca="1" si="308"/>
        <v>424</v>
      </c>
      <c r="AI709" s="5">
        <f t="shared" ca="1" si="309"/>
        <v>431</v>
      </c>
      <c r="AJ709" s="5">
        <f t="shared" ca="1" si="310"/>
        <v>453</v>
      </c>
      <c r="AK709" s="5">
        <f t="shared" ca="1" si="311"/>
        <v>385</v>
      </c>
    </row>
    <row r="710" spans="1:37" x14ac:dyDescent="0.3">
      <c r="A710" s="35">
        <f>IF(Замеры!B709=0, " ", Замеры!B709)</f>
        <v>704</v>
      </c>
      <c r="B710" s="45" t="str">
        <f>Замеры!F709</f>
        <v xml:space="preserve">Группа от QF </v>
      </c>
      <c r="C710" s="45" t="str">
        <f>IF(Замеры!K709=0, " ", Замеры!K709)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Замеры!L709</f>
        <v>0</v>
      </c>
      <c r="S710" s="2">
        <f>Замеры!M709</f>
        <v>0</v>
      </c>
      <c r="T710" s="2" t="s">
        <v>75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21</v>
      </c>
      <c r="Z710" s="2">
        <f t="shared" ca="1" si="301"/>
        <v>42</v>
      </c>
      <c r="AA710" s="2">
        <f t="shared" ca="1" si="301"/>
        <v>24</v>
      </c>
      <c r="AB710" s="5">
        <f t="shared" ca="1" si="302"/>
        <v>320</v>
      </c>
      <c r="AC710" s="5">
        <f t="shared" ca="1" si="303"/>
        <v>371</v>
      </c>
      <c r="AD710" s="5">
        <f t="shared" ca="1" si="304"/>
        <v>373</v>
      </c>
      <c r="AE710" s="5">
        <f t="shared" ca="1" si="305"/>
        <v>265</v>
      </c>
      <c r="AF710" s="5">
        <f t="shared" ca="1" si="306"/>
        <v>285</v>
      </c>
      <c r="AG710" s="5">
        <f t="shared" ca="1" si="307"/>
        <v>249</v>
      </c>
      <c r="AH710" s="5">
        <f t="shared" ca="1" si="308"/>
        <v>287</v>
      </c>
      <c r="AI710" s="5">
        <f t="shared" ca="1" si="309"/>
        <v>245</v>
      </c>
      <c r="AJ710" s="5">
        <f t="shared" ca="1" si="310"/>
        <v>357</v>
      </c>
      <c r="AK710" s="5">
        <f t="shared" ca="1" si="311"/>
        <v>329</v>
      </c>
    </row>
    <row r="711" spans="1:37" x14ac:dyDescent="0.3">
      <c r="A711" s="35">
        <f>IF(Замеры!B710=0, " ", Замеры!B710)</f>
        <v>705</v>
      </c>
      <c r="B711" s="45" t="str">
        <f>Замеры!F710</f>
        <v xml:space="preserve">Группа от QF </v>
      </c>
      <c r="C711" s="45" t="str">
        <f>IF(Замеры!K710=0, " ", Замеры!K710)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Замеры!L710</f>
        <v>0</v>
      </c>
      <c r="S711" s="2">
        <f>Замеры!M710</f>
        <v>0</v>
      </c>
      <c r="T711" s="2" t="s">
        <v>75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24</v>
      </c>
      <c r="Z711" s="2">
        <f t="shared" ca="1" si="327"/>
        <v>45</v>
      </c>
      <c r="AA711" s="2">
        <f t="shared" ca="1" si="327"/>
        <v>50</v>
      </c>
      <c r="AB711" s="5">
        <f t="shared" ref="AB711:AB774" ca="1" si="328">RANDBETWEEN(AA711*10+5,AA711*10+150)</f>
        <v>606</v>
      </c>
      <c r="AC711" s="5">
        <f t="shared" ref="AC711:AC774" ca="1" si="329">RANDBETWEEN(AA711*10+5,AA711*10+150)</f>
        <v>572</v>
      </c>
      <c r="AD711" s="5">
        <f t="shared" ref="AD711:AD774" ca="1" si="330">RANDBETWEEN(AA711*10+5,AA711*10+150)</f>
        <v>555</v>
      </c>
      <c r="AE711" s="5">
        <f t="shared" ref="AE711:AE774" ca="1" si="331">RANDBETWEEN(AA711*10+5,AA711*10+150)</f>
        <v>648</v>
      </c>
      <c r="AF711" s="5">
        <f t="shared" ref="AF711:AF774" ca="1" si="332">RANDBETWEEN(AA711*10+5,AA711*10+150)</f>
        <v>616</v>
      </c>
      <c r="AG711" s="5">
        <f t="shared" ref="AG711:AG774" ca="1" si="333">RANDBETWEEN(AA711*10+5,AA711*10+150)</f>
        <v>570</v>
      </c>
      <c r="AH711" s="5">
        <f t="shared" ref="AH711:AH774" ca="1" si="334">RANDBETWEEN(AA711*10+5,AA711*10+150)</f>
        <v>536</v>
      </c>
      <c r="AI711" s="5">
        <f t="shared" ref="AI711:AI774" ca="1" si="335">RANDBETWEEN(AA711*10+5,AA711*10+150)</f>
        <v>565</v>
      </c>
      <c r="AJ711" s="5">
        <f t="shared" ref="AJ711:AJ774" ca="1" si="336">RANDBETWEEN(AA711*10+5,AA711*10+150)</f>
        <v>620</v>
      </c>
      <c r="AK711" s="5">
        <f t="shared" ref="AK711:AK774" ca="1" si="337">RANDBETWEEN(AA711*10+5,AA711*10+150)</f>
        <v>592</v>
      </c>
    </row>
    <row r="712" spans="1:37" x14ac:dyDescent="0.3">
      <c r="A712" s="35">
        <f>IF(Замеры!B711=0, " ", Замеры!B711)</f>
        <v>706</v>
      </c>
      <c r="B712" s="45" t="str">
        <f>Замеры!F711</f>
        <v xml:space="preserve">Группа от QF </v>
      </c>
      <c r="C712" s="45" t="str">
        <f>IF(Замеры!K711=0, " ", Замеры!K711)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Замеры!L711</f>
        <v>0</v>
      </c>
      <c r="S712" s="2">
        <f>Замеры!M711</f>
        <v>0</v>
      </c>
      <c r="T712" s="2" t="s">
        <v>75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50</v>
      </c>
      <c r="Z712" s="2">
        <f t="shared" ca="1" si="327"/>
        <v>36</v>
      </c>
      <c r="AA712" s="2">
        <f t="shared" ca="1" si="327"/>
        <v>22</v>
      </c>
      <c r="AB712" s="5">
        <f t="shared" ca="1" si="328"/>
        <v>227</v>
      </c>
      <c r="AC712" s="5">
        <f t="shared" ca="1" si="329"/>
        <v>285</v>
      </c>
      <c r="AD712" s="5">
        <f t="shared" ca="1" si="330"/>
        <v>355</v>
      </c>
      <c r="AE712" s="5">
        <f t="shared" ca="1" si="331"/>
        <v>265</v>
      </c>
      <c r="AF712" s="5">
        <f t="shared" ca="1" si="332"/>
        <v>267</v>
      </c>
      <c r="AG712" s="5">
        <f t="shared" ca="1" si="333"/>
        <v>292</v>
      </c>
      <c r="AH712" s="5">
        <f t="shared" ca="1" si="334"/>
        <v>284</v>
      </c>
      <c r="AI712" s="5">
        <f t="shared" ca="1" si="335"/>
        <v>231</v>
      </c>
      <c r="AJ712" s="5">
        <f t="shared" ca="1" si="336"/>
        <v>266</v>
      </c>
      <c r="AK712" s="5">
        <f t="shared" ca="1" si="337"/>
        <v>239</v>
      </c>
    </row>
    <row r="713" spans="1:37" x14ac:dyDescent="0.3">
      <c r="A713" s="35">
        <f>IF(Замеры!B712=0, " ", Замеры!B712)</f>
        <v>707</v>
      </c>
      <c r="B713" s="45" t="str">
        <f>Замеры!F712</f>
        <v xml:space="preserve">Группа от QF </v>
      </c>
      <c r="C713" s="45" t="str">
        <f>IF(Замеры!K712=0, " ", Замеры!K712)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Замеры!L712</f>
        <v>0</v>
      </c>
      <c r="S713" s="2">
        <f>Замеры!M712</f>
        <v>0</v>
      </c>
      <c r="T713" s="2" t="s">
        <v>75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29</v>
      </c>
      <c r="Z713" s="2">
        <f t="shared" ca="1" si="327"/>
        <v>25</v>
      </c>
      <c r="AA713" s="2">
        <f t="shared" ca="1" si="327"/>
        <v>33</v>
      </c>
      <c r="AB713" s="5">
        <f t="shared" ca="1" si="328"/>
        <v>428</v>
      </c>
      <c r="AC713" s="5">
        <f t="shared" ca="1" si="329"/>
        <v>410</v>
      </c>
      <c r="AD713" s="5">
        <f t="shared" ca="1" si="330"/>
        <v>452</v>
      </c>
      <c r="AE713" s="5">
        <f t="shared" ca="1" si="331"/>
        <v>444</v>
      </c>
      <c r="AF713" s="5">
        <f t="shared" ca="1" si="332"/>
        <v>421</v>
      </c>
      <c r="AG713" s="5">
        <f t="shared" ca="1" si="333"/>
        <v>401</v>
      </c>
      <c r="AH713" s="5">
        <f t="shared" ca="1" si="334"/>
        <v>431</v>
      </c>
      <c r="AI713" s="5">
        <f t="shared" ca="1" si="335"/>
        <v>369</v>
      </c>
      <c r="AJ713" s="5">
        <f t="shared" ca="1" si="336"/>
        <v>399</v>
      </c>
      <c r="AK713" s="5">
        <f t="shared" ca="1" si="337"/>
        <v>380</v>
      </c>
    </row>
    <row r="714" spans="1:37" x14ac:dyDescent="0.3">
      <c r="A714" s="35">
        <f>IF(Замеры!B713=0, " ", Замеры!B713)</f>
        <v>708</v>
      </c>
      <c r="B714" s="45" t="str">
        <f>Замеры!F713</f>
        <v xml:space="preserve">Группа от QF </v>
      </c>
      <c r="C714" s="45" t="str">
        <f>IF(Замеры!K713=0, " ", Замеры!K713)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Замеры!L713</f>
        <v>0</v>
      </c>
      <c r="S714" s="2">
        <f>Замеры!M713</f>
        <v>0</v>
      </c>
      <c r="T714" s="2" t="s">
        <v>75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23</v>
      </c>
      <c r="Z714" s="2">
        <f t="shared" ca="1" si="327"/>
        <v>24</v>
      </c>
      <c r="AA714" s="2">
        <f t="shared" ca="1" si="327"/>
        <v>30</v>
      </c>
      <c r="AB714" s="5">
        <f t="shared" ca="1" si="328"/>
        <v>447</v>
      </c>
      <c r="AC714" s="5">
        <f t="shared" ca="1" si="329"/>
        <v>391</v>
      </c>
      <c r="AD714" s="5">
        <f t="shared" ca="1" si="330"/>
        <v>324</v>
      </c>
      <c r="AE714" s="5">
        <f t="shared" ca="1" si="331"/>
        <v>338</v>
      </c>
      <c r="AF714" s="5">
        <f t="shared" ca="1" si="332"/>
        <v>366</v>
      </c>
      <c r="AG714" s="5">
        <f t="shared" ca="1" si="333"/>
        <v>435</v>
      </c>
      <c r="AH714" s="5">
        <f t="shared" ca="1" si="334"/>
        <v>417</v>
      </c>
      <c r="AI714" s="5">
        <f t="shared" ca="1" si="335"/>
        <v>395</v>
      </c>
      <c r="AJ714" s="5">
        <f t="shared" ca="1" si="336"/>
        <v>352</v>
      </c>
      <c r="AK714" s="5">
        <f t="shared" ca="1" si="337"/>
        <v>326</v>
      </c>
    </row>
    <row r="715" spans="1:37" x14ac:dyDescent="0.3">
      <c r="A715" s="35">
        <f>IF(Замеры!B714=0, " ", Замеры!B714)</f>
        <v>709</v>
      </c>
      <c r="B715" s="45" t="str">
        <f>Замеры!F714</f>
        <v xml:space="preserve">Группа от QF </v>
      </c>
      <c r="C715" s="45" t="str">
        <f>IF(Замеры!K714=0, " ", Замеры!K714)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Замеры!L714</f>
        <v>0</v>
      </c>
      <c r="S715" s="2">
        <f>Замеры!M714</f>
        <v>0</v>
      </c>
      <c r="T715" s="2" t="s">
        <v>75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35</v>
      </c>
      <c r="Z715" s="2">
        <f t="shared" ca="1" si="327"/>
        <v>38</v>
      </c>
      <c r="AA715" s="2">
        <f t="shared" ca="1" si="327"/>
        <v>50</v>
      </c>
      <c r="AB715" s="5">
        <f t="shared" ca="1" si="328"/>
        <v>626</v>
      </c>
      <c r="AC715" s="5">
        <f t="shared" ca="1" si="329"/>
        <v>621</v>
      </c>
      <c r="AD715" s="5">
        <f t="shared" ca="1" si="330"/>
        <v>635</v>
      </c>
      <c r="AE715" s="5">
        <f t="shared" ca="1" si="331"/>
        <v>575</v>
      </c>
      <c r="AF715" s="5">
        <f t="shared" ca="1" si="332"/>
        <v>520</v>
      </c>
      <c r="AG715" s="5">
        <f t="shared" ca="1" si="333"/>
        <v>599</v>
      </c>
      <c r="AH715" s="5">
        <f t="shared" ca="1" si="334"/>
        <v>602</v>
      </c>
      <c r="AI715" s="5">
        <f t="shared" ca="1" si="335"/>
        <v>566</v>
      </c>
      <c r="AJ715" s="5">
        <f t="shared" ca="1" si="336"/>
        <v>510</v>
      </c>
      <c r="AK715" s="5">
        <f t="shared" ca="1" si="337"/>
        <v>645</v>
      </c>
    </row>
    <row r="716" spans="1:37" x14ac:dyDescent="0.3">
      <c r="A716" s="35">
        <f>IF(Замеры!B715=0, " ", Замеры!B715)</f>
        <v>710</v>
      </c>
      <c r="B716" s="45" t="str">
        <f>Замеры!F715</f>
        <v xml:space="preserve">Группа от QF </v>
      </c>
      <c r="C716" s="45" t="str">
        <f>IF(Замеры!K715=0, " ", Замеры!K715)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Замеры!L715</f>
        <v>0</v>
      </c>
      <c r="S716" s="2">
        <f>Замеры!M715</f>
        <v>0</v>
      </c>
      <c r="T716" s="2" t="s">
        <v>75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35</v>
      </c>
      <c r="Z716" s="2">
        <f t="shared" ca="1" si="327"/>
        <v>48</v>
      </c>
      <c r="AA716" s="2">
        <f t="shared" ca="1" si="327"/>
        <v>48</v>
      </c>
      <c r="AB716" s="5">
        <f t="shared" ca="1" si="328"/>
        <v>512</v>
      </c>
      <c r="AC716" s="5">
        <f t="shared" ca="1" si="329"/>
        <v>572</v>
      </c>
      <c r="AD716" s="5">
        <f t="shared" ca="1" si="330"/>
        <v>576</v>
      </c>
      <c r="AE716" s="5">
        <f t="shared" ca="1" si="331"/>
        <v>627</v>
      </c>
      <c r="AF716" s="5">
        <f t="shared" ca="1" si="332"/>
        <v>599</v>
      </c>
      <c r="AG716" s="5">
        <f t="shared" ca="1" si="333"/>
        <v>527</v>
      </c>
      <c r="AH716" s="5">
        <f t="shared" ca="1" si="334"/>
        <v>557</v>
      </c>
      <c r="AI716" s="5">
        <f t="shared" ca="1" si="335"/>
        <v>529</v>
      </c>
      <c r="AJ716" s="5">
        <f t="shared" ca="1" si="336"/>
        <v>513</v>
      </c>
      <c r="AK716" s="5">
        <f t="shared" ca="1" si="337"/>
        <v>593</v>
      </c>
    </row>
    <row r="717" spans="1:37" x14ac:dyDescent="0.3">
      <c r="A717" s="35">
        <f>IF(Замеры!B716=0, " ", Замеры!B716)</f>
        <v>711</v>
      </c>
      <c r="B717" s="45" t="str">
        <f>Замеры!F716</f>
        <v xml:space="preserve">Группа от QF </v>
      </c>
      <c r="C717" s="45" t="str">
        <f>IF(Замеры!K716=0, " ", Замеры!K716)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Замеры!L716</f>
        <v>0</v>
      </c>
      <c r="S717" s="2">
        <f>Замеры!M716</f>
        <v>0</v>
      </c>
      <c r="T717" s="2" t="s">
        <v>75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35</v>
      </c>
      <c r="Z717" s="2">
        <f t="shared" ca="1" si="327"/>
        <v>27</v>
      </c>
      <c r="AA717" s="2">
        <f t="shared" ca="1" si="327"/>
        <v>38</v>
      </c>
      <c r="AB717" s="5">
        <f t="shared" ca="1" si="328"/>
        <v>505</v>
      </c>
      <c r="AC717" s="5">
        <f t="shared" ca="1" si="329"/>
        <v>513</v>
      </c>
      <c r="AD717" s="5">
        <f t="shared" ca="1" si="330"/>
        <v>436</v>
      </c>
      <c r="AE717" s="5">
        <f t="shared" ca="1" si="331"/>
        <v>510</v>
      </c>
      <c r="AF717" s="5">
        <f t="shared" ca="1" si="332"/>
        <v>495</v>
      </c>
      <c r="AG717" s="5">
        <f t="shared" ca="1" si="333"/>
        <v>520</v>
      </c>
      <c r="AH717" s="5">
        <f t="shared" ca="1" si="334"/>
        <v>508</v>
      </c>
      <c r="AI717" s="5">
        <f t="shared" ca="1" si="335"/>
        <v>408</v>
      </c>
      <c r="AJ717" s="5">
        <f t="shared" ca="1" si="336"/>
        <v>462</v>
      </c>
      <c r="AK717" s="5">
        <f t="shared" ca="1" si="337"/>
        <v>494</v>
      </c>
    </row>
    <row r="718" spans="1:37" x14ac:dyDescent="0.3">
      <c r="A718" s="35">
        <f>IF(Замеры!B717=0, " ", Замеры!B717)</f>
        <v>712</v>
      </c>
      <c r="B718" s="45" t="str">
        <f>Замеры!F717</f>
        <v xml:space="preserve">Группа от QF </v>
      </c>
      <c r="C718" s="45" t="str">
        <f>IF(Замеры!K717=0, " ", Замеры!K717)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Замеры!L717</f>
        <v>0</v>
      </c>
      <c r="S718" s="2">
        <f>Замеры!M717</f>
        <v>0</v>
      </c>
      <c r="T718" s="2" t="s">
        <v>75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26</v>
      </c>
      <c r="Z718" s="2">
        <f t="shared" ca="1" si="327"/>
        <v>32</v>
      </c>
      <c r="AA718" s="2">
        <f t="shared" ca="1" si="327"/>
        <v>32</v>
      </c>
      <c r="AB718" s="5">
        <f t="shared" ca="1" si="328"/>
        <v>463</v>
      </c>
      <c r="AC718" s="5">
        <f t="shared" ca="1" si="329"/>
        <v>345</v>
      </c>
      <c r="AD718" s="5">
        <f t="shared" ca="1" si="330"/>
        <v>406</v>
      </c>
      <c r="AE718" s="5">
        <f t="shared" ca="1" si="331"/>
        <v>408</v>
      </c>
      <c r="AF718" s="5">
        <f t="shared" ca="1" si="332"/>
        <v>360</v>
      </c>
      <c r="AG718" s="5">
        <f t="shared" ca="1" si="333"/>
        <v>365</v>
      </c>
      <c r="AH718" s="5">
        <f t="shared" ca="1" si="334"/>
        <v>390</v>
      </c>
      <c r="AI718" s="5">
        <f t="shared" ca="1" si="335"/>
        <v>407</v>
      </c>
      <c r="AJ718" s="5">
        <f t="shared" ca="1" si="336"/>
        <v>464</v>
      </c>
      <c r="AK718" s="5">
        <f t="shared" ca="1" si="337"/>
        <v>395</v>
      </c>
    </row>
    <row r="719" spans="1:37" x14ac:dyDescent="0.3">
      <c r="A719" s="35">
        <f>IF(Замеры!B718=0, " ", Замеры!B718)</f>
        <v>713</v>
      </c>
      <c r="B719" s="45" t="str">
        <f>Замеры!F718</f>
        <v xml:space="preserve">Группа от QF </v>
      </c>
      <c r="C719" s="45" t="str">
        <f>IF(Замеры!K718=0, " ", Замеры!K718)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Замеры!L718</f>
        <v>0</v>
      </c>
      <c r="S719" s="2">
        <f>Замеры!M718</f>
        <v>0</v>
      </c>
      <c r="T719" s="2" t="s">
        <v>75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42</v>
      </c>
      <c r="Z719" s="2">
        <f t="shared" ca="1" si="327"/>
        <v>20</v>
      </c>
      <c r="AA719" s="2">
        <f t="shared" ca="1" si="327"/>
        <v>45</v>
      </c>
      <c r="AB719" s="5">
        <f t="shared" ca="1" si="328"/>
        <v>466</v>
      </c>
      <c r="AC719" s="5">
        <f t="shared" ca="1" si="329"/>
        <v>576</v>
      </c>
      <c r="AD719" s="5">
        <f t="shared" ca="1" si="330"/>
        <v>497</v>
      </c>
      <c r="AE719" s="5">
        <f t="shared" ca="1" si="331"/>
        <v>531</v>
      </c>
      <c r="AF719" s="5">
        <f t="shared" ca="1" si="332"/>
        <v>514</v>
      </c>
      <c r="AG719" s="5">
        <f t="shared" ca="1" si="333"/>
        <v>511</v>
      </c>
      <c r="AH719" s="5">
        <f t="shared" ca="1" si="334"/>
        <v>560</v>
      </c>
      <c r="AI719" s="5">
        <f t="shared" ca="1" si="335"/>
        <v>455</v>
      </c>
      <c r="AJ719" s="5">
        <f t="shared" ca="1" si="336"/>
        <v>553</v>
      </c>
      <c r="AK719" s="5">
        <f t="shared" ca="1" si="337"/>
        <v>582</v>
      </c>
    </row>
    <row r="720" spans="1:37" x14ac:dyDescent="0.3">
      <c r="A720" s="35">
        <f>IF(Замеры!B719=0, " ", Замеры!B719)</f>
        <v>714</v>
      </c>
      <c r="B720" s="45" t="str">
        <f>Замеры!F719</f>
        <v xml:space="preserve">Группа от QF </v>
      </c>
      <c r="C720" s="45" t="str">
        <f>IF(Замеры!K719=0, " ", Замеры!K719)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Замеры!L719</f>
        <v>0</v>
      </c>
      <c r="S720" s="2">
        <f>Замеры!M719</f>
        <v>0</v>
      </c>
      <c r="T720" s="2" t="s">
        <v>75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44</v>
      </c>
      <c r="Z720" s="2">
        <f t="shared" ca="1" si="327"/>
        <v>37</v>
      </c>
      <c r="AA720" s="2">
        <f t="shared" ca="1" si="327"/>
        <v>50</v>
      </c>
      <c r="AB720" s="5">
        <f t="shared" ca="1" si="328"/>
        <v>595</v>
      </c>
      <c r="AC720" s="5">
        <f t="shared" ca="1" si="329"/>
        <v>580</v>
      </c>
      <c r="AD720" s="5">
        <f t="shared" ca="1" si="330"/>
        <v>623</v>
      </c>
      <c r="AE720" s="5">
        <f t="shared" ca="1" si="331"/>
        <v>646</v>
      </c>
      <c r="AF720" s="5">
        <f t="shared" ca="1" si="332"/>
        <v>546</v>
      </c>
      <c r="AG720" s="5">
        <f t="shared" ca="1" si="333"/>
        <v>543</v>
      </c>
      <c r="AH720" s="5">
        <f t="shared" ca="1" si="334"/>
        <v>559</v>
      </c>
      <c r="AI720" s="5">
        <f t="shared" ca="1" si="335"/>
        <v>637</v>
      </c>
      <c r="AJ720" s="5">
        <f t="shared" ca="1" si="336"/>
        <v>565</v>
      </c>
      <c r="AK720" s="5">
        <f t="shared" ca="1" si="337"/>
        <v>597</v>
      </c>
    </row>
    <row r="721" spans="1:37" x14ac:dyDescent="0.3">
      <c r="A721" s="35">
        <f>IF(Замеры!B720=0, " ", Замеры!B720)</f>
        <v>715</v>
      </c>
      <c r="B721" s="45" t="str">
        <f>Замеры!F720</f>
        <v xml:space="preserve">Группа от QF </v>
      </c>
      <c r="C721" s="45" t="str">
        <f>IF(Замеры!K720=0, " ", Замеры!K720)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Замеры!L720</f>
        <v>0</v>
      </c>
      <c r="S721" s="2">
        <f>Замеры!M720</f>
        <v>0</v>
      </c>
      <c r="T721" s="2" t="s">
        <v>75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26</v>
      </c>
      <c r="Z721" s="2">
        <f t="shared" ca="1" si="327"/>
        <v>48</v>
      </c>
      <c r="AA721" s="2">
        <f t="shared" ca="1" si="327"/>
        <v>44</v>
      </c>
      <c r="AB721" s="5">
        <f t="shared" ca="1" si="328"/>
        <v>470</v>
      </c>
      <c r="AC721" s="5">
        <f t="shared" ca="1" si="329"/>
        <v>487</v>
      </c>
      <c r="AD721" s="5">
        <f t="shared" ca="1" si="330"/>
        <v>507</v>
      </c>
      <c r="AE721" s="5">
        <f t="shared" ca="1" si="331"/>
        <v>474</v>
      </c>
      <c r="AF721" s="5">
        <f t="shared" ca="1" si="332"/>
        <v>548</v>
      </c>
      <c r="AG721" s="5">
        <f t="shared" ca="1" si="333"/>
        <v>456</v>
      </c>
      <c r="AH721" s="5">
        <f t="shared" ca="1" si="334"/>
        <v>551</v>
      </c>
      <c r="AI721" s="5">
        <f t="shared" ca="1" si="335"/>
        <v>567</v>
      </c>
      <c r="AJ721" s="5">
        <f t="shared" ca="1" si="336"/>
        <v>459</v>
      </c>
      <c r="AK721" s="5">
        <f t="shared" ca="1" si="337"/>
        <v>562</v>
      </c>
    </row>
    <row r="722" spans="1:37" x14ac:dyDescent="0.3">
      <c r="A722" s="35">
        <f>IF(Замеры!B721=0, " ", Замеры!B721)</f>
        <v>716</v>
      </c>
      <c r="B722" s="45" t="str">
        <f>Замеры!F721</f>
        <v xml:space="preserve">Группа от QF </v>
      </c>
      <c r="C722" s="45" t="str">
        <f>IF(Замеры!K721=0, " ", Замеры!K721)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Замеры!L721</f>
        <v>0</v>
      </c>
      <c r="S722" s="2">
        <f>Замеры!M721</f>
        <v>0</v>
      </c>
      <c r="T722" s="2" t="s">
        <v>75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32</v>
      </c>
      <c r="Z722" s="2">
        <f t="shared" ca="1" si="327"/>
        <v>37</v>
      </c>
      <c r="AA722" s="2">
        <f t="shared" ca="1" si="327"/>
        <v>39</v>
      </c>
      <c r="AB722" s="5">
        <f t="shared" ca="1" si="328"/>
        <v>409</v>
      </c>
      <c r="AC722" s="5">
        <f t="shared" ca="1" si="329"/>
        <v>511</v>
      </c>
      <c r="AD722" s="5">
        <f t="shared" ca="1" si="330"/>
        <v>461</v>
      </c>
      <c r="AE722" s="5">
        <f t="shared" ca="1" si="331"/>
        <v>519</v>
      </c>
      <c r="AF722" s="5">
        <f t="shared" ca="1" si="332"/>
        <v>489</v>
      </c>
      <c r="AG722" s="5">
        <f t="shared" ca="1" si="333"/>
        <v>436</v>
      </c>
      <c r="AH722" s="5">
        <f t="shared" ca="1" si="334"/>
        <v>435</v>
      </c>
      <c r="AI722" s="5">
        <f t="shared" ca="1" si="335"/>
        <v>492</v>
      </c>
      <c r="AJ722" s="5">
        <f t="shared" ca="1" si="336"/>
        <v>507</v>
      </c>
      <c r="AK722" s="5">
        <f t="shared" ca="1" si="337"/>
        <v>398</v>
      </c>
    </row>
    <row r="723" spans="1:37" x14ac:dyDescent="0.3">
      <c r="A723" s="35">
        <f>IF(Замеры!B722=0, " ", Замеры!B722)</f>
        <v>717</v>
      </c>
      <c r="B723" s="45" t="str">
        <f>Замеры!F722</f>
        <v xml:space="preserve">Группа от QF </v>
      </c>
      <c r="C723" s="45" t="str">
        <f>IF(Замеры!K722=0, " ", Замеры!K722)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Замеры!L722</f>
        <v>0</v>
      </c>
      <c r="S723" s="2">
        <f>Замеры!M722</f>
        <v>0</v>
      </c>
      <c r="T723" s="2" t="s">
        <v>75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46</v>
      </c>
      <c r="Z723" s="2">
        <f t="shared" ca="1" si="327"/>
        <v>23</v>
      </c>
      <c r="AA723" s="2">
        <f t="shared" ca="1" si="327"/>
        <v>45</v>
      </c>
      <c r="AB723" s="5">
        <f t="shared" ca="1" si="328"/>
        <v>482</v>
      </c>
      <c r="AC723" s="5">
        <f t="shared" ca="1" si="329"/>
        <v>560</v>
      </c>
      <c r="AD723" s="5">
        <f t="shared" ca="1" si="330"/>
        <v>502</v>
      </c>
      <c r="AE723" s="5">
        <f t="shared" ca="1" si="331"/>
        <v>518</v>
      </c>
      <c r="AF723" s="5">
        <f t="shared" ca="1" si="332"/>
        <v>480</v>
      </c>
      <c r="AG723" s="5">
        <f t="shared" ca="1" si="333"/>
        <v>572</v>
      </c>
      <c r="AH723" s="5">
        <f t="shared" ca="1" si="334"/>
        <v>510</v>
      </c>
      <c r="AI723" s="5">
        <f t="shared" ca="1" si="335"/>
        <v>523</v>
      </c>
      <c r="AJ723" s="5">
        <f t="shared" ca="1" si="336"/>
        <v>576</v>
      </c>
      <c r="AK723" s="5">
        <f t="shared" ca="1" si="337"/>
        <v>580</v>
      </c>
    </row>
    <row r="724" spans="1:37" x14ac:dyDescent="0.3">
      <c r="A724" s="35">
        <f>IF(Замеры!B723=0, " ", Замеры!B723)</f>
        <v>718</v>
      </c>
      <c r="B724" s="45" t="str">
        <f>Замеры!F723</f>
        <v xml:space="preserve">Группа от QF </v>
      </c>
      <c r="C724" s="45" t="str">
        <f>IF(Замеры!K723=0, " ", Замеры!K723)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Замеры!L723</f>
        <v>0</v>
      </c>
      <c r="S724" s="2">
        <f>Замеры!M723</f>
        <v>0</v>
      </c>
      <c r="T724" s="2" t="s">
        <v>75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40</v>
      </c>
      <c r="Z724" s="2">
        <f t="shared" ca="1" si="327"/>
        <v>25</v>
      </c>
      <c r="AA724" s="2">
        <f t="shared" ca="1" si="327"/>
        <v>41</v>
      </c>
      <c r="AB724" s="5">
        <f t="shared" ca="1" si="328"/>
        <v>466</v>
      </c>
      <c r="AC724" s="5">
        <f t="shared" ca="1" si="329"/>
        <v>465</v>
      </c>
      <c r="AD724" s="5">
        <f t="shared" ca="1" si="330"/>
        <v>509</v>
      </c>
      <c r="AE724" s="5">
        <f t="shared" ca="1" si="331"/>
        <v>520</v>
      </c>
      <c r="AF724" s="5">
        <f t="shared" ca="1" si="332"/>
        <v>426</v>
      </c>
      <c r="AG724" s="5">
        <f t="shared" ca="1" si="333"/>
        <v>513</v>
      </c>
      <c r="AH724" s="5">
        <f t="shared" ca="1" si="334"/>
        <v>515</v>
      </c>
      <c r="AI724" s="5">
        <f t="shared" ca="1" si="335"/>
        <v>453</v>
      </c>
      <c r="AJ724" s="5">
        <f t="shared" ca="1" si="336"/>
        <v>515</v>
      </c>
      <c r="AK724" s="5">
        <f t="shared" ca="1" si="337"/>
        <v>546</v>
      </c>
    </row>
    <row r="725" spans="1:37" x14ac:dyDescent="0.3">
      <c r="A725" s="35">
        <f>IF(Замеры!B724=0, " ", Замеры!B724)</f>
        <v>719</v>
      </c>
      <c r="B725" s="45" t="str">
        <f>Замеры!F724</f>
        <v xml:space="preserve">Группа от QF </v>
      </c>
      <c r="C725" s="45" t="str">
        <f>IF(Замеры!K724=0, " ", Замеры!K724)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Замеры!L724</f>
        <v>0</v>
      </c>
      <c r="S725" s="2">
        <f>Замеры!M724</f>
        <v>0</v>
      </c>
      <c r="T725" s="2" t="s">
        <v>75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42</v>
      </c>
      <c r="Z725" s="2">
        <f t="shared" ca="1" si="327"/>
        <v>31</v>
      </c>
      <c r="AA725" s="2">
        <f t="shared" ca="1" si="327"/>
        <v>21</v>
      </c>
      <c r="AB725" s="5">
        <f t="shared" ca="1" si="328"/>
        <v>320</v>
      </c>
      <c r="AC725" s="5">
        <f t="shared" ca="1" si="329"/>
        <v>331</v>
      </c>
      <c r="AD725" s="5">
        <f t="shared" ca="1" si="330"/>
        <v>305</v>
      </c>
      <c r="AE725" s="5">
        <f t="shared" ca="1" si="331"/>
        <v>338</v>
      </c>
      <c r="AF725" s="5">
        <f t="shared" ca="1" si="332"/>
        <v>215</v>
      </c>
      <c r="AG725" s="5">
        <f t="shared" ca="1" si="333"/>
        <v>267</v>
      </c>
      <c r="AH725" s="5">
        <f t="shared" ca="1" si="334"/>
        <v>340</v>
      </c>
      <c r="AI725" s="5">
        <f t="shared" ca="1" si="335"/>
        <v>223</v>
      </c>
      <c r="AJ725" s="5">
        <f t="shared" ca="1" si="336"/>
        <v>315</v>
      </c>
      <c r="AK725" s="5">
        <f t="shared" ca="1" si="337"/>
        <v>274</v>
      </c>
    </row>
    <row r="726" spans="1:37" x14ac:dyDescent="0.3">
      <c r="A726" s="35">
        <f>IF(Замеры!B725=0, " ", Замеры!B725)</f>
        <v>720</v>
      </c>
      <c r="B726" s="45" t="str">
        <f>Замеры!F725</f>
        <v xml:space="preserve">Группа от QF </v>
      </c>
      <c r="C726" s="45" t="str">
        <f>IF(Замеры!K725=0, " ", Замеры!K725)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Замеры!L725</f>
        <v>0</v>
      </c>
      <c r="S726" s="2">
        <f>Замеры!M725</f>
        <v>0</v>
      </c>
      <c r="T726" s="2" t="s">
        <v>75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34</v>
      </c>
      <c r="Z726" s="2">
        <f t="shared" ca="1" si="327"/>
        <v>39</v>
      </c>
      <c r="AA726" s="2">
        <f t="shared" ca="1" si="327"/>
        <v>35</v>
      </c>
      <c r="AB726" s="5">
        <f t="shared" ca="1" si="328"/>
        <v>440</v>
      </c>
      <c r="AC726" s="5">
        <f t="shared" ca="1" si="329"/>
        <v>392</v>
      </c>
      <c r="AD726" s="5">
        <f t="shared" ca="1" si="330"/>
        <v>421</v>
      </c>
      <c r="AE726" s="5">
        <f t="shared" ca="1" si="331"/>
        <v>440</v>
      </c>
      <c r="AF726" s="5">
        <f t="shared" ca="1" si="332"/>
        <v>461</v>
      </c>
      <c r="AG726" s="5">
        <f t="shared" ca="1" si="333"/>
        <v>478</v>
      </c>
      <c r="AH726" s="5">
        <f t="shared" ca="1" si="334"/>
        <v>426</v>
      </c>
      <c r="AI726" s="5">
        <f t="shared" ca="1" si="335"/>
        <v>485</v>
      </c>
      <c r="AJ726" s="5">
        <f t="shared" ca="1" si="336"/>
        <v>416</v>
      </c>
      <c r="AK726" s="5">
        <f t="shared" ca="1" si="337"/>
        <v>474</v>
      </c>
    </row>
    <row r="727" spans="1:37" x14ac:dyDescent="0.3">
      <c r="A727" s="35">
        <f>IF(Замеры!B726=0, " ", Замеры!B726)</f>
        <v>721</v>
      </c>
      <c r="B727" s="45" t="str">
        <f>Замеры!F726</f>
        <v xml:space="preserve">Группа от QF </v>
      </c>
      <c r="C727" s="45" t="str">
        <f>IF(Замеры!K726=0, " ", Замеры!K726)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Замеры!L726</f>
        <v>0</v>
      </c>
      <c r="S727" s="2">
        <f>Замеры!M726</f>
        <v>0</v>
      </c>
      <c r="T727" s="2" t="s">
        <v>75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42</v>
      </c>
      <c r="Z727" s="2">
        <f t="shared" ca="1" si="327"/>
        <v>29</v>
      </c>
      <c r="AA727" s="2">
        <f t="shared" ca="1" si="327"/>
        <v>26</v>
      </c>
      <c r="AB727" s="5">
        <f t="shared" ca="1" si="328"/>
        <v>339</v>
      </c>
      <c r="AC727" s="5">
        <f t="shared" ca="1" si="329"/>
        <v>380</v>
      </c>
      <c r="AD727" s="5">
        <f t="shared" ca="1" si="330"/>
        <v>392</v>
      </c>
      <c r="AE727" s="5">
        <f t="shared" ca="1" si="331"/>
        <v>392</v>
      </c>
      <c r="AF727" s="5">
        <f t="shared" ca="1" si="332"/>
        <v>342</v>
      </c>
      <c r="AG727" s="5">
        <f t="shared" ca="1" si="333"/>
        <v>364</v>
      </c>
      <c r="AH727" s="5">
        <f t="shared" ca="1" si="334"/>
        <v>347</v>
      </c>
      <c r="AI727" s="5">
        <f t="shared" ca="1" si="335"/>
        <v>277</v>
      </c>
      <c r="AJ727" s="5">
        <f t="shared" ca="1" si="336"/>
        <v>336</v>
      </c>
      <c r="AK727" s="5">
        <f t="shared" ca="1" si="337"/>
        <v>287</v>
      </c>
    </row>
    <row r="728" spans="1:37" x14ac:dyDescent="0.3">
      <c r="A728" s="35">
        <f>IF(Замеры!B727=0, " ", Замеры!B727)</f>
        <v>722</v>
      </c>
      <c r="B728" s="45" t="str">
        <f>Замеры!F727</f>
        <v xml:space="preserve">Группа от QF </v>
      </c>
      <c r="C728" s="45" t="str">
        <f>IF(Замеры!K727=0, " ", Замеры!K727)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Замеры!L727</f>
        <v>0</v>
      </c>
      <c r="S728" s="2">
        <f>Замеры!M727</f>
        <v>0</v>
      </c>
      <c r="T728" s="2" t="s">
        <v>75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47</v>
      </c>
      <c r="Z728" s="2">
        <f t="shared" ca="1" si="327"/>
        <v>28</v>
      </c>
      <c r="AA728" s="2">
        <f t="shared" ca="1" si="327"/>
        <v>23</v>
      </c>
      <c r="AB728" s="5">
        <f t="shared" ca="1" si="328"/>
        <v>291</v>
      </c>
      <c r="AC728" s="5">
        <f t="shared" ca="1" si="329"/>
        <v>243</v>
      </c>
      <c r="AD728" s="5">
        <f t="shared" ca="1" si="330"/>
        <v>245</v>
      </c>
      <c r="AE728" s="5">
        <f t="shared" ca="1" si="331"/>
        <v>355</v>
      </c>
      <c r="AF728" s="5">
        <f t="shared" ca="1" si="332"/>
        <v>236</v>
      </c>
      <c r="AG728" s="5">
        <f t="shared" ca="1" si="333"/>
        <v>275</v>
      </c>
      <c r="AH728" s="5">
        <f t="shared" ca="1" si="334"/>
        <v>366</v>
      </c>
      <c r="AI728" s="5">
        <f t="shared" ca="1" si="335"/>
        <v>350</v>
      </c>
      <c r="AJ728" s="5">
        <f t="shared" ca="1" si="336"/>
        <v>363</v>
      </c>
      <c r="AK728" s="5">
        <f t="shared" ca="1" si="337"/>
        <v>318</v>
      </c>
    </row>
    <row r="729" spans="1:37" x14ac:dyDescent="0.3">
      <c r="A729" s="35">
        <f>IF(Замеры!B728=0, " ", Замеры!B728)</f>
        <v>723</v>
      </c>
      <c r="B729" s="45" t="str">
        <f>Замеры!F728</f>
        <v xml:space="preserve">Группа от QF </v>
      </c>
      <c r="C729" s="45" t="str">
        <f>IF(Замеры!K728=0, " ", Замеры!K728)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Замеры!L728</f>
        <v>0</v>
      </c>
      <c r="S729" s="2">
        <f>Замеры!M728</f>
        <v>0</v>
      </c>
      <c r="T729" s="2" t="s">
        <v>75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43</v>
      </c>
      <c r="Z729" s="2">
        <f t="shared" ca="1" si="327"/>
        <v>22</v>
      </c>
      <c r="AA729" s="2">
        <f t="shared" ca="1" si="327"/>
        <v>40</v>
      </c>
      <c r="AB729" s="5">
        <f t="shared" ca="1" si="328"/>
        <v>458</v>
      </c>
      <c r="AC729" s="5">
        <f t="shared" ca="1" si="329"/>
        <v>452</v>
      </c>
      <c r="AD729" s="5">
        <f t="shared" ca="1" si="330"/>
        <v>409</v>
      </c>
      <c r="AE729" s="5">
        <f t="shared" ca="1" si="331"/>
        <v>509</v>
      </c>
      <c r="AF729" s="5">
        <f t="shared" ca="1" si="332"/>
        <v>422</v>
      </c>
      <c r="AG729" s="5">
        <f t="shared" ca="1" si="333"/>
        <v>534</v>
      </c>
      <c r="AH729" s="5">
        <f t="shared" ca="1" si="334"/>
        <v>411</v>
      </c>
      <c r="AI729" s="5">
        <f t="shared" ca="1" si="335"/>
        <v>415</v>
      </c>
      <c r="AJ729" s="5">
        <f t="shared" ca="1" si="336"/>
        <v>545</v>
      </c>
      <c r="AK729" s="5">
        <f t="shared" ca="1" si="337"/>
        <v>495</v>
      </c>
    </row>
    <row r="730" spans="1:37" x14ac:dyDescent="0.3">
      <c r="A730" s="35">
        <f>IF(Замеры!B729=0, " ", Замеры!B729)</f>
        <v>724</v>
      </c>
      <c r="B730" s="45" t="str">
        <f>Замеры!F729</f>
        <v xml:space="preserve">Группа от QF </v>
      </c>
      <c r="C730" s="45" t="str">
        <f>IF(Замеры!K729=0, " ", Замеры!K729)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Замеры!L729</f>
        <v>0</v>
      </c>
      <c r="S730" s="2">
        <f>Замеры!M729</f>
        <v>0</v>
      </c>
      <c r="T730" s="2" t="s">
        <v>75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34</v>
      </c>
      <c r="Z730" s="2">
        <f t="shared" ca="1" si="327"/>
        <v>29</v>
      </c>
      <c r="AA730" s="2">
        <f t="shared" ca="1" si="327"/>
        <v>34</v>
      </c>
      <c r="AB730" s="5">
        <f t="shared" ca="1" si="328"/>
        <v>489</v>
      </c>
      <c r="AC730" s="5">
        <f t="shared" ca="1" si="329"/>
        <v>385</v>
      </c>
      <c r="AD730" s="5">
        <f t="shared" ca="1" si="330"/>
        <v>414</v>
      </c>
      <c r="AE730" s="5">
        <f t="shared" ca="1" si="331"/>
        <v>416</v>
      </c>
      <c r="AF730" s="5">
        <f t="shared" ca="1" si="332"/>
        <v>360</v>
      </c>
      <c r="AG730" s="5">
        <f t="shared" ca="1" si="333"/>
        <v>433</v>
      </c>
      <c r="AH730" s="5">
        <f t="shared" ca="1" si="334"/>
        <v>389</v>
      </c>
      <c r="AI730" s="5">
        <f t="shared" ca="1" si="335"/>
        <v>451</v>
      </c>
      <c r="AJ730" s="5">
        <f t="shared" ca="1" si="336"/>
        <v>476</v>
      </c>
      <c r="AK730" s="5">
        <f t="shared" ca="1" si="337"/>
        <v>371</v>
      </c>
    </row>
    <row r="731" spans="1:37" x14ac:dyDescent="0.3">
      <c r="A731" s="35">
        <f>IF(Замеры!B730=0, " ", Замеры!B730)</f>
        <v>725</v>
      </c>
      <c r="B731" s="45" t="str">
        <f>Замеры!F730</f>
        <v xml:space="preserve">Группа от QF </v>
      </c>
      <c r="C731" s="45" t="str">
        <f>IF(Замеры!K730=0, " ", Замеры!K730)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Замеры!L730</f>
        <v>0</v>
      </c>
      <c r="S731" s="2">
        <f>Замеры!M730</f>
        <v>0</v>
      </c>
      <c r="T731" s="2" t="s">
        <v>75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49</v>
      </c>
      <c r="Z731" s="2">
        <f t="shared" ca="1" si="327"/>
        <v>40</v>
      </c>
      <c r="AA731" s="2">
        <f t="shared" ca="1" si="327"/>
        <v>31</v>
      </c>
      <c r="AB731" s="5">
        <f t="shared" ca="1" si="328"/>
        <v>360</v>
      </c>
      <c r="AC731" s="5">
        <f t="shared" ca="1" si="329"/>
        <v>409</v>
      </c>
      <c r="AD731" s="5">
        <f t="shared" ca="1" si="330"/>
        <v>331</v>
      </c>
      <c r="AE731" s="5">
        <f t="shared" ca="1" si="331"/>
        <v>335</v>
      </c>
      <c r="AF731" s="5">
        <f t="shared" ca="1" si="332"/>
        <v>377</v>
      </c>
      <c r="AG731" s="5">
        <f t="shared" ca="1" si="333"/>
        <v>325</v>
      </c>
      <c r="AH731" s="5">
        <f t="shared" ca="1" si="334"/>
        <v>332</v>
      </c>
      <c r="AI731" s="5">
        <f t="shared" ca="1" si="335"/>
        <v>345</v>
      </c>
      <c r="AJ731" s="5">
        <f t="shared" ca="1" si="336"/>
        <v>408</v>
      </c>
      <c r="AK731" s="5">
        <f t="shared" ca="1" si="337"/>
        <v>396</v>
      </c>
    </row>
    <row r="732" spans="1:37" x14ac:dyDescent="0.3">
      <c r="A732" s="35">
        <f>IF(Замеры!B731=0, " ", Замеры!B731)</f>
        <v>726</v>
      </c>
      <c r="B732" s="45" t="str">
        <f>Замеры!F731</f>
        <v xml:space="preserve">Группа от QF </v>
      </c>
      <c r="C732" s="45" t="str">
        <f>IF(Замеры!K731=0, " ", Замеры!K731)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Замеры!L731</f>
        <v>0</v>
      </c>
      <c r="S732" s="2">
        <f>Замеры!M731</f>
        <v>0</v>
      </c>
      <c r="T732" s="2" t="s">
        <v>75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23</v>
      </c>
      <c r="Z732" s="2">
        <f t="shared" ca="1" si="327"/>
        <v>42</v>
      </c>
      <c r="AA732" s="2">
        <f t="shared" ca="1" si="327"/>
        <v>48</v>
      </c>
      <c r="AB732" s="5">
        <f t="shared" ca="1" si="328"/>
        <v>615</v>
      </c>
      <c r="AC732" s="5">
        <f t="shared" ca="1" si="329"/>
        <v>533</v>
      </c>
      <c r="AD732" s="5">
        <f t="shared" ca="1" si="330"/>
        <v>584</v>
      </c>
      <c r="AE732" s="5">
        <f t="shared" ca="1" si="331"/>
        <v>624</v>
      </c>
      <c r="AF732" s="5">
        <f t="shared" ca="1" si="332"/>
        <v>606</v>
      </c>
      <c r="AG732" s="5">
        <f t="shared" ca="1" si="333"/>
        <v>512</v>
      </c>
      <c r="AH732" s="5">
        <f t="shared" ca="1" si="334"/>
        <v>485</v>
      </c>
      <c r="AI732" s="5">
        <f t="shared" ca="1" si="335"/>
        <v>545</v>
      </c>
      <c r="AJ732" s="5">
        <f t="shared" ca="1" si="336"/>
        <v>626</v>
      </c>
      <c r="AK732" s="5">
        <f t="shared" ca="1" si="337"/>
        <v>548</v>
      </c>
    </row>
    <row r="733" spans="1:37" x14ac:dyDescent="0.3">
      <c r="A733" s="35">
        <f>IF(Замеры!B732=0, " ", Замеры!B732)</f>
        <v>727</v>
      </c>
      <c r="B733" s="45" t="str">
        <f>Замеры!F732</f>
        <v xml:space="preserve">Группа от QF </v>
      </c>
      <c r="C733" s="45" t="str">
        <f>IF(Замеры!K732=0, " ", Замеры!K732)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Замеры!L732</f>
        <v>0</v>
      </c>
      <c r="S733" s="2">
        <f>Замеры!M732</f>
        <v>0</v>
      </c>
      <c r="T733" s="2" t="s">
        <v>75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28</v>
      </c>
      <c r="Z733" s="2">
        <f t="shared" ca="1" si="327"/>
        <v>42</v>
      </c>
      <c r="AA733" s="2">
        <f t="shared" ca="1" si="327"/>
        <v>31</v>
      </c>
      <c r="AB733" s="5">
        <f t="shared" ca="1" si="328"/>
        <v>339</v>
      </c>
      <c r="AC733" s="5">
        <f t="shared" ca="1" si="329"/>
        <v>340</v>
      </c>
      <c r="AD733" s="5">
        <f t="shared" ca="1" si="330"/>
        <v>336</v>
      </c>
      <c r="AE733" s="5">
        <f t="shared" ca="1" si="331"/>
        <v>414</v>
      </c>
      <c r="AF733" s="5">
        <f t="shared" ca="1" si="332"/>
        <v>454</v>
      </c>
      <c r="AG733" s="5">
        <f t="shared" ca="1" si="333"/>
        <v>339</v>
      </c>
      <c r="AH733" s="5">
        <f t="shared" ca="1" si="334"/>
        <v>388</v>
      </c>
      <c r="AI733" s="5">
        <f t="shared" ca="1" si="335"/>
        <v>356</v>
      </c>
      <c r="AJ733" s="5">
        <f t="shared" ca="1" si="336"/>
        <v>369</v>
      </c>
      <c r="AK733" s="5">
        <f t="shared" ca="1" si="337"/>
        <v>409</v>
      </c>
    </row>
    <row r="734" spans="1:37" x14ac:dyDescent="0.3">
      <c r="A734" s="35">
        <f>IF(Замеры!B733=0, " ", Замеры!B733)</f>
        <v>728</v>
      </c>
      <c r="B734" s="45" t="str">
        <f>Замеры!F733</f>
        <v xml:space="preserve">Группа от QF </v>
      </c>
      <c r="C734" s="45" t="str">
        <f>IF(Замеры!K733=0, " ", Замеры!K733)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Замеры!L733</f>
        <v>0</v>
      </c>
      <c r="S734" s="2">
        <f>Замеры!M733</f>
        <v>0</v>
      </c>
      <c r="T734" s="2" t="s">
        <v>75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36</v>
      </c>
      <c r="Z734" s="2">
        <f t="shared" ca="1" si="327"/>
        <v>49</v>
      </c>
      <c r="AA734" s="2">
        <f t="shared" ca="1" si="327"/>
        <v>42</v>
      </c>
      <c r="AB734" s="5">
        <f t="shared" ca="1" si="328"/>
        <v>472</v>
      </c>
      <c r="AC734" s="5">
        <f t="shared" ca="1" si="329"/>
        <v>534</v>
      </c>
      <c r="AD734" s="5">
        <f t="shared" ca="1" si="330"/>
        <v>496</v>
      </c>
      <c r="AE734" s="5">
        <f t="shared" ca="1" si="331"/>
        <v>457</v>
      </c>
      <c r="AF734" s="5">
        <f t="shared" ca="1" si="332"/>
        <v>438</v>
      </c>
      <c r="AG734" s="5">
        <f t="shared" ca="1" si="333"/>
        <v>528</v>
      </c>
      <c r="AH734" s="5">
        <f t="shared" ca="1" si="334"/>
        <v>494</v>
      </c>
      <c r="AI734" s="5">
        <f t="shared" ca="1" si="335"/>
        <v>551</v>
      </c>
      <c r="AJ734" s="5">
        <f t="shared" ca="1" si="336"/>
        <v>528</v>
      </c>
      <c r="AK734" s="5">
        <f t="shared" ca="1" si="337"/>
        <v>553</v>
      </c>
    </row>
    <row r="735" spans="1:37" x14ac:dyDescent="0.3">
      <c r="A735" s="35">
        <f>IF(Замеры!B734=0, " ", Замеры!B734)</f>
        <v>729</v>
      </c>
      <c r="B735" s="45" t="str">
        <f>Замеры!F734</f>
        <v xml:space="preserve">Группа от QF </v>
      </c>
      <c r="C735" s="45" t="str">
        <f>IF(Замеры!K734=0, " ", Замеры!K734)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Замеры!L734</f>
        <v>0</v>
      </c>
      <c r="S735" s="2">
        <f>Замеры!M734</f>
        <v>0</v>
      </c>
      <c r="T735" s="2" t="s">
        <v>75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24</v>
      </c>
      <c r="Z735" s="2">
        <f t="shared" ca="1" si="327"/>
        <v>20</v>
      </c>
      <c r="AA735" s="2">
        <f t="shared" ca="1" si="327"/>
        <v>49</v>
      </c>
      <c r="AB735" s="5">
        <f t="shared" ca="1" si="328"/>
        <v>518</v>
      </c>
      <c r="AC735" s="5">
        <f t="shared" ca="1" si="329"/>
        <v>559</v>
      </c>
      <c r="AD735" s="5">
        <f t="shared" ca="1" si="330"/>
        <v>525</v>
      </c>
      <c r="AE735" s="5">
        <f t="shared" ca="1" si="331"/>
        <v>530</v>
      </c>
      <c r="AF735" s="5">
        <f t="shared" ca="1" si="332"/>
        <v>570</v>
      </c>
      <c r="AG735" s="5">
        <f t="shared" ca="1" si="333"/>
        <v>620</v>
      </c>
      <c r="AH735" s="5">
        <f t="shared" ca="1" si="334"/>
        <v>542</v>
      </c>
      <c r="AI735" s="5">
        <f t="shared" ca="1" si="335"/>
        <v>623</v>
      </c>
      <c r="AJ735" s="5">
        <f t="shared" ca="1" si="336"/>
        <v>534</v>
      </c>
      <c r="AK735" s="5">
        <f t="shared" ca="1" si="337"/>
        <v>595</v>
      </c>
    </row>
    <row r="736" spans="1:37" x14ac:dyDescent="0.3">
      <c r="A736" s="35">
        <f>IF(Замеры!B735=0, " ", Замеры!B735)</f>
        <v>730</v>
      </c>
      <c r="B736" s="45" t="str">
        <f>Замеры!F735</f>
        <v xml:space="preserve">Группа от QF </v>
      </c>
      <c r="C736" s="45" t="str">
        <f>IF(Замеры!K735=0, " ", Замеры!K735)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Замеры!L735</f>
        <v>0</v>
      </c>
      <c r="S736" s="2">
        <f>Замеры!M735</f>
        <v>0</v>
      </c>
      <c r="T736" s="2" t="s">
        <v>75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34</v>
      </c>
      <c r="Z736" s="2">
        <f t="shared" ca="1" si="327"/>
        <v>29</v>
      </c>
      <c r="AA736" s="2">
        <f t="shared" ca="1" si="327"/>
        <v>26</v>
      </c>
      <c r="AB736" s="5">
        <f t="shared" ca="1" si="328"/>
        <v>308</v>
      </c>
      <c r="AC736" s="5">
        <f t="shared" ca="1" si="329"/>
        <v>330</v>
      </c>
      <c r="AD736" s="5">
        <f t="shared" ca="1" si="330"/>
        <v>315</v>
      </c>
      <c r="AE736" s="5">
        <f t="shared" ca="1" si="331"/>
        <v>372</v>
      </c>
      <c r="AF736" s="5">
        <f t="shared" ca="1" si="332"/>
        <v>322</v>
      </c>
      <c r="AG736" s="5">
        <f t="shared" ca="1" si="333"/>
        <v>303</v>
      </c>
      <c r="AH736" s="5">
        <f t="shared" ca="1" si="334"/>
        <v>342</v>
      </c>
      <c r="AI736" s="5">
        <f t="shared" ca="1" si="335"/>
        <v>302</v>
      </c>
      <c r="AJ736" s="5">
        <f t="shared" ca="1" si="336"/>
        <v>316</v>
      </c>
      <c r="AK736" s="5">
        <f t="shared" ca="1" si="337"/>
        <v>361</v>
      </c>
    </row>
    <row r="737" spans="1:37" x14ac:dyDescent="0.3">
      <c r="A737" s="35">
        <f>IF(Замеры!B736=0, " ", Замеры!B736)</f>
        <v>731</v>
      </c>
      <c r="B737" s="45" t="str">
        <f>Замеры!F736</f>
        <v xml:space="preserve">Группа от QF </v>
      </c>
      <c r="C737" s="45" t="str">
        <f>IF(Замеры!K736=0, " ", Замеры!K736)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Замеры!L736</f>
        <v>0</v>
      </c>
      <c r="S737" s="2">
        <f>Замеры!M736</f>
        <v>0</v>
      </c>
      <c r="T737" s="2" t="s">
        <v>75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33</v>
      </c>
      <c r="Z737" s="2">
        <f t="shared" ca="1" si="327"/>
        <v>35</v>
      </c>
      <c r="AA737" s="2">
        <f t="shared" ca="1" si="327"/>
        <v>46</v>
      </c>
      <c r="AB737" s="5">
        <f t="shared" ca="1" si="328"/>
        <v>515</v>
      </c>
      <c r="AC737" s="5">
        <f t="shared" ca="1" si="329"/>
        <v>481</v>
      </c>
      <c r="AD737" s="5">
        <f t="shared" ca="1" si="330"/>
        <v>588</v>
      </c>
      <c r="AE737" s="5">
        <f t="shared" ca="1" si="331"/>
        <v>501</v>
      </c>
      <c r="AF737" s="5">
        <f t="shared" ca="1" si="332"/>
        <v>523</v>
      </c>
      <c r="AG737" s="5">
        <f t="shared" ca="1" si="333"/>
        <v>584</v>
      </c>
      <c r="AH737" s="5">
        <f t="shared" ca="1" si="334"/>
        <v>598</v>
      </c>
      <c r="AI737" s="5">
        <f t="shared" ca="1" si="335"/>
        <v>569</v>
      </c>
      <c r="AJ737" s="5">
        <f t="shared" ca="1" si="336"/>
        <v>501</v>
      </c>
      <c r="AK737" s="5">
        <f t="shared" ca="1" si="337"/>
        <v>605</v>
      </c>
    </row>
    <row r="738" spans="1:37" x14ac:dyDescent="0.3">
      <c r="A738" s="35">
        <f>IF(Замеры!B737=0, " ", Замеры!B737)</f>
        <v>732</v>
      </c>
      <c r="B738" s="45" t="str">
        <f>Замеры!F737</f>
        <v xml:space="preserve">Группа от QF </v>
      </c>
      <c r="C738" s="45" t="str">
        <f>IF(Замеры!K737=0, " ", Замеры!K737)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Замеры!L737</f>
        <v>0</v>
      </c>
      <c r="S738" s="2">
        <f>Замеры!M737</f>
        <v>0</v>
      </c>
      <c r="T738" s="2" t="s">
        <v>75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38</v>
      </c>
      <c r="Z738" s="2">
        <f t="shared" ca="1" si="327"/>
        <v>27</v>
      </c>
      <c r="AA738" s="2">
        <f t="shared" ca="1" si="327"/>
        <v>26</v>
      </c>
      <c r="AB738" s="5">
        <f t="shared" ca="1" si="328"/>
        <v>375</v>
      </c>
      <c r="AC738" s="5">
        <f t="shared" ca="1" si="329"/>
        <v>358</v>
      </c>
      <c r="AD738" s="5">
        <f t="shared" ca="1" si="330"/>
        <v>277</v>
      </c>
      <c r="AE738" s="5">
        <f t="shared" ca="1" si="331"/>
        <v>313</v>
      </c>
      <c r="AF738" s="5">
        <f t="shared" ca="1" si="332"/>
        <v>380</v>
      </c>
      <c r="AG738" s="5">
        <f t="shared" ca="1" si="333"/>
        <v>319</v>
      </c>
      <c r="AH738" s="5">
        <f t="shared" ca="1" si="334"/>
        <v>404</v>
      </c>
      <c r="AI738" s="5">
        <f t="shared" ca="1" si="335"/>
        <v>297</v>
      </c>
      <c r="AJ738" s="5">
        <f t="shared" ca="1" si="336"/>
        <v>343</v>
      </c>
      <c r="AK738" s="5">
        <f t="shared" ca="1" si="337"/>
        <v>331</v>
      </c>
    </row>
    <row r="739" spans="1:37" x14ac:dyDescent="0.3">
      <c r="A739" s="35">
        <f>IF(Замеры!B738=0, " ", Замеры!B738)</f>
        <v>733</v>
      </c>
      <c r="B739" s="45" t="str">
        <f>Замеры!F738</f>
        <v xml:space="preserve">Группа от QF </v>
      </c>
      <c r="C739" s="45" t="str">
        <f>IF(Замеры!K738=0, " ", Замеры!K738)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Замеры!L738</f>
        <v>0</v>
      </c>
      <c r="S739" s="2">
        <f>Замеры!M738</f>
        <v>0</v>
      </c>
      <c r="T739" s="2" t="s">
        <v>75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35</v>
      </c>
      <c r="Z739" s="2">
        <f t="shared" ca="1" si="327"/>
        <v>24</v>
      </c>
      <c r="AA739" s="2">
        <f t="shared" ca="1" si="327"/>
        <v>47</v>
      </c>
      <c r="AB739" s="5">
        <f t="shared" ca="1" si="328"/>
        <v>506</v>
      </c>
      <c r="AC739" s="5">
        <f t="shared" ca="1" si="329"/>
        <v>614</v>
      </c>
      <c r="AD739" s="5">
        <f t="shared" ca="1" si="330"/>
        <v>559</v>
      </c>
      <c r="AE739" s="5">
        <f t="shared" ca="1" si="331"/>
        <v>491</v>
      </c>
      <c r="AF739" s="5">
        <f t="shared" ca="1" si="332"/>
        <v>521</v>
      </c>
      <c r="AG739" s="5">
        <f t="shared" ca="1" si="333"/>
        <v>557</v>
      </c>
      <c r="AH739" s="5">
        <f t="shared" ca="1" si="334"/>
        <v>610</v>
      </c>
      <c r="AI739" s="5">
        <f t="shared" ca="1" si="335"/>
        <v>574</v>
      </c>
      <c r="AJ739" s="5">
        <f t="shared" ca="1" si="336"/>
        <v>582</v>
      </c>
      <c r="AK739" s="5">
        <f t="shared" ca="1" si="337"/>
        <v>596</v>
      </c>
    </row>
    <row r="740" spans="1:37" x14ac:dyDescent="0.3">
      <c r="A740" s="35">
        <f>IF(Замеры!B739=0, " ", Замеры!B739)</f>
        <v>734</v>
      </c>
      <c r="B740" s="45" t="str">
        <f>Замеры!F739</f>
        <v xml:space="preserve">Группа от QF </v>
      </c>
      <c r="C740" s="45" t="str">
        <f>IF(Замеры!K739=0, " ", Замеры!K739)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Замеры!L739</f>
        <v>0</v>
      </c>
      <c r="S740" s="2">
        <f>Замеры!M739</f>
        <v>0</v>
      </c>
      <c r="T740" s="2" t="s">
        <v>75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42</v>
      </c>
      <c r="Z740" s="2">
        <f t="shared" ca="1" si="327"/>
        <v>26</v>
      </c>
      <c r="AA740" s="2">
        <f t="shared" ca="1" si="327"/>
        <v>25</v>
      </c>
      <c r="AB740" s="5">
        <f t="shared" ca="1" si="328"/>
        <v>320</v>
      </c>
      <c r="AC740" s="5">
        <f t="shared" ca="1" si="329"/>
        <v>344</v>
      </c>
      <c r="AD740" s="5">
        <f t="shared" ca="1" si="330"/>
        <v>275</v>
      </c>
      <c r="AE740" s="5">
        <f t="shared" ca="1" si="331"/>
        <v>336</v>
      </c>
      <c r="AF740" s="5">
        <f t="shared" ca="1" si="332"/>
        <v>338</v>
      </c>
      <c r="AG740" s="5">
        <f t="shared" ca="1" si="333"/>
        <v>298</v>
      </c>
      <c r="AH740" s="5">
        <f t="shared" ca="1" si="334"/>
        <v>285</v>
      </c>
      <c r="AI740" s="5">
        <f t="shared" ca="1" si="335"/>
        <v>327</v>
      </c>
      <c r="AJ740" s="5">
        <f t="shared" ca="1" si="336"/>
        <v>337</v>
      </c>
      <c r="AK740" s="5">
        <f t="shared" ca="1" si="337"/>
        <v>376</v>
      </c>
    </row>
    <row r="741" spans="1:37" x14ac:dyDescent="0.3">
      <c r="A741" s="35">
        <f>IF(Замеры!B740=0, " ", Замеры!B740)</f>
        <v>735</v>
      </c>
      <c r="B741" s="45" t="str">
        <f>Замеры!F740</f>
        <v xml:space="preserve">Группа от QF </v>
      </c>
      <c r="C741" s="45" t="str">
        <f>IF(Замеры!K740=0, " ", Замеры!K740)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Замеры!L740</f>
        <v>0</v>
      </c>
      <c r="S741" s="2">
        <f>Замеры!M740</f>
        <v>0</v>
      </c>
      <c r="T741" s="2" t="s">
        <v>75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33</v>
      </c>
      <c r="Z741" s="2">
        <f t="shared" ca="1" si="327"/>
        <v>36</v>
      </c>
      <c r="AA741" s="2">
        <f t="shared" ca="1" si="327"/>
        <v>39</v>
      </c>
      <c r="AB741" s="5">
        <f t="shared" ca="1" si="328"/>
        <v>424</v>
      </c>
      <c r="AC741" s="5">
        <f t="shared" ca="1" si="329"/>
        <v>429</v>
      </c>
      <c r="AD741" s="5">
        <f t="shared" ca="1" si="330"/>
        <v>471</v>
      </c>
      <c r="AE741" s="5">
        <f t="shared" ca="1" si="331"/>
        <v>518</v>
      </c>
      <c r="AF741" s="5">
        <f t="shared" ca="1" si="332"/>
        <v>434</v>
      </c>
      <c r="AG741" s="5">
        <f t="shared" ca="1" si="333"/>
        <v>429</v>
      </c>
      <c r="AH741" s="5">
        <f t="shared" ca="1" si="334"/>
        <v>529</v>
      </c>
      <c r="AI741" s="5">
        <f t="shared" ca="1" si="335"/>
        <v>504</v>
      </c>
      <c r="AJ741" s="5">
        <f t="shared" ca="1" si="336"/>
        <v>410</v>
      </c>
      <c r="AK741" s="5">
        <f t="shared" ca="1" si="337"/>
        <v>436</v>
      </c>
    </row>
    <row r="742" spans="1:37" x14ac:dyDescent="0.3">
      <c r="A742" s="35">
        <f>IF(Замеры!B741=0, " ", Замеры!B741)</f>
        <v>736</v>
      </c>
      <c r="B742" s="45" t="str">
        <f>Замеры!F741</f>
        <v xml:space="preserve">Группа от QF </v>
      </c>
      <c r="C742" s="45" t="str">
        <f>IF(Замеры!K741=0, " ", Замеры!K741)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Замеры!L741</f>
        <v>0</v>
      </c>
      <c r="S742" s="2">
        <f>Замеры!M741</f>
        <v>0</v>
      </c>
      <c r="T742" s="2" t="s">
        <v>75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30</v>
      </c>
      <c r="Z742" s="2">
        <f t="shared" ca="1" si="327"/>
        <v>38</v>
      </c>
      <c r="AA742" s="2">
        <f t="shared" ca="1" si="327"/>
        <v>35</v>
      </c>
      <c r="AB742" s="5">
        <f t="shared" ca="1" si="328"/>
        <v>395</v>
      </c>
      <c r="AC742" s="5">
        <f t="shared" ca="1" si="329"/>
        <v>479</v>
      </c>
      <c r="AD742" s="5">
        <f t="shared" ca="1" si="330"/>
        <v>440</v>
      </c>
      <c r="AE742" s="5">
        <f t="shared" ca="1" si="331"/>
        <v>373</v>
      </c>
      <c r="AF742" s="5">
        <f t="shared" ca="1" si="332"/>
        <v>464</v>
      </c>
      <c r="AG742" s="5">
        <f t="shared" ca="1" si="333"/>
        <v>405</v>
      </c>
      <c r="AH742" s="5">
        <f t="shared" ca="1" si="334"/>
        <v>477</v>
      </c>
      <c r="AI742" s="5">
        <f t="shared" ca="1" si="335"/>
        <v>500</v>
      </c>
      <c r="AJ742" s="5">
        <f t="shared" ca="1" si="336"/>
        <v>419</v>
      </c>
      <c r="AK742" s="5">
        <f t="shared" ca="1" si="337"/>
        <v>472</v>
      </c>
    </row>
    <row r="743" spans="1:37" x14ac:dyDescent="0.3">
      <c r="A743" s="35">
        <f>IF(Замеры!B742=0, " ", Замеры!B742)</f>
        <v>737</v>
      </c>
      <c r="B743" s="45" t="str">
        <f>Замеры!F742</f>
        <v xml:space="preserve">Группа от QF </v>
      </c>
      <c r="C743" s="45" t="str">
        <f>IF(Замеры!K742=0, " ", Замеры!K742)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Замеры!L742</f>
        <v>0</v>
      </c>
      <c r="S743" s="2">
        <f>Замеры!M742</f>
        <v>0</v>
      </c>
      <c r="T743" s="2" t="s">
        <v>75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46</v>
      </c>
      <c r="Z743" s="2">
        <f t="shared" ca="1" si="327"/>
        <v>34</v>
      </c>
      <c r="AA743" s="2">
        <f t="shared" ca="1" si="327"/>
        <v>25</v>
      </c>
      <c r="AB743" s="5">
        <f t="shared" ca="1" si="328"/>
        <v>382</v>
      </c>
      <c r="AC743" s="5">
        <f t="shared" ca="1" si="329"/>
        <v>266</v>
      </c>
      <c r="AD743" s="5">
        <f t="shared" ca="1" si="330"/>
        <v>365</v>
      </c>
      <c r="AE743" s="5">
        <f t="shared" ca="1" si="331"/>
        <v>341</v>
      </c>
      <c r="AF743" s="5">
        <f t="shared" ca="1" si="332"/>
        <v>264</v>
      </c>
      <c r="AG743" s="5">
        <f t="shared" ca="1" si="333"/>
        <v>370</v>
      </c>
      <c r="AH743" s="5">
        <f t="shared" ca="1" si="334"/>
        <v>341</v>
      </c>
      <c r="AI743" s="5">
        <f t="shared" ca="1" si="335"/>
        <v>390</v>
      </c>
      <c r="AJ743" s="5">
        <f t="shared" ca="1" si="336"/>
        <v>286</v>
      </c>
      <c r="AK743" s="5">
        <f t="shared" ca="1" si="337"/>
        <v>284</v>
      </c>
    </row>
    <row r="744" spans="1:37" x14ac:dyDescent="0.3">
      <c r="A744" s="35">
        <f>IF(Замеры!B743=0, " ", Замеры!B743)</f>
        <v>738</v>
      </c>
      <c r="B744" s="45" t="str">
        <f>Замеры!F743</f>
        <v xml:space="preserve">Группа от QF </v>
      </c>
      <c r="C744" s="45" t="str">
        <f>IF(Замеры!K743=0, " ", Замеры!K743)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Замеры!L743</f>
        <v>0</v>
      </c>
      <c r="S744" s="2">
        <f>Замеры!M743</f>
        <v>0</v>
      </c>
      <c r="T744" s="2" t="s">
        <v>75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41</v>
      </c>
      <c r="Z744" s="2">
        <f t="shared" ca="1" si="327"/>
        <v>43</v>
      </c>
      <c r="AA744" s="2">
        <f t="shared" ca="1" si="327"/>
        <v>49</v>
      </c>
      <c r="AB744" s="5">
        <f t="shared" ca="1" si="328"/>
        <v>523</v>
      </c>
      <c r="AC744" s="5">
        <f t="shared" ca="1" si="329"/>
        <v>629</v>
      </c>
      <c r="AD744" s="5">
        <f t="shared" ca="1" si="330"/>
        <v>545</v>
      </c>
      <c r="AE744" s="5">
        <f t="shared" ca="1" si="331"/>
        <v>532</v>
      </c>
      <c r="AF744" s="5">
        <f t="shared" ca="1" si="332"/>
        <v>551</v>
      </c>
      <c r="AG744" s="5">
        <f t="shared" ca="1" si="333"/>
        <v>582</v>
      </c>
      <c r="AH744" s="5">
        <f t="shared" ca="1" si="334"/>
        <v>501</v>
      </c>
      <c r="AI744" s="5">
        <f t="shared" ca="1" si="335"/>
        <v>623</v>
      </c>
      <c r="AJ744" s="5">
        <f t="shared" ca="1" si="336"/>
        <v>584</v>
      </c>
      <c r="AK744" s="5">
        <f t="shared" ca="1" si="337"/>
        <v>567</v>
      </c>
    </row>
    <row r="745" spans="1:37" x14ac:dyDescent="0.3">
      <c r="A745" s="35">
        <f>IF(Замеры!B744=0, " ", Замеры!B744)</f>
        <v>739</v>
      </c>
      <c r="B745" s="45" t="str">
        <f>Замеры!F744</f>
        <v xml:space="preserve">Группа от QF </v>
      </c>
      <c r="C745" s="45" t="str">
        <f>IF(Замеры!K744=0, " ", Замеры!K744)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Замеры!L744</f>
        <v>0</v>
      </c>
      <c r="S745" s="2">
        <f>Замеры!M744</f>
        <v>0</v>
      </c>
      <c r="T745" s="2" t="s">
        <v>75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50</v>
      </c>
      <c r="Z745" s="2">
        <f t="shared" ca="1" si="327"/>
        <v>39</v>
      </c>
      <c r="AA745" s="2">
        <f t="shared" ca="1" si="327"/>
        <v>32</v>
      </c>
      <c r="AB745" s="5">
        <f t="shared" ca="1" si="328"/>
        <v>416</v>
      </c>
      <c r="AC745" s="5">
        <f t="shared" ca="1" si="329"/>
        <v>341</v>
      </c>
      <c r="AD745" s="5">
        <f t="shared" ca="1" si="330"/>
        <v>425</v>
      </c>
      <c r="AE745" s="5">
        <f t="shared" ca="1" si="331"/>
        <v>447</v>
      </c>
      <c r="AF745" s="5">
        <f t="shared" ca="1" si="332"/>
        <v>354</v>
      </c>
      <c r="AG745" s="5">
        <f t="shared" ca="1" si="333"/>
        <v>400</v>
      </c>
      <c r="AH745" s="5">
        <f t="shared" ca="1" si="334"/>
        <v>459</v>
      </c>
      <c r="AI745" s="5">
        <f t="shared" ca="1" si="335"/>
        <v>404</v>
      </c>
      <c r="AJ745" s="5">
        <f t="shared" ca="1" si="336"/>
        <v>345</v>
      </c>
      <c r="AK745" s="5">
        <f t="shared" ca="1" si="337"/>
        <v>344</v>
      </c>
    </row>
    <row r="746" spans="1:37" x14ac:dyDescent="0.3">
      <c r="A746" s="35">
        <f>IF(Замеры!B745=0, " ", Замеры!B745)</f>
        <v>740</v>
      </c>
      <c r="B746" s="45" t="str">
        <f>Замеры!F745</f>
        <v xml:space="preserve">Группа от QF </v>
      </c>
      <c r="C746" s="45" t="str">
        <f>IF(Замеры!K745=0, " ", Замеры!K745)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Замеры!L745</f>
        <v>0</v>
      </c>
      <c r="S746" s="2">
        <f>Замеры!M745</f>
        <v>0</v>
      </c>
      <c r="T746" s="2" t="s">
        <v>75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37</v>
      </c>
      <c r="Z746" s="2">
        <f t="shared" ca="1" si="327"/>
        <v>27</v>
      </c>
      <c r="AA746" s="2">
        <f t="shared" ca="1" si="327"/>
        <v>39</v>
      </c>
      <c r="AB746" s="5">
        <f t="shared" ca="1" si="328"/>
        <v>507</v>
      </c>
      <c r="AC746" s="5">
        <f t="shared" ca="1" si="329"/>
        <v>536</v>
      </c>
      <c r="AD746" s="5">
        <f t="shared" ca="1" si="330"/>
        <v>521</v>
      </c>
      <c r="AE746" s="5">
        <f t="shared" ca="1" si="331"/>
        <v>442</v>
      </c>
      <c r="AF746" s="5">
        <f t="shared" ca="1" si="332"/>
        <v>431</v>
      </c>
      <c r="AG746" s="5">
        <f t="shared" ca="1" si="333"/>
        <v>412</v>
      </c>
      <c r="AH746" s="5">
        <f t="shared" ca="1" si="334"/>
        <v>462</v>
      </c>
      <c r="AI746" s="5">
        <f t="shared" ca="1" si="335"/>
        <v>491</v>
      </c>
      <c r="AJ746" s="5">
        <f t="shared" ca="1" si="336"/>
        <v>536</v>
      </c>
      <c r="AK746" s="5">
        <f t="shared" ca="1" si="337"/>
        <v>429</v>
      </c>
    </row>
    <row r="747" spans="1:37" x14ac:dyDescent="0.3">
      <c r="A747" s="35">
        <f>IF(Замеры!B746=0, " ", Замеры!B746)</f>
        <v>741</v>
      </c>
      <c r="B747" s="45" t="str">
        <f>Замеры!F746</f>
        <v xml:space="preserve">Группа от QF </v>
      </c>
      <c r="C747" s="45" t="str">
        <f>IF(Замеры!K746=0, " ", Замеры!K746)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Замеры!L746</f>
        <v>0</v>
      </c>
      <c r="S747" s="2">
        <f>Замеры!M746</f>
        <v>0</v>
      </c>
      <c r="T747" s="2" t="s">
        <v>75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40</v>
      </c>
      <c r="Z747" s="2">
        <f t="shared" ca="1" si="327"/>
        <v>37</v>
      </c>
      <c r="AA747" s="2">
        <f t="shared" ca="1" si="327"/>
        <v>27</v>
      </c>
      <c r="AB747" s="5">
        <f t="shared" ca="1" si="328"/>
        <v>298</v>
      </c>
      <c r="AC747" s="5">
        <f t="shared" ca="1" si="329"/>
        <v>393</v>
      </c>
      <c r="AD747" s="5">
        <f t="shared" ca="1" si="330"/>
        <v>390</v>
      </c>
      <c r="AE747" s="5">
        <f t="shared" ca="1" si="331"/>
        <v>327</v>
      </c>
      <c r="AF747" s="5">
        <f t="shared" ca="1" si="332"/>
        <v>398</v>
      </c>
      <c r="AG747" s="5">
        <f t="shared" ca="1" si="333"/>
        <v>355</v>
      </c>
      <c r="AH747" s="5">
        <f t="shared" ca="1" si="334"/>
        <v>315</v>
      </c>
      <c r="AI747" s="5">
        <f t="shared" ca="1" si="335"/>
        <v>390</v>
      </c>
      <c r="AJ747" s="5">
        <f t="shared" ca="1" si="336"/>
        <v>343</v>
      </c>
      <c r="AK747" s="5">
        <f t="shared" ca="1" si="337"/>
        <v>289</v>
      </c>
    </row>
    <row r="748" spans="1:37" x14ac:dyDescent="0.3">
      <c r="A748" s="35">
        <f>IF(Замеры!B747=0, " ", Замеры!B747)</f>
        <v>742</v>
      </c>
      <c r="B748" s="45" t="str">
        <f>Замеры!F747</f>
        <v xml:space="preserve">Группа от QF </v>
      </c>
      <c r="C748" s="45" t="str">
        <f>IF(Замеры!K747=0, " ", Замеры!K747)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Замеры!L747</f>
        <v>0</v>
      </c>
      <c r="S748" s="2">
        <f>Замеры!M747</f>
        <v>0</v>
      </c>
      <c r="T748" s="2" t="s">
        <v>75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43</v>
      </c>
      <c r="Z748" s="2">
        <f t="shared" ca="1" si="327"/>
        <v>50</v>
      </c>
      <c r="AA748" s="2">
        <f t="shared" ca="1" si="327"/>
        <v>43</v>
      </c>
      <c r="AB748" s="5">
        <f t="shared" ca="1" si="328"/>
        <v>435</v>
      </c>
      <c r="AC748" s="5">
        <f t="shared" ca="1" si="329"/>
        <v>516</v>
      </c>
      <c r="AD748" s="5">
        <f t="shared" ca="1" si="330"/>
        <v>542</v>
      </c>
      <c r="AE748" s="5">
        <f t="shared" ca="1" si="331"/>
        <v>532</v>
      </c>
      <c r="AF748" s="5">
        <f t="shared" ca="1" si="332"/>
        <v>516</v>
      </c>
      <c r="AG748" s="5">
        <f t="shared" ca="1" si="333"/>
        <v>502</v>
      </c>
      <c r="AH748" s="5">
        <f t="shared" ca="1" si="334"/>
        <v>516</v>
      </c>
      <c r="AI748" s="5">
        <f t="shared" ca="1" si="335"/>
        <v>465</v>
      </c>
      <c r="AJ748" s="5">
        <f t="shared" ca="1" si="336"/>
        <v>544</v>
      </c>
      <c r="AK748" s="5">
        <f t="shared" ca="1" si="337"/>
        <v>556</v>
      </c>
    </row>
    <row r="749" spans="1:37" x14ac:dyDescent="0.3">
      <c r="A749" s="35">
        <f>IF(Замеры!B748=0, " ", Замеры!B748)</f>
        <v>743</v>
      </c>
      <c r="B749" s="45" t="str">
        <f>Замеры!F748</f>
        <v xml:space="preserve">Группа от QF </v>
      </c>
      <c r="C749" s="45" t="str">
        <f>IF(Замеры!K748=0, " ", Замеры!K748)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Замеры!L748</f>
        <v>0</v>
      </c>
      <c r="S749" s="2">
        <f>Замеры!M748</f>
        <v>0</v>
      </c>
      <c r="T749" s="2" t="s">
        <v>75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38</v>
      </c>
      <c r="Z749" s="2">
        <f t="shared" ca="1" si="327"/>
        <v>28</v>
      </c>
      <c r="AA749" s="2">
        <f t="shared" ca="1" si="327"/>
        <v>29</v>
      </c>
      <c r="AB749" s="5">
        <f t="shared" ca="1" si="328"/>
        <v>403</v>
      </c>
      <c r="AC749" s="5">
        <f t="shared" ca="1" si="329"/>
        <v>401</v>
      </c>
      <c r="AD749" s="5">
        <f t="shared" ca="1" si="330"/>
        <v>340</v>
      </c>
      <c r="AE749" s="5">
        <f t="shared" ca="1" si="331"/>
        <v>434</v>
      </c>
      <c r="AF749" s="5">
        <f t="shared" ca="1" si="332"/>
        <v>390</v>
      </c>
      <c r="AG749" s="5">
        <f t="shared" ca="1" si="333"/>
        <v>396</v>
      </c>
      <c r="AH749" s="5">
        <f t="shared" ca="1" si="334"/>
        <v>364</v>
      </c>
      <c r="AI749" s="5">
        <f t="shared" ca="1" si="335"/>
        <v>323</v>
      </c>
      <c r="AJ749" s="5">
        <f t="shared" ca="1" si="336"/>
        <v>326</v>
      </c>
      <c r="AK749" s="5">
        <f t="shared" ca="1" si="337"/>
        <v>360</v>
      </c>
    </row>
    <row r="750" spans="1:37" x14ac:dyDescent="0.3">
      <c r="A750" s="35">
        <f>IF(Замеры!B749=0, " ", Замеры!B749)</f>
        <v>744</v>
      </c>
      <c r="B750" s="45" t="str">
        <f>Замеры!F749</f>
        <v xml:space="preserve">Группа от QF </v>
      </c>
      <c r="C750" s="45" t="str">
        <f>IF(Замеры!K749=0, " ", Замеры!K749)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Замеры!L749</f>
        <v>0</v>
      </c>
      <c r="S750" s="2">
        <f>Замеры!M749</f>
        <v>0</v>
      </c>
      <c r="T750" s="2" t="s">
        <v>75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47</v>
      </c>
      <c r="Z750" s="2">
        <f t="shared" ca="1" si="327"/>
        <v>43</v>
      </c>
      <c r="AA750" s="2">
        <f t="shared" ca="1" si="327"/>
        <v>24</v>
      </c>
      <c r="AB750" s="5">
        <f t="shared" ca="1" si="328"/>
        <v>382</v>
      </c>
      <c r="AC750" s="5">
        <f t="shared" ca="1" si="329"/>
        <v>267</v>
      </c>
      <c r="AD750" s="5">
        <f t="shared" ca="1" si="330"/>
        <v>313</v>
      </c>
      <c r="AE750" s="5">
        <f t="shared" ca="1" si="331"/>
        <v>365</v>
      </c>
      <c r="AF750" s="5">
        <f t="shared" ca="1" si="332"/>
        <v>378</v>
      </c>
      <c r="AG750" s="5">
        <f t="shared" ca="1" si="333"/>
        <v>306</v>
      </c>
      <c r="AH750" s="5">
        <f t="shared" ca="1" si="334"/>
        <v>371</v>
      </c>
      <c r="AI750" s="5">
        <f t="shared" ca="1" si="335"/>
        <v>277</v>
      </c>
      <c r="AJ750" s="5">
        <f t="shared" ca="1" si="336"/>
        <v>286</v>
      </c>
      <c r="AK750" s="5">
        <f t="shared" ca="1" si="337"/>
        <v>317</v>
      </c>
    </row>
    <row r="751" spans="1:37" x14ac:dyDescent="0.3">
      <c r="A751" s="35">
        <f>IF(Замеры!B750=0, " ", Замеры!B750)</f>
        <v>745</v>
      </c>
      <c r="B751" s="45" t="str">
        <f>Замеры!F750</f>
        <v xml:space="preserve">Группа от QF </v>
      </c>
      <c r="C751" s="45" t="str">
        <f>IF(Замеры!K750=0, " ", Замеры!K750)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Замеры!L750</f>
        <v>0</v>
      </c>
      <c r="S751" s="2">
        <f>Замеры!M750</f>
        <v>0</v>
      </c>
      <c r="T751" s="2" t="s">
        <v>75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48</v>
      </c>
      <c r="Z751" s="2">
        <f t="shared" ca="1" si="327"/>
        <v>37</v>
      </c>
      <c r="AA751" s="2">
        <f t="shared" ca="1" si="327"/>
        <v>20</v>
      </c>
      <c r="AB751" s="5">
        <f t="shared" ca="1" si="328"/>
        <v>256</v>
      </c>
      <c r="AC751" s="5">
        <f t="shared" ca="1" si="329"/>
        <v>218</v>
      </c>
      <c r="AD751" s="5">
        <f t="shared" ca="1" si="330"/>
        <v>331</v>
      </c>
      <c r="AE751" s="5">
        <f t="shared" ca="1" si="331"/>
        <v>308</v>
      </c>
      <c r="AF751" s="5">
        <f t="shared" ca="1" si="332"/>
        <v>339</v>
      </c>
      <c r="AG751" s="5">
        <f t="shared" ca="1" si="333"/>
        <v>289</v>
      </c>
      <c r="AH751" s="5">
        <f t="shared" ca="1" si="334"/>
        <v>246</v>
      </c>
      <c r="AI751" s="5">
        <f t="shared" ca="1" si="335"/>
        <v>287</v>
      </c>
      <c r="AJ751" s="5">
        <f t="shared" ca="1" si="336"/>
        <v>225</v>
      </c>
      <c r="AK751" s="5">
        <f t="shared" ca="1" si="337"/>
        <v>253</v>
      </c>
    </row>
    <row r="752" spans="1:37" x14ac:dyDescent="0.3">
      <c r="A752" s="35">
        <f>IF(Замеры!B751=0, " ", Замеры!B751)</f>
        <v>746</v>
      </c>
      <c r="B752" s="45" t="str">
        <f>Замеры!F751</f>
        <v xml:space="preserve">Группа от QF </v>
      </c>
      <c r="C752" s="45" t="str">
        <f>IF(Замеры!K751=0, " ", Замеры!K751)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Замеры!L751</f>
        <v>0</v>
      </c>
      <c r="S752" s="2">
        <f>Замеры!M751</f>
        <v>0</v>
      </c>
      <c r="T752" s="2" t="s">
        <v>75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41</v>
      </c>
      <c r="Z752" s="2">
        <f t="shared" ca="1" si="327"/>
        <v>20</v>
      </c>
      <c r="AA752" s="2">
        <f t="shared" ca="1" si="327"/>
        <v>49</v>
      </c>
      <c r="AB752" s="5">
        <f t="shared" ca="1" si="328"/>
        <v>624</v>
      </c>
      <c r="AC752" s="5">
        <f t="shared" ca="1" si="329"/>
        <v>510</v>
      </c>
      <c r="AD752" s="5">
        <f t="shared" ca="1" si="330"/>
        <v>606</v>
      </c>
      <c r="AE752" s="5">
        <f t="shared" ca="1" si="331"/>
        <v>622</v>
      </c>
      <c r="AF752" s="5">
        <f t="shared" ca="1" si="332"/>
        <v>601</v>
      </c>
      <c r="AG752" s="5">
        <f t="shared" ca="1" si="333"/>
        <v>634</v>
      </c>
      <c r="AH752" s="5">
        <f t="shared" ca="1" si="334"/>
        <v>518</v>
      </c>
      <c r="AI752" s="5">
        <f t="shared" ca="1" si="335"/>
        <v>585</v>
      </c>
      <c r="AJ752" s="5">
        <f t="shared" ca="1" si="336"/>
        <v>634</v>
      </c>
      <c r="AK752" s="5">
        <f t="shared" ca="1" si="337"/>
        <v>539</v>
      </c>
    </row>
    <row r="753" spans="1:37" x14ac:dyDescent="0.3">
      <c r="A753" s="35">
        <f>IF(Замеры!B752=0, " ", Замеры!B752)</f>
        <v>747</v>
      </c>
      <c r="B753" s="45" t="str">
        <f>Замеры!F752</f>
        <v xml:space="preserve">Группа от QF </v>
      </c>
      <c r="C753" s="45" t="str">
        <f>IF(Замеры!K752=0, " ", Замеры!K752)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Замеры!L752</f>
        <v>0</v>
      </c>
      <c r="S753" s="2">
        <f>Замеры!M752</f>
        <v>0</v>
      </c>
      <c r="T753" s="2" t="s">
        <v>75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42</v>
      </c>
      <c r="Z753" s="2">
        <f t="shared" ca="1" si="327"/>
        <v>40</v>
      </c>
      <c r="AA753" s="2">
        <f t="shared" ca="1" si="327"/>
        <v>44</v>
      </c>
      <c r="AB753" s="5">
        <f t="shared" ca="1" si="328"/>
        <v>470</v>
      </c>
      <c r="AC753" s="5">
        <f t="shared" ca="1" si="329"/>
        <v>477</v>
      </c>
      <c r="AD753" s="5">
        <f t="shared" ca="1" si="330"/>
        <v>553</v>
      </c>
      <c r="AE753" s="5">
        <f t="shared" ca="1" si="331"/>
        <v>509</v>
      </c>
      <c r="AF753" s="5">
        <f t="shared" ca="1" si="332"/>
        <v>468</v>
      </c>
      <c r="AG753" s="5">
        <f t="shared" ca="1" si="333"/>
        <v>521</v>
      </c>
      <c r="AH753" s="5">
        <f t="shared" ca="1" si="334"/>
        <v>587</v>
      </c>
      <c r="AI753" s="5">
        <f t="shared" ca="1" si="335"/>
        <v>474</v>
      </c>
      <c r="AJ753" s="5">
        <f t="shared" ca="1" si="336"/>
        <v>460</v>
      </c>
      <c r="AK753" s="5">
        <f t="shared" ca="1" si="337"/>
        <v>523</v>
      </c>
    </row>
    <row r="754" spans="1:37" x14ac:dyDescent="0.3">
      <c r="A754" s="35">
        <f>IF(Замеры!B753=0, " ", Замеры!B753)</f>
        <v>748</v>
      </c>
      <c r="B754" s="45" t="str">
        <f>Замеры!F753</f>
        <v xml:space="preserve">Группа от QF </v>
      </c>
      <c r="C754" s="45" t="str">
        <f>IF(Замеры!K753=0, " ", Замеры!K753)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Замеры!L753</f>
        <v>0</v>
      </c>
      <c r="S754" s="2">
        <f>Замеры!M753</f>
        <v>0</v>
      </c>
      <c r="T754" s="2" t="s">
        <v>75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46</v>
      </c>
      <c r="Z754" s="2">
        <f t="shared" ca="1" si="327"/>
        <v>28</v>
      </c>
      <c r="AA754" s="2">
        <f t="shared" ca="1" si="327"/>
        <v>48</v>
      </c>
      <c r="AB754" s="5">
        <f t="shared" ca="1" si="328"/>
        <v>544</v>
      </c>
      <c r="AC754" s="5">
        <f t="shared" ca="1" si="329"/>
        <v>623</v>
      </c>
      <c r="AD754" s="5">
        <f t="shared" ca="1" si="330"/>
        <v>546</v>
      </c>
      <c r="AE754" s="5">
        <f t="shared" ca="1" si="331"/>
        <v>595</v>
      </c>
      <c r="AF754" s="5">
        <f t="shared" ca="1" si="332"/>
        <v>488</v>
      </c>
      <c r="AG754" s="5">
        <f t="shared" ca="1" si="333"/>
        <v>503</v>
      </c>
      <c r="AH754" s="5">
        <f t="shared" ca="1" si="334"/>
        <v>501</v>
      </c>
      <c r="AI754" s="5">
        <f t="shared" ca="1" si="335"/>
        <v>511</v>
      </c>
      <c r="AJ754" s="5">
        <f t="shared" ca="1" si="336"/>
        <v>583</v>
      </c>
      <c r="AK754" s="5">
        <f t="shared" ca="1" si="337"/>
        <v>568</v>
      </c>
    </row>
    <row r="755" spans="1:37" x14ac:dyDescent="0.3">
      <c r="A755" s="35">
        <f>IF(Замеры!B754=0, " ", Замеры!B754)</f>
        <v>749</v>
      </c>
      <c r="B755" s="45" t="str">
        <f>Замеры!F754</f>
        <v xml:space="preserve">Группа от QF </v>
      </c>
      <c r="C755" s="45" t="str">
        <f>IF(Замеры!K754=0, " ", Замеры!K754)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Замеры!L754</f>
        <v>0</v>
      </c>
      <c r="S755" s="2">
        <f>Замеры!M754</f>
        <v>0</v>
      </c>
      <c r="T755" s="2" t="s">
        <v>75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28</v>
      </c>
      <c r="Z755" s="2">
        <f t="shared" ca="1" si="327"/>
        <v>32</v>
      </c>
      <c r="AA755" s="2">
        <f t="shared" ca="1" si="327"/>
        <v>41</v>
      </c>
      <c r="AB755" s="5">
        <f t="shared" ca="1" si="328"/>
        <v>499</v>
      </c>
      <c r="AC755" s="5">
        <f t="shared" ca="1" si="329"/>
        <v>503</v>
      </c>
      <c r="AD755" s="5">
        <f t="shared" ca="1" si="330"/>
        <v>518</v>
      </c>
      <c r="AE755" s="5">
        <f t="shared" ca="1" si="331"/>
        <v>433</v>
      </c>
      <c r="AF755" s="5">
        <f t="shared" ca="1" si="332"/>
        <v>437</v>
      </c>
      <c r="AG755" s="5">
        <f t="shared" ca="1" si="333"/>
        <v>450</v>
      </c>
      <c r="AH755" s="5">
        <f t="shared" ca="1" si="334"/>
        <v>427</v>
      </c>
      <c r="AI755" s="5">
        <f t="shared" ca="1" si="335"/>
        <v>476</v>
      </c>
      <c r="AJ755" s="5">
        <f t="shared" ca="1" si="336"/>
        <v>507</v>
      </c>
      <c r="AK755" s="5">
        <f t="shared" ca="1" si="337"/>
        <v>447</v>
      </c>
    </row>
    <row r="756" spans="1:37" x14ac:dyDescent="0.3">
      <c r="A756" s="35">
        <f>IF(Замеры!B755=0, " ", Замеры!B755)</f>
        <v>750</v>
      </c>
      <c r="B756" s="45" t="str">
        <f>Замеры!F755</f>
        <v xml:space="preserve">Группа от QF </v>
      </c>
      <c r="C756" s="45" t="str">
        <f>IF(Замеры!K755=0, " ", Замеры!K755)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Замеры!L755</f>
        <v>0</v>
      </c>
      <c r="S756" s="2">
        <f>Замеры!M755</f>
        <v>0</v>
      </c>
      <c r="T756" s="2" t="s">
        <v>75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30</v>
      </c>
      <c r="Z756" s="2">
        <f t="shared" ca="1" si="327"/>
        <v>43</v>
      </c>
      <c r="AA756" s="2">
        <f t="shared" ca="1" si="327"/>
        <v>20</v>
      </c>
      <c r="AB756" s="5">
        <f t="shared" ca="1" si="328"/>
        <v>333</v>
      </c>
      <c r="AC756" s="5">
        <f t="shared" ca="1" si="329"/>
        <v>322</v>
      </c>
      <c r="AD756" s="5">
        <f t="shared" ca="1" si="330"/>
        <v>266</v>
      </c>
      <c r="AE756" s="5">
        <f t="shared" ca="1" si="331"/>
        <v>323</v>
      </c>
      <c r="AF756" s="5">
        <f t="shared" ca="1" si="332"/>
        <v>264</v>
      </c>
      <c r="AG756" s="5">
        <f t="shared" ca="1" si="333"/>
        <v>278</v>
      </c>
      <c r="AH756" s="5">
        <f t="shared" ca="1" si="334"/>
        <v>296</v>
      </c>
      <c r="AI756" s="5">
        <f t="shared" ca="1" si="335"/>
        <v>336</v>
      </c>
      <c r="AJ756" s="5">
        <f t="shared" ca="1" si="336"/>
        <v>265</v>
      </c>
      <c r="AK756" s="5">
        <f t="shared" ca="1" si="337"/>
        <v>311</v>
      </c>
    </row>
    <row r="757" spans="1:37" x14ac:dyDescent="0.3">
      <c r="A757" s="35">
        <f>IF(Замеры!B756=0, " ", Замеры!B756)</f>
        <v>751</v>
      </c>
      <c r="B757" s="45" t="str">
        <f>Замеры!F756</f>
        <v xml:space="preserve">Группа от QF </v>
      </c>
      <c r="C757" s="45" t="str">
        <f>IF(Замеры!K756=0, " ", Замеры!K756)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Замеры!L756</f>
        <v>0</v>
      </c>
      <c r="S757" s="2">
        <f>Замеры!M756</f>
        <v>0</v>
      </c>
      <c r="T757" s="2" t="s">
        <v>75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35</v>
      </c>
      <c r="Z757" s="2">
        <f t="shared" ca="1" si="327"/>
        <v>32</v>
      </c>
      <c r="AA757" s="2">
        <f t="shared" ca="1" si="327"/>
        <v>50</v>
      </c>
      <c r="AB757" s="5">
        <f t="shared" ca="1" si="328"/>
        <v>626</v>
      </c>
      <c r="AC757" s="5">
        <f t="shared" ca="1" si="329"/>
        <v>528</v>
      </c>
      <c r="AD757" s="5">
        <f t="shared" ca="1" si="330"/>
        <v>550</v>
      </c>
      <c r="AE757" s="5">
        <f t="shared" ca="1" si="331"/>
        <v>624</v>
      </c>
      <c r="AF757" s="5">
        <f t="shared" ca="1" si="332"/>
        <v>645</v>
      </c>
      <c r="AG757" s="5">
        <f t="shared" ca="1" si="333"/>
        <v>605</v>
      </c>
      <c r="AH757" s="5">
        <f t="shared" ca="1" si="334"/>
        <v>589</v>
      </c>
      <c r="AI757" s="5">
        <f t="shared" ca="1" si="335"/>
        <v>648</v>
      </c>
      <c r="AJ757" s="5">
        <f t="shared" ca="1" si="336"/>
        <v>554</v>
      </c>
      <c r="AK757" s="5">
        <f t="shared" ca="1" si="337"/>
        <v>643</v>
      </c>
    </row>
    <row r="758" spans="1:37" x14ac:dyDescent="0.3">
      <c r="A758" s="35">
        <f>IF(Замеры!B757=0, " ", Замеры!B757)</f>
        <v>752</v>
      </c>
      <c r="B758" s="45" t="str">
        <f>Замеры!F757</f>
        <v xml:space="preserve">Группа от QF </v>
      </c>
      <c r="C758" s="45" t="str">
        <f>IF(Замеры!K757=0, " ", Замеры!K757)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Замеры!L757</f>
        <v>0</v>
      </c>
      <c r="S758" s="2">
        <f>Замеры!M757</f>
        <v>0</v>
      </c>
      <c r="T758" s="2" t="s">
        <v>75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46</v>
      </c>
      <c r="Z758" s="2">
        <f t="shared" ca="1" si="327"/>
        <v>20</v>
      </c>
      <c r="AA758" s="2">
        <f t="shared" ca="1" si="327"/>
        <v>36</v>
      </c>
      <c r="AB758" s="5">
        <f t="shared" ca="1" si="328"/>
        <v>491</v>
      </c>
      <c r="AC758" s="5">
        <f t="shared" ca="1" si="329"/>
        <v>469</v>
      </c>
      <c r="AD758" s="5">
        <f t="shared" ca="1" si="330"/>
        <v>500</v>
      </c>
      <c r="AE758" s="5">
        <f t="shared" ca="1" si="331"/>
        <v>495</v>
      </c>
      <c r="AF758" s="5">
        <f t="shared" ca="1" si="332"/>
        <v>407</v>
      </c>
      <c r="AG758" s="5">
        <f t="shared" ca="1" si="333"/>
        <v>423</v>
      </c>
      <c r="AH758" s="5">
        <f t="shared" ca="1" si="334"/>
        <v>411</v>
      </c>
      <c r="AI758" s="5">
        <f t="shared" ca="1" si="335"/>
        <v>446</v>
      </c>
      <c r="AJ758" s="5">
        <f t="shared" ca="1" si="336"/>
        <v>371</v>
      </c>
      <c r="AK758" s="5">
        <f t="shared" ca="1" si="337"/>
        <v>443</v>
      </c>
    </row>
    <row r="759" spans="1:37" x14ac:dyDescent="0.3">
      <c r="A759" s="35">
        <f>IF(Замеры!B758=0, " ", Замеры!B758)</f>
        <v>753</v>
      </c>
      <c r="B759" s="45" t="str">
        <f>Замеры!F758</f>
        <v xml:space="preserve">Группа от QF </v>
      </c>
      <c r="C759" s="45" t="str">
        <f>IF(Замеры!K758=0, " ", Замеры!K758)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Замеры!L758</f>
        <v>0</v>
      </c>
      <c r="S759" s="2">
        <f>Замеры!M758</f>
        <v>0</v>
      </c>
      <c r="T759" s="2" t="s">
        <v>75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44</v>
      </c>
      <c r="Z759" s="2">
        <f t="shared" ca="1" si="327"/>
        <v>29</v>
      </c>
      <c r="AA759" s="2">
        <f t="shared" ca="1" si="327"/>
        <v>20</v>
      </c>
      <c r="AB759" s="5">
        <f t="shared" ca="1" si="328"/>
        <v>262</v>
      </c>
      <c r="AC759" s="5">
        <f t="shared" ca="1" si="329"/>
        <v>336</v>
      </c>
      <c r="AD759" s="5">
        <f t="shared" ca="1" si="330"/>
        <v>309</v>
      </c>
      <c r="AE759" s="5">
        <f t="shared" ca="1" si="331"/>
        <v>334</v>
      </c>
      <c r="AF759" s="5">
        <f t="shared" ca="1" si="332"/>
        <v>296</v>
      </c>
      <c r="AG759" s="5">
        <f t="shared" ca="1" si="333"/>
        <v>209</v>
      </c>
      <c r="AH759" s="5">
        <f t="shared" ca="1" si="334"/>
        <v>240</v>
      </c>
      <c r="AI759" s="5">
        <f t="shared" ca="1" si="335"/>
        <v>226</v>
      </c>
      <c r="AJ759" s="5">
        <f t="shared" ca="1" si="336"/>
        <v>321</v>
      </c>
      <c r="AK759" s="5">
        <f t="shared" ca="1" si="337"/>
        <v>256</v>
      </c>
    </row>
    <row r="760" spans="1:37" x14ac:dyDescent="0.3">
      <c r="A760" s="35">
        <f>IF(Замеры!B759=0, " ", Замеры!B759)</f>
        <v>754</v>
      </c>
      <c r="B760" s="45" t="str">
        <f>Замеры!F759</f>
        <v xml:space="preserve">Группа от QF </v>
      </c>
      <c r="C760" s="45" t="str">
        <f>IF(Замеры!K759=0, " ", Замеры!K759)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Замеры!L759</f>
        <v>0</v>
      </c>
      <c r="S760" s="2">
        <f>Замеры!M759</f>
        <v>0</v>
      </c>
      <c r="T760" s="2" t="s">
        <v>75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49</v>
      </c>
      <c r="Z760" s="2">
        <f t="shared" ca="1" si="327"/>
        <v>22</v>
      </c>
      <c r="AA760" s="2">
        <f t="shared" ca="1" si="327"/>
        <v>28</v>
      </c>
      <c r="AB760" s="5">
        <f t="shared" ca="1" si="328"/>
        <v>304</v>
      </c>
      <c r="AC760" s="5">
        <f t="shared" ca="1" si="329"/>
        <v>358</v>
      </c>
      <c r="AD760" s="5">
        <f t="shared" ca="1" si="330"/>
        <v>297</v>
      </c>
      <c r="AE760" s="5">
        <f t="shared" ca="1" si="331"/>
        <v>357</v>
      </c>
      <c r="AF760" s="5">
        <f t="shared" ca="1" si="332"/>
        <v>331</v>
      </c>
      <c r="AG760" s="5">
        <f t="shared" ca="1" si="333"/>
        <v>364</v>
      </c>
      <c r="AH760" s="5">
        <f t="shared" ca="1" si="334"/>
        <v>345</v>
      </c>
      <c r="AI760" s="5">
        <f t="shared" ca="1" si="335"/>
        <v>390</v>
      </c>
      <c r="AJ760" s="5">
        <f t="shared" ca="1" si="336"/>
        <v>301</v>
      </c>
      <c r="AK760" s="5">
        <f t="shared" ca="1" si="337"/>
        <v>331</v>
      </c>
    </row>
    <row r="761" spans="1:37" x14ac:dyDescent="0.3">
      <c r="A761" s="35">
        <f>IF(Замеры!B760=0, " ", Замеры!B760)</f>
        <v>755</v>
      </c>
      <c r="B761" s="45" t="str">
        <f>Замеры!F760</f>
        <v xml:space="preserve">Группа от QF </v>
      </c>
      <c r="C761" s="45" t="str">
        <f>IF(Замеры!K760=0, " ", Замеры!K760)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Замеры!L760</f>
        <v>0</v>
      </c>
      <c r="S761" s="2">
        <f>Замеры!M760</f>
        <v>0</v>
      </c>
      <c r="T761" s="2" t="s">
        <v>75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37</v>
      </c>
      <c r="Z761" s="2">
        <f t="shared" ca="1" si="327"/>
        <v>26</v>
      </c>
      <c r="AA761" s="2">
        <f t="shared" ca="1" si="327"/>
        <v>49</v>
      </c>
      <c r="AB761" s="5">
        <f t="shared" ca="1" si="328"/>
        <v>521</v>
      </c>
      <c r="AC761" s="5">
        <f t="shared" ca="1" si="329"/>
        <v>569</v>
      </c>
      <c r="AD761" s="5">
        <f t="shared" ca="1" si="330"/>
        <v>568</v>
      </c>
      <c r="AE761" s="5">
        <f t="shared" ca="1" si="331"/>
        <v>525</v>
      </c>
      <c r="AF761" s="5">
        <f t="shared" ca="1" si="332"/>
        <v>505</v>
      </c>
      <c r="AG761" s="5">
        <f t="shared" ca="1" si="333"/>
        <v>637</v>
      </c>
      <c r="AH761" s="5">
        <f t="shared" ca="1" si="334"/>
        <v>526</v>
      </c>
      <c r="AI761" s="5">
        <f t="shared" ca="1" si="335"/>
        <v>534</v>
      </c>
      <c r="AJ761" s="5">
        <f t="shared" ca="1" si="336"/>
        <v>602</v>
      </c>
      <c r="AK761" s="5">
        <f t="shared" ca="1" si="337"/>
        <v>628</v>
      </c>
    </row>
    <row r="762" spans="1:37" x14ac:dyDescent="0.3">
      <c r="A762" s="35">
        <f>IF(Замеры!B761=0, " ", Замеры!B761)</f>
        <v>756</v>
      </c>
      <c r="B762" s="45" t="str">
        <f>Замеры!F761</f>
        <v xml:space="preserve">Группа от QF </v>
      </c>
      <c r="C762" s="45" t="str">
        <f>IF(Замеры!K761=0, " ", Замеры!K761)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Замеры!L761</f>
        <v>0</v>
      </c>
      <c r="S762" s="2">
        <f>Замеры!M761</f>
        <v>0</v>
      </c>
      <c r="T762" s="2" t="s">
        <v>75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29</v>
      </c>
      <c r="Z762" s="2">
        <f t="shared" ca="1" si="327"/>
        <v>21</v>
      </c>
      <c r="AA762" s="2">
        <f t="shared" ca="1" si="327"/>
        <v>37</v>
      </c>
      <c r="AB762" s="5">
        <f t="shared" ca="1" si="328"/>
        <v>456</v>
      </c>
      <c r="AC762" s="5">
        <f t="shared" ca="1" si="329"/>
        <v>404</v>
      </c>
      <c r="AD762" s="5">
        <f t="shared" ca="1" si="330"/>
        <v>466</v>
      </c>
      <c r="AE762" s="5">
        <f t="shared" ca="1" si="331"/>
        <v>387</v>
      </c>
      <c r="AF762" s="5">
        <f t="shared" ca="1" si="332"/>
        <v>377</v>
      </c>
      <c r="AG762" s="5">
        <f t="shared" ca="1" si="333"/>
        <v>391</v>
      </c>
      <c r="AH762" s="5">
        <f t="shared" ca="1" si="334"/>
        <v>389</v>
      </c>
      <c r="AI762" s="5">
        <f t="shared" ca="1" si="335"/>
        <v>514</v>
      </c>
      <c r="AJ762" s="5">
        <f t="shared" ca="1" si="336"/>
        <v>450</v>
      </c>
      <c r="AK762" s="5">
        <f t="shared" ca="1" si="337"/>
        <v>473</v>
      </c>
    </row>
    <row r="763" spans="1:37" x14ac:dyDescent="0.3">
      <c r="A763" s="35">
        <f>IF(Замеры!B762=0, " ", Замеры!B762)</f>
        <v>757</v>
      </c>
      <c r="B763" s="45" t="str">
        <f>Замеры!F762</f>
        <v xml:space="preserve">Группа от QF </v>
      </c>
      <c r="C763" s="45" t="str">
        <f>IF(Замеры!K762=0, " ", Замеры!K762)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Замеры!L762</f>
        <v>0</v>
      </c>
      <c r="S763" s="2">
        <f>Замеры!M762</f>
        <v>0</v>
      </c>
      <c r="T763" s="2" t="s">
        <v>75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37</v>
      </c>
      <c r="Z763" s="2">
        <f t="shared" ca="1" si="327"/>
        <v>42</v>
      </c>
      <c r="AA763" s="2">
        <f t="shared" ca="1" si="327"/>
        <v>35</v>
      </c>
      <c r="AB763" s="5">
        <f t="shared" ca="1" si="328"/>
        <v>479</v>
      </c>
      <c r="AC763" s="5">
        <f t="shared" ca="1" si="329"/>
        <v>456</v>
      </c>
      <c r="AD763" s="5">
        <f t="shared" ca="1" si="330"/>
        <v>483</v>
      </c>
      <c r="AE763" s="5">
        <f t="shared" ca="1" si="331"/>
        <v>439</v>
      </c>
      <c r="AF763" s="5">
        <f t="shared" ca="1" si="332"/>
        <v>443</v>
      </c>
      <c r="AG763" s="5">
        <f t="shared" ca="1" si="333"/>
        <v>472</v>
      </c>
      <c r="AH763" s="5">
        <f t="shared" ca="1" si="334"/>
        <v>359</v>
      </c>
      <c r="AI763" s="5">
        <f t="shared" ca="1" si="335"/>
        <v>476</v>
      </c>
      <c r="AJ763" s="5">
        <f t="shared" ca="1" si="336"/>
        <v>368</v>
      </c>
      <c r="AK763" s="5">
        <f t="shared" ca="1" si="337"/>
        <v>422</v>
      </c>
    </row>
    <row r="764" spans="1:37" x14ac:dyDescent="0.3">
      <c r="A764" s="35">
        <f>IF(Замеры!B763=0, " ", Замеры!B763)</f>
        <v>758</v>
      </c>
      <c r="B764" s="45" t="str">
        <f>Замеры!F763</f>
        <v xml:space="preserve">Группа от QF </v>
      </c>
      <c r="C764" s="45" t="str">
        <f>IF(Замеры!K763=0, " ", Замеры!K763)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Замеры!L763</f>
        <v>0</v>
      </c>
      <c r="S764" s="2">
        <f>Замеры!M763</f>
        <v>0</v>
      </c>
      <c r="T764" s="2" t="s">
        <v>75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48</v>
      </c>
      <c r="Z764" s="2">
        <f t="shared" ca="1" si="327"/>
        <v>45</v>
      </c>
      <c r="AA764" s="2">
        <f t="shared" ca="1" si="327"/>
        <v>26</v>
      </c>
      <c r="AB764" s="5">
        <f t="shared" ca="1" si="328"/>
        <v>400</v>
      </c>
      <c r="AC764" s="5">
        <f t="shared" ca="1" si="329"/>
        <v>332</v>
      </c>
      <c r="AD764" s="5">
        <f t="shared" ca="1" si="330"/>
        <v>346</v>
      </c>
      <c r="AE764" s="5">
        <f t="shared" ca="1" si="331"/>
        <v>350</v>
      </c>
      <c r="AF764" s="5">
        <f t="shared" ca="1" si="332"/>
        <v>274</v>
      </c>
      <c r="AG764" s="5">
        <f t="shared" ca="1" si="333"/>
        <v>325</v>
      </c>
      <c r="AH764" s="5">
        <f t="shared" ca="1" si="334"/>
        <v>317</v>
      </c>
      <c r="AI764" s="5">
        <f t="shared" ca="1" si="335"/>
        <v>286</v>
      </c>
      <c r="AJ764" s="5">
        <f t="shared" ca="1" si="336"/>
        <v>307</v>
      </c>
      <c r="AK764" s="5">
        <f t="shared" ca="1" si="337"/>
        <v>352</v>
      </c>
    </row>
    <row r="765" spans="1:37" x14ac:dyDescent="0.3">
      <c r="A765" s="35">
        <f>IF(Замеры!B764=0, " ", Замеры!B764)</f>
        <v>759</v>
      </c>
      <c r="B765" s="45" t="str">
        <f>Замеры!F764</f>
        <v xml:space="preserve">Группа от QF </v>
      </c>
      <c r="C765" s="45" t="str">
        <f>IF(Замеры!K764=0, " ", Замеры!K764)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Замеры!L764</f>
        <v>0</v>
      </c>
      <c r="S765" s="2">
        <f>Замеры!M764</f>
        <v>0</v>
      </c>
      <c r="T765" s="2" t="s">
        <v>75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34</v>
      </c>
      <c r="Z765" s="2">
        <f t="shared" ca="1" si="327"/>
        <v>50</v>
      </c>
      <c r="AA765" s="2">
        <f t="shared" ca="1" si="327"/>
        <v>27</v>
      </c>
      <c r="AB765" s="5">
        <f t="shared" ca="1" si="328"/>
        <v>291</v>
      </c>
      <c r="AC765" s="5">
        <f t="shared" ca="1" si="329"/>
        <v>311</v>
      </c>
      <c r="AD765" s="5">
        <f t="shared" ca="1" si="330"/>
        <v>347</v>
      </c>
      <c r="AE765" s="5">
        <f t="shared" ca="1" si="331"/>
        <v>344</v>
      </c>
      <c r="AF765" s="5">
        <f t="shared" ca="1" si="332"/>
        <v>331</v>
      </c>
      <c r="AG765" s="5">
        <f t="shared" ca="1" si="333"/>
        <v>406</v>
      </c>
      <c r="AH765" s="5">
        <f t="shared" ca="1" si="334"/>
        <v>392</v>
      </c>
      <c r="AI765" s="5">
        <f t="shared" ca="1" si="335"/>
        <v>352</v>
      </c>
      <c r="AJ765" s="5">
        <f t="shared" ca="1" si="336"/>
        <v>373</v>
      </c>
      <c r="AK765" s="5">
        <f t="shared" ca="1" si="337"/>
        <v>309</v>
      </c>
    </row>
    <row r="766" spans="1:37" x14ac:dyDescent="0.3">
      <c r="A766" s="35">
        <f>IF(Замеры!B765=0, " ", Замеры!B765)</f>
        <v>760</v>
      </c>
      <c r="B766" s="45" t="str">
        <f>Замеры!F765</f>
        <v xml:space="preserve">Группа от QF </v>
      </c>
      <c r="C766" s="45" t="str">
        <f>IF(Замеры!K765=0, " ", Замеры!K765)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Замеры!L765</f>
        <v>0</v>
      </c>
      <c r="S766" s="2">
        <f>Замеры!M765</f>
        <v>0</v>
      </c>
      <c r="T766" s="2" t="s">
        <v>75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29</v>
      </c>
      <c r="Z766" s="2">
        <f t="shared" ca="1" si="327"/>
        <v>25</v>
      </c>
      <c r="AA766" s="2">
        <f t="shared" ca="1" si="327"/>
        <v>28</v>
      </c>
      <c r="AB766" s="5">
        <f t="shared" ca="1" si="328"/>
        <v>372</v>
      </c>
      <c r="AC766" s="5">
        <f t="shared" ca="1" si="329"/>
        <v>362</v>
      </c>
      <c r="AD766" s="5">
        <f t="shared" ca="1" si="330"/>
        <v>361</v>
      </c>
      <c r="AE766" s="5">
        <f t="shared" ca="1" si="331"/>
        <v>406</v>
      </c>
      <c r="AF766" s="5">
        <f t="shared" ca="1" si="332"/>
        <v>366</v>
      </c>
      <c r="AG766" s="5">
        <f t="shared" ca="1" si="333"/>
        <v>311</v>
      </c>
      <c r="AH766" s="5">
        <f t="shared" ca="1" si="334"/>
        <v>372</v>
      </c>
      <c r="AI766" s="5">
        <f t="shared" ca="1" si="335"/>
        <v>364</v>
      </c>
      <c r="AJ766" s="5">
        <f t="shared" ca="1" si="336"/>
        <v>293</v>
      </c>
      <c r="AK766" s="5">
        <f t="shared" ca="1" si="337"/>
        <v>374</v>
      </c>
    </row>
    <row r="767" spans="1:37" x14ac:dyDescent="0.3">
      <c r="A767" s="35">
        <f>IF(Замеры!B766=0, " ", Замеры!B766)</f>
        <v>761</v>
      </c>
      <c r="B767" s="45" t="str">
        <f>Замеры!F766</f>
        <v xml:space="preserve">Группа от QF </v>
      </c>
      <c r="C767" s="45" t="str">
        <f>IF(Замеры!K766=0, " ", Замеры!K766)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Замеры!L766</f>
        <v>0</v>
      </c>
      <c r="S767" s="2">
        <f>Замеры!M766</f>
        <v>0</v>
      </c>
      <c r="T767" s="2" t="s">
        <v>75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45</v>
      </c>
      <c r="Z767" s="2">
        <f t="shared" ca="1" si="327"/>
        <v>23</v>
      </c>
      <c r="AA767" s="2">
        <f t="shared" ca="1" si="327"/>
        <v>25</v>
      </c>
      <c r="AB767" s="5">
        <f t="shared" ca="1" si="328"/>
        <v>265</v>
      </c>
      <c r="AC767" s="5">
        <f t="shared" ca="1" si="329"/>
        <v>305</v>
      </c>
      <c r="AD767" s="5">
        <f t="shared" ca="1" si="330"/>
        <v>272</v>
      </c>
      <c r="AE767" s="5">
        <f t="shared" ca="1" si="331"/>
        <v>400</v>
      </c>
      <c r="AF767" s="5">
        <f t="shared" ca="1" si="332"/>
        <v>390</v>
      </c>
      <c r="AG767" s="5">
        <f t="shared" ca="1" si="333"/>
        <v>392</v>
      </c>
      <c r="AH767" s="5">
        <f t="shared" ca="1" si="334"/>
        <v>275</v>
      </c>
      <c r="AI767" s="5">
        <f t="shared" ca="1" si="335"/>
        <v>314</v>
      </c>
      <c r="AJ767" s="5">
        <f t="shared" ca="1" si="336"/>
        <v>343</v>
      </c>
      <c r="AK767" s="5">
        <f t="shared" ca="1" si="337"/>
        <v>258</v>
      </c>
    </row>
    <row r="768" spans="1:37" x14ac:dyDescent="0.3">
      <c r="A768" s="35">
        <f>IF(Замеры!B767=0, " ", Замеры!B767)</f>
        <v>762</v>
      </c>
      <c r="B768" s="45" t="str">
        <f>Замеры!F767</f>
        <v xml:space="preserve">Группа от QF </v>
      </c>
      <c r="C768" s="45" t="str">
        <f>IF(Замеры!K767=0, " ", Замеры!K767)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Замеры!L767</f>
        <v>0</v>
      </c>
      <c r="S768" s="2">
        <f>Замеры!M767</f>
        <v>0</v>
      </c>
      <c r="T768" s="2" t="s">
        <v>75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29</v>
      </c>
      <c r="Z768" s="2">
        <f t="shared" ca="1" si="327"/>
        <v>36</v>
      </c>
      <c r="AA768" s="2">
        <f t="shared" ca="1" si="327"/>
        <v>23</v>
      </c>
      <c r="AB768" s="5">
        <f t="shared" ca="1" si="328"/>
        <v>367</v>
      </c>
      <c r="AC768" s="5">
        <f t="shared" ca="1" si="329"/>
        <v>336</v>
      </c>
      <c r="AD768" s="5">
        <f t="shared" ca="1" si="330"/>
        <v>262</v>
      </c>
      <c r="AE768" s="5">
        <f t="shared" ca="1" si="331"/>
        <v>353</v>
      </c>
      <c r="AF768" s="5">
        <f t="shared" ca="1" si="332"/>
        <v>288</v>
      </c>
      <c r="AG768" s="5">
        <f t="shared" ca="1" si="333"/>
        <v>353</v>
      </c>
      <c r="AH768" s="5">
        <f t="shared" ca="1" si="334"/>
        <v>312</v>
      </c>
      <c r="AI768" s="5">
        <f t="shared" ca="1" si="335"/>
        <v>306</v>
      </c>
      <c r="AJ768" s="5">
        <f t="shared" ca="1" si="336"/>
        <v>289</v>
      </c>
      <c r="AK768" s="5">
        <f t="shared" ca="1" si="337"/>
        <v>294</v>
      </c>
    </row>
    <row r="769" spans="1:37" x14ac:dyDescent="0.3">
      <c r="A769" s="35">
        <f>IF(Замеры!B768=0, " ", Замеры!B768)</f>
        <v>763</v>
      </c>
      <c r="B769" s="45" t="str">
        <f>Замеры!F768</f>
        <v xml:space="preserve">Группа от QF </v>
      </c>
      <c r="C769" s="45" t="str">
        <f>IF(Замеры!K768=0, " ", Замеры!K768)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Замеры!L768</f>
        <v>0</v>
      </c>
      <c r="S769" s="2">
        <f>Замеры!M768</f>
        <v>0</v>
      </c>
      <c r="T769" s="2" t="s">
        <v>75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36</v>
      </c>
      <c r="Z769" s="2">
        <f t="shared" ca="1" si="327"/>
        <v>20</v>
      </c>
      <c r="AA769" s="2">
        <f t="shared" ca="1" si="327"/>
        <v>40</v>
      </c>
      <c r="AB769" s="5">
        <f t="shared" ca="1" si="328"/>
        <v>545</v>
      </c>
      <c r="AC769" s="5">
        <f t="shared" ca="1" si="329"/>
        <v>475</v>
      </c>
      <c r="AD769" s="5">
        <f t="shared" ca="1" si="330"/>
        <v>508</v>
      </c>
      <c r="AE769" s="5">
        <f t="shared" ca="1" si="331"/>
        <v>479</v>
      </c>
      <c r="AF769" s="5">
        <f t="shared" ca="1" si="332"/>
        <v>475</v>
      </c>
      <c r="AG769" s="5">
        <f t="shared" ca="1" si="333"/>
        <v>412</v>
      </c>
      <c r="AH769" s="5">
        <f t="shared" ca="1" si="334"/>
        <v>436</v>
      </c>
      <c r="AI769" s="5">
        <f t="shared" ca="1" si="335"/>
        <v>473</v>
      </c>
      <c r="AJ769" s="5">
        <f t="shared" ca="1" si="336"/>
        <v>521</v>
      </c>
      <c r="AK769" s="5">
        <f t="shared" ca="1" si="337"/>
        <v>526</v>
      </c>
    </row>
    <row r="770" spans="1:37" x14ac:dyDescent="0.3">
      <c r="A770" s="35">
        <f>IF(Замеры!B769=0, " ", Замеры!B769)</f>
        <v>764</v>
      </c>
      <c r="B770" s="45" t="str">
        <f>Замеры!F769</f>
        <v xml:space="preserve">Группа от QF </v>
      </c>
      <c r="C770" s="45" t="str">
        <f>IF(Замеры!K769=0, " ", Замеры!K769)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Замеры!L769</f>
        <v>0</v>
      </c>
      <c r="S770" s="2">
        <f>Замеры!M769</f>
        <v>0</v>
      </c>
      <c r="T770" s="2" t="s">
        <v>75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47</v>
      </c>
      <c r="Z770" s="2">
        <f t="shared" ca="1" si="327"/>
        <v>31</v>
      </c>
      <c r="AA770" s="2">
        <f t="shared" ca="1" si="327"/>
        <v>21</v>
      </c>
      <c r="AB770" s="5">
        <f t="shared" ca="1" si="328"/>
        <v>273</v>
      </c>
      <c r="AC770" s="5">
        <f t="shared" ca="1" si="329"/>
        <v>225</v>
      </c>
      <c r="AD770" s="5">
        <f t="shared" ca="1" si="330"/>
        <v>333</v>
      </c>
      <c r="AE770" s="5">
        <f t="shared" ca="1" si="331"/>
        <v>238</v>
      </c>
      <c r="AF770" s="5">
        <f t="shared" ca="1" si="332"/>
        <v>221</v>
      </c>
      <c r="AG770" s="5">
        <f t="shared" ca="1" si="333"/>
        <v>323</v>
      </c>
      <c r="AH770" s="5">
        <f t="shared" ca="1" si="334"/>
        <v>319</v>
      </c>
      <c r="AI770" s="5">
        <f t="shared" ca="1" si="335"/>
        <v>241</v>
      </c>
      <c r="AJ770" s="5">
        <f t="shared" ca="1" si="336"/>
        <v>356</v>
      </c>
      <c r="AK770" s="5">
        <f t="shared" ca="1" si="337"/>
        <v>261</v>
      </c>
    </row>
    <row r="771" spans="1:37" x14ac:dyDescent="0.3">
      <c r="A771" s="35">
        <f>IF(Замеры!B770=0, " ", Замеры!B770)</f>
        <v>765</v>
      </c>
      <c r="B771" s="45" t="str">
        <f>Замеры!F770</f>
        <v xml:space="preserve">Группа от QF </v>
      </c>
      <c r="C771" s="45" t="str">
        <f>IF(Замеры!K770=0, " ", Замеры!K770)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Замеры!L770</f>
        <v>0</v>
      </c>
      <c r="S771" s="2">
        <f>Замеры!M770</f>
        <v>0</v>
      </c>
      <c r="T771" s="2" t="s">
        <v>75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46</v>
      </c>
      <c r="Z771" s="2">
        <f t="shared" ca="1" si="327"/>
        <v>48</v>
      </c>
      <c r="AA771" s="2">
        <f t="shared" ca="1" si="327"/>
        <v>37</v>
      </c>
      <c r="AB771" s="5">
        <f t="shared" ca="1" si="328"/>
        <v>493</v>
      </c>
      <c r="AC771" s="5">
        <f t="shared" ca="1" si="329"/>
        <v>398</v>
      </c>
      <c r="AD771" s="5">
        <f t="shared" ca="1" si="330"/>
        <v>446</v>
      </c>
      <c r="AE771" s="5">
        <f t="shared" ca="1" si="331"/>
        <v>481</v>
      </c>
      <c r="AF771" s="5">
        <f t="shared" ca="1" si="332"/>
        <v>447</v>
      </c>
      <c r="AG771" s="5">
        <f t="shared" ca="1" si="333"/>
        <v>411</v>
      </c>
      <c r="AH771" s="5">
        <f t="shared" ca="1" si="334"/>
        <v>432</v>
      </c>
      <c r="AI771" s="5">
        <f t="shared" ca="1" si="335"/>
        <v>480</v>
      </c>
      <c r="AJ771" s="5">
        <f t="shared" ca="1" si="336"/>
        <v>436</v>
      </c>
      <c r="AK771" s="5">
        <f t="shared" ca="1" si="337"/>
        <v>405</v>
      </c>
    </row>
    <row r="772" spans="1:37" x14ac:dyDescent="0.3">
      <c r="A772" s="35">
        <f>IF(Замеры!B771=0, " ", Замеры!B771)</f>
        <v>766</v>
      </c>
      <c r="B772" s="45" t="str">
        <f>Замеры!F771</f>
        <v xml:space="preserve">Группа от QF </v>
      </c>
      <c r="C772" s="45" t="str">
        <f>IF(Замеры!K771=0, " ", Замеры!K771)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Замеры!L771</f>
        <v>0</v>
      </c>
      <c r="S772" s="2">
        <f>Замеры!M771</f>
        <v>0</v>
      </c>
      <c r="T772" s="2" t="s">
        <v>75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36</v>
      </c>
      <c r="Z772" s="2">
        <f t="shared" ca="1" si="327"/>
        <v>34</v>
      </c>
      <c r="AA772" s="2">
        <f t="shared" ca="1" si="327"/>
        <v>21</v>
      </c>
      <c r="AB772" s="5">
        <f t="shared" ca="1" si="328"/>
        <v>242</v>
      </c>
      <c r="AC772" s="5">
        <f t="shared" ca="1" si="329"/>
        <v>254</v>
      </c>
      <c r="AD772" s="5">
        <f t="shared" ca="1" si="330"/>
        <v>325</v>
      </c>
      <c r="AE772" s="5">
        <f t="shared" ca="1" si="331"/>
        <v>288</v>
      </c>
      <c r="AF772" s="5">
        <f t="shared" ca="1" si="332"/>
        <v>248</v>
      </c>
      <c r="AG772" s="5">
        <f t="shared" ca="1" si="333"/>
        <v>275</v>
      </c>
      <c r="AH772" s="5">
        <f t="shared" ca="1" si="334"/>
        <v>355</v>
      </c>
      <c r="AI772" s="5">
        <f t="shared" ca="1" si="335"/>
        <v>277</v>
      </c>
      <c r="AJ772" s="5">
        <f t="shared" ca="1" si="336"/>
        <v>258</v>
      </c>
      <c r="AK772" s="5">
        <f t="shared" ca="1" si="337"/>
        <v>260</v>
      </c>
    </row>
    <row r="773" spans="1:37" x14ac:dyDescent="0.3">
      <c r="A773" s="35">
        <f>IF(Замеры!B772=0, " ", Замеры!B772)</f>
        <v>767</v>
      </c>
      <c r="B773" s="45" t="str">
        <f>Замеры!F772</f>
        <v xml:space="preserve">Группа от QF </v>
      </c>
      <c r="C773" s="45" t="str">
        <f>IF(Замеры!K772=0, " ", Замеры!K772)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Замеры!L772</f>
        <v>0</v>
      </c>
      <c r="S773" s="2">
        <f>Замеры!M772</f>
        <v>0</v>
      </c>
      <c r="T773" s="2" t="s">
        <v>75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23</v>
      </c>
      <c r="Z773" s="2">
        <f t="shared" ca="1" si="327"/>
        <v>46</v>
      </c>
      <c r="AA773" s="2">
        <f t="shared" ca="1" si="327"/>
        <v>46</v>
      </c>
      <c r="AB773" s="5">
        <f t="shared" ca="1" si="328"/>
        <v>523</v>
      </c>
      <c r="AC773" s="5">
        <f t="shared" ca="1" si="329"/>
        <v>517</v>
      </c>
      <c r="AD773" s="5">
        <f t="shared" ca="1" si="330"/>
        <v>589</v>
      </c>
      <c r="AE773" s="5">
        <f t="shared" ca="1" si="331"/>
        <v>560</v>
      </c>
      <c r="AF773" s="5">
        <f t="shared" ca="1" si="332"/>
        <v>559</v>
      </c>
      <c r="AG773" s="5">
        <f t="shared" ca="1" si="333"/>
        <v>568</v>
      </c>
      <c r="AH773" s="5">
        <f t="shared" ca="1" si="334"/>
        <v>583</v>
      </c>
      <c r="AI773" s="5">
        <f t="shared" ca="1" si="335"/>
        <v>592</v>
      </c>
      <c r="AJ773" s="5">
        <f t="shared" ca="1" si="336"/>
        <v>581</v>
      </c>
      <c r="AK773" s="5">
        <f t="shared" ca="1" si="337"/>
        <v>517</v>
      </c>
    </row>
    <row r="774" spans="1:37" x14ac:dyDescent="0.3">
      <c r="A774" s="35">
        <f>IF(Замеры!B773=0, " ", Замеры!B773)</f>
        <v>768</v>
      </c>
      <c r="B774" s="45" t="str">
        <f>Замеры!F773</f>
        <v xml:space="preserve">Группа от QF </v>
      </c>
      <c r="C774" s="45" t="str">
        <f>IF(Замеры!K773=0, " ", Замеры!K773)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Замеры!L773</f>
        <v>0</v>
      </c>
      <c r="S774" s="2">
        <f>Замеры!M773</f>
        <v>0</v>
      </c>
      <c r="T774" s="2" t="s">
        <v>75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20</v>
      </c>
      <c r="Z774" s="2">
        <f t="shared" ca="1" si="327"/>
        <v>49</v>
      </c>
      <c r="AA774" s="2">
        <f t="shared" ca="1" si="327"/>
        <v>37</v>
      </c>
      <c r="AB774" s="5">
        <f t="shared" ca="1" si="328"/>
        <v>396</v>
      </c>
      <c r="AC774" s="5">
        <f t="shared" ca="1" si="329"/>
        <v>376</v>
      </c>
      <c r="AD774" s="5">
        <f t="shared" ca="1" si="330"/>
        <v>417</v>
      </c>
      <c r="AE774" s="5">
        <f t="shared" ca="1" si="331"/>
        <v>402</v>
      </c>
      <c r="AF774" s="5">
        <f t="shared" ca="1" si="332"/>
        <v>392</v>
      </c>
      <c r="AG774" s="5">
        <f t="shared" ca="1" si="333"/>
        <v>480</v>
      </c>
      <c r="AH774" s="5">
        <f t="shared" ca="1" si="334"/>
        <v>447</v>
      </c>
      <c r="AI774" s="5">
        <f t="shared" ca="1" si="335"/>
        <v>449</v>
      </c>
      <c r="AJ774" s="5">
        <f t="shared" ca="1" si="336"/>
        <v>407</v>
      </c>
      <c r="AK774" s="5">
        <f t="shared" ca="1" si="337"/>
        <v>449</v>
      </c>
    </row>
    <row r="775" spans="1:37" x14ac:dyDescent="0.3">
      <c r="A775" s="35">
        <f>IF(Замеры!B774=0, " ", Замеры!B774)</f>
        <v>769</v>
      </c>
      <c r="B775" s="45" t="str">
        <f>Замеры!F774</f>
        <v xml:space="preserve">Группа от QF </v>
      </c>
      <c r="C775" s="45" t="str">
        <f>IF(Замеры!K774=0, " ", Замеры!K774)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Замеры!L774</f>
        <v>0</v>
      </c>
      <c r="S775" s="2">
        <f>Замеры!M774</f>
        <v>0</v>
      </c>
      <c r="T775" s="2" t="s">
        <v>75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43</v>
      </c>
      <c r="Z775" s="2">
        <f t="shared" ca="1" si="353"/>
        <v>45</v>
      </c>
      <c r="AA775" s="2">
        <f t="shared" ca="1" si="353"/>
        <v>45</v>
      </c>
      <c r="AB775" s="5">
        <f t="shared" ref="AB775:AB838" ca="1" si="354">RANDBETWEEN(AA775*10+5,AA775*10+150)</f>
        <v>535</v>
      </c>
      <c r="AC775" s="5">
        <f t="shared" ref="AC775:AC838" ca="1" si="355">RANDBETWEEN(AA775*10+5,AA775*10+150)</f>
        <v>467</v>
      </c>
      <c r="AD775" s="5">
        <f t="shared" ref="AD775:AD838" ca="1" si="356">RANDBETWEEN(AA775*10+5,AA775*10+150)</f>
        <v>598</v>
      </c>
      <c r="AE775" s="5">
        <f t="shared" ref="AE775:AE838" ca="1" si="357">RANDBETWEEN(AA775*10+5,AA775*10+150)</f>
        <v>479</v>
      </c>
      <c r="AF775" s="5">
        <f t="shared" ref="AF775:AF838" ca="1" si="358">RANDBETWEEN(AA775*10+5,AA775*10+150)</f>
        <v>565</v>
      </c>
      <c r="AG775" s="5">
        <f t="shared" ref="AG775:AG838" ca="1" si="359">RANDBETWEEN(AA775*10+5,AA775*10+150)</f>
        <v>600</v>
      </c>
      <c r="AH775" s="5">
        <f t="shared" ref="AH775:AH838" ca="1" si="360">RANDBETWEEN(AA775*10+5,AA775*10+150)</f>
        <v>490</v>
      </c>
      <c r="AI775" s="5">
        <f t="shared" ref="AI775:AI838" ca="1" si="361">RANDBETWEEN(AA775*10+5,AA775*10+150)</f>
        <v>512</v>
      </c>
      <c r="AJ775" s="5">
        <f t="shared" ref="AJ775:AJ838" ca="1" si="362">RANDBETWEEN(AA775*10+5,AA775*10+150)</f>
        <v>586</v>
      </c>
      <c r="AK775" s="5">
        <f t="shared" ref="AK775:AK838" ca="1" si="363">RANDBETWEEN(AA775*10+5,AA775*10+150)</f>
        <v>492</v>
      </c>
    </row>
    <row r="776" spans="1:37" x14ac:dyDescent="0.3">
      <c r="A776" s="35">
        <f>IF(Замеры!B775=0, " ", Замеры!B775)</f>
        <v>770</v>
      </c>
      <c r="B776" s="45" t="str">
        <f>Замеры!F775</f>
        <v xml:space="preserve">Группа от QF </v>
      </c>
      <c r="C776" s="45" t="str">
        <f>IF(Замеры!K775=0, " ", Замеры!K775)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Замеры!L775</f>
        <v>0</v>
      </c>
      <c r="S776" s="2">
        <f>Замеры!M775</f>
        <v>0</v>
      </c>
      <c r="T776" s="2" t="s">
        <v>75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44</v>
      </c>
      <c r="Z776" s="2">
        <f t="shared" ca="1" si="353"/>
        <v>36</v>
      </c>
      <c r="AA776" s="2">
        <f t="shared" ca="1" si="353"/>
        <v>38</v>
      </c>
      <c r="AB776" s="5">
        <f t="shared" ca="1" si="354"/>
        <v>418</v>
      </c>
      <c r="AC776" s="5">
        <f t="shared" ca="1" si="355"/>
        <v>474</v>
      </c>
      <c r="AD776" s="5">
        <f t="shared" ca="1" si="356"/>
        <v>415</v>
      </c>
      <c r="AE776" s="5">
        <f t="shared" ca="1" si="357"/>
        <v>478</v>
      </c>
      <c r="AF776" s="5">
        <f t="shared" ca="1" si="358"/>
        <v>507</v>
      </c>
      <c r="AG776" s="5">
        <f t="shared" ca="1" si="359"/>
        <v>485</v>
      </c>
      <c r="AH776" s="5">
        <f t="shared" ca="1" si="360"/>
        <v>471</v>
      </c>
      <c r="AI776" s="5">
        <f t="shared" ca="1" si="361"/>
        <v>490</v>
      </c>
      <c r="AJ776" s="5">
        <f t="shared" ca="1" si="362"/>
        <v>396</v>
      </c>
      <c r="AK776" s="5">
        <f t="shared" ca="1" si="363"/>
        <v>407</v>
      </c>
    </row>
    <row r="777" spans="1:37" x14ac:dyDescent="0.3">
      <c r="A777" s="35">
        <f>IF(Замеры!B776=0, " ", Замеры!B776)</f>
        <v>771</v>
      </c>
      <c r="B777" s="45" t="str">
        <f>Замеры!F776</f>
        <v xml:space="preserve">Группа от QF </v>
      </c>
      <c r="C777" s="45" t="str">
        <f>IF(Замеры!K776=0, " ", Замеры!K776)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Замеры!L776</f>
        <v>0</v>
      </c>
      <c r="S777" s="2">
        <f>Замеры!M776</f>
        <v>0</v>
      </c>
      <c r="T777" s="2" t="s">
        <v>75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43</v>
      </c>
      <c r="Z777" s="2">
        <f t="shared" ca="1" si="353"/>
        <v>29</v>
      </c>
      <c r="AA777" s="2">
        <f t="shared" ca="1" si="353"/>
        <v>48</v>
      </c>
      <c r="AB777" s="5">
        <f t="shared" ca="1" si="354"/>
        <v>606</v>
      </c>
      <c r="AC777" s="5">
        <f t="shared" ca="1" si="355"/>
        <v>600</v>
      </c>
      <c r="AD777" s="5">
        <f t="shared" ca="1" si="356"/>
        <v>493</v>
      </c>
      <c r="AE777" s="5">
        <f t="shared" ca="1" si="357"/>
        <v>609</v>
      </c>
      <c r="AF777" s="5">
        <f t="shared" ca="1" si="358"/>
        <v>616</v>
      </c>
      <c r="AG777" s="5">
        <f t="shared" ca="1" si="359"/>
        <v>510</v>
      </c>
      <c r="AH777" s="5">
        <f t="shared" ca="1" si="360"/>
        <v>519</v>
      </c>
      <c r="AI777" s="5">
        <f t="shared" ca="1" si="361"/>
        <v>486</v>
      </c>
      <c r="AJ777" s="5">
        <f t="shared" ca="1" si="362"/>
        <v>618</v>
      </c>
      <c r="AK777" s="5">
        <f t="shared" ca="1" si="363"/>
        <v>608</v>
      </c>
    </row>
    <row r="778" spans="1:37" x14ac:dyDescent="0.3">
      <c r="A778" s="35">
        <f>IF(Замеры!B777=0, " ", Замеры!B777)</f>
        <v>772</v>
      </c>
      <c r="B778" s="45" t="str">
        <f>Замеры!F777</f>
        <v xml:space="preserve">Группа от QF </v>
      </c>
      <c r="C778" s="45" t="str">
        <f>IF(Замеры!K777=0, " ", Замеры!K777)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Замеры!L777</f>
        <v>0</v>
      </c>
      <c r="S778" s="2">
        <f>Замеры!M777</f>
        <v>0</v>
      </c>
      <c r="T778" s="2" t="s">
        <v>75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29</v>
      </c>
      <c r="Z778" s="2">
        <f t="shared" ca="1" si="353"/>
        <v>20</v>
      </c>
      <c r="AA778" s="2">
        <f t="shared" ca="1" si="353"/>
        <v>46</v>
      </c>
      <c r="AB778" s="5">
        <f t="shared" ca="1" si="354"/>
        <v>491</v>
      </c>
      <c r="AC778" s="5">
        <f t="shared" ca="1" si="355"/>
        <v>583</v>
      </c>
      <c r="AD778" s="5">
        <f t="shared" ca="1" si="356"/>
        <v>591</v>
      </c>
      <c r="AE778" s="5">
        <f t="shared" ca="1" si="357"/>
        <v>603</v>
      </c>
      <c r="AF778" s="5">
        <f t="shared" ca="1" si="358"/>
        <v>483</v>
      </c>
      <c r="AG778" s="5">
        <f t="shared" ca="1" si="359"/>
        <v>596</v>
      </c>
      <c r="AH778" s="5">
        <f t="shared" ca="1" si="360"/>
        <v>579</v>
      </c>
      <c r="AI778" s="5">
        <f t="shared" ca="1" si="361"/>
        <v>508</v>
      </c>
      <c r="AJ778" s="5">
        <f t="shared" ca="1" si="362"/>
        <v>601</v>
      </c>
      <c r="AK778" s="5">
        <f t="shared" ca="1" si="363"/>
        <v>591</v>
      </c>
    </row>
    <row r="779" spans="1:37" x14ac:dyDescent="0.3">
      <c r="A779" s="35">
        <f>IF(Замеры!B778=0, " ", Замеры!B778)</f>
        <v>773</v>
      </c>
      <c r="B779" s="45" t="str">
        <f>Замеры!F778</f>
        <v xml:space="preserve">Группа от QF </v>
      </c>
      <c r="C779" s="45" t="str">
        <f>IF(Замеры!K778=0, " ", Замеры!K778)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Замеры!L778</f>
        <v>0</v>
      </c>
      <c r="S779" s="2">
        <f>Замеры!M778</f>
        <v>0</v>
      </c>
      <c r="T779" s="2" t="s">
        <v>75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22</v>
      </c>
      <c r="Z779" s="2">
        <f t="shared" ca="1" si="353"/>
        <v>34</v>
      </c>
      <c r="AA779" s="2">
        <f t="shared" ca="1" si="353"/>
        <v>22</v>
      </c>
      <c r="AB779" s="5">
        <f t="shared" ca="1" si="354"/>
        <v>315</v>
      </c>
      <c r="AC779" s="5">
        <f t="shared" ca="1" si="355"/>
        <v>235</v>
      </c>
      <c r="AD779" s="5">
        <f t="shared" ca="1" si="356"/>
        <v>264</v>
      </c>
      <c r="AE779" s="5">
        <f t="shared" ca="1" si="357"/>
        <v>294</v>
      </c>
      <c r="AF779" s="5">
        <f t="shared" ca="1" si="358"/>
        <v>252</v>
      </c>
      <c r="AG779" s="5">
        <f t="shared" ca="1" si="359"/>
        <v>292</v>
      </c>
      <c r="AH779" s="5">
        <f t="shared" ca="1" si="360"/>
        <v>356</v>
      </c>
      <c r="AI779" s="5">
        <f t="shared" ca="1" si="361"/>
        <v>240</v>
      </c>
      <c r="AJ779" s="5">
        <f t="shared" ca="1" si="362"/>
        <v>301</v>
      </c>
      <c r="AK779" s="5">
        <f t="shared" ca="1" si="363"/>
        <v>332</v>
      </c>
    </row>
    <row r="780" spans="1:37" x14ac:dyDescent="0.3">
      <c r="A780" s="35">
        <f>IF(Замеры!B779=0, " ", Замеры!B779)</f>
        <v>774</v>
      </c>
      <c r="B780" s="45" t="str">
        <f>Замеры!F779</f>
        <v xml:space="preserve">Группа от QF </v>
      </c>
      <c r="C780" s="45" t="str">
        <f>IF(Замеры!K779=0, " ", Замеры!K779)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Замеры!L779</f>
        <v>0</v>
      </c>
      <c r="S780" s="2">
        <f>Замеры!M779</f>
        <v>0</v>
      </c>
      <c r="T780" s="2" t="s">
        <v>75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49</v>
      </c>
      <c r="Z780" s="2">
        <f t="shared" ca="1" si="353"/>
        <v>25</v>
      </c>
      <c r="AA780" s="2">
        <f t="shared" ca="1" si="353"/>
        <v>42</v>
      </c>
      <c r="AB780" s="5">
        <f t="shared" ca="1" si="354"/>
        <v>513</v>
      </c>
      <c r="AC780" s="5">
        <f t="shared" ca="1" si="355"/>
        <v>559</v>
      </c>
      <c r="AD780" s="5">
        <f t="shared" ca="1" si="356"/>
        <v>531</v>
      </c>
      <c r="AE780" s="5">
        <f t="shared" ca="1" si="357"/>
        <v>558</v>
      </c>
      <c r="AF780" s="5">
        <f t="shared" ca="1" si="358"/>
        <v>565</v>
      </c>
      <c r="AG780" s="5">
        <f t="shared" ca="1" si="359"/>
        <v>540</v>
      </c>
      <c r="AH780" s="5">
        <f t="shared" ca="1" si="360"/>
        <v>519</v>
      </c>
      <c r="AI780" s="5">
        <f t="shared" ca="1" si="361"/>
        <v>446</v>
      </c>
      <c r="AJ780" s="5">
        <f t="shared" ca="1" si="362"/>
        <v>462</v>
      </c>
      <c r="AK780" s="5">
        <f t="shared" ca="1" si="363"/>
        <v>458</v>
      </c>
    </row>
    <row r="781" spans="1:37" x14ac:dyDescent="0.3">
      <c r="A781" s="35">
        <f>IF(Замеры!B780=0, " ", Замеры!B780)</f>
        <v>775</v>
      </c>
      <c r="B781" s="45" t="str">
        <f>Замеры!F780</f>
        <v xml:space="preserve">Группа от QF </v>
      </c>
      <c r="C781" s="45" t="str">
        <f>IF(Замеры!K780=0, " ", Замеры!K780)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Замеры!L780</f>
        <v>0</v>
      </c>
      <c r="S781" s="2">
        <f>Замеры!M780</f>
        <v>0</v>
      </c>
      <c r="T781" s="2" t="s">
        <v>75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41</v>
      </c>
      <c r="Z781" s="2">
        <f t="shared" ca="1" si="353"/>
        <v>24</v>
      </c>
      <c r="AA781" s="2">
        <f t="shared" ca="1" si="353"/>
        <v>26</v>
      </c>
      <c r="AB781" s="5">
        <f t="shared" ca="1" si="354"/>
        <v>304</v>
      </c>
      <c r="AC781" s="5">
        <f t="shared" ca="1" si="355"/>
        <v>381</v>
      </c>
      <c r="AD781" s="5">
        <f t="shared" ca="1" si="356"/>
        <v>309</v>
      </c>
      <c r="AE781" s="5">
        <f t="shared" ca="1" si="357"/>
        <v>386</v>
      </c>
      <c r="AF781" s="5">
        <f t="shared" ca="1" si="358"/>
        <v>330</v>
      </c>
      <c r="AG781" s="5">
        <f t="shared" ca="1" si="359"/>
        <v>346</v>
      </c>
      <c r="AH781" s="5">
        <f t="shared" ca="1" si="360"/>
        <v>401</v>
      </c>
      <c r="AI781" s="5">
        <f t="shared" ca="1" si="361"/>
        <v>283</v>
      </c>
      <c r="AJ781" s="5">
        <f t="shared" ca="1" si="362"/>
        <v>407</v>
      </c>
      <c r="AK781" s="5">
        <f t="shared" ca="1" si="363"/>
        <v>354</v>
      </c>
    </row>
    <row r="782" spans="1:37" x14ac:dyDescent="0.3">
      <c r="A782" s="35">
        <f>IF(Замеры!B781=0, " ", Замеры!B781)</f>
        <v>776</v>
      </c>
      <c r="B782" s="45" t="str">
        <f>Замеры!F781</f>
        <v xml:space="preserve">Группа от QF </v>
      </c>
      <c r="C782" s="45" t="str">
        <f>IF(Замеры!K781=0, " ", Замеры!K781)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Замеры!L781</f>
        <v>0</v>
      </c>
      <c r="S782" s="2">
        <f>Замеры!M781</f>
        <v>0</v>
      </c>
      <c r="T782" s="2" t="s">
        <v>75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27</v>
      </c>
      <c r="Z782" s="2">
        <f t="shared" ca="1" si="353"/>
        <v>44</v>
      </c>
      <c r="AA782" s="2">
        <f t="shared" ca="1" si="353"/>
        <v>44</v>
      </c>
      <c r="AB782" s="5">
        <f t="shared" ca="1" si="354"/>
        <v>495</v>
      </c>
      <c r="AC782" s="5">
        <f t="shared" ca="1" si="355"/>
        <v>571</v>
      </c>
      <c r="AD782" s="5">
        <f t="shared" ca="1" si="356"/>
        <v>479</v>
      </c>
      <c r="AE782" s="5">
        <f t="shared" ca="1" si="357"/>
        <v>476</v>
      </c>
      <c r="AF782" s="5">
        <f t="shared" ca="1" si="358"/>
        <v>548</v>
      </c>
      <c r="AG782" s="5">
        <f t="shared" ca="1" si="359"/>
        <v>532</v>
      </c>
      <c r="AH782" s="5">
        <f t="shared" ca="1" si="360"/>
        <v>456</v>
      </c>
      <c r="AI782" s="5">
        <f t="shared" ca="1" si="361"/>
        <v>526</v>
      </c>
      <c r="AJ782" s="5">
        <f t="shared" ca="1" si="362"/>
        <v>451</v>
      </c>
      <c r="AK782" s="5">
        <f t="shared" ca="1" si="363"/>
        <v>537</v>
      </c>
    </row>
    <row r="783" spans="1:37" x14ac:dyDescent="0.3">
      <c r="A783" s="35">
        <f>IF(Замеры!B782=0, " ", Замеры!B782)</f>
        <v>777</v>
      </c>
      <c r="B783" s="45" t="str">
        <f>Замеры!F782</f>
        <v xml:space="preserve">Группа от QF </v>
      </c>
      <c r="C783" s="45" t="str">
        <f>IF(Замеры!K782=0, " ", Замеры!K782)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Замеры!L782</f>
        <v>0</v>
      </c>
      <c r="S783" s="2">
        <f>Замеры!M782</f>
        <v>0</v>
      </c>
      <c r="T783" s="2" t="s">
        <v>75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48</v>
      </c>
      <c r="Z783" s="2">
        <f t="shared" ca="1" si="353"/>
        <v>45</v>
      </c>
      <c r="AA783" s="2">
        <f t="shared" ca="1" si="353"/>
        <v>49</v>
      </c>
      <c r="AB783" s="5">
        <f t="shared" ca="1" si="354"/>
        <v>586</v>
      </c>
      <c r="AC783" s="5">
        <f t="shared" ca="1" si="355"/>
        <v>552</v>
      </c>
      <c r="AD783" s="5">
        <f t="shared" ca="1" si="356"/>
        <v>593</v>
      </c>
      <c r="AE783" s="5">
        <f t="shared" ca="1" si="357"/>
        <v>536</v>
      </c>
      <c r="AF783" s="5">
        <f t="shared" ca="1" si="358"/>
        <v>639</v>
      </c>
      <c r="AG783" s="5">
        <f t="shared" ca="1" si="359"/>
        <v>541</v>
      </c>
      <c r="AH783" s="5">
        <f t="shared" ca="1" si="360"/>
        <v>596</v>
      </c>
      <c r="AI783" s="5">
        <f t="shared" ca="1" si="361"/>
        <v>564</v>
      </c>
      <c r="AJ783" s="5">
        <f t="shared" ca="1" si="362"/>
        <v>508</v>
      </c>
      <c r="AK783" s="5">
        <f t="shared" ca="1" si="363"/>
        <v>577</v>
      </c>
    </row>
    <row r="784" spans="1:37" x14ac:dyDescent="0.3">
      <c r="A784" s="35">
        <f>IF(Замеры!B783=0, " ", Замеры!B783)</f>
        <v>778</v>
      </c>
      <c r="B784" s="45" t="str">
        <f>Замеры!F783</f>
        <v xml:space="preserve">Группа от QF </v>
      </c>
      <c r="C784" s="45" t="str">
        <f>IF(Замеры!K783=0, " ", Замеры!K783)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Замеры!L783</f>
        <v>0</v>
      </c>
      <c r="S784" s="2">
        <f>Замеры!M783</f>
        <v>0</v>
      </c>
      <c r="T784" s="2" t="s">
        <v>75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34</v>
      </c>
      <c r="Z784" s="2">
        <f t="shared" ca="1" si="353"/>
        <v>43</v>
      </c>
      <c r="AA784" s="2">
        <f t="shared" ca="1" si="353"/>
        <v>33</v>
      </c>
      <c r="AB784" s="5">
        <f t="shared" ca="1" si="354"/>
        <v>457</v>
      </c>
      <c r="AC784" s="5">
        <f t="shared" ca="1" si="355"/>
        <v>460</v>
      </c>
      <c r="AD784" s="5">
        <f t="shared" ca="1" si="356"/>
        <v>417</v>
      </c>
      <c r="AE784" s="5">
        <f t="shared" ca="1" si="357"/>
        <v>353</v>
      </c>
      <c r="AF784" s="5">
        <f t="shared" ca="1" si="358"/>
        <v>364</v>
      </c>
      <c r="AG784" s="5">
        <f t="shared" ca="1" si="359"/>
        <v>455</v>
      </c>
      <c r="AH784" s="5">
        <f t="shared" ca="1" si="360"/>
        <v>335</v>
      </c>
      <c r="AI784" s="5">
        <f t="shared" ca="1" si="361"/>
        <v>399</v>
      </c>
      <c r="AJ784" s="5">
        <f t="shared" ca="1" si="362"/>
        <v>460</v>
      </c>
      <c r="AK784" s="5">
        <f t="shared" ca="1" si="363"/>
        <v>427</v>
      </c>
    </row>
    <row r="785" spans="1:37" x14ac:dyDescent="0.3">
      <c r="A785" s="35">
        <f>IF(Замеры!B784=0, " ", Замеры!B784)</f>
        <v>779</v>
      </c>
      <c r="B785" s="45" t="str">
        <f>Замеры!F784</f>
        <v xml:space="preserve">Группа от QF </v>
      </c>
      <c r="C785" s="45" t="str">
        <f>IF(Замеры!K784=0, " ", Замеры!K784)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Замеры!L784</f>
        <v>0</v>
      </c>
      <c r="S785" s="2">
        <f>Замеры!M784</f>
        <v>0</v>
      </c>
      <c r="T785" s="2" t="s">
        <v>75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30</v>
      </c>
      <c r="Z785" s="2">
        <f t="shared" ca="1" si="353"/>
        <v>48</v>
      </c>
      <c r="AA785" s="2">
        <f t="shared" ca="1" si="353"/>
        <v>27</v>
      </c>
      <c r="AB785" s="5">
        <f t="shared" ca="1" si="354"/>
        <v>414</v>
      </c>
      <c r="AC785" s="5">
        <f t="shared" ca="1" si="355"/>
        <v>311</v>
      </c>
      <c r="AD785" s="5">
        <f t="shared" ca="1" si="356"/>
        <v>308</v>
      </c>
      <c r="AE785" s="5">
        <f t="shared" ca="1" si="357"/>
        <v>374</v>
      </c>
      <c r="AF785" s="5">
        <f t="shared" ca="1" si="358"/>
        <v>318</v>
      </c>
      <c r="AG785" s="5">
        <f t="shared" ca="1" si="359"/>
        <v>284</v>
      </c>
      <c r="AH785" s="5">
        <f t="shared" ca="1" si="360"/>
        <v>416</v>
      </c>
      <c r="AI785" s="5">
        <f t="shared" ca="1" si="361"/>
        <v>365</v>
      </c>
      <c r="AJ785" s="5">
        <f t="shared" ca="1" si="362"/>
        <v>294</v>
      </c>
      <c r="AK785" s="5">
        <f t="shared" ca="1" si="363"/>
        <v>376</v>
      </c>
    </row>
    <row r="786" spans="1:37" x14ac:dyDescent="0.3">
      <c r="A786" s="35">
        <f>IF(Замеры!B785=0, " ", Замеры!B785)</f>
        <v>780</v>
      </c>
      <c r="B786" s="45" t="str">
        <f>Замеры!F785</f>
        <v xml:space="preserve">Группа от QF </v>
      </c>
      <c r="C786" s="45" t="str">
        <f>IF(Замеры!K785=0, " ", Замеры!K785)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Замеры!L785</f>
        <v>0</v>
      </c>
      <c r="S786" s="2">
        <f>Замеры!M785</f>
        <v>0</v>
      </c>
      <c r="T786" s="2" t="s">
        <v>75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28</v>
      </c>
      <c r="Z786" s="2">
        <f t="shared" ca="1" si="353"/>
        <v>29</v>
      </c>
      <c r="AA786" s="2">
        <f t="shared" ca="1" si="353"/>
        <v>23</v>
      </c>
      <c r="AB786" s="5">
        <f t="shared" ca="1" si="354"/>
        <v>379</v>
      </c>
      <c r="AC786" s="5">
        <f t="shared" ca="1" si="355"/>
        <v>315</v>
      </c>
      <c r="AD786" s="5">
        <f t="shared" ca="1" si="356"/>
        <v>304</v>
      </c>
      <c r="AE786" s="5">
        <f t="shared" ca="1" si="357"/>
        <v>247</v>
      </c>
      <c r="AF786" s="5">
        <f t="shared" ca="1" si="358"/>
        <v>371</v>
      </c>
      <c r="AG786" s="5">
        <f t="shared" ca="1" si="359"/>
        <v>248</v>
      </c>
      <c r="AH786" s="5">
        <f t="shared" ca="1" si="360"/>
        <v>288</v>
      </c>
      <c r="AI786" s="5">
        <f t="shared" ca="1" si="361"/>
        <v>362</v>
      </c>
      <c r="AJ786" s="5">
        <f t="shared" ca="1" si="362"/>
        <v>345</v>
      </c>
      <c r="AK786" s="5">
        <f t="shared" ca="1" si="363"/>
        <v>279</v>
      </c>
    </row>
    <row r="787" spans="1:37" x14ac:dyDescent="0.3">
      <c r="A787" s="35">
        <f>IF(Замеры!B786=0, " ", Замеры!B786)</f>
        <v>781</v>
      </c>
      <c r="B787" s="45" t="str">
        <f>Замеры!F786</f>
        <v xml:space="preserve">Группа от QF </v>
      </c>
      <c r="C787" s="45" t="str">
        <f>IF(Замеры!K786=0, " ", Замеры!K786)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Замеры!L786</f>
        <v>0</v>
      </c>
      <c r="S787" s="2">
        <f>Замеры!M786</f>
        <v>0</v>
      </c>
      <c r="T787" s="2" t="s">
        <v>75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28</v>
      </c>
      <c r="Z787" s="2">
        <f t="shared" ca="1" si="353"/>
        <v>24</v>
      </c>
      <c r="AA787" s="2">
        <f t="shared" ca="1" si="353"/>
        <v>40</v>
      </c>
      <c r="AB787" s="5">
        <f t="shared" ca="1" si="354"/>
        <v>417</v>
      </c>
      <c r="AC787" s="5">
        <f t="shared" ca="1" si="355"/>
        <v>449</v>
      </c>
      <c r="AD787" s="5">
        <f t="shared" ca="1" si="356"/>
        <v>420</v>
      </c>
      <c r="AE787" s="5">
        <f t="shared" ca="1" si="357"/>
        <v>528</v>
      </c>
      <c r="AF787" s="5">
        <f t="shared" ca="1" si="358"/>
        <v>439</v>
      </c>
      <c r="AG787" s="5">
        <f t="shared" ca="1" si="359"/>
        <v>509</v>
      </c>
      <c r="AH787" s="5">
        <f t="shared" ca="1" si="360"/>
        <v>542</v>
      </c>
      <c r="AI787" s="5">
        <f t="shared" ca="1" si="361"/>
        <v>405</v>
      </c>
      <c r="AJ787" s="5">
        <f t="shared" ca="1" si="362"/>
        <v>457</v>
      </c>
      <c r="AK787" s="5">
        <f t="shared" ca="1" si="363"/>
        <v>524</v>
      </c>
    </row>
    <row r="788" spans="1:37" x14ac:dyDescent="0.3">
      <c r="A788" s="35">
        <f>IF(Замеры!B787=0, " ", Замеры!B787)</f>
        <v>782</v>
      </c>
      <c r="B788" s="45" t="str">
        <f>Замеры!F787</f>
        <v xml:space="preserve">Группа от QF </v>
      </c>
      <c r="C788" s="45" t="str">
        <f>IF(Замеры!K787=0, " ", Замеры!K787)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Замеры!L787</f>
        <v>0</v>
      </c>
      <c r="S788" s="2">
        <f>Замеры!M787</f>
        <v>0</v>
      </c>
      <c r="T788" s="2" t="s">
        <v>75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36</v>
      </c>
      <c r="Z788" s="2">
        <f t="shared" ca="1" si="353"/>
        <v>32</v>
      </c>
      <c r="AA788" s="2">
        <f t="shared" ca="1" si="353"/>
        <v>43</v>
      </c>
      <c r="AB788" s="5">
        <f t="shared" ca="1" si="354"/>
        <v>467</v>
      </c>
      <c r="AC788" s="5">
        <f t="shared" ca="1" si="355"/>
        <v>446</v>
      </c>
      <c r="AD788" s="5">
        <f t="shared" ca="1" si="356"/>
        <v>447</v>
      </c>
      <c r="AE788" s="5">
        <f t="shared" ca="1" si="357"/>
        <v>505</v>
      </c>
      <c r="AF788" s="5">
        <f t="shared" ca="1" si="358"/>
        <v>473</v>
      </c>
      <c r="AG788" s="5">
        <f t="shared" ca="1" si="359"/>
        <v>463</v>
      </c>
      <c r="AH788" s="5">
        <f t="shared" ca="1" si="360"/>
        <v>464</v>
      </c>
      <c r="AI788" s="5">
        <f t="shared" ca="1" si="361"/>
        <v>531</v>
      </c>
      <c r="AJ788" s="5">
        <f t="shared" ca="1" si="362"/>
        <v>541</v>
      </c>
      <c r="AK788" s="5">
        <f t="shared" ca="1" si="363"/>
        <v>521</v>
      </c>
    </row>
    <row r="789" spans="1:37" x14ac:dyDescent="0.3">
      <c r="A789" s="35">
        <f>IF(Замеры!B788=0, " ", Замеры!B788)</f>
        <v>783</v>
      </c>
      <c r="B789" s="45" t="str">
        <f>Замеры!F788</f>
        <v xml:space="preserve">Группа от QF </v>
      </c>
      <c r="C789" s="45" t="str">
        <f>IF(Замеры!K788=0, " ", Замеры!K788)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Замеры!L788</f>
        <v>0</v>
      </c>
      <c r="S789" s="2">
        <f>Замеры!M788</f>
        <v>0</v>
      </c>
      <c r="T789" s="2" t="s">
        <v>75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28</v>
      </c>
      <c r="Z789" s="2">
        <f t="shared" ca="1" si="353"/>
        <v>36</v>
      </c>
      <c r="AA789" s="2">
        <f t="shared" ca="1" si="353"/>
        <v>33</v>
      </c>
      <c r="AB789" s="5">
        <f t="shared" ca="1" si="354"/>
        <v>391</v>
      </c>
      <c r="AC789" s="5">
        <f t="shared" ca="1" si="355"/>
        <v>336</v>
      </c>
      <c r="AD789" s="5">
        <f t="shared" ca="1" si="356"/>
        <v>469</v>
      </c>
      <c r="AE789" s="5">
        <f t="shared" ca="1" si="357"/>
        <v>405</v>
      </c>
      <c r="AF789" s="5">
        <f t="shared" ca="1" si="358"/>
        <v>354</v>
      </c>
      <c r="AG789" s="5">
        <f t="shared" ca="1" si="359"/>
        <v>338</v>
      </c>
      <c r="AH789" s="5">
        <f t="shared" ca="1" si="360"/>
        <v>346</v>
      </c>
      <c r="AI789" s="5">
        <f t="shared" ca="1" si="361"/>
        <v>462</v>
      </c>
      <c r="AJ789" s="5">
        <f t="shared" ca="1" si="362"/>
        <v>400</v>
      </c>
      <c r="AK789" s="5">
        <f t="shared" ca="1" si="363"/>
        <v>467</v>
      </c>
    </row>
    <row r="790" spans="1:37" x14ac:dyDescent="0.3">
      <c r="A790" s="35">
        <f>IF(Замеры!B789=0, " ", Замеры!B789)</f>
        <v>784</v>
      </c>
      <c r="B790" s="45" t="str">
        <f>Замеры!F789</f>
        <v xml:space="preserve">Группа от QF </v>
      </c>
      <c r="C790" s="45" t="str">
        <f>IF(Замеры!K789=0, " ", Замеры!K789)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Замеры!L789</f>
        <v>0</v>
      </c>
      <c r="S790" s="2">
        <f>Замеры!M789</f>
        <v>0</v>
      </c>
      <c r="T790" s="2" t="s">
        <v>75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39</v>
      </c>
      <c r="Z790" s="2">
        <f t="shared" ca="1" si="353"/>
        <v>30</v>
      </c>
      <c r="AA790" s="2">
        <f t="shared" ca="1" si="353"/>
        <v>48</v>
      </c>
      <c r="AB790" s="5">
        <f t="shared" ca="1" si="354"/>
        <v>489</v>
      </c>
      <c r="AC790" s="5">
        <f t="shared" ca="1" si="355"/>
        <v>564</v>
      </c>
      <c r="AD790" s="5">
        <f t="shared" ca="1" si="356"/>
        <v>554</v>
      </c>
      <c r="AE790" s="5">
        <f t="shared" ca="1" si="357"/>
        <v>509</v>
      </c>
      <c r="AF790" s="5">
        <f t="shared" ca="1" si="358"/>
        <v>544</v>
      </c>
      <c r="AG790" s="5">
        <f t="shared" ca="1" si="359"/>
        <v>505</v>
      </c>
      <c r="AH790" s="5">
        <f t="shared" ca="1" si="360"/>
        <v>604</v>
      </c>
      <c r="AI790" s="5">
        <f t="shared" ca="1" si="361"/>
        <v>589</v>
      </c>
      <c r="AJ790" s="5">
        <f t="shared" ca="1" si="362"/>
        <v>619</v>
      </c>
      <c r="AK790" s="5">
        <f t="shared" ca="1" si="363"/>
        <v>603</v>
      </c>
    </row>
    <row r="791" spans="1:37" x14ac:dyDescent="0.3">
      <c r="A791" s="35">
        <f>IF(Замеры!B790=0, " ", Замеры!B790)</f>
        <v>785</v>
      </c>
      <c r="B791" s="45" t="str">
        <f>Замеры!F790</f>
        <v xml:space="preserve">Группа от QF </v>
      </c>
      <c r="C791" s="45" t="str">
        <f>IF(Замеры!K790=0, " ", Замеры!K790)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Замеры!L790</f>
        <v>0</v>
      </c>
      <c r="S791" s="2">
        <f>Замеры!M790</f>
        <v>0</v>
      </c>
      <c r="T791" s="2" t="s">
        <v>75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22</v>
      </c>
      <c r="Z791" s="2">
        <f t="shared" ca="1" si="353"/>
        <v>33</v>
      </c>
      <c r="AA791" s="2">
        <f t="shared" ca="1" si="353"/>
        <v>39</v>
      </c>
      <c r="AB791" s="5">
        <f t="shared" ca="1" si="354"/>
        <v>451</v>
      </c>
      <c r="AC791" s="5">
        <f t="shared" ca="1" si="355"/>
        <v>413</v>
      </c>
      <c r="AD791" s="5">
        <f t="shared" ca="1" si="356"/>
        <v>441</v>
      </c>
      <c r="AE791" s="5">
        <f t="shared" ca="1" si="357"/>
        <v>519</v>
      </c>
      <c r="AF791" s="5">
        <f t="shared" ca="1" si="358"/>
        <v>443</v>
      </c>
      <c r="AG791" s="5">
        <f t="shared" ca="1" si="359"/>
        <v>472</v>
      </c>
      <c r="AH791" s="5">
        <f t="shared" ca="1" si="360"/>
        <v>482</v>
      </c>
      <c r="AI791" s="5">
        <f t="shared" ca="1" si="361"/>
        <v>529</v>
      </c>
      <c r="AJ791" s="5">
        <f t="shared" ca="1" si="362"/>
        <v>481</v>
      </c>
      <c r="AK791" s="5">
        <f t="shared" ca="1" si="363"/>
        <v>468</v>
      </c>
    </row>
    <row r="792" spans="1:37" x14ac:dyDescent="0.3">
      <c r="A792" s="35">
        <f>IF(Замеры!B791=0, " ", Замеры!B791)</f>
        <v>786</v>
      </c>
      <c r="B792" s="45" t="str">
        <f>Замеры!F791</f>
        <v xml:space="preserve">Группа от QF </v>
      </c>
      <c r="C792" s="45" t="str">
        <f>IF(Замеры!K791=0, " ", Замеры!K791)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Замеры!L791</f>
        <v>0</v>
      </c>
      <c r="S792" s="2">
        <f>Замеры!M791</f>
        <v>0</v>
      </c>
      <c r="T792" s="2" t="s">
        <v>75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29</v>
      </c>
      <c r="Z792" s="2">
        <f t="shared" ca="1" si="353"/>
        <v>41</v>
      </c>
      <c r="AA792" s="2">
        <f t="shared" ca="1" si="353"/>
        <v>23</v>
      </c>
      <c r="AB792" s="5">
        <f t="shared" ca="1" si="354"/>
        <v>346</v>
      </c>
      <c r="AC792" s="5">
        <f t="shared" ca="1" si="355"/>
        <v>363</v>
      </c>
      <c r="AD792" s="5">
        <f t="shared" ca="1" si="356"/>
        <v>263</v>
      </c>
      <c r="AE792" s="5">
        <f t="shared" ca="1" si="357"/>
        <v>322</v>
      </c>
      <c r="AF792" s="5">
        <f t="shared" ca="1" si="358"/>
        <v>296</v>
      </c>
      <c r="AG792" s="5">
        <f t="shared" ca="1" si="359"/>
        <v>335</v>
      </c>
      <c r="AH792" s="5">
        <f t="shared" ca="1" si="360"/>
        <v>374</v>
      </c>
      <c r="AI792" s="5">
        <f t="shared" ca="1" si="361"/>
        <v>378</v>
      </c>
      <c r="AJ792" s="5">
        <f t="shared" ca="1" si="362"/>
        <v>306</v>
      </c>
      <c r="AK792" s="5">
        <f t="shared" ca="1" si="363"/>
        <v>260</v>
      </c>
    </row>
    <row r="793" spans="1:37" x14ac:dyDescent="0.3">
      <c r="A793" s="35">
        <f>IF(Замеры!B792=0, " ", Замеры!B792)</f>
        <v>787</v>
      </c>
      <c r="B793" s="45" t="str">
        <f>Замеры!F792</f>
        <v xml:space="preserve">Группа от QF </v>
      </c>
      <c r="C793" s="45" t="str">
        <f>IF(Замеры!K792=0, " ", Замеры!K792)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Замеры!L792</f>
        <v>0</v>
      </c>
      <c r="S793" s="2">
        <f>Замеры!M792</f>
        <v>0</v>
      </c>
      <c r="T793" s="2" t="s">
        <v>75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24</v>
      </c>
      <c r="Z793" s="2">
        <f t="shared" ca="1" si="353"/>
        <v>29</v>
      </c>
      <c r="AA793" s="2">
        <f t="shared" ca="1" si="353"/>
        <v>30</v>
      </c>
      <c r="AB793" s="5">
        <f t="shared" ca="1" si="354"/>
        <v>328</v>
      </c>
      <c r="AC793" s="5">
        <f t="shared" ca="1" si="355"/>
        <v>371</v>
      </c>
      <c r="AD793" s="5">
        <f t="shared" ca="1" si="356"/>
        <v>326</v>
      </c>
      <c r="AE793" s="5">
        <f t="shared" ca="1" si="357"/>
        <v>412</v>
      </c>
      <c r="AF793" s="5">
        <f t="shared" ca="1" si="358"/>
        <v>326</v>
      </c>
      <c r="AG793" s="5">
        <f t="shared" ca="1" si="359"/>
        <v>367</v>
      </c>
      <c r="AH793" s="5">
        <f t="shared" ca="1" si="360"/>
        <v>359</v>
      </c>
      <c r="AI793" s="5">
        <f t="shared" ca="1" si="361"/>
        <v>448</v>
      </c>
      <c r="AJ793" s="5">
        <f t="shared" ca="1" si="362"/>
        <v>449</v>
      </c>
      <c r="AK793" s="5">
        <f t="shared" ca="1" si="363"/>
        <v>422</v>
      </c>
    </row>
    <row r="794" spans="1:37" x14ac:dyDescent="0.3">
      <c r="A794" s="35">
        <f>IF(Замеры!B793=0, " ", Замеры!B793)</f>
        <v>788</v>
      </c>
      <c r="B794" s="45" t="str">
        <f>Замеры!F793</f>
        <v xml:space="preserve">Группа от QF </v>
      </c>
      <c r="C794" s="45" t="str">
        <f>IF(Замеры!K793=0, " ", Замеры!K793)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Замеры!L793</f>
        <v>0</v>
      </c>
      <c r="S794" s="2">
        <f>Замеры!M793</f>
        <v>0</v>
      </c>
      <c r="T794" s="2" t="s">
        <v>75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43</v>
      </c>
      <c r="Z794" s="2">
        <f t="shared" ca="1" si="353"/>
        <v>44</v>
      </c>
      <c r="AA794" s="2">
        <f t="shared" ca="1" si="353"/>
        <v>47</v>
      </c>
      <c r="AB794" s="5">
        <f t="shared" ca="1" si="354"/>
        <v>482</v>
      </c>
      <c r="AC794" s="5">
        <f t="shared" ca="1" si="355"/>
        <v>619</v>
      </c>
      <c r="AD794" s="5">
        <f t="shared" ca="1" si="356"/>
        <v>555</v>
      </c>
      <c r="AE794" s="5">
        <f t="shared" ca="1" si="357"/>
        <v>529</v>
      </c>
      <c r="AF794" s="5">
        <f t="shared" ca="1" si="358"/>
        <v>580</v>
      </c>
      <c r="AG794" s="5">
        <f t="shared" ca="1" si="359"/>
        <v>476</v>
      </c>
      <c r="AH794" s="5">
        <f t="shared" ca="1" si="360"/>
        <v>486</v>
      </c>
      <c r="AI794" s="5">
        <f t="shared" ca="1" si="361"/>
        <v>573</v>
      </c>
      <c r="AJ794" s="5">
        <f t="shared" ca="1" si="362"/>
        <v>578</v>
      </c>
      <c r="AK794" s="5">
        <f t="shared" ca="1" si="363"/>
        <v>565</v>
      </c>
    </row>
    <row r="795" spans="1:37" x14ac:dyDescent="0.3">
      <c r="A795" s="35">
        <f>IF(Замеры!B794=0, " ", Замеры!B794)</f>
        <v>789</v>
      </c>
      <c r="B795" s="45" t="str">
        <f>Замеры!F794</f>
        <v xml:space="preserve">Группа от QF </v>
      </c>
      <c r="C795" s="45" t="str">
        <f>IF(Замеры!K794=0, " ", Замеры!K794)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Замеры!L794</f>
        <v>0</v>
      </c>
      <c r="S795" s="2">
        <f>Замеры!M794</f>
        <v>0</v>
      </c>
      <c r="T795" s="2" t="s">
        <v>75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24</v>
      </c>
      <c r="Z795" s="2">
        <f t="shared" ca="1" si="353"/>
        <v>36</v>
      </c>
      <c r="AA795" s="2">
        <f t="shared" ca="1" si="353"/>
        <v>35</v>
      </c>
      <c r="AB795" s="5">
        <f t="shared" ca="1" si="354"/>
        <v>409</v>
      </c>
      <c r="AC795" s="5">
        <f t="shared" ca="1" si="355"/>
        <v>442</v>
      </c>
      <c r="AD795" s="5">
        <f t="shared" ca="1" si="356"/>
        <v>409</v>
      </c>
      <c r="AE795" s="5">
        <f t="shared" ca="1" si="357"/>
        <v>359</v>
      </c>
      <c r="AF795" s="5">
        <f t="shared" ca="1" si="358"/>
        <v>384</v>
      </c>
      <c r="AG795" s="5">
        <f t="shared" ca="1" si="359"/>
        <v>487</v>
      </c>
      <c r="AH795" s="5">
        <f t="shared" ca="1" si="360"/>
        <v>391</v>
      </c>
      <c r="AI795" s="5">
        <f t="shared" ca="1" si="361"/>
        <v>440</v>
      </c>
      <c r="AJ795" s="5">
        <f t="shared" ca="1" si="362"/>
        <v>454</v>
      </c>
      <c r="AK795" s="5">
        <f t="shared" ca="1" si="363"/>
        <v>465</v>
      </c>
    </row>
    <row r="796" spans="1:37" x14ac:dyDescent="0.3">
      <c r="A796" s="35">
        <f>IF(Замеры!B795=0, " ", Замеры!B795)</f>
        <v>790</v>
      </c>
      <c r="B796" s="45" t="str">
        <f>Замеры!F795</f>
        <v xml:space="preserve">Группа от QF </v>
      </c>
      <c r="C796" s="45" t="str">
        <f>IF(Замеры!K795=0, " ", Замеры!K795)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Замеры!L795</f>
        <v>0</v>
      </c>
      <c r="S796" s="2">
        <f>Замеры!M795</f>
        <v>0</v>
      </c>
      <c r="T796" s="2" t="s">
        <v>75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25</v>
      </c>
      <c r="Z796" s="2">
        <f t="shared" ca="1" si="353"/>
        <v>28</v>
      </c>
      <c r="AA796" s="2">
        <f t="shared" ca="1" si="353"/>
        <v>29</v>
      </c>
      <c r="AB796" s="5">
        <f t="shared" ca="1" si="354"/>
        <v>419</v>
      </c>
      <c r="AC796" s="5">
        <f t="shared" ca="1" si="355"/>
        <v>303</v>
      </c>
      <c r="AD796" s="5">
        <f t="shared" ca="1" si="356"/>
        <v>425</v>
      </c>
      <c r="AE796" s="5">
        <f t="shared" ca="1" si="357"/>
        <v>381</v>
      </c>
      <c r="AF796" s="5">
        <f t="shared" ca="1" si="358"/>
        <v>397</v>
      </c>
      <c r="AG796" s="5">
        <f t="shared" ca="1" si="359"/>
        <v>310</v>
      </c>
      <c r="AH796" s="5">
        <f t="shared" ca="1" si="360"/>
        <v>396</v>
      </c>
      <c r="AI796" s="5">
        <f t="shared" ca="1" si="361"/>
        <v>354</v>
      </c>
      <c r="AJ796" s="5">
        <f t="shared" ca="1" si="362"/>
        <v>323</v>
      </c>
      <c r="AK796" s="5">
        <f t="shared" ca="1" si="363"/>
        <v>406</v>
      </c>
    </row>
    <row r="797" spans="1:37" x14ac:dyDescent="0.3">
      <c r="A797" s="35">
        <f>IF(Замеры!B796=0, " ", Замеры!B796)</f>
        <v>791</v>
      </c>
      <c r="B797" s="45" t="str">
        <f>Замеры!F796</f>
        <v xml:space="preserve">Группа от QF </v>
      </c>
      <c r="C797" s="45" t="str">
        <f>IF(Замеры!K796=0, " ", Замеры!K796)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Замеры!L796</f>
        <v>0</v>
      </c>
      <c r="S797" s="2">
        <f>Замеры!M796</f>
        <v>0</v>
      </c>
      <c r="T797" s="2" t="s">
        <v>75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48</v>
      </c>
      <c r="Z797" s="2">
        <f t="shared" ca="1" si="353"/>
        <v>34</v>
      </c>
      <c r="AA797" s="2">
        <f t="shared" ca="1" si="353"/>
        <v>22</v>
      </c>
      <c r="AB797" s="5">
        <f t="shared" ca="1" si="354"/>
        <v>231</v>
      </c>
      <c r="AC797" s="5">
        <f t="shared" ca="1" si="355"/>
        <v>264</v>
      </c>
      <c r="AD797" s="5">
        <f t="shared" ca="1" si="356"/>
        <v>266</v>
      </c>
      <c r="AE797" s="5">
        <f t="shared" ca="1" si="357"/>
        <v>348</v>
      </c>
      <c r="AF797" s="5">
        <f t="shared" ca="1" si="358"/>
        <v>315</v>
      </c>
      <c r="AG797" s="5">
        <f t="shared" ca="1" si="359"/>
        <v>319</v>
      </c>
      <c r="AH797" s="5">
        <f t="shared" ca="1" si="360"/>
        <v>294</v>
      </c>
      <c r="AI797" s="5">
        <f t="shared" ca="1" si="361"/>
        <v>239</v>
      </c>
      <c r="AJ797" s="5">
        <f t="shared" ca="1" si="362"/>
        <v>274</v>
      </c>
      <c r="AK797" s="5">
        <f t="shared" ca="1" si="363"/>
        <v>353</v>
      </c>
    </row>
    <row r="798" spans="1:37" x14ac:dyDescent="0.3">
      <c r="A798" s="35">
        <f>IF(Замеры!B797=0, " ", Замеры!B797)</f>
        <v>792</v>
      </c>
      <c r="B798" s="45" t="str">
        <f>Замеры!F797</f>
        <v xml:space="preserve">Группа от QF </v>
      </c>
      <c r="C798" s="45" t="str">
        <f>IF(Замеры!K797=0, " ", Замеры!K797)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Замеры!L797</f>
        <v>0</v>
      </c>
      <c r="S798" s="2">
        <f>Замеры!M797</f>
        <v>0</v>
      </c>
      <c r="T798" s="2" t="s">
        <v>75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48</v>
      </c>
      <c r="Z798" s="2">
        <f t="shared" ca="1" si="353"/>
        <v>24</v>
      </c>
      <c r="AA798" s="2">
        <f t="shared" ca="1" si="353"/>
        <v>37</v>
      </c>
      <c r="AB798" s="5">
        <f t="shared" ca="1" si="354"/>
        <v>438</v>
      </c>
      <c r="AC798" s="5">
        <f t="shared" ca="1" si="355"/>
        <v>447</v>
      </c>
      <c r="AD798" s="5">
        <f t="shared" ca="1" si="356"/>
        <v>380</v>
      </c>
      <c r="AE798" s="5">
        <f t="shared" ca="1" si="357"/>
        <v>424</v>
      </c>
      <c r="AF798" s="5">
        <f t="shared" ca="1" si="358"/>
        <v>377</v>
      </c>
      <c r="AG798" s="5">
        <f t="shared" ca="1" si="359"/>
        <v>486</v>
      </c>
      <c r="AH798" s="5">
        <f t="shared" ca="1" si="360"/>
        <v>439</v>
      </c>
      <c r="AI798" s="5">
        <f t="shared" ca="1" si="361"/>
        <v>476</v>
      </c>
      <c r="AJ798" s="5">
        <f t="shared" ca="1" si="362"/>
        <v>453</v>
      </c>
      <c r="AK798" s="5">
        <f t="shared" ca="1" si="363"/>
        <v>500</v>
      </c>
    </row>
    <row r="799" spans="1:37" x14ac:dyDescent="0.3">
      <c r="A799" s="35">
        <f>IF(Замеры!B798=0, " ", Замеры!B798)</f>
        <v>793</v>
      </c>
      <c r="B799" s="45" t="str">
        <f>Замеры!F798</f>
        <v xml:space="preserve">Группа от QF </v>
      </c>
      <c r="C799" s="45" t="str">
        <f>IF(Замеры!K798=0, " ", Замеры!K798)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Замеры!L798</f>
        <v>0</v>
      </c>
      <c r="S799" s="2">
        <f>Замеры!M798</f>
        <v>0</v>
      </c>
      <c r="T799" s="2" t="s">
        <v>75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44</v>
      </c>
      <c r="Z799" s="2">
        <f t="shared" ca="1" si="353"/>
        <v>46</v>
      </c>
      <c r="AA799" s="2">
        <f t="shared" ca="1" si="353"/>
        <v>24</v>
      </c>
      <c r="AB799" s="5">
        <f t="shared" ca="1" si="354"/>
        <v>290</v>
      </c>
      <c r="AC799" s="5">
        <f t="shared" ca="1" si="355"/>
        <v>311</v>
      </c>
      <c r="AD799" s="5">
        <f t="shared" ca="1" si="356"/>
        <v>285</v>
      </c>
      <c r="AE799" s="5">
        <f t="shared" ca="1" si="357"/>
        <v>249</v>
      </c>
      <c r="AF799" s="5">
        <f t="shared" ca="1" si="358"/>
        <v>309</v>
      </c>
      <c r="AG799" s="5">
        <f t="shared" ca="1" si="359"/>
        <v>305</v>
      </c>
      <c r="AH799" s="5">
        <f t="shared" ca="1" si="360"/>
        <v>305</v>
      </c>
      <c r="AI799" s="5">
        <f t="shared" ca="1" si="361"/>
        <v>370</v>
      </c>
      <c r="AJ799" s="5">
        <f t="shared" ca="1" si="362"/>
        <v>342</v>
      </c>
      <c r="AK799" s="5">
        <f t="shared" ca="1" si="363"/>
        <v>305</v>
      </c>
    </row>
    <row r="800" spans="1:37" x14ac:dyDescent="0.3">
      <c r="A800" s="35">
        <f>IF(Замеры!B799=0, " ", Замеры!B799)</f>
        <v>794</v>
      </c>
      <c r="B800" s="45" t="str">
        <f>Замеры!F799</f>
        <v xml:space="preserve">Группа от QF </v>
      </c>
      <c r="C800" s="45" t="str">
        <f>IF(Замеры!K799=0, " ", Замеры!K799)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Замеры!L799</f>
        <v>0</v>
      </c>
      <c r="S800" s="2">
        <f>Замеры!M799</f>
        <v>0</v>
      </c>
      <c r="T800" s="2" t="s">
        <v>75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35</v>
      </c>
      <c r="Z800" s="2">
        <f t="shared" ca="1" si="353"/>
        <v>41</v>
      </c>
      <c r="AA800" s="2">
        <f t="shared" ca="1" si="353"/>
        <v>28</v>
      </c>
      <c r="AB800" s="5">
        <f t="shared" ca="1" si="354"/>
        <v>388</v>
      </c>
      <c r="AC800" s="5">
        <f t="shared" ca="1" si="355"/>
        <v>313</v>
      </c>
      <c r="AD800" s="5">
        <f t="shared" ca="1" si="356"/>
        <v>420</v>
      </c>
      <c r="AE800" s="5">
        <f t="shared" ca="1" si="357"/>
        <v>325</v>
      </c>
      <c r="AF800" s="5">
        <f t="shared" ca="1" si="358"/>
        <v>415</v>
      </c>
      <c r="AG800" s="5">
        <f t="shared" ca="1" si="359"/>
        <v>313</v>
      </c>
      <c r="AH800" s="5">
        <f t="shared" ca="1" si="360"/>
        <v>345</v>
      </c>
      <c r="AI800" s="5">
        <f t="shared" ca="1" si="361"/>
        <v>292</v>
      </c>
      <c r="AJ800" s="5">
        <f t="shared" ca="1" si="362"/>
        <v>393</v>
      </c>
      <c r="AK800" s="5">
        <f t="shared" ca="1" si="363"/>
        <v>412</v>
      </c>
    </row>
    <row r="801" spans="1:37" x14ac:dyDescent="0.3">
      <c r="A801" s="35">
        <f>IF(Замеры!B800=0, " ", Замеры!B800)</f>
        <v>795</v>
      </c>
      <c r="B801" s="45" t="str">
        <f>Замеры!F800</f>
        <v xml:space="preserve">Группа от QF </v>
      </c>
      <c r="C801" s="45" t="str">
        <f>IF(Замеры!K800=0, " ", Замеры!K800)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Замеры!L800</f>
        <v>0</v>
      </c>
      <c r="S801" s="2">
        <f>Замеры!M800</f>
        <v>0</v>
      </c>
      <c r="T801" s="2" t="s">
        <v>75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48</v>
      </c>
      <c r="Z801" s="2">
        <f t="shared" ca="1" si="353"/>
        <v>27</v>
      </c>
      <c r="AA801" s="2">
        <f t="shared" ca="1" si="353"/>
        <v>24</v>
      </c>
      <c r="AB801" s="5">
        <f t="shared" ca="1" si="354"/>
        <v>292</v>
      </c>
      <c r="AC801" s="5">
        <f t="shared" ca="1" si="355"/>
        <v>309</v>
      </c>
      <c r="AD801" s="5">
        <f t="shared" ca="1" si="356"/>
        <v>382</v>
      </c>
      <c r="AE801" s="5">
        <f t="shared" ca="1" si="357"/>
        <v>350</v>
      </c>
      <c r="AF801" s="5">
        <f t="shared" ca="1" si="358"/>
        <v>297</v>
      </c>
      <c r="AG801" s="5">
        <f t="shared" ca="1" si="359"/>
        <v>281</v>
      </c>
      <c r="AH801" s="5">
        <f t="shared" ca="1" si="360"/>
        <v>349</v>
      </c>
      <c r="AI801" s="5">
        <f t="shared" ca="1" si="361"/>
        <v>285</v>
      </c>
      <c r="AJ801" s="5">
        <f t="shared" ca="1" si="362"/>
        <v>341</v>
      </c>
      <c r="AK801" s="5">
        <f t="shared" ca="1" si="363"/>
        <v>279</v>
      </c>
    </row>
    <row r="802" spans="1:37" x14ac:dyDescent="0.3">
      <c r="A802" s="35">
        <f>IF(Замеры!B801=0, " ", Замеры!B801)</f>
        <v>796</v>
      </c>
      <c r="B802" s="45" t="str">
        <f>Замеры!F801</f>
        <v xml:space="preserve">Группа от QF </v>
      </c>
      <c r="C802" s="45" t="str">
        <f>IF(Замеры!K801=0, " ", Замеры!K801)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Замеры!L801</f>
        <v>0</v>
      </c>
      <c r="S802" s="2">
        <f>Замеры!M801</f>
        <v>0</v>
      </c>
      <c r="T802" s="2" t="s">
        <v>75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36</v>
      </c>
      <c r="Z802" s="2">
        <f t="shared" ca="1" si="353"/>
        <v>46</v>
      </c>
      <c r="AA802" s="2">
        <f t="shared" ca="1" si="353"/>
        <v>32</v>
      </c>
      <c r="AB802" s="5">
        <f t="shared" ca="1" si="354"/>
        <v>348</v>
      </c>
      <c r="AC802" s="5">
        <f t="shared" ca="1" si="355"/>
        <v>447</v>
      </c>
      <c r="AD802" s="5">
        <f t="shared" ca="1" si="356"/>
        <v>423</v>
      </c>
      <c r="AE802" s="5">
        <f t="shared" ca="1" si="357"/>
        <v>346</v>
      </c>
      <c r="AF802" s="5">
        <f t="shared" ca="1" si="358"/>
        <v>416</v>
      </c>
      <c r="AG802" s="5">
        <f t="shared" ca="1" si="359"/>
        <v>388</v>
      </c>
      <c r="AH802" s="5">
        <f t="shared" ca="1" si="360"/>
        <v>436</v>
      </c>
      <c r="AI802" s="5">
        <f t="shared" ca="1" si="361"/>
        <v>398</v>
      </c>
      <c r="AJ802" s="5">
        <f t="shared" ca="1" si="362"/>
        <v>347</v>
      </c>
      <c r="AK802" s="5">
        <f t="shared" ca="1" si="363"/>
        <v>458</v>
      </c>
    </row>
    <row r="803" spans="1:37" x14ac:dyDescent="0.3">
      <c r="A803" s="35">
        <f>IF(Замеры!B802=0, " ", Замеры!B802)</f>
        <v>797</v>
      </c>
      <c r="B803" s="45" t="str">
        <f>Замеры!F802</f>
        <v xml:space="preserve">Группа от QF </v>
      </c>
      <c r="C803" s="45" t="str">
        <f>IF(Замеры!K802=0, " ", Замеры!K802)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Замеры!L802</f>
        <v>0</v>
      </c>
      <c r="S803" s="2">
        <f>Замеры!M802</f>
        <v>0</v>
      </c>
      <c r="T803" s="2" t="s">
        <v>75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31</v>
      </c>
      <c r="Z803" s="2">
        <f t="shared" ca="1" si="353"/>
        <v>36</v>
      </c>
      <c r="AA803" s="2">
        <f t="shared" ca="1" si="353"/>
        <v>20</v>
      </c>
      <c r="AB803" s="5">
        <f t="shared" ca="1" si="354"/>
        <v>306</v>
      </c>
      <c r="AC803" s="5">
        <f t="shared" ca="1" si="355"/>
        <v>292</v>
      </c>
      <c r="AD803" s="5">
        <f t="shared" ca="1" si="356"/>
        <v>316</v>
      </c>
      <c r="AE803" s="5">
        <f t="shared" ca="1" si="357"/>
        <v>221</v>
      </c>
      <c r="AF803" s="5">
        <f t="shared" ca="1" si="358"/>
        <v>329</v>
      </c>
      <c r="AG803" s="5">
        <f t="shared" ca="1" si="359"/>
        <v>226</v>
      </c>
      <c r="AH803" s="5">
        <f t="shared" ca="1" si="360"/>
        <v>307</v>
      </c>
      <c r="AI803" s="5">
        <f t="shared" ca="1" si="361"/>
        <v>322</v>
      </c>
      <c r="AJ803" s="5">
        <f t="shared" ca="1" si="362"/>
        <v>248</v>
      </c>
      <c r="AK803" s="5">
        <f t="shared" ca="1" si="363"/>
        <v>299</v>
      </c>
    </row>
    <row r="804" spans="1:37" x14ac:dyDescent="0.3">
      <c r="A804" s="35">
        <f>IF(Замеры!B803=0, " ", Замеры!B803)</f>
        <v>798</v>
      </c>
      <c r="B804" s="45" t="str">
        <f>Замеры!F803</f>
        <v xml:space="preserve">Группа от QF </v>
      </c>
      <c r="C804" s="45" t="str">
        <f>IF(Замеры!K803=0, " ", Замеры!K803)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Замеры!L803</f>
        <v>0</v>
      </c>
      <c r="S804" s="2">
        <f>Замеры!M803</f>
        <v>0</v>
      </c>
      <c r="T804" s="2" t="s">
        <v>75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34</v>
      </c>
      <c r="Z804" s="2">
        <f t="shared" ca="1" si="353"/>
        <v>50</v>
      </c>
      <c r="AA804" s="2">
        <f t="shared" ca="1" si="353"/>
        <v>27</v>
      </c>
      <c r="AB804" s="5">
        <f t="shared" ca="1" si="354"/>
        <v>304</v>
      </c>
      <c r="AC804" s="5">
        <f t="shared" ca="1" si="355"/>
        <v>275</v>
      </c>
      <c r="AD804" s="5">
        <f t="shared" ca="1" si="356"/>
        <v>288</v>
      </c>
      <c r="AE804" s="5">
        <f t="shared" ca="1" si="357"/>
        <v>392</v>
      </c>
      <c r="AF804" s="5">
        <f t="shared" ca="1" si="358"/>
        <v>328</v>
      </c>
      <c r="AG804" s="5">
        <f t="shared" ca="1" si="359"/>
        <v>355</v>
      </c>
      <c r="AH804" s="5">
        <f t="shared" ca="1" si="360"/>
        <v>299</v>
      </c>
      <c r="AI804" s="5">
        <f t="shared" ca="1" si="361"/>
        <v>385</v>
      </c>
      <c r="AJ804" s="5">
        <f t="shared" ca="1" si="362"/>
        <v>310</v>
      </c>
      <c r="AK804" s="5">
        <f t="shared" ca="1" si="363"/>
        <v>355</v>
      </c>
    </row>
    <row r="805" spans="1:37" x14ac:dyDescent="0.3">
      <c r="A805" s="35">
        <f>IF(Замеры!B804=0, " ", Замеры!B804)</f>
        <v>799</v>
      </c>
      <c r="B805" s="45" t="str">
        <f>Замеры!F804</f>
        <v xml:space="preserve">Группа от QF </v>
      </c>
      <c r="C805" s="45" t="str">
        <f>IF(Замеры!K804=0, " ", Замеры!K804)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Замеры!L804</f>
        <v>0</v>
      </c>
      <c r="S805" s="2">
        <f>Замеры!M804</f>
        <v>0</v>
      </c>
      <c r="T805" s="2" t="s">
        <v>75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27</v>
      </c>
      <c r="Z805" s="2">
        <f t="shared" ca="1" si="353"/>
        <v>49</v>
      </c>
      <c r="AA805" s="2">
        <f t="shared" ca="1" si="353"/>
        <v>35</v>
      </c>
      <c r="AB805" s="5">
        <f t="shared" ca="1" si="354"/>
        <v>426</v>
      </c>
      <c r="AC805" s="5">
        <f t="shared" ca="1" si="355"/>
        <v>469</v>
      </c>
      <c r="AD805" s="5">
        <f t="shared" ca="1" si="356"/>
        <v>369</v>
      </c>
      <c r="AE805" s="5">
        <f t="shared" ca="1" si="357"/>
        <v>372</v>
      </c>
      <c r="AF805" s="5">
        <f t="shared" ca="1" si="358"/>
        <v>427</v>
      </c>
      <c r="AG805" s="5">
        <f t="shared" ca="1" si="359"/>
        <v>483</v>
      </c>
      <c r="AH805" s="5">
        <f t="shared" ca="1" si="360"/>
        <v>467</v>
      </c>
      <c r="AI805" s="5">
        <f t="shared" ca="1" si="361"/>
        <v>453</v>
      </c>
      <c r="AJ805" s="5">
        <f t="shared" ca="1" si="362"/>
        <v>376</v>
      </c>
      <c r="AK805" s="5">
        <f t="shared" ca="1" si="363"/>
        <v>434</v>
      </c>
    </row>
    <row r="806" spans="1:37" x14ac:dyDescent="0.3">
      <c r="A806" s="35">
        <f>IF(Замеры!B805=0, " ", Замеры!B805)</f>
        <v>800</v>
      </c>
      <c r="B806" s="45" t="str">
        <f>Замеры!F805</f>
        <v xml:space="preserve">Группа от QF </v>
      </c>
      <c r="C806" s="45" t="str">
        <f>IF(Замеры!K805=0, " ", Замеры!K805)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Замеры!L805</f>
        <v>0</v>
      </c>
      <c r="S806" s="2">
        <f>Замеры!M805</f>
        <v>0</v>
      </c>
      <c r="T806" s="2" t="s">
        <v>75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38</v>
      </c>
      <c r="Z806" s="2">
        <f t="shared" ca="1" si="353"/>
        <v>35</v>
      </c>
      <c r="AA806" s="2">
        <f t="shared" ca="1" si="353"/>
        <v>48</v>
      </c>
      <c r="AB806" s="5">
        <f t="shared" ca="1" si="354"/>
        <v>494</v>
      </c>
      <c r="AC806" s="5">
        <f t="shared" ca="1" si="355"/>
        <v>495</v>
      </c>
      <c r="AD806" s="5">
        <f t="shared" ca="1" si="356"/>
        <v>509</v>
      </c>
      <c r="AE806" s="5">
        <f t="shared" ca="1" si="357"/>
        <v>566</v>
      </c>
      <c r="AF806" s="5">
        <f t="shared" ca="1" si="358"/>
        <v>567</v>
      </c>
      <c r="AG806" s="5">
        <f t="shared" ca="1" si="359"/>
        <v>593</v>
      </c>
      <c r="AH806" s="5">
        <f t="shared" ca="1" si="360"/>
        <v>500</v>
      </c>
      <c r="AI806" s="5">
        <f t="shared" ca="1" si="361"/>
        <v>603</v>
      </c>
      <c r="AJ806" s="5">
        <f t="shared" ca="1" si="362"/>
        <v>527</v>
      </c>
      <c r="AK806" s="5">
        <f t="shared" ca="1" si="363"/>
        <v>547</v>
      </c>
    </row>
    <row r="807" spans="1:37" x14ac:dyDescent="0.3">
      <c r="A807" s="35">
        <f>IF(Замеры!B806=0, " ", Замеры!B806)</f>
        <v>801</v>
      </c>
      <c r="B807" s="45" t="str">
        <f>Замеры!F806</f>
        <v xml:space="preserve">Группа от QF </v>
      </c>
      <c r="C807" s="45" t="str">
        <f>IF(Замеры!K806=0, " ", Замеры!K806)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Замеры!L806</f>
        <v>0</v>
      </c>
      <c r="S807" s="2">
        <f>Замеры!M806</f>
        <v>0</v>
      </c>
      <c r="T807" s="2" t="s">
        <v>75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43</v>
      </c>
      <c r="Z807" s="2">
        <f t="shared" ca="1" si="353"/>
        <v>22</v>
      </c>
      <c r="AA807" s="2">
        <f t="shared" ca="1" si="353"/>
        <v>34</v>
      </c>
      <c r="AB807" s="5">
        <f t="shared" ca="1" si="354"/>
        <v>487</v>
      </c>
      <c r="AC807" s="5">
        <f t="shared" ca="1" si="355"/>
        <v>462</v>
      </c>
      <c r="AD807" s="5">
        <f t="shared" ca="1" si="356"/>
        <v>475</v>
      </c>
      <c r="AE807" s="5">
        <f t="shared" ca="1" si="357"/>
        <v>394</v>
      </c>
      <c r="AF807" s="5">
        <f t="shared" ca="1" si="358"/>
        <v>384</v>
      </c>
      <c r="AG807" s="5">
        <f t="shared" ca="1" si="359"/>
        <v>465</v>
      </c>
      <c r="AH807" s="5">
        <f t="shared" ca="1" si="360"/>
        <v>413</v>
      </c>
      <c r="AI807" s="5">
        <f t="shared" ca="1" si="361"/>
        <v>414</v>
      </c>
      <c r="AJ807" s="5">
        <f t="shared" ca="1" si="362"/>
        <v>451</v>
      </c>
      <c r="AK807" s="5">
        <f t="shared" ca="1" si="363"/>
        <v>394</v>
      </c>
    </row>
    <row r="808" spans="1:37" x14ac:dyDescent="0.3">
      <c r="A808" s="35">
        <f>IF(Замеры!B807=0, " ", Замеры!B807)</f>
        <v>802</v>
      </c>
      <c r="B808" s="45" t="str">
        <f>Замеры!F807</f>
        <v xml:space="preserve">Группа от QF </v>
      </c>
      <c r="C808" s="45" t="str">
        <f>IF(Замеры!K807=0, " ", Замеры!K807)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Замеры!L807</f>
        <v>0</v>
      </c>
      <c r="S808" s="2">
        <f>Замеры!M807</f>
        <v>0</v>
      </c>
      <c r="T808" s="2" t="s">
        <v>75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28</v>
      </c>
      <c r="Z808" s="2">
        <f t="shared" ca="1" si="353"/>
        <v>26</v>
      </c>
      <c r="AA808" s="2">
        <f t="shared" ca="1" si="353"/>
        <v>42</v>
      </c>
      <c r="AB808" s="5">
        <f t="shared" ca="1" si="354"/>
        <v>483</v>
      </c>
      <c r="AC808" s="5">
        <f t="shared" ca="1" si="355"/>
        <v>506</v>
      </c>
      <c r="AD808" s="5">
        <f t="shared" ca="1" si="356"/>
        <v>452</v>
      </c>
      <c r="AE808" s="5">
        <f t="shared" ca="1" si="357"/>
        <v>465</v>
      </c>
      <c r="AF808" s="5">
        <f t="shared" ca="1" si="358"/>
        <v>469</v>
      </c>
      <c r="AG808" s="5">
        <f t="shared" ca="1" si="359"/>
        <v>557</v>
      </c>
      <c r="AH808" s="5">
        <f t="shared" ca="1" si="360"/>
        <v>462</v>
      </c>
      <c r="AI808" s="5">
        <f t="shared" ca="1" si="361"/>
        <v>429</v>
      </c>
      <c r="AJ808" s="5">
        <f t="shared" ca="1" si="362"/>
        <v>546</v>
      </c>
      <c r="AK808" s="5">
        <f t="shared" ca="1" si="363"/>
        <v>500</v>
      </c>
    </row>
    <row r="809" spans="1:37" x14ac:dyDescent="0.3">
      <c r="A809" s="35">
        <f>IF(Замеры!B808=0, " ", Замеры!B808)</f>
        <v>803</v>
      </c>
      <c r="B809" s="45" t="str">
        <f>Замеры!F808</f>
        <v xml:space="preserve">Группа от QF </v>
      </c>
      <c r="C809" s="45" t="str">
        <f>IF(Замеры!K808=0, " ", Замеры!K808)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Замеры!L808</f>
        <v>0</v>
      </c>
      <c r="S809" s="2">
        <f>Замеры!M808</f>
        <v>0</v>
      </c>
      <c r="T809" s="2" t="s">
        <v>75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23</v>
      </c>
      <c r="Z809" s="2">
        <f t="shared" ca="1" si="353"/>
        <v>32</v>
      </c>
      <c r="AA809" s="2">
        <f t="shared" ca="1" si="353"/>
        <v>41</v>
      </c>
      <c r="AB809" s="5">
        <f t="shared" ca="1" si="354"/>
        <v>432</v>
      </c>
      <c r="AC809" s="5">
        <f t="shared" ca="1" si="355"/>
        <v>498</v>
      </c>
      <c r="AD809" s="5">
        <f t="shared" ca="1" si="356"/>
        <v>489</v>
      </c>
      <c r="AE809" s="5">
        <f t="shared" ca="1" si="357"/>
        <v>540</v>
      </c>
      <c r="AF809" s="5">
        <f t="shared" ca="1" si="358"/>
        <v>483</v>
      </c>
      <c r="AG809" s="5">
        <f t="shared" ca="1" si="359"/>
        <v>492</v>
      </c>
      <c r="AH809" s="5">
        <f t="shared" ca="1" si="360"/>
        <v>451</v>
      </c>
      <c r="AI809" s="5">
        <f t="shared" ca="1" si="361"/>
        <v>426</v>
      </c>
      <c r="AJ809" s="5">
        <f t="shared" ca="1" si="362"/>
        <v>514</v>
      </c>
      <c r="AK809" s="5">
        <f t="shared" ca="1" si="363"/>
        <v>524</v>
      </c>
    </row>
    <row r="810" spans="1:37" x14ac:dyDescent="0.3">
      <c r="A810" s="35">
        <f>IF(Замеры!B809=0, " ", Замеры!B809)</f>
        <v>804</v>
      </c>
      <c r="B810" s="45" t="str">
        <f>Замеры!F809</f>
        <v xml:space="preserve">Группа от QF </v>
      </c>
      <c r="C810" s="45" t="str">
        <f>IF(Замеры!K809=0, " ", Замеры!K809)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Замеры!L809</f>
        <v>0</v>
      </c>
      <c r="S810" s="2">
        <f>Замеры!M809</f>
        <v>0</v>
      </c>
      <c r="T810" s="2" t="s">
        <v>75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48</v>
      </c>
      <c r="Z810" s="2">
        <f t="shared" ca="1" si="353"/>
        <v>44</v>
      </c>
      <c r="AA810" s="2">
        <f t="shared" ca="1" si="353"/>
        <v>40</v>
      </c>
      <c r="AB810" s="5">
        <f t="shared" ca="1" si="354"/>
        <v>476</v>
      </c>
      <c r="AC810" s="5">
        <f t="shared" ca="1" si="355"/>
        <v>519</v>
      </c>
      <c r="AD810" s="5">
        <f t="shared" ca="1" si="356"/>
        <v>548</v>
      </c>
      <c r="AE810" s="5">
        <f t="shared" ca="1" si="357"/>
        <v>511</v>
      </c>
      <c r="AF810" s="5">
        <f t="shared" ca="1" si="358"/>
        <v>480</v>
      </c>
      <c r="AG810" s="5">
        <f t="shared" ca="1" si="359"/>
        <v>537</v>
      </c>
      <c r="AH810" s="5">
        <f t="shared" ca="1" si="360"/>
        <v>452</v>
      </c>
      <c r="AI810" s="5">
        <f t="shared" ca="1" si="361"/>
        <v>482</v>
      </c>
      <c r="AJ810" s="5">
        <f t="shared" ca="1" si="362"/>
        <v>409</v>
      </c>
      <c r="AK810" s="5">
        <f t="shared" ca="1" si="363"/>
        <v>414</v>
      </c>
    </row>
    <row r="811" spans="1:37" x14ac:dyDescent="0.3">
      <c r="A811" s="35">
        <f>IF(Замеры!B810=0, " ", Замеры!B810)</f>
        <v>805</v>
      </c>
      <c r="B811" s="45" t="str">
        <f>Замеры!F810</f>
        <v xml:space="preserve">Группа от QF </v>
      </c>
      <c r="C811" s="45" t="str">
        <f>IF(Замеры!K810=0, " ", Замеры!K810)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Замеры!L810</f>
        <v>0</v>
      </c>
      <c r="S811" s="2">
        <f>Замеры!M810</f>
        <v>0</v>
      </c>
      <c r="T811" s="2" t="s">
        <v>75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22</v>
      </c>
      <c r="Z811" s="2">
        <f t="shared" ca="1" si="353"/>
        <v>21</v>
      </c>
      <c r="AA811" s="2">
        <f t="shared" ca="1" si="353"/>
        <v>31</v>
      </c>
      <c r="AB811" s="5">
        <f t="shared" ca="1" si="354"/>
        <v>438</v>
      </c>
      <c r="AC811" s="5">
        <f t="shared" ca="1" si="355"/>
        <v>439</v>
      </c>
      <c r="AD811" s="5">
        <f t="shared" ca="1" si="356"/>
        <v>460</v>
      </c>
      <c r="AE811" s="5">
        <f t="shared" ca="1" si="357"/>
        <v>377</v>
      </c>
      <c r="AF811" s="5">
        <f t="shared" ca="1" si="358"/>
        <v>432</v>
      </c>
      <c r="AG811" s="5">
        <f t="shared" ca="1" si="359"/>
        <v>391</v>
      </c>
      <c r="AH811" s="5">
        <f t="shared" ca="1" si="360"/>
        <v>318</v>
      </c>
      <c r="AI811" s="5">
        <f t="shared" ca="1" si="361"/>
        <v>321</v>
      </c>
      <c r="AJ811" s="5">
        <f t="shared" ca="1" si="362"/>
        <v>344</v>
      </c>
      <c r="AK811" s="5">
        <f t="shared" ca="1" si="363"/>
        <v>424</v>
      </c>
    </row>
    <row r="812" spans="1:37" x14ac:dyDescent="0.3">
      <c r="A812" s="35">
        <f>IF(Замеры!B811=0, " ", Замеры!B811)</f>
        <v>806</v>
      </c>
      <c r="B812" s="45" t="str">
        <f>Замеры!F811</f>
        <v xml:space="preserve">Группа от QF </v>
      </c>
      <c r="C812" s="45" t="str">
        <f>IF(Замеры!K811=0, " ", Замеры!K811)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Замеры!L811</f>
        <v>0</v>
      </c>
      <c r="S812" s="2">
        <f>Замеры!M811</f>
        <v>0</v>
      </c>
      <c r="T812" s="2" t="s">
        <v>75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49</v>
      </c>
      <c r="Z812" s="2">
        <f t="shared" ca="1" si="353"/>
        <v>25</v>
      </c>
      <c r="AA812" s="2">
        <f t="shared" ca="1" si="353"/>
        <v>49</v>
      </c>
      <c r="AB812" s="5">
        <f t="shared" ca="1" si="354"/>
        <v>631</v>
      </c>
      <c r="AC812" s="5">
        <f t="shared" ca="1" si="355"/>
        <v>523</v>
      </c>
      <c r="AD812" s="5">
        <f t="shared" ca="1" si="356"/>
        <v>557</v>
      </c>
      <c r="AE812" s="5">
        <f t="shared" ca="1" si="357"/>
        <v>530</v>
      </c>
      <c r="AF812" s="5">
        <f t="shared" ca="1" si="358"/>
        <v>584</v>
      </c>
      <c r="AG812" s="5">
        <f t="shared" ca="1" si="359"/>
        <v>558</v>
      </c>
      <c r="AH812" s="5">
        <f t="shared" ca="1" si="360"/>
        <v>503</v>
      </c>
      <c r="AI812" s="5">
        <f t="shared" ca="1" si="361"/>
        <v>530</v>
      </c>
      <c r="AJ812" s="5">
        <f t="shared" ca="1" si="362"/>
        <v>527</v>
      </c>
      <c r="AK812" s="5">
        <f t="shared" ca="1" si="363"/>
        <v>637</v>
      </c>
    </row>
    <row r="813" spans="1:37" x14ac:dyDescent="0.3">
      <c r="A813" s="35">
        <f>IF(Замеры!B812=0, " ", Замеры!B812)</f>
        <v>807</v>
      </c>
      <c r="B813" s="45" t="str">
        <f>Замеры!F812</f>
        <v xml:space="preserve">Группа от QF </v>
      </c>
      <c r="C813" s="45" t="str">
        <f>IF(Замеры!K812=0, " ", Замеры!K812)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Замеры!L812</f>
        <v>0</v>
      </c>
      <c r="S813" s="2">
        <f>Замеры!M812</f>
        <v>0</v>
      </c>
      <c r="T813" s="2" t="s">
        <v>75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45</v>
      </c>
      <c r="Z813" s="2">
        <f t="shared" ca="1" si="353"/>
        <v>40</v>
      </c>
      <c r="AA813" s="2">
        <f t="shared" ca="1" si="353"/>
        <v>33</v>
      </c>
      <c r="AB813" s="5">
        <f t="shared" ca="1" si="354"/>
        <v>365</v>
      </c>
      <c r="AC813" s="5">
        <f t="shared" ca="1" si="355"/>
        <v>446</v>
      </c>
      <c r="AD813" s="5">
        <f t="shared" ca="1" si="356"/>
        <v>346</v>
      </c>
      <c r="AE813" s="5">
        <f t="shared" ca="1" si="357"/>
        <v>384</v>
      </c>
      <c r="AF813" s="5">
        <f t="shared" ca="1" si="358"/>
        <v>343</v>
      </c>
      <c r="AG813" s="5">
        <f t="shared" ca="1" si="359"/>
        <v>351</v>
      </c>
      <c r="AH813" s="5">
        <f t="shared" ca="1" si="360"/>
        <v>416</v>
      </c>
      <c r="AI813" s="5">
        <f t="shared" ca="1" si="361"/>
        <v>396</v>
      </c>
      <c r="AJ813" s="5">
        <f t="shared" ca="1" si="362"/>
        <v>389</v>
      </c>
      <c r="AK813" s="5">
        <f t="shared" ca="1" si="363"/>
        <v>457</v>
      </c>
    </row>
    <row r="814" spans="1:37" x14ac:dyDescent="0.3">
      <c r="A814" s="35">
        <f>IF(Замеры!B813=0, " ", Замеры!B813)</f>
        <v>808</v>
      </c>
      <c r="B814" s="45" t="str">
        <f>Замеры!F813</f>
        <v xml:space="preserve">Группа от QF </v>
      </c>
      <c r="C814" s="45" t="str">
        <f>IF(Замеры!K813=0, " ", Замеры!K813)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Замеры!L813</f>
        <v>0</v>
      </c>
      <c r="S814" s="2">
        <f>Замеры!M813</f>
        <v>0</v>
      </c>
      <c r="T814" s="2" t="s">
        <v>75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21</v>
      </c>
      <c r="Z814" s="2">
        <f t="shared" ca="1" si="353"/>
        <v>40</v>
      </c>
      <c r="AA814" s="2">
        <f t="shared" ca="1" si="353"/>
        <v>48</v>
      </c>
      <c r="AB814" s="5">
        <f t="shared" ca="1" si="354"/>
        <v>560</v>
      </c>
      <c r="AC814" s="5">
        <f t="shared" ca="1" si="355"/>
        <v>604</v>
      </c>
      <c r="AD814" s="5">
        <f t="shared" ca="1" si="356"/>
        <v>519</v>
      </c>
      <c r="AE814" s="5">
        <f t="shared" ca="1" si="357"/>
        <v>613</v>
      </c>
      <c r="AF814" s="5">
        <f t="shared" ca="1" si="358"/>
        <v>485</v>
      </c>
      <c r="AG814" s="5">
        <f t="shared" ca="1" si="359"/>
        <v>568</v>
      </c>
      <c r="AH814" s="5">
        <f t="shared" ca="1" si="360"/>
        <v>565</v>
      </c>
      <c r="AI814" s="5">
        <f t="shared" ca="1" si="361"/>
        <v>602</v>
      </c>
      <c r="AJ814" s="5">
        <f t="shared" ca="1" si="362"/>
        <v>539</v>
      </c>
      <c r="AK814" s="5">
        <f t="shared" ca="1" si="363"/>
        <v>581</v>
      </c>
    </row>
    <row r="815" spans="1:37" x14ac:dyDescent="0.3">
      <c r="A815" s="35">
        <f>IF(Замеры!B814=0, " ", Замеры!B814)</f>
        <v>809</v>
      </c>
      <c r="B815" s="45" t="str">
        <f>Замеры!F814</f>
        <v xml:space="preserve">Группа от QF </v>
      </c>
      <c r="C815" s="45" t="str">
        <f>IF(Замеры!K814=0, " ", Замеры!K814)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Замеры!L814</f>
        <v>0</v>
      </c>
      <c r="S815" s="2">
        <f>Замеры!M814</f>
        <v>0</v>
      </c>
      <c r="T815" s="2" t="s">
        <v>75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37</v>
      </c>
      <c r="Z815" s="2">
        <f t="shared" ca="1" si="353"/>
        <v>32</v>
      </c>
      <c r="AA815" s="2">
        <f t="shared" ca="1" si="353"/>
        <v>48</v>
      </c>
      <c r="AB815" s="5">
        <f t="shared" ca="1" si="354"/>
        <v>518</v>
      </c>
      <c r="AC815" s="5">
        <f t="shared" ca="1" si="355"/>
        <v>488</v>
      </c>
      <c r="AD815" s="5">
        <f t="shared" ca="1" si="356"/>
        <v>608</v>
      </c>
      <c r="AE815" s="5">
        <f t="shared" ca="1" si="357"/>
        <v>557</v>
      </c>
      <c r="AF815" s="5">
        <f t="shared" ca="1" si="358"/>
        <v>515</v>
      </c>
      <c r="AG815" s="5">
        <f t="shared" ca="1" si="359"/>
        <v>597</v>
      </c>
      <c r="AH815" s="5">
        <f t="shared" ca="1" si="360"/>
        <v>561</v>
      </c>
      <c r="AI815" s="5">
        <f t="shared" ca="1" si="361"/>
        <v>614</v>
      </c>
      <c r="AJ815" s="5">
        <f t="shared" ca="1" si="362"/>
        <v>581</v>
      </c>
      <c r="AK815" s="5">
        <f t="shared" ca="1" si="363"/>
        <v>487</v>
      </c>
    </row>
    <row r="816" spans="1:37" x14ac:dyDescent="0.3">
      <c r="A816" s="35">
        <f>IF(Замеры!B815=0, " ", Замеры!B815)</f>
        <v>810</v>
      </c>
      <c r="B816" s="45" t="str">
        <f>Замеры!F815</f>
        <v xml:space="preserve">Группа от QF </v>
      </c>
      <c r="C816" s="45" t="str">
        <f>IF(Замеры!K815=0, " ", Замеры!K815)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Замеры!L815</f>
        <v>0</v>
      </c>
      <c r="S816" s="2">
        <f>Замеры!M815</f>
        <v>0</v>
      </c>
      <c r="T816" s="2" t="s">
        <v>75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50</v>
      </c>
      <c r="Z816" s="2">
        <f t="shared" ca="1" si="353"/>
        <v>43</v>
      </c>
      <c r="AA816" s="2">
        <f t="shared" ca="1" si="353"/>
        <v>48</v>
      </c>
      <c r="AB816" s="5">
        <f t="shared" ca="1" si="354"/>
        <v>504</v>
      </c>
      <c r="AC816" s="5">
        <f t="shared" ca="1" si="355"/>
        <v>530</v>
      </c>
      <c r="AD816" s="5">
        <f t="shared" ca="1" si="356"/>
        <v>582</v>
      </c>
      <c r="AE816" s="5">
        <f t="shared" ca="1" si="357"/>
        <v>503</v>
      </c>
      <c r="AF816" s="5">
        <f t="shared" ca="1" si="358"/>
        <v>523</v>
      </c>
      <c r="AG816" s="5">
        <f t="shared" ca="1" si="359"/>
        <v>540</v>
      </c>
      <c r="AH816" s="5">
        <f t="shared" ca="1" si="360"/>
        <v>497</v>
      </c>
      <c r="AI816" s="5">
        <f t="shared" ca="1" si="361"/>
        <v>561</v>
      </c>
      <c r="AJ816" s="5">
        <f t="shared" ca="1" si="362"/>
        <v>563</v>
      </c>
      <c r="AK816" s="5">
        <f t="shared" ca="1" si="363"/>
        <v>601</v>
      </c>
    </row>
    <row r="817" spans="1:37" x14ac:dyDescent="0.3">
      <c r="A817" s="35">
        <f>IF(Замеры!B816=0, " ", Замеры!B816)</f>
        <v>811</v>
      </c>
      <c r="B817" s="45" t="str">
        <f>Замеры!F816</f>
        <v xml:space="preserve">Группа от QF </v>
      </c>
      <c r="C817" s="45" t="str">
        <f>IF(Замеры!K816=0, " ", Замеры!K816)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Замеры!L816</f>
        <v>0</v>
      </c>
      <c r="S817" s="2">
        <f>Замеры!M816</f>
        <v>0</v>
      </c>
      <c r="T817" s="2" t="s">
        <v>75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34</v>
      </c>
      <c r="Z817" s="2">
        <f t="shared" ca="1" si="353"/>
        <v>39</v>
      </c>
      <c r="AA817" s="2">
        <f t="shared" ca="1" si="353"/>
        <v>40</v>
      </c>
      <c r="AB817" s="5">
        <f t="shared" ca="1" si="354"/>
        <v>466</v>
      </c>
      <c r="AC817" s="5">
        <f t="shared" ca="1" si="355"/>
        <v>407</v>
      </c>
      <c r="AD817" s="5">
        <f t="shared" ca="1" si="356"/>
        <v>446</v>
      </c>
      <c r="AE817" s="5">
        <f t="shared" ca="1" si="357"/>
        <v>509</v>
      </c>
      <c r="AF817" s="5">
        <f t="shared" ca="1" si="358"/>
        <v>537</v>
      </c>
      <c r="AG817" s="5">
        <f t="shared" ca="1" si="359"/>
        <v>472</v>
      </c>
      <c r="AH817" s="5">
        <f t="shared" ca="1" si="360"/>
        <v>457</v>
      </c>
      <c r="AI817" s="5">
        <f t="shared" ca="1" si="361"/>
        <v>423</v>
      </c>
      <c r="AJ817" s="5">
        <f t="shared" ca="1" si="362"/>
        <v>473</v>
      </c>
      <c r="AK817" s="5">
        <f t="shared" ca="1" si="363"/>
        <v>524</v>
      </c>
    </row>
    <row r="818" spans="1:37" x14ac:dyDescent="0.3">
      <c r="A818" s="35">
        <f>IF(Замеры!B817=0, " ", Замеры!B817)</f>
        <v>812</v>
      </c>
      <c r="B818" s="45" t="str">
        <f>Замеры!F817</f>
        <v xml:space="preserve">Группа от QF </v>
      </c>
      <c r="C818" s="45" t="str">
        <f>IF(Замеры!K817=0, " ", Замеры!K817)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Замеры!L817</f>
        <v>0</v>
      </c>
      <c r="S818" s="2">
        <f>Замеры!M817</f>
        <v>0</v>
      </c>
      <c r="T818" s="2" t="s">
        <v>75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35</v>
      </c>
      <c r="Z818" s="2">
        <f t="shared" ca="1" si="353"/>
        <v>38</v>
      </c>
      <c r="AA818" s="2">
        <f t="shared" ca="1" si="353"/>
        <v>26</v>
      </c>
      <c r="AB818" s="5">
        <f t="shared" ca="1" si="354"/>
        <v>382</v>
      </c>
      <c r="AC818" s="5">
        <f t="shared" ca="1" si="355"/>
        <v>329</v>
      </c>
      <c r="AD818" s="5">
        <f t="shared" ca="1" si="356"/>
        <v>287</v>
      </c>
      <c r="AE818" s="5">
        <f t="shared" ca="1" si="357"/>
        <v>314</v>
      </c>
      <c r="AF818" s="5">
        <f t="shared" ca="1" si="358"/>
        <v>271</v>
      </c>
      <c r="AG818" s="5">
        <f t="shared" ca="1" si="359"/>
        <v>330</v>
      </c>
      <c r="AH818" s="5">
        <f t="shared" ca="1" si="360"/>
        <v>375</v>
      </c>
      <c r="AI818" s="5">
        <f t="shared" ca="1" si="361"/>
        <v>360</v>
      </c>
      <c r="AJ818" s="5">
        <f t="shared" ca="1" si="362"/>
        <v>348</v>
      </c>
      <c r="AK818" s="5">
        <f t="shared" ca="1" si="363"/>
        <v>292</v>
      </c>
    </row>
    <row r="819" spans="1:37" x14ac:dyDescent="0.3">
      <c r="A819" s="35">
        <f>IF(Замеры!B818=0, " ", Замеры!B818)</f>
        <v>813</v>
      </c>
      <c r="B819" s="45" t="str">
        <f>Замеры!F818</f>
        <v xml:space="preserve">Группа от QF </v>
      </c>
      <c r="C819" s="45" t="str">
        <f>IF(Замеры!K818=0, " ", Замеры!K818)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Замеры!L818</f>
        <v>0</v>
      </c>
      <c r="S819" s="2">
        <f>Замеры!M818</f>
        <v>0</v>
      </c>
      <c r="T819" s="2" t="s">
        <v>75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42</v>
      </c>
      <c r="Z819" s="2">
        <f t="shared" ca="1" si="353"/>
        <v>27</v>
      </c>
      <c r="AA819" s="2">
        <f t="shared" ca="1" si="353"/>
        <v>47</v>
      </c>
      <c r="AB819" s="5">
        <f t="shared" ca="1" si="354"/>
        <v>605</v>
      </c>
      <c r="AC819" s="5">
        <f t="shared" ca="1" si="355"/>
        <v>562</v>
      </c>
      <c r="AD819" s="5">
        <f t="shared" ca="1" si="356"/>
        <v>504</v>
      </c>
      <c r="AE819" s="5">
        <f t="shared" ca="1" si="357"/>
        <v>511</v>
      </c>
      <c r="AF819" s="5">
        <f t="shared" ca="1" si="358"/>
        <v>608</v>
      </c>
      <c r="AG819" s="5">
        <f t="shared" ca="1" si="359"/>
        <v>483</v>
      </c>
      <c r="AH819" s="5">
        <f t="shared" ca="1" si="360"/>
        <v>533</v>
      </c>
      <c r="AI819" s="5">
        <f t="shared" ca="1" si="361"/>
        <v>503</v>
      </c>
      <c r="AJ819" s="5">
        <f t="shared" ca="1" si="362"/>
        <v>562</v>
      </c>
      <c r="AK819" s="5">
        <f t="shared" ca="1" si="363"/>
        <v>582</v>
      </c>
    </row>
    <row r="820" spans="1:37" x14ac:dyDescent="0.3">
      <c r="A820" s="35">
        <f>IF(Замеры!B819=0, " ", Замеры!B819)</f>
        <v>814</v>
      </c>
      <c r="B820" s="45" t="str">
        <f>Замеры!F819</f>
        <v xml:space="preserve">Группа от QF </v>
      </c>
      <c r="C820" s="45" t="str">
        <f>IF(Замеры!K819=0, " ", Замеры!K819)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Замеры!L819</f>
        <v>0</v>
      </c>
      <c r="S820" s="2">
        <f>Замеры!M819</f>
        <v>0</v>
      </c>
      <c r="T820" s="2" t="s">
        <v>75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31</v>
      </c>
      <c r="Z820" s="2">
        <f t="shared" ca="1" si="353"/>
        <v>44</v>
      </c>
      <c r="AA820" s="2">
        <f t="shared" ca="1" si="353"/>
        <v>27</v>
      </c>
      <c r="AB820" s="5">
        <f t="shared" ca="1" si="354"/>
        <v>393</v>
      </c>
      <c r="AC820" s="5">
        <f t="shared" ca="1" si="355"/>
        <v>385</v>
      </c>
      <c r="AD820" s="5">
        <f t="shared" ca="1" si="356"/>
        <v>382</v>
      </c>
      <c r="AE820" s="5">
        <f t="shared" ca="1" si="357"/>
        <v>388</v>
      </c>
      <c r="AF820" s="5">
        <f t="shared" ca="1" si="358"/>
        <v>372</v>
      </c>
      <c r="AG820" s="5">
        <f t="shared" ca="1" si="359"/>
        <v>284</v>
      </c>
      <c r="AH820" s="5">
        <f t="shared" ca="1" si="360"/>
        <v>374</v>
      </c>
      <c r="AI820" s="5">
        <f t="shared" ca="1" si="361"/>
        <v>394</v>
      </c>
      <c r="AJ820" s="5">
        <f t="shared" ca="1" si="362"/>
        <v>400</v>
      </c>
      <c r="AK820" s="5">
        <f t="shared" ca="1" si="363"/>
        <v>373</v>
      </c>
    </row>
    <row r="821" spans="1:37" x14ac:dyDescent="0.3">
      <c r="A821" s="35">
        <f>IF(Замеры!B820=0, " ", Замеры!B820)</f>
        <v>815</v>
      </c>
      <c r="B821" s="45" t="str">
        <f>Замеры!F820</f>
        <v xml:space="preserve">Группа от QF </v>
      </c>
      <c r="C821" s="45" t="str">
        <f>IF(Замеры!K820=0, " ", Замеры!K820)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Замеры!L820</f>
        <v>0</v>
      </c>
      <c r="S821" s="2">
        <f>Замеры!M820</f>
        <v>0</v>
      </c>
      <c r="T821" s="2" t="s">
        <v>75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23</v>
      </c>
      <c r="Z821" s="2">
        <f t="shared" ca="1" si="353"/>
        <v>40</v>
      </c>
      <c r="AA821" s="2">
        <f t="shared" ca="1" si="353"/>
        <v>23</v>
      </c>
      <c r="AB821" s="5">
        <f t="shared" ca="1" si="354"/>
        <v>364</v>
      </c>
      <c r="AC821" s="5">
        <f t="shared" ca="1" si="355"/>
        <v>244</v>
      </c>
      <c r="AD821" s="5">
        <f t="shared" ca="1" si="356"/>
        <v>257</v>
      </c>
      <c r="AE821" s="5">
        <f t="shared" ca="1" si="357"/>
        <v>374</v>
      </c>
      <c r="AF821" s="5">
        <f t="shared" ca="1" si="358"/>
        <v>290</v>
      </c>
      <c r="AG821" s="5">
        <f t="shared" ca="1" si="359"/>
        <v>363</v>
      </c>
      <c r="AH821" s="5">
        <f t="shared" ca="1" si="360"/>
        <v>321</v>
      </c>
      <c r="AI821" s="5">
        <f t="shared" ca="1" si="361"/>
        <v>246</v>
      </c>
      <c r="AJ821" s="5">
        <f t="shared" ca="1" si="362"/>
        <v>338</v>
      </c>
      <c r="AK821" s="5">
        <f t="shared" ca="1" si="363"/>
        <v>336</v>
      </c>
    </row>
    <row r="822" spans="1:37" x14ac:dyDescent="0.3">
      <c r="A822" s="35">
        <f>IF(Замеры!B821=0, " ", Замеры!B821)</f>
        <v>816</v>
      </c>
      <c r="B822" s="45" t="str">
        <f>Замеры!F821</f>
        <v xml:space="preserve">Группа от QF </v>
      </c>
      <c r="C822" s="45" t="str">
        <f>IF(Замеры!K821=0, " ", Замеры!K821)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Замеры!L821</f>
        <v>0</v>
      </c>
      <c r="S822" s="2">
        <f>Замеры!M821</f>
        <v>0</v>
      </c>
      <c r="T822" s="2" t="s">
        <v>75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34</v>
      </c>
      <c r="Z822" s="2">
        <f t="shared" ca="1" si="353"/>
        <v>39</v>
      </c>
      <c r="AA822" s="2">
        <f t="shared" ca="1" si="353"/>
        <v>33</v>
      </c>
      <c r="AB822" s="5">
        <f t="shared" ca="1" si="354"/>
        <v>397</v>
      </c>
      <c r="AC822" s="5">
        <f t="shared" ca="1" si="355"/>
        <v>421</v>
      </c>
      <c r="AD822" s="5">
        <f t="shared" ca="1" si="356"/>
        <v>422</v>
      </c>
      <c r="AE822" s="5">
        <f t="shared" ca="1" si="357"/>
        <v>399</v>
      </c>
      <c r="AF822" s="5">
        <f t="shared" ca="1" si="358"/>
        <v>356</v>
      </c>
      <c r="AG822" s="5">
        <f t="shared" ca="1" si="359"/>
        <v>373</v>
      </c>
      <c r="AH822" s="5">
        <f t="shared" ca="1" si="360"/>
        <v>351</v>
      </c>
      <c r="AI822" s="5">
        <f t="shared" ca="1" si="361"/>
        <v>456</v>
      </c>
      <c r="AJ822" s="5">
        <f t="shared" ca="1" si="362"/>
        <v>417</v>
      </c>
      <c r="AK822" s="5">
        <f t="shared" ca="1" si="363"/>
        <v>346</v>
      </c>
    </row>
    <row r="823" spans="1:37" x14ac:dyDescent="0.3">
      <c r="A823" s="35">
        <f>IF(Замеры!B822=0, " ", Замеры!B822)</f>
        <v>817</v>
      </c>
      <c r="B823" s="45" t="str">
        <f>Замеры!F822</f>
        <v xml:space="preserve">Группа от QF </v>
      </c>
      <c r="C823" s="45" t="str">
        <f>IF(Замеры!K822=0, " ", Замеры!K822)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Замеры!L822</f>
        <v>0</v>
      </c>
      <c r="S823" s="2">
        <f>Замеры!M822</f>
        <v>0</v>
      </c>
      <c r="T823" s="2" t="s">
        <v>75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48</v>
      </c>
      <c r="Z823" s="2">
        <f t="shared" ca="1" si="353"/>
        <v>22</v>
      </c>
      <c r="AA823" s="2">
        <f t="shared" ca="1" si="353"/>
        <v>29</v>
      </c>
      <c r="AB823" s="5">
        <f t="shared" ca="1" si="354"/>
        <v>306</v>
      </c>
      <c r="AC823" s="5">
        <f t="shared" ca="1" si="355"/>
        <v>318</v>
      </c>
      <c r="AD823" s="5">
        <f t="shared" ca="1" si="356"/>
        <v>307</v>
      </c>
      <c r="AE823" s="5">
        <f t="shared" ca="1" si="357"/>
        <v>308</v>
      </c>
      <c r="AF823" s="5">
        <f t="shared" ca="1" si="358"/>
        <v>430</v>
      </c>
      <c r="AG823" s="5">
        <f t="shared" ca="1" si="359"/>
        <v>306</v>
      </c>
      <c r="AH823" s="5">
        <f t="shared" ca="1" si="360"/>
        <v>354</v>
      </c>
      <c r="AI823" s="5">
        <f t="shared" ca="1" si="361"/>
        <v>343</v>
      </c>
      <c r="AJ823" s="5">
        <f t="shared" ca="1" si="362"/>
        <v>363</v>
      </c>
      <c r="AK823" s="5">
        <f t="shared" ca="1" si="363"/>
        <v>382</v>
      </c>
    </row>
    <row r="824" spans="1:37" x14ac:dyDescent="0.3">
      <c r="A824" s="35">
        <f>IF(Замеры!B823=0, " ", Замеры!B823)</f>
        <v>818</v>
      </c>
      <c r="B824" s="45" t="str">
        <f>Замеры!F823</f>
        <v xml:space="preserve">Группа от QF </v>
      </c>
      <c r="C824" s="45" t="str">
        <f>IF(Замеры!K823=0, " ", Замеры!K823)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Замеры!L823</f>
        <v>0</v>
      </c>
      <c r="S824" s="2">
        <f>Замеры!M823</f>
        <v>0</v>
      </c>
      <c r="T824" s="2" t="s">
        <v>75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28</v>
      </c>
      <c r="Z824" s="2">
        <f t="shared" ca="1" si="353"/>
        <v>40</v>
      </c>
      <c r="AA824" s="2">
        <f t="shared" ca="1" si="353"/>
        <v>38</v>
      </c>
      <c r="AB824" s="5">
        <f t="shared" ca="1" si="354"/>
        <v>492</v>
      </c>
      <c r="AC824" s="5">
        <f t="shared" ca="1" si="355"/>
        <v>484</v>
      </c>
      <c r="AD824" s="5">
        <f t="shared" ca="1" si="356"/>
        <v>507</v>
      </c>
      <c r="AE824" s="5">
        <f t="shared" ca="1" si="357"/>
        <v>497</v>
      </c>
      <c r="AF824" s="5">
        <f t="shared" ca="1" si="358"/>
        <v>484</v>
      </c>
      <c r="AG824" s="5">
        <f t="shared" ca="1" si="359"/>
        <v>457</v>
      </c>
      <c r="AH824" s="5">
        <f t="shared" ca="1" si="360"/>
        <v>479</v>
      </c>
      <c r="AI824" s="5">
        <f t="shared" ca="1" si="361"/>
        <v>509</v>
      </c>
      <c r="AJ824" s="5">
        <f t="shared" ca="1" si="362"/>
        <v>449</v>
      </c>
      <c r="AK824" s="5">
        <f t="shared" ca="1" si="363"/>
        <v>410</v>
      </c>
    </row>
    <row r="825" spans="1:37" x14ac:dyDescent="0.3">
      <c r="A825" s="35">
        <f>IF(Замеры!B824=0, " ", Замеры!B824)</f>
        <v>819</v>
      </c>
      <c r="B825" s="45" t="str">
        <f>Замеры!F824</f>
        <v xml:space="preserve">Группа от QF </v>
      </c>
      <c r="C825" s="45" t="str">
        <f>IF(Замеры!K824=0, " ", Замеры!K824)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Замеры!L824</f>
        <v>0</v>
      </c>
      <c r="S825" s="2">
        <f>Замеры!M824</f>
        <v>0</v>
      </c>
      <c r="T825" s="2" t="s">
        <v>75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23</v>
      </c>
      <c r="Z825" s="2">
        <f t="shared" ca="1" si="353"/>
        <v>45</v>
      </c>
      <c r="AA825" s="2">
        <f t="shared" ca="1" si="353"/>
        <v>34</v>
      </c>
      <c r="AB825" s="5">
        <f t="shared" ca="1" si="354"/>
        <v>434</v>
      </c>
      <c r="AC825" s="5">
        <f t="shared" ca="1" si="355"/>
        <v>476</v>
      </c>
      <c r="AD825" s="5">
        <f t="shared" ca="1" si="356"/>
        <v>401</v>
      </c>
      <c r="AE825" s="5">
        <f t="shared" ca="1" si="357"/>
        <v>471</v>
      </c>
      <c r="AF825" s="5">
        <f t="shared" ca="1" si="358"/>
        <v>442</v>
      </c>
      <c r="AG825" s="5">
        <f t="shared" ca="1" si="359"/>
        <v>364</v>
      </c>
      <c r="AH825" s="5">
        <f t="shared" ca="1" si="360"/>
        <v>381</v>
      </c>
      <c r="AI825" s="5">
        <f t="shared" ca="1" si="361"/>
        <v>382</v>
      </c>
      <c r="AJ825" s="5">
        <f t="shared" ca="1" si="362"/>
        <v>478</v>
      </c>
      <c r="AK825" s="5">
        <f t="shared" ca="1" si="363"/>
        <v>422</v>
      </c>
    </row>
    <row r="826" spans="1:37" x14ac:dyDescent="0.3">
      <c r="A826" s="35">
        <f>IF(Замеры!B825=0, " ", Замеры!B825)</f>
        <v>820</v>
      </c>
      <c r="B826" s="45" t="str">
        <f>Замеры!F825</f>
        <v xml:space="preserve">Группа от QF </v>
      </c>
      <c r="C826" s="45" t="str">
        <f>IF(Замеры!K825=0, " ", Замеры!K825)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Замеры!L825</f>
        <v>0</v>
      </c>
      <c r="S826" s="2">
        <f>Замеры!M825</f>
        <v>0</v>
      </c>
      <c r="T826" s="2" t="s">
        <v>75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29</v>
      </c>
      <c r="Z826" s="2">
        <f t="shared" ca="1" si="353"/>
        <v>43</v>
      </c>
      <c r="AA826" s="2">
        <f t="shared" ca="1" si="353"/>
        <v>33</v>
      </c>
      <c r="AB826" s="5">
        <f t="shared" ca="1" si="354"/>
        <v>377</v>
      </c>
      <c r="AC826" s="5">
        <f t="shared" ca="1" si="355"/>
        <v>365</v>
      </c>
      <c r="AD826" s="5">
        <f t="shared" ca="1" si="356"/>
        <v>456</v>
      </c>
      <c r="AE826" s="5">
        <f t="shared" ca="1" si="357"/>
        <v>456</v>
      </c>
      <c r="AF826" s="5">
        <f t="shared" ca="1" si="358"/>
        <v>413</v>
      </c>
      <c r="AG826" s="5">
        <f t="shared" ca="1" si="359"/>
        <v>396</v>
      </c>
      <c r="AH826" s="5">
        <f t="shared" ca="1" si="360"/>
        <v>377</v>
      </c>
      <c r="AI826" s="5">
        <f t="shared" ca="1" si="361"/>
        <v>436</v>
      </c>
      <c r="AJ826" s="5">
        <f t="shared" ca="1" si="362"/>
        <v>357</v>
      </c>
      <c r="AK826" s="5">
        <f t="shared" ca="1" si="363"/>
        <v>407</v>
      </c>
    </row>
    <row r="827" spans="1:37" x14ac:dyDescent="0.3">
      <c r="A827" s="35">
        <f>IF(Замеры!B826=0, " ", Замеры!B826)</f>
        <v>821</v>
      </c>
      <c r="B827" s="45" t="str">
        <f>Замеры!F826</f>
        <v xml:space="preserve">Группа от QF </v>
      </c>
      <c r="C827" s="45" t="str">
        <f>IF(Замеры!K826=0, " ", Замеры!K826)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Замеры!L826</f>
        <v>0</v>
      </c>
      <c r="S827" s="2">
        <f>Замеры!M826</f>
        <v>0</v>
      </c>
      <c r="T827" s="2" t="s">
        <v>75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29</v>
      </c>
      <c r="Z827" s="2">
        <f t="shared" ca="1" si="353"/>
        <v>47</v>
      </c>
      <c r="AA827" s="2">
        <f t="shared" ca="1" si="353"/>
        <v>38</v>
      </c>
      <c r="AB827" s="5">
        <f t="shared" ca="1" si="354"/>
        <v>509</v>
      </c>
      <c r="AC827" s="5">
        <f t="shared" ca="1" si="355"/>
        <v>405</v>
      </c>
      <c r="AD827" s="5">
        <f t="shared" ca="1" si="356"/>
        <v>439</v>
      </c>
      <c r="AE827" s="5">
        <f t="shared" ca="1" si="357"/>
        <v>482</v>
      </c>
      <c r="AF827" s="5">
        <f t="shared" ca="1" si="358"/>
        <v>400</v>
      </c>
      <c r="AG827" s="5">
        <f t="shared" ca="1" si="359"/>
        <v>442</v>
      </c>
      <c r="AH827" s="5">
        <f t="shared" ca="1" si="360"/>
        <v>497</v>
      </c>
      <c r="AI827" s="5">
        <f t="shared" ca="1" si="361"/>
        <v>449</v>
      </c>
      <c r="AJ827" s="5">
        <f t="shared" ca="1" si="362"/>
        <v>518</v>
      </c>
      <c r="AK827" s="5">
        <f t="shared" ca="1" si="363"/>
        <v>466</v>
      </c>
    </row>
    <row r="828" spans="1:37" x14ac:dyDescent="0.3">
      <c r="A828" s="35">
        <f>IF(Замеры!B827=0, " ", Замеры!B827)</f>
        <v>822</v>
      </c>
      <c r="B828" s="45" t="str">
        <f>Замеры!F827</f>
        <v xml:space="preserve">Группа от QF </v>
      </c>
      <c r="C828" s="45" t="str">
        <f>IF(Замеры!K827=0, " ", Замеры!K827)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Замеры!L827</f>
        <v>0</v>
      </c>
      <c r="S828" s="2">
        <f>Замеры!M827</f>
        <v>0</v>
      </c>
      <c r="T828" s="2" t="s">
        <v>75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35</v>
      </c>
      <c r="Z828" s="2">
        <f t="shared" ca="1" si="353"/>
        <v>47</v>
      </c>
      <c r="AA828" s="2">
        <f t="shared" ca="1" si="353"/>
        <v>28</v>
      </c>
      <c r="AB828" s="5">
        <f t="shared" ca="1" si="354"/>
        <v>430</v>
      </c>
      <c r="AC828" s="5">
        <f t="shared" ca="1" si="355"/>
        <v>390</v>
      </c>
      <c r="AD828" s="5">
        <f t="shared" ca="1" si="356"/>
        <v>382</v>
      </c>
      <c r="AE828" s="5">
        <f t="shared" ca="1" si="357"/>
        <v>382</v>
      </c>
      <c r="AF828" s="5">
        <f t="shared" ca="1" si="358"/>
        <v>333</v>
      </c>
      <c r="AG828" s="5">
        <f t="shared" ca="1" si="359"/>
        <v>353</v>
      </c>
      <c r="AH828" s="5">
        <f t="shared" ca="1" si="360"/>
        <v>428</v>
      </c>
      <c r="AI828" s="5">
        <f t="shared" ca="1" si="361"/>
        <v>309</v>
      </c>
      <c r="AJ828" s="5">
        <f t="shared" ca="1" si="362"/>
        <v>290</v>
      </c>
      <c r="AK828" s="5">
        <f t="shared" ca="1" si="363"/>
        <v>430</v>
      </c>
    </row>
    <row r="829" spans="1:37" x14ac:dyDescent="0.3">
      <c r="A829" s="35">
        <f>IF(Замеры!B828=0, " ", Замеры!B828)</f>
        <v>823</v>
      </c>
      <c r="B829" s="45" t="str">
        <f>Замеры!F828</f>
        <v xml:space="preserve">Группа от QF </v>
      </c>
      <c r="C829" s="45" t="str">
        <f>IF(Замеры!K828=0, " ", Замеры!K828)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Замеры!L828</f>
        <v>0</v>
      </c>
      <c r="S829" s="2">
        <f>Замеры!M828</f>
        <v>0</v>
      </c>
      <c r="T829" s="2" t="s">
        <v>75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41</v>
      </c>
      <c r="Z829" s="2">
        <f t="shared" ca="1" si="353"/>
        <v>48</v>
      </c>
      <c r="AA829" s="2">
        <f t="shared" ca="1" si="353"/>
        <v>31</v>
      </c>
      <c r="AB829" s="5">
        <f t="shared" ca="1" si="354"/>
        <v>316</v>
      </c>
      <c r="AC829" s="5">
        <f t="shared" ca="1" si="355"/>
        <v>453</v>
      </c>
      <c r="AD829" s="5">
        <f t="shared" ca="1" si="356"/>
        <v>454</v>
      </c>
      <c r="AE829" s="5">
        <f t="shared" ca="1" si="357"/>
        <v>360</v>
      </c>
      <c r="AF829" s="5">
        <f t="shared" ca="1" si="358"/>
        <v>382</v>
      </c>
      <c r="AG829" s="5">
        <f t="shared" ca="1" si="359"/>
        <v>377</v>
      </c>
      <c r="AH829" s="5">
        <f t="shared" ca="1" si="360"/>
        <v>430</v>
      </c>
      <c r="AI829" s="5">
        <f t="shared" ca="1" si="361"/>
        <v>421</v>
      </c>
      <c r="AJ829" s="5">
        <f t="shared" ca="1" si="362"/>
        <v>397</v>
      </c>
      <c r="AK829" s="5">
        <f t="shared" ca="1" si="363"/>
        <v>352</v>
      </c>
    </row>
    <row r="830" spans="1:37" x14ac:dyDescent="0.3">
      <c r="A830" s="35">
        <f>IF(Замеры!B829=0, " ", Замеры!B829)</f>
        <v>824</v>
      </c>
      <c r="B830" s="45" t="str">
        <f>Замеры!F829</f>
        <v xml:space="preserve">Группа от QF </v>
      </c>
      <c r="C830" s="45" t="str">
        <f>IF(Замеры!K829=0, " ", Замеры!K829)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Замеры!L829</f>
        <v>0</v>
      </c>
      <c r="S830" s="2">
        <f>Замеры!M829</f>
        <v>0</v>
      </c>
      <c r="T830" s="2" t="s">
        <v>75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25</v>
      </c>
      <c r="Z830" s="2">
        <f t="shared" ca="1" si="353"/>
        <v>39</v>
      </c>
      <c r="AA830" s="2">
        <f t="shared" ca="1" si="353"/>
        <v>28</v>
      </c>
      <c r="AB830" s="5">
        <f t="shared" ca="1" si="354"/>
        <v>304</v>
      </c>
      <c r="AC830" s="5">
        <f t="shared" ca="1" si="355"/>
        <v>302</v>
      </c>
      <c r="AD830" s="5">
        <f t="shared" ca="1" si="356"/>
        <v>407</v>
      </c>
      <c r="AE830" s="5">
        <f t="shared" ca="1" si="357"/>
        <v>323</v>
      </c>
      <c r="AF830" s="5">
        <f t="shared" ca="1" si="358"/>
        <v>414</v>
      </c>
      <c r="AG830" s="5">
        <f t="shared" ca="1" si="359"/>
        <v>427</v>
      </c>
      <c r="AH830" s="5">
        <f t="shared" ca="1" si="360"/>
        <v>373</v>
      </c>
      <c r="AI830" s="5">
        <f t="shared" ca="1" si="361"/>
        <v>370</v>
      </c>
      <c r="AJ830" s="5">
        <f t="shared" ca="1" si="362"/>
        <v>322</v>
      </c>
      <c r="AK830" s="5">
        <f t="shared" ca="1" si="363"/>
        <v>296</v>
      </c>
    </row>
    <row r="831" spans="1:37" x14ac:dyDescent="0.3">
      <c r="A831" s="35">
        <f>IF(Замеры!B830=0, " ", Замеры!B830)</f>
        <v>825</v>
      </c>
      <c r="B831" s="45" t="str">
        <f>Замеры!F830</f>
        <v xml:space="preserve">Группа от QF </v>
      </c>
      <c r="C831" s="45" t="str">
        <f>IF(Замеры!K830=0, " ", Замеры!K830)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Замеры!L830</f>
        <v>0</v>
      </c>
      <c r="S831" s="2">
        <f>Замеры!M830</f>
        <v>0</v>
      </c>
      <c r="T831" s="2" t="s">
        <v>75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24</v>
      </c>
      <c r="Z831" s="2">
        <f t="shared" ca="1" si="353"/>
        <v>43</v>
      </c>
      <c r="AA831" s="2">
        <f t="shared" ca="1" si="353"/>
        <v>38</v>
      </c>
      <c r="AB831" s="5">
        <f t="shared" ca="1" si="354"/>
        <v>527</v>
      </c>
      <c r="AC831" s="5">
        <f t="shared" ca="1" si="355"/>
        <v>443</v>
      </c>
      <c r="AD831" s="5">
        <f t="shared" ca="1" si="356"/>
        <v>453</v>
      </c>
      <c r="AE831" s="5">
        <f t="shared" ca="1" si="357"/>
        <v>506</v>
      </c>
      <c r="AF831" s="5">
        <f t="shared" ca="1" si="358"/>
        <v>494</v>
      </c>
      <c r="AG831" s="5">
        <f t="shared" ca="1" si="359"/>
        <v>447</v>
      </c>
      <c r="AH831" s="5">
        <f t="shared" ca="1" si="360"/>
        <v>398</v>
      </c>
      <c r="AI831" s="5">
        <f t="shared" ca="1" si="361"/>
        <v>477</v>
      </c>
      <c r="AJ831" s="5">
        <f t="shared" ca="1" si="362"/>
        <v>492</v>
      </c>
      <c r="AK831" s="5">
        <f t="shared" ca="1" si="363"/>
        <v>513</v>
      </c>
    </row>
    <row r="832" spans="1:37" x14ac:dyDescent="0.3">
      <c r="A832" s="35">
        <f>IF(Замеры!B831=0, " ", Замеры!B831)</f>
        <v>826</v>
      </c>
      <c r="B832" s="45" t="str">
        <f>Замеры!F831</f>
        <v xml:space="preserve">Группа от QF </v>
      </c>
      <c r="C832" s="45" t="str">
        <f>IF(Замеры!K831=0, " ", Замеры!K831)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Замеры!L831</f>
        <v>0</v>
      </c>
      <c r="S832" s="2">
        <f>Замеры!M831</f>
        <v>0</v>
      </c>
      <c r="T832" s="2" t="s">
        <v>75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22</v>
      </c>
      <c r="Z832" s="2">
        <f t="shared" ca="1" si="353"/>
        <v>36</v>
      </c>
      <c r="AA832" s="2">
        <f t="shared" ca="1" si="353"/>
        <v>42</v>
      </c>
      <c r="AB832" s="5">
        <f t="shared" ca="1" si="354"/>
        <v>479</v>
      </c>
      <c r="AC832" s="5">
        <f t="shared" ca="1" si="355"/>
        <v>428</v>
      </c>
      <c r="AD832" s="5">
        <f t="shared" ca="1" si="356"/>
        <v>532</v>
      </c>
      <c r="AE832" s="5">
        <f t="shared" ca="1" si="357"/>
        <v>532</v>
      </c>
      <c r="AF832" s="5">
        <f t="shared" ca="1" si="358"/>
        <v>445</v>
      </c>
      <c r="AG832" s="5">
        <f t="shared" ca="1" si="359"/>
        <v>554</v>
      </c>
      <c r="AH832" s="5">
        <f t="shared" ca="1" si="360"/>
        <v>537</v>
      </c>
      <c r="AI832" s="5">
        <f t="shared" ca="1" si="361"/>
        <v>552</v>
      </c>
      <c r="AJ832" s="5">
        <f t="shared" ca="1" si="362"/>
        <v>556</v>
      </c>
      <c r="AK832" s="5">
        <f t="shared" ca="1" si="363"/>
        <v>561</v>
      </c>
    </row>
    <row r="833" spans="1:37" x14ac:dyDescent="0.3">
      <c r="A833" s="35">
        <f>IF(Замеры!B832=0, " ", Замеры!B832)</f>
        <v>827</v>
      </c>
      <c r="B833" s="45" t="str">
        <f>Замеры!F832</f>
        <v xml:space="preserve">Группа от QF </v>
      </c>
      <c r="C833" s="45" t="str">
        <f>IF(Замеры!K832=0, " ", Замеры!K832)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Замеры!L832</f>
        <v>0</v>
      </c>
      <c r="S833" s="2">
        <f>Замеры!M832</f>
        <v>0</v>
      </c>
      <c r="T833" s="2" t="s">
        <v>75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25</v>
      </c>
      <c r="Z833" s="2">
        <f t="shared" ca="1" si="353"/>
        <v>31</v>
      </c>
      <c r="AA833" s="2">
        <f t="shared" ca="1" si="353"/>
        <v>34</v>
      </c>
      <c r="AB833" s="5">
        <f t="shared" ca="1" si="354"/>
        <v>416</v>
      </c>
      <c r="AC833" s="5">
        <f t="shared" ca="1" si="355"/>
        <v>427</v>
      </c>
      <c r="AD833" s="5">
        <f t="shared" ca="1" si="356"/>
        <v>396</v>
      </c>
      <c r="AE833" s="5">
        <f t="shared" ca="1" si="357"/>
        <v>391</v>
      </c>
      <c r="AF833" s="5">
        <f t="shared" ca="1" si="358"/>
        <v>490</v>
      </c>
      <c r="AG833" s="5">
        <f t="shared" ca="1" si="359"/>
        <v>466</v>
      </c>
      <c r="AH833" s="5">
        <f t="shared" ca="1" si="360"/>
        <v>404</v>
      </c>
      <c r="AI833" s="5">
        <f t="shared" ca="1" si="361"/>
        <v>356</v>
      </c>
      <c r="AJ833" s="5">
        <f t="shared" ca="1" si="362"/>
        <v>360</v>
      </c>
      <c r="AK833" s="5">
        <f t="shared" ca="1" si="363"/>
        <v>410</v>
      </c>
    </row>
    <row r="834" spans="1:37" x14ac:dyDescent="0.3">
      <c r="A834" s="35">
        <f>IF(Замеры!B833=0, " ", Замеры!B833)</f>
        <v>828</v>
      </c>
      <c r="B834" s="45" t="str">
        <f>Замеры!F833</f>
        <v xml:space="preserve">Группа от QF </v>
      </c>
      <c r="C834" s="45" t="str">
        <f>IF(Замеры!K833=0, " ", Замеры!K833)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Замеры!L833</f>
        <v>0</v>
      </c>
      <c r="S834" s="2">
        <f>Замеры!M833</f>
        <v>0</v>
      </c>
      <c r="T834" s="2" t="s">
        <v>75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42</v>
      </c>
      <c r="Z834" s="2">
        <f t="shared" ca="1" si="353"/>
        <v>50</v>
      </c>
      <c r="AA834" s="2">
        <f t="shared" ca="1" si="353"/>
        <v>39</v>
      </c>
      <c r="AB834" s="5">
        <f t="shared" ca="1" si="354"/>
        <v>499</v>
      </c>
      <c r="AC834" s="5">
        <f t="shared" ca="1" si="355"/>
        <v>447</v>
      </c>
      <c r="AD834" s="5">
        <f t="shared" ca="1" si="356"/>
        <v>428</v>
      </c>
      <c r="AE834" s="5">
        <f t="shared" ca="1" si="357"/>
        <v>533</v>
      </c>
      <c r="AF834" s="5">
        <f t="shared" ca="1" si="358"/>
        <v>488</v>
      </c>
      <c r="AG834" s="5">
        <f t="shared" ca="1" si="359"/>
        <v>411</v>
      </c>
      <c r="AH834" s="5">
        <f t="shared" ca="1" si="360"/>
        <v>489</v>
      </c>
      <c r="AI834" s="5">
        <f t="shared" ca="1" si="361"/>
        <v>450</v>
      </c>
      <c r="AJ834" s="5">
        <f t="shared" ca="1" si="362"/>
        <v>413</v>
      </c>
      <c r="AK834" s="5">
        <f t="shared" ca="1" si="363"/>
        <v>533</v>
      </c>
    </row>
    <row r="835" spans="1:37" x14ac:dyDescent="0.3">
      <c r="A835" s="35">
        <f>IF(Замеры!B834=0, " ", Замеры!B834)</f>
        <v>829</v>
      </c>
      <c r="B835" s="45" t="str">
        <f>Замеры!F834</f>
        <v xml:space="preserve">Группа от QF </v>
      </c>
      <c r="C835" s="45" t="str">
        <f>IF(Замеры!K834=0, " ", Замеры!K834)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Замеры!L834</f>
        <v>0</v>
      </c>
      <c r="S835" s="2">
        <f>Замеры!M834</f>
        <v>0</v>
      </c>
      <c r="T835" s="2" t="s">
        <v>75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27</v>
      </c>
      <c r="Z835" s="2">
        <f t="shared" ca="1" si="353"/>
        <v>26</v>
      </c>
      <c r="AA835" s="2">
        <f t="shared" ca="1" si="353"/>
        <v>23</v>
      </c>
      <c r="AB835" s="5">
        <f t="shared" ca="1" si="354"/>
        <v>270</v>
      </c>
      <c r="AC835" s="5">
        <f t="shared" ca="1" si="355"/>
        <v>343</v>
      </c>
      <c r="AD835" s="5">
        <f t="shared" ca="1" si="356"/>
        <v>352</v>
      </c>
      <c r="AE835" s="5">
        <f t="shared" ca="1" si="357"/>
        <v>256</v>
      </c>
      <c r="AF835" s="5">
        <f t="shared" ca="1" si="358"/>
        <v>307</v>
      </c>
      <c r="AG835" s="5">
        <f t="shared" ca="1" si="359"/>
        <v>357</v>
      </c>
      <c r="AH835" s="5">
        <f t="shared" ca="1" si="360"/>
        <v>375</v>
      </c>
      <c r="AI835" s="5">
        <f t="shared" ca="1" si="361"/>
        <v>379</v>
      </c>
      <c r="AJ835" s="5">
        <f t="shared" ca="1" si="362"/>
        <v>353</v>
      </c>
      <c r="AK835" s="5">
        <f t="shared" ca="1" si="363"/>
        <v>271</v>
      </c>
    </row>
    <row r="836" spans="1:37" x14ac:dyDescent="0.3">
      <c r="A836" s="35">
        <f>IF(Замеры!B835=0, " ", Замеры!B835)</f>
        <v>830</v>
      </c>
      <c r="B836" s="45" t="str">
        <f>Замеры!F835</f>
        <v xml:space="preserve">Группа от QF </v>
      </c>
      <c r="C836" s="45" t="str">
        <f>IF(Замеры!K835=0, " ", Замеры!K835)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Замеры!L835</f>
        <v>0</v>
      </c>
      <c r="S836" s="2">
        <f>Замеры!M835</f>
        <v>0</v>
      </c>
      <c r="T836" s="2" t="s">
        <v>75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50</v>
      </c>
      <c r="Z836" s="2">
        <f t="shared" ca="1" si="353"/>
        <v>31</v>
      </c>
      <c r="AA836" s="2">
        <f t="shared" ca="1" si="353"/>
        <v>40</v>
      </c>
      <c r="AB836" s="5">
        <f t="shared" ca="1" si="354"/>
        <v>491</v>
      </c>
      <c r="AC836" s="5">
        <f t="shared" ca="1" si="355"/>
        <v>522</v>
      </c>
      <c r="AD836" s="5">
        <f t="shared" ca="1" si="356"/>
        <v>525</v>
      </c>
      <c r="AE836" s="5">
        <f t="shared" ca="1" si="357"/>
        <v>485</v>
      </c>
      <c r="AF836" s="5">
        <f t="shared" ca="1" si="358"/>
        <v>501</v>
      </c>
      <c r="AG836" s="5">
        <f t="shared" ca="1" si="359"/>
        <v>531</v>
      </c>
      <c r="AH836" s="5">
        <f t="shared" ca="1" si="360"/>
        <v>445</v>
      </c>
      <c r="AI836" s="5">
        <f t="shared" ca="1" si="361"/>
        <v>452</v>
      </c>
      <c r="AJ836" s="5">
        <f t="shared" ca="1" si="362"/>
        <v>511</v>
      </c>
      <c r="AK836" s="5">
        <f t="shared" ca="1" si="363"/>
        <v>418</v>
      </c>
    </row>
    <row r="837" spans="1:37" x14ac:dyDescent="0.3">
      <c r="A837" s="35">
        <f>IF(Замеры!B836=0, " ", Замеры!B836)</f>
        <v>831</v>
      </c>
      <c r="B837" s="45" t="str">
        <f>Замеры!F836</f>
        <v xml:space="preserve">Группа от QF </v>
      </c>
      <c r="C837" s="45" t="str">
        <f>IF(Замеры!K836=0, " ", Замеры!K836)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Замеры!L836</f>
        <v>0</v>
      </c>
      <c r="S837" s="2">
        <f>Замеры!M836</f>
        <v>0</v>
      </c>
      <c r="T837" s="2" t="s">
        <v>75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24</v>
      </c>
      <c r="Z837" s="2">
        <f t="shared" ca="1" si="353"/>
        <v>43</v>
      </c>
      <c r="AA837" s="2">
        <f t="shared" ca="1" si="353"/>
        <v>31</v>
      </c>
      <c r="AB837" s="5">
        <f t="shared" ca="1" si="354"/>
        <v>320</v>
      </c>
      <c r="AC837" s="5">
        <f t="shared" ca="1" si="355"/>
        <v>356</v>
      </c>
      <c r="AD837" s="5">
        <f t="shared" ca="1" si="356"/>
        <v>398</v>
      </c>
      <c r="AE837" s="5">
        <f t="shared" ca="1" si="357"/>
        <v>403</v>
      </c>
      <c r="AF837" s="5">
        <f t="shared" ca="1" si="358"/>
        <v>356</v>
      </c>
      <c r="AG837" s="5">
        <f t="shared" ca="1" si="359"/>
        <v>429</v>
      </c>
      <c r="AH837" s="5">
        <f t="shared" ca="1" si="360"/>
        <v>414</v>
      </c>
      <c r="AI837" s="5">
        <f t="shared" ca="1" si="361"/>
        <v>356</v>
      </c>
      <c r="AJ837" s="5">
        <f t="shared" ca="1" si="362"/>
        <v>421</v>
      </c>
      <c r="AK837" s="5">
        <f t="shared" ca="1" si="363"/>
        <v>437</v>
      </c>
    </row>
    <row r="838" spans="1:37" x14ac:dyDescent="0.3">
      <c r="A838" s="35">
        <f>IF(Замеры!B837=0, " ", Замеры!B837)</f>
        <v>832</v>
      </c>
      <c r="B838" s="45" t="str">
        <f>Замеры!F837</f>
        <v xml:space="preserve">Группа от QF </v>
      </c>
      <c r="C838" s="45" t="str">
        <f>IF(Замеры!K837=0, " ", Замеры!K837)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Замеры!L837</f>
        <v>0</v>
      </c>
      <c r="S838" s="2">
        <f>Замеры!M837</f>
        <v>0</v>
      </c>
      <c r="T838" s="2" t="s">
        <v>75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41</v>
      </c>
      <c r="Z838" s="2">
        <f t="shared" ca="1" si="353"/>
        <v>45</v>
      </c>
      <c r="AA838" s="2">
        <f t="shared" ca="1" si="353"/>
        <v>43</v>
      </c>
      <c r="AB838" s="5">
        <f t="shared" ca="1" si="354"/>
        <v>454</v>
      </c>
      <c r="AC838" s="5">
        <f t="shared" ca="1" si="355"/>
        <v>468</v>
      </c>
      <c r="AD838" s="5">
        <f t="shared" ca="1" si="356"/>
        <v>533</v>
      </c>
      <c r="AE838" s="5">
        <f t="shared" ca="1" si="357"/>
        <v>558</v>
      </c>
      <c r="AF838" s="5">
        <f t="shared" ca="1" si="358"/>
        <v>468</v>
      </c>
      <c r="AG838" s="5">
        <f t="shared" ca="1" si="359"/>
        <v>570</v>
      </c>
      <c r="AH838" s="5">
        <f t="shared" ca="1" si="360"/>
        <v>446</v>
      </c>
      <c r="AI838" s="5">
        <f t="shared" ca="1" si="361"/>
        <v>446</v>
      </c>
      <c r="AJ838" s="5">
        <f t="shared" ca="1" si="362"/>
        <v>528</v>
      </c>
      <c r="AK838" s="5">
        <f t="shared" ca="1" si="363"/>
        <v>491</v>
      </c>
    </row>
    <row r="839" spans="1:37" x14ac:dyDescent="0.3">
      <c r="A839" s="35">
        <f>IF(Замеры!B838=0, " ", Замеры!B838)</f>
        <v>833</v>
      </c>
      <c r="B839" s="45" t="str">
        <f>Замеры!F838</f>
        <v xml:space="preserve">Группа от QF </v>
      </c>
      <c r="C839" s="45" t="str">
        <f>IF(Замеры!K838=0, " ", Замеры!K838)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Замеры!L838</f>
        <v>0</v>
      </c>
      <c r="S839" s="2">
        <f>Замеры!M838</f>
        <v>0</v>
      </c>
      <c r="T839" s="2" t="s">
        <v>75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32</v>
      </c>
      <c r="Z839" s="2">
        <f t="shared" ca="1" si="379"/>
        <v>33</v>
      </c>
      <c r="AA839" s="2">
        <f t="shared" ca="1" si="379"/>
        <v>20</v>
      </c>
      <c r="AB839" s="5">
        <f t="shared" ref="AB839:AB902" ca="1" si="380">RANDBETWEEN(AA839*10+5,AA839*10+150)</f>
        <v>290</v>
      </c>
      <c r="AC839" s="5">
        <f t="shared" ref="AC839:AC902" ca="1" si="381">RANDBETWEEN(AA839*10+5,AA839*10+150)</f>
        <v>309</v>
      </c>
      <c r="AD839" s="5">
        <f t="shared" ref="AD839:AD902" ca="1" si="382">RANDBETWEEN(AA839*10+5,AA839*10+150)</f>
        <v>316</v>
      </c>
      <c r="AE839" s="5">
        <f t="shared" ref="AE839:AE902" ca="1" si="383">RANDBETWEEN(AA839*10+5,AA839*10+150)</f>
        <v>236</v>
      </c>
      <c r="AF839" s="5">
        <f t="shared" ref="AF839:AF902" ca="1" si="384">RANDBETWEEN(AA839*10+5,AA839*10+150)</f>
        <v>241</v>
      </c>
      <c r="AG839" s="5">
        <f t="shared" ref="AG839:AG902" ca="1" si="385">RANDBETWEEN(AA839*10+5,AA839*10+150)</f>
        <v>299</v>
      </c>
      <c r="AH839" s="5">
        <f t="shared" ref="AH839:AH902" ca="1" si="386">RANDBETWEEN(AA839*10+5,AA839*10+150)</f>
        <v>312</v>
      </c>
      <c r="AI839" s="5">
        <f t="shared" ref="AI839:AI902" ca="1" si="387">RANDBETWEEN(AA839*10+5,AA839*10+150)</f>
        <v>245</v>
      </c>
      <c r="AJ839" s="5">
        <f t="shared" ref="AJ839:AJ902" ca="1" si="388">RANDBETWEEN(AA839*10+5,AA839*10+150)</f>
        <v>274</v>
      </c>
      <c r="AK839" s="5">
        <f t="shared" ref="AK839:AK902" ca="1" si="389">RANDBETWEEN(AA839*10+5,AA839*10+150)</f>
        <v>309</v>
      </c>
    </row>
    <row r="840" spans="1:37" x14ac:dyDescent="0.3">
      <c r="A840" s="35">
        <f>IF(Замеры!B839=0, " ", Замеры!B839)</f>
        <v>834</v>
      </c>
      <c r="B840" s="45" t="str">
        <f>Замеры!F839</f>
        <v xml:space="preserve">Группа от QF </v>
      </c>
      <c r="C840" s="45" t="str">
        <f>IF(Замеры!K839=0, " ", Замеры!K839)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Замеры!L839</f>
        <v>0</v>
      </c>
      <c r="S840" s="2">
        <f>Замеры!M839</f>
        <v>0</v>
      </c>
      <c r="T840" s="2" t="s">
        <v>75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44</v>
      </c>
      <c r="Z840" s="2">
        <f t="shared" ca="1" si="379"/>
        <v>48</v>
      </c>
      <c r="AA840" s="2">
        <f t="shared" ca="1" si="379"/>
        <v>32</v>
      </c>
      <c r="AB840" s="5">
        <f t="shared" ca="1" si="380"/>
        <v>406</v>
      </c>
      <c r="AC840" s="5">
        <f t="shared" ca="1" si="381"/>
        <v>466</v>
      </c>
      <c r="AD840" s="5">
        <f t="shared" ca="1" si="382"/>
        <v>383</v>
      </c>
      <c r="AE840" s="5">
        <f t="shared" ca="1" si="383"/>
        <v>451</v>
      </c>
      <c r="AF840" s="5">
        <f t="shared" ca="1" si="384"/>
        <v>385</v>
      </c>
      <c r="AG840" s="5">
        <f t="shared" ca="1" si="385"/>
        <v>400</v>
      </c>
      <c r="AH840" s="5">
        <f t="shared" ca="1" si="386"/>
        <v>378</v>
      </c>
      <c r="AI840" s="5">
        <f t="shared" ca="1" si="387"/>
        <v>373</v>
      </c>
      <c r="AJ840" s="5">
        <f t="shared" ca="1" si="388"/>
        <v>423</v>
      </c>
      <c r="AK840" s="5">
        <f t="shared" ca="1" si="389"/>
        <v>447</v>
      </c>
    </row>
    <row r="841" spans="1:37" x14ac:dyDescent="0.3">
      <c r="A841" s="35">
        <f>IF(Замеры!B840=0, " ", Замеры!B840)</f>
        <v>835</v>
      </c>
      <c r="B841" s="45" t="str">
        <f>Замеры!F840</f>
        <v xml:space="preserve">Группа от QF </v>
      </c>
      <c r="C841" s="45" t="str">
        <f>IF(Замеры!K840=0, " ", Замеры!K840)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Замеры!L840</f>
        <v>0</v>
      </c>
      <c r="S841" s="2">
        <f>Замеры!M840</f>
        <v>0</v>
      </c>
      <c r="T841" s="2" t="s">
        <v>75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22</v>
      </c>
      <c r="Z841" s="2">
        <f t="shared" ca="1" si="379"/>
        <v>30</v>
      </c>
      <c r="AA841" s="2">
        <f t="shared" ca="1" si="379"/>
        <v>27</v>
      </c>
      <c r="AB841" s="5">
        <f t="shared" ca="1" si="380"/>
        <v>291</v>
      </c>
      <c r="AC841" s="5">
        <f t="shared" ca="1" si="381"/>
        <v>293</v>
      </c>
      <c r="AD841" s="5">
        <f t="shared" ca="1" si="382"/>
        <v>280</v>
      </c>
      <c r="AE841" s="5">
        <f t="shared" ca="1" si="383"/>
        <v>413</v>
      </c>
      <c r="AF841" s="5">
        <f t="shared" ca="1" si="384"/>
        <v>278</v>
      </c>
      <c r="AG841" s="5">
        <f t="shared" ca="1" si="385"/>
        <v>308</v>
      </c>
      <c r="AH841" s="5">
        <f t="shared" ca="1" si="386"/>
        <v>388</v>
      </c>
      <c r="AI841" s="5">
        <f t="shared" ca="1" si="387"/>
        <v>375</v>
      </c>
      <c r="AJ841" s="5">
        <f t="shared" ca="1" si="388"/>
        <v>419</v>
      </c>
      <c r="AK841" s="5">
        <f t="shared" ca="1" si="389"/>
        <v>375</v>
      </c>
    </row>
    <row r="842" spans="1:37" x14ac:dyDescent="0.3">
      <c r="A842" s="35">
        <f>IF(Замеры!B841=0, " ", Замеры!B841)</f>
        <v>836</v>
      </c>
      <c r="B842" s="45" t="str">
        <f>Замеры!F841</f>
        <v xml:space="preserve">Группа от QF </v>
      </c>
      <c r="C842" s="45" t="str">
        <f>IF(Замеры!K841=0, " ", Замеры!K841)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Замеры!L841</f>
        <v>0</v>
      </c>
      <c r="S842" s="2">
        <f>Замеры!M841</f>
        <v>0</v>
      </c>
      <c r="T842" s="2" t="s">
        <v>75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48</v>
      </c>
      <c r="Z842" s="2">
        <f t="shared" ca="1" si="379"/>
        <v>41</v>
      </c>
      <c r="AA842" s="2">
        <f t="shared" ca="1" si="379"/>
        <v>23</v>
      </c>
      <c r="AB842" s="5">
        <f t="shared" ca="1" si="380"/>
        <v>307</v>
      </c>
      <c r="AC842" s="5">
        <f t="shared" ca="1" si="381"/>
        <v>360</v>
      </c>
      <c r="AD842" s="5">
        <f t="shared" ca="1" si="382"/>
        <v>247</v>
      </c>
      <c r="AE842" s="5">
        <f t="shared" ca="1" si="383"/>
        <v>275</v>
      </c>
      <c r="AF842" s="5">
        <f t="shared" ca="1" si="384"/>
        <v>312</v>
      </c>
      <c r="AG842" s="5">
        <f t="shared" ca="1" si="385"/>
        <v>265</v>
      </c>
      <c r="AH842" s="5">
        <f t="shared" ca="1" si="386"/>
        <v>371</v>
      </c>
      <c r="AI842" s="5">
        <f t="shared" ca="1" si="387"/>
        <v>337</v>
      </c>
      <c r="AJ842" s="5">
        <f t="shared" ca="1" si="388"/>
        <v>377</v>
      </c>
      <c r="AK842" s="5">
        <f t="shared" ca="1" si="389"/>
        <v>365</v>
      </c>
    </row>
    <row r="843" spans="1:37" x14ac:dyDescent="0.3">
      <c r="A843" s="35">
        <f>IF(Замеры!B842=0, " ", Замеры!B842)</f>
        <v>837</v>
      </c>
      <c r="B843" s="45" t="str">
        <f>Замеры!F842</f>
        <v xml:space="preserve">Группа от QF </v>
      </c>
      <c r="C843" s="45" t="str">
        <f>IF(Замеры!K842=0, " ", Замеры!K842)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Замеры!L842</f>
        <v>0</v>
      </c>
      <c r="S843" s="2">
        <f>Замеры!M842</f>
        <v>0</v>
      </c>
      <c r="T843" s="2" t="s">
        <v>75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32</v>
      </c>
      <c r="Z843" s="2">
        <f t="shared" ca="1" si="379"/>
        <v>32</v>
      </c>
      <c r="AA843" s="2">
        <f t="shared" ca="1" si="379"/>
        <v>21</v>
      </c>
      <c r="AB843" s="5">
        <f t="shared" ca="1" si="380"/>
        <v>252</v>
      </c>
      <c r="AC843" s="5">
        <f t="shared" ca="1" si="381"/>
        <v>223</v>
      </c>
      <c r="AD843" s="5">
        <f t="shared" ca="1" si="382"/>
        <v>279</v>
      </c>
      <c r="AE843" s="5">
        <f t="shared" ca="1" si="383"/>
        <v>312</v>
      </c>
      <c r="AF843" s="5">
        <f t="shared" ca="1" si="384"/>
        <v>305</v>
      </c>
      <c r="AG843" s="5">
        <f t="shared" ca="1" si="385"/>
        <v>345</v>
      </c>
      <c r="AH843" s="5">
        <f t="shared" ca="1" si="386"/>
        <v>325</v>
      </c>
      <c r="AI843" s="5">
        <f t="shared" ca="1" si="387"/>
        <v>328</v>
      </c>
      <c r="AJ843" s="5">
        <f t="shared" ca="1" si="388"/>
        <v>265</v>
      </c>
      <c r="AK843" s="5">
        <f t="shared" ca="1" si="389"/>
        <v>320</v>
      </c>
    </row>
    <row r="844" spans="1:37" x14ac:dyDescent="0.3">
      <c r="A844" s="35">
        <f>IF(Замеры!B843=0, " ", Замеры!B843)</f>
        <v>838</v>
      </c>
      <c r="B844" s="45" t="str">
        <f>Замеры!F843</f>
        <v xml:space="preserve">Группа от QF </v>
      </c>
      <c r="C844" s="45" t="str">
        <f>IF(Замеры!K843=0, " ", Замеры!K843)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Замеры!L843</f>
        <v>0</v>
      </c>
      <c r="S844" s="2">
        <f>Замеры!M843</f>
        <v>0</v>
      </c>
      <c r="T844" s="2" t="s">
        <v>75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40</v>
      </c>
      <c r="Z844" s="2">
        <f t="shared" ca="1" si="379"/>
        <v>21</v>
      </c>
      <c r="AA844" s="2">
        <f t="shared" ca="1" si="379"/>
        <v>48</v>
      </c>
      <c r="AB844" s="5">
        <f t="shared" ca="1" si="380"/>
        <v>537</v>
      </c>
      <c r="AC844" s="5">
        <f t="shared" ca="1" si="381"/>
        <v>606</v>
      </c>
      <c r="AD844" s="5">
        <f t="shared" ca="1" si="382"/>
        <v>601</v>
      </c>
      <c r="AE844" s="5">
        <f t="shared" ca="1" si="383"/>
        <v>596</v>
      </c>
      <c r="AF844" s="5">
        <f t="shared" ca="1" si="384"/>
        <v>614</v>
      </c>
      <c r="AG844" s="5">
        <f t="shared" ca="1" si="385"/>
        <v>575</v>
      </c>
      <c r="AH844" s="5">
        <f t="shared" ca="1" si="386"/>
        <v>567</v>
      </c>
      <c r="AI844" s="5">
        <f t="shared" ca="1" si="387"/>
        <v>487</v>
      </c>
      <c r="AJ844" s="5">
        <f t="shared" ca="1" si="388"/>
        <v>506</v>
      </c>
      <c r="AK844" s="5">
        <f t="shared" ca="1" si="389"/>
        <v>575</v>
      </c>
    </row>
    <row r="845" spans="1:37" x14ac:dyDescent="0.3">
      <c r="A845" s="35">
        <f>IF(Замеры!B844=0, " ", Замеры!B844)</f>
        <v>839</v>
      </c>
      <c r="B845" s="45" t="str">
        <f>Замеры!F844</f>
        <v xml:space="preserve">Группа от QF </v>
      </c>
      <c r="C845" s="45" t="str">
        <f>IF(Замеры!K844=0, " ", Замеры!K844)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Замеры!L844</f>
        <v>0</v>
      </c>
      <c r="S845" s="2">
        <f>Замеры!M844</f>
        <v>0</v>
      </c>
      <c r="T845" s="2" t="s">
        <v>75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20</v>
      </c>
      <c r="Z845" s="2">
        <f t="shared" ca="1" si="379"/>
        <v>24</v>
      </c>
      <c r="AA845" s="2">
        <f t="shared" ca="1" si="379"/>
        <v>49</v>
      </c>
      <c r="AB845" s="5">
        <f t="shared" ca="1" si="380"/>
        <v>636</v>
      </c>
      <c r="AC845" s="5">
        <f t="shared" ca="1" si="381"/>
        <v>504</v>
      </c>
      <c r="AD845" s="5">
        <f t="shared" ca="1" si="382"/>
        <v>548</v>
      </c>
      <c r="AE845" s="5">
        <f t="shared" ca="1" si="383"/>
        <v>510</v>
      </c>
      <c r="AF845" s="5">
        <f t="shared" ca="1" si="384"/>
        <v>563</v>
      </c>
      <c r="AG845" s="5">
        <f t="shared" ca="1" si="385"/>
        <v>626</v>
      </c>
      <c r="AH845" s="5">
        <f t="shared" ca="1" si="386"/>
        <v>622</v>
      </c>
      <c r="AI845" s="5">
        <f t="shared" ca="1" si="387"/>
        <v>594</v>
      </c>
      <c r="AJ845" s="5">
        <f t="shared" ca="1" si="388"/>
        <v>574</v>
      </c>
      <c r="AK845" s="5">
        <f t="shared" ca="1" si="389"/>
        <v>628</v>
      </c>
    </row>
    <row r="846" spans="1:37" x14ac:dyDescent="0.3">
      <c r="A846" s="35">
        <f>IF(Замеры!B845=0, " ", Замеры!B845)</f>
        <v>840</v>
      </c>
      <c r="B846" s="45" t="str">
        <f>Замеры!F845</f>
        <v xml:space="preserve">Группа от QF </v>
      </c>
      <c r="C846" s="45" t="str">
        <f>IF(Замеры!K845=0, " ", Замеры!K845)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Замеры!L845</f>
        <v>0</v>
      </c>
      <c r="S846" s="2">
        <f>Замеры!M845</f>
        <v>0</v>
      </c>
      <c r="T846" s="2" t="s">
        <v>75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45</v>
      </c>
      <c r="Z846" s="2">
        <f t="shared" ca="1" si="379"/>
        <v>26</v>
      </c>
      <c r="AA846" s="2">
        <f t="shared" ca="1" si="379"/>
        <v>38</v>
      </c>
      <c r="AB846" s="5">
        <f t="shared" ca="1" si="380"/>
        <v>495</v>
      </c>
      <c r="AC846" s="5">
        <f t="shared" ca="1" si="381"/>
        <v>413</v>
      </c>
      <c r="AD846" s="5">
        <f t="shared" ca="1" si="382"/>
        <v>405</v>
      </c>
      <c r="AE846" s="5">
        <f t="shared" ca="1" si="383"/>
        <v>474</v>
      </c>
      <c r="AF846" s="5">
        <f t="shared" ca="1" si="384"/>
        <v>415</v>
      </c>
      <c r="AG846" s="5">
        <f t="shared" ca="1" si="385"/>
        <v>455</v>
      </c>
      <c r="AH846" s="5">
        <f t="shared" ca="1" si="386"/>
        <v>505</v>
      </c>
      <c r="AI846" s="5">
        <f t="shared" ca="1" si="387"/>
        <v>524</v>
      </c>
      <c r="AJ846" s="5">
        <f t="shared" ca="1" si="388"/>
        <v>523</v>
      </c>
      <c r="AK846" s="5">
        <f t="shared" ca="1" si="389"/>
        <v>440</v>
      </c>
    </row>
    <row r="847" spans="1:37" x14ac:dyDescent="0.3">
      <c r="A847" s="35">
        <f>IF(Замеры!B846=0, " ", Замеры!B846)</f>
        <v>841</v>
      </c>
      <c r="B847" s="45" t="str">
        <f>Замеры!F846</f>
        <v xml:space="preserve">Группа от QF </v>
      </c>
      <c r="C847" s="45" t="str">
        <f>IF(Замеры!K846=0, " ", Замеры!K846)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Замеры!L846</f>
        <v>0</v>
      </c>
      <c r="S847" s="2">
        <f>Замеры!M846</f>
        <v>0</v>
      </c>
      <c r="T847" s="2" t="s">
        <v>75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20</v>
      </c>
      <c r="Z847" s="2">
        <f t="shared" ca="1" si="379"/>
        <v>46</v>
      </c>
      <c r="AA847" s="2">
        <f t="shared" ca="1" si="379"/>
        <v>43</v>
      </c>
      <c r="AB847" s="5">
        <f t="shared" ca="1" si="380"/>
        <v>574</v>
      </c>
      <c r="AC847" s="5">
        <f t="shared" ca="1" si="381"/>
        <v>568</v>
      </c>
      <c r="AD847" s="5">
        <f t="shared" ca="1" si="382"/>
        <v>441</v>
      </c>
      <c r="AE847" s="5">
        <f t="shared" ca="1" si="383"/>
        <v>565</v>
      </c>
      <c r="AF847" s="5">
        <f t="shared" ca="1" si="384"/>
        <v>527</v>
      </c>
      <c r="AG847" s="5">
        <f t="shared" ca="1" si="385"/>
        <v>526</v>
      </c>
      <c r="AH847" s="5">
        <f t="shared" ca="1" si="386"/>
        <v>567</v>
      </c>
      <c r="AI847" s="5">
        <f t="shared" ca="1" si="387"/>
        <v>500</v>
      </c>
      <c r="AJ847" s="5">
        <f t="shared" ca="1" si="388"/>
        <v>487</v>
      </c>
      <c r="AK847" s="5">
        <f t="shared" ca="1" si="389"/>
        <v>550</v>
      </c>
    </row>
    <row r="848" spans="1:37" x14ac:dyDescent="0.3">
      <c r="A848" s="35">
        <f>IF(Замеры!B847=0, " ", Замеры!B847)</f>
        <v>842</v>
      </c>
      <c r="B848" s="45" t="str">
        <f>Замеры!F847</f>
        <v xml:space="preserve">Группа от QF </v>
      </c>
      <c r="C848" s="45" t="str">
        <f>IF(Замеры!K847=0, " ", Замеры!K847)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Замеры!L847</f>
        <v>0</v>
      </c>
      <c r="S848" s="2">
        <f>Замеры!M847</f>
        <v>0</v>
      </c>
      <c r="T848" s="2" t="s">
        <v>75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41</v>
      </c>
      <c r="Z848" s="2">
        <f t="shared" ca="1" si="379"/>
        <v>43</v>
      </c>
      <c r="AA848" s="2">
        <f t="shared" ca="1" si="379"/>
        <v>28</v>
      </c>
      <c r="AB848" s="5">
        <f t="shared" ca="1" si="380"/>
        <v>397</v>
      </c>
      <c r="AC848" s="5">
        <f t="shared" ca="1" si="381"/>
        <v>304</v>
      </c>
      <c r="AD848" s="5">
        <f t="shared" ca="1" si="382"/>
        <v>296</v>
      </c>
      <c r="AE848" s="5">
        <f t="shared" ca="1" si="383"/>
        <v>369</v>
      </c>
      <c r="AF848" s="5">
        <f t="shared" ca="1" si="384"/>
        <v>409</v>
      </c>
      <c r="AG848" s="5">
        <f t="shared" ca="1" si="385"/>
        <v>413</v>
      </c>
      <c r="AH848" s="5">
        <f t="shared" ca="1" si="386"/>
        <v>317</v>
      </c>
      <c r="AI848" s="5">
        <f t="shared" ca="1" si="387"/>
        <v>295</v>
      </c>
      <c r="AJ848" s="5">
        <f t="shared" ca="1" si="388"/>
        <v>430</v>
      </c>
      <c r="AK848" s="5">
        <f t="shared" ca="1" si="389"/>
        <v>408</v>
      </c>
    </row>
    <row r="849" spans="1:37" x14ac:dyDescent="0.3">
      <c r="A849" s="35">
        <f>IF(Замеры!B848=0, " ", Замеры!B848)</f>
        <v>843</v>
      </c>
      <c r="B849" s="45" t="str">
        <f>Замеры!F848</f>
        <v xml:space="preserve">Группа от QF </v>
      </c>
      <c r="C849" s="45" t="str">
        <f>IF(Замеры!K848=0, " ", Замеры!K848)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Замеры!L848</f>
        <v>0</v>
      </c>
      <c r="S849" s="2">
        <f>Замеры!M848</f>
        <v>0</v>
      </c>
      <c r="T849" s="2" t="s">
        <v>75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39</v>
      </c>
      <c r="Z849" s="2">
        <f t="shared" ca="1" si="379"/>
        <v>44</v>
      </c>
      <c r="AA849" s="2">
        <f t="shared" ca="1" si="379"/>
        <v>40</v>
      </c>
      <c r="AB849" s="5">
        <f t="shared" ca="1" si="380"/>
        <v>547</v>
      </c>
      <c r="AC849" s="5">
        <f t="shared" ca="1" si="381"/>
        <v>521</v>
      </c>
      <c r="AD849" s="5">
        <f t="shared" ca="1" si="382"/>
        <v>462</v>
      </c>
      <c r="AE849" s="5">
        <f t="shared" ca="1" si="383"/>
        <v>483</v>
      </c>
      <c r="AF849" s="5">
        <f t="shared" ca="1" si="384"/>
        <v>547</v>
      </c>
      <c r="AG849" s="5">
        <f t="shared" ca="1" si="385"/>
        <v>477</v>
      </c>
      <c r="AH849" s="5">
        <f t="shared" ca="1" si="386"/>
        <v>497</v>
      </c>
      <c r="AI849" s="5">
        <f t="shared" ca="1" si="387"/>
        <v>512</v>
      </c>
      <c r="AJ849" s="5">
        <f t="shared" ca="1" si="388"/>
        <v>493</v>
      </c>
      <c r="AK849" s="5">
        <f t="shared" ca="1" si="389"/>
        <v>458</v>
      </c>
    </row>
    <row r="850" spans="1:37" x14ac:dyDescent="0.3">
      <c r="A850" s="35">
        <f>IF(Замеры!B849=0, " ", Замеры!B849)</f>
        <v>844</v>
      </c>
      <c r="B850" s="45" t="str">
        <f>Замеры!F849</f>
        <v xml:space="preserve">Группа от QF </v>
      </c>
      <c r="C850" s="45" t="str">
        <f>IF(Замеры!K849=0, " ", Замеры!K849)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Замеры!L849</f>
        <v>0</v>
      </c>
      <c r="S850" s="2">
        <f>Замеры!M849</f>
        <v>0</v>
      </c>
      <c r="T850" s="2" t="s">
        <v>75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41</v>
      </c>
      <c r="Z850" s="2">
        <f t="shared" ca="1" si="379"/>
        <v>23</v>
      </c>
      <c r="AA850" s="2">
        <f t="shared" ca="1" si="379"/>
        <v>40</v>
      </c>
      <c r="AB850" s="5">
        <f t="shared" ca="1" si="380"/>
        <v>407</v>
      </c>
      <c r="AC850" s="5">
        <f t="shared" ca="1" si="381"/>
        <v>500</v>
      </c>
      <c r="AD850" s="5">
        <f t="shared" ca="1" si="382"/>
        <v>455</v>
      </c>
      <c r="AE850" s="5">
        <f t="shared" ca="1" si="383"/>
        <v>441</v>
      </c>
      <c r="AF850" s="5">
        <f t="shared" ca="1" si="384"/>
        <v>462</v>
      </c>
      <c r="AG850" s="5">
        <f t="shared" ca="1" si="385"/>
        <v>547</v>
      </c>
      <c r="AH850" s="5">
        <f t="shared" ca="1" si="386"/>
        <v>478</v>
      </c>
      <c r="AI850" s="5">
        <f t="shared" ca="1" si="387"/>
        <v>510</v>
      </c>
      <c r="AJ850" s="5">
        <f t="shared" ca="1" si="388"/>
        <v>529</v>
      </c>
      <c r="AK850" s="5">
        <f t="shared" ca="1" si="389"/>
        <v>484</v>
      </c>
    </row>
    <row r="851" spans="1:37" x14ac:dyDescent="0.3">
      <c r="A851" s="35">
        <f>IF(Замеры!B850=0, " ", Замеры!B850)</f>
        <v>845</v>
      </c>
      <c r="B851" s="45" t="str">
        <f>Замеры!F850</f>
        <v xml:space="preserve">Группа от QF </v>
      </c>
      <c r="C851" s="45" t="str">
        <f>IF(Замеры!K850=0, " ", Замеры!K850)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Замеры!L850</f>
        <v>0</v>
      </c>
      <c r="S851" s="2">
        <f>Замеры!M850</f>
        <v>0</v>
      </c>
      <c r="T851" s="2" t="s">
        <v>75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41</v>
      </c>
      <c r="Z851" s="2">
        <f t="shared" ca="1" si="379"/>
        <v>40</v>
      </c>
      <c r="AA851" s="2">
        <f t="shared" ca="1" si="379"/>
        <v>49</v>
      </c>
      <c r="AB851" s="5">
        <f t="shared" ca="1" si="380"/>
        <v>530</v>
      </c>
      <c r="AC851" s="5">
        <f t="shared" ca="1" si="381"/>
        <v>523</v>
      </c>
      <c r="AD851" s="5">
        <f t="shared" ca="1" si="382"/>
        <v>577</v>
      </c>
      <c r="AE851" s="5">
        <f t="shared" ca="1" si="383"/>
        <v>567</v>
      </c>
      <c r="AF851" s="5">
        <f t="shared" ca="1" si="384"/>
        <v>587</v>
      </c>
      <c r="AG851" s="5">
        <f t="shared" ca="1" si="385"/>
        <v>611</v>
      </c>
      <c r="AH851" s="5">
        <f t="shared" ca="1" si="386"/>
        <v>534</v>
      </c>
      <c r="AI851" s="5">
        <f t="shared" ca="1" si="387"/>
        <v>626</v>
      </c>
      <c r="AJ851" s="5">
        <f t="shared" ca="1" si="388"/>
        <v>592</v>
      </c>
      <c r="AK851" s="5">
        <f t="shared" ca="1" si="389"/>
        <v>538</v>
      </c>
    </row>
    <row r="852" spans="1:37" x14ac:dyDescent="0.3">
      <c r="A852" s="35">
        <f>IF(Замеры!B851=0, " ", Замеры!B851)</f>
        <v>846</v>
      </c>
      <c r="B852" s="45" t="str">
        <f>Замеры!F851</f>
        <v xml:space="preserve">Группа от QF </v>
      </c>
      <c r="C852" s="45" t="str">
        <f>IF(Замеры!K851=0, " ", Замеры!K851)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Замеры!L851</f>
        <v>0</v>
      </c>
      <c r="S852" s="2">
        <f>Замеры!M851</f>
        <v>0</v>
      </c>
      <c r="T852" s="2" t="s">
        <v>75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40</v>
      </c>
      <c r="Z852" s="2">
        <f t="shared" ca="1" si="379"/>
        <v>39</v>
      </c>
      <c r="AA852" s="2">
        <f t="shared" ca="1" si="379"/>
        <v>45</v>
      </c>
      <c r="AB852" s="5">
        <f t="shared" ca="1" si="380"/>
        <v>577</v>
      </c>
      <c r="AC852" s="5">
        <f t="shared" ca="1" si="381"/>
        <v>595</v>
      </c>
      <c r="AD852" s="5">
        <f t="shared" ca="1" si="382"/>
        <v>545</v>
      </c>
      <c r="AE852" s="5">
        <f t="shared" ca="1" si="383"/>
        <v>552</v>
      </c>
      <c r="AF852" s="5">
        <f t="shared" ca="1" si="384"/>
        <v>533</v>
      </c>
      <c r="AG852" s="5">
        <f t="shared" ca="1" si="385"/>
        <v>583</v>
      </c>
      <c r="AH852" s="5">
        <f t="shared" ca="1" si="386"/>
        <v>473</v>
      </c>
      <c r="AI852" s="5">
        <f t="shared" ca="1" si="387"/>
        <v>491</v>
      </c>
      <c r="AJ852" s="5">
        <f t="shared" ca="1" si="388"/>
        <v>455</v>
      </c>
      <c r="AK852" s="5">
        <f t="shared" ca="1" si="389"/>
        <v>510</v>
      </c>
    </row>
    <row r="853" spans="1:37" x14ac:dyDescent="0.3">
      <c r="A853" s="35">
        <f>IF(Замеры!B852=0, " ", Замеры!B852)</f>
        <v>847</v>
      </c>
      <c r="B853" s="45" t="str">
        <f>Замеры!F852</f>
        <v xml:space="preserve">Группа от QF </v>
      </c>
      <c r="C853" s="45" t="str">
        <f>IF(Замеры!K852=0, " ", Замеры!K852)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Замеры!L852</f>
        <v>0</v>
      </c>
      <c r="S853" s="2">
        <f>Замеры!M852</f>
        <v>0</v>
      </c>
      <c r="T853" s="2" t="s">
        <v>75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30</v>
      </c>
      <c r="Z853" s="2">
        <f t="shared" ca="1" si="379"/>
        <v>30</v>
      </c>
      <c r="AA853" s="2">
        <f t="shared" ca="1" si="379"/>
        <v>50</v>
      </c>
      <c r="AB853" s="5">
        <f t="shared" ca="1" si="380"/>
        <v>627</v>
      </c>
      <c r="AC853" s="5">
        <f t="shared" ca="1" si="381"/>
        <v>620</v>
      </c>
      <c r="AD853" s="5">
        <f t="shared" ca="1" si="382"/>
        <v>550</v>
      </c>
      <c r="AE853" s="5">
        <f t="shared" ca="1" si="383"/>
        <v>517</v>
      </c>
      <c r="AF853" s="5">
        <f t="shared" ca="1" si="384"/>
        <v>625</v>
      </c>
      <c r="AG853" s="5">
        <f t="shared" ca="1" si="385"/>
        <v>538</v>
      </c>
      <c r="AH853" s="5">
        <f t="shared" ca="1" si="386"/>
        <v>636</v>
      </c>
      <c r="AI853" s="5">
        <f t="shared" ca="1" si="387"/>
        <v>505</v>
      </c>
      <c r="AJ853" s="5">
        <f t="shared" ca="1" si="388"/>
        <v>631</v>
      </c>
      <c r="AK853" s="5">
        <f t="shared" ca="1" si="389"/>
        <v>631</v>
      </c>
    </row>
    <row r="854" spans="1:37" x14ac:dyDescent="0.3">
      <c r="A854" s="35">
        <f>IF(Замеры!B853=0, " ", Замеры!B853)</f>
        <v>848</v>
      </c>
      <c r="B854" s="45" t="str">
        <f>Замеры!F853</f>
        <v xml:space="preserve">Группа от QF </v>
      </c>
      <c r="C854" s="45" t="str">
        <f>IF(Замеры!K853=0, " ", Замеры!K853)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Замеры!L853</f>
        <v>0</v>
      </c>
      <c r="S854" s="2">
        <f>Замеры!M853</f>
        <v>0</v>
      </c>
      <c r="T854" s="2" t="s">
        <v>75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22</v>
      </c>
      <c r="Z854" s="2">
        <f t="shared" ca="1" si="379"/>
        <v>50</v>
      </c>
      <c r="AA854" s="2">
        <f t="shared" ca="1" si="379"/>
        <v>36</v>
      </c>
      <c r="AB854" s="5">
        <f t="shared" ca="1" si="380"/>
        <v>497</v>
      </c>
      <c r="AC854" s="5">
        <f t="shared" ca="1" si="381"/>
        <v>460</v>
      </c>
      <c r="AD854" s="5">
        <f t="shared" ca="1" si="382"/>
        <v>425</v>
      </c>
      <c r="AE854" s="5">
        <f t="shared" ca="1" si="383"/>
        <v>369</v>
      </c>
      <c r="AF854" s="5">
        <f t="shared" ca="1" si="384"/>
        <v>490</v>
      </c>
      <c r="AG854" s="5">
        <f t="shared" ca="1" si="385"/>
        <v>375</v>
      </c>
      <c r="AH854" s="5">
        <f t="shared" ca="1" si="386"/>
        <v>449</v>
      </c>
      <c r="AI854" s="5">
        <f t="shared" ca="1" si="387"/>
        <v>404</v>
      </c>
      <c r="AJ854" s="5">
        <f t="shared" ca="1" si="388"/>
        <v>474</v>
      </c>
      <c r="AK854" s="5">
        <f t="shared" ca="1" si="389"/>
        <v>407</v>
      </c>
    </row>
    <row r="855" spans="1:37" x14ac:dyDescent="0.3">
      <c r="A855" s="35">
        <f>IF(Замеры!B854=0, " ", Замеры!B854)</f>
        <v>849</v>
      </c>
      <c r="B855" s="45" t="str">
        <f>Замеры!F854</f>
        <v xml:space="preserve">Группа от QF </v>
      </c>
      <c r="C855" s="45" t="str">
        <f>IF(Замеры!K854=0, " ", Замеры!K854)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Замеры!L854</f>
        <v>0</v>
      </c>
      <c r="S855" s="2">
        <f>Замеры!M854</f>
        <v>0</v>
      </c>
      <c r="T855" s="2" t="s">
        <v>75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24</v>
      </c>
      <c r="Z855" s="2">
        <f t="shared" ca="1" si="379"/>
        <v>31</v>
      </c>
      <c r="AA855" s="2">
        <f t="shared" ca="1" si="379"/>
        <v>43</v>
      </c>
      <c r="AB855" s="5">
        <f t="shared" ca="1" si="380"/>
        <v>531</v>
      </c>
      <c r="AC855" s="5">
        <f t="shared" ca="1" si="381"/>
        <v>485</v>
      </c>
      <c r="AD855" s="5">
        <f t="shared" ca="1" si="382"/>
        <v>435</v>
      </c>
      <c r="AE855" s="5">
        <f t="shared" ca="1" si="383"/>
        <v>564</v>
      </c>
      <c r="AF855" s="5">
        <f t="shared" ca="1" si="384"/>
        <v>477</v>
      </c>
      <c r="AG855" s="5">
        <f t="shared" ca="1" si="385"/>
        <v>530</v>
      </c>
      <c r="AH855" s="5">
        <f t="shared" ca="1" si="386"/>
        <v>473</v>
      </c>
      <c r="AI855" s="5">
        <f t="shared" ca="1" si="387"/>
        <v>499</v>
      </c>
      <c r="AJ855" s="5">
        <f t="shared" ca="1" si="388"/>
        <v>458</v>
      </c>
      <c r="AK855" s="5">
        <f t="shared" ca="1" si="389"/>
        <v>451</v>
      </c>
    </row>
    <row r="856" spans="1:37" x14ac:dyDescent="0.3">
      <c r="A856" s="35">
        <f>IF(Замеры!B855=0, " ", Замеры!B855)</f>
        <v>850</v>
      </c>
      <c r="B856" s="45" t="str">
        <f>Замеры!F855</f>
        <v xml:space="preserve">Группа от QF </v>
      </c>
      <c r="C856" s="45" t="str">
        <f>IF(Замеры!K855=0, " ", Замеры!K855)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Замеры!L855</f>
        <v>0</v>
      </c>
      <c r="S856" s="2">
        <f>Замеры!M855</f>
        <v>0</v>
      </c>
      <c r="T856" s="2" t="s">
        <v>75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48</v>
      </c>
      <c r="Z856" s="2">
        <f t="shared" ca="1" si="379"/>
        <v>48</v>
      </c>
      <c r="AA856" s="2">
        <f t="shared" ca="1" si="379"/>
        <v>29</v>
      </c>
      <c r="AB856" s="5">
        <f t="shared" ca="1" si="380"/>
        <v>401</v>
      </c>
      <c r="AC856" s="5">
        <f t="shared" ca="1" si="381"/>
        <v>389</v>
      </c>
      <c r="AD856" s="5">
        <f t="shared" ca="1" si="382"/>
        <v>305</v>
      </c>
      <c r="AE856" s="5">
        <f t="shared" ca="1" si="383"/>
        <v>346</v>
      </c>
      <c r="AF856" s="5">
        <f t="shared" ca="1" si="384"/>
        <v>380</v>
      </c>
      <c r="AG856" s="5">
        <f t="shared" ca="1" si="385"/>
        <v>311</v>
      </c>
      <c r="AH856" s="5">
        <f t="shared" ca="1" si="386"/>
        <v>340</v>
      </c>
      <c r="AI856" s="5">
        <f t="shared" ca="1" si="387"/>
        <v>369</v>
      </c>
      <c r="AJ856" s="5">
        <f t="shared" ca="1" si="388"/>
        <v>304</v>
      </c>
      <c r="AK856" s="5">
        <f t="shared" ca="1" si="389"/>
        <v>404</v>
      </c>
    </row>
    <row r="857" spans="1:37" x14ac:dyDescent="0.3">
      <c r="A857" s="35">
        <f>IF(Замеры!B856=0, " ", Замеры!B856)</f>
        <v>851</v>
      </c>
      <c r="B857" s="45" t="str">
        <f>Замеры!F856</f>
        <v xml:space="preserve">Группа от QF </v>
      </c>
      <c r="C857" s="45" t="str">
        <f>IF(Замеры!K856=0, " ", Замеры!K856)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Замеры!L856</f>
        <v>0</v>
      </c>
      <c r="S857" s="2">
        <f>Замеры!M856</f>
        <v>0</v>
      </c>
      <c r="T857" s="2" t="s">
        <v>75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43</v>
      </c>
      <c r="Z857" s="2">
        <f t="shared" ca="1" si="379"/>
        <v>32</v>
      </c>
      <c r="AA857" s="2">
        <f t="shared" ca="1" si="379"/>
        <v>34</v>
      </c>
      <c r="AB857" s="5">
        <f t="shared" ca="1" si="380"/>
        <v>416</v>
      </c>
      <c r="AC857" s="5">
        <f t="shared" ca="1" si="381"/>
        <v>359</v>
      </c>
      <c r="AD857" s="5">
        <f t="shared" ca="1" si="382"/>
        <v>378</v>
      </c>
      <c r="AE857" s="5">
        <f t="shared" ca="1" si="383"/>
        <v>370</v>
      </c>
      <c r="AF857" s="5">
        <f t="shared" ca="1" si="384"/>
        <v>367</v>
      </c>
      <c r="AG857" s="5">
        <f t="shared" ca="1" si="385"/>
        <v>457</v>
      </c>
      <c r="AH857" s="5">
        <f t="shared" ca="1" si="386"/>
        <v>466</v>
      </c>
      <c r="AI857" s="5">
        <f t="shared" ca="1" si="387"/>
        <v>408</v>
      </c>
      <c r="AJ857" s="5">
        <f t="shared" ca="1" si="388"/>
        <v>376</v>
      </c>
      <c r="AK857" s="5">
        <f t="shared" ca="1" si="389"/>
        <v>407</v>
      </c>
    </row>
    <row r="858" spans="1:37" x14ac:dyDescent="0.3">
      <c r="A858" s="35">
        <f>IF(Замеры!B857=0, " ", Замеры!B857)</f>
        <v>852</v>
      </c>
      <c r="B858" s="45" t="str">
        <f>Замеры!F857</f>
        <v xml:space="preserve">Группа от QF </v>
      </c>
      <c r="C858" s="45" t="str">
        <f>IF(Замеры!K857=0, " ", Замеры!K857)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Замеры!L857</f>
        <v>0</v>
      </c>
      <c r="S858" s="2">
        <f>Замеры!M857</f>
        <v>0</v>
      </c>
      <c r="T858" s="2" t="s">
        <v>75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46</v>
      </c>
      <c r="Z858" s="2">
        <f t="shared" ca="1" si="379"/>
        <v>36</v>
      </c>
      <c r="AA858" s="2">
        <f t="shared" ca="1" si="379"/>
        <v>35</v>
      </c>
      <c r="AB858" s="5">
        <f t="shared" ca="1" si="380"/>
        <v>416</v>
      </c>
      <c r="AC858" s="5">
        <f t="shared" ca="1" si="381"/>
        <v>436</v>
      </c>
      <c r="AD858" s="5">
        <f t="shared" ca="1" si="382"/>
        <v>470</v>
      </c>
      <c r="AE858" s="5">
        <f t="shared" ca="1" si="383"/>
        <v>462</v>
      </c>
      <c r="AF858" s="5">
        <f t="shared" ca="1" si="384"/>
        <v>414</v>
      </c>
      <c r="AG858" s="5">
        <f t="shared" ca="1" si="385"/>
        <v>462</v>
      </c>
      <c r="AH858" s="5">
        <f t="shared" ca="1" si="386"/>
        <v>357</v>
      </c>
      <c r="AI858" s="5">
        <f t="shared" ca="1" si="387"/>
        <v>415</v>
      </c>
      <c r="AJ858" s="5">
        <f t="shared" ca="1" si="388"/>
        <v>362</v>
      </c>
      <c r="AK858" s="5">
        <f t="shared" ca="1" si="389"/>
        <v>441</v>
      </c>
    </row>
    <row r="859" spans="1:37" x14ac:dyDescent="0.3">
      <c r="A859" s="35">
        <f>IF(Замеры!B858=0, " ", Замеры!B858)</f>
        <v>853</v>
      </c>
      <c r="B859" s="45" t="str">
        <f>Замеры!F858</f>
        <v xml:space="preserve">Группа от QF </v>
      </c>
      <c r="C859" s="45" t="str">
        <f>IF(Замеры!K858=0, " ", Замеры!K858)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Замеры!L858</f>
        <v>0</v>
      </c>
      <c r="S859" s="2">
        <f>Замеры!M858</f>
        <v>0</v>
      </c>
      <c r="T859" s="2" t="s">
        <v>75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50</v>
      </c>
      <c r="Z859" s="2">
        <f t="shared" ca="1" si="379"/>
        <v>29</v>
      </c>
      <c r="AA859" s="2">
        <f t="shared" ca="1" si="379"/>
        <v>37</v>
      </c>
      <c r="AB859" s="5">
        <f t="shared" ca="1" si="380"/>
        <v>439</v>
      </c>
      <c r="AC859" s="5">
        <f t="shared" ca="1" si="381"/>
        <v>377</v>
      </c>
      <c r="AD859" s="5">
        <f t="shared" ca="1" si="382"/>
        <v>405</v>
      </c>
      <c r="AE859" s="5">
        <f t="shared" ca="1" si="383"/>
        <v>504</v>
      </c>
      <c r="AF859" s="5">
        <f t="shared" ca="1" si="384"/>
        <v>389</v>
      </c>
      <c r="AG859" s="5">
        <f t="shared" ca="1" si="385"/>
        <v>483</v>
      </c>
      <c r="AH859" s="5">
        <f t="shared" ca="1" si="386"/>
        <v>420</v>
      </c>
      <c r="AI859" s="5">
        <f t="shared" ca="1" si="387"/>
        <v>504</v>
      </c>
      <c r="AJ859" s="5">
        <f t="shared" ca="1" si="388"/>
        <v>490</v>
      </c>
      <c r="AK859" s="5">
        <f t="shared" ca="1" si="389"/>
        <v>378</v>
      </c>
    </row>
    <row r="860" spans="1:37" x14ac:dyDescent="0.3">
      <c r="A860" s="35">
        <f>IF(Замеры!B859=0, " ", Замеры!B859)</f>
        <v>854</v>
      </c>
      <c r="B860" s="45" t="str">
        <f>Замеры!F859</f>
        <v xml:space="preserve">Группа от QF </v>
      </c>
      <c r="C860" s="45" t="str">
        <f>IF(Замеры!K859=0, " ", Замеры!K859)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Замеры!L859</f>
        <v>0</v>
      </c>
      <c r="S860" s="2">
        <f>Замеры!M859</f>
        <v>0</v>
      </c>
      <c r="T860" s="2" t="s">
        <v>75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22</v>
      </c>
      <c r="Z860" s="2">
        <f t="shared" ca="1" si="379"/>
        <v>24</v>
      </c>
      <c r="AA860" s="2">
        <f t="shared" ca="1" si="379"/>
        <v>34</v>
      </c>
      <c r="AB860" s="5">
        <f t="shared" ca="1" si="380"/>
        <v>416</v>
      </c>
      <c r="AC860" s="5">
        <f t="shared" ca="1" si="381"/>
        <v>401</v>
      </c>
      <c r="AD860" s="5">
        <f t="shared" ca="1" si="382"/>
        <v>466</v>
      </c>
      <c r="AE860" s="5">
        <f t="shared" ca="1" si="383"/>
        <v>408</v>
      </c>
      <c r="AF860" s="5">
        <f t="shared" ca="1" si="384"/>
        <v>445</v>
      </c>
      <c r="AG860" s="5">
        <f t="shared" ca="1" si="385"/>
        <v>431</v>
      </c>
      <c r="AH860" s="5">
        <f t="shared" ca="1" si="386"/>
        <v>445</v>
      </c>
      <c r="AI860" s="5">
        <f t="shared" ca="1" si="387"/>
        <v>423</v>
      </c>
      <c r="AJ860" s="5">
        <f t="shared" ca="1" si="388"/>
        <v>433</v>
      </c>
      <c r="AK860" s="5">
        <f t="shared" ca="1" si="389"/>
        <v>431</v>
      </c>
    </row>
    <row r="861" spans="1:37" x14ac:dyDescent="0.3">
      <c r="A861" s="35">
        <f>IF(Замеры!B860=0, " ", Замеры!B860)</f>
        <v>855</v>
      </c>
      <c r="B861" s="45" t="str">
        <f>Замеры!F860</f>
        <v xml:space="preserve">Группа от QF </v>
      </c>
      <c r="C861" s="45" t="str">
        <f>IF(Замеры!K860=0, " ", Замеры!K860)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Замеры!L860</f>
        <v>0</v>
      </c>
      <c r="S861" s="2">
        <f>Замеры!M860</f>
        <v>0</v>
      </c>
      <c r="T861" s="2" t="s">
        <v>75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32</v>
      </c>
      <c r="Z861" s="2">
        <f t="shared" ca="1" si="379"/>
        <v>24</v>
      </c>
      <c r="AA861" s="2">
        <f t="shared" ca="1" si="379"/>
        <v>39</v>
      </c>
      <c r="AB861" s="5">
        <f t="shared" ca="1" si="380"/>
        <v>409</v>
      </c>
      <c r="AC861" s="5">
        <f t="shared" ca="1" si="381"/>
        <v>494</v>
      </c>
      <c r="AD861" s="5">
        <f t="shared" ca="1" si="382"/>
        <v>471</v>
      </c>
      <c r="AE861" s="5">
        <f t="shared" ca="1" si="383"/>
        <v>540</v>
      </c>
      <c r="AF861" s="5">
        <f t="shared" ca="1" si="384"/>
        <v>519</v>
      </c>
      <c r="AG861" s="5">
        <f t="shared" ca="1" si="385"/>
        <v>451</v>
      </c>
      <c r="AH861" s="5">
        <f t="shared" ca="1" si="386"/>
        <v>443</v>
      </c>
      <c r="AI861" s="5">
        <f t="shared" ca="1" si="387"/>
        <v>508</v>
      </c>
      <c r="AJ861" s="5">
        <f t="shared" ca="1" si="388"/>
        <v>470</v>
      </c>
      <c r="AK861" s="5">
        <f t="shared" ca="1" si="389"/>
        <v>538</v>
      </c>
    </row>
    <row r="862" spans="1:37" x14ac:dyDescent="0.3">
      <c r="A862" s="35">
        <f>IF(Замеры!B861=0, " ", Замеры!B861)</f>
        <v>856</v>
      </c>
      <c r="B862" s="45" t="str">
        <f>Замеры!F861</f>
        <v xml:space="preserve">Группа от QF </v>
      </c>
      <c r="C862" s="45" t="str">
        <f>IF(Замеры!K861=0, " ", Замеры!K861)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Замеры!L861</f>
        <v>0</v>
      </c>
      <c r="S862" s="2">
        <f>Замеры!M861</f>
        <v>0</v>
      </c>
      <c r="T862" s="2" t="s">
        <v>75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34</v>
      </c>
      <c r="Z862" s="2">
        <f t="shared" ca="1" si="379"/>
        <v>39</v>
      </c>
      <c r="AA862" s="2">
        <f t="shared" ca="1" si="379"/>
        <v>34</v>
      </c>
      <c r="AB862" s="5">
        <f t="shared" ca="1" si="380"/>
        <v>351</v>
      </c>
      <c r="AC862" s="5">
        <f t="shared" ca="1" si="381"/>
        <v>463</v>
      </c>
      <c r="AD862" s="5">
        <f t="shared" ca="1" si="382"/>
        <v>483</v>
      </c>
      <c r="AE862" s="5">
        <f t="shared" ca="1" si="383"/>
        <v>365</v>
      </c>
      <c r="AF862" s="5">
        <f t="shared" ca="1" si="384"/>
        <v>371</v>
      </c>
      <c r="AG862" s="5">
        <f t="shared" ca="1" si="385"/>
        <v>483</v>
      </c>
      <c r="AH862" s="5">
        <f t="shared" ca="1" si="386"/>
        <v>439</v>
      </c>
      <c r="AI862" s="5">
        <f t="shared" ca="1" si="387"/>
        <v>464</v>
      </c>
      <c r="AJ862" s="5">
        <f t="shared" ca="1" si="388"/>
        <v>477</v>
      </c>
      <c r="AK862" s="5">
        <f t="shared" ca="1" si="389"/>
        <v>477</v>
      </c>
    </row>
    <row r="863" spans="1:37" x14ac:dyDescent="0.3">
      <c r="A863" s="35">
        <f>IF(Замеры!B862=0, " ", Замеры!B862)</f>
        <v>857</v>
      </c>
      <c r="B863" s="45" t="str">
        <f>Замеры!F862</f>
        <v xml:space="preserve">Группа от QF </v>
      </c>
      <c r="C863" s="45" t="str">
        <f>IF(Замеры!K862=0, " ", Замеры!K862)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Замеры!L862</f>
        <v>0</v>
      </c>
      <c r="S863" s="2">
        <f>Замеры!M862</f>
        <v>0</v>
      </c>
      <c r="T863" s="2" t="s">
        <v>75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22</v>
      </c>
      <c r="Z863" s="2">
        <f t="shared" ca="1" si="379"/>
        <v>25</v>
      </c>
      <c r="AA863" s="2">
        <f t="shared" ca="1" si="379"/>
        <v>40</v>
      </c>
      <c r="AB863" s="5">
        <f t="shared" ca="1" si="380"/>
        <v>534</v>
      </c>
      <c r="AC863" s="5">
        <f t="shared" ca="1" si="381"/>
        <v>472</v>
      </c>
      <c r="AD863" s="5">
        <f t="shared" ca="1" si="382"/>
        <v>527</v>
      </c>
      <c r="AE863" s="5">
        <f t="shared" ca="1" si="383"/>
        <v>484</v>
      </c>
      <c r="AF863" s="5">
        <f t="shared" ca="1" si="384"/>
        <v>429</v>
      </c>
      <c r="AG863" s="5">
        <f t="shared" ca="1" si="385"/>
        <v>519</v>
      </c>
      <c r="AH863" s="5">
        <f t="shared" ca="1" si="386"/>
        <v>469</v>
      </c>
      <c r="AI863" s="5">
        <f t="shared" ca="1" si="387"/>
        <v>466</v>
      </c>
      <c r="AJ863" s="5">
        <f t="shared" ca="1" si="388"/>
        <v>444</v>
      </c>
      <c r="AK863" s="5">
        <f t="shared" ca="1" si="389"/>
        <v>520</v>
      </c>
    </row>
    <row r="864" spans="1:37" x14ac:dyDescent="0.3">
      <c r="A864" s="35">
        <f>IF(Замеры!B863=0, " ", Замеры!B863)</f>
        <v>858</v>
      </c>
      <c r="B864" s="45" t="str">
        <f>Замеры!F863</f>
        <v xml:space="preserve">Группа от QF </v>
      </c>
      <c r="C864" s="45" t="str">
        <f>IF(Замеры!K863=0, " ", Замеры!K863)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Замеры!L863</f>
        <v>0</v>
      </c>
      <c r="S864" s="2">
        <f>Замеры!M863</f>
        <v>0</v>
      </c>
      <c r="T864" s="2" t="s">
        <v>75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40</v>
      </c>
      <c r="Z864" s="2">
        <f t="shared" ca="1" si="379"/>
        <v>46</v>
      </c>
      <c r="AA864" s="2">
        <f t="shared" ca="1" si="379"/>
        <v>43</v>
      </c>
      <c r="AB864" s="5">
        <f t="shared" ca="1" si="380"/>
        <v>564</v>
      </c>
      <c r="AC864" s="5">
        <f t="shared" ca="1" si="381"/>
        <v>528</v>
      </c>
      <c r="AD864" s="5">
        <f t="shared" ca="1" si="382"/>
        <v>507</v>
      </c>
      <c r="AE864" s="5">
        <f t="shared" ca="1" si="383"/>
        <v>482</v>
      </c>
      <c r="AF864" s="5">
        <f t="shared" ca="1" si="384"/>
        <v>470</v>
      </c>
      <c r="AG864" s="5">
        <f t="shared" ca="1" si="385"/>
        <v>505</v>
      </c>
      <c r="AH864" s="5">
        <f t="shared" ca="1" si="386"/>
        <v>467</v>
      </c>
      <c r="AI864" s="5">
        <f t="shared" ca="1" si="387"/>
        <v>459</v>
      </c>
      <c r="AJ864" s="5">
        <f t="shared" ca="1" si="388"/>
        <v>499</v>
      </c>
      <c r="AK864" s="5">
        <f t="shared" ca="1" si="389"/>
        <v>511</v>
      </c>
    </row>
    <row r="865" spans="1:37" x14ac:dyDescent="0.3">
      <c r="A865" s="35">
        <f>IF(Замеры!B864=0, " ", Замеры!B864)</f>
        <v>859</v>
      </c>
      <c r="B865" s="45" t="str">
        <f>Замеры!F864</f>
        <v xml:space="preserve">Группа от QF </v>
      </c>
      <c r="C865" s="45" t="str">
        <f>IF(Замеры!K864=0, " ", Замеры!K864)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Замеры!L864</f>
        <v>0</v>
      </c>
      <c r="S865" s="2">
        <f>Замеры!M864</f>
        <v>0</v>
      </c>
      <c r="T865" s="2" t="s">
        <v>75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36</v>
      </c>
      <c r="Z865" s="2">
        <f t="shared" ca="1" si="379"/>
        <v>43</v>
      </c>
      <c r="AA865" s="2">
        <f t="shared" ca="1" si="379"/>
        <v>25</v>
      </c>
      <c r="AB865" s="5">
        <f t="shared" ca="1" si="380"/>
        <v>398</v>
      </c>
      <c r="AC865" s="5">
        <f t="shared" ca="1" si="381"/>
        <v>342</v>
      </c>
      <c r="AD865" s="5">
        <f t="shared" ca="1" si="382"/>
        <v>339</v>
      </c>
      <c r="AE865" s="5">
        <f t="shared" ca="1" si="383"/>
        <v>342</v>
      </c>
      <c r="AF865" s="5">
        <f t="shared" ca="1" si="384"/>
        <v>285</v>
      </c>
      <c r="AG865" s="5">
        <f t="shared" ca="1" si="385"/>
        <v>386</v>
      </c>
      <c r="AH865" s="5">
        <f t="shared" ca="1" si="386"/>
        <v>361</v>
      </c>
      <c r="AI865" s="5">
        <f t="shared" ca="1" si="387"/>
        <v>369</v>
      </c>
      <c r="AJ865" s="5">
        <f t="shared" ca="1" si="388"/>
        <v>320</v>
      </c>
      <c r="AK865" s="5">
        <f t="shared" ca="1" si="389"/>
        <v>356</v>
      </c>
    </row>
    <row r="866" spans="1:37" x14ac:dyDescent="0.3">
      <c r="A866" s="35">
        <f>IF(Замеры!B865=0, " ", Замеры!B865)</f>
        <v>860</v>
      </c>
      <c r="B866" s="45" t="str">
        <f>Замеры!F865</f>
        <v xml:space="preserve">Группа от QF </v>
      </c>
      <c r="C866" s="45" t="str">
        <f>IF(Замеры!K865=0, " ", Замеры!K865)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Замеры!L865</f>
        <v>0</v>
      </c>
      <c r="S866" s="2">
        <f>Замеры!M865</f>
        <v>0</v>
      </c>
      <c r="T866" s="2" t="s">
        <v>75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44</v>
      </c>
      <c r="Z866" s="2">
        <f t="shared" ca="1" si="379"/>
        <v>33</v>
      </c>
      <c r="AA866" s="2">
        <f t="shared" ca="1" si="379"/>
        <v>37</v>
      </c>
      <c r="AB866" s="5">
        <f t="shared" ca="1" si="380"/>
        <v>410</v>
      </c>
      <c r="AC866" s="5">
        <f t="shared" ca="1" si="381"/>
        <v>421</v>
      </c>
      <c r="AD866" s="5">
        <f t="shared" ca="1" si="382"/>
        <v>520</v>
      </c>
      <c r="AE866" s="5">
        <f t="shared" ca="1" si="383"/>
        <v>429</v>
      </c>
      <c r="AF866" s="5">
        <f t="shared" ca="1" si="384"/>
        <v>448</v>
      </c>
      <c r="AG866" s="5">
        <f t="shared" ca="1" si="385"/>
        <v>444</v>
      </c>
      <c r="AH866" s="5">
        <f t="shared" ca="1" si="386"/>
        <v>399</v>
      </c>
      <c r="AI866" s="5">
        <f t="shared" ca="1" si="387"/>
        <v>457</v>
      </c>
      <c r="AJ866" s="5">
        <f t="shared" ca="1" si="388"/>
        <v>412</v>
      </c>
      <c r="AK866" s="5">
        <f t="shared" ca="1" si="389"/>
        <v>514</v>
      </c>
    </row>
    <row r="867" spans="1:37" x14ac:dyDescent="0.3">
      <c r="A867" s="35">
        <f>IF(Замеры!B866=0, " ", Замеры!B866)</f>
        <v>861</v>
      </c>
      <c r="B867" s="45" t="str">
        <f>Замеры!F866</f>
        <v xml:space="preserve">Группа от QF </v>
      </c>
      <c r="C867" s="45" t="str">
        <f>IF(Замеры!K866=0, " ", Замеры!K866)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Замеры!L866</f>
        <v>0</v>
      </c>
      <c r="S867" s="2">
        <f>Замеры!M866</f>
        <v>0</v>
      </c>
      <c r="T867" s="2" t="s">
        <v>75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23</v>
      </c>
      <c r="Z867" s="2">
        <f t="shared" ca="1" si="379"/>
        <v>48</v>
      </c>
      <c r="AA867" s="2">
        <f t="shared" ca="1" si="379"/>
        <v>40</v>
      </c>
      <c r="AB867" s="5">
        <f t="shared" ca="1" si="380"/>
        <v>503</v>
      </c>
      <c r="AC867" s="5">
        <f t="shared" ca="1" si="381"/>
        <v>508</v>
      </c>
      <c r="AD867" s="5">
        <f t="shared" ca="1" si="382"/>
        <v>489</v>
      </c>
      <c r="AE867" s="5">
        <f t="shared" ca="1" si="383"/>
        <v>406</v>
      </c>
      <c r="AF867" s="5">
        <f t="shared" ca="1" si="384"/>
        <v>422</v>
      </c>
      <c r="AG867" s="5">
        <f t="shared" ca="1" si="385"/>
        <v>418</v>
      </c>
      <c r="AH867" s="5">
        <f t="shared" ca="1" si="386"/>
        <v>412</v>
      </c>
      <c r="AI867" s="5">
        <f t="shared" ca="1" si="387"/>
        <v>451</v>
      </c>
      <c r="AJ867" s="5">
        <f t="shared" ca="1" si="388"/>
        <v>427</v>
      </c>
      <c r="AK867" s="5">
        <f t="shared" ca="1" si="389"/>
        <v>491</v>
      </c>
    </row>
    <row r="868" spans="1:37" x14ac:dyDescent="0.3">
      <c r="A868" s="35">
        <f>IF(Замеры!B867=0, " ", Замеры!B867)</f>
        <v>862</v>
      </c>
      <c r="B868" s="45" t="str">
        <f>Замеры!F867</f>
        <v xml:space="preserve">Группа от QF </v>
      </c>
      <c r="C868" s="45" t="str">
        <f>IF(Замеры!K867=0, " ", Замеры!K867)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Замеры!L867</f>
        <v>0</v>
      </c>
      <c r="S868" s="2">
        <f>Замеры!M867</f>
        <v>0</v>
      </c>
      <c r="T868" s="2" t="s">
        <v>75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22</v>
      </c>
      <c r="Z868" s="2">
        <f t="shared" ca="1" si="379"/>
        <v>28</v>
      </c>
      <c r="AA868" s="2">
        <f t="shared" ca="1" si="379"/>
        <v>24</v>
      </c>
      <c r="AB868" s="5">
        <f t="shared" ca="1" si="380"/>
        <v>279</v>
      </c>
      <c r="AC868" s="5">
        <f t="shared" ca="1" si="381"/>
        <v>390</v>
      </c>
      <c r="AD868" s="5">
        <f t="shared" ca="1" si="382"/>
        <v>306</v>
      </c>
      <c r="AE868" s="5">
        <f t="shared" ca="1" si="383"/>
        <v>347</v>
      </c>
      <c r="AF868" s="5">
        <f t="shared" ca="1" si="384"/>
        <v>355</v>
      </c>
      <c r="AG868" s="5">
        <f t="shared" ca="1" si="385"/>
        <v>329</v>
      </c>
      <c r="AH868" s="5">
        <f t="shared" ca="1" si="386"/>
        <v>352</v>
      </c>
      <c r="AI868" s="5">
        <f t="shared" ca="1" si="387"/>
        <v>308</v>
      </c>
      <c r="AJ868" s="5">
        <f t="shared" ca="1" si="388"/>
        <v>256</v>
      </c>
      <c r="AK868" s="5">
        <f t="shared" ca="1" si="389"/>
        <v>310</v>
      </c>
    </row>
    <row r="869" spans="1:37" x14ac:dyDescent="0.3">
      <c r="A869" s="35">
        <f>IF(Замеры!B868=0, " ", Замеры!B868)</f>
        <v>863</v>
      </c>
      <c r="B869" s="45" t="str">
        <f>Замеры!F868</f>
        <v xml:space="preserve">Группа от QF </v>
      </c>
      <c r="C869" s="45" t="str">
        <f>IF(Замеры!K868=0, " ", Замеры!K868)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Замеры!L868</f>
        <v>0</v>
      </c>
      <c r="S869" s="2">
        <f>Замеры!M868</f>
        <v>0</v>
      </c>
      <c r="T869" s="2" t="s">
        <v>75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27</v>
      </c>
      <c r="Z869" s="2">
        <f t="shared" ca="1" si="379"/>
        <v>46</v>
      </c>
      <c r="AA869" s="2">
        <f t="shared" ca="1" si="379"/>
        <v>42</v>
      </c>
      <c r="AB869" s="5">
        <f t="shared" ca="1" si="380"/>
        <v>480</v>
      </c>
      <c r="AC869" s="5">
        <f t="shared" ca="1" si="381"/>
        <v>486</v>
      </c>
      <c r="AD869" s="5">
        <f t="shared" ca="1" si="382"/>
        <v>435</v>
      </c>
      <c r="AE869" s="5">
        <f t="shared" ca="1" si="383"/>
        <v>525</v>
      </c>
      <c r="AF869" s="5">
        <f t="shared" ca="1" si="384"/>
        <v>433</v>
      </c>
      <c r="AG869" s="5">
        <f t="shared" ca="1" si="385"/>
        <v>541</v>
      </c>
      <c r="AH869" s="5">
        <f t="shared" ca="1" si="386"/>
        <v>514</v>
      </c>
      <c r="AI869" s="5">
        <f t="shared" ca="1" si="387"/>
        <v>480</v>
      </c>
      <c r="AJ869" s="5">
        <f t="shared" ca="1" si="388"/>
        <v>462</v>
      </c>
      <c r="AK869" s="5">
        <f t="shared" ca="1" si="389"/>
        <v>511</v>
      </c>
    </row>
    <row r="870" spans="1:37" x14ac:dyDescent="0.3">
      <c r="A870" s="35">
        <f>IF(Замеры!B869=0, " ", Замеры!B869)</f>
        <v>864</v>
      </c>
      <c r="B870" s="45" t="str">
        <f>Замеры!F869</f>
        <v xml:space="preserve">Группа от QF </v>
      </c>
      <c r="C870" s="45" t="str">
        <f>IF(Замеры!K869=0, " ", Замеры!K869)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Замеры!L869</f>
        <v>0</v>
      </c>
      <c r="S870" s="2">
        <f>Замеры!M869</f>
        <v>0</v>
      </c>
      <c r="T870" s="2" t="s">
        <v>75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29</v>
      </c>
      <c r="Z870" s="2">
        <f t="shared" ca="1" si="379"/>
        <v>24</v>
      </c>
      <c r="AA870" s="2">
        <f t="shared" ca="1" si="379"/>
        <v>42</v>
      </c>
      <c r="AB870" s="5">
        <f t="shared" ca="1" si="380"/>
        <v>540</v>
      </c>
      <c r="AC870" s="5">
        <f t="shared" ca="1" si="381"/>
        <v>568</v>
      </c>
      <c r="AD870" s="5">
        <f t="shared" ca="1" si="382"/>
        <v>447</v>
      </c>
      <c r="AE870" s="5">
        <f t="shared" ca="1" si="383"/>
        <v>446</v>
      </c>
      <c r="AF870" s="5">
        <f t="shared" ca="1" si="384"/>
        <v>476</v>
      </c>
      <c r="AG870" s="5">
        <f t="shared" ca="1" si="385"/>
        <v>431</v>
      </c>
      <c r="AH870" s="5">
        <f t="shared" ca="1" si="386"/>
        <v>468</v>
      </c>
      <c r="AI870" s="5">
        <f t="shared" ca="1" si="387"/>
        <v>512</v>
      </c>
      <c r="AJ870" s="5">
        <f t="shared" ca="1" si="388"/>
        <v>498</v>
      </c>
      <c r="AK870" s="5">
        <f t="shared" ca="1" si="389"/>
        <v>552</v>
      </c>
    </row>
    <row r="871" spans="1:37" x14ac:dyDescent="0.3">
      <c r="A871" s="35">
        <f>IF(Замеры!B870=0, " ", Замеры!B870)</f>
        <v>865</v>
      </c>
      <c r="B871" s="45" t="str">
        <f>Замеры!F870</f>
        <v xml:space="preserve">Группа от QF </v>
      </c>
      <c r="C871" s="45" t="str">
        <f>IF(Замеры!K870=0, " ", Замеры!K870)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Замеры!L870</f>
        <v>0</v>
      </c>
      <c r="S871" s="2">
        <f>Замеры!M870</f>
        <v>0</v>
      </c>
      <c r="T871" s="2" t="s">
        <v>75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44</v>
      </c>
      <c r="Z871" s="2">
        <f t="shared" ca="1" si="379"/>
        <v>26</v>
      </c>
      <c r="AA871" s="2">
        <f t="shared" ca="1" si="379"/>
        <v>30</v>
      </c>
      <c r="AB871" s="5">
        <f t="shared" ca="1" si="380"/>
        <v>403</v>
      </c>
      <c r="AC871" s="5">
        <f t="shared" ca="1" si="381"/>
        <v>446</v>
      </c>
      <c r="AD871" s="5">
        <f t="shared" ca="1" si="382"/>
        <v>311</v>
      </c>
      <c r="AE871" s="5">
        <f t="shared" ca="1" si="383"/>
        <v>307</v>
      </c>
      <c r="AF871" s="5">
        <f t="shared" ca="1" si="384"/>
        <v>444</v>
      </c>
      <c r="AG871" s="5">
        <f t="shared" ca="1" si="385"/>
        <v>372</v>
      </c>
      <c r="AH871" s="5">
        <f t="shared" ca="1" si="386"/>
        <v>404</v>
      </c>
      <c r="AI871" s="5">
        <f t="shared" ca="1" si="387"/>
        <v>396</v>
      </c>
      <c r="AJ871" s="5">
        <f t="shared" ca="1" si="388"/>
        <v>390</v>
      </c>
      <c r="AK871" s="5">
        <f t="shared" ca="1" si="389"/>
        <v>438</v>
      </c>
    </row>
    <row r="872" spans="1:37" x14ac:dyDescent="0.3">
      <c r="A872" s="35">
        <f>IF(Замеры!B871=0, " ", Замеры!B871)</f>
        <v>866</v>
      </c>
      <c r="B872" s="45" t="str">
        <f>Замеры!F871</f>
        <v xml:space="preserve">Группа от QF </v>
      </c>
      <c r="C872" s="45" t="str">
        <f>IF(Замеры!K871=0, " ", Замеры!K871)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Замеры!L871</f>
        <v>0</v>
      </c>
      <c r="S872" s="2">
        <f>Замеры!M871</f>
        <v>0</v>
      </c>
      <c r="T872" s="2" t="s">
        <v>75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23</v>
      </c>
      <c r="Z872" s="2">
        <f t="shared" ca="1" si="379"/>
        <v>49</v>
      </c>
      <c r="AA872" s="2">
        <f t="shared" ca="1" si="379"/>
        <v>37</v>
      </c>
      <c r="AB872" s="5">
        <f t="shared" ca="1" si="380"/>
        <v>468</v>
      </c>
      <c r="AC872" s="5">
        <f t="shared" ca="1" si="381"/>
        <v>461</v>
      </c>
      <c r="AD872" s="5">
        <f t="shared" ca="1" si="382"/>
        <v>476</v>
      </c>
      <c r="AE872" s="5">
        <f t="shared" ca="1" si="383"/>
        <v>510</v>
      </c>
      <c r="AF872" s="5">
        <f t="shared" ca="1" si="384"/>
        <v>408</v>
      </c>
      <c r="AG872" s="5">
        <f t="shared" ca="1" si="385"/>
        <v>485</v>
      </c>
      <c r="AH872" s="5">
        <f t="shared" ca="1" si="386"/>
        <v>377</v>
      </c>
      <c r="AI872" s="5">
        <f t="shared" ca="1" si="387"/>
        <v>498</v>
      </c>
      <c r="AJ872" s="5">
        <f t="shared" ca="1" si="388"/>
        <v>443</v>
      </c>
      <c r="AK872" s="5">
        <f t="shared" ca="1" si="389"/>
        <v>482</v>
      </c>
    </row>
    <row r="873" spans="1:37" x14ac:dyDescent="0.3">
      <c r="A873" s="35">
        <f>IF(Замеры!B872=0, " ", Замеры!B872)</f>
        <v>867</v>
      </c>
      <c r="B873" s="45" t="str">
        <f>Замеры!F872</f>
        <v xml:space="preserve">Группа от QF </v>
      </c>
      <c r="C873" s="45" t="str">
        <f>IF(Замеры!K872=0, " ", Замеры!K872)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Замеры!L872</f>
        <v>0</v>
      </c>
      <c r="S873" s="2">
        <f>Замеры!M872</f>
        <v>0</v>
      </c>
      <c r="T873" s="2" t="s">
        <v>75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31</v>
      </c>
      <c r="Z873" s="2">
        <f t="shared" ca="1" si="379"/>
        <v>50</v>
      </c>
      <c r="AA873" s="2">
        <f t="shared" ca="1" si="379"/>
        <v>44</v>
      </c>
      <c r="AB873" s="5">
        <f t="shared" ca="1" si="380"/>
        <v>492</v>
      </c>
      <c r="AC873" s="5">
        <f t="shared" ca="1" si="381"/>
        <v>520</v>
      </c>
      <c r="AD873" s="5">
        <f t="shared" ca="1" si="382"/>
        <v>457</v>
      </c>
      <c r="AE873" s="5">
        <f t="shared" ca="1" si="383"/>
        <v>480</v>
      </c>
      <c r="AF873" s="5">
        <f t="shared" ca="1" si="384"/>
        <v>530</v>
      </c>
      <c r="AG873" s="5">
        <f t="shared" ca="1" si="385"/>
        <v>500</v>
      </c>
      <c r="AH873" s="5">
        <f t="shared" ca="1" si="386"/>
        <v>590</v>
      </c>
      <c r="AI873" s="5">
        <f t="shared" ca="1" si="387"/>
        <v>549</v>
      </c>
      <c r="AJ873" s="5">
        <f t="shared" ca="1" si="388"/>
        <v>551</v>
      </c>
      <c r="AK873" s="5">
        <f t="shared" ca="1" si="389"/>
        <v>466</v>
      </c>
    </row>
    <row r="874" spans="1:37" x14ac:dyDescent="0.3">
      <c r="A874" s="35">
        <f>IF(Замеры!B873=0, " ", Замеры!B873)</f>
        <v>868</v>
      </c>
      <c r="B874" s="45" t="str">
        <f>Замеры!F873</f>
        <v xml:space="preserve">Группа от QF </v>
      </c>
      <c r="C874" s="45" t="str">
        <f>IF(Замеры!K873=0, " ", Замеры!K873)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Замеры!L873</f>
        <v>0</v>
      </c>
      <c r="S874" s="2">
        <f>Замеры!M873</f>
        <v>0</v>
      </c>
      <c r="T874" s="2" t="s">
        <v>75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21</v>
      </c>
      <c r="Z874" s="2">
        <f t="shared" ca="1" si="379"/>
        <v>44</v>
      </c>
      <c r="AA874" s="2">
        <f t="shared" ca="1" si="379"/>
        <v>35</v>
      </c>
      <c r="AB874" s="5">
        <f t="shared" ca="1" si="380"/>
        <v>400</v>
      </c>
      <c r="AC874" s="5">
        <f t="shared" ca="1" si="381"/>
        <v>441</v>
      </c>
      <c r="AD874" s="5">
        <f t="shared" ca="1" si="382"/>
        <v>439</v>
      </c>
      <c r="AE874" s="5">
        <f t="shared" ca="1" si="383"/>
        <v>480</v>
      </c>
      <c r="AF874" s="5">
        <f t="shared" ca="1" si="384"/>
        <v>433</v>
      </c>
      <c r="AG874" s="5">
        <f t="shared" ca="1" si="385"/>
        <v>497</v>
      </c>
      <c r="AH874" s="5">
        <f t="shared" ca="1" si="386"/>
        <v>364</v>
      </c>
      <c r="AI874" s="5">
        <f t="shared" ca="1" si="387"/>
        <v>395</v>
      </c>
      <c r="AJ874" s="5">
        <f t="shared" ca="1" si="388"/>
        <v>453</v>
      </c>
      <c r="AK874" s="5">
        <f t="shared" ca="1" si="389"/>
        <v>386</v>
      </c>
    </row>
    <row r="875" spans="1:37" x14ac:dyDescent="0.3">
      <c r="A875" s="35">
        <f>IF(Замеры!B874=0, " ", Замеры!B874)</f>
        <v>869</v>
      </c>
      <c r="B875" s="45" t="str">
        <f>Замеры!F874</f>
        <v xml:space="preserve">Группа от QF </v>
      </c>
      <c r="C875" s="45" t="str">
        <f>IF(Замеры!K874=0, " ", Замеры!K874)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Замеры!L874</f>
        <v>0</v>
      </c>
      <c r="S875" s="2">
        <f>Замеры!M874</f>
        <v>0</v>
      </c>
      <c r="T875" s="2" t="s">
        <v>75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23</v>
      </c>
      <c r="Z875" s="2">
        <f t="shared" ca="1" si="379"/>
        <v>28</v>
      </c>
      <c r="AA875" s="2">
        <f t="shared" ca="1" si="379"/>
        <v>23</v>
      </c>
      <c r="AB875" s="5">
        <f t="shared" ca="1" si="380"/>
        <v>281</v>
      </c>
      <c r="AC875" s="5">
        <f t="shared" ca="1" si="381"/>
        <v>342</v>
      </c>
      <c r="AD875" s="5">
        <f t="shared" ca="1" si="382"/>
        <v>277</v>
      </c>
      <c r="AE875" s="5">
        <f t="shared" ca="1" si="383"/>
        <v>305</v>
      </c>
      <c r="AF875" s="5">
        <f t="shared" ca="1" si="384"/>
        <v>372</v>
      </c>
      <c r="AG875" s="5">
        <f t="shared" ca="1" si="385"/>
        <v>267</v>
      </c>
      <c r="AH875" s="5">
        <f t="shared" ca="1" si="386"/>
        <v>257</v>
      </c>
      <c r="AI875" s="5">
        <f t="shared" ca="1" si="387"/>
        <v>379</v>
      </c>
      <c r="AJ875" s="5">
        <f t="shared" ca="1" si="388"/>
        <v>237</v>
      </c>
      <c r="AK875" s="5">
        <f t="shared" ca="1" si="389"/>
        <v>376</v>
      </c>
    </row>
    <row r="876" spans="1:37" x14ac:dyDescent="0.3">
      <c r="A876" s="35">
        <f>IF(Замеры!B875=0, " ", Замеры!B875)</f>
        <v>870</v>
      </c>
      <c r="B876" s="45" t="str">
        <f>Замеры!F875</f>
        <v xml:space="preserve">Группа от QF </v>
      </c>
      <c r="C876" s="45" t="str">
        <f>IF(Замеры!K875=0, " ", Замеры!K875)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Замеры!L875</f>
        <v>0</v>
      </c>
      <c r="S876" s="2">
        <f>Замеры!M875</f>
        <v>0</v>
      </c>
      <c r="T876" s="2" t="s">
        <v>75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25</v>
      </c>
      <c r="Z876" s="2">
        <f t="shared" ca="1" si="379"/>
        <v>23</v>
      </c>
      <c r="AA876" s="2">
        <f t="shared" ca="1" si="379"/>
        <v>32</v>
      </c>
      <c r="AB876" s="5">
        <f t="shared" ca="1" si="380"/>
        <v>356</v>
      </c>
      <c r="AC876" s="5">
        <f t="shared" ca="1" si="381"/>
        <v>440</v>
      </c>
      <c r="AD876" s="5">
        <f t="shared" ca="1" si="382"/>
        <v>398</v>
      </c>
      <c r="AE876" s="5">
        <f t="shared" ca="1" si="383"/>
        <v>460</v>
      </c>
      <c r="AF876" s="5">
        <f t="shared" ca="1" si="384"/>
        <v>470</v>
      </c>
      <c r="AG876" s="5">
        <f t="shared" ca="1" si="385"/>
        <v>406</v>
      </c>
      <c r="AH876" s="5">
        <f t="shared" ca="1" si="386"/>
        <v>334</v>
      </c>
      <c r="AI876" s="5">
        <f t="shared" ca="1" si="387"/>
        <v>331</v>
      </c>
      <c r="AJ876" s="5">
        <f t="shared" ca="1" si="388"/>
        <v>437</v>
      </c>
      <c r="AK876" s="5">
        <f t="shared" ca="1" si="389"/>
        <v>402</v>
      </c>
    </row>
    <row r="877" spans="1:37" x14ac:dyDescent="0.3">
      <c r="A877" s="35">
        <f>IF(Замеры!B876=0, " ", Замеры!B876)</f>
        <v>871</v>
      </c>
      <c r="B877" s="45" t="str">
        <f>Замеры!F876</f>
        <v xml:space="preserve">Группа от QF </v>
      </c>
      <c r="C877" s="45" t="str">
        <f>IF(Замеры!K876=0, " ", Замеры!K876)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Замеры!L876</f>
        <v>0</v>
      </c>
      <c r="S877" s="2">
        <f>Замеры!M876</f>
        <v>0</v>
      </c>
      <c r="T877" s="2" t="s">
        <v>75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48</v>
      </c>
      <c r="Z877" s="2">
        <f t="shared" ca="1" si="379"/>
        <v>37</v>
      </c>
      <c r="AA877" s="2">
        <f t="shared" ca="1" si="379"/>
        <v>27</v>
      </c>
      <c r="AB877" s="5">
        <f t="shared" ca="1" si="380"/>
        <v>386</v>
      </c>
      <c r="AC877" s="5">
        <f t="shared" ca="1" si="381"/>
        <v>403</v>
      </c>
      <c r="AD877" s="5">
        <f t="shared" ca="1" si="382"/>
        <v>400</v>
      </c>
      <c r="AE877" s="5">
        <f t="shared" ca="1" si="383"/>
        <v>311</v>
      </c>
      <c r="AF877" s="5">
        <f t="shared" ca="1" si="384"/>
        <v>339</v>
      </c>
      <c r="AG877" s="5">
        <f t="shared" ca="1" si="385"/>
        <v>399</v>
      </c>
      <c r="AH877" s="5">
        <f t="shared" ca="1" si="386"/>
        <v>280</v>
      </c>
      <c r="AI877" s="5">
        <f t="shared" ca="1" si="387"/>
        <v>293</v>
      </c>
      <c r="AJ877" s="5">
        <f t="shared" ca="1" si="388"/>
        <v>325</v>
      </c>
      <c r="AK877" s="5">
        <f t="shared" ca="1" si="389"/>
        <v>365</v>
      </c>
    </row>
    <row r="878" spans="1:37" x14ac:dyDescent="0.3">
      <c r="A878" s="35">
        <f>IF(Замеры!B877=0, " ", Замеры!B877)</f>
        <v>872</v>
      </c>
      <c r="B878" s="45" t="str">
        <f>Замеры!F877</f>
        <v xml:space="preserve">Группа от QF </v>
      </c>
      <c r="C878" s="45" t="str">
        <f>IF(Замеры!K877=0, " ", Замеры!K877)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Замеры!L877</f>
        <v>0</v>
      </c>
      <c r="S878" s="2">
        <f>Замеры!M877</f>
        <v>0</v>
      </c>
      <c r="T878" s="2" t="s">
        <v>75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26</v>
      </c>
      <c r="Z878" s="2">
        <f t="shared" ca="1" si="379"/>
        <v>38</v>
      </c>
      <c r="AA878" s="2">
        <f t="shared" ca="1" si="379"/>
        <v>25</v>
      </c>
      <c r="AB878" s="5">
        <f t="shared" ca="1" si="380"/>
        <v>273</v>
      </c>
      <c r="AC878" s="5">
        <f t="shared" ca="1" si="381"/>
        <v>386</v>
      </c>
      <c r="AD878" s="5">
        <f t="shared" ca="1" si="382"/>
        <v>329</v>
      </c>
      <c r="AE878" s="5">
        <f t="shared" ca="1" si="383"/>
        <v>280</v>
      </c>
      <c r="AF878" s="5">
        <f t="shared" ca="1" si="384"/>
        <v>341</v>
      </c>
      <c r="AG878" s="5">
        <f t="shared" ca="1" si="385"/>
        <v>372</v>
      </c>
      <c r="AH878" s="5">
        <f t="shared" ca="1" si="386"/>
        <v>362</v>
      </c>
      <c r="AI878" s="5">
        <f t="shared" ca="1" si="387"/>
        <v>390</v>
      </c>
      <c r="AJ878" s="5">
        <f t="shared" ca="1" si="388"/>
        <v>279</v>
      </c>
      <c r="AK878" s="5">
        <f t="shared" ca="1" si="389"/>
        <v>375</v>
      </c>
    </row>
    <row r="879" spans="1:37" x14ac:dyDescent="0.3">
      <c r="A879" s="35">
        <f>IF(Замеры!B878=0, " ", Замеры!B878)</f>
        <v>873</v>
      </c>
      <c r="B879" s="45" t="str">
        <f>Замеры!F878</f>
        <v xml:space="preserve">Группа от QF </v>
      </c>
      <c r="C879" s="45" t="str">
        <f>IF(Замеры!K878=0, " ", Замеры!K878)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Замеры!L878</f>
        <v>0</v>
      </c>
      <c r="S879" s="2">
        <f>Замеры!M878</f>
        <v>0</v>
      </c>
      <c r="T879" s="2" t="s">
        <v>75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44</v>
      </c>
      <c r="Z879" s="2">
        <f t="shared" ca="1" si="379"/>
        <v>31</v>
      </c>
      <c r="AA879" s="2">
        <f t="shared" ca="1" si="379"/>
        <v>42</v>
      </c>
      <c r="AB879" s="5">
        <f t="shared" ca="1" si="380"/>
        <v>557</v>
      </c>
      <c r="AC879" s="5">
        <f t="shared" ca="1" si="381"/>
        <v>556</v>
      </c>
      <c r="AD879" s="5">
        <f t="shared" ca="1" si="382"/>
        <v>497</v>
      </c>
      <c r="AE879" s="5">
        <f t="shared" ca="1" si="383"/>
        <v>511</v>
      </c>
      <c r="AF879" s="5">
        <f t="shared" ca="1" si="384"/>
        <v>533</v>
      </c>
      <c r="AG879" s="5">
        <f t="shared" ca="1" si="385"/>
        <v>439</v>
      </c>
      <c r="AH879" s="5">
        <f t="shared" ca="1" si="386"/>
        <v>444</v>
      </c>
      <c r="AI879" s="5">
        <f t="shared" ca="1" si="387"/>
        <v>501</v>
      </c>
      <c r="AJ879" s="5">
        <f t="shared" ca="1" si="388"/>
        <v>494</v>
      </c>
      <c r="AK879" s="5">
        <f t="shared" ca="1" si="389"/>
        <v>432</v>
      </c>
    </row>
    <row r="880" spans="1:37" x14ac:dyDescent="0.3">
      <c r="A880" s="35">
        <f>IF(Замеры!B879=0, " ", Замеры!B879)</f>
        <v>874</v>
      </c>
      <c r="B880" s="45" t="str">
        <f>Замеры!F879</f>
        <v xml:space="preserve">Группа от QF </v>
      </c>
      <c r="C880" s="45" t="str">
        <f>IF(Замеры!K879=0, " ", Замеры!K879)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Замеры!L879</f>
        <v>0</v>
      </c>
      <c r="S880" s="2">
        <f>Замеры!M879</f>
        <v>0</v>
      </c>
      <c r="T880" s="2" t="s">
        <v>75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36</v>
      </c>
      <c r="Z880" s="2">
        <f t="shared" ca="1" si="379"/>
        <v>20</v>
      </c>
      <c r="AA880" s="2">
        <f t="shared" ca="1" si="379"/>
        <v>50</v>
      </c>
      <c r="AB880" s="5">
        <f t="shared" ca="1" si="380"/>
        <v>628</v>
      </c>
      <c r="AC880" s="5">
        <f t="shared" ca="1" si="381"/>
        <v>589</v>
      </c>
      <c r="AD880" s="5">
        <f t="shared" ca="1" si="382"/>
        <v>515</v>
      </c>
      <c r="AE880" s="5">
        <f t="shared" ca="1" si="383"/>
        <v>636</v>
      </c>
      <c r="AF880" s="5">
        <f t="shared" ca="1" si="384"/>
        <v>519</v>
      </c>
      <c r="AG880" s="5">
        <f t="shared" ca="1" si="385"/>
        <v>644</v>
      </c>
      <c r="AH880" s="5">
        <f t="shared" ca="1" si="386"/>
        <v>607</v>
      </c>
      <c r="AI880" s="5">
        <f t="shared" ca="1" si="387"/>
        <v>611</v>
      </c>
      <c r="AJ880" s="5">
        <f t="shared" ca="1" si="388"/>
        <v>531</v>
      </c>
      <c r="AK880" s="5">
        <f t="shared" ca="1" si="389"/>
        <v>579</v>
      </c>
    </row>
    <row r="881" spans="1:37" x14ac:dyDescent="0.3">
      <c r="A881" s="35">
        <f>IF(Замеры!B880=0, " ", Замеры!B880)</f>
        <v>875</v>
      </c>
      <c r="B881" s="45" t="str">
        <f>Замеры!F880</f>
        <v xml:space="preserve">Группа от QF </v>
      </c>
      <c r="C881" s="45" t="str">
        <f>IF(Замеры!K880=0, " ", Замеры!K880)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Замеры!L880</f>
        <v>0</v>
      </c>
      <c r="S881" s="2">
        <f>Замеры!M880</f>
        <v>0</v>
      </c>
      <c r="T881" s="2" t="s">
        <v>75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28</v>
      </c>
      <c r="Z881" s="2">
        <f t="shared" ca="1" si="379"/>
        <v>27</v>
      </c>
      <c r="AA881" s="2">
        <f t="shared" ca="1" si="379"/>
        <v>22</v>
      </c>
      <c r="AB881" s="5">
        <f t="shared" ca="1" si="380"/>
        <v>272</v>
      </c>
      <c r="AC881" s="5">
        <f t="shared" ca="1" si="381"/>
        <v>323</v>
      </c>
      <c r="AD881" s="5">
        <f t="shared" ca="1" si="382"/>
        <v>292</v>
      </c>
      <c r="AE881" s="5">
        <f t="shared" ca="1" si="383"/>
        <v>295</v>
      </c>
      <c r="AF881" s="5">
        <f t="shared" ca="1" si="384"/>
        <v>272</v>
      </c>
      <c r="AG881" s="5">
        <f t="shared" ca="1" si="385"/>
        <v>344</v>
      </c>
      <c r="AH881" s="5">
        <f t="shared" ca="1" si="386"/>
        <v>364</v>
      </c>
      <c r="AI881" s="5">
        <f t="shared" ca="1" si="387"/>
        <v>326</v>
      </c>
      <c r="AJ881" s="5">
        <f t="shared" ca="1" si="388"/>
        <v>269</v>
      </c>
      <c r="AK881" s="5">
        <f t="shared" ca="1" si="389"/>
        <v>240</v>
      </c>
    </row>
    <row r="882" spans="1:37" x14ac:dyDescent="0.3">
      <c r="A882" s="35">
        <f>IF(Замеры!B881=0, " ", Замеры!B881)</f>
        <v>876</v>
      </c>
      <c r="B882" s="45" t="str">
        <f>Замеры!F881</f>
        <v xml:space="preserve">Группа от QF </v>
      </c>
      <c r="C882" s="45" t="str">
        <f>IF(Замеры!K881=0, " ", Замеры!K881)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Замеры!L881</f>
        <v>0</v>
      </c>
      <c r="S882" s="2">
        <f>Замеры!M881</f>
        <v>0</v>
      </c>
      <c r="T882" s="2" t="s">
        <v>75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46</v>
      </c>
      <c r="Z882" s="2">
        <f t="shared" ca="1" si="379"/>
        <v>28</v>
      </c>
      <c r="AA882" s="2">
        <f t="shared" ca="1" si="379"/>
        <v>21</v>
      </c>
      <c r="AB882" s="5">
        <f t="shared" ca="1" si="380"/>
        <v>288</v>
      </c>
      <c r="AC882" s="5">
        <f t="shared" ca="1" si="381"/>
        <v>258</v>
      </c>
      <c r="AD882" s="5">
        <f t="shared" ca="1" si="382"/>
        <v>258</v>
      </c>
      <c r="AE882" s="5">
        <f t="shared" ca="1" si="383"/>
        <v>224</v>
      </c>
      <c r="AF882" s="5">
        <f t="shared" ca="1" si="384"/>
        <v>265</v>
      </c>
      <c r="AG882" s="5">
        <f t="shared" ca="1" si="385"/>
        <v>330</v>
      </c>
      <c r="AH882" s="5">
        <f t="shared" ca="1" si="386"/>
        <v>301</v>
      </c>
      <c r="AI882" s="5">
        <f t="shared" ca="1" si="387"/>
        <v>351</v>
      </c>
      <c r="AJ882" s="5">
        <f t="shared" ca="1" si="388"/>
        <v>341</v>
      </c>
      <c r="AK882" s="5">
        <f t="shared" ca="1" si="389"/>
        <v>285</v>
      </c>
    </row>
    <row r="883" spans="1:37" x14ac:dyDescent="0.3">
      <c r="A883" s="35">
        <f>IF(Замеры!B882=0, " ", Замеры!B882)</f>
        <v>877</v>
      </c>
      <c r="B883" s="45" t="str">
        <f>Замеры!F882</f>
        <v xml:space="preserve">Группа от QF </v>
      </c>
      <c r="C883" s="45" t="str">
        <f>IF(Замеры!K882=0, " ", Замеры!K882)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Замеры!L882</f>
        <v>0</v>
      </c>
      <c r="S883" s="2">
        <f>Замеры!M882</f>
        <v>0</v>
      </c>
      <c r="T883" s="2" t="s">
        <v>75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29</v>
      </c>
      <c r="Z883" s="2">
        <f t="shared" ca="1" si="379"/>
        <v>23</v>
      </c>
      <c r="AA883" s="2">
        <f t="shared" ca="1" si="379"/>
        <v>33</v>
      </c>
      <c r="AB883" s="5">
        <f t="shared" ca="1" si="380"/>
        <v>382</v>
      </c>
      <c r="AC883" s="5">
        <f t="shared" ca="1" si="381"/>
        <v>388</v>
      </c>
      <c r="AD883" s="5">
        <f t="shared" ca="1" si="382"/>
        <v>430</v>
      </c>
      <c r="AE883" s="5">
        <f t="shared" ca="1" si="383"/>
        <v>408</v>
      </c>
      <c r="AF883" s="5">
        <f t="shared" ca="1" si="384"/>
        <v>445</v>
      </c>
      <c r="AG883" s="5">
        <f t="shared" ca="1" si="385"/>
        <v>471</v>
      </c>
      <c r="AH883" s="5">
        <f t="shared" ca="1" si="386"/>
        <v>464</v>
      </c>
      <c r="AI883" s="5">
        <f t="shared" ca="1" si="387"/>
        <v>480</v>
      </c>
      <c r="AJ883" s="5">
        <f t="shared" ca="1" si="388"/>
        <v>344</v>
      </c>
      <c r="AK883" s="5">
        <f t="shared" ca="1" si="389"/>
        <v>467</v>
      </c>
    </row>
    <row r="884" spans="1:37" x14ac:dyDescent="0.3">
      <c r="A884" s="35">
        <f>IF(Замеры!B883=0, " ", Замеры!B883)</f>
        <v>878</v>
      </c>
      <c r="B884" s="45" t="str">
        <f>Замеры!F883</f>
        <v xml:space="preserve">Группа от QF </v>
      </c>
      <c r="C884" s="45" t="str">
        <f>IF(Замеры!K883=0, " ", Замеры!K883)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Замеры!L883</f>
        <v>0</v>
      </c>
      <c r="S884" s="2">
        <f>Замеры!M883</f>
        <v>0</v>
      </c>
      <c r="T884" s="2" t="s">
        <v>75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49</v>
      </c>
      <c r="Z884" s="2">
        <f t="shared" ca="1" si="379"/>
        <v>36</v>
      </c>
      <c r="AA884" s="2">
        <f t="shared" ca="1" si="379"/>
        <v>33</v>
      </c>
      <c r="AB884" s="5">
        <f t="shared" ca="1" si="380"/>
        <v>412</v>
      </c>
      <c r="AC884" s="5">
        <f t="shared" ca="1" si="381"/>
        <v>372</v>
      </c>
      <c r="AD884" s="5">
        <f t="shared" ca="1" si="382"/>
        <v>404</v>
      </c>
      <c r="AE884" s="5">
        <f t="shared" ca="1" si="383"/>
        <v>416</v>
      </c>
      <c r="AF884" s="5">
        <f t="shared" ca="1" si="384"/>
        <v>387</v>
      </c>
      <c r="AG884" s="5">
        <f t="shared" ca="1" si="385"/>
        <v>382</v>
      </c>
      <c r="AH884" s="5">
        <f t="shared" ca="1" si="386"/>
        <v>423</v>
      </c>
      <c r="AI884" s="5">
        <f t="shared" ca="1" si="387"/>
        <v>359</v>
      </c>
      <c r="AJ884" s="5">
        <f t="shared" ca="1" si="388"/>
        <v>435</v>
      </c>
      <c r="AK884" s="5">
        <f t="shared" ca="1" si="389"/>
        <v>357</v>
      </c>
    </row>
    <row r="885" spans="1:37" x14ac:dyDescent="0.3">
      <c r="A885" s="35">
        <f>IF(Замеры!B884=0, " ", Замеры!B884)</f>
        <v>879</v>
      </c>
      <c r="B885" s="45" t="str">
        <f>Замеры!F884</f>
        <v xml:space="preserve">Группа от QF </v>
      </c>
      <c r="C885" s="45" t="str">
        <f>IF(Замеры!K884=0, " ", Замеры!K884)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Замеры!L884</f>
        <v>0</v>
      </c>
      <c r="S885" s="2">
        <f>Замеры!M884</f>
        <v>0</v>
      </c>
      <c r="T885" s="2" t="s">
        <v>75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30</v>
      </c>
      <c r="Z885" s="2">
        <f t="shared" ca="1" si="379"/>
        <v>28</v>
      </c>
      <c r="AA885" s="2">
        <f t="shared" ca="1" si="379"/>
        <v>38</v>
      </c>
      <c r="AB885" s="5">
        <f t="shared" ca="1" si="380"/>
        <v>447</v>
      </c>
      <c r="AC885" s="5">
        <f t="shared" ca="1" si="381"/>
        <v>512</v>
      </c>
      <c r="AD885" s="5">
        <f t="shared" ca="1" si="382"/>
        <v>415</v>
      </c>
      <c r="AE885" s="5">
        <f t="shared" ca="1" si="383"/>
        <v>524</v>
      </c>
      <c r="AF885" s="5">
        <f t="shared" ca="1" si="384"/>
        <v>462</v>
      </c>
      <c r="AG885" s="5">
        <f t="shared" ca="1" si="385"/>
        <v>444</v>
      </c>
      <c r="AH885" s="5">
        <f t="shared" ca="1" si="386"/>
        <v>478</v>
      </c>
      <c r="AI885" s="5">
        <f t="shared" ca="1" si="387"/>
        <v>477</v>
      </c>
      <c r="AJ885" s="5">
        <f t="shared" ca="1" si="388"/>
        <v>416</v>
      </c>
      <c r="AK885" s="5">
        <f t="shared" ca="1" si="389"/>
        <v>454</v>
      </c>
    </row>
    <row r="886" spans="1:37" x14ac:dyDescent="0.3">
      <c r="A886" s="35">
        <f>IF(Замеры!B885=0, " ", Замеры!B885)</f>
        <v>880</v>
      </c>
      <c r="B886" s="45" t="str">
        <f>Замеры!F885</f>
        <v xml:space="preserve">Группа от QF </v>
      </c>
      <c r="C886" s="45" t="str">
        <f>IF(Замеры!K885=0, " ", Замеры!K885)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Замеры!L885</f>
        <v>0</v>
      </c>
      <c r="S886" s="2">
        <f>Замеры!M885</f>
        <v>0</v>
      </c>
      <c r="T886" s="2" t="s">
        <v>75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48</v>
      </c>
      <c r="Z886" s="2">
        <f t="shared" ca="1" si="379"/>
        <v>49</v>
      </c>
      <c r="AA886" s="2">
        <f t="shared" ca="1" si="379"/>
        <v>33</v>
      </c>
      <c r="AB886" s="5">
        <f t="shared" ca="1" si="380"/>
        <v>459</v>
      </c>
      <c r="AC886" s="5">
        <f t="shared" ca="1" si="381"/>
        <v>436</v>
      </c>
      <c r="AD886" s="5">
        <f t="shared" ca="1" si="382"/>
        <v>397</v>
      </c>
      <c r="AE886" s="5">
        <f t="shared" ca="1" si="383"/>
        <v>343</v>
      </c>
      <c r="AF886" s="5">
        <f t="shared" ca="1" si="384"/>
        <v>456</v>
      </c>
      <c r="AG886" s="5">
        <f t="shared" ca="1" si="385"/>
        <v>464</v>
      </c>
      <c r="AH886" s="5">
        <f t="shared" ca="1" si="386"/>
        <v>338</v>
      </c>
      <c r="AI886" s="5">
        <f t="shared" ca="1" si="387"/>
        <v>346</v>
      </c>
      <c r="AJ886" s="5">
        <f t="shared" ca="1" si="388"/>
        <v>372</v>
      </c>
      <c r="AK886" s="5">
        <f t="shared" ca="1" si="389"/>
        <v>392</v>
      </c>
    </row>
    <row r="887" spans="1:37" x14ac:dyDescent="0.3">
      <c r="A887" s="35">
        <f>IF(Замеры!B886=0, " ", Замеры!B886)</f>
        <v>881</v>
      </c>
      <c r="B887" s="45" t="str">
        <f>Замеры!F886</f>
        <v xml:space="preserve">Группа от QF </v>
      </c>
      <c r="C887" s="45" t="str">
        <f>IF(Замеры!K886=0, " ", Замеры!K886)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Замеры!L886</f>
        <v>0</v>
      </c>
      <c r="S887" s="2">
        <f>Замеры!M886</f>
        <v>0</v>
      </c>
      <c r="T887" s="2" t="s">
        <v>75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34</v>
      </c>
      <c r="Z887" s="2">
        <f t="shared" ca="1" si="379"/>
        <v>20</v>
      </c>
      <c r="AA887" s="2">
        <f t="shared" ca="1" si="379"/>
        <v>29</v>
      </c>
      <c r="AB887" s="5">
        <f t="shared" ca="1" si="380"/>
        <v>389</v>
      </c>
      <c r="AC887" s="5">
        <f t="shared" ca="1" si="381"/>
        <v>408</v>
      </c>
      <c r="AD887" s="5">
        <f t="shared" ca="1" si="382"/>
        <v>356</v>
      </c>
      <c r="AE887" s="5">
        <f t="shared" ca="1" si="383"/>
        <v>413</v>
      </c>
      <c r="AF887" s="5">
        <f t="shared" ca="1" si="384"/>
        <v>430</v>
      </c>
      <c r="AG887" s="5">
        <f t="shared" ca="1" si="385"/>
        <v>418</v>
      </c>
      <c r="AH887" s="5">
        <f t="shared" ca="1" si="386"/>
        <v>359</v>
      </c>
      <c r="AI887" s="5">
        <f t="shared" ca="1" si="387"/>
        <v>383</v>
      </c>
      <c r="AJ887" s="5">
        <f t="shared" ca="1" si="388"/>
        <v>317</v>
      </c>
      <c r="AK887" s="5">
        <f t="shared" ca="1" si="389"/>
        <v>308</v>
      </c>
    </row>
    <row r="888" spans="1:37" x14ac:dyDescent="0.3">
      <c r="A888" s="35">
        <f>IF(Замеры!B887=0, " ", Замеры!B887)</f>
        <v>882</v>
      </c>
      <c r="B888" s="45" t="str">
        <f>Замеры!F887</f>
        <v xml:space="preserve">Группа от QF </v>
      </c>
      <c r="C888" s="45" t="str">
        <f>IF(Замеры!K887=0, " ", Замеры!K887)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Замеры!L887</f>
        <v>0</v>
      </c>
      <c r="S888" s="2">
        <f>Замеры!M887</f>
        <v>0</v>
      </c>
      <c r="T888" s="2" t="s">
        <v>75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37</v>
      </c>
      <c r="Z888" s="2">
        <f t="shared" ca="1" si="379"/>
        <v>23</v>
      </c>
      <c r="AA888" s="2">
        <f t="shared" ca="1" si="379"/>
        <v>42</v>
      </c>
      <c r="AB888" s="5">
        <f t="shared" ca="1" si="380"/>
        <v>487</v>
      </c>
      <c r="AC888" s="5">
        <f t="shared" ca="1" si="381"/>
        <v>543</v>
      </c>
      <c r="AD888" s="5">
        <f t="shared" ca="1" si="382"/>
        <v>534</v>
      </c>
      <c r="AE888" s="5">
        <f t="shared" ca="1" si="383"/>
        <v>536</v>
      </c>
      <c r="AF888" s="5">
        <f t="shared" ca="1" si="384"/>
        <v>430</v>
      </c>
      <c r="AG888" s="5">
        <f t="shared" ca="1" si="385"/>
        <v>453</v>
      </c>
      <c r="AH888" s="5">
        <f t="shared" ca="1" si="386"/>
        <v>561</v>
      </c>
      <c r="AI888" s="5">
        <f t="shared" ca="1" si="387"/>
        <v>431</v>
      </c>
      <c r="AJ888" s="5">
        <f t="shared" ca="1" si="388"/>
        <v>569</v>
      </c>
      <c r="AK888" s="5">
        <f t="shared" ca="1" si="389"/>
        <v>489</v>
      </c>
    </row>
    <row r="889" spans="1:37" x14ac:dyDescent="0.3">
      <c r="A889" s="35">
        <f>IF(Замеры!B888=0, " ", Замеры!B888)</f>
        <v>883</v>
      </c>
      <c r="B889" s="45" t="str">
        <f>Замеры!F888</f>
        <v xml:space="preserve">Группа от QF </v>
      </c>
      <c r="C889" s="45" t="str">
        <f>IF(Замеры!K888=0, " ", Замеры!K888)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Замеры!L888</f>
        <v>0</v>
      </c>
      <c r="S889" s="2">
        <f>Замеры!M888</f>
        <v>0</v>
      </c>
      <c r="T889" s="2" t="s">
        <v>75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25</v>
      </c>
      <c r="Z889" s="2">
        <f t="shared" ca="1" si="379"/>
        <v>23</v>
      </c>
      <c r="AA889" s="2">
        <f t="shared" ca="1" si="379"/>
        <v>32</v>
      </c>
      <c r="AB889" s="5">
        <f t="shared" ca="1" si="380"/>
        <v>415</v>
      </c>
      <c r="AC889" s="5">
        <f t="shared" ca="1" si="381"/>
        <v>399</v>
      </c>
      <c r="AD889" s="5">
        <f t="shared" ca="1" si="382"/>
        <v>439</v>
      </c>
      <c r="AE889" s="5">
        <f t="shared" ca="1" si="383"/>
        <v>366</v>
      </c>
      <c r="AF889" s="5">
        <f t="shared" ca="1" si="384"/>
        <v>400</v>
      </c>
      <c r="AG889" s="5">
        <f t="shared" ca="1" si="385"/>
        <v>437</v>
      </c>
      <c r="AH889" s="5">
        <f t="shared" ca="1" si="386"/>
        <v>462</v>
      </c>
      <c r="AI889" s="5">
        <f t="shared" ca="1" si="387"/>
        <v>362</v>
      </c>
      <c r="AJ889" s="5">
        <f t="shared" ca="1" si="388"/>
        <v>468</v>
      </c>
      <c r="AK889" s="5">
        <f t="shared" ca="1" si="389"/>
        <v>466</v>
      </c>
    </row>
    <row r="890" spans="1:37" x14ac:dyDescent="0.3">
      <c r="A890" s="35">
        <f>IF(Замеры!B889=0, " ", Замеры!B889)</f>
        <v>884</v>
      </c>
      <c r="B890" s="45" t="str">
        <f>Замеры!F889</f>
        <v xml:space="preserve">Группа от QF </v>
      </c>
      <c r="C890" s="45" t="str">
        <f>IF(Замеры!K889=0, " ", Замеры!K889)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Замеры!L889</f>
        <v>0</v>
      </c>
      <c r="S890" s="2">
        <f>Замеры!M889</f>
        <v>0</v>
      </c>
      <c r="T890" s="2" t="s">
        <v>75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21</v>
      </c>
      <c r="Z890" s="2">
        <f t="shared" ca="1" si="379"/>
        <v>29</v>
      </c>
      <c r="AA890" s="2">
        <f t="shared" ca="1" si="379"/>
        <v>41</v>
      </c>
      <c r="AB890" s="5">
        <f t="shared" ca="1" si="380"/>
        <v>540</v>
      </c>
      <c r="AC890" s="5">
        <f t="shared" ca="1" si="381"/>
        <v>529</v>
      </c>
      <c r="AD890" s="5">
        <f t="shared" ca="1" si="382"/>
        <v>467</v>
      </c>
      <c r="AE890" s="5">
        <f t="shared" ca="1" si="383"/>
        <v>558</v>
      </c>
      <c r="AF890" s="5">
        <f t="shared" ca="1" si="384"/>
        <v>559</v>
      </c>
      <c r="AG890" s="5">
        <f t="shared" ca="1" si="385"/>
        <v>517</v>
      </c>
      <c r="AH890" s="5">
        <f t="shared" ca="1" si="386"/>
        <v>509</v>
      </c>
      <c r="AI890" s="5">
        <f t="shared" ca="1" si="387"/>
        <v>548</v>
      </c>
      <c r="AJ890" s="5">
        <f t="shared" ca="1" si="388"/>
        <v>503</v>
      </c>
      <c r="AK890" s="5">
        <f t="shared" ca="1" si="389"/>
        <v>496</v>
      </c>
    </row>
    <row r="891" spans="1:37" x14ac:dyDescent="0.3">
      <c r="A891" s="35">
        <f>IF(Замеры!B890=0, " ", Замеры!B890)</f>
        <v>885</v>
      </c>
      <c r="B891" s="45" t="str">
        <f>Замеры!F890</f>
        <v xml:space="preserve">Группа от QF </v>
      </c>
      <c r="C891" s="45" t="str">
        <f>IF(Замеры!K890=0, " ", Замеры!K890)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Замеры!L890</f>
        <v>0</v>
      </c>
      <c r="S891" s="2">
        <f>Замеры!M890</f>
        <v>0</v>
      </c>
      <c r="T891" s="2" t="s">
        <v>75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48</v>
      </c>
      <c r="Z891" s="2">
        <f t="shared" ca="1" si="379"/>
        <v>45</v>
      </c>
      <c r="AA891" s="2">
        <f t="shared" ca="1" si="379"/>
        <v>30</v>
      </c>
      <c r="AB891" s="5">
        <f t="shared" ca="1" si="380"/>
        <v>398</v>
      </c>
      <c r="AC891" s="5">
        <f t="shared" ca="1" si="381"/>
        <v>362</v>
      </c>
      <c r="AD891" s="5">
        <f t="shared" ca="1" si="382"/>
        <v>367</v>
      </c>
      <c r="AE891" s="5">
        <f t="shared" ca="1" si="383"/>
        <v>316</v>
      </c>
      <c r="AF891" s="5">
        <f t="shared" ca="1" si="384"/>
        <v>363</v>
      </c>
      <c r="AG891" s="5">
        <f t="shared" ca="1" si="385"/>
        <v>412</v>
      </c>
      <c r="AH891" s="5">
        <f t="shared" ca="1" si="386"/>
        <v>441</v>
      </c>
      <c r="AI891" s="5">
        <f t="shared" ca="1" si="387"/>
        <v>369</v>
      </c>
      <c r="AJ891" s="5">
        <f t="shared" ca="1" si="388"/>
        <v>330</v>
      </c>
      <c r="AK891" s="5">
        <f t="shared" ca="1" si="389"/>
        <v>450</v>
      </c>
    </row>
    <row r="892" spans="1:37" x14ac:dyDescent="0.3">
      <c r="A892" s="35">
        <f>IF(Замеры!B891=0, " ", Замеры!B891)</f>
        <v>886</v>
      </c>
      <c r="B892" s="45" t="str">
        <f>Замеры!F891</f>
        <v xml:space="preserve">Группа от QF </v>
      </c>
      <c r="C892" s="45" t="str">
        <f>IF(Замеры!K891=0, " ", Замеры!K891)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Замеры!L891</f>
        <v>0</v>
      </c>
      <c r="S892" s="2">
        <f>Замеры!M891</f>
        <v>0</v>
      </c>
      <c r="T892" s="2" t="s">
        <v>75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50</v>
      </c>
      <c r="Z892" s="2">
        <f t="shared" ca="1" si="379"/>
        <v>29</v>
      </c>
      <c r="AA892" s="2">
        <f t="shared" ca="1" si="379"/>
        <v>33</v>
      </c>
      <c r="AB892" s="5">
        <f t="shared" ca="1" si="380"/>
        <v>342</v>
      </c>
      <c r="AC892" s="5">
        <f t="shared" ca="1" si="381"/>
        <v>397</v>
      </c>
      <c r="AD892" s="5">
        <f t="shared" ca="1" si="382"/>
        <v>349</v>
      </c>
      <c r="AE892" s="5">
        <f t="shared" ca="1" si="383"/>
        <v>433</v>
      </c>
      <c r="AF892" s="5">
        <f t="shared" ca="1" si="384"/>
        <v>360</v>
      </c>
      <c r="AG892" s="5">
        <f t="shared" ca="1" si="385"/>
        <v>400</v>
      </c>
      <c r="AH892" s="5">
        <f t="shared" ca="1" si="386"/>
        <v>383</v>
      </c>
      <c r="AI892" s="5">
        <f t="shared" ca="1" si="387"/>
        <v>401</v>
      </c>
      <c r="AJ892" s="5">
        <f t="shared" ca="1" si="388"/>
        <v>338</v>
      </c>
      <c r="AK892" s="5">
        <f t="shared" ca="1" si="389"/>
        <v>472</v>
      </c>
    </row>
    <row r="893" spans="1:37" x14ac:dyDescent="0.3">
      <c r="A893" s="35">
        <f>IF(Замеры!B892=0, " ", Замеры!B892)</f>
        <v>887</v>
      </c>
      <c r="B893" s="45" t="str">
        <f>Замеры!F892</f>
        <v xml:space="preserve">Группа от QF </v>
      </c>
      <c r="C893" s="45" t="str">
        <f>IF(Замеры!K892=0, " ", Замеры!K892)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Замеры!L892</f>
        <v>0</v>
      </c>
      <c r="S893" s="2">
        <f>Замеры!M892</f>
        <v>0</v>
      </c>
      <c r="T893" s="2" t="s">
        <v>75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41</v>
      </c>
      <c r="Z893" s="2">
        <f t="shared" ca="1" si="379"/>
        <v>35</v>
      </c>
      <c r="AA893" s="2">
        <f t="shared" ca="1" si="379"/>
        <v>34</v>
      </c>
      <c r="AB893" s="5">
        <f t="shared" ca="1" si="380"/>
        <v>358</v>
      </c>
      <c r="AC893" s="5">
        <f t="shared" ca="1" si="381"/>
        <v>422</v>
      </c>
      <c r="AD893" s="5">
        <f t="shared" ca="1" si="382"/>
        <v>440</v>
      </c>
      <c r="AE893" s="5">
        <f t="shared" ca="1" si="383"/>
        <v>423</v>
      </c>
      <c r="AF893" s="5">
        <f t="shared" ca="1" si="384"/>
        <v>347</v>
      </c>
      <c r="AG893" s="5">
        <f t="shared" ca="1" si="385"/>
        <v>444</v>
      </c>
      <c r="AH893" s="5">
        <f t="shared" ca="1" si="386"/>
        <v>490</v>
      </c>
      <c r="AI893" s="5">
        <f t="shared" ca="1" si="387"/>
        <v>432</v>
      </c>
      <c r="AJ893" s="5">
        <f t="shared" ca="1" si="388"/>
        <v>360</v>
      </c>
      <c r="AK893" s="5">
        <f t="shared" ca="1" si="389"/>
        <v>458</v>
      </c>
    </row>
    <row r="894" spans="1:37" x14ac:dyDescent="0.3">
      <c r="A894" s="35">
        <f>IF(Замеры!B893=0, " ", Замеры!B893)</f>
        <v>888</v>
      </c>
      <c r="B894" s="45" t="str">
        <f>Замеры!F893</f>
        <v xml:space="preserve">Группа от QF </v>
      </c>
      <c r="C894" s="45" t="str">
        <f>IF(Замеры!K893=0, " ", Замеры!K893)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Замеры!L893</f>
        <v>0</v>
      </c>
      <c r="S894" s="2">
        <f>Замеры!M893</f>
        <v>0</v>
      </c>
      <c r="T894" s="2" t="s">
        <v>75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21</v>
      </c>
      <c r="Z894" s="2">
        <f t="shared" ca="1" si="379"/>
        <v>36</v>
      </c>
      <c r="AA894" s="2">
        <f t="shared" ca="1" si="379"/>
        <v>45</v>
      </c>
      <c r="AB894" s="5">
        <f t="shared" ca="1" si="380"/>
        <v>576</v>
      </c>
      <c r="AC894" s="5">
        <f t="shared" ca="1" si="381"/>
        <v>594</v>
      </c>
      <c r="AD894" s="5">
        <f t="shared" ca="1" si="382"/>
        <v>595</v>
      </c>
      <c r="AE894" s="5">
        <f t="shared" ca="1" si="383"/>
        <v>475</v>
      </c>
      <c r="AF894" s="5">
        <f t="shared" ca="1" si="384"/>
        <v>457</v>
      </c>
      <c r="AG894" s="5">
        <f t="shared" ca="1" si="385"/>
        <v>578</v>
      </c>
      <c r="AH894" s="5">
        <f t="shared" ca="1" si="386"/>
        <v>595</v>
      </c>
      <c r="AI894" s="5">
        <f t="shared" ca="1" si="387"/>
        <v>492</v>
      </c>
      <c r="AJ894" s="5">
        <f t="shared" ca="1" si="388"/>
        <v>600</v>
      </c>
      <c r="AK894" s="5">
        <f t="shared" ca="1" si="389"/>
        <v>558</v>
      </c>
    </row>
    <row r="895" spans="1:37" x14ac:dyDescent="0.3">
      <c r="A895" s="35">
        <f>IF(Замеры!B894=0, " ", Замеры!B894)</f>
        <v>889</v>
      </c>
      <c r="B895" s="45" t="str">
        <f>Замеры!F894</f>
        <v xml:space="preserve">Группа от QF </v>
      </c>
      <c r="C895" s="45" t="str">
        <f>IF(Замеры!K894=0, " ", Замеры!K894)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Замеры!L894</f>
        <v>0</v>
      </c>
      <c r="S895" s="2">
        <f>Замеры!M894</f>
        <v>0</v>
      </c>
      <c r="T895" s="2" t="s">
        <v>75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44</v>
      </c>
      <c r="Z895" s="2">
        <f t="shared" ca="1" si="379"/>
        <v>46</v>
      </c>
      <c r="AA895" s="2">
        <f t="shared" ca="1" si="379"/>
        <v>28</v>
      </c>
      <c r="AB895" s="5">
        <f t="shared" ca="1" si="380"/>
        <v>354</v>
      </c>
      <c r="AC895" s="5">
        <f t="shared" ca="1" si="381"/>
        <v>421</v>
      </c>
      <c r="AD895" s="5">
        <f t="shared" ca="1" si="382"/>
        <v>348</v>
      </c>
      <c r="AE895" s="5">
        <f t="shared" ca="1" si="383"/>
        <v>310</v>
      </c>
      <c r="AF895" s="5">
        <f t="shared" ca="1" si="384"/>
        <v>311</v>
      </c>
      <c r="AG895" s="5">
        <f t="shared" ca="1" si="385"/>
        <v>411</v>
      </c>
      <c r="AH895" s="5">
        <f t="shared" ca="1" si="386"/>
        <v>403</v>
      </c>
      <c r="AI895" s="5">
        <f t="shared" ca="1" si="387"/>
        <v>311</v>
      </c>
      <c r="AJ895" s="5">
        <f t="shared" ca="1" si="388"/>
        <v>420</v>
      </c>
      <c r="AK895" s="5">
        <f t="shared" ca="1" si="389"/>
        <v>287</v>
      </c>
    </row>
    <row r="896" spans="1:37" x14ac:dyDescent="0.3">
      <c r="A896" s="35">
        <f>IF(Замеры!B895=0, " ", Замеры!B895)</f>
        <v>890</v>
      </c>
      <c r="B896" s="45" t="str">
        <f>Замеры!F895</f>
        <v xml:space="preserve">Группа от QF </v>
      </c>
      <c r="C896" s="45" t="str">
        <f>IF(Замеры!K895=0, " ", Замеры!K895)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Замеры!L895</f>
        <v>0</v>
      </c>
      <c r="S896" s="2">
        <f>Замеры!M895</f>
        <v>0</v>
      </c>
      <c r="T896" s="2" t="s">
        <v>75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26</v>
      </c>
      <c r="Z896" s="2">
        <f t="shared" ca="1" si="379"/>
        <v>30</v>
      </c>
      <c r="AA896" s="2">
        <f t="shared" ca="1" si="379"/>
        <v>30</v>
      </c>
      <c r="AB896" s="5">
        <f t="shared" ca="1" si="380"/>
        <v>419</v>
      </c>
      <c r="AC896" s="5">
        <f t="shared" ca="1" si="381"/>
        <v>396</v>
      </c>
      <c r="AD896" s="5">
        <f t="shared" ca="1" si="382"/>
        <v>314</v>
      </c>
      <c r="AE896" s="5">
        <f t="shared" ca="1" si="383"/>
        <v>371</v>
      </c>
      <c r="AF896" s="5">
        <f t="shared" ca="1" si="384"/>
        <v>410</v>
      </c>
      <c r="AG896" s="5">
        <f t="shared" ca="1" si="385"/>
        <v>320</v>
      </c>
      <c r="AH896" s="5">
        <f t="shared" ca="1" si="386"/>
        <v>358</v>
      </c>
      <c r="AI896" s="5">
        <f t="shared" ca="1" si="387"/>
        <v>330</v>
      </c>
      <c r="AJ896" s="5">
        <f t="shared" ca="1" si="388"/>
        <v>335</v>
      </c>
      <c r="AK896" s="5">
        <f t="shared" ca="1" si="389"/>
        <v>330</v>
      </c>
    </row>
    <row r="897" spans="1:37" x14ac:dyDescent="0.3">
      <c r="A897" s="35">
        <f>IF(Замеры!B896=0, " ", Замеры!B896)</f>
        <v>891</v>
      </c>
      <c r="B897" s="45" t="str">
        <f>Замеры!F896</f>
        <v xml:space="preserve">Группа от QF </v>
      </c>
      <c r="C897" s="45" t="str">
        <f>IF(Замеры!K896=0, " ", Замеры!K896)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Замеры!L896</f>
        <v>0</v>
      </c>
      <c r="S897" s="2">
        <f>Замеры!M896</f>
        <v>0</v>
      </c>
      <c r="T897" s="2" t="s">
        <v>75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47</v>
      </c>
      <c r="Z897" s="2">
        <f t="shared" ca="1" si="379"/>
        <v>24</v>
      </c>
      <c r="AA897" s="2">
        <f t="shared" ca="1" si="379"/>
        <v>36</v>
      </c>
      <c r="AB897" s="5">
        <f t="shared" ca="1" si="380"/>
        <v>509</v>
      </c>
      <c r="AC897" s="5">
        <f t="shared" ca="1" si="381"/>
        <v>395</v>
      </c>
      <c r="AD897" s="5">
        <f t="shared" ca="1" si="382"/>
        <v>506</v>
      </c>
      <c r="AE897" s="5">
        <f t="shared" ca="1" si="383"/>
        <v>476</v>
      </c>
      <c r="AF897" s="5">
        <f t="shared" ca="1" si="384"/>
        <v>386</v>
      </c>
      <c r="AG897" s="5">
        <f t="shared" ca="1" si="385"/>
        <v>418</v>
      </c>
      <c r="AH897" s="5">
        <f t="shared" ca="1" si="386"/>
        <v>396</v>
      </c>
      <c r="AI897" s="5">
        <f t="shared" ca="1" si="387"/>
        <v>429</v>
      </c>
      <c r="AJ897" s="5">
        <f t="shared" ca="1" si="388"/>
        <v>428</v>
      </c>
      <c r="AK897" s="5">
        <f t="shared" ca="1" si="389"/>
        <v>443</v>
      </c>
    </row>
    <row r="898" spans="1:37" x14ac:dyDescent="0.3">
      <c r="A898" s="35">
        <f>IF(Замеры!B897=0, " ", Замеры!B897)</f>
        <v>892</v>
      </c>
      <c r="B898" s="45" t="str">
        <f>Замеры!F897</f>
        <v xml:space="preserve">Группа от QF </v>
      </c>
      <c r="C898" s="45" t="str">
        <f>IF(Замеры!K897=0, " ", Замеры!K897)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Замеры!L897</f>
        <v>0</v>
      </c>
      <c r="S898" s="2">
        <f>Замеры!M897</f>
        <v>0</v>
      </c>
      <c r="T898" s="2" t="s">
        <v>75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27</v>
      </c>
      <c r="Z898" s="2">
        <f t="shared" ca="1" si="379"/>
        <v>23</v>
      </c>
      <c r="AA898" s="2">
        <f t="shared" ca="1" si="379"/>
        <v>36</v>
      </c>
      <c r="AB898" s="5">
        <f t="shared" ca="1" si="380"/>
        <v>498</v>
      </c>
      <c r="AC898" s="5">
        <f t="shared" ca="1" si="381"/>
        <v>437</v>
      </c>
      <c r="AD898" s="5">
        <f t="shared" ca="1" si="382"/>
        <v>377</v>
      </c>
      <c r="AE898" s="5">
        <f t="shared" ca="1" si="383"/>
        <v>410</v>
      </c>
      <c r="AF898" s="5">
        <f t="shared" ca="1" si="384"/>
        <v>478</v>
      </c>
      <c r="AG898" s="5">
        <f t="shared" ca="1" si="385"/>
        <v>409</v>
      </c>
      <c r="AH898" s="5">
        <f t="shared" ca="1" si="386"/>
        <v>416</v>
      </c>
      <c r="AI898" s="5">
        <f t="shared" ca="1" si="387"/>
        <v>422</v>
      </c>
      <c r="AJ898" s="5">
        <f t="shared" ca="1" si="388"/>
        <v>461</v>
      </c>
      <c r="AK898" s="5">
        <f t="shared" ca="1" si="389"/>
        <v>435</v>
      </c>
    </row>
    <row r="899" spans="1:37" x14ac:dyDescent="0.3">
      <c r="A899" s="35">
        <f>IF(Замеры!B898=0, " ", Замеры!B898)</f>
        <v>893</v>
      </c>
      <c r="B899" s="45" t="str">
        <f>Замеры!F898</f>
        <v xml:space="preserve">Группа от QF </v>
      </c>
      <c r="C899" s="45" t="str">
        <f>IF(Замеры!K898=0, " ", Замеры!K898)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Замеры!L898</f>
        <v>0</v>
      </c>
      <c r="S899" s="2">
        <f>Замеры!M898</f>
        <v>0</v>
      </c>
      <c r="T899" s="2" t="s">
        <v>75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23</v>
      </c>
      <c r="Z899" s="2">
        <f t="shared" ca="1" si="379"/>
        <v>22</v>
      </c>
      <c r="AA899" s="2">
        <f t="shared" ca="1" si="379"/>
        <v>40</v>
      </c>
      <c r="AB899" s="5">
        <f t="shared" ca="1" si="380"/>
        <v>460</v>
      </c>
      <c r="AC899" s="5">
        <f t="shared" ca="1" si="381"/>
        <v>531</v>
      </c>
      <c r="AD899" s="5">
        <f t="shared" ca="1" si="382"/>
        <v>481</v>
      </c>
      <c r="AE899" s="5">
        <f t="shared" ca="1" si="383"/>
        <v>435</v>
      </c>
      <c r="AF899" s="5">
        <f t="shared" ca="1" si="384"/>
        <v>425</v>
      </c>
      <c r="AG899" s="5">
        <f t="shared" ca="1" si="385"/>
        <v>509</v>
      </c>
      <c r="AH899" s="5">
        <f t="shared" ca="1" si="386"/>
        <v>424</v>
      </c>
      <c r="AI899" s="5">
        <f t="shared" ca="1" si="387"/>
        <v>440</v>
      </c>
      <c r="AJ899" s="5">
        <f t="shared" ca="1" si="388"/>
        <v>420</v>
      </c>
      <c r="AK899" s="5">
        <f t="shared" ca="1" si="389"/>
        <v>505</v>
      </c>
    </row>
    <row r="900" spans="1:37" x14ac:dyDescent="0.3">
      <c r="A900" s="35">
        <f>IF(Замеры!B899=0, " ", Замеры!B899)</f>
        <v>894</v>
      </c>
      <c r="B900" s="45" t="str">
        <f>Замеры!F899</f>
        <v xml:space="preserve">Группа от QF </v>
      </c>
      <c r="C900" s="45" t="str">
        <f>IF(Замеры!K899=0, " ", Замеры!K899)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Замеры!L899</f>
        <v>0</v>
      </c>
      <c r="S900" s="2">
        <f>Замеры!M899</f>
        <v>0</v>
      </c>
      <c r="T900" s="2" t="s">
        <v>75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49</v>
      </c>
      <c r="Z900" s="2">
        <f t="shared" ca="1" si="379"/>
        <v>35</v>
      </c>
      <c r="AA900" s="2">
        <f t="shared" ca="1" si="379"/>
        <v>49</v>
      </c>
      <c r="AB900" s="5">
        <f t="shared" ca="1" si="380"/>
        <v>639</v>
      </c>
      <c r="AC900" s="5">
        <f t="shared" ca="1" si="381"/>
        <v>627</v>
      </c>
      <c r="AD900" s="5">
        <f t="shared" ca="1" si="382"/>
        <v>495</v>
      </c>
      <c r="AE900" s="5">
        <f t="shared" ca="1" si="383"/>
        <v>572</v>
      </c>
      <c r="AF900" s="5">
        <f t="shared" ca="1" si="384"/>
        <v>524</v>
      </c>
      <c r="AG900" s="5">
        <f t="shared" ca="1" si="385"/>
        <v>562</v>
      </c>
      <c r="AH900" s="5">
        <f t="shared" ca="1" si="386"/>
        <v>565</v>
      </c>
      <c r="AI900" s="5">
        <f t="shared" ca="1" si="387"/>
        <v>597</v>
      </c>
      <c r="AJ900" s="5">
        <f t="shared" ca="1" si="388"/>
        <v>511</v>
      </c>
      <c r="AK900" s="5">
        <f t="shared" ca="1" si="389"/>
        <v>556</v>
      </c>
    </row>
    <row r="901" spans="1:37" x14ac:dyDescent="0.3">
      <c r="A901" s="35">
        <f>IF(Замеры!B900=0, " ", Замеры!B900)</f>
        <v>895</v>
      </c>
      <c r="B901" s="45" t="str">
        <f>Замеры!F900</f>
        <v xml:space="preserve">Группа от QF </v>
      </c>
      <c r="C901" s="45" t="str">
        <f>IF(Замеры!K900=0, " ", Замеры!K900)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Замеры!L900</f>
        <v>0</v>
      </c>
      <c r="S901" s="2">
        <f>Замеры!M900</f>
        <v>0</v>
      </c>
      <c r="T901" s="2" t="s">
        <v>75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20</v>
      </c>
      <c r="Z901" s="2">
        <f t="shared" ca="1" si="379"/>
        <v>39</v>
      </c>
      <c r="AA901" s="2">
        <f t="shared" ca="1" si="379"/>
        <v>36</v>
      </c>
      <c r="AB901" s="5">
        <f t="shared" ca="1" si="380"/>
        <v>460</v>
      </c>
      <c r="AC901" s="5">
        <f t="shared" ca="1" si="381"/>
        <v>388</v>
      </c>
      <c r="AD901" s="5">
        <f t="shared" ca="1" si="382"/>
        <v>374</v>
      </c>
      <c r="AE901" s="5">
        <f t="shared" ca="1" si="383"/>
        <v>395</v>
      </c>
      <c r="AF901" s="5">
        <f t="shared" ca="1" si="384"/>
        <v>503</v>
      </c>
      <c r="AG901" s="5">
        <f t="shared" ca="1" si="385"/>
        <v>493</v>
      </c>
      <c r="AH901" s="5">
        <f t="shared" ca="1" si="386"/>
        <v>461</v>
      </c>
      <c r="AI901" s="5">
        <f t="shared" ca="1" si="387"/>
        <v>411</v>
      </c>
      <c r="AJ901" s="5">
        <f t="shared" ca="1" si="388"/>
        <v>377</v>
      </c>
      <c r="AK901" s="5">
        <f t="shared" ca="1" si="389"/>
        <v>444</v>
      </c>
    </row>
    <row r="902" spans="1:37" x14ac:dyDescent="0.3">
      <c r="A902" s="35">
        <f>IF(Замеры!B901=0, " ", Замеры!B901)</f>
        <v>896</v>
      </c>
      <c r="B902" s="45" t="str">
        <f>Замеры!F901</f>
        <v xml:space="preserve">Группа от QF </v>
      </c>
      <c r="C902" s="45" t="str">
        <f>IF(Замеры!K901=0, " ", Замеры!K901)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Замеры!L901</f>
        <v>0</v>
      </c>
      <c r="S902" s="2">
        <f>Замеры!M901</f>
        <v>0</v>
      </c>
      <c r="T902" s="2" t="s">
        <v>75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24</v>
      </c>
      <c r="Z902" s="2">
        <f t="shared" ca="1" si="379"/>
        <v>24</v>
      </c>
      <c r="AA902" s="2">
        <f t="shared" ca="1" si="379"/>
        <v>21</v>
      </c>
      <c r="AB902" s="5">
        <f t="shared" ca="1" si="380"/>
        <v>337</v>
      </c>
      <c r="AC902" s="5">
        <f t="shared" ca="1" si="381"/>
        <v>263</v>
      </c>
      <c r="AD902" s="5">
        <f t="shared" ca="1" si="382"/>
        <v>249</v>
      </c>
      <c r="AE902" s="5">
        <f t="shared" ca="1" si="383"/>
        <v>302</v>
      </c>
      <c r="AF902" s="5">
        <f t="shared" ca="1" si="384"/>
        <v>244</v>
      </c>
      <c r="AG902" s="5">
        <f t="shared" ca="1" si="385"/>
        <v>357</v>
      </c>
      <c r="AH902" s="5">
        <f t="shared" ca="1" si="386"/>
        <v>319</v>
      </c>
      <c r="AI902" s="5">
        <f t="shared" ca="1" si="387"/>
        <v>238</v>
      </c>
      <c r="AJ902" s="5">
        <f t="shared" ca="1" si="388"/>
        <v>263</v>
      </c>
      <c r="AK902" s="5">
        <f t="shared" ca="1" si="389"/>
        <v>308</v>
      </c>
    </row>
    <row r="903" spans="1:37" x14ac:dyDescent="0.3">
      <c r="A903" s="35">
        <f>IF(Замеры!B902=0, " ", Замеры!B902)</f>
        <v>897</v>
      </c>
      <c r="B903" s="45" t="str">
        <f>Замеры!F902</f>
        <v xml:space="preserve">Группа от QF </v>
      </c>
      <c r="C903" s="45" t="str">
        <f>IF(Замеры!K902=0, " ", Замеры!K902)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Замеры!L902</f>
        <v>0</v>
      </c>
      <c r="S903" s="2">
        <f>Замеры!M902</f>
        <v>0</v>
      </c>
      <c r="T903" s="2" t="s">
        <v>75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24</v>
      </c>
      <c r="Z903" s="2">
        <f t="shared" ca="1" si="405"/>
        <v>44</v>
      </c>
      <c r="AA903" s="2">
        <f t="shared" ca="1" si="405"/>
        <v>43</v>
      </c>
      <c r="AB903" s="5">
        <f t="shared" ref="AB903:AB966" ca="1" si="406">RANDBETWEEN(AA903*10+5,AA903*10+150)</f>
        <v>535</v>
      </c>
      <c r="AC903" s="5">
        <f t="shared" ref="AC903:AC966" ca="1" si="407">RANDBETWEEN(AA903*10+5,AA903*10+150)</f>
        <v>506</v>
      </c>
      <c r="AD903" s="5">
        <f t="shared" ref="AD903:AD966" ca="1" si="408">RANDBETWEEN(AA903*10+5,AA903*10+150)</f>
        <v>506</v>
      </c>
      <c r="AE903" s="5">
        <f t="shared" ref="AE903:AE966" ca="1" si="409">RANDBETWEEN(AA903*10+5,AA903*10+150)</f>
        <v>485</v>
      </c>
      <c r="AF903" s="5">
        <f t="shared" ref="AF903:AF966" ca="1" si="410">RANDBETWEEN(AA903*10+5,AA903*10+150)</f>
        <v>446</v>
      </c>
      <c r="AG903" s="5">
        <f t="shared" ref="AG903:AG966" ca="1" si="411">RANDBETWEEN(AA903*10+5,AA903*10+150)</f>
        <v>462</v>
      </c>
      <c r="AH903" s="5">
        <f t="shared" ref="AH903:AH966" ca="1" si="412">RANDBETWEEN(AA903*10+5,AA903*10+150)</f>
        <v>472</v>
      </c>
      <c r="AI903" s="5">
        <f t="shared" ref="AI903:AI966" ca="1" si="413">RANDBETWEEN(AA903*10+5,AA903*10+150)</f>
        <v>540</v>
      </c>
      <c r="AJ903" s="5">
        <f t="shared" ref="AJ903:AJ966" ca="1" si="414">RANDBETWEEN(AA903*10+5,AA903*10+150)</f>
        <v>509</v>
      </c>
      <c r="AK903" s="5">
        <f t="shared" ref="AK903:AK966" ca="1" si="415">RANDBETWEEN(AA903*10+5,AA903*10+150)</f>
        <v>544</v>
      </c>
    </row>
    <row r="904" spans="1:37" x14ac:dyDescent="0.3">
      <c r="A904" s="35">
        <f>IF(Замеры!B903=0, " ", Замеры!B903)</f>
        <v>898</v>
      </c>
      <c r="B904" s="45" t="str">
        <f>Замеры!F903</f>
        <v xml:space="preserve">Группа от QF </v>
      </c>
      <c r="C904" s="45" t="str">
        <f>IF(Замеры!K903=0, " ", Замеры!K903)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Замеры!L903</f>
        <v>0</v>
      </c>
      <c r="S904" s="2">
        <f>Замеры!M903</f>
        <v>0</v>
      </c>
      <c r="T904" s="2" t="s">
        <v>75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32</v>
      </c>
      <c r="Z904" s="2">
        <f t="shared" ca="1" si="405"/>
        <v>22</v>
      </c>
      <c r="AA904" s="2">
        <f t="shared" ca="1" si="405"/>
        <v>37</v>
      </c>
      <c r="AB904" s="5">
        <f t="shared" ca="1" si="406"/>
        <v>514</v>
      </c>
      <c r="AC904" s="5">
        <f t="shared" ca="1" si="407"/>
        <v>399</v>
      </c>
      <c r="AD904" s="5">
        <f t="shared" ca="1" si="408"/>
        <v>403</v>
      </c>
      <c r="AE904" s="5">
        <f t="shared" ca="1" si="409"/>
        <v>449</v>
      </c>
      <c r="AF904" s="5">
        <f t="shared" ca="1" si="410"/>
        <v>517</v>
      </c>
      <c r="AG904" s="5">
        <f t="shared" ca="1" si="411"/>
        <v>376</v>
      </c>
      <c r="AH904" s="5">
        <f t="shared" ca="1" si="412"/>
        <v>507</v>
      </c>
      <c r="AI904" s="5">
        <f t="shared" ca="1" si="413"/>
        <v>415</v>
      </c>
      <c r="AJ904" s="5">
        <f t="shared" ca="1" si="414"/>
        <v>441</v>
      </c>
      <c r="AK904" s="5">
        <f t="shared" ca="1" si="415"/>
        <v>464</v>
      </c>
    </row>
    <row r="905" spans="1:37" x14ac:dyDescent="0.3">
      <c r="A905" s="35">
        <f>IF(Замеры!B904=0, " ", Замеры!B904)</f>
        <v>899</v>
      </c>
      <c r="B905" s="45" t="str">
        <f>Замеры!F904</f>
        <v xml:space="preserve">Группа от QF </v>
      </c>
      <c r="C905" s="45" t="str">
        <f>IF(Замеры!K904=0, " ", Замеры!K904)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Замеры!L904</f>
        <v>0</v>
      </c>
      <c r="S905" s="2">
        <f>Замеры!M904</f>
        <v>0</v>
      </c>
      <c r="T905" s="2" t="s">
        <v>75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44</v>
      </c>
      <c r="Z905" s="2">
        <f t="shared" ca="1" si="405"/>
        <v>50</v>
      </c>
      <c r="AA905" s="2">
        <f t="shared" ca="1" si="405"/>
        <v>43</v>
      </c>
      <c r="AB905" s="5">
        <f t="shared" ca="1" si="406"/>
        <v>549</v>
      </c>
      <c r="AC905" s="5">
        <f t="shared" ca="1" si="407"/>
        <v>502</v>
      </c>
      <c r="AD905" s="5">
        <f t="shared" ca="1" si="408"/>
        <v>525</v>
      </c>
      <c r="AE905" s="5">
        <f t="shared" ca="1" si="409"/>
        <v>477</v>
      </c>
      <c r="AF905" s="5">
        <f t="shared" ca="1" si="410"/>
        <v>446</v>
      </c>
      <c r="AG905" s="5">
        <f t="shared" ca="1" si="411"/>
        <v>540</v>
      </c>
      <c r="AH905" s="5">
        <f t="shared" ca="1" si="412"/>
        <v>493</v>
      </c>
      <c r="AI905" s="5">
        <f t="shared" ca="1" si="413"/>
        <v>480</v>
      </c>
      <c r="AJ905" s="5">
        <f t="shared" ca="1" si="414"/>
        <v>543</v>
      </c>
      <c r="AK905" s="5">
        <f t="shared" ca="1" si="415"/>
        <v>516</v>
      </c>
    </row>
    <row r="906" spans="1:37" x14ac:dyDescent="0.3">
      <c r="A906" s="35">
        <f>IF(Замеры!B905=0, " ", Замеры!B905)</f>
        <v>900</v>
      </c>
      <c r="B906" s="45" t="str">
        <f>Замеры!F905</f>
        <v xml:space="preserve">Группа от QF </v>
      </c>
      <c r="C906" s="45" t="str">
        <f>IF(Замеры!K905=0, " ", Замеры!K905)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Замеры!L905</f>
        <v>0</v>
      </c>
      <c r="S906" s="2">
        <f>Замеры!M905</f>
        <v>0</v>
      </c>
      <c r="T906" s="2" t="s">
        <v>75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41</v>
      </c>
      <c r="Z906" s="2">
        <f t="shared" ca="1" si="405"/>
        <v>41</v>
      </c>
      <c r="AA906" s="2">
        <f t="shared" ca="1" si="405"/>
        <v>30</v>
      </c>
      <c r="AB906" s="5">
        <f t="shared" ca="1" si="406"/>
        <v>356</v>
      </c>
      <c r="AC906" s="5">
        <f t="shared" ca="1" si="407"/>
        <v>374</v>
      </c>
      <c r="AD906" s="5">
        <f t="shared" ca="1" si="408"/>
        <v>390</v>
      </c>
      <c r="AE906" s="5">
        <f t="shared" ca="1" si="409"/>
        <v>383</v>
      </c>
      <c r="AF906" s="5">
        <f t="shared" ca="1" si="410"/>
        <v>442</v>
      </c>
      <c r="AG906" s="5">
        <f t="shared" ca="1" si="411"/>
        <v>392</v>
      </c>
      <c r="AH906" s="5">
        <f t="shared" ca="1" si="412"/>
        <v>362</v>
      </c>
      <c r="AI906" s="5">
        <f t="shared" ca="1" si="413"/>
        <v>402</v>
      </c>
      <c r="AJ906" s="5">
        <f t="shared" ca="1" si="414"/>
        <v>361</v>
      </c>
      <c r="AK906" s="5">
        <f t="shared" ca="1" si="415"/>
        <v>421</v>
      </c>
    </row>
    <row r="907" spans="1:37" x14ac:dyDescent="0.3">
      <c r="A907" s="35">
        <f>IF(Замеры!B906=0, " ", Замеры!B906)</f>
        <v>901</v>
      </c>
      <c r="B907" s="45" t="str">
        <f>Замеры!F906</f>
        <v xml:space="preserve">Группа от QF </v>
      </c>
      <c r="C907" s="45" t="str">
        <f>IF(Замеры!K906=0, " ", Замеры!K906)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Замеры!L906</f>
        <v>0</v>
      </c>
      <c r="S907" s="2">
        <f>Замеры!M906</f>
        <v>0</v>
      </c>
      <c r="T907" s="2" t="s">
        <v>75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41</v>
      </c>
      <c r="Z907" s="2">
        <f t="shared" ca="1" si="405"/>
        <v>27</v>
      </c>
      <c r="AA907" s="2">
        <f t="shared" ca="1" si="405"/>
        <v>46</v>
      </c>
      <c r="AB907" s="5">
        <f t="shared" ca="1" si="406"/>
        <v>530</v>
      </c>
      <c r="AC907" s="5">
        <f t="shared" ca="1" si="407"/>
        <v>518</v>
      </c>
      <c r="AD907" s="5">
        <f t="shared" ca="1" si="408"/>
        <v>583</v>
      </c>
      <c r="AE907" s="5">
        <f t="shared" ca="1" si="409"/>
        <v>577</v>
      </c>
      <c r="AF907" s="5">
        <f t="shared" ca="1" si="410"/>
        <v>564</v>
      </c>
      <c r="AG907" s="5">
        <f t="shared" ca="1" si="411"/>
        <v>554</v>
      </c>
      <c r="AH907" s="5">
        <f t="shared" ca="1" si="412"/>
        <v>483</v>
      </c>
      <c r="AI907" s="5">
        <f t="shared" ca="1" si="413"/>
        <v>525</v>
      </c>
      <c r="AJ907" s="5">
        <f t="shared" ca="1" si="414"/>
        <v>511</v>
      </c>
      <c r="AK907" s="5">
        <f t="shared" ca="1" si="415"/>
        <v>465</v>
      </c>
    </row>
    <row r="908" spans="1:37" x14ac:dyDescent="0.3">
      <c r="A908" s="35">
        <f>IF(Замеры!B907=0, " ", Замеры!B907)</f>
        <v>902</v>
      </c>
      <c r="B908" s="45" t="str">
        <f>Замеры!F907</f>
        <v xml:space="preserve">Группа от QF </v>
      </c>
      <c r="C908" s="45" t="str">
        <f>IF(Замеры!K907=0, " ", Замеры!K907)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Замеры!L907</f>
        <v>0</v>
      </c>
      <c r="S908" s="2">
        <f>Замеры!M907</f>
        <v>0</v>
      </c>
      <c r="T908" s="2" t="s">
        <v>75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21</v>
      </c>
      <c r="Z908" s="2">
        <f t="shared" ca="1" si="405"/>
        <v>41</v>
      </c>
      <c r="AA908" s="2">
        <f t="shared" ca="1" si="405"/>
        <v>48</v>
      </c>
      <c r="AB908" s="5">
        <f t="shared" ca="1" si="406"/>
        <v>498</v>
      </c>
      <c r="AC908" s="5">
        <f t="shared" ca="1" si="407"/>
        <v>505</v>
      </c>
      <c r="AD908" s="5">
        <f t="shared" ca="1" si="408"/>
        <v>627</v>
      </c>
      <c r="AE908" s="5">
        <f t="shared" ca="1" si="409"/>
        <v>623</v>
      </c>
      <c r="AF908" s="5">
        <f t="shared" ca="1" si="410"/>
        <v>619</v>
      </c>
      <c r="AG908" s="5">
        <f t="shared" ca="1" si="411"/>
        <v>586</v>
      </c>
      <c r="AH908" s="5">
        <f t="shared" ca="1" si="412"/>
        <v>598</v>
      </c>
      <c r="AI908" s="5">
        <f t="shared" ca="1" si="413"/>
        <v>510</v>
      </c>
      <c r="AJ908" s="5">
        <f t="shared" ca="1" si="414"/>
        <v>497</v>
      </c>
      <c r="AK908" s="5">
        <f t="shared" ca="1" si="415"/>
        <v>564</v>
      </c>
    </row>
    <row r="909" spans="1:37" x14ac:dyDescent="0.3">
      <c r="A909" s="35">
        <f>IF(Замеры!B908=0, " ", Замеры!B908)</f>
        <v>903</v>
      </c>
      <c r="B909" s="45" t="str">
        <f>Замеры!F908</f>
        <v xml:space="preserve">Группа от QF </v>
      </c>
      <c r="C909" s="45" t="str">
        <f>IF(Замеры!K908=0, " ", Замеры!K908)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Замеры!L908</f>
        <v>0</v>
      </c>
      <c r="S909" s="2">
        <f>Замеры!M908</f>
        <v>0</v>
      </c>
      <c r="T909" s="2" t="s">
        <v>75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25</v>
      </c>
      <c r="Z909" s="2">
        <f t="shared" ca="1" si="405"/>
        <v>35</v>
      </c>
      <c r="AA909" s="2">
        <f t="shared" ca="1" si="405"/>
        <v>30</v>
      </c>
      <c r="AB909" s="5">
        <f t="shared" ca="1" si="406"/>
        <v>380</v>
      </c>
      <c r="AC909" s="5">
        <f t="shared" ca="1" si="407"/>
        <v>365</v>
      </c>
      <c r="AD909" s="5">
        <f t="shared" ca="1" si="408"/>
        <v>393</v>
      </c>
      <c r="AE909" s="5">
        <f t="shared" ca="1" si="409"/>
        <v>430</v>
      </c>
      <c r="AF909" s="5">
        <f t="shared" ca="1" si="410"/>
        <v>418</v>
      </c>
      <c r="AG909" s="5">
        <f t="shared" ca="1" si="411"/>
        <v>427</v>
      </c>
      <c r="AH909" s="5">
        <f t="shared" ca="1" si="412"/>
        <v>328</v>
      </c>
      <c r="AI909" s="5">
        <f t="shared" ca="1" si="413"/>
        <v>310</v>
      </c>
      <c r="AJ909" s="5">
        <f t="shared" ca="1" si="414"/>
        <v>328</v>
      </c>
      <c r="AK909" s="5">
        <f t="shared" ca="1" si="415"/>
        <v>386</v>
      </c>
    </row>
    <row r="910" spans="1:37" x14ac:dyDescent="0.3">
      <c r="A910" s="35">
        <f>IF(Замеры!B909=0, " ", Замеры!B909)</f>
        <v>904</v>
      </c>
      <c r="B910" s="45" t="str">
        <f>Замеры!F909</f>
        <v xml:space="preserve">Группа от QF </v>
      </c>
      <c r="C910" s="45" t="str">
        <f>IF(Замеры!K909=0, " ", Замеры!K909)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Замеры!L909</f>
        <v>0</v>
      </c>
      <c r="S910" s="2">
        <f>Замеры!M909</f>
        <v>0</v>
      </c>
      <c r="T910" s="2" t="s">
        <v>75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35</v>
      </c>
      <c r="Z910" s="2">
        <f t="shared" ca="1" si="405"/>
        <v>36</v>
      </c>
      <c r="AA910" s="2">
        <f t="shared" ca="1" si="405"/>
        <v>43</v>
      </c>
      <c r="AB910" s="5">
        <f t="shared" ca="1" si="406"/>
        <v>437</v>
      </c>
      <c r="AC910" s="5">
        <f t="shared" ca="1" si="407"/>
        <v>504</v>
      </c>
      <c r="AD910" s="5">
        <f t="shared" ca="1" si="408"/>
        <v>525</v>
      </c>
      <c r="AE910" s="5">
        <f t="shared" ca="1" si="409"/>
        <v>578</v>
      </c>
      <c r="AF910" s="5">
        <f t="shared" ca="1" si="410"/>
        <v>573</v>
      </c>
      <c r="AG910" s="5">
        <f t="shared" ca="1" si="411"/>
        <v>506</v>
      </c>
      <c r="AH910" s="5">
        <f t="shared" ca="1" si="412"/>
        <v>465</v>
      </c>
      <c r="AI910" s="5">
        <f t="shared" ca="1" si="413"/>
        <v>488</v>
      </c>
      <c r="AJ910" s="5">
        <f t="shared" ca="1" si="414"/>
        <v>541</v>
      </c>
      <c r="AK910" s="5">
        <f t="shared" ca="1" si="415"/>
        <v>459</v>
      </c>
    </row>
    <row r="911" spans="1:37" x14ac:dyDescent="0.3">
      <c r="A911" s="35">
        <f>IF(Замеры!B910=0, " ", Замеры!B910)</f>
        <v>905</v>
      </c>
      <c r="B911" s="45" t="str">
        <f>Замеры!F910</f>
        <v xml:space="preserve">Группа от QF </v>
      </c>
      <c r="C911" s="45" t="str">
        <f>IF(Замеры!K910=0, " ", Замеры!K910)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Замеры!L910</f>
        <v>0</v>
      </c>
      <c r="S911" s="2">
        <f>Замеры!M910</f>
        <v>0</v>
      </c>
      <c r="T911" s="2" t="s">
        <v>75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22</v>
      </c>
      <c r="Z911" s="2">
        <f t="shared" ca="1" si="405"/>
        <v>41</v>
      </c>
      <c r="AA911" s="2">
        <f t="shared" ca="1" si="405"/>
        <v>33</v>
      </c>
      <c r="AB911" s="5">
        <f t="shared" ca="1" si="406"/>
        <v>339</v>
      </c>
      <c r="AC911" s="5">
        <f t="shared" ca="1" si="407"/>
        <v>368</v>
      </c>
      <c r="AD911" s="5">
        <f t="shared" ca="1" si="408"/>
        <v>384</v>
      </c>
      <c r="AE911" s="5">
        <f t="shared" ca="1" si="409"/>
        <v>453</v>
      </c>
      <c r="AF911" s="5">
        <f t="shared" ca="1" si="410"/>
        <v>449</v>
      </c>
      <c r="AG911" s="5">
        <f t="shared" ca="1" si="411"/>
        <v>424</v>
      </c>
      <c r="AH911" s="5">
        <f t="shared" ca="1" si="412"/>
        <v>419</v>
      </c>
      <c r="AI911" s="5">
        <f t="shared" ca="1" si="413"/>
        <v>469</v>
      </c>
      <c r="AJ911" s="5">
        <f t="shared" ca="1" si="414"/>
        <v>448</v>
      </c>
      <c r="AK911" s="5">
        <f t="shared" ca="1" si="415"/>
        <v>392</v>
      </c>
    </row>
    <row r="912" spans="1:37" x14ac:dyDescent="0.3">
      <c r="A912" s="35">
        <f>IF(Замеры!B911=0, " ", Замеры!B911)</f>
        <v>906</v>
      </c>
      <c r="B912" s="45" t="str">
        <f>Замеры!F911</f>
        <v xml:space="preserve">Группа от QF </v>
      </c>
      <c r="C912" s="45" t="str">
        <f>IF(Замеры!K911=0, " ", Замеры!K911)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Замеры!L911</f>
        <v>0</v>
      </c>
      <c r="S912" s="2">
        <f>Замеры!M911</f>
        <v>0</v>
      </c>
      <c r="T912" s="2" t="s">
        <v>75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20</v>
      </c>
      <c r="Z912" s="2">
        <f t="shared" ca="1" si="405"/>
        <v>24</v>
      </c>
      <c r="AA912" s="2">
        <f t="shared" ca="1" si="405"/>
        <v>38</v>
      </c>
      <c r="AB912" s="5">
        <f t="shared" ca="1" si="406"/>
        <v>511</v>
      </c>
      <c r="AC912" s="5">
        <f t="shared" ca="1" si="407"/>
        <v>447</v>
      </c>
      <c r="AD912" s="5">
        <f t="shared" ca="1" si="408"/>
        <v>423</v>
      </c>
      <c r="AE912" s="5">
        <f t="shared" ca="1" si="409"/>
        <v>527</v>
      </c>
      <c r="AF912" s="5">
        <f t="shared" ca="1" si="410"/>
        <v>488</v>
      </c>
      <c r="AG912" s="5">
        <f t="shared" ca="1" si="411"/>
        <v>460</v>
      </c>
      <c r="AH912" s="5">
        <f t="shared" ca="1" si="412"/>
        <v>504</v>
      </c>
      <c r="AI912" s="5">
        <f t="shared" ca="1" si="413"/>
        <v>445</v>
      </c>
      <c r="AJ912" s="5">
        <f t="shared" ca="1" si="414"/>
        <v>425</v>
      </c>
      <c r="AK912" s="5">
        <f t="shared" ca="1" si="415"/>
        <v>473</v>
      </c>
    </row>
    <row r="913" spans="1:37" x14ac:dyDescent="0.3">
      <c r="A913" s="35">
        <f>IF(Замеры!B912=0, " ", Замеры!B912)</f>
        <v>907</v>
      </c>
      <c r="B913" s="45" t="str">
        <f>Замеры!F912</f>
        <v xml:space="preserve">Группа от QF </v>
      </c>
      <c r="C913" s="45" t="str">
        <f>IF(Замеры!K912=0, " ", Замеры!K912)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Замеры!L912</f>
        <v>0</v>
      </c>
      <c r="S913" s="2">
        <f>Замеры!M912</f>
        <v>0</v>
      </c>
      <c r="T913" s="2" t="s">
        <v>75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39</v>
      </c>
      <c r="Z913" s="2">
        <f t="shared" ca="1" si="405"/>
        <v>26</v>
      </c>
      <c r="AA913" s="2">
        <f t="shared" ca="1" si="405"/>
        <v>30</v>
      </c>
      <c r="AB913" s="5">
        <f t="shared" ca="1" si="406"/>
        <v>340</v>
      </c>
      <c r="AC913" s="5">
        <f t="shared" ca="1" si="407"/>
        <v>422</v>
      </c>
      <c r="AD913" s="5">
        <f t="shared" ca="1" si="408"/>
        <v>326</v>
      </c>
      <c r="AE913" s="5">
        <f t="shared" ca="1" si="409"/>
        <v>310</v>
      </c>
      <c r="AF913" s="5">
        <f t="shared" ca="1" si="410"/>
        <v>425</v>
      </c>
      <c r="AG913" s="5">
        <f t="shared" ca="1" si="411"/>
        <v>388</v>
      </c>
      <c r="AH913" s="5">
        <f t="shared" ca="1" si="412"/>
        <v>370</v>
      </c>
      <c r="AI913" s="5">
        <f t="shared" ca="1" si="413"/>
        <v>357</v>
      </c>
      <c r="AJ913" s="5">
        <f t="shared" ca="1" si="414"/>
        <v>397</v>
      </c>
      <c r="AK913" s="5">
        <f t="shared" ca="1" si="415"/>
        <v>393</v>
      </c>
    </row>
    <row r="914" spans="1:37" x14ac:dyDescent="0.3">
      <c r="A914" s="35">
        <f>IF(Замеры!B913=0, " ", Замеры!B913)</f>
        <v>908</v>
      </c>
      <c r="B914" s="45" t="str">
        <f>Замеры!F913</f>
        <v xml:space="preserve">Группа от QF </v>
      </c>
      <c r="C914" s="45" t="str">
        <f>IF(Замеры!K913=0, " ", Замеры!K913)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Замеры!L913</f>
        <v>0</v>
      </c>
      <c r="S914" s="2">
        <f>Замеры!M913</f>
        <v>0</v>
      </c>
      <c r="T914" s="2" t="s">
        <v>75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47</v>
      </c>
      <c r="Z914" s="2">
        <f t="shared" ca="1" si="405"/>
        <v>31</v>
      </c>
      <c r="AA914" s="2">
        <f t="shared" ca="1" si="405"/>
        <v>24</v>
      </c>
      <c r="AB914" s="5">
        <f t="shared" ca="1" si="406"/>
        <v>297</v>
      </c>
      <c r="AC914" s="5">
        <f t="shared" ca="1" si="407"/>
        <v>341</v>
      </c>
      <c r="AD914" s="5">
        <f t="shared" ca="1" si="408"/>
        <v>369</v>
      </c>
      <c r="AE914" s="5">
        <f t="shared" ca="1" si="409"/>
        <v>278</v>
      </c>
      <c r="AF914" s="5">
        <f t="shared" ca="1" si="410"/>
        <v>374</v>
      </c>
      <c r="AG914" s="5">
        <f t="shared" ca="1" si="411"/>
        <v>385</v>
      </c>
      <c r="AH914" s="5">
        <f t="shared" ca="1" si="412"/>
        <v>254</v>
      </c>
      <c r="AI914" s="5">
        <f t="shared" ca="1" si="413"/>
        <v>304</v>
      </c>
      <c r="AJ914" s="5">
        <f t="shared" ca="1" si="414"/>
        <v>301</v>
      </c>
      <c r="AK914" s="5">
        <f t="shared" ca="1" si="415"/>
        <v>347</v>
      </c>
    </row>
    <row r="915" spans="1:37" x14ac:dyDescent="0.3">
      <c r="A915" s="35">
        <f>IF(Замеры!B914=0, " ", Замеры!B914)</f>
        <v>909</v>
      </c>
      <c r="B915" s="45" t="str">
        <f>Замеры!F914</f>
        <v xml:space="preserve">Группа от QF </v>
      </c>
      <c r="C915" s="45" t="str">
        <f>IF(Замеры!K914=0, " ", Замеры!K914)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Замеры!L914</f>
        <v>0</v>
      </c>
      <c r="S915" s="2">
        <f>Замеры!M914</f>
        <v>0</v>
      </c>
      <c r="T915" s="2" t="s">
        <v>75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39</v>
      </c>
      <c r="Z915" s="2">
        <f t="shared" ca="1" si="405"/>
        <v>47</v>
      </c>
      <c r="AA915" s="2">
        <f t="shared" ca="1" si="405"/>
        <v>39</v>
      </c>
      <c r="AB915" s="5">
        <f t="shared" ca="1" si="406"/>
        <v>409</v>
      </c>
      <c r="AC915" s="5">
        <f t="shared" ca="1" si="407"/>
        <v>469</v>
      </c>
      <c r="AD915" s="5">
        <f t="shared" ca="1" si="408"/>
        <v>493</v>
      </c>
      <c r="AE915" s="5">
        <f t="shared" ca="1" si="409"/>
        <v>434</v>
      </c>
      <c r="AF915" s="5">
        <f t="shared" ca="1" si="410"/>
        <v>510</v>
      </c>
      <c r="AG915" s="5">
        <f t="shared" ca="1" si="411"/>
        <v>436</v>
      </c>
      <c r="AH915" s="5">
        <f t="shared" ca="1" si="412"/>
        <v>456</v>
      </c>
      <c r="AI915" s="5">
        <f t="shared" ca="1" si="413"/>
        <v>490</v>
      </c>
      <c r="AJ915" s="5">
        <f t="shared" ca="1" si="414"/>
        <v>463</v>
      </c>
      <c r="AK915" s="5">
        <f t="shared" ca="1" si="415"/>
        <v>505</v>
      </c>
    </row>
    <row r="916" spans="1:37" x14ac:dyDescent="0.3">
      <c r="A916" s="35">
        <f>IF(Замеры!B915=0, " ", Замеры!B915)</f>
        <v>910</v>
      </c>
      <c r="B916" s="45" t="str">
        <f>Замеры!F915</f>
        <v xml:space="preserve">Группа от QF </v>
      </c>
      <c r="C916" s="45" t="str">
        <f>IF(Замеры!K915=0, " ", Замеры!K915)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Замеры!L915</f>
        <v>0</v>
      </c>
      <c r="S916" s="2">
        <f>Замеры!M915</f>
        <v>0</v>
      </c>
      <c r="T916" s="2" t="s">
        <v>75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20</v>
      </c>
      <c r="Z916" s="2">
        <f t="shared" ca="1" si="405"/>
        <v>44</v>
      </c>
      <c r="AA916" s="2">
        <f t="shared" ca="1" si="405"/>
        <v>37</v>
      </c>
      <c r="AB916" s="5">
        <f t="shared" ca="1" si="406"/>
        <v>505</v>
      </c>
      <c r="AC916" s="5">
        <f t="shared" ca="1" si="407"/>
        <v>485</v>
      </c>
      <c r="AD916" s="5">
        <f t="shared" ca="1" si="408"/>
        <v>441</v>
      </c>
      <c r="AE916" s="5">
        <f t="shared" ca="1" si="409"/>
        <v>506</v>
      </c>
      <c r="AF916" s="5">
        <f t="shared" ca="1" si="410"/>
        <v>389</v>
      </c>
      <c r="AG916" s="5">
        <f t="shared" ca="1" si="411"/>
        <v>491</v>
      </c>
      <c r="AH916" s="5">
        <f t="shared" ca="1" si="412"/>
        <v>478</v>
      </c>
      <c r="AI916" s="5">
        <f t="shared" ca="1" si="413"/>
        <v>466</v>
      </c>
      <c r="AJ916" s="5">
        <f t="shared" ca="1" si="414"/>
        <v>470</v>
      </c>
      <c r="AK916" s="5">
        <f t="shared" ca="1" si="415"/>
        <v>411</v>
      </c>
    </row>
    <row r="917" spans="1:37" x14ac:dyDescent="0.3">
      <c r="A917" s="35">
        <f>IF(Замеры!B916=0, " ", Замеры!B916)</f>
        <v>911</v>
      </c>
      <c r="B917" s="45" t="str">
        <f>Замеры!F916</f>
        <v xml:space="preserve">Группа от QF </v>
      </c>
      <c r="C917" s="45" t="str">
        <f>IF(Замеры!K916=0, " ", Замеры!K916)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Замеры!L916</f>
        <v>0</v>
      </c>
      <c r="S917" s="2">
        <f>Замеры!M916</f>
        <v>0</v>
      </c>
      <c r="T917" s="2" t="s">
        <v>75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21</v>
      </c>
      <c r="Z917" s="2">
        <f t="shared" ca="1" si="405"/>
        <v>47</v>
      </c>
      <c r="AA917" s="2">
        <f t="shared" ca="1" si="405"/>
        <v>37</v>
      </c>
      <c r="AB917" s="5">
        <f t="shared" ca="1" si="406"/>
        <v>444</v>
      </c>
      <c r="AC917" s="5">
        <f t="shared" ca="1" si="407"/>
        <v>386</v>
      </c>
      <c r="AD917" s="5">
        <f t="shared" ca="1" si="408"/>
        <v>471</v>
      </c>
      <c r="AE917" s="5">
        <f t="shared" ca="1" si="409"/>
        <v>468</v>
      </c>
      <c r="AF917" s="5">
        <f t="shared" ca="1" si="410"/>
        <v>477</v>
      </c>
      <c r="AG917" s="5">
        <f t="shared" ca="1" si="411"/>
        <v>447</v>
      </c>
      <c r="AH917" s="5">
        <f t="shared" ca="1" si="412"/>
        <v>474</v>
      </c>
      <c r="AI917" s="5">
        <f t="shared" ca="1" si="413"/>
        <v>489</v>
      </c>
      <c r="AJ917" s="5">
        <f t="shared" ca="1" si="414"/>
        <v>478</v>
      </c>
      <c r="AK917" s="5">
        <f t="shared" ca="1" si="415"/>
        <v>424</v>
      </c>
    </row>
    <row r="918" spans="1:37" x14ac:dyDescent="0.3">
      <c r="A918" s="35">
        <f>IF(Замеры!B917=0, " ", Замеры!B917)</f>
        <v>912</v>
      </c>
      <c r="B918" s="45" t="str">
        <f>Замеры!F917</f>
        <v xml:space="preserve">Группа от QF </v>
      </c>
      <c r="C918" s="45" t="str">
        <f>IF(Замеры!K917=0, " ", Замеры!K917)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Замеры!L917</f>
        <v>0</v>
      </c>
      <c r="S918" s="2">
        <f>Замеры!M917</f>
        <v>0</v>
      </c>
      <c r="T918" s="2" t="s">
        <v>75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34</v>
      </c>
      <c r="Z918" s="2">
        <f t="shared" ca="1" si="405"/>
        <v>30</v>
      </c>
      <c r="AA918" s="2">
        <f t="shared" ca="1" si="405"/>
        <v>39</v>
      </c>
      <c r="AB918" s="5">
        <f t="shared" ca="1" si="406"/>
        <v>405</v>
      </c>
      <c r="AC918" s="5">
        <f t="shared" ca="1" si="407"/>
        <v>417</v>
      </c>
      <c r="AD918" s="5">
        <f t="shared" ca="1" si="408"/>
        <v>447</v>
      </c>
      <c r="AE918" s="5">
        <f t="shared" ca="1" si="409"/>
        <v>533</v>
      </c>
      <c r="AF918" s="5">
        <f t="shared" ca="1" si="410"/>
        <v>511</v>
      </c>
      <c r="AG918" s="5">
        <f t="shared" ca="1" si="411"/>
        <v>496</v>
      </c>
      <c r="AH918" s="5">
        <f t="shared" ca="1" si="412"/>
        <v>458</v>
      </c>
      <c r="AI918" s="5">
        <f t="shared" ca="1" si="413"/>
        <v>403</v>
      </c>
      <c r="AJ918" s="5">
        <f t="shared" ca="1" si="414"/>
        <v>505</v>
      </c>
      <c r="AK918" s="5">
        <f t="shared" ca="1" si="415"/>
        <v>467</v>
      </c>
    </row>
    <row r="919" spans="1:37" x14ac:dyDescent="0.3">
      <c r="A919" s="35">
        <f>IF(Замеры!B918=0, " ", Замеры!B918)</f>
        <v>913</v>
      </c>
      <c r="B919" s="45" t="str">
        <f>Замеры!F918</f>
        <v xml:space="preserve">Группа от QF </v>
      </c>
      <c r="C919" s="45" t="str">
        <f>IF(Замеры!K918=0, " ", Замеры!K918)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Замеры!L918</f>
        <v>0</v>
      </c>
      <c r="S919" s="2">
        <f>Замеры!M918</f>
        <v>0</v>
      </c>
      <c r="T919" s="2" t="s">
        <v>75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32</v>
      </c>
      <c r="Z919" s="2">
        <f t="shared" ca="1" si="405"/>
        <v>25</v>
      </c>
      <c r="AA919" s="2">
        <f t="shared" ca="1" si="405"/>
        <v>48</v>
      </c>
      <c r="AB919" s="5">
        <f t="shared" ca="1" si="406"/>
        <v>499</v>
      </c>
      <c r="AC919" s="5">
        <f t="shared" ca="1" si="407"/>
        <v>597</v>
      </c>
      <c r="AD919" s="5">
        <f t="shared" ca="1" si="408"/>
        <v>577</v>
      </c>
      <c r="AE919" s="5">
        <f t="shared" ca="1" si="409"/>
        <v>553</v>
      </c>
      <c r="AF919" s="5">
        <f t="shared" ca="1" si="410"/>
        <v>588</v>
      </c>
      <c r="AG919" s="5">
        <f t="shared" ca="1" si="411"/>
        <v>570</v>
      </c>
      <c r="AH919" s="5">
        <f t="shared" ca="1" si="412"/>
        <v>562</v>
      </c>
      <c r="AI919" s="5">
        <f t="shared" ca="1" si="413"/>
        <v>561</v>
      </c>
      <c r="AJ919" s="5">
        <f t="shared" ca="1" si="414"/>
        <v>506</v>
      </c>
      <c r="AK919" s="5">
        <f t="shared" ca="1" si="415"/>
        <v>543</v>
      </c>
    </row>
    <row r="920" spans="1:37" x14ac:dyDescent="0.3">
      <c r="A920" s="35">
        <f>IF(Замеры!B919=0, " ", Замеры!B919)</f>
        <v>914</v>
      </c>
      <c r="B920" s="45" t="str">
        <f>Замеры!F919</f>
        <v xml:space="preserve">Группа от QF </v>
      </c>
      <c r="C920" s="45" t="str">
        <f>IF(Замеры!K919=0, " ", Замеры!K919)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Замеры!L919</f>
        <v>0</v>
      </c>
      <c r="S920" s="2">
        <f>Замеры!M919</f>
        <v>0</v>
      </c>
      <c r="T920" s="2" t="s">
        <v>75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37</v>
      </c>
      <c r="Z920" s="2">
        <f t="shared" ca="1" si="405"/>
        <v>50</v>
      </c>
      <c r="AA920" s="2">
        <f t="shared" ca="1" si="405"/>
        <v>47</v>
      </c>
      <c r="AB920" s="5">
        <f t="shared" ca="1" si="406"/>
        <v>536</v>
      </c>
      <c r="AC920" s="5">
        <f t="shared" ca="1" si="407"/>
        <v>585</v>
      </c>
      <c r="AD920" s="5">
        <f t="shared" ca="1" si="408"/>
        <v>522</v>
      </c>
      <c r="AE920" s="5">
        <f t="shared" ca="1" si="409"/>
        <v>620</v>
      </c>
      <c r="AF920" s="5">
        <f t="shared" ca="1" si="410"/>
        <v>505</v>
      </c>
      <c r="AG920" s="5">
        <f t="shared" ca="1" si="411"/>
        <v>603</v>
      </c>
      <c r="AH920" s="5">
        <f t="shared" ca="1" si="412"/>
        <v>503</v>
      </c>
      <c r="AI920" s="5">
        <f t="shared" ca="1" si="413"/>
        <v>511</v>
      </c>
      <c r="AJ920" s="5">
        <f t="shared" ca="1" si="414"/>
        <v>605</v>
      </c>
      <c r="AK920" s="5">
        <f t="shared" ca="1" si="415"/>
        <v>497</v>
      </c>
    </row>
    <row r="921" spans="1:37" x14ac:dyDescent="0.3">
      <c r="A921" s="35">
        <f>IF(Замеры!B920=0, " ", Замеры!B920)</f>
        <v>915</v>
      </c>
      <c r="B921" s="45" t="str">
        <f>Замеры!F920</f>
        <v xml:space="preserve">Группа от QF </v>
      </c>
      <c r="C921" s="45" t="str">
        <f>IF(Замеры!K920=0, " ", Замеры!K920)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Замеры!L920</f>
        <v>0</v>
      </c>
      <c r="S921" s="2">
        <f>Замеры!M920</f>
        <v>0</v>
      </c>
      <c r="T921" s="2" t="s">
        <v>75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30</v>
      </c>
      <c r="Z921" s="2">
        <f t="shared" ca="1" si="405"/>
        <v>45</v>
      </c>
      <c r="AA921" s="2">
        <f t="shared" ca="1" si="405"/>
        <v>38</v>
      </c>
      <c r="AB921" s="5">
        <f t="shared" ca="1" si="406"/>
        <v>506</v>
      </c>
      <c r="AC921" s="5">
        <f t="shared" ca="1" si="407"/>
        <v>493</v>
      </c>
      <c r="AD921" s="5">
        <f t="shared" ca="1" si="408"/>
        <v>530</v>
      </c>
      <c r="AE921" s="5">
        <f t="shared" ca="1" si="409"/>
        <v>449</v>
      </c>
      <c r="AF921" s="5">
        <f t="shared" ca="1" si="410"/>
        <v>428</v>
      </c>
      <c r="AG921" s="5">
        <f t="shared" ca="1" si="411"/>
        <v>428</v>
      </c>
      <c r="AH921" s="5">
        <f t="shared" ca="1" si="412"/>
        <v>439</v>
      </c>
      <c r="AI921" s="5">
        <f t="shared" ca="1" si="413"/>
        <v>428</v>
      </c>
      <c r="AJ921" s="5">
        <f t="shared" ca="1" si="414"/>
        <v>415</v>
      </c>
      <c r="AK921" s="5">
        <f t="shared" ca="1" si="415"/>
        <v>520</v>
      </c>
    </row>
    <row r="922" spans="1:37" x14ac:dyDescent="0.3">
      <c r="A922" s="35">
        <f>IF(Замеры!B921=0, " ", Замеры!B921)</f>
        <v>916</v>
      </c>
      <c r="B922" s="45" t="str">
        <f>Замеры!F921</f>
        <v xml:space="preserve">Группа от QF </v>
      </c>
      <c r="C922" s="45" t="str">
        <f>IF(Замеры!K921=0, " ", Замеры!K921)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Замеры!L921</f>
        <v>0</v>
      </c>
      <c r="S922" s="2">
        <f>Замеры!M921</f>
        <v>0</v>
      </c>
      <c r="T922" s="2" t="s">
        <v>75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32</v>
      </c>
      <c r="Z922" s="2">
        <f t="shared" ca="1" si="405"/>
        <v>20</v>
      </c>
      <c r="AA922" s="2">
        <f t="shared" ca="1" si="405"/>
        <v>42</v>
      </c>
      <c r="AB922" s="5">
        <f t="shared" ca="1" si="406"/>
        <v>430</v>
      </c>
      <c r="AC922" s="5">
        <f t="shared" ca="1" si="407"/>
        <v>476</v>
      </c>
      <c r="AD922" s="5">
        <f t="shared" ca="1" si="408"/>
        <v>542</v>
      </c>
      <c r="AE922" s="5">
        <f t="shared" ca="1" si="409"/>
        <v>552</v>
      </c>
      <c r="AF922" s="5">
        <f t="shared" ca="1" si="410"/>
        <v>460</v>
      </c>
      <c r="AG922" s="5">
        <f t="shared" ca="1" si="411"/>
        <v>494</v>
      </c>
      <c r="AH922" s="5">
        <f t="shared" ca="1" si="412"/>
        <v>492</v>
      </c>
      <c r="AI922" s="5">
        <f t="shared" ca="1" si="413"/>
        <v>532</v>
      </c>
      <c r="AJ922" s="5">
        <f t="shared" ca="1" si="414"/>
        <v>512</v>
      </c>
      <c r="AK922" s="5">
        <f t="shared" ca="1" si="415"/>
        <v>492</v>
      </c>
    </row>
    <row r="923" spans="1:37" x14ac:dyDescent="0.3">
      <c r="A923" s="35">
        <f>IF(Замеры!B922=0, " ", Замеры!B922)</f>
        <v>917</v>
      </c>
      <c r="B923" s="45" t="str">
        <f>Замеры!F922</f>
        <v xml:space="preserve">Группа от QF </v>
      </c>
      <c r="C923" s="45" t="str">
        <f>IF(Замеры!K922=0, " ", Замеры!K922)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Замеры!L922</f>
        <v>0</v>
      </c>
      <c r="S923" s="2">
        <f>Замеры!M922</f>
        <v>0</v>
      </c>
      <c r="T923" s="2" t="s">
        <v>75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31</v>
      </c>
      <c r="Z923" s="2">
        <f t="shared" ca="1" si="405"/>
        <v>47</v>
      </c>
      <c r="AA923" s="2">
        <f t="shared" ca="1" si="405"/>
        <v>26</v>
      </c>
      <c r="AB923" s="5">
        <f t="shared" ca="1" si="406"/>
        <v>291</v>
      </c>
      <c r="AC923" s="5">
        <f t="shared" ca="1" si="407"/>
        <v>383</v>
      </c>
      <c r="AD923" s="5">
        <f t="shared" ca="1" si="408"/>
        <v>342</v>
      </c>
      <c r="AE923" s="5">
        <f t="shared" ca="1" si="409"/>
        <v>312</v>
      </c>
      <c r="AF923" s="5">
        <f t="shared" ca="1" si="410"/>
        <v>287</v>
      </c>
      <c r="AG923" s="5">
        <f t="shared" ca="1" si="411"/>
        <v>288</v>
      </c>
      <c r="AH923" s="5">
        <f t="shared" ca="1" si="412"/>
        <v>406</v>
      </c>
      <c r="AI923" s="5">
        <f t="shared" ca="1" si="413"/>
        <v>376</v>
      </c>
      <c r="AJ923" s="5">
        <f t="shared" ca="1" si="414"/>
        <v>382</v>
      </c>
      <c r="AK923" s="5">
        <f t="shared" ca="1" si="415"/>
        <v>355</v>
      </c>
    </row>
    <row r="924" spans="1:37" x14ac:dyDescent="0.3">
      <c r="A924" s="35">
        <f>IF(Замеры!B923=0, " ", Замеры!B923)</f>
        <v>918</v>
      </c>
      <c r="B924" s="45" t="str">
        <f>Замеры!F923</f>
        <v xml:space="preserve">Группа от QF </v>
      </c>
      <c r="C924" s="45" t="str">
        <f>IF(Замеры!K923=0, " ", Замеры!K923)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Замеры!L923</f>
        <v>0</v>
      </c>
      <c r="S924" s="2">
        <f>Замеры!M923</f>
        <v>0</v>
      </c>
      <c r="T924" s="2" t="s">
        <v>75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37</v>
      </c>
      <c r="Z924" s="2">
        <f t="shared" ca="1" si="405"/>
        <v>34</v>
      </c>
      <c r="AA924" s="2">
        <f t="shared" ca="1" si="405"/>
        <v>34</v>
      </c>
      <c r="AB924" s="5">
        <f t="shared" ca="1" si="406"/>
        <v>375</v>
      </c>
      <c r="AC924" s="5">
        <f t="shared" ca="1" si="407"/>
        <v>429</v>
      </c>
      <c r="AD924" s="5">
        <f t="shared" ca="1" si="408"/>
        <v>461</v>
      </c>
      <c r="AE924" s="5">
        <f t="shared" ca="1" si="409"/>
        <v>394</v>
      </c>
      <c r="AF924" s="5">
        <f t="shared" ca="1" si="410"/>
        <v>359</v>
      </c>
      <c r="AG924" s="5">
        <f t="shared" ca="1" si="411"/>
        <v>351</v>
      </c>
      <c r="AH924" s="5">
        <f t="shared" ca="1" si="412"/>
        <v>359</v>
      </c>
      <c r="AI924" s="5">
        <f t="shared" ca="1" si="413"/>
        <v>449</v>
      </c>
      <c r="AJ924" s="5">
        <f t="shared" ca="1" si="414"/>
        <v>384</v>
      </c>
      <c r="AK924" s="5">
        <f t="shared" ca="1" si="415"/>
        <v>378</v>
      </c>
    </row>
    <row r="925" spans="1:37" x14ac:dyDescent="0.3">
      <c r="A925" s="35">
        <f>IF(Замеры!B924=0, " ", Замеры!B924)</f>
        <v>919</v>
      </c>
      <c r="B925" s="45" t="str">
        <f>Замеры!F924</f>
        <v xml:space="preserve">Группа от QF </v>
      </c>
      <c r="C925" s="45" t="str">
        <f>IF(Замеры!K924=0, " ", Замеры!K924)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Замеры!L924</f>
        <v>0</v>
      </c>
      <c r="S925" s="2">
        <f>Замеры!M924</f>
        <v>0</v>
      </c>
      <c r="T925" s="2" t="s">
        <v>75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38</v>
      </c>
      <c r="Z925" s="2">
        <f t="shared" ca="1" si="405"/>
        <v>38</v>
      </c>
      <c r="AA925" s="2">
        <f t="shared" ca="1" si="405"/>
        <v>46</v>
      </c>
      <c r="AB925" s="5">
        <f t="shared" ca="1" si="406"/>
        <v>595</v>
      </c>
      <c r="AC925" s="5">
        <f t="shared" ca="1" si="407"/>
        <v>511</v>
      </c>
      <c r="AD925" s="5">
        <f t="shared" ca="1" si="408"/>
        <v>530</v>
      </c>
      <c r="AE925" s="5">
        <f t="shared" ca="1" si="409"/>
        <v>481</v>
      </c>
      <c r="AF925" s="5">
        <f t="shared" ca="1" si="410"/>
        <v>499</v>
      </c>
      <c r="AG925" s="5">
        <f t="shared" ca="1" si="411"/>
        <v>485</v>
      </c>
      <c r="AH925" s="5">
        <f t="shared" ca="1" si="412"/>
        <v>535</v>
      </c>
      <c r="AI925" s="5">
        <f t="shared" ca="1" si="413"/>
        <v>504</v>
      </c>
      <c r="AJ925" s="5">
        <f t="shared" ca="1" si="414"/>
        <v>508</v>
      </c>
      <c r="AK925" s="5">
        <f t="shared" ca="1" si="415"/>
        <v>497</v>
      </c>
    </row>
    <row r="926" spans="1:37" x14ac:dyDescent="0.3">
      <c r="A926" s="35">
        <f>IF(Замеры!B925=0, " ", Замеры!B925)</f>
        <v>920</v>
      </c>
      <c r="B926" s="45" t="str">
        <f>Замеры!F925</f>
        <v xml:space="preserve">Группа от QF </v>
      </c>
      <c r="C926" s="45" t="str">
        <f>IF(Замеры!K925=0, " ", Замеры!K925)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Замеры!L925</f>
        <v>0</v>
      </c>
      <c r="S926" s="2">
        <f>Замеры!M925</f>
        <v>0</v>
      </c>
      <c r="T926" s="2" t="s">
        <v>75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46</v>
      </c>
      <c r="Z926" s="2">
        <f t="shared" ca="1" si="405"/>
        <v>46</v>
      </c>
      <c r="AA926" s="2">
        <f t="shared" ca="1" si="405"/>
        <v>34</v>
      </c>
      <c r="AB926" s="5">
        <f t="shared" ca="1" si="406"/>
        <v>407</v>
      </c>
      <c r="AC926" s="5">
        <f t="shared" ca="1" si="407"/>
        <v>436</v>
      </c>
      <c r="AD926" s="5">
        <f t="shared" ca="1" si="408"/>
        <v>434</v>
      </c>
      <c r="AE926" s="5">
        <f t="shared" ca="1" si="409"/>
        <v>475</v>
      </c>
      <c r="AF926" s="5">
        <f t="shared" ca="1" si="410"/>
        <v>390</v>
      </c>
      <c r="AG926" s="5">
        <f t="shared" ca="1" si="411"/>
        <v>353</v>
      </c>
      <c r="AH926" s="5">
        <f t="shared" ca="1" si="412"/>
        <v>485</v>
      </c>
      <c r="AI926" s="5">
        <f t="shared" ca="1" si="413"/>
        <v>426</v>
      </c>
      <c r="AJ926" s="5">
        <f t="shared" ca="1" si="414"/>
        <v>425</v>
      </c>
      <c r="AK926" s="5">
        <f t="shared" ca="1" si="415"/>
        <v>396</v>
      </c>
    </row>
    <row r="927" spans="1:37" x14ac:dyDescent="0.3">
      <c r="A927" s="35">
        <f>IF(Замеры!B926=0, " ", Замеры!B926)</f>
        <v>921</v>
      </c>
      <c r="B927" s="45" t="str">
        <f>Замеры!F926</f>
        <v xml:space="preserve">Группа от QF </v>
      </c>
      <c r="C927" s="45" t="str">
        <f>IF(Замеры!K926=0, " ", Замеры!K926)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Замеры!L926</f>
        <v>0</v>
      </c>
      <c r="S927" s="2">
        <f>Замеры!M926</f>
        <v>0</v>
      </c>
      <c r="T927" s="2" t="s">
        <v>75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45</v>
      </c>
      <c r="Z927" s="2">
        <f t="shared" ca="1" si="405"/>
        <v>35</v>
      </c>
      <c r="AA927" s="2">
        <f t="shared" ca="1" si="405"/>
        <v>22</v>
      </c>
      <c r="AB927" s="5">
        <f t="shared" ca="1" si="406"/>
        <v>272</v>
      </c>
      <c r="AC927" s="5">
        <f t="shared" ca="1" si="407"/>
        <v>339</v>
      </c>
      <c r="AD927" s="5">
        <f t="shared" ca="1" si="408"/>
        <v>348</v>
      </c>
      <c r="AE927" s="5">
        <f t="shared" ca="1" si="409"/>
        <v>262</v>
      </c>
      <c r="AF927" s="5">
        <f t="shared" ca="1" si="410"/>
        <v>317</v>
      </c>
      <c r="AG927" s="5">
        <f t="shared" ca="1" si="411"/>
        <v>267</v>
      </c>
      <c r="AH927" s="5">
        <f t="shared" ca="1" si="412"/>
        <v>333</v>
      </c>
      <c r="AI927" s="5">
        <f t="shared" ca="1" si="413"/>
        <v>252</v>
      </c>
      <c r="AJ927" s="5">
        <f t="shared" ca="1" si="414"/>
        <v>244</v>
      </c>
      <c r="AK927" s="5">
        <f t="shared" ca="1" si="415"/>
        <v>337</v>
      </c>
    </row>
    <row r="928" spans="1:37" x14ac:dyDescent="0.3">
      <c r="A928" s="35">
        <f>IF(Замеры!B927=0, " ", Замеры!B927)</f>
        <v>922</v>
      </c>
      <c r="B928" s="45" t="str">
        <f>Замеры!F927</f>
        <v xml:space="preserve">Группа от QF </v>
      </c>
      <c r="C928" s="45" t="str">
        <f>IF(Замеры!K927=0, " ", Замеры!K927)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Замеры!L927</f>
        <v>0</v>
      </c>
      <c r="S928" s="2">
        <f>Замеры!M927</f>
        <v>0</v>
      </c>
      <c r="T928" s="2" t="s">
        <v>75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23</v>
      </c>
      <c r="Z928" s="2">
        <f t="shared" ca="1" si="405"/>
        <v>33</v>
      </c>
      <c r="AA928" s="2">
        <f t="shared" ca="1" si="405"/>
        <v>46</v>
      </c>
      <c r="AB928" s="5">
        <f t="shared" ca="1" si="406"/>
        <v>482</v>
      </c>
      <c r="AC928" s="5">
        <f t="shared" ca="1" si="407"/>
        <v>511</v>
      </c>
      <c r="AD928" s="5">
        <f t="shared" ca="1" si="408"/>
        <v>592</v>
      </c>
      <c r="AE928" s="5">
        <f t="shared" ca="1" si="409"/>
        <v>548</v>
      </c>
      <c r="AF928" s="5">
        <f t="shared" ca="1" si="410"/>
        <v>582</v>
      </c>
      <c r="AG928" s="5">
        <f t="shared" ca="1" si="411"/>
        <v>542</v>
      </c>
      <c r="AH928" s="5">
        <f t="shared" ca="1" si="412"/>
        <v>569</v>
      </c>
      <c r="AI928" s="5">
        <f t="shared" ca="1" si="413"/>
        <v>603</v>
      </c>
      <c r="AJ928" s="5">
        <f t="shared" ca="1" si="414"/>
        <v>602</v>
      </c>
      <c r="AK928" s="5">
        <f t="shared" ca="1" si="415"/>
        <v>514</v>
      </c>
    </row>
    <row r="929" spans="1:37" x14ac:dyDescent="0.3">
      <c r="A929" s="35">
        <f>IF(Замеры!B928=0, " ", Замеры!B928)</f>
        <v>923</v>
      </c>
      <c r="B929" s="45" t="str">
        <f>Замеры!F928</f>
        <v xml:space="preserve">Группа от QF </v>
      </c>
      <c r="C929" s="45" t="str">
        <f>IF(Замеры!K928=0, " ", Замеры!K928)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Замеры!L928</f>
        <v>0</v>
      </c>
      <c r="S929" s="2">
        <f>Замеры!M928</f>
        <v>0</v>
      </c>
      <c r="T929" s="2" t="s">
        <v>75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21</v>
      </c>
      <c r="Z929" s="2">
        <f t="shared" ca="1" si="405"/>
        <v>35</v>
      </c>
      <c r="AA929" s="2">
        <f t="shared" ca="1" si="405"/>
        <v>32</v>
      </c>
      <c r="AB929" s="5">
        <f t="shared" ca="1" si="406"/>
        <v>394</v>
      </c>
      <c r="AC929" s="5">
        <f t="shared" ca="1" si="407"/>
        <v>368</v>
      </c>
      <c r="AD929" s="5">
        <f t="shared" ca="1" si="408"/>
        <v>457</v>
      </c>
      <c r="AE929" s="5">
        <f t="shared" ca="1" si="409"/>
        <v>374</v>
      </c>
      <c r="AF929" s="5">
        <f t="shared" ca="1" si="410"/>
        <v>374</v>
      </c>
      <c r="AG929" s="5">
        <f t="shared" ca="1" si="411"/>
        <v>419</v>
      </c>
      <c r="AH929" s="5">
        <f t="shared" ca="1" si="412"/>
        <v>361</v>
      </c>
      <c r="AI929" s="5">
        <f t="shared" ca="1" si="413"/>
        <v>391</v>
      </c>
      <c r="AJ929" s="5">
        <f t="shared" ca="1" si="414"/>
        <v>461</v>
      </c>
      <c r="AK929" s="5">
        <f t="shared" ca="1" si="415"/>
        <v>446</v>
      </c>
    </row>
    <row r="930" spans="1:37" x14ac:dyDescent="0.3">
      <c r="A930" s="35">
        <f>IF(Замеры!B929=0, " ", Замеры!B929)</f>
        <v>924</v>
      </c>
      <c r="B930" s="45" t="str">
        <f>Замеры!F929</f>
        <v xml:space="preserve">Группа от QF </v>
      </c>
      <c r="C930" s="45" t="str">
        <f>IF(Замеры!K929=0, " ", Замеры!K929)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Замеры!L929</f>
        <v>0</v>
      </c>
      <c r="S930" s="2">
        <f>Замеры!M929</f>
        <v>0</v>
      </c>
      <c r="T930" s="2" t="s">
        <v>75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43</v>
      </c>
      <c r="Z930" s="2">
        <f t="shared" ca="1" si="405"/>
        <v>35</v>
      </c>
      <c r="AA930" s="2">
        <f t="shared" ca="1" si="405"/>
        <v>43</v>
      </c>
      <c r="AB930" s="5">
        <f t="shared" ca="1" si="406"/>
        <v>560</v>
      </c>
      <c r="AC930" s="5">
        <f t="shared" ca="1" si="407"/>
        <v>454</v>
      </c>
      <c r="AD930" s="5">
        <f t="shared" ca="1" si="408"/>
        <v>523</v>
      </c>
      <c r="AE930" s="5">
        <f t="shared" ca="1" si="409"/>
        <v>503</v>
      </c>
      <c r="AF930" s="5">
        <f t="shared" ca="1" si="410"/>
        <v>441</v>
      </c>
      <c r="AG930" s="5">
        <f t="shared" ca="1" si="411"/>
        <v>472</v>
      </c>
      <c r="AH930" s="5">
        <f t="shared" ca="1" si="412"/>
        <v>503</v>
      </c>
      <c r="AI930" s="5">
        <f t="shared" ca="1" si="413"/>
        <v>439</v>
      </c>
      <c r="AJ930" s="5">
        <f t="shared" ca="1" si="414"/>
        <v>554</v>
      </c>
      <c r="AK930" s="5">
        <f t="shared" ca="1" si="415"/>
        <v>454</v>
      </c>
    </row>
    <row r="931" spans="1:37" x14ac:dyDescent="0.3">
      <c r="A931" s="35">
        <f>IF(Замеры!B930=0, " ", Замеры!B930)</f>
        <v>925</v>
      </c>
      <c r="B931" s="45" t="str">
        <f>Замеры!F930</f>
        <v xml:space="preserve">Группа от QF </v>
      </c>
      <c r="C931" s="45" t="str">
        <f>IF(Замеры!K930=0, " ", Замеры!K930)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Замеры!L930</f>
        <v>0</v>
      </c>
      <c r="S931" s="2">
        <f>Замеры!M930</f>
        <v>0</v>
      </c>
      <c r="T931" s="2" t="s">
        <v>75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24</v>
      </c>
      <c r="Z931" s="2">
        <f t="shared" ca="1" si="405"/>
        <v>26</v>
      </c>
      <c r="AA931" s="2">
        <f t="shared" ca="1" si="405"/>
        <v>28</v>
      </c>
      <c r="AB931" s="5">
        <f t="shared" ca="1" si="406"/>
        <v>320</v>
      </c>
      <c r="AC931" s="5">
        <f t="shared" ca="1" si="407"/>
        <v>392</v>
      </c>
      <c r="AD931" s="5">
        <f t="shared" ca="1" si="408"/>
        <v>287</v>
      </c>
      <c r="AE931" s="5">
        <f t="shared" ca="1" si="409"/>
        <v>350</v>
      </c>
      <c r="AF931" s="5">
        <f t="shared" ca="1" si="410"/>
        <v>341</v>
      </c>
      <c r="AG931" s="5">
        <f t="shared" ca="1" si="411"/>
        <v>387</v>
      </c>
      <c r="AH931" s="5">
        <f t="shared" ca="1" si="412"/>
        <v>303</v>
      </c>
      <c r="AI931" s="5">
        <f t="shared" ca="1" si="413"/>
        <v>294</v>
      </c>
      <c r="AJ931" s="5">
        <f t="shared" ca="1" si="414"/>
        <v>327</v>
      </c>
      <c r="AK931" s="5">
        <f t="shared" ca="1" si="415"/>
        <v>424</v>
      </c>
    </row>
    <row r="932" spans="1:37" x14ac:dyDescent="0.3">
      <c r="A932" s="35">
        <f>IF(Замеры!B931=0, " ", Замеры!B931)</f>
        <v>926</v>
      </c>
      <c r="B932" s="45" t="str">
        <f>Замеры!F931</f>
        <v xml:space="preserve">Группа от QF </v>
      </c>
      <c r="C932" s="45" t="str">
        <f>IF(Замеры!K931=0, " ", Замеры!K931)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Замеры!L931</f>
        <v>0</v>
      </c>
      <c r="S932" s="2">
        <f>Замеры!M931</f>
        <v>0</v>
      </c>
      <c r="T932" s="2" t="s">
        <v>75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45</v>
      </c>
      <c r="Z932" s="2">
        <f t="shared" ca="1" si="405"/>
        <v>44</v>
      </c>
      <c r="AA932" s="2">
        <f t="shared" ca="1" si="405"/>
        <v>27</v>
      </c>
      <c r="AB932" s="5">
        <f t="shared" ca="1" si="406"/>
        <v>382</v>
      </c>
      <c r="AC932" s="5">
        <f t="shared" ca="1" si="407"/>
        <v>391</v>
      </c>
      <c r="AD932" s="5">
        <f t="shared" ca="1" si="408"/>
        <v>309</v>
      </c>
      <c r="AE932" s="5">
        <f t="shared" ca="1" si="409"/>
        <v>284</v>
      </c>
      <c r="AF932" s="5">
        <f t="shared" ca="1" si="410"/>
        <v>336</v>
      </c>
      <c r="AG932" s="5">
        <f t="shared" ca="1" si="411"/>
        <v>336</v>
      </c>
      <c r="AH932" s="5">
        <f t="shared" ca="1" si="412"/>
        <v>366</v>
      </c>
      <c r="AI932" s="5">
        <f t="shared" ca="1" si="413"/>
        <v>373</v>
      </c>
      <c r="AJ932" s="5">
        <f t="shared" ca="1" si="414"/>
        <v>305</v>
      </c>
      <c r="AK932" s="5">
        <f t="shared" ca="1" si="415"/>
        <v>408</v>
      </c>
    </row>
    <row r="933" spans="1:37" x14ac:dyDescent="0.3">
      <c r="A933" s="35">
        <f>IF(Замеры!B932=0, " ", Замеры!B932)</f>
        <v>927</v>
      </c>
      <c r="B933" s="45" t="str">
        <f>Замеры!F932</f>
        <v xml:space="preserve">Группа от QF </v>
      </c>
      <c r="C933" s="45" t="str">
        <f>IF(Замеры!K932=0, " ", Замеры!K932)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Замеры!L932</f>
        <v>0</v>
      </c>
      <c r="S933" s="2">
        <f>Замеры!M932</f>
        <v>0</v>
      </c>
      <c r="T933" s="2" t="s">
        <v>75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32</v>
      </c>
      <c r="Z933" s="2">
        <f t="shared" ca="1" si="405"/>
        <v>32</v>
      </c>
      <c r="AA933" s="2">
        <f t="shared" ca="1" si="405"/>
        <v>22</v>
      </c>
      <c r="AB933" s="5">
        <f t="shared" ca="1" si="406"/>
        <v>264</v>
      </c>
      <c r="AC933" s="5">
        <f t="shared" ca="1" si="407"/>
        <v>361</v>
      </c>
      <c r="AD933" s="5">
        <f t="shared" ca="1" si="408"/>
        <v>327</v>
      </c>
      <c r="AE933" s="5">
        <f t="shared" ca="1" si="409"/>
        <v>307</v>
      </c>
      <c r="AF933" s="5">
        <f t="shared" ca="1" si="410"/>
        <v>281</v>
      </c>
      <c r="AG933" s="5">
        <f t="shared" ca="1" si="411"/>
        <v>298</v>
      </c>
      <c r="AH933" s="5">
        <f t="shared" ca="1" si="412"/>
        <v>317</v>
      </c>
      <c r="AI933" s="5">
        <f t="shared" ca="1" si="413"/>
        <v>233</v>
      </c>
      <c r="AJ933" s="5">
        <f t="shared" ca="1" si="414"/>
        <v>237</v>
      </c>
      <c r="AK933" s="5">
        <f t="shared" ca="1" si="415"/>
        <v>252</v>
      </c>
    </row>
    <row r="934" spans="1:37" x14ac:dyDescent="0.3">
      <c r="A934" s="35">
        <f>IF(Замеры!B933=0, " ", Замеры!B933)</f>
        <v>928</v>
      </c>
      <c r="B934" s="45" t="str">
        <f>Замеры!F933</f>
        <v xml:space="preserve">Группа от QF </v>
      </c>
      <c r="C934" s="45" t="str">
        <f>IF(Замеры!K933=0, " ", Замеры!K933)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Замеры!L933</f>
        <v>0</v>
      </c>
      <c r="S934" s="2">
        <f>Замеры!M933</f>
        <v>0</v>
      </c>
      <c r="T934" s="2" t="s">
        <v>75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43</v>
      </c>
      <c r="Z934" s="2">
        <f t="shared" ca="1" si="405"/>
        <v>27</v>
      </c>
      <c r="AA934" s="2">
        <f t="shared" ca="1" si="405"/>
        <v>27</v>
      </c>
      <c r="AB934" s="5">
        <f t="shared" ca="1" si="406"/>
        <v>354</v>
      </c>
      <c r="AC934" s="5">
        <f t="shared" ca="1" si="407"/>
        <v>368</v>
      </c>
      <c r="AD934" s="5">
        <f t="shared" ca="1" si="408"/>
        <v>341</v>
      </c>
      <c r="AE934" s="5">
        <f t="shared" ca="1" si="409"/>
        <v>372</v>
      </c>
      <c r="AF934" s="5">
        <f t="shared" ca="1" si="410"/>
        <v>339</v>
      </c>
      <c r="AG934" s="5">
        <f t="shared" ca="1" si="411"/>
        <v>317</v>
      </c>
      <c r="AH934" s="5">
        <f t="shared" ca="1" si="412"/>
        <v>324</v>
      </c>
      <c r="AI934" s="5">
        <f t="shared" ca="1" si="413"/>
        <v>316</v>
      </c>
      <c r="AJ934" s="5">
        <f t="shared" ca="1" si="414"/>
        <v>389</v>
      </c>
      <c r="AK934" s="5">
        <f t="shared" ca="1" si="415"/>
        <v>318</v>
      </c>
    </row>
    <row r="935" spans="1:37" x14ac:dyDescent="0.3">
      <c r="A935" s="35">
        <f>IF(Замеры!B934=0, " ", Замеры!B934)</f>
        <v>929</v>
      </c>
      <c r="B935" s="45" t="str">
        <f>Замеры!F934</f>
        <v xml:space="preserve">Группа от QF </v>
      </c>
      <c r="C935" s="45" t="str">
        <f>IF(Замеры!K934=0, " ", Замеры!K934)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Замеры!L934</f>
        <v>0</v>
      </c>
      <c r="S935" s="2">
        <f>Замеры!M934</f>
        <v>0</v>
      </c>
      <c r="T935" s="2" t="s">
        <v>75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33</v>
      </c>
      <c r="Z935" s="2">
        <f t="shared" ca="1" si="405"/>
        <v>42</v>
      </c>
      <c r="AA935" s="2">
        <f t="shared" ca="1" si="405"/>
        <v>46</v>
      </c>
      <c r="AB935" s="5">
        <f t="shared" ca="1" si="406"/>
        <v>602</v>
      </c>
      <c r="AC935" s="5">
        <f t="shared" ca="1" si="407"/>
        <v>499</v>
      </c>
      <c r="AD935" s="5">
        <f t="shared" ca="1" si="408"/>
        <v>476</v>
      </c>
      <c r="AE935" s="5">
        <f t="shared" ca="1" si="409"/>
        <v>506</v>
      </c>
      <c r="AF935" s="5">
        <f t="shared" ca="1" si="410"/>
        <v>520</v>
      </c>
      <c r="AG935" s="5">
        <f t="shared" ca="1" si="411"/>
        <v>570</v>
      </c>
      <c r="AH935" s="5">
        <f t="shared" ca="1" si="412"/>
        <v>519</v>
      </c>
      <c r="AI935" s="5">
        <f t="shared" ca="1" si="413"/>
        <v>590</v>
      </c>
      <c r="AJ935" s="5">
        <f t="shared" ca="1" si="414"/>
        <v>556</v>
      </c>
      <c r="AK935" s="5">
        <f t="shared" ca="1" si="415"/>
        <v>469</v>
      </c>
    </row>
    <row r="936" spans="1:37" x14ac:dyDescent="0.3">
      <c r="A936" s="35">
        <f>IF(Замеры!B935=0, " ", Замеры!B935)</f>
        <v>930</v>
      </c>
      <c r="B936" s="45" t="str">
        <f>Замеры!F935</f>
        <v xml:space="preserve">Группа от QF </v>
      </c>
      <c r="C936" s="45" t="str">
        <f>IF(Замеры!K935=0, " ", Замеры!K935)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Замеры!L935</f>
        <v>0</v>
      </c>
      <c r="S936" s="2">
        <f>Замеры!M935</f>
        <v>0</v>
      </c>
      <c r="T936" s="2" t="s">
        <v>75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34</v>
      </c>
      <c r="Z936" s="2">
        <f t="shared" ca="1" si="405"/>
        <v>42</v>
      </c>
      <c r="AA936" s="2">
        <f t="shared" ca="1" si="405"/>
        <v>26</v>
      </c>
      <c r="AB936" s="5">
        <f t="shared" ca="1" si="406"/>
        <v>285</v>
      </c>
      <c r="AC936" s="5">
        <f t="shared" ca="1" si="407"/>
        <v>298</v>
      </c>
      <c r="AD936" s="5">
        <f t="shared" ca="1" si="408"/>
        <v>284</v>
      </c>
      <c r="AE936" s="5">
        <f t="shared" ca="1" si="409"/>
        <v>281</v>
      </c>
      <c r="AF936" s="5">
        <f t="shared" ca="1" si="410"/>
        <v>324</v>
      </c>
      <c r="AG936" s="5">
        <f t="shared" ca="1" si="411"/>
        <v>358</v>
      </c>
      <c r="AH936" s="5">
        <f t="shared" ca="1" si="412"/>
        <v>290</v>
      </c>
      <c r="AI936" s="5">
        <f t="shared" ca="1" si="413"/>
        <v>383</v>
      </c>
      <c r="AJ936" s="5">
        <f t="shared" ca="1" si="414"/>
        <v>408</v>
      </c>
      <c r="AK936" s="5">
        <f t="shared" ca="1" si="415"/>
        <v>281</v>
      </c>
    </row>
    <row r="937" spans="1:37" x14ac:dyDescent="0.3">
      <c r="A937" s="35">
        <f>IF(Замеры!B936=0, " ", Замеры!B936)</f>
        <v>931</v>
      </c>
      <c r="B937" s="45" t="str">
        <f>Замеры!F936</f>
        <v xml:space="preserve">Группа от QF </v>
      </c>
      <c r="C937" s="45" t="str">
        <f>IF(Замеры!K936=0, " ", Замеры!K936)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Замеры!L936</f>
        <v>0</v>
      </c>
      <c r="S937" s="2">
        <f>Замеры!M936</f>
        <v>0</v>
      </c>
      <c r="T937" s="2" t="s">
        <v>75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48</v>
      </c>
      <c r="Z937" s="2">
        <f t="shared" ca="1" si="405"/>
        <v>40</v>
      </c>
      <c r="AA937" s="2">
        <f t="shared" ca="1" si="405"/>
        <v>22</v>
      </c>
      <c r="AB937" s="5">
        <f t="shared" ca="1" si="406"/>
        <v>292</v>
      </c>
      <c r="AC937" s="5">
        <f t="shared" ca="1" si="407"/>
        <v>363</v>
      </c>
      <c r="AD937" s="5">
        <f t="shared" ca="1" si="408"/>
        <v>345</v>
      </c>
      <c r="AE937" s="5">
        <f t="shared" ca="1" si="409"/>
        <v>330</v>
      </c>
      <c r="AF937" s="5">
        <f t="shared" ca="1" si="410"/>
        <v>369</v>
      </c>
      <c r="AG937" s="5">
        <f t="shared" ca="1" si="411"/>
        <v>318</v>
      </c>
      <c r="AH937" s="5">
        <f t="shared" ca="1" si="412"/>
        <v>264</v>
      </c>
      <c r="AI937" s="5">
        <f t="shared" ca="1" si="413"/>
        <v>329</v>
      </c>
      <c r="AJ937" s="5">
        <f t="shared" ca="1" si="414"/>
        <v>305</v>
      </c>
      <c r="AK937" s="5">
        <f t="shared" ca="1" si="415"/>
        <v>286</v>
      </c>
    </row>
    <row r="938" spans="1:37" x14ac:dyDescent="0.3">
      <c r="A938" s="35">
        <f>IF(Замеры!B937=0, " ", Замеры!B937)</f>
        <v>932</v>
      </c>
      <c r="B938" s="45" t="str">
        <f>Замеры!F937</f>
        <v xml:space="preserve">Группа от QF </v>
      </c>
      <c r="C938" s="45" t="str">
        <f>IF(Замеры!K937=0, " ", Замеры!K937)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Замеры!L937</f>
        <v>0</v>
      </c>
      <c r="S938" s="2">
        <f>Замеры!M937</f>
        <v>0</v>
      </c>
      <c r="T938" s="2" t="s">
        <v>75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32</v>
      </c>
      <c r="Z938" s="2">
        <f t="shared" ca="1" si="405"/>
        <v>48</v>
      </c>
      <c r="AA938" s="2">
        <f t="shared" ca="1" si="405"/>
        <v>39</v>
      </c>
      <c r="AB938" s="5">
        <f t="shared" ca="1" si="406"/>
        <v>466</v>
      </c>
      <c r="AC938" s="5">
        <f t="shared" ca="1" si="407"/>
        <v>460</v>
      </c>
      <c r="AD938" s="5">
        <f t="shared" ca="1" si="408"/>
        <v>486</v>
      </c>
      <c r="AE938" s="5">
        <f t="shared" ca="1" si="409"/>
        <v>525</v>
      </c>
      <c r="AF938" s="5">
        <f t="shared" ca="1" si="410"/>
        <v>515</v>
      </c>
      <c r="AG938" s="5">
        <f t="shared" ca="1" si="411"/>
        <v>459</v>
      </c>
      <c r="AH938" s="5">
        <f t="shared" ca="1" si="412"/>
        <v>468</v>
      </c>
      <c r="AI938" s="5">
        <f t="shared" ca="1" si="413"/>
        <v>428</v>
      </c>
      <c r="AJ938" s="5">
        <f t="shared" ca="1" si="414"/>
        <v>491</v>
      </c>
      <c r="AK938" s="5">
        <f t="shared" ca="1" si="415"/>
        <v>401</v>
      </c>
    </row>
    <row r="939" spans="1:37" x14ac:dyDescent="0.3">
      <c r="A939" s="35">
        <f>IF(Замеры!B938=0, " ", Замеры!B938)</f>
        <v>933</v>
      </c>
      <c r="B939" s="45" t="str">
        <f>Замеры!F938</f>
        <v xml:space="preserve">Группа от QF </v>
      </c>
      <c r="C939" s="45" t="str">
        <f>IF(Замеры!K938=0, " ", Замеры!K938)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Замеры!L938</f>
        <v>0</v>
      </c>
      <c r="S939" s="2">
        <f>Замеры!M938</f>
        <v>0</v>
      </c>
      <c r="T939" s="2" t="s">
        <v>75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50</v>
      </c>
      <c r="Z939" s="2">
        <f t="shared" ca="1" si="405"/>
        <v>46</v>
      </c>
      <c r="AA939" s="2">
        <f t="shared" ca="1" si="405"/>
        <v>23</v>
      </c>
      <c r="AB939" s="5">
        <f t="shared" ca="1" si="406"/>
        <v>254</v>
      </c>
      <c r="AC939" s="5">
        <f t="shared" ca="1" si="407"/>
        <v>347</v>
      </c>
      <c r="AD939" s="5">
        <f t="shared" ca="1" si="408"/>
        <v>360</v>
      </c>
      <c r="AE939" s="5">
        <f t="shared" ca="1" si="409"/>
        <v>266</v>
      </c>
      <c r="AF939" s="5">
        <f t="shared" ca="1" si="410"/>
        <v>374</v>
      </c>
      <c r="AG939" s="5">
        <f t="shared" ca="1" si="411"/>
        <v>259</v>
      </c>
      <c r="AH939" s="5">
        <f t="shared" ca="1" si="412"/>
        <v>377</v>
      </c>
      <c r="AI939" s="5">
        <f t="shared" ca="1" si="413"/>
        <v>369</v>
      </c>
      <c r="AJ939" s="5">
        <f t="shared" ca="1" si="414"/>
        <v>350</v>
      </c>
      <c r="AK939" s="5">
        <f t="shared" ca="1" si="415"/>
        <v>360</v>
      </c>
    </row>
    <row r="940" spans="1:37" x14ac:dyDescent="0.3">
      <c r="A940" s="35">
        <f>IF(Замеры!B939=0, " ", Замеры!B939)</f>
        <v>934</v>
      </c>
      <c r="B940" s="45" t="str">
        <f>Замеры!F939</f>
        <v xml:space="preserve">Группа от QF </v>
      </c>
      <c r="C940" s="45" t="str">
        <f>IF(Замеры!K939=0, " ", Замеры!K939)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Замеры!L939</f>
        <v>0</v>
      </c>
      <c r="S940" s="2">
        <f>Замеры!M939</f>
        <v>0</v>
      </c>
      <c r="T940" s="2" t="s">
        <v>75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48</v>
      </c>
      <c r="Z940" s="2">
        <f t="shared" ca="1" si="405"/>
        <v>32</v>
      </c>
      <c r="AA940" s="2">
        <f t="shared" ca="1" si="405"/>
        <v>43</v>
      </c>
      <c r="AB940" s="5">
        <f t="shared" ca="1" si="406"/>
        <v>572</v>
      </c>
      <c r="AC940" s="5">
        <f t="shared" ca="1" si="407"/>
        <v>515</v>
      </c>
      <c r="AD940" s="5">
        <f t="shared" ca="1" si="408"/>
        <v>575</v>
      </c>
      <c r="AE940" s="5">
        <f t="shared" ca="1" si="409"/>
        <v>516</v>
      </c>
      <c r="AF940" s="5">
        <f t="shared" ca="1" si="410"/>
        <v>563</v>
      </c>
      <c r="AG940" s="5">
        <f t="shared" ca="1" si="411"/>
        <v>557</v>
      </c>
      <c r="AH940" s="5">
        <f t="shared" ca="1" si="412"/>
        <v>451</v>
      </c>
      <c r="AI940" s="5">
        <f t="shared" ca="1" si="413"/>
        <v>509</v>
      </c>
      <c r="AJ940" s="5">
        <f t="shared" ca="1" si="414"/>
        <v>451</v>
      </c>
      <c r="AK940" s="5">
        <f t="shared" ca="1" si="415"/>
        <v>539</v>
      </c>
    </row>
    <row r="941" spans="1:37" x14ac:dyDescent="0.3">
      <c r="A941" s="35">
        <f>IF(Замеры!B940=0, " ", Замеры!B940)</f>
        <v>935</v>
      </c>
      <c r="B941" s="45" t="str">
        <f>Замеры!F940</f>
        <v xml:space="preserve">Группа от QF </v>
      </c>
      <c r="C941" s="45" t="str">
        <f>IF(Замеры!K940=0, " ", Замеры!K940)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Замеры!L940</f>
        <v>0</v>
      </c>
      <c r="S941" s="2">
        <f>Замеры!M940</f>
        <v>0</v>
      </c>
      <c r="T941" s="2" t="s">
        <v>75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47</v>
      </c>
      <c r="Z941" s="2">
        <f t="shared" ca="1" si="405"/>
        <v>22</v>
      </c>
      <c r="AA941" s="2">
        <f t="shared" ca="1" si="405"/>
        <v>24</v>
      </c>
      <c r="AB941" s="5">
        <f t="shared" ca="1" si="406"/>
        <v>248</v>
      </c>
      <c r="AC941" s="5">
        <f t="shared" ca="1" si="407"/>
        <v>323</v>
      </c>
      <c r="AD941" s="5">
        <f t="shared" ca="1" si="408"/>
        <v>389</v>
      </c>
      <c r="AE941" s="5">
        <f t="shared" ca="1" si="409"/>
        <v>361</v>
      </c>
      <c r="AF941" s="5">
        <f t="shared" ca="1" si="410"/>
        <v>354</v>
      </c>
      <c r="AG941" s="5">
        <f t="shared" ca="1" si="411"/>
        <v>338</v>
      </c>
      <c r="AH941" s="5">
        <f t="shared" ca="1" si="412"/>
        <v>264</v>
      </c>
      <c r="AI941" s="5">
        <f t="shared" ca="1" si="413"/>
        <v>347</v>
      </c>
      <c r="AJ941" s="5">
        <f t="shared" ca="1" si="414"/>
        <v>352</v>
      </c>
      <c r="AK941" s="5">
        <f t="shared" ca="1" si="415"/>
        <v>324</v>
      </c>
    </row>
    <row r="942" spans="1:37" x14ac:dyDescent="0.3">
      <c r="A942" s="35">
        <f>IF(Замеры!B941=0, " ", Замеры!B941)</f>
        <v>936</v>
      </c>
      <c r="B942" s="45" t="str">
        <f>Замеры!F941</f>
        <v xml:space="preserve">Группа от QF </v>
      </c>
      <c r="C942" s="45" t="str">
        <f>IF(Замеры!K941=0, " ", Замеры!K941)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Замеры!L941</f>
        <v>0</v>
      </c>
      <c r="S942" s="2">
        <f>Замеры!M941</f>
        <v>0</v>
      </c>
      <c r="T942" s="2" t="s">
        <v>75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31</v>
      </c>
      <c r="Z942" s="2">
        <f t="shared" ca="1" si="405"/>
        <v>41</v>
      </c>
      <c r="AA942" s="2">
        <f t="shared" ca="1" si="405"/>
        <v>33</v>
      </c>
      <c r="AB942" s="5">
        <f t="shared" ca="1" si="406"/>
        <v>418</v>
      </c>
      <c r="AC942" s="5">
        <f t="shared" ca="1" si="407"/>
        <v>378</v>
      </c>
      <c r="AD942" s="5">
        <f t="shared" ca="1" si="408"/>
        <v>416</v>
      </c>
      <c r="AE942" s="5">
        <f t="shared" ca="1" si="409"/>
        <v>365</v>
      </c>
      <c r="AF942" s="5">
        <f t="shared" ca="1" si="410"/>
        <v>384</v>
      </c>
      <c r="AG942" s="5">
        <f t="shared" ca="1" si="411"/>
        <v>412</v>
      </c>
      <c r="AH942" s="5">
        <f t="shared" ca="1" si="412"/>
        <v>406</v>
      </c>
      <c r="AI942" s="5">
        <f t="shared" ca="1" si="413"/>
        <v>376</v>
      </c>
      <c r="AJ942" s="5">
        <f t="shared" ca="1" si="414"/>
        <v>455</v>
      </c>
      <c r="AK942" s="5">
        <f t="shared" ca="1" si="415"/>
        <v>414</v>
      </c>
    </row>
    <row r="943" spans="1:37" x14ac:dyDescent="0.3">
      <c r="A943" s="35">
        <f>IF(Замеры!B942=0, " ", Замеры!B942)</f>
        <v>937</v>
      </c>
      <c r="B943" s="45" t="str">
        <f>Замеры!F942</f>
        <v xml:space="preserve">Группа от QF </v>
      </c>
      <c r="C943" s="45" t="str">
        <f>IF(Замеры!K942=0, " ", Замеры!K942)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Замеры!L942</f>
        <v>0</v>
      </c>
      <c r="S943" s="2">
        <f>Замеры!M942</f>
        <v>0</v>
      </c>
      <c r="T943" s="2" t="s">
        <v>75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41</v>
      </c>
      <c r="Z943" s="2">
        <f t="shared" ca="1" si="405"/>
        <v>26</v>
      </c>
      <c r="AA943" s="2">
        <f t="shared" ca="1" si="405"/>
        <v>25</v>
      </c>
      <c r="AB943" s="5">
        <f t="shared" ca="1" si="406"/>
        <v>382</v>
      </c>
      <c r="AC943" s="5">
        <f t="shared" ca="1" si="407"/>
        <v>281</v>
      </c>
      <c r="AD943" s="5">
        <f t="shared" ca="1" si="408"/>
        <v>398</v>
      </c>
      <c r="AE943" s="5">
        <f t="shared" ca="1" si="409"/>
        <v>276</v>
      </c>
      <c r="AF943" s="5">
        <f t="shared" ca="1" si="410"/>
        <v>281</v>
      </c>
      <c r="AG943" s="5">
        <f t="shared" ca="1" si="411"/>
        <v>300</v>
      </c>
      <c r="AH943" s="5">
        <f t="shared" ca="1" si="412"/>
        <v>329</v>
      </c>
      <c r="AI943" s="5">
        <f t="shared" ca="1" si="413"/>
        <v>263</v>
      </c>
      <c r="AJ943" s="5">
        <f t="shared" ca="1" si="414"/>
        <v>390</v>
      </c>
      <c r="AK943" s="5">
        <f t="shared" ca="1" si="415"/>
        <v>279</v>
      </c>
    </row>
    <row r="944" spans="1:37" x14ac:dyDescent="0.3">
      <c r="A944" s="35">
        <f>IF(Замеры!B943=0, " ", Замеры!B943)</f>
        <v>938</v>
      </c>
      <c r="B944" s="45" t="str">
        <f>Замеры!F943</f>
        <v xml:space="preserve">Группа от QF </v>
      </c>
      <c r="C944" s="45" t="str">
        <f>IF(Замеры!K943=0, " ", Замеры!K943)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Замеры!L943</f>
        <v>0</v>
      </c>
      <c r="S944" s="2">
        <f>Замеры!M943</f>
        <v>0</v>
      </c>
      <c r="T944" s="2" t="s">
        <v>75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48</v>
      </c>
      <c r="Z944" s="2">
        <f t="shared" ca="1" si="405"/>
        <v>46</v>
      </c>
      <c r="AA944" s="2">
        <f t="shared" ca="1" si="405"/>
        <v>45</v>
      </c>
      <c r="AB944" s="5">
        <f t="shared" ca="1" si="406"/>
        <v>543</v>
      </c>
      <c r="AC944" s="5">
        <f t="shared" ca="1" si="407"/>
        <v>555</v>
      </c>
      <c r="AD944" s="5">
        <f t="shared" ca="1" si="408"/>
        <v>469</v>
      </c>
      <c r="AE944" s="5">
        <f t="shared" ca="1" si="409"/>
        <v>573</v>
      </c>
      <c r="AF944" s="5">
        <f t="shared" ca="1" si="410"/>
        <v>590</v>
      </c>
      <c r="AG944" s="5">
        <f t="shared" ca="1" si="411"/>
        <v>577</v>
      </c>
      <c r="AH944" s="5">
        <f t="shared" ca="1" si="412"/>
        <v>485</v>
      </c>
      <c r="AI944" s="5">
        <f t="shared" ca="1" si="413"/>
        <v>592</v>
      </c>
      <c r="AJ944" s="5">
        <f t="shared" ca="1" si="414"/>
        <v>492</v>
      </c>
      <c r="AK944" s="5">
        <f t="shared" ca="1" si="415"/>
        <v>569</v>
      </c>
    </row>
    <row r="945" spans="1:37" x14ac:dyDescent="0.3">
      <c r="A945" s="35">
        <f>IF(Замеры!B944=0, " ", Замеры!B944)</f>
        <v>939</v>
      </c>
      <c r="B945" s="45" t="str">
        <f>Замеры!F944</f>
        <v xml:space="preserve">Группа от QF </v>
      </c>
      <c r="C945" s="45" t="str">
        <f>IF(Замеры!K944=0, " ", Замеры!K944)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Замеры!L944</f>
        <v>0</v>
      </c>
      <c r="S945" s="2">
        <f>Замеры!M944</f>
        <v>0</v>
      </c>
      <c r="T945" s="2" t="s">
        <v>75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24</v>
      </c>
      <c r="Z945" s="2">
        <f t="shared" ca="1" si="405"/>
        <v>38</v>
      </c>
      <c r="AA945" s="2">
        <f t="shared" ca="1" si="405"/>
        <v>47</v>
      </c>
      <c r="AB945" s="5">
        <f t="shared" ca="1" si="406"/>
        <v>578</v>
      </c>
      <c r="AC945" s="5">
        <f t="shared" ca="1" si="407"/>
        <v>483</v>
      </c>
      <c r="AD945" s="5">
        <f t="shared" ca="1" si="408"/>
        <v>597</v>
      </c>
      <c r="AE945" s="5">
        <f t="shared" ca="1" si="409"/>
        <v>480</v>
      </c>
      <c r="AF945" s="5">
        <f t="shared" ca="1" si="410"/>
        <v>530</v>
      </c>
      <c r="AG945" s="5">
        <f t="shared" ca="1" si="411"/>
        <v>542</v>
      </c>
      <c r="AH945" s="5">
        <f t="shared" ca="1" si="412"/>
        <v>595</v>
      </c>
      <c r="AI945" s="5">
        <f t="shared" ca="1" si="413"/>
        <v>510</v>
      </c>
      <c r="AJ945" s="5">
        <f t="shared" ca="1" si="414"/>
        <v>586</v>
      </c>
      <c r="AK945" s="5">
        <f t="shared" ca="1" si="415"/>
        <v>576</v>
      </c>
    </row>
    <row r="946" spans="1:37" x14ac:dyDescent="0.3">
      <c r="A946" s="35">
        <f>IF(Замеры!B945=0, " ", Замеры!B945)</f>
        <v>940</v>
      </c>
      <c r="B946" s="45" t="str">
        <f>Замеры!F945</f>
        <v xml:space="preserve">Группа от QF </v>
      </c>
      <c r="C946" s="45" t="str">
        <f>IF(Замеры!K945=0, " ", Замеры!K945)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Замеры!L945</f>
        <v>0</v>
      </c>
      <c r="S946" s="2">
        <f>Замеры!M945</f>
        <v>0</v>
      </c>
      <c r="T946" s="2" t="s">
        <v>75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44</v>
      </c>
      <c r="Z946" s="2">
        <f t="shared" ca="1" si="405"/>
        <v>50</v>
      </c>
      <c r="AA946" s="2">
        <f t="shared" ca="1" si="405"/>
        <v>30</v>
      </c>
      <c r="AB946" s="5">
        <f t="shared" ca="1" si="406"/>
        <v>442</v>
      </c>
      <c r="AC946" s="5">
        <f t="shared" ca="1" si="407"/>
        <v>380</v>
      </c>
      <c r="AD946" s="5">
        <f t="shared" ca="1" si="408"/>
        <v>437</v>
      </c>
      <c r="AE946" s="5">
        <f t="shared" ca="1" si="409"/>
        <v>442</v>
      </c>
      <c r="AF946" s="5">
        <f t="shared" ca="1" si="410"/>
        <v>346</v>
      </c>
      <c r="AG946" s="5">
        <f t="shared" ca="1" si="411"/>
        <v>333</v>
      </c>
      <c r="AH946" s="5">
        <f t="shared" ca="1" si="412"/>
        <v>357</v>
      </c>
      <c r="AI946" s="5">
        <f t="shared" ca="1" si="413"/>
        <v>307</v>
      </c>
      <c r="AJ946" s="5">
        <f t="shared" ca="1" si="414"/>
        <v>338</v>
      </c>
      <c r="AK946" s="5">
        <f t="shared" ca="1" si="415"/>
        <v>314</v>
      </c>
    </row>
    <row r="947" spans="1:37" x14ac:dyDescent="0.3">
      <c r="A947" s="35">
        <f>IF(Замеры!B946=0, " ", Замеры!B946)</f>
        <v>941</v>
      </c>
      <c r="B947" s="45" t="str">
        <f>Замеры!F946</f>
        <v xml:space="preserve">Группа от QF </v>
      </c>
      <c r="C947" s="45" t="str">
        <f>IF(Замеры!K946=0, " ", Замеры!K946)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Замеры!L946</f>
        <v>0</v>
      </c>
      <c r="S947" s="2">
        <f>Замеры!M946</f>
        <v>0</v>
      </c>
      <c r="T947" s="2" t="s">
        <v>75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31</v>
      </c>
      <c r="Z947" s="2">
        <f t="shared" ca="1" si="405"/>
        <v>45</v>
      </c>
      <c r="AA947" s="2">
        <f t="shared" ca="1" si="405"/>
        <v>20</v>
      </c>
      <c r="AB947" s="5">
        <f t="shared" ca="1" si="406"/>
        <v>257</v>
      </c>
      <c r="AC947" s="5">
        <f t="shared" ca="1" si="407"/>
        <v>274</v>
      </c>
      <c r="AD947" s="5">
        <f t="shared" ca="1" si="408"/>
        <v>330</v>
      </c>
      <c r="AE947" s="5">
        <f t="shared" ca="1" si="409"/>
        <v>251</v>
      </c>
      <c r="AF947" s="5">
        <f t="shared" ca="1" si="410"/>
        <v>229</v>
      </c>
      <c r="AG947" s="5">
        <f t="shared" ca="1" si="411"/>
        <v>221</v>
      </c>
      <c r="AH947" s="5">
        <f t="shared" ca="1" si="412"/>
        <v>307</v>
      </c>
      <c r="AI947" s="5">
        <f t="shared" ca="1" si="413"/>
        <v>337</v>
      </c>
      <c r="AJ947" s="5">
        <f t="shared" ca="1" si="414"/>
        <v>300</v>
      </c>
      <c r="AK947" s="5">
        <f t="shared" ca="1" si="415"/>
        <v>307</v>
      </c>
    </row>
    <row r="948" spans="1:37" x14ac:dyDescent="0.3">
      <c r="A948" s="35">
        <f>IF(Замеры!B947=0, " ", Замеры!B947)</f>
        <v>942</v>
      </c>
      <c r="B948" s="45" t="str">
        <f>Замеры!F947</f>
        <v xml:space="preserve">Группа от QF </v>
      </c>
      <c r="C948" s="45" t="str">
        <f>IF(Замеры!K947=0, " ", Замеры!K947)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Замеры!L947</f>
        <v>0</v>
      </c>
      <c r="S948" s="2">
        <f>Замеры!M947</f>
        <v>0</v>
      </c>
      <c r="T948" s="2" t="s">
        <v>75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34</v>
      </c>
      <c r="Z948" s="2">
        <f t="shared" ca="1" si="405"/>
        <v>49</v>
      </c>
      <c r="AA948" s="2">
        <f t="shared" ca="1" si="405"/>
        <v>48</v>
      </c>
      <c r="AB948" s="5">
        <f t="shared" ca="1" si="406"/>
        <v>621</v>
      </c>
      <c r="AC948" s="5">
        <f t="shared" ca="1" si="407"/>
        <v>616</v>
      </c>
      <c r="AD948" s="5">
        <f t="shared" ca="1" si="408"/>
        <v>535</v>
      </c>
      <c r="AE948" s="5">
        <f t="shared" ca="1" si="409"/>
        <v>591</v>
      </c>
      <c r="AF948" s="5">
        <f t="shared" ca="1" si="410"/>
        <v>578</v>
      </c>
      <c r="AG948" s="5">
        <f t="shared" ca="1" si="411"/>
        <v>567</v>
      </c>
      <c r="AH948" s="5">
        <f t="shared" ca="1" si="412"/>
        <v>595</v>
      </c>
      <c r="AI948" s="5">
        <f t="shared" ca="1" si="413"/>
        <v>535</v>
      </c>
      <c r="AJ948" s="5">
        <f t="shared" ca="1" si="414"/>
        <v>592</v>
      </c>
      <c r="AK948" s="5">
        <f t="shared" ca="1" si="415"/>
        <v>489</v>
      </c>
    </row>
    <row r="949" spans="1:37" x14ac:dyDescent="0.3">
      <c r="A949" s="35">
        <f>IF(Замеры!B948=0, " ", Замеры!B948)</f>
        <v>943</v>
      </c>
      <c r="B949" s="45" t="str">
        <f>Замеры!F948</f>
        <v xml:space="preserve">Группа от QF </v>
      </c>
      <c r="C949" s="45" t="str">
        <f>IF(Замеры!K948=0, " ", Замеры!K948)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Замеры!L948</f>
        <v>0</v>
      </c>
      <c r="S949" s="2">
        <f>Замеры!M948</f>
        <v>0</v>
      </c>
      <c r="T949" s="2" t="s">
        <v>75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49</v>
      </c>
      <c r="Z949" s="2">
        <f t="shared" ca="1" si="405"/>
        <v>20</v>
      </c>
      <c r="AA949" s="2">
        <f t="shared" ca="1" si="405"/>
        <v>34</v>
      </c>
      <c r="AB949" s="5">
        <f t="shared" ca="1" si="406"/>
        <v>484</v>
      </c>
      <c r="AC949" s="5">
        <f t="shared" ca="1" si="407"/>
        <v>377</v>
      </c>
      <c r="AD949" s="5">
        <f t="shared" ca="1" si="408"/>
        <v>473</v>
      </c>
      <c r="AE949" s="5">
        <f t="shared" ca="1" si="409"/>
        <v>352</v>
      </c>
      <c r="AF949" s="5">
        <f t="shared" ca="1" si="410"/>
        <v>475</v>
      </c>
      <c r="AG949" s="5">
        <f t="shared" ca="1" si="411"/>
        <v>483</v>
      </c>
      <c r="AH949" s="5">
        <f t="shared" ca="1" si="412"/>
        <v>404</v>
      </c>
      <c r="AI949" s="5">
        <f t="shared" ca="1" si="413"/>
        <v>412</v>
      </c>
      <c r="AJ949" s="5">
        <f t="shared" ca="1" si="414"/>
        <v>455</v>
      </c>
      <c r="AK949" s="5">
        <f t="shared" ca="1" si="415"/>
        <v>466</v>
      </c>
    </row>
    <row r="950" spans="1:37" x14ac:dyDescent="0.3">
      <c r="A950" s="35">
        <f>IF(Замеры!B949=0, " ", Замеры!B949)</f>
        <v>944</v>
      </c>
      <c r="B950" s="45" t="str">
        <f>Замеры!F949</f>
        <v xml:space="preserve">Группа от QF </v>
      </c>
      <c r="C950" s="45" t="str">
        <f>IF(Замеры!K949=0, " ", Замеры!K949)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Замеры!L949</f>
        <v>0</v>
      </c>
      <c r="S950" s="2">
        <f>Замеры!M949</f>
        <v>0</v>
      </c>
      <c r="T950" s="2" t="s">
        <v>75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34</v>
      </c>
      <c r="Z950" s="2">
        <f t="shared" ca="1" si="405"/>
        <v>23</v>
      </c>
      <c r="AA950" s="2">
        <f t="shared" ca="1" si="405"/>
        <v>36</v>
      </c>
      <c r="AB950" s="5">
        <f t="shared" ca="1" si="406"/>
        <v>430</v>
      </c>
      <c r="AC950" s="5">
        <f t="shared" ca="1" si="407"/>
        <v>486</v>
      </c>
      <c r="AD950" s="5">
        <f t="shared" ca="1" si="408"/>
        <v>482</v>
      </c>
      <c r="AE950" s="5">
        <f t="shared" ca="1" si="409"/>
        <v>399</v>
      </c>
      <c r="AF950" s="5">
        <f t="shared" ca="1" si="410"/>
        <v>503</v>
      </c>
      <c r="AG950" s="5">
        <f t="shared" ca="1" si="411"/>
        <v>387</v>
      </c>
      <c r="AH950" s="5">
        <f t="shared" ca="1" si="412"/>
        <v>407</v>
      </c>
      <c r="AI950" s="5">
        <f t="shared" ca="1" si="413"/>
        <v>416</v>
      </c>
      <c r="AJ950" s="5">
        <f t="shared" ca="1" si="414"/>
        <v>507</v>
      </c>
      <c r="AK950" s="5">
        <f t="shared" ca="1" si="415"/>
        <v>407</v>
      </c>
    </row>
    <row r="951" spans="1:37" x14ac:dyDescent="0.3">
      <c r="A951" s="35">
        <f>IF(Замеры!B950=0, " ", Замеры!B950)</f>
        <v>945</v>
      </c>
      <c r="B951" s="45" t="str">
        <f>Замеры!F950</f>
        <v xml:space="preserve">Группа от QF </v>
      </c>
      <c r="C951" s="45" t="str">
        <f>IF(Замеры!K950=0, " ", Замеры!K950)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Замеры!L950</f>
        <v>0</v>
      </c>
      <c r="S951" s="2">
        <f>Замеры!M950</f>
        <v>0</v>
      </c>
      <c r="T951" s="2" t="s">
        <v>75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42</v>
      </c>
      <c r="Z951" s="2">
        <f t="shared" ca="1" si="405"/>
        <v>42</v>
      </c>
      <c r="AA951" s="2">
        <f t="shared" ca="1" si="405"/>
        <v>33</v>
      </c>
      <c r="AB951" s="5">
        <f t="shared" ca="1" si="406"/>
        <v>398</v>
      </c>
      <c r="AC951" s="5">
        <f t="shared" ca="1" si="407"/>
        <v>440</v>
      </c>
      <c r="AD951" s="5">
        <f t="shared" ca="1" si="408"/>
        <v>432</v>
      </c>
      <c r="AE951" s="5">
        <f t="shared" ca="1" si="409"/>
        <v>461</v>
      </c>
      <c r="AF951" s="5">
        <f t="shared" ca="1" si="410"/>
        <v>379</v>
      </c>
      <c r="AG951" s="5">
        <f t="shared" ca="1" si="411"/>
        <v>424</v>
      </c>
      <c r="AH951" s="5">
        <f t="shared" ca="1" si="412"/>
        <v>386</v>
      </c>
      <c r="AI951" s="5">
        <f t="shared" ca="1" si="413"/>
        <v>361</v>
      </c>
      <c r="AJ951" s="5">
        <f t="shared" ca="1" si="414"/>
        <v>478</v>
      </c>
      <c r="AK951" s="5">
        <f t="shared" ca="1" si="415"/>
        <v>380</v>
      </c>
    </row>
    <row r="952" spans="1:37" x14ac:dyDescent="0.3">
      <c r="A952" s="35">
        <f>IF(Замеры!B951=0, " ", Замеры!B951)</f>
        <v>946</v>
      </c>
      <c r="B952" s="45" t="str">
        <f>Замеры!F951</f>
        <v xml:space="preserve">Группа от QF </v>
      </c>
      <c r="C952" s="45" t="str">
        <f>IF(Замеры!K951=0, " ", Замеры!K951)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Замеры!L951</f>
        <v>0</v>
      </c>
      <c r="S952" s="2">
        <f>Замеры!M951</f>
        <v>0</v>
      </c>
      <c r="T952" s="2" t="s">
        <v>75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29</v>
      </c>
      <c r="Z952" s="2">
        <f t="shared" ca="1" si="405"/>
        <v>48</v>
      </c>
      <c r="AA952" s="2">
        <f t="shared" ca="1" si="405"/>
        <v>26</v>
      </c>
      <c r="AB952" s="5">
        <f t="shared" ca="1" si="406"/>
        <v>336</v>
      </c>
      <c r="AC952" s="5">
        <f t="shared" ca="1" si="407"/>
        <v>358</v>
      </c>
      <c r="AD952" s="5">
        <f t="shared" ca="1" si="408"/>
        <v>275</v>
      </c>
      <c r="AE952" s="5">
        <f t="shared" ca="1" si="409"/>
        <v>284</v>
      </c>
      <c r="AF952" s="5">
        <f t="shared" ca="1" si="410"/>
        <v>360</v>
      </c>
      <c r="AG952" s="5">
        <f t="shared" ca="1" si="411"/>
        <v>287</v>
      </c>
      <c r="AH952" s="5">
        <f t="shared" ca="1" si="412"/>
        <v>370</v>
      </c>
      <c r="AI952" s="5">
        <f t="shared" ca="1" si="413"/>
        <v>345</v>
      </c>
      <c r="AJ952" s="5">
        <f t="shared" ca="1" si="414"/>
        <v>293</v>
      </c>
      <c r="AK952" s="5">
        <f t="shared" ca="1" si="415"/>
        <v>289</v>
      </c>
    </row>
    <row r="953" spans="1:37" x14ac:dyDescent="0.3">
      <c r="A953" s="35">
        <f>IF(Замеры!B952=0, " ", Замеры!B952)</f>
        <v>947</v>
      </c>
      <c r="B953" s="45" t="str">
        <f>Замеры!F952</f>
        <v xml:space="preserve">Группа от QF </v>
      </c>
      <c r="C953" s="45" t="str">
        <f>IF(Замеры!K952=0, " ", Замеры!K952)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Замеры!L952</f>
        <v>0</v>
      </c>
      <c r="S953" s="2">
        <f>Замеры!M952</f>
        <v>0</v>
      </c>
      <c r="T953" s="2" t="s">
        <v>75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24</v>
      </c>
      <c r="Z953" s="2">
        <f t="shared" ca="1" si="405"/>
        <v>48</v>
      </c>
      <c r="AA953" s="2">
        <f t="shared" ca="1" si="405"/>
        <v>46</v>
      </c>
      <c r="AB953" s="5">
        <f t="shared" ca="1" si="406"/>
        <v>509</v>
      </c>
      <c r="AC953" s="5">
        <f t="shared" ca="1" si="407"/>
        <v>610</v>
      </c>
      <c r="AD953" s="5">
        <f t="shared" ca="1" si="408"/>
        <v>587</v>
      </c>
      <c r="AE953" s="5">
        <f t="shared" ca="1" si="409"/>
        <v>555</v>
      </c>
      <c r="AF953" s="5">
        <f t="shared" ca="1" si="410"/>
        <v>516</v>
      </c>
      <c r="AG953" s="5">
        <f t="shared" ca="1" si="411"/>
        <v>540</v>
      </c>
      <c r="AH953" s="5">
        <f t="shared" ca="1" si="412"/>
        <v>500</v>
      </c>
      <c r="AI953" s="5">
        <f t="shared" ca="1" si="413"/>
        <v>566</v>
      </c>
      <c r="AJ953" s="5">
        <f t="shared" ca="1" si="414"/>
        <v>467</v>
      </c>
      <c r="AK953" s="5">
        <f t="shared" ca="1" si="415"/>
        <v>543</v>
      </c>
    </row>
    <row r="954" spans="1:37" x14ac:dyDescent="0.3">
      <c r="A954" s="35">
        <f>IF(Замеры!B953=0, " ", Замеры!B953)</f>
        <v>948</v>
      </c>
      <c r="B954" s="45" t="str">
        <f>Замеры!F953</f>
        <v xml:space="preserve">Группа от QF </v>
      </c>
      <c r="C954" s="45" t="str">
        <f>IF(Замеры!K953=0, " ", Замеры!K953)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Замеры!L953</f>
        <v>0</v>
      </c>
      <c r="S954" s="2">
        <f>Замеры!M953</f>
        <v>0</v>
      </c>
      <c r="T954" s="2" t="s">
        <v>75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46</v>
      </c>
      <c r="Z954" s="2">
        <f t="shared" ca="1" si="405"/>
        <v>30</v>
      </c>
      <c r="AA954" s="2">
        <f t="shared" ca="1" si="405"/>
        <v>33</v>
      </c>
      <c r="AB954" s="5">
        <f t="shared" ca="1" si="406"/>
        <v>428</v>
      </c>
      <c r="AC954" s="5">
        <f t="shared" ca="1" si="407"/>
        <v>475</v>
      </c>
      <c r="AD954" s="5">
        <f t="shared" ca="1" si="408"/>
        <v>376</v>
      </c>
      <c r="AE954" s="5">
        <f t="shared" ca="1" si="409"/>
        <v>371</v>
      </c>
      <c r="AF954" s="5">
        <f t="shared" ca="1" si="410"/>
        <v>444</v>
      </c>
      <c r="AG954" s="5">
        <f t="shared" ca="1" si="411"/>
        <v>433</v>
      </c>
      <c r="AH954" s="5">
        <f t="shared" ca="1" si="412"/>
        <v>354</v>
      </c>
      <c r="AI954" s="5">
        <f t="shared" ca="1" si="413"/>
        <v>440</v>
      </c>
      <c r="AJ954" s="5">
        <f t="shared" ca="1" si="414"/>
        <v>418</v>
      </c>
      <c r="AK954" s="5">
        <f t="shared" ca="1" si="415"/>
        <v>479</v>
      </c>
    </row>
    <row r="955" spans="1:37" x14ac:dyDescent="0.3">
      <c r="A955" s="35">
        <f>IF(Замеры!B954=0, " ", Замеры!B954)</f>
        <v>949</v>
      </c>
      <c r="B955" s="45" t="str">
        <f>Замеры!F954</f>
        <v xml:space="preserve">Группа от QF </v>
      </c>
      <c r="C955" s="45" t="str">
        <f>IF(Замеры!K954=0, " ", Замеры!K954)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Замеры!L954</f>
        <v>0</v>
      </c>
      <c r="S955" s="2">
        <f>Замеры!M954</f>
        <v>0</v>
      </c>
      <c r="T955" s="2" t="s">
        <v>75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43</v>
      </c>
      <c r="Z955" s="2">
        <f t="shared" ca="1" si="405"/>
        <v>33</v>
      </c>
      <c r="AA955" s="2">
        <f t="shared" ca="1" si="405"/>
        <v>40</v>
      </c>
      <c r="AB955" s="5">
        <f t="shared" ca="1" si="406"/>
        <v>503</v>
      </c>
      <c r="AC955" s="5">
        <f t="shared" ca="1" si="407"/>
        <v>499</v>
      </c>
      <c r="AD955" s="5">
        <f t="shared" ca="1" si="408"/>
        <v>467</v>
      </c>
      <c r="AE955" s="5">
        <f t="shared" ca="1" si="409"/>
        <v>448</v>
      </c>
      <c r="AF955" s="5">
        <f t="shared" ca="1" si="410"/>
        <v>449</v>
      </c>
      <c r="AG955" s="5">
        <f t="shared" ca="1" si="411"/>
        <v>482</v>
      </c>
      <c r="AH955" s="5">
        <f t="shared" ca="1" si="412"/>
        <v>427</v>
      </c>
      <c r="AI955" s="5">
        <f t="shared" ca="1" si="413"/>
        <v>501</v>
      </c>
      <c r="AJ955" s="5">
        <f t="shared" ca="1" si="414"/>
        <v>514</v>
      </c>
      <c r="AK955" s="5">
        <f t="shared" ca="1" si="415"/>
        <v>526</v>
      </c>
    </row>
    <row r="956" spans="1:37" x14ac:dyDescent="0.3">
      <c r="A956" s="35">
        <f>IF(Замеры!B955=0, " ", Замеры!B955)</f>
        <v>950</v>
      </c>
      <c r="B956" s="45" t="str">
        <f>Замеры!F955</f>
        <v xml:space="preserve">Группа от QF </v>
      </c>
      <c r="C956" s="45" t="str">
        <f>IF(Замеры!K955=0, " ", Замеры!K955)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Замеры!L955</f>
        <v>0</v>
      </c>
      <c r="S956" s="2">
        <f>Замеры!M955</f>
        <v>0</v>
      </c>
      <c r="T956" s="2" t="s">
        <v>75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21</v>
      </c>
      <c r="Z956" s="2">
        <f t="shared" ca="1" si="405"/>
        <v>42</v>
      </c>
      <c r="AA956" s="2">
        <f t="shared" ca="1" si="405"/>
        <v>21</v>
      </c>
      <c r="AB956" s="5">
        <f t="shared" ca="1" si="406"/>
        <v>285</v>
      </c>
      <c r="AC956" s="5">
        <f t="shared" ca="1" si="407"/>
        <v>316</v>
      </c>
      <c r="AD956" s="5">
        <f t="shared" ca="1" si="408"/>
        <v>233</v>
      </c>
      <c r="AE956" s="5">
        <f t="shared" ca="1" si="409"/>
        <v>274</v>
      </c>
      <c r="AF956" s="5">
        <f t="shared" ca="1" si="410"/>
        <v>232</v>
      </c>
      <c r="AG956" s="5">
        <f t="shared" ca="1" si="411"/>
        <v>350</v>
      </c>
      <c r="AH956" s="5">
        <f t="shared" ca="1" si="412"/>
        <v>319</v>
      </c>
      <c r="AI956" s="5">
        <f t="shared" ca="1" si="413"/>
        <v>311</v>
      </c>
      <c r="AJ956" s="5">
        <f t="shared" ca="1" si="414"/>
        <v>338</v>
      </c>
      <c r="AK956" s="5">
        <f t="shared" ca="1" si="415"/>
        <v>254</v>
      </c>
    </row>
    <row r="957" spans="1:37" x14ac:dyDescent="0.3">
      <c r="A957" s="35">
        <f>IF(Замеры!B956=0, " ", Замеры!B956)</f>
        <v>951</v>
      </c>
      <c r="B957" s="45" t="str">
        <f>Замеры!F956</f>
        <v xml:space="preserve">Группа от QF </v>
      </c>
      <c r="C957" s="45" t="str">
        <f>IF(Замеры!K956=0, " ", Замеры!K956)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Замеры!L956</f>
        <v>0</v>
      </c>
      <c r="S957" s="2">
        <f>Замеры!M956</f>
        <v>0</v>
      </c>
      <c r="T957" s="2" t="s">
        <v>75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23</v>
      </c>
      <c r="Z957" s="2">
        <f t="shared" ca="1" si="405"/>
        <v>23</v>
      </c>
      <c r="AA957" s="2">
        <f t="shared" ca="1" si="405"/>
        <v>39</v>
      </c>
      <c r="AB957" s="5">
        <f t="shared" ca="1" si="406"/>
        <v>536</v>
      </c>
      <c r="AC957" s="5">
        <f t="shared" ca="1" si="407"/>
        <v>424</v>
      </c>
      <c r="AD957" s="5">
        <f t="shared" ca="1" si="408"/>
        <v>452</v>
      </c>
      <c r="AE957" s="5">
        <f t="shared" ca="1" si="409"/>
        <v>451</v>
      </c>
      <c r="AF957" s="5">
        <f t="shared" ca="1" si="410"/>
        <v>508</v>
      </c>
      <c r="AG957" s="5">
        <f t="shared" ca="1" si="411"/>
        <v>502</v>
      </c>
      <c r="AH957" s="5">
        <f t="shared" ca="1" si="412"/>
        <v>431</v>
      </c>
      <c r="AI957" s="5">
        <f t="shared" ca="1" si="413"/>
        <v>492</v>
      </c>
      <c r="AJ957" s="5">
        <f t="shared" ca="1" si="414"/>
        <v>397</v>
      </c>
      <c r="AK957" s="5">
        <f t="shared" ca="1" si="415"/>
        <v>518</v>
      </c>
    </row>
    <row r="958" spans="1:37" x14ac:dyDescent="0.3">
      <c r="A958" s="35">
        <f>IF(Замеры!B957=0, " ", Замеры!B957)</f>
        <v>952</v>
      </c>
      <c r="B958" s="45" t="str">
        <f>Замеры!F957</f>
        <v xml:space="preserve">Группа от QF </v>
      </c>
      <c r="C958" s="45" t="str">
        <f>IF(Замеры!K957=0, " ", Замеры!K957)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Замеры!L957</f>
        <v>0</v>
      </c>
      <c r="S958" s="2">
        <f>Замеры!M957</f>
        <v>0</v>
      </c>
      <c r="T958" s="2" t="s">
        <v>75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34</v>
      </c>
      <c r="Z958" s="2">
        <f t="shared" ca="1" si="405"/>
        <v>37</v>
      </c>
      <c r="AA958" s="2">
        <f t="shared" ca="1" si="405"/>
        <v>22</v>
      </c>
      <c r="AB958" s="5">
        <f t="shared" ca="1" si="406"/>
        <v>308</v>
      </c>
      <c r="AC958" s="5">
        <f t="shared" ca="1" si="407"/>
        <v>239</v>
      </c>
      <c r="AD958" s="5">
        <f t="shared" ca="1" si="408"/>
        <v>297</v>
      </c>
      <c r="AE958" s="5">
        <f t="shared" ca="1" si="409"/>
        <v>358</v>
      </c>
      <c r="AF958" s="5">
        <f t="shared" ca="1" si="410"/>
        <v>259</v>
      </c>
      <c r="AG958" s="5">
        <f t="shared" ca="1" si="411"/>
        <v>266</v>
      </c>
      <c r="AH958" s="5">
        <f t="shared" ca="1" si="412"/>
        <v>294</v>
      </c>
      <c r="AI958" s="5">
        <f t="shared" ca="1" si="413"/>
        <v>353</v>
      </c>
      <c r="AJ958" s="5">
        <f t="shared" ca="1" si="414"/>
        <v>290</v>
      </c>
      <c r="AK958" s="5">
        <f t="shared" ca="1" si="415"/>
        <v>360</v>
      </c>
    </row>
    <row r="959" spans="1:37" x14ac:dyDescent="0.3">
      <c r="A959" s="35">
        <f>IF(Замеры!B958=0, " ", Замеры!B958)</f>
        <v>953</v>
      </c>
      <c r="B959" s="45" t="str">
        <f>Замеры!F958</f>
        <v xml:space="preserve">Группа от QF </v>
      </c>
      <c r="C959" s="45" t="str">
        <f>IF(Замеры!K958=0, " ", Замеры!K958)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Замеры!L958</f>
        <v>0</v>
      </c>
      <c r="S959" s="2">
        <f>Замеры!M958</f>
        <v>0</v>
      </c>
      <c r="T959" s="2" t="s">
        <v>75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31</v>
      </c>
      <c r="Z959" s="2">
        <f t="shared" ca="1" si="405"/>
        <v>22</v>
      </c>
      <c r="AA959" s="2">
        <f t="shared" ca="1" si="405"/>
        <v>22</v>
      </c>
      <c r="AB959" s="5">
        <f t="shared" ca="1" si="406"/>
        <v>301</v>
      </c>
      <c r="AC959" s="5">
        <f t="shared" ca="1" si="407"/>
        <v>262</v>
      </c>
      <c r="AD959" s="5">
        <f t="shared" ca="1" si="408"/>
        <v>265</v>
      </c>
      <c r="AE959" s="5">
        <f t="shared" ca="1" si="409"/>
        <v>308</v>
      </c>
      <c r="AF959" s="5">
        <f t="shared" ca="1" si="410"/>
        <v>266</v>
      </c>
      <c r="AG959" s="5">
        <f t="shared" ca="1" si="411"/>
        <v>274</v>
      </c>
      <c r="AH959" s="5">
        <f t="shared" ca="1" si="412"/>
        <v>324</v>
      </c>
      <c r="AI959" s="5">
        <f t="shared" ca="1" si="413"/>
        <v>289</v>
      </c>
      <c r="AJ959" s="5">
        <f t="shared" ca="1" si="414"/>
        <v>367</v>
      </c>
      <c r="AK959" s="5">
        <f t="shared" ca="1" si="415"/>
        <v>294</v>
      </c>
    </row>
    <row r="960" spans="1:37" x14ac:dyDescent="0.3">
      <c r="A960" s="35">
        <f>IF(Замеры!B959=0, " ", Замеры!B959)</f>
        <v>954</v>
      </c>
      <c r="B960" s="45" t="str">
        <f>Замеры!F959</f>
        <v xml:space="preserve">Группа от QF </v>
      </c>
      <c r="C960" s="45" t="str">
        <f>IF(Замеры!K959=0, " ", Замеры!K959)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Замеры!L959</f>
        <v>0</v>
      </c>
      <c r="S960" s="2">
        <f>Замеры!M959</f>
        <v>0</v>
      </c>
      <c r="T960" s="2" t="s">
        <v>75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24</v>
      </c>
      <c r="Z960" s="2">
        <f t="shared" ca="1" si="405"/>
        <v>27</v>
      </c>
      <c r="AA960" s="2">
        <f t="shared" ca="1" si="405"/>
        <v>28</v>
      </c>
      <c r="AB960" s="5">
        <f t="shared" ca="1" si="406"/>
        <v>361</v>
      </c>
      <c r="AC960" s="5">
        <f t="shared" ca="1" si="407"/>
        <v>422</v>
      </c>
      <c r="AD960" s="5">
        <f t="shared" ca="1" si="408"/>
        <v>391</v>
      </c>
      <c r="AE960" s="5">
        <f t="shared" ca="1" si="409"/>
        <v>402</v>
      </c>
      <c r="AF960" s="5">
        <f t="shared" ca="1" si="410"/>
        <v>381</v>
      </c>
      <c r="AG960" s="5">
        <f t="shared" ca="1" si="411"/>
        <v>336</v>
      </c>
      <c r="AH960" s="5">
        <f t="shared" ca="1" si="412"/>
        <v>315</v>
      </c>
      <c r="AI960" s="5">
        <f t="shared" ca="1" si="413"/>
        <v>379</v>
      </c>
      <c r="AJ960" s="5">
        <f t="shared" ca="1" si="414"/>
        <v>345</v>
      </c>
      <c r="AK960" s="5">
        <f t="shared" ca="1" si="415"/>
        <v>383</v>
      </c>
    </row>
    <row r="961" spans="1:37" x14ac:dyDescent="0.3">
      <c r="A961" s="35">
        <f>IF(Замеры!B960=0, " ", Замеры!B960)</f>
        <v>955</v>
      </c>
      <c r="B961" s="45" t="str">
        <f>Замеры!F960</f>
        <v xml:space="preserve">Группа от QF </v>
      </c>
      <c r="C961" s="45" t="str">
        <f>IF(Замеры!K960=0, " ", Замеры!K960)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Замеры!L960</f>
        <v>0</v>
      </c>
      <c r="S961" s="2">
        <f>Замеры!M960</f>
        <v>0</v>
      </c>
      <c r="T961" s="2" t="s">
        <v>75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43</v>
      </c>
      <c r="Z961" s="2">
        <f t="shared" ca="1" si="405"/>
        <v>21</v>
      </c>
      <c r="AA961" s="2">
        <f t="shared" ca="1" si="405"/>
        <v>23</v>
      </c>
      <c r="AB961" s="5">
        <f t="shared" ca="1" si="406"/>
        <v>318</v>
      </c>
      <c r="AC961" s="5">
        <f t="shared" ca="1" si="407"/>
        <v>240</v>
      </c>
      <c r="AD961" s="5">
        <f t="shared" ca="1" si="408"/>
        <v>380</v>
      </c>
      <c r="AE961" s="5">
        <f t="shared" ca="1" si="409"/>
        <v>317</v>
      </c>
      <c r="AF961" s="5">
        <f t="shared" ca="1" si="410"/>
        <v>269</v>
      </c>
      <c r="AG961" s="5">
        <f t="shared" ca="1" si="411"/>
        <v>290</v>
      </c>
      <c r="AH961" s="5">
        <f t="shared" ca="1" si="412"/>
        <v>313</v>
      </c>
      <c r="AI961" s="5">
        <f t="shared" ca="1" si="413"/>
        <v>303</v>
      </c>
      <c r="AJ961" s="5">
        <f t="shared" ca="1" si="414"/>
        <v>262</v>
      </c>
      <c r="AK961" s="5">
        <f t="shared" ca="1" si="415"/>
        <v>306</v>
      </c>
    </row>
    <row r="962" spans="1:37" x14ac:dyDescent="0.3">
      <c r="A962" s="35">
        <f>IF(Замеры!B961=0, " ", Замеры!B961)</f>
        <v>956</v>
      </c>
      <c r="B962" s="45" t="str">
        <f>Замеры!F961</f>
        <v xml:space="preserve">Группа от QF </v>
      </c>
      <c r="C962" s="45" t="str">
        <f>IF(Замеры!K961=0, " ", Замеры!K961)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Замеры!L961</f>
        <v>0</v>
      </c>
      <c r="S962" s="2">
        <f>Замеры!M961</f>
        <v>0</v>
      </c>
      <c r="T962" s="2" t="s">
        <v>75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42</v>
      </c>
      <c r="Z962" s="2">
        <f t="shared" ca="1" si="405"/>
        <v>44</v>
      </c>
      <c r="AA962" s="2">
        <f t="shared" ca="1" si="405"/>
        <v>23</v>
      </c>
      <c r="AB962" s="5">
        <f t="shared" ca="1" si="406"/>
        <v>311</v>
      </c>
      <c r="AC962" s="5">
        <f t="shared" ca="1" si="407"/>
        <v>342</v>
      </c>
      <c r="AD962" s="5">
        <f t="shared" ca="1" si="408"/>
        <v>253</v>
      </c>
      <c r="AE962" s="5">
        <f t="shared" ca="1" si="409"/>
        <v>334</v>
      </c>
      <c r="AF962" s="5">
        <f t="shared" ca="1" si="410"/>
        <v>295</v>
      </c>
      <c r="AG962" s="5">
        <f t="shared" ca="1" si="411"/>
        <v>363</v>
      </c>
      <c r="AH962" s="5">
        <f t="shared" ca="1" si="412"/>
        <v>364</v>
      </c>
      <c r="AI962" s="5">
        <f t="shared" ca="1" si="413"/>
        <v>277</v>
      </c>
      <c r="AJ962" s="5">
        <f t="shared" ca="1" si="414"/>
        <v>295</v>
      </c>
      <c r="AK962" s="5">
        <f t="shared" ca="1" si="415"/>
        <v>362</v>
      </c>
    </row>
    <row r="963" spans="1:37" x14ac:dyDescent="0.3">
      <c r="A963" s="35">
        <f>IF(Замеры!B962=0, " ", Замеры!B962)</f>
        <v>957</v>
      </c>
      <c r="B963" s="45" t="str">
        <f>Замеры!F962</f>
        <v xml:space="preserve">Группа от QF </v>
      </c>
      <c r="C963" s="45" t="str">
        <f>IF(Замеры!K962=0, " ", Замеры!K962)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Замеры!L962</f>
        <v>0</v>
      </c>
      <c r="S963" s="2">
        <f>Замеры!M962</f>
        <v>0</v>
      </c>
      <c r="T963" s="2" t="s">
        <v>75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22</v>
      </c>
      <c r="Z963" s="2">
        <f t="shared" ca="1" si="405"/>
        <v>41</v>
      </c>
      <c r="AA963" s="2">
        <f t="shared" ca="1" si="405"/>
        <v>28</v>
      </c>
      <c r="AB963" s="5">
        <f t="shared" ca="1" si="406"/>
        <v>315</v>
      </c>
      <c r="AC963" s="5">
        <f t="shared" ca="1" si="407"/>
        <v>396</v>
      </c>
      <c r="AD963" s="5">
        <f t="shared" ca="1" si="408"/>
        <v>370</v>
      </c>
      <c r="AE963" s="5">
        <f t="shared" ca="1" si="409"/>
        <v>318</v>
      </c>
      <c r="AF963" s="5">
        <f t="shared" ca="1" si="410"/>
        <v>402</v>
      </c>
      <c r="AG963" s="5">
        <f t="shared" ca="1" si="411"/>
        <v>412</v>
      </c>
      <c r="AH963" s="5">
        <f t="shared" ca="1" si="412"/>
        <v>356</v>
      </c>
      <c r="AI963" s="5">
        <f t="shared" ca="1" si="413"/>
        <v>361</v>
      </c>
      <c r="AJ963" s="5">
        <f t="shared" ca="1" si="414"/>
        <v>356</v>
      </c>
      <c r="AK963" s="5">
        <f t="shared" ca="1" si="415"/>
        <v>325</v>
      </c>
    </row>
    <row r="964" spans="1:37" x14ac:dyDescent="0.3">
      <c r="A964" s="35">
        <f>IF(Замеры!B963=0, " ", Замеры!B963)</f>
        <v>958</v>
      </c>
      <c r="B964" s="45" t="str">
        <f>Замеры!F963</f>
        <v xml:space="preserve">Группа от QF </v>
      </c>
      <c r="C964" s="45" t="str">
        <f>IF(Замеры!K963=0, " ", Замеры!K963)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Замеры!L963</f>
        <v>0</v>
      </c>
      <c r="S964" s="2">
        <f>Замеры!M963</f>
        <v>0</v>
      </c>
      <c r="T964" s="2" t="s">
        <v>75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27</v>
      </c>
      <c r="Z964" s="2">
        <f t="shared" ca="1" si="405"/>
        <v>38</v>
      </c>
      <c r="AA964" s="2">
        <f t="shared" ca="1" si="405"/>
        <v>50</v>
      </c>
      <c r="AB964" s="5">
        <f t="shared" ca="1" si="406"/>
        <v>634</v>
      </c>
      <c r="AC964" s="5">
        <f t="shared" ca="1" si="407"/>
        <v>557</v>
      </c>
      <c r="AD964" s="5">
        <f t="shared" ca="1" si="408"/>
        <v>586</v>
      </c>
      <c r="AE964" s="5">
        <f t="shared" ca="1" si="409"/>
        <v>605</v>
      </c>
      <c r="AF964" s="5">
        <f t="shared" ca="1" si="410"/>
        <v>557</v>
      </c>
      <c r="AG964" s="5">
        <f t="shared" ca="1" si="411"/>
        <v>528</v>
      </c>
      <c r="AH964" s="5">
        <f t="shared" ca="1" si="412"/>
        <v>592</v>
      </c>
      <c r="AI964" s="5">
        <f t="shared" ca="1" si="413"/>
        <v>593</v>
      </c>
      <c r="AJ964" s="5">
        <f t="shared" ca="1" si="414"/>
        <v>594</v>
      </c>
      <c r="AK964" s="5">
        <f t="shared" ca="1" si="415"/>
        <v>571</v>
      </c>
    </row>
    <row r="965" spans="1:37" x14ac:dyDescent="0.3">
      <c r="A965" s="35">
        <f>IF(Замеры!B964=0, " ", Замеры!B964)</f>
        <v>959</v>
      </c>
      <c r="B965" s="45" t="str">
        <f>Замеры!F964</f>
        <v xml:space="preserve">Группа от QF </v>
      </c>
      <c r="C965" s="45" t="str">
        <f>IF(Замеры!K964=0, " ", Замеры!K964)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Замеры!L964</f>
        <v>0</v>
      </c>
      <c r="S965" s="2">
        <f>Замеры!M964</f>
        <v>0</v>
      </c>
      <c r="T965" s="2" t="s">
        <v>75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28</v>
      </c>
      <c r="Z965" s="2">
        <f t="shared" ca="1" si="405"/>
        <v>50</v>
      </c>
      <c r="AA965" s="2">
        <f t="shared" ca="1" si="405"/>
        <v>39</v>
      </c>
      <c r="AB965" s="5">
        <f t="shared" ca="1" si="406"/>
        <v>531</v>
      </c>
      <c r="AC965" s="5">
        <f t="shared" ca="1" si="407"/>
        <v>460</v>
      </c>
      <c r="AD965" s="5">
        <f t="shared" ca="1" si="408"/>
        <v>419</v>
      </c>
      <c r="AE965" s="5">
        <f t="shared" ca="1" si="409"/>
        <v>400</v>
      </c>
      <c r="AF965" s="5">
        <f t="shared" ca="1" si="410"/>
        <v>505</v>
      </c>
      <c r="AG965" s="5">
        <f t="shared" ca="1" si="411"/>
        <v>487</v>
      </c>
      <c r="AH965" s="5">
        <f t="shared" ca="1" si="412"/>
        <v>464</v>
      </c>
      <c r="AI965" s="5">
        <f t="shared" ca="1" si="413"/>
        <v>514</v>
      </c>
      <c r="AJ965" s="5">
        <f t="shared" ca="1" si="414"/>
        <v>529</v>
      </c>
      <c r="AK965" s="5">
        <f t="shared" ca="1" si="415"/>
        <v>522</v>
      </c>
    </row>
    <row r="966" spans="1:37" x14ac:dyDescent="0.3">
      <c r="A966" s="35">
        <f>IF(Замеры!B965=0, " ", Замеры!B965)</f>
        <v>960</v>
      </c>
      <c r="B966" s="45" t="str">
        <f>Замеры!F965</f>
        <v xml:space="preserve">Группа от QF </v>
      </c>
      <c r="C966" s="45" t="str">
        <f>IF(Замеры!K965=0, " ", Замеры!K965)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Замеры!L965</f>
        <v>0</v>
      </c>
      <c r="S966" s="2">
        <f>Замеры!M965</f>
        <v>0</v>
      </c>
      <c r="T966" s="2" t="s">
        <v>75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23</v>
      </c>
      <c r="Z966" s="2">
        <f t="shared" ca="1" si="405"/>
        <v>48</v>
      </c>
      <c r="AA966" s="2">
        <f t="shared" ca="1" si="405"/>
        <v>35</v>
      </c>
      <c r="AB966" s="5">
        <f t="shared" ca="1" si="406"/>
        <v>489</v>
      </c>
      <c r="AC966" s="5">
        <f t="shared" ca="1" si="407"/>
        <v>425</v>
      </c>
      <c r="AD966" s="5">
        <f t="shared" ca="1" si="408"/>
        <v>414</v>
      </c>
      <c r="AE966" s="5">
        <f t="shared" ca="1" si="409"/>
        <v>410</v>
      </c>
      <c r="AF966" s="5">
        <f t="shared" ca="1" si="410"/>
        <v>435</v>
      </c>
      <c r="AG966" s="5">
        <f t="shared" ca="1" si="411"/>
        <v>381</v>
      </c>
      <c r="AH966" s="5">
        <f t="shared" ca="1" si="412"/>
        <v>368</v>
      </c>
      <c r="AI966" s="5">
        <f t="shared" ca="1" si="413"/>
        <v>446</v>
      </c>
      <c r="AJ966" s="5">
        <f t="shared" ca="1" si="414"/>
        <v>467</v>
      </c>
      <c r="AK966" s="5">
        <f t="shared" ca="1" si="415"/>
        <v>467</v>
      </c>
    </row>
    <row r="967" spans="1:37" x14ac:dyDescent="0.3">
      <c r="A967" s="35">
        <f>IF(Замеры!B966=0, " ", Замеры!B966)</f>
        <v>961</v>
      </c>
      <c r="B967" s="45" t="str">
        <f>Замеры!F966</f>
        <v xml:space="preserve">Группа от QF </v>
      </c>
      <c r="C967" s="45" t="str">
        <f>IF(Замеры!K966=0, " ", Замеры!K966)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Замеры!L966</f>
        <v>0</v>
      </c>
      <c r="S967" s="2">
        <f>Замеры!M966</f>
        <v>0</v>
      </c>
      <c r="T967" s="2" t="s">
        <v>75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22</v>
      </c>
      <c r="Z967" s="2">
        <f t="shared" ca="1" si="431"/>
        <v>29</v>
      </c>
      <c r="AA967" s="2">
        <f t="shared" ca="1" si="431"/>
        <v>38</v>
      </c>
      <c r="AB967" s="5">
        <f t="shared" ref="AB967:AB1030" ca="1" si="432">RANDBETWEEN(AA967*10+5,AA967*10+150)</f>
        <v>500</v>
      </c>
      <c r="AC967" s="5">
        <f t="shared" ref="AC967:AC1030" ca="1" si="433">RANDBETWEEN(AA967*10+5,AA967*10+150)</f>
        <v>397</v>
      </c>
      <c r="AD967" s="5">
        <f t="shared" ref="AD967:AD1030" ca="1" si="434">RANDBETWEEN(AA967*10+5,AA967*10+150)</f>
        <v>467</v>
      </c>
      <c r="AE967" s="5">
        <f t="shared" ref="AE967:AE1030" ca="1" si="435">RANDBETWEEN(AA967*10+5,AA967*10+150)</f>
        <v>388</v>
      </c>
      <c r="AF967" s="5">
        <f t="shared" ref="AF967:AF1030" ca="1" si="436">RANDBETWEEN(AA967*10+5,AA967*10+150)</f>
        <v>453</v>
      </c>
      <c r="AG967" s="5">
        <f t="shared" ref="AG967:AG1030" ca="1" si="437">RANDBETWEEN(AA967*10+5,AA967*10+150)</f>
        <v>445</v>
      </c>
      <c r="AH967" s="5">
        <f t="shared" ref="AH967:AH1030" ca="1" si="438">RANDBETWEEN(AA967*10+5,AA967*10+150)</f>
        <v>471</v>
      </c>
      <c r="AI967" s="5">
        <f t="shared" ref="AI967:AI1030" ca="1" si="439">RANDBETWEEN(AA967*10+5,AA967*10+150)</f>
        <v>435</v>
      </c>
      <c r="AJ967" s="5">
        <f t="shared" ref="AJ967:AJ1030" ca="1" si="440">RANDBETWEEN(AA967*10+5,AA967*10+150)</f>
        <v>427</v>
      </c>
      <c r="AK967" s="5">
        <f t="shared" ref="AK967:AK1030" ca="1" si="441">RANDBETWEEN(AA967*10+5,AA967*10+150)</f>
        <v>496</v>
      </c>
    </row>
    <row r="968" spans="1:37" x14ac:dyDescent="0.3">
      <c r="A968" s="35">
        <f>IF(Замеры!B967=0, " ", Замеры!B967)</f>
        <v>962</v>
      </c>
      <c r="B968" s="45" t="str">
        <f>Замеры!F967</f>
        <v xml:space="preserve">Группа от QF </v>
      </c>
      <c r="C968" s="45" t="str">
        <f>IF(Замеры!K967=0, " ", Замеры!K967)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Замеры!L967</f>
        <v>0</v>
      </c>
      <c r="S968" s="2">
        <f>Замеры!M967</f>
        <v>0</v>
      </c>
      <c r="T968" s="2" t="s">
        <v>75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36</v>
      </c>
      <c r="Z968" s="2">
        <f t="shared" ca="1" si="431"/>
        <v>37</v>
      </c>
      <c r="AA968" s="2">
        <f t="shared" ca="1" si="431"/>
        <v>30</v>
      </c>
      <c r="AB968" s="5">
        <f t="shared" ca="1" si="432"/>
        <v>393</v>
      </c>
      <c r="AC968" s="5">
        <f t="shared" ca="1" si="433"/>
        <v>352</v>
      </c>
      <c r="AD968" s="5">
        <f t="shared" ca="1" si="434"/>
        <v>372</v>
      </c>
      <c r="AE968" s="5">
        <f t="shared" ca="1" si="435"/>
        <v>327</v>
      </c>
      <c r="AF968" s="5">
        <f t="shared" ca="1" si="436"/>
        <v>347</v>
      </c>
      <c r="AG968" s="5">
        <f t="shared" ca="1" si="437"/>
        <v>400</v>
      </c>
      <c r="AH968" s="5">
        <f t="shared" ca="1" si="438"/>
        <v>369</v>
      </c>
      <c r="AI968" s="5">
        <f t="shared" ca="1" si="439"/>
        <v>328</v>
      </c>
      <c r="AJ968" s="5">
        <f t="shared" ca="1" si="440"/>
        <v>342</v>
      </c>
      <c r="AK968" s="5">
        <f t="shared" ca="1" si="441"/>
        <v>390</v>
      </c>
    </row>
    <row r="969" spans="1:37" x14ac:dyDescent="0.3">
      <c r="A969" s="35">
        <f>IF(Замеры!B968=0, " ", Замеры!B968)</f>
        <v>963</v>
      </c>
      <c r="B969" s="45" t="str">
        <f>Замеры!F968</f>
        <v xml:space="preserve">Группа от QF </v>
      </c>
      <c r="C969" s="45" t="str">
        <f>IF(Замеры!K968=0, " ", Замеры!K968)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Замеры!L968</f>
        <v>0</v>
      </c>
      <c r="S969" s="2">
        <f>Замеры!M968</f>
        <v>0</v>
      </c>
      <c r="T969" s="2" t="s">
        <v>75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45</v>
      </c>
      <c r="Z969" s="2">
        <f t="shared" ca="1" si="431"/>
        <v>45</v>
      </c>
      <c r="AA969" s="2">
        <f t="shared" ca="1" si="431"/>
        <v>42</v>
      </c>
      <c r="AB969" s="5">
        <f t="shared" ca="1" si="432"/>
        <v>440</v>
      </c>
      <c r="AC969" s="5">
        <f t="shared" ca="1" si="433"/>
        <v>566</v>
      </c>
      <c r="AD969" s="5">
        <f t="shared" ca="1" si="434"/>
        <v>516</v>
      </c>
      <c r="AE969" s="5">
        <f t="shared" ca="1" si="435"/>
        <v>536</v>
      </c>
      <c r="AF969" s="5">
        <f t="shared" ca="1" si="436"/>
        <v>468</v>
      </c>
      <c r="AG969" s="5">
        <f t="shared" ca="1" si="437"/>
        <v>474</v>
      </c>
      <c r="AH969" s="5">
        <f t="shared" ca="1" si="438"/>
        <v>534</v>
      </c>
      <c r="AI969" s="5">
        <f t="shared" ca="1" si="439"/>
        <v>440</v>
      </c>
      <c r="AJ969" s="5">
        <f t="shared" ca="1" si="440"/>
        <v>440</v>
      </c>
      <c r="AK969" s="5">
        <f t="shared" ca="1" si="441"/>
        <v>522</v>
      </c>
    </row>
    <row r="970" spans="1:37" x14ac:dyDescent="0.3">
      <c r="A970" s="35">
        <f>IF(Замеры!B969=0, " ", Замеры!B969)</f>
        <v>964</v>
      </c>
      <c r="B970" s="45" t="str">
        <f>Замеры!F969</f>
        <v xml:space="preserve">Группа от QF </v>
      </c>
      <c r="C970" s="45" t="str">
        <f>IF(Замеры!K969=0, " ", Замеры!K969)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Замеры!L969</f>
        <v>0</v>
      </c>
      <c r="S970" s="2">
        <f>Замеры!M969</f>
        <v>0</v>
      </c>
      <c r="T970" s="2" t="s">
        <v>75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22</v>
      </c>
      <c r="Z970" s="2">
        <f t="shared" ca="1" si="431"/>
        <v>50</v>
      </c>
      <c r="AA970" s="2">
        <f t="shared" ca="1" si="431"/>
        <v>38</v>
      </c>
      <c r="AB970" s="5">
        <f t="shared" ca="1" si="432"/>
        <v>493</v>
      </c>
      <c r="AC970" s="5">
        <f t="shared" ca="1" si="433"/>
        <v>518</v>
      </c>
      <c r="AD970" s="5">
        <f t="shared" ca="1" si="434"/>
        <v>409</v>
      </c>
      <c r="AE970" s="5">
        <f t="shared" ca="1" si="435"/>
        <v>402</v>
      </c>
      <c r="AF970" s="5">
        <f t="shared" ca="1" si="436"/>
        <v>406</v>
      </c>
      <c r="AG970" s="5">
        <f t="shared" ca="1" si="437"/>
        <v>509</v>
      </c>
      <c r="AH970" s="5">
        <f t="shared" ca="1" si="438"/>
        <v>458</v>
      </c>
      <c r="AI970" s="5">
        <f t="shared" ca="1" si="439"/>
        <v>402</v>
      </c>
      <c r="AJ970" s="5">
        <f t="shared" ca="1" si="440"/>
        <v>397</v>
      </c>
      <c r="AK970" s="5">
        <f t="shared" ca="1" si="441"/>
        <v>398</v>
      </c>
    </row>
    <row r="971" spans="1:37" x14ac:dyDescent="0.3">
      <c r="A971" s="35">
        <f>IF(Замеры!B970=0, " ", Замеры!B970)</f>
        <v>965</v>
      </c>
      <c r="B971" s="45" t="str">
        <f>Замеры!F970</f>
        <v xml:space="preserve">Группа от QF </v>
      </c>
      <c r="C971" s="45" t="str">
        <f>IF(Замеры!K970=0, " ", Замеры!K970)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Замеры!L970</f>
        <v>0</v>
      </c>
      <c r="S971" s="2">
        <f>Замеры!M970</f>
        <v>0</v>
      </c>
      <c r="T971" s="2" t="s">
        <v>75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44</v>
      </c>
      <c r="Z971" s="2">
        <f t="shared" ca="1" si="431"/>
        <v>37</v>
      </c>
      <c r="AA971" s="2">
        <f t="shared" ca="1" si="431"/>
        <v>36</v>
      </c>
      <c r="AB971" s="5">
        <f t="shared" ca="1" si="432"/>
        <v>467</v>
      </c>
      <c r="AC971" s="5">
        <f t="shared" ca="1" si="433"/>
        <v>431</v>
      </c>
      <c r="AD971" s="5">
        <f t="shared" ca="1" si="434"/>
        <v>468</v>
      </c>
      <c r="AE971" s="5">
        <f t="shared" ca="1" si="435"/>
        <v>459</v>
      </c>
      <c r="AF971" s="5">
        <f t="shared" ca="1" si="436"/>
        <v>398</v>
      </c>
      <c r="AG971" s="5">
        <f t="shared" ca="1" si="437"/>
        <v>493</v>
      </c>
      <c r="AH971" s="5">
        <f t="shared" ca="1" si="438"/>
        <v>435</v>
      </c>
      <c r="AI971" s="5">
        <f t="shared" ca="1" si="439"/>
        <v>449</v>
      </c>
      <c r="AJ971" s="5">
        <f t="shared" ca="1" si="440"/>
        <v>444</v>
      </c>
      <c r="AK971" s="5">
        <f t="shared" ca="1" si="441"/>
        <v>391</v>
      </c>
    </row>
    <row r="972" spans="1:37" x14ac:dyDescent="0.3">
      <c r="A972" s="35">
        <f>IF(Замеры!B971=0, " ", Замеры!B971)</f>
        <v>966</v>
      </c>
      <c r="B972" s="45" t="str">
        <f>Замеры!F971</f>
        <v xml:space="preserve">Группа от QF </v>
      </c>
      <c r="C972" s="45" t="str">
        <f>IF(Замеры!K971=0, " ", Замеры!K971)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Замеры!L971</f>
        <v>0</v>
      </c>
      <c r="S972" s="2">
        <f>Замеры!M971</f>
        <v>0</v>
      </c>
      <c r="T972" s="2" t="s">
        <v>75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44</v>
      </c>
      <c r="Z972" s="2">
        <f t="shared" ca="1" si="431"/>
        <v>28</v>
      </c>
      <c r="AA972" s="2">
        <f t="shared" ca="1" si="431"/>
        <v>21</v>
      </c>
      <c r="AB972" s="5">
        <f t="shared" ca="1" si="432"/>
        <v>271</v>
      </c>
      <c r="AC972" s="5">
        <f t="shared" ca="1" si="433"/>
        <v>297</v>
      </c>
      <c r="AD972" s="5">
        <f t="shared" ca="1" si="434"/>
        <v>218</v>
      </c>
      <c r="AE972" s="5">
        <f t="shared" ca="1" si="435"/>
        <v>322</v>
      </c>
      <c r="AF972" s="5">
        <f t="shared" ca="1" si="436"/>
        <v>309</v>
      </c>
      <c r="AG972" s="5">
        <f t="shared" ca="1" si="437"/>
        <v>286</v>
      </c>
      <c r="AH972" s="5">
        <f t="shared" ca="1" si="438"/>
        <v>353</v>
      </c>
      <c r="AI972" s="5">
        <f t="shared" ca="1" si="439"/>
        <v>296</v>
      </c>
      <c r="AJ972" s="5">
        <f t="shared" ca="1" si="440"/>
        <v>282</v>
      </c>
      <c r="AK972" s="5">
        <f t="shared" ca="1" si="441"/>
        <v>323</v>
      </c>
    </row>
    <row r="973" spans="1:37" x14ac:dyDescent="0.3">
      <c r="A973" s="35">
        <f>IF(Замеры!B972=0, " ", Замеры!B972)</f>
        <v>967</v>
      </c>
      <c r="B973" s="45" t="str">
        <f>Замеры!F972</f>
        <v xml:space="preserve">Группа от QF </v>
      </c>
      <c r="C973" s="45" t="str">
        <f>IF(Замеры!K972=0, " ", Замеры!K972)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Замеры!L972</f>
        <v>0</v>
      </c>
      <c r="S973" s="2">
        <f>Замеры!M972</f>
        <v>0</v>
      </c>
      <c r="T973" s="2" t="s">
        <v>75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20</v>
      </c>
      <c r="Z973" s="2">
        <f t="shared" ca="1" si="431"/>
        <v>42</v>
      </c>
      <c r="AA973" s="2">
        <f t="shared" ca="1" si="431"/>
        <v>41</v>
      </c>
      <c r="AB973" s="5">
        <f t="shared" ca="1" si="432"/>
        <v>552</v>
      </c>
      <c r="AC973" s="5">
        <f t="shared" ca="1" si="433"/>
        <v>419</v>
      </c>
      <c r="AD973" s="5">
        <f t="shared" ca="1" si="434"/>
        <v>529</v>
      </c>
      <c r="AE973" s="5">
        <f t="shared" ca="1" si="435"/>
        <v>467</v>
      </c>
      <c r="AF973" s="5">
        <f t="shared" ca="1" si="436"/>
        <v>475</v>
      </c>
      <c r="AG973" s="5">
        <f t="shared" ca="1" si="437"/>
        <v>458</v>
      </c>
      <c r="AH973" s="5">
        <f t="shared" ca="1" si="438"/>
        <v>548</v>
      </c>
      <c r="AI973" s="5">
        <f t="shared" ca="1" si="439"/>
        <v>501</v>
      </c>
      <c r="AJ973" s="5">
        <f t="shared" ca="1" si="440"/>
        <v>500</v>
      </c>
      <c r="AK973" s="5">
        <f t="shared" ca="1" si="441"/>
        <v>507</v>
      </c>
    </row>
    <row r="974" spans="1:37" x14ac:dyDescent="0.3">
      <c r="A974" s="35">
        <f>IF(Замеры!B973=0, " ", Замеры!B973)</f>
        <v>968</v>
      </c>
      <c r="B974" s="45" t="str">
        <f>Замеры!F973</f>
        <v xml:space="preserve">Группа от QF </v>
      </c>
      <c r="C974" s="45" t="str">
        <f>IF(Замеры!K973=0, " ", Замеры!K973)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Замеры!L973</f>
        <v>0</v>
      </c>
      <c r="S974" s="2">
        <f>Замеры!M973</f>
        <v>0</v>
      </c>
      <c r="T974" s="2" t="s">
        <v>75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29</v>
      </c>
      <c r="Z974" s="2">
        <f t="shared" ca="1" si="431"/>
        <v>23</v>
      </c>
      <c r="AA974" s="2">
        <f t="shared" ca="1" si="431"/>
        <v>23</v>
      </c>
      <c r="AB974" s="5">
        <f t="shared" ca="1" si="432"/>
        <v>296</v>
      </c>
      <c r="AC974" s="5">
        <f t="shared" ca="1" si="433"/>
        <v>289</v>
      </c>
      <c r="AD974" s="5">
        <f t="shared" ca="1" si="434"/>
        <v>306</v>
      </c>
      <c r="AE974" s="5">
        <f t="shared" ca="1" si="435"/>
        <v>342</v>
      </c>
      <c r="AF974" s="5">
        <f t="shared" ca="1" si="436"/>
        <v>265</v>
      </c>
      <c r="AG974" s="5">
        <f t="shared" ca="1" si="437"/>
        <v>357</v>
      </c>
      <c r="AH974" s="5">
        <f t="shared" ca="1" si="438"/>
        <v>244</v>
      </c>
      <c r="AI974" s="5">
        <f t="shared" ca="1" si="439"/>
        <v>263</v>
      </c>
      <c r="AJ974" s="5">
        <f t="shared" ca="1" si="440"/>
        <v>267</v>
      </c>
      <c r="AK974" s="5">
        <f t="shared" ca="1" si="441"/>
        <v>275</v>
      </c>
    </row>
    <row r="975" spans="1:37" x14ac:dyDescent="0.3">
      <c r="A975" s="35">
        <f>IF(Замеры!B974=0, " ", Замеры!B974)</f>
        <v>969</v>
      </c>
      <c r="B975" s="45" t="str">
        <f>Замеры!F974</f>
        <v xml:space="preserve">Группа от QF </v>
      </c>
      <c r="C975" s="45" t="str">
        <f>IF(Замеры!K974=0, " ", Замеры!K974)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Замеры!L974</f>
        <v>0</v>
      </c>
      <c r="S975" s="2">
        <f>Замеры!M974</f>
        <v>0</v>
      </c>
      <c r="T975" s="2" t="s">
        <v>75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42</v>
      </c>
      <c r="Z975" s="2">
        <f t="shared" ca="1" si="431"/>
        <v>26</v>
      </c>
      <c r="AA975" s="2">
        <f t="shared" ca="1" si="431"/>
        <v>24</v>
      </c>
      <c r="AB975" s="5">
        <f t="shared" ca="1" si="432"/>
        <v>343</v>
      </c>
      <c r="AC975" s="5">
        <f t="shared" ca="1" si="433"/>
        <v>357</v>
      </c>
      <c r="AD975" s="5">
        <f t="shared" ca="1" si="434"/>
        <v>300</v>
      </c>
      <c r="AE975" s="5">
        <f t="shared" ca="1" si="435"/>
        <v>343</v>
      </c>
      <c r="AF975" s="5">
        <f t="shared" ca="1" si="436"/>
        <v>382</v>
      </c>
      <c r="AG975" s="5">
        <f t="shared" ca="1" si="437"/>
        <v>266</v>
      </c>
      <c r="AH975" s="5">
        <f t="shared" ca="1" si="438"/>
        <v>273</v>
      </c>
      <c r="AI975" s="5">
        <f t="shared" ca="1" si="439"/>
        <v>350</v>
      </c>
      <c r="AJ975" s="5">
        <f t="shared" ca="1" si="440"/>
        <v>294</v>
      </c>
      <c r="AK975" s="5">
        <f t="shared" ca="1" si="441"/>
        <v>360</v>
      </c>
    </row>
    <row r="976" spans="1:37" x14ac:dyDescent="0.3">
      <c r="A976" s="35">
        <f>IF(Замеры!B975=0, " ", Замеры!B975)</f>
        <v>970</v>
      </c>
      <c r="B976" s="45" t="str">
        <f>Замеры!F975</f>
        <v xml:space="preserve">Группа от QF </v>
      </c>
      <c r="C976" s="45" t="str">
        <f>IF(Замеры!K975=0, " ", Замеры!K975)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Замеры!L975</f>
        <v>0</v>
      </c>
      <c r="S976" s="2">
        <f>Замеры!M975</f>
        <v>0</v>
      </c>
      <c r="T976" s="2" t="s">
        <v>75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28</v>
      </c>
      <c r="Z976" s="2">
        <f t="shared" ca="1" si="431"/>
        <v>21</v>
      </c>
      <c r="AA976" s="2">
        <f t="shared" ca="1" si="431"/>
        <v>38</v>
      </c>
      <c r="AB976" s="5">
        <f t="shared" ca="1" si="432"/>
        <v>479</v>
      </c>
      <c r="AC976" s="5">
        <f t="shared" ca="1" si="433"/>
        <v>459</v>
      </c>
      <c r="AD976" s="5">
        <f t="shared" ca="1" si="434"/>
        <v>458</v>
      </c>
      <c r="AE976" s="5">
        <f t="shared" ca="1" si="435"/>
        <v>503</v>
      </c>
      <c r="AF976" s="5">
        <f t="shared" ca="1" si="436"/>
        <v>453</v>
      </c>
      <c r="AG976" s="5">
        <f t="shared" ca="1" si="437"/>
        <v>415</v>
      </c>
      <c r="AH976" s="5">
        <f t="shared" ca="1" si="438"/>
        <v>520</v>
      </c>
      <c r="AI976" s="5">
        <f t="shared" ca="1" si="439"/>
        <v>434</v>
      </c>
      <c r="AJ976" s="5">
        <f t="shared" ca="1" si="440"/>
        <v>473</v>
      </c>
      <c r="AK976" s="5">
        <f t="shared" ca="1" si="441"/>
        <v>387</v>
      </c>
    </row>
    <row r="977" spans="1:37" x14ac:dyDescent="0.3">
      <c r="A977" s="35">
        <f>IF(Замеры!B976=0, " ", Замеры!B976)</f>
        <v>971</v>
      </c>
      <c r="B977" s="45" t="str">
        <f>Замеры!F976</f>
        <v xml:space="preserve">Группа от QF </v>
      </c>
      <c r="C977" s="45" t="str">
        <f>IF(Замеры!K976=0, " ", Замеры!K976)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Замеры!L976</f>
        <v>0</v>
      </c>
      <c r="S977" s="2">
        <f>Замеры!M976</f>
        <v>0</v>
      </c>
      <c r="T977" s="2" t="s">
        <v>75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49</v>
      </c>
      <c r="Z977" s="2">
        <f t="shared" ca="1" si="431"/>
        <v>26</v>
      </c>
      <c r="AA977" s="2">
        <f t="shared" ca="1" si="431"/>
        <v>37</v>
      </c>
      <c r="AB977" s="5">
        <f t="shared" ca="1" si="432"/>
        <v>485</v>
      </c>
      <c r="AC977" s="5">
        <f t="shared" ca="1" si="433"/>
        <v>411</v>
      </c>
      <c r="AD977" s="5">
        <f t="shared" ca="1" si="434"/>
        <v>485</v>
      </c>
      <c r="AE977" s="5">
        <f t="shared" ca="1" si="435"/>
        <v>381</v>
      </c>
      <c r="AF977" s="5">
        <f t="shared" ca="1" si="436"/>
        <v>411</v>
      </c>
      <c r="AG977" s="5">
        <f t="shared" ca="1" si="437"/>
        <v>463</v>
      </c>
      <c r="AH977" s="5">
        <f t="shared" ca="1" si="438"/>
        <v>446</v>
      </c>
      <c r="AI977" s="5">
        <f t="shared" ca="1" si="439"/>
        <v>463</v>
      </c>
      <c r="AJ977" s="5">
        <f t="shared" ca="1" si="440"/>
        <v>466</v>
      </c>
      <c r="AK977" s="5">
        <f t="shared" ca="1" si="441"/>
        <v>375</v>
      </c>
    </row>
    <row r="978" spans="1:37" x14ac:dyDescent="0.3">
      <c r="A978" s="35">
        <f>IF(Замеры!B977=0, " ", Замеры!B977)</f>
        <v>972</v>
      </c>
      <c r="B978" s="45" t="str">
        <f>Замеры!F977</f>
        <v xml:space="preserve">Группа от QF </v>
      </c>
      <c r="C978" s="45" t="str">
        <f>IF(Замеры!K977=0, " ", Замеры!K977)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Замеры!L977</f>
        <v>0</v>
      </c>
      <c r="S978" s="2">
        <f>Замеры!M977</f>
        <v>0</v>
      </c>
      <c r="T978" s="2" t="s">
        <v>75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29</v>
      </c>
      <c r="Z978" s="2">
        <f t="shared" ca="1" si="431"/>
        <v>40</v>
      </c>
      <c r="AA978" s="2">
        <f t="shared" ca="1" si="431"/>
        <v>50</v>
      </c>
      <c r="AB978" s="5">
        <f t="shared" ca="1" si="432"/>
        <v>613</v>
      </c>
      <c r="AC978" s="5">
        <f t="shared" ca="1" si="433"/>
        <v>557</v>
      </c>
      <c r="AD978" s="5">
        <f t="shared" ca="1" si="434"/>
        <v>542</v>
      </c>
      <c r="AE978" s="5">
        <f t="shared" ca="1" si="435"/>
        <v>583</v>
      </c>
      <c r="AF978" s="5">
        <f t="shared" ca="1" si="436"/>
        <v>617</v>
      </c>
      <c r="AG978" s="5">
        <f t="shared" ca="1" si="437"/>
        <v>587</v>
      </c>
      <c r="AH978" s="5">
        <f t="shared" ca="1" si="438"/>
        <v>581</v>
      </c>
      <c r="AI978" s="5">
        <f t="shared" ca="1" si="439"/>
        <v>568</v>
      </c>
      <c r="AJ978" s="5">
        <f t="shared" ca="1" si="440"/>
        <v>556</v>
      </c>
      <c r="AK978" s="5">
        <f t="shared" ca="1" si="441"/>
        <v>562</v>
      </c>
    </row>
    <row r="979" spans="1:37" x14ac:dyDescent="0.3">
      <c r="A979" s="35">
        <f>IF(Замеры!B978=0, " ", Замеры!B978)</f>
        <v>973</v>
      </c>
      <c r="B979" s="45" t="str">
        <f>Замеры!F978</f>
        <v xml:space="preserve">Группа от QF </v>
      </c>
      <c r="C979" s="45" t="str">
        <f>IF(Замеры!K978=0, " ", Замеры!K978)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Замеры!L978</f>
        <v>0</v>
      </c>
      <c r="S979" s="2">
        <f>Замеры!M978</f>
        <v>0</v>
      </c>
      <c r="T979" s="2" t="s">
        <v>75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36</v>
      </c>
      <c r="Z979" s="2">
        <f t="shared" ca="1" si="431"/>
        <v>24</v>
      </c>
      <c r="AA979" s="2">
        <f t="shared" ca="1" si="431"/>
        <v>37</v>
      </c>
      <c r="AB979" s="5">
        <f t="shared" ca="1" si="432"/>
        <v>399</v>
      </c>
      <c r="AC979" s="5">
        <f t="shared" ca="1" si="433"/>
        <v>469</v>
      </c>
      <c r="AD979" s="5">
        <f t="shared" ca="1" si="434"/>
        <v>449</v>
      </c>
      <c r="AE979" s="5">
        <f t="shared" ca="1" si="435"/>
        <v>507</v>
      </c>
      <c r="AF979" s="5">
        <f t="shared" ca="1" si="436"/>
        <v>519</v>
      </c>
      <c r="AG979" s="5">
        <f t="shared" ca="1" si="437"/>
        <v>389</v>
      </c>
      <c r="AH979" s="5">
        <f t="shared" ca="1" si="438"/>
        <v>421</v>
      </c>
      <c r="AI979" s="5">
        <f t="shared" ca="1" si="439"/>
        <v>407</v>
      </c>
      <c r="AJ979" s="5">
        <f t="shared" ca="1" si="440"/>
        <v>472</v>
      </c>
      <c r="AK979" s="5">
        <f t="shared" ca="1" si="441"/>
        <v>413</v>
      </c>
    </row>
    <row r="980" spans="1:37" x14ac:dyDescent="0.3">
      <c r="A980" s="35">
        <f>IF(Замеры!B979=0, " ", Замеры!B979)</f>
        <v>974</v>
      </c>
      <c r="B980" s="45" t="str">
        <f>Замеры!F979</f>
        <v xml:space="preserve">Группа от QF </v>
      </c>
      <c r="C980" s="45" t="str">
        <f>IF(Замеры!K979=0, " ", Замеры!K979)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Замеры!L979</f>
        <v>0</v>
      </c>
      <c r="S980" s="2">
        <f>Замеры!M979</f>
        <v>0</v>
      </c>
      <c r="T980" s="2" t="s">
        <v>75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41</v>
      </c>
      <c r="Z980" s="2">
        <f t="shared" ca="1" si="431"/>
        <v>29</v>
      </c>
      <c r="AA980" s="2">
        <f t="shared" ca="1" si="431"/>
        <v>46</v>
      </c>
      <c r="AB980" s="5">
        <f t="shared" ca="1" si="432"/>
        <v>489</v>
      </c>
      <c r="AC980" s="5">
        <f t="shared" ca="1" si="433"/>
        <v>584</v>
      </c>
      <c r="AD980" s="5">
        <f t="shared" ca="1" si="434"/>
        <v>470</v>
      </c>
      <c r="AE980" s="5">
        <f t="shared" ca="1" si="435"/>
        <v>465</v>
      </c>
      <c r="AF980" s="5">
        <f t="shared" ca="1" si="436"/>
        <v>529</v>
      </c>
      <c r="AG980" s="5">
        <f t="shared" ca="1" si="437"/>
        <v>525</v>
      </c>
      <c r="AH980" s="5">
        <f t="shared" ca="1" si="438"/>
        <v>490</v>
      </c>
      <c r="AI980" s="5">
        <f t="shared" ca="1" si="439"/>
        <v>497</v>
      </c>
      <c r="AJ980" s="5">
        <f t="shared" ca="1" si="440"/>
        <v>576</v>
      </c>
      <c r="AK980" s="5">
        <f t="shared" ca="1" si="441"/>
        <v>586</v>
      </c>
    </row>
    <row r="981" spans="1:37" x14ac:dyDescent="0.3">
      <c r="A981" s="35">
        <f>IF(Замеры!B980=0, " ", Замеры!B980)</f>
        <v>975</v>
      </c>
      <c r="B981" s="45" t="str">
        <f>Замеры!F980</f>
        <v xml:space="preserve">Группа от QF </v>
      </c>
      <c r="C981" s="45" t="str">
        <f>IF(Замеры!K980=0, " ", Замеры!K980)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Замеры!L980</f>
        <v>0</v>
      </c>
      <c r="S981" s="2">
        <f>Замеры!M980</f>
        <v>0</v>
      </c>
      <c r="T981" s="2" t="s">
        <v>75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49</v>
      </c>
      <c r="Z981" s="2">
        <f t="shared" ca="1" si="431"/>
        <v>24</v>
      </c>
      <c r="AA981" s="2">
        <f t="shared" ca="1" si="431"/>
        <v>45</v>
      </c>
      <c r="AB981" s="5">
        <f t="shared" ca="1" si="432"/>
        <v>505</v>
      </c>
      <c r="AC981" s="5">
        <f t="shared" ca="1" si="433"/>
        <v>480</v>
      </c>
      <c r="AD981" s="5">
        <f t="shared" ca="1" si="434"/>
        <v>468</v>
      </c>
      <c r="AE981" s="5">
        <f t="shared" ca="1" si="435"/>
        <v>497</v>
      </c>
      <c r="AF981" s="5">
        <f t="shared" ca="1" si="436"/>
        <v>554</v>
      </c>
      <c r="AG981" s="5">
        <f t="shared" ca="1" si="437"/>
        <v>461</v>
      </c>
      <c r="AH981" s="5">
        <f t="shared" ca="1" si="438"/>
        <v>504</v>
      </c>
      <c r="AI981" s="5">
        <f t="shared" ca="1" si="439"/>
        <v>595</v>
      </c>
      <c r="AJ981" s="5">
        <f t="shared" ca="1" si="440"/>
        <v>484</v>
      </c>
      <c r="AK981" s="5">
        <f t="shared" ca="1" si="441"/>
        <v>600</v>
      </c>
    </row>
    <row r="982" spans="1:37" x14ac:dyDescent="0.3">
      <c r="A982" s="35">
        <f>IF(Замеры!B981=0, " ", Замеры!B981)</f>
        <v>976</v>
      </c>
      <c r="B982" s="45" t="str">
        <f>Замеры!F981</f>
        <v xml:space="preserve">Группа от QF </v>
      </c>
      <c r="C982" s="45" t="str">
        <f>IF(Замеры!K981=0, " ", Замеры!K981)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Замеры!L981</f>
        <v>0</v>
      </c>
      <c r="S982" s="2">
        <f>Замеры!M981</f>
        <v>0</v>
      </c>
      <c r="T982" s="2" t="s">
        <v>75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25</v>
      </c>
      <c r="Z982" s="2">
        <f t="shared" ca="1" si="431"/>
        <v>28</v>
      </c>
      <c r="AA982" s="2">
        <f t="shared" ca="1" si="431"/>
        <v>30</v>
      </c>
      <c r="AB982" s="5">
        <f t="shared" ca="1" si="432"/>
        <v>433</v>
      </c>
      <c r="AC982" s="5">
        <f t="shared" ca="1" si="433"/>
        <v>335</v>
      </c>
      <c r="AD982" s="5">
        <f t="shared" ca="1" si="434"/>
        <v>444</v>
      </c>
      <c r="AE982" s="5">
        <f t="shared" ca="1" si="435"/>
        <v>368</v>
      </c>
      <c r="AF982" s="5">
        <f t="shared" ca="1" si="436"/>
        <v>305</v>
      </c>
      <c r="AG982" s="5">
        <f t="shared" ca="1" si="437"/>
        <v>404</v>
      </c>
      <c r="AH982" s="5">
        <f t="shared" ca="1" si="438"/>
        <v>439</v>
      </c>
      <c r="AI982" s="5">
        <f t="shared" ca="1" si="439"/>
        <v>362</v>
      </c>
      <c r="AJ982" s="5">
        <f t="shared" ca="1" si="440"/>
        <v>433</v>
      </c>
      <c r="AK982" s="5">
        <f t="shared" ca="1" si="441"/>
        <v>308</v>
      </c>
    </row>
    <row r="983" spans="1:37" x14ac:dyDescent="0.3">
      <c r="A983" s="35">
        <f>IF(Замеры!B982=0, " ", Замеры!B982)</f>
        <v>977</v>
      </c>
      <c r="B983" s="45" t="str">
        <f>Замеры!F982</f>
        <v xml:space="preserve">Группа от QF </v>
      </c>
      <c r="C983" s="45" t="str">
        <f>IF(Замеры!K982=0, " ", Замеры!K982)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Замеры!L982</f>
        <v>0</v>
      </c>
      <c r="S983" s="2">
        <f>Замеры!M982</f>
        <v>0</v>
      </c>
      <c r="T983" s="2" t="s">
        <v>75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38</v>
      </c>
      <c r="Z983" s="2">
        <f t="shared" ca="1" si="431"/>
        <v>22</v>
      </c>
      <c r="AA983" s="2">
        <f t="shared" ca="1" si="431"/>
        <v>45</v>
      </c>
      <c r="AB983" s="5">
        <f t="shared" ca="1" si="432"/>
        <v>577</v>
      </c>
      <c r="AC983" s="5">
        <f t="shared" ca="1" si="433"/>
        <v>521</v>
      </c>
      <c r="AD983" s="5">
        <f t="shared" ca="1" si="434"/>
        <v>553</v>
      </c>
      <c r="AE983" s="5">
        <f t="shared" ca="1" si="435"/>
        <v>497</v>
      </c>
      <c r="AF983" s="5">
        <f t="shared" ca="1" si="436"/>
        <v>476</v>
      </c>
      <c r="AG983" s="5">
        <f t="shared" ca="1" si="437"/>
        <v>474</v>
      </c>
      <c r="AH983" s="5">
        <f t="shared" ca="1" si="438"/>
        <v>471</v>
      </c>
      <c r="AI983" s="5">
        <f t="shared" ca="1" si="439"/>
        <v>589</v>
      </c>
      <c r="AJ983" s="5">
        <f t="shared" ca="1" si="440"/>
        <v>456</v>
      </c>
      <c r="AK983" s="5">
        <f t="shared" ca="1" si="441"/>
        <v>595</v>
      </c>
    </row>
    <row r="984" spans="1:37" x14ac:dyDescent="0.3">
      <c r="A984" s="35">
        <f>IF(Замеры!B983=0, " ", Замеры!B983)</f>
        <v>978</v>
      </c>
      <c r="B984" s="45" t="str">
        <f>Замеры!F983</f>
        <v xml:space="preserve">Группа от QF </v>
      </c>
      <c r="C984" s="45" t="str">
        <f>IF(Замеры!K983=0, " ", Замеры!K983)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Замеры!L983</f>
        <v>0</v>
      </c>
      <c r="S984" s="2">
        <f>Замеры!M983</f>
        <v>0</v>
      </c>
      <c r="T984" s="2" t="s">
        <v>75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21</v>
      </c>
      <c r="Z984" s="2">
        <f t="shared" ca="1" si="431"/>
        <v>23</v>
      </c>
      <c r="AA984" s="2">
        <f t="shared" ca="1" si="431"/>
        <v>21</v>
      </c>
      <c r="AB984" s="5">
        <f t="shared" ca="1" si="432"/>
        <v>296</v>
      </c>
      <c r="AC984" s="5">
        <f t="shared" ca="1" si="433"/>
        <v>326</v>
      </c>
      <c r="AD984" s="5">
        <f t="shared" ca="1" si="434"/>
        <v>235</v>
      </c>
      <c r="AE984" s="5">
        <f t="shared" ca="1" si="435"/>
        <v>262</v>
      </c>
      <c r="AF984" s="5">
        <f t="shared" ca="1" si="436"/>
        <v>289</v>
      </c>
      <c r="AG984" s="5">
        <f t="shared" ca="1" si="437"/>
        <v>231</v>
      </c>
      <c r="AH984" s="5">
        <f t="shared" ca="1" si="438"/>
        <v>325</v>
      </c>
      <c r="AI984" s="5">
        <f t="shared" ca="1" si="439"/>
        <v>236</v>
      </c>
      <c r="AJ984" s="5">
        <f t="shared" ca="1" si="440"/>
        <v>219</v>
      </c>
      <c r="AK984" s="5">
        <f t="shared" ca="1" si="441"/>
        <v>286</v>
      </c>
    </row>
    <row r="985" spans="1:37" x14ac:dyDescent="0.3">
      <c r="A985" s="35">
        <f>IF(Замеры!B984=0, " ", Замеры!B984)</f>
        <v>979</v>
      </c>
      <c r="B985" s="45" t="str">
        <f>Замеры!F984</f>
        <v xml:space="preserve">Группа от QF </v>
      </c>
      <c r="C985" s="45" t="str">
        <f>IF(Замеры!K984=0, " ", Замеры!K984)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Замеры!L984</f>
        <v>0</v>
      </c>
      <c r="S985" s="2">
        <f>Замеры!M984</f>
        <v>0</v>
      </c>
      <c r="T985" s="2" t="s">
        <v>75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38</v>
      </c>
      <c r="Z985" s="2">
        <f t="shared" ca="1" si="431"/>
        <v>30</v>
      </c>
      <c r="AA985" s="2">
        <f t="shared" ca="1" si="431"/>
        <v>21</v>
      </c>
      <c r="AB985" s="5">
        <f t="shared" ca="1" si="432"/>
        <v>291</v>
      </c>
      <c r="AC985" s="5">
        <f t="shared" ca="1" si="433"/>
        <v>266</v>
      </c>
      <c r="AD985" s="5">
        <f t="shared" ca="1" si="434"/>
        <v>265</v>
      </c>
      <c r="AE985" s="5">
        <f t="shared" ca="1" si="435"/>
        <v>355</v>
      </c>
      <c r="AF985" s="5">
        <f t="shared" ca="1" si="436"/>
        <v>322</v>
      </c>
      <c r="AG985" s="5">
        <f t="shared" ca="1" si="437"/>
        <v>314</v>
      </c>
      <c r="AH985" s="5">
        <f t="shared" ca="1" si="438"/>
        <v>242</v>
      </c>
      <c r="AI985" s="5">
        <f t="shared" ca="1" si="439"/>
        <v>269</v>
      </c>
      <c r="AJ985" s="5">
        <f t="shared" ca="1" si="440"/>
        <v>352</v>
      </c>
      <c r="AK985" s="5">
        <f t="shared" ca="1" si="441"/>
        <v>360</v>
      </c>
    </row>
    <row r="986" spans="1:37" x14ac:dyDescent="0.3">
      <c r="A986" s="35">
        <f>IF(Замеры!B985=0, " ", Замеры!B985)</f>
        <v>980</v>
      </c>
      <c r="B986" s="45" t="str">
        <f>Замеры!F985</f>
        <v xml:space="preserve">Группа от QF </v>
      </c>
      <c r="C986" s="45" t="str">
        <f>IF(Замеры!K985=0, " ", Замеры!K985)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Замеры!L985</f>
        <v>0</v>
      </c>
      <c r="S986" s="2">
        <f>Замеры!M985</f>
        <v>0</v>
      </c>
      <c r="T986" s="2" t="s">
        <v>75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23</v>
      </c>
      <c r="Z986" s="2">
        <f t="shared" ca="1" si="431"/>
        <v>47</v>
      </c>
      <c r="AA986" s="2">
        <f t="shared" ca="1" si="431"/>
        <v>30</v>
      </c>
      <c r="AB986" s="5">
        <f t="shared" ca="1" si="432"/>
        <v>426</v>
      </c>
      <c r="AC986" s="5">
        <f t="shared" ca="1" si="433"/>
        <v>346</v>
      </c>
      <c r="AD986" s="5">
        <f t="shared" ca="1" si="434"/>
        <v>329</v>
      </c>
      <c r="AE986" s="5">
        <f t="shared" ca="1" si="435"/>
        <v>328</v>
      </c>
      <c r="AF986" s="5">
        <f t="shared" ca="1" si="436"/>
        <v>331</v>
      </c>
      <c r="AG986" s="5">
        <f t="shared" ca="1" si="437"/>
        <v>396</v>
      </c>
      <c r="AH986" s="5">
        <f t="shared" ca="1" si="438"/>
        <v>320</v>
      </c>
      <c r="AI986" s="5">
        <f t="shared" ca="1" si="439"/>
        <v>318</v>
      </c>
      <c r="AJ986" s="5">
        <f t="shared" ca="1" si="440"/>
        <v>315</v>
      </c>
      <c r="AK986" s="5">
        <f t="shared" ca="1" si="441"/>
        <v>381</v>
      </c>
    </row>
    <row r="987" spans="1:37" x14ac:dyDescent="0.3">
      <c r="A987" s="35">
        <f>IF(Замеры!B986=0, " ", Замеры!B986)</f>
        <v>981</v>
      </c>
      <c r="B987" s="45" t="str">
        <f>Замеры!F986</f>
        <v xml:space="preserve">Группа от QF </v>
      </c>
      <c r="C987" s="45" t="str">
        <f>IF(Замеры!K986=0, " ", Замеры!K986)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Замеры!L986</f>
        <v>0</v>
      </c>
      <c r="S987" s="2">
        <f>Замеры!M986</f>
        <v>0</v>
      </c>
      <c r="T987" s="2" t="s">
        <v>75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20</v>
      </c>
      <c r="Z987" s="2">
        <f t="shared" ca="1" si="431"/>
        <v>34</v>
      </c>
      <c r="AA987" s="2">
        <f t="shared" ca="1" si="431"/>
        <v>26</v>
      </c>
      <c r="AB987" s="5">
        <f t="shared" ca="1" si="432"/>
        <v>390</v>
      </c>
      <c r="AC987" s="5">
        <f t="shared" ca="1" si="433"/>
        <v>371</v>
      </c>
      <c r="AD987" s="5">
        <f t="shared" ca="1" si="434"/>
        <v>317</v>
      </c>
      <c r="AE987" s="5">
        <f t="shared" ca="1" si="435"/>
        <v>271</v>
      </c>
      <c r="AF987" s="5">
        <f t="shared" ca="1" si="436"/>
        <v>387</v>
      </c>
      <c r="AG987" s="5">
        <f t="shared" ca="1" si="437"/>
        <v>300</v>
      </c>
      <c r="AH987" s="5">
        <f t="shared" ca="1" si="438"/>
        <v>297</v>
      </c>
      <c r="AI987" s="5">
        <f t="shared" ca="1" si="439"/>
        <v>351</v>
      </c>
      <c r="AJ987" s="5">
        <f t="shared" ca="1" si="440"/>
        <v>363</v>
      </c>
      <c r="AK987" s="5">
        <f t="shared" ca="1" si="441"/>
        <v>279</v>
      </c>
    </row>
    <row r="988" spans="1:37" x14ac:dyDescent="0.3">
      <c r="A988" s="35">
        <f>IF(Замеры!B987=0, " ", Замеры!B987)</f>
        <v>982</v>
      </c>
      <c r="B988" s="45" t="str">
        <f>Замеры!F987</f>
        <v xml:space="preserve">Группа от QF </v>
      </c>
      <c r="C988" s="45" t="str">
        <f>IF(Замеры!K987=0, " ", Замеры!K987)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Замеры!L987</f>
        <v>0</v>
      </c>
      <c r="S988" s="2">
        <f>Замеры!M987</f>
        <v>0</v>
      </c>
      <c r="T988" s="2" t="s">
        <v>75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36</v>
      </c>
      <c r="Z988" s="2">
        <f t="shared" ca="1" si="431"/>
        <v>42</v>
      </c>
      <c r="AA988" s="2">
        <f t="shared" ca="1" si="431"/>
        <v>30</v>
      </c>
      <c r="AB988" s="5">
        <f t="shared" ca="1" si="432"/>
        <v>389</v>
      </c>
      <c r="AC988" s="5">
        <f t="shared" ca="1" si="433"/>
        <v>446</v>
      </c>
      <c r="AD988" s="5">
        <f t="shared" ca="1" si="434"/>
        <v>357</v>
      </c>
      <c r="AE988" s="5">
        <f t="shared" ca="1" si="435"/>
        <v>412</v>
      </c>
      <c r="AF988" s="5">
        <f t="shared" ca="1" si="436"/>
        <v>438</v>
      </c>
      <c r="AG988" s="5">
        <f t="shared" ca="1" si="437"/>
        <v>311</v>
      </c>
      <c r="AH988" s="5">
        <f t="shared" ca="1" si="438"/>
        <v>347</v>
      </c>
      <c r="AI988" s="5">
        <f t="shared" ca="1" si="439"/>
        <v>433</v>
      </c>
      <c r="AJ988" s="5">
        <f t="shared" ca="1" si="440"/>
        <v>345</v>
      </c>
      <c r="AK988" s="5">
        <f t="shared" ca="1" si="441"/>
        <v>418</v>
      </c>
    </row>
    <row r="989" spans="1:37" x14ac:dyDescent="0.3">
      <c r="A989" s="35">
        <f>IF(Замеры!B988=0, " ", Замеры!B988)</f>
        <v>983</v>
      </c>
      <c r="B989" s="45" t="str">
        <f>Замеры!F988</f>
        <v xml:space="preserve">Группа от QF </v>
      </c>
      <c r="C989" s="45" t="str">
        <f>IF(Замеры!K988=0, " ", Замеры!K988)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Замеры!L988</f>
        <v>0</v>
      </c>
      <c r="S989" s="2">
        <f>Замеры!M988</f>
        <v>0</v>
      </c>
      <c r="T989" s="2" t="s">
        <v>75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37</v>
      </c>
      <c r="Z989" s="2">
        <f t="shared" ca="1" si="431"/>
        <v>24</v>
      </c>
      <c r="AA989" s="2">
        <f t="shared" ca="1" si="431"/>
        <v>38</v>
      </c>
      <c r="AB989" s="5">
        <f t="shared" ca="1" si="432"/>
        <v>503</v>
      </c>
      <c r="AC989" s="5">
        <f t="shared" ca="1" si="433"/>
        <v>401</v>
      </c>
      <c r="AD989" s="5">
        <f t="shared" ca="1" si="434"/>
        <v>495</v>
      </c>
      <c r="AE989" s="5">
        <f t="shared" ca="1" si="435"/>
        <v>410</v>
      </c>
      <c r="AF989" s="5">
        <f t="shared" ca="1" si="436"/>
        <v>393</v>
      </c>
      <c r="AG989" s="5">
        <f t="shared" ca="1" si="437"/>
        <v>398</v>
      </c>
      <c r="AH989" s="5">
        <f t="shared" ca="1" si="438"/>
        <v>386</v>
      </c>
      <c r="AI989" s="5">
        <f t="shared" ca="1" si="439"/>
        <v>420</v>
      </c>
      <c r="AJ989" s="5">
        <f t="shared" ca="1" si="440"/>
        <v>443</v>
      </c>
      <c r="AK989" s="5">
        <f t="shared" ca="1" si="441"/>
        <v>473</v>
      </c>
    </row>
    <row r="990" spans="1:37" x14ac:dyDescent="0.3">
      <c r="A990" s="35">
        <f>IF(Замеры!B989=0, " ", Замеры!B989)</f>
        <v>984</v>
      </c>
      <c r="B990" s="45" t="str">
        <f>Замеры!F989</f>
        <v xml:space="preserve">Группа от QF </v>
      </c>
      <c r="C990" s="45" t="str">
        <f>IF(Замеры!K989=0, " ", Замеры!K989)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Замеры!L989</f>
        <v>0</v>
      </c>
      <c r="S990" s="2">
        <f>Замеры!M989</f>
        <v>0</v>
      </c>
      <c r="T990" s="2" t="s">
        <v>75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30</v>
      </c>
      <c r="Z990" s="2">
        <f t="shared" ca="1" si="431"/>
        <v>29</v>
      </c>
      <c r="AA990" s="2">
        <f t="shared" ca="1" si="431"/>
        <v>30</v>
      </c>
      <c r="AB990" s="5">
        <f t="shared" ca="1" si="432"/>
        <v>341</v>
      </c>
      <c r="AC990" s="5">
        <f t="shared" ca="1" si="433"/>
        <v>355</v>
      </c>
      <c r="AD990" s="5">
        <f t="shared" ca="1" si="434"/>
        <v>349</v>
      </c>
      <c r="AE990" s="5">
        <f t="shared" ca="1" si="435"/>
        <v>400</v>
      </c>
      <c r="AF990" s="5">
        <f t="shared" ca="1" si="436"/>
        <v>380</v>
      </c>
      <c r="AG990" s="5">
        <f t="shared" ca="1" si="437"/>
        <v>345</v>
      </c>
      <c r="AH990" s="5">
        <f t="shared" ca="1" si="438"/>
        <v>342</v>
      </c>
      <c r="AI990" s="5">
        <f t="shared" ca="1" si="439"/>
        <v>311</v>
      </c>
      <c r="AJ990" s="5">
        <f t="shared" ca="1" si="440"/>
        <v>353</v>
      </c>
      <c r="AK990" s="5">
        <f t="shared" ca="1" si="441"/>
        <v>309</v>
      </c>
    </row>
    <row r="991" spans="1:37" x14ac:dyDescent="0.3">
      <c r="A991" s="35">
        <f>IF(Замеры!B990=0, " ", Замеры!B990)</f>
        <v>985</v>
      </c>
      <c r="B991" s="45" t="str">
        <f>Замеры!F990</f>
        <v xml:space="preserve">Группа от QF </v>
      </c>
      <c r="C991" s="45" t="str">
        <f>IF(Замеры!K990=0, " ", Замеры!K990)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Замеры!L990</f>
        <v>0</v>
      </c>
      <c r="S991" s="2">
        <f>Замеры!M990</f>
        <v>0</v>
      </c>
      <c r="T991" s="2" t="s">
        <v>75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46</v>
      </c>
      <c r="Z991" s="2">
        <f t="shared" ca="1" si="431"/>
        <v>48</v>
      </c>
      <c r="AA991" s="2">
        <f t="shared" ca="1" si="431"/>
        <v>30</v>
      </c>
      <c r="AB991" s="5">
        <f t="shared" ca="1" si="432"/>
        <v>344</v>
      </c>
      <c r="AC991" s="5">
        <f t="shared" ca="1" si="433"/>
        <v>350</v>
      </c>
      <c r="AD991" s="5">
        <f t="shared" ca="1" si="434"/>
        <v>388</v>
      </c>
      <c r="AE991" s="5">
        <f t="shared" ca="1" si="435"/>
        <v>319</v>
      </c>
      <c r="AF991" s="5">
        <f t="shared" ca="1" si="436"/>
        <v>403</v>
      </c>
      <c r="AG991" s="5">
        <f t="shared" ca="1" si="437"/>
        <v>416</v>
      </c>
      <c r="AH991" s="5">
        <f t="shared" ca="1" si="438"/>
        <v>431</v>
      </c>
      <c r="AI991" s="5">
        <f t="shared" ca="1" si="439"/>
        <v>404</v>
      </c>
      <c r="AJ991" s="5">
        <f t="shared" ca="1" si="440"/>
        <v>389</v>
      </c>
      <c r="AK991" s="5">
        <f t="shared" ca="1" si="441"/>
        <v>439</v>
      </c>
    </row>
    <row r="992" spans="1:37" x14ac:dyDescent="0.3">
      <c r="A992" s="35">
        <f>IF(Замеры!B991=0, " ", Замеры!B991)</f>
        <v>986</v>
      </c>
      <c r="B992" s="45" t="str">
        <f>Замеры!F991</f>
        <v xml:space="preserve">Группа от QF </v>
      </c>
      <c r="C992" s="45" t="str">
        <f>IF(Замеры!K991=0, " ", Замеры!K991)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Замеры!L991</f>
        <v>0</v>
      </c>
      <c r="S992" s="2">
        <f>Замеры!M991</f>
        <v>0</v>
      </c>
      <c r="T992" s="2" t="s">
        <v>75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36</v>
      </c>
      <c r="Z992" s="2">
        <f t="shared" ca="1" si="431"/>
        <v>28</v>
      </c>
      <c r="AA992" s="2">
        <f t="shared" ca="1" si="431"/>
        <v>47</v>
      </c>
      <c r="AB992" s="5">
        <f t="shared" ca="1" si="432"/>
        <v>607</v>
      </c>
      <c r="AC992" s="5">
        <f t="shared" ca="1" si="433"/>
        <v>578</v>
      </c>
      <c r="AD992" s="5">
        <f t="shared" ca="1" si="434"/>
        <v>583</v>
      </c>
      <c r="AE992" s="5">
        <f t="shared" ca="1" si="435"/>
        <v>540</v>
      </c>
      <c r="AF992" s="5">
        <f t="shared" ca="1" si="436"/>
        <v>619</v>
      </c>
      <c r="AG992" s="5">
        <f t="shared" ca="1" si="437"/>
        <v>559</v>
      </c>
      <c r="AH992" s="5">
        <f t="shared" ca="1" si="438"/>
        <v>618</v>
      </c>
      <c r="AI992" s="5">
        <f t="shared" ca="1" si="439"/>
        <v>492</v>
      </c>
      <c r="AJ992" s="5">
        <f t="shared" ca="1" si="440"/>
        <v>616</v>
      </c>
      <c r="AK992" s="5">
        <f t="shared" ca="1" si="441"/>
        <v>532</v>
      </c>
    </row>
    <row r="993" spans="1:37" x14ac:dyDescent="0.3">
      <c r="A993" s="35">
        <f>IF(Замеры!B992=0, " ", Замеры!B992)</f>
        <v>987</v>
      </c>
      <c r="B993" s="45" t="str">
        <f>Замеры!F992</f>
        <v xml:space="preserve">Группа от QF </v>
      </c>
      <c r="C993" s="45" t="str">
        <f>IF(Замеры!K992=0, " ", Замеры!K992)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Замеры!L992</f>
        <v>0</v>
      </c>
      <c r="S993" s="2">
        <f>Замеры!M992</f>
        <v>0</v>
      </c>
      <c r="T993" s="2" t="s">
        <v>75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31</v>
      </c>
      <c r="Z993" s="2">
        <f t="shared" ca="1" si="431"/>
        <v>21</v>
      </c>
      <c r="AA993" s="2">
        <f t="shared" ca="1" si="431"/>
        <v>20</v>
      </c>
      <c r="AB993" s="5">
        <f t="shared" ca="1" si="432"/>
        <v>212</v>
      </c>
      <c r="AC993" s="5">
        <f t="shared" ca="1" si="433"/>
        <v>343</v>
      </c>
      <c r="AD993" s="5">
        <f t="shared" ca="1" si="434"/>
        <v>298</v>
      </c>
      <c r="AE993" s="5">
        <f t="shared" ca="1" si="435"/>
        <v>309</v>
      </c>
      <c r="AF993" s="5">
        <f t="shared" ca="1" si="436"/>
        <v>222</v>
      </c>
      <c r="AG993" s="5">
        <f t="shared" ca="1" si="437"/>
        <v>254</v>
      </c>
      <c r="AH993" s="5">
        <f t="shared" ca="1" si="438"/>
        <v>210</v>
      </c>
      <c r="AI993" s="5">
        <f t="shared" ca="1" si="439"/>
        <v>335</v>
      </c>
      <c r="AJ993" s="5">
        <f t="shared" ca="1" si="440"/>
        <v>273</v>
      </c>
      <c r="AK993" s="5">
        <f t="shared" ca="1" si="441"/>
        <v>206</v>
      </c>
    </row>
    <row r="994" spans="1:37" x14ac:dyDescent="0.3">
      <c r="A994" s="35">
        <f>IF(Замеры!B993=0, " ", Замеры!B993)</f>
        <v>988</v>
      </c>
      <c r="B994" s="45" t="str">
        <f>Замеры!F993</f>
        <v xml:space="preserve">Группа от QF </v>
      </c>
      <c r="C994" s="45" t="str">
        <f>IF(Замеры!K993=0, " ", Замеры!K993)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Замеры!L993</f>
        <v>0</v>
      </c>
      <c r="S994" s="2">
        <f>Замеры!M993</f>
        <v>0</v>
      </c>
      <c r="T994" s="2" t="s">
        <v>75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41</v>
      </c>
      <c r="Z994" s="2">
        <f t="shared" ca="1" si="431"/>
        <v>48</v>
      </c>
      <c r="AA994" s="2">
        <f t="shared" ca="1" si="431"/>
        <v>47</v>
      </c>
      <c r="AB994" s="5">
        <f t="shared" ca="1" si="432"/>
        <v>544</v>
      </c>
      <c r="AC994" s="5">
        <f t="shared" ca="1" si="433"/>
        <v>527</v>
      </c>
      <c r="AD994" s="5">
        <f t="shared" ca="1" si="434"/>
        <v>492</v>
      </c>
      <c r="AE994" s="5">
        <f t="shared" ca="1" si="435"/>
        <v>515</v>
      </c>
      <c r="AF994" s="5">
        <f t="shared" ca="1" si="436"/>
        <v>600</v>
      </c>
      <c r="AG994" s="5">
        <f t="shared" ca="1" si="437"/>
        <v>515</v>
      </c>
      <c r="AH994" s="5">
        <f t="shared" ca="1" si="438"/>
        <v>505</v>
      </c>
      <c r="AI994" s="5">
        <f t="shared" ca="1" si="439"/>
        <v>495</v>
      </c>
      <c r="AJ994" s="5">
        <f t="shared" ca="1" si="440"/>
        <v>504</v>
      </c>
      <c r="AK994" s="5">
        <f t="shared" ca="1" si="441"/>
        <v>538</v>
      </c>
    </row>
    <row r="995" spans="1:37" x14ac:dyDescent="0.3">
      <c r="A995" s="35">
        <f>IF(Замеры!B994=0, " ", Замеры!B994)</f>
        <v>989</v>
      </c>
      <c r="B995" s="45" t="str">
        <f>Замеры!F994</f>
        <v xml:space="preserve">Группа от QF </v>
      </c>
      <c r="C995" s="45" t="str">
        <f>IF(Замеры!K994=0, " ", Замеры!K994)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Замеры!L994</f>
        <v>0</v>
      </c>
      <c r="S995" s="2">
        <f>Замеры!M994</f>
        <v>0</v>
      </c>
      <c r="T995" s="2" t="s">
        <v>75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49</v>
      </c>
      <c r="Z995" s="2">
        <f t="shared" ca="1" si="431"/>
        <v>41</v>
      </c>
      <c r="AA995" s="2">
        <f t="shared" ca="1" si="431"/>
        <v>34</v>
      </c>
      <c r="AB995" s="5">
        <f t="shared" ca="1" si="432"/>
        <v>459</v>
      </c>
      <c r="AC995" s="5">
        <f t="shared" ca="1" si="433"/>
        <v>464</v>
      </c>
      <c r="AD995" s="5">
        <f t="shared" ca="1" si="434"/>
        <v>464</v>
      </c>
      <c r="AE995" s="5">
        <f t="shared" ca="1" si="435"/>
        <v>348</v>
      </c>
      <c r="AF995" s="5">
        <f t="shared" ca="1" si="436"/>
        <v>352</v>
      </c>
      <c r="AG995" s="5">
        <f t="shared" ca="1" si="437"/>
        <v>424</v>
      </c>
      <c r="AH995" s="5">
        <f t="shared" ca="1" si="438"/>
        <v>370</v>
      </c>
      <c r="AI995" s="5">
        <f t="shared" ca="1" si="439"/>
        <v>423</v>
      </c>
      <c r="AJ995" s="5">
        <f t="shared" ca="1" si="440"/>
        <v>395</v>
      </c>
      <c r="AK995" s="5">
        <f t="shared" ca="1" si="441"/>
        <v>477</v>
      </c>
    </row>
    <row r="996" spans="1:37" x14ac:dyDescent="0.3">
      <c r="A996" s="35">
        <f>IF(Замеры!B995=0, " ", Замеры!B995)</f>
        <v>990</v>
      </c>
      <c r="B996" s="45" t="str">
        <f>Замеры!F995</f>
        <v xml:space="preserve">Группа от QF </v>
      </c>
      <c r="C996" s="45" t="str">
        <f>IF(Замеры!K995=0, " ", Замеры!K995)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Замеры!L995</f>
        <v>0</v>
      </c>
      <c r="S996" s="2">
        <f>Замеры!M995</f>
        <v>0</v>
      </c>
      <c r="T996" s="2" t="s">
        <v>75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33</v>
      </c>
      <c r="Z996" s="2">
        <f t="shared" ca="1" si="431"/>
        <v>47</v>
      </c>
      <c r="AA996" s="2">
        <f t="shared" ca="1" si="431"/>
        <v>41</v>
      </c>
      <c r="AB996" s="5">
        <f t="shared" ca="1" si="432"/>
        <v>552</v>
      </c>
      <c r="AC996" s="5">
        <f t="shared" ca="1" si="433"/>
        <v>511</v>
      </c>
      <c r="AD996" s="5">
        <f t="shared" ca="1" si="434"/>
        <v>554</v>
      </c>
      <c r="AE996" s="5">
        <f t="shared" ca="1" si="435"/>
        <v>483</v>
      </c>
      <c r="AF996" s="5">
        <f t="shared" ca="1" si="436"/>
        <v>447</v>
      </c>
      <c r="AG996" s="5">
        <f t="shared" ca="1" si="437"/>
        <v>551</v>
      </c>
      <c r="AH996" s="5">
        <f t="shared" ca="1" si="438"/>
        <v>461</v>
      </c>
      <c r="AI996" s="5">
        <f t="shared" ca="1" si="439"/>
        <v>490</v>
      </c>
      <c r="AJ996" s="5">
        <f t="shared" ca="1" si="440"/>
        <v>500</v>
      </c>
      <c r="AK996" s="5">
        <f t="shared" ca="1" si="441"/>
        <v>489</v>
      </c>
    </row>
    <row r="997" spans="1:37" x14ac:dyDescent="0.3">
      <c r="A997" s="35">
        <f>IF(Замеры!B996=0, " ", Замеры!B996)</f>
        <v>991</v>
      </c>
      <c r="B997" s="45" t="str">
        <f>Замеры!F996</f>
        <v xml:space="preserve">Группа от QF </v>
      </c>
      <c r="C997" s="45" t="str">
        <f>IF(Замеры!K996=0, " ", Замеры!K996)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Замеры!L996</f>
        <v>0</v>
      </c>
      <c r="S997" s="2">
        <f>Замеры!M996</f>
        <v>0</v>
      </c>
      <c r="T997" s="2" t="s">
        <v>75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30</v>
      </c>
      <c r="Z997" s="2">
        <f t="shared" ca="1" si="431"/>
        <v>48</v>
      </c>
      <c r="AA997" s="2">
        <f t="shared" ca="1" si="431"/>
        <v>31</v>
      </c>
      <c r="AB997" s="5">
        <f t="shared" ca="1" si="432"/>
        <v>426</v>
      </c>
      <c r="AC997" s="5">
        <f t="shared" ca="1" si="433"/>
        <v>393</v>
      </c>
      <c r="AD997" s="5">
        <f t="shared" ca="1" si="434"/>
        <v>370</v>
      </c>
      <c r="AE997" s="5">
        <f t="shared" ca="1" si="435"/>
        <v>344</v>
      </c>
      <c r="AF997" s="5">
        <f t="shared" ca="1" si="436"/>
        <v>433</v>
      </c>
      <c r="AG997" s="5">
        <f t="shared" ca="1" si="437"/>
        <v>435</v>
      </c>
      <c r="AH997" s="5">
        <f t="shared" ca="1" si="438"/>
        <v>399</v>
      </c>
      <c r="AI997" s="5">
        <f t="shared" ca="1" si="439"/>
        <v>393</v>
      </c>
      <c r="AJ997" s="5">
        <f t="shared" ca="1" si="440"/>
        <v>443</v>
      </c>
      <c r="AK997" s="5">
        <f t="shared" ca="1" si="441"/>
        <v>327</v>
      </c>
    </row>
    <row r="998" spans="1:37" x14ac:dyDescent="0.3">
      <c r="A998" s="35">
        <f>IF(Замеры!B997=0, " ", Замеры!B997)</f>
        <v>992</v>
      </c>
      <c r="B998" s="45" t="str">
        <f>Замеры!F997</f>
        <v xml:space="preserve">Группа от QF </v>
      </c>
      <c r="C998" s="45" t="str">
        <f>IF(Замеры!K997=0, " ", Замеры!K997)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Замеры!L997</f>
        <v>0</v>
      </c>
      <c r="S998" s="2">
        <f>Замеры!M997</f>
        <v>0</v>
      </c>
      <c r="T998" s="2" t="s">
        <v>75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28</v>
      </c>
      <c r="Z998" s="2">
        <f t="shared" ca="1" si="431"/>
        <v>30</v>
      </c>
      <c r="AA998" s="2">
        <f t="shared" ca="1" si="431"/>
        <v>23</v>
      </c>
      <c r="AB998" s="5">
        <f t="shared" ca="1" si="432"/>
        <v>355</v>
      </c>
      <c r="AC998" s="5">
        <f t="shared" ca="1" si="433"/>
        <v>311</v>
      </c>
      <c r="AD998" s="5">
        <f t="shared" ca="1" si="434"/>
        <v>324</v>
      </c>
      <c r="AE998" s="5">
        <f t="shared" ca="1" si="435"/>
        <v>363</v>
      </c>
      <c r="AF998" s="5">
        <f t="shared" ca="1" si="436"/>
        <v>371</v>
      </c>
      <c r="AG998" s="5">
        <f t="shared" ca="1" si="437"/>
        <v>288</v>
      </c>
      <c r="AH998" s="5">
        <f t="shared" ca="1" si="438"/>
        <v>274</v>
      </c>
      <c r="AI998" s="5">
        <f t="shared" ca="1" si="439"/>
        <v>346</v>
      </c>
      <c r="AJ998" s="5">
        <f t="shared" ca="1" si="440"/>
        <v>341</v>
      </c>
      <c r="AK998" s="5">
        <f t="shared" ca="1" si="441"/>
        <v>308</v>
      </c>
    </row>
    <row r="999" spans="1:37" x14ac:dyDescent="0.3">
      <c r="A999" s="35">
        <f>IF(Замеры!B998=0, " ", Замеры!B998)</f>
        <v>993</v>
      </c>
      <c r="B999" s="45" t="str">
        <f>Замеры!F998</f>
        <v xml:space="preserve">Группа от QF </v>
      </c>
      <c r="C999" s="45" t="str">
        <f>IF(Замеры!K998=0, " ", Замеры!K998)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Замеры!L998</f>
        <v>0</v>
      </c>
      <c r="S999" s="2">
        <f>Замеры!M998</f>
        <v>0</v>
      </c>
      <c r="T999" s="2" t="s">
        <v>75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27</v>
      </c>
      <c r="Z999" s="2">
        <f t="shared" ca="1" si="431"/>
        <v>20</v>
      </c>
      <c r="AA999" s="2">
        <f t="shared" ca="1" si="431"/>
        <v>42</v>
      </c>
      <c r="AB999" s="5">
        <f t="shared" ca="1" si="432"/>
        <v>439</v>
      </c>
      <c r="AC999" s="5">
        <f t="shared" ca="1" si="433"/>
        <v>553</v>
      </c>
      <c r="AD999" s="5">
        <f t="shared" ca="1" si="434"/>
        <v>550</v>
      </c>
      <c r="AE999" s="5">
        <f t="shared" ca="1" si="435"/>
        <v>441</v>
      </c>
      <c r="AF999" s="5">
        <f t="shared" ca="1" si="436"/>
        <v>511</v>
      </c>
      <c r="AG999" s="5">
        <f t="shared" ca="1" si="437"/>
        <v>557</v>
      </c>
      <c r="AH999" s="5">
        <f t="shared" ca="1" si="438"/>
        <v>529</v>
      </c>
      <c r="AI999" s="5">
        <f t="shared" ca="1" si="439"/>
        <v>564</v>
      </c>
      <c r="AJ999" s="5">
        <f t="shared" ca="1" si="440"/>
        <v>550</v>
      </c>
      <c r="AK999" s="5">
        <f t="shared" ca="1" si="441"/>
        <v>544</v>
      </c>
    </row>
    <row r="1000" spans="1:37" x14ac:dyDescent="0.3">
      <c r="A1000" s="35">
        <f>IF(Замеры!B999=0, " ", Замеры!B999)</f>
        <v>994</v>
      </c>
      <c r="B1000" s="45" t="str">
        <f>Замеры!F999</f>
        <v xml:space="preserve">Группа от QF </v>
      </c>
      <c r="C1000" s="45" t="str">
        <f>IF(Замеры!K999=0, " ", Замеры!K999)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Замеры!L999</f>
        <v>0</v>
      </c>
      <c r="S1000" s="2">
        <f>Замеры!M999</f>
        <v>0</v>
      </c>
      <c r="T1000" s="2" t="s">
        <v>75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42</v>
      </c>
      <c r="Z1000" s="2">
        <f t="shared" ca="1" si="431"/>
        <v>23</v>
      </c>
      <c r="AA1000" s="2">
        <f t="shared" ca="1" si="431"/>
        <v>33</v>
      </c>
      <c r="AB1000" s="5">
        <f t="shared" ca="1" si="432"/>
        <v>416</v>
      </c>
      <c r="AC1000" s="5">
        <f t="shared" ca="1" si="433"/>
        <v>341</v>
      </c>
      <c r="AD1000" s="5">
        <f t="shared" ca="1" si="434"/>
        <v>465</v>
      </c>
      <c r="AE1000" s="5">
        <f t="shared" ca="1" si="435"/>
        <v>343</v>
      </c>
      <c r="AF1000" s="5">
        <f t="shared" ca="1" si="436"/>
        <v>433</v>
      </c>
      <c r="AG1000" s="5">
        <f t="shared" ca="1" si="437"/>
        <v>336</v>
      </c>
      <c r="AH1000" s="5">
        <f t="shared" ca="1" si="438"/>
        <v>473</v>
      </c>
      <c r="AI1000" s="5">
        <f t="shared" ca="1" si="439"/>
        <v>471</v>
      </c>
      <c r="AJ1000" s="5">
        <f t="shared" ca="1" si="440"/>
        <v>379</v>
      </c>
      <c r="AK1000" s="5">
        <f t="shared" ca="1" si="441"/>
        <v>352</v>
      </c>
    </row>
    <row r="1001" spans="1:37" x14ac:dyDescent="0.3">
      <c r="A1001" s="35">
        <f>IF(Замеры!B1000=0, " ", Замеры!B1000)</f>
        <v>995</v>
      </c>
      <c r="B1001" s="45" t="str">
        <f>Замеры!F1000</f>
        <v xml:space="preserve">Группа от QF </v>
      </c>
      <c r="C1001" s="45" t="str">
        <f>IF(Замеры!K1000=0, " ", Замеры!K1000)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Замеры!L1000</f>
        <v>0</v>
      </c>
      <c r="S1001" s="2">
        <f>Замеры!M1000</f>
        <v>0</v>
      </c>
      <c r="T1001" s="2" t="s">
        <v>75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34</v>
      </c>
      <c r="Z1001" s="2">
        <f t="shared" ca="1" si="431"/>
        <v>41</v>
      </c>
      <c r="AA1001" s="2">
        <f t="shared" ca="1" si="431"/>
        <v>48</v>
      </c>
      <c r="AB1001" s="5">
        <f t="shared" ca="1" si="432"/>
        <v>597</v>
      </c>
      <c r="AC1001" s="5">
        <f t="shared" ca="1" si="433"/>
        <v>613</v>
      </c>
      <c r="AD1001" s="5">
        <f t="shared" ca="1" si="434"/>
        <v>548</v>
      </c>
      <c r="AE1001" s="5">
        <f t="shared" ca="1" si="435"/>
        <v>556</v>
      </c>
      <c r="AF1001" s="5">
        <f t="shared" ca="1" si="436"/>
        <v>602</v>
      </c>
      <c r="AG1001" s="5">
        <f t="shared" ca="1" si="437"/>
        <v>557</v>
      </c>
      <c r="AH1001" s="5">
        <f t="shared" ca="1" si="438"/>
        <v>566</v>
      </c>
      <c r="AI1001" s="5">
        <f t="shared" ca="1" si="439"/>
        <v>595</v>
      </c>
      <c r="AJ1001" s="5">
        <f t="shared" ca="1" si="440"/>
        <v>559</v>
      </c>
      <c r="AK1001" s="5">
        <f t="shared" ca="1" si="441"/>
        <v>506</v>
      </c>
    </row>
    <row r="1002" spans="1:37" x14ac:dyDescent="0.3">
      <c r="A1002" s="35">
        <f>IF(Замеры!B1001=0, " ", Замеры!B1001)</f>
        <v>996</v>
      </c>
      <c r="B1002" s="45" t="str">
        <f>Замеры!F1001</f>
        <v xml:space="preserve">Группа от QF </v>
      </c>
      <c r="C1002" s="45" t="str">
        <f>IF(Замеры!K1001=0, " ", Замеры!K1001)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Замеры!L1001</f>
        <v>0</v>
      </c>
      <c r="S1002" s="2">
        <f>Замеры!M1001</f>
        <v>0</v>
      </c>
      <c r="T1002" s="2" t="s">
        <v>75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27</v>
      </c>
      <c r="Z1002" s="2">
        <f t="shared" ca="1" si="431"/>
        <v>48</v>
      </c>
      <c r="AA1002" s="2">
        <f t="shared" ca="1" si="431"/>
        <v>34</v>
      </c>
      <c r="AB1002" s="5">
        <f t="shared" ca="1" si="432"/>
        <v>463</v>
      </c>
      <c r="AC1002" s="5">
        <f t="shared" ca="1" si="433"/>
        <v>477</v>
      </c>
      <c r="AD1002" s="5">
        <f t="shared" ca="1" si="434"/>
        <v>430</v>
      </c>
      <c r="AE1002" s="5">
        <f t="shared" ca="1" si="435"/>
        <v>393</v>
      </c>
      <c r="AF1002" s="5">
        <f t="shared" ca="1" si="436"/>
        <v>382</v>
      </c>
      <c r="AG1002" s="5">
        <f t="shared" ca="1" si="437"/>
        <v>395</v>
      </c>
      <c r="AH1002" s="5">
        <f t="shared" ca="1" si="438"/>
        <v>358</v>
      </c>
      <c r="AI1002" s="5">
        <f t="shared" ca="1" si="439"/>
        <v>434</v>
      </c>
      <c r="AJ1002" s="5">
        <f t="shared" ca="1" si="440"/>
        <v>473</v>
      </c>
      <c r="AK1002" s="5">
        <f t="shared" ca="1" si="441"/>
        <v>473</v>
      </c>
    </row>
    <row r="1003" spans="1:37" x14ac:dyDescent="0.3">
      <c r="A1003" s="35">
        <f>IF(Замеры!B1002=0, " ", Замеры!B1002)</f>
        <v>997</v>
      </c>
      <c r="B1003" s="45" t="str">
        <f>Замеры!F1002</f>
        <v xml:space="preserve">Группа от QF </v>
      </c>
      <c r="C1003" s="45" t="str">
        <f>IF(Замеры!K1002=0, " ", Замеры!K1002)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Замеры!L1002</f>
        <v>0</v>
      </c>
      <c r="S1003" s="2">
        <f>Замеры!M1002</f>
        <v>0</v>
      </c>
      <c r="T1003" s="2" t="s">
        <v>75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44</v>
      </c>
      <c r="Z1003" s="2">
        <f t="shared" ca="1" si="431"/>
        <v>42</v>
      </c>
      <c r="AA1003" s="2">
        <f t="shared" ca="1" si="431"/>
        <v>34</v>
      </c>
      <c r="AB1003" s="5">
        <f t="shared" ca="1" si="432"/>
        <v>440</v>
      </c>
      <c r="AC1003" s="5">
        <f t="shared" ca="1" si="433"/>
        <v>367</v>
      </c>
      <c r="AD1003" s="5">
        <f t="shared" ca="1" si="434"/>
        <v>410</v>
      </c>
      <c r="AE1003" s="5">
        <f t="shared" ca="1" si="435"/>
        <v>485</v>
      </c>
      <c r="AF1003" s="5">
        <f t="shared" ca="1" si="436"/>
        <v>412</v>
      </c>
      <c r="AG1003" s="5">
        <f t="shared" ca="1" si="437"/>
        <v>364</v>
      </c>
      <c r="AH1003" s="5">
        <f t="shared" ca="1" si="438"/>
        <v>471</v>
      </c>
      <c r="AI1003" s="5">
        <f t="shared" ca="1" si="439"/>
        <v>368</v>
      </c>
      <c r="AJ1003" s="5">
        <f t="shared" ca="1" si="440"/>
        <v>361</v>
      </c>
      <c r="AK1003" s="5">
        <f t="shared" ca="1" si="441"/>
        <v>457</v>
      </c>
    </row>
    <row r="1004" spans="1:37" x14ac:dyDescent="0.3">
      <c r="A1004" s="35">
        <f>IF(Замеры!B1003=0, " ", Замеры!B1003)</f>
        <v>998</v>
      </c>
      <c r="B1004" s="45" t="str">
        <f>Замеры!F1003</f>
        <v xml:space="preserve">Группа от QF </v>
      </c>
      <c r="C1004" s="45" t="str">
        <f>IF(Замеры!K1003=0, " ", Замеры!K1003)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Замеры!L1003</f>
        <v>0</v>
      </c>
      <c r="S1004" s="2">
        <f>Замеры!M1003</f>
        <v>0</v>
      </c>
      <c r="T1004" s="2" t="s">
        <v>75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23</v>
      </c>
      <c r="Z1004" s="2">
        <f t="shared" ca="1" si="431"/>
        <v>48</v>
      </c>
      <c r="AA1004" s="2">
        <f t="shared" ca="1" si="431"/>
        <v>45</v>
      </c>
      <c r="AB1004" s="5">
        <f t="shared" ca="1" si="432"/>
        <v>600</v>
      </c>
      <c r="AC1004" s="5">
        <f t="shared" ca="1" si="433"/>
        <v>591</v>
      </c>
      <c r="AD1004" s="5">
        <f t="shared" ca="1" si="434"/>
        <v>508</v>
      </c>
      <c r="AE1004" s="5">
        <f t="shared" ca="1" si="435"/>
        <v>543</v>
      </c>
      <c r="AF1004" s="5">
        <f t="shared" ca="1" si="436"/>
        <v>466</v>
      </c>
      <c r="AG1004" s="5">
        <f t="shared" ca="1" si="437"/>
        <v>475</v>
      </c>
      <c r="AH1004" s="5">
        <f t="shared" ca="1" si="438"/>
        <v>525</v>
      </c>
      <c r="AI1004" s="5">
        <f t="shared" ca="1" si="439"/>
        <v>507</v>
      </c>
      <c r="AJ1004" s="5">
        <f t="shared" ca="1" si="440"/>
        <v>592</v>
      </c>
      <c r="AK1004" s="5">
        <f t="shared" ca="1" si="441"/>
        <v>516</v>
      </c>
    </row>
    <row r="1005" spans="1:37" x14ac:dyDescent="0.3">
      <c r="A1005" s="35">
        <f>IF(Замеры!B1004=0, " ", Замеры!B1004)</f>
        <v>999</v>
      </c>
      <c r="B1005" s="45" t="str">
        <f>Замеры!F1004</f>
        <v xml:space="preserve">Группа от QF </v>
      </c>
      <c r="C1005" s="45" t="str">
        <f>IF(Замеры!K1004=0, " ", Замеры!K1004)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Замеры!L1004</f>
        <v>0</v>
      </c>
      <c r="S1005" s="2">
        <f>Замеры!M1004</f>
        <v>0</v>
      </c>
      <c r="T1005" s="2" t="s">
        <v>75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38</v>
      </c>
      <c r="Z1005" s="2">
        <f t="shared" ca="1" si="431"/>
        <v>25</v>
      </c>
      <c r="AA1005" s="2">
        <f t="shared" ca="1" si="431"/>
        <v>30</v>
      </c>
      <c r="AB1005" s="5">
        <f t="shared" ca="1" si="432"/>
        <v>371</v>
      </c>
      <c r="AC1005" s="5">
        <f t="shared" ca="1" si="433"/>
        <v>309</v>
      </c>
      <c r="AD1005" s="5">
        <f t="shared" ca="1" si="434"/>
        <v>372</v>
      </c>
      <c r="AE1005" s="5">
        <f t="shared" ca="1" si="435"/>
        <v>442</v>
      </c>
      <c r="AF1005" s="5">
        <f t="shared" ca="1" si="436"/>
        <v>402</v>
      </c>
      <c r="AG1005" s="5">
        <f t="shared" ca="1" si="437"/>
        <v>308</v>
      </c>
      <c r="AH1005" s="5">
        <f t="shared" ca="1" si="438"/>
        <v>309</v>
      </c>
      <c r="AI1005" s="5">
        <f t="shared" ca="1" si="439"/>
        <v>431</v>
      </c>
      <c r="AJ1005" s="5">
        <f t="shared" ca="1" si="440"/>
        <v>361</v>
      </c>
      <c r="AK1005" s="5">
        <f t="shared" ca="1" si="441"/>
        <v>393</v>
      </c>
    </row>
    <row r="1006" spans="1:37" x14ac:dyDescent="0.3">
      <c r="A1006" s="35">
        <f>IF(Замеры!B1005=0, " ", Замеры!B1005)</f>
        <v>1000</v>
      </c>
      <c r="B1006" s="45" t="str">
        <f>Замеры!F1005</f>
        <v xml:space="preserve">Группа от QF </v>
      </c>
      <c r="C1006" s="45" t="str">
        <f>IF(Замеры!K1005=0, " ", Замеры!K1005)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Замеры!L1005</f>
        <v>0</v>
      </c>
      <c r="S1006" s="2">
        <f>Замеры!M1005</f>
        <v>0</v>
      </c>
      <c r="T1006" s="2" t="s">
        <v>75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22</v>
      </c>
      <c r="Z1006" s="2">
        <f t="shared" ca="1" si="431"/>
        <v>35</v>
      </c>
      <c r="AA1006" s="2">
        <f t="shared" ca="1" si="431"/>
        <v>31</v>
      </c>
      <c r="AB1006" s="5">
        <f t="shared" ca="1" si="432"/>
        <v>442</v>
      </c>
      <c r="AC1006" s="5">
        <f t="shared" ca="1" si="433"/>
        <v>396</v>
      </c>
      <c r="AD1006" s="5">
        <f t="shared" ca="1" si="434"/>
        <v>432</v>
      </c>
      <c r="AE1006" s="5">
        <f t="shared" ca="1" si="435"/>
        <v>346</v>
      </c>
      <c r="AF1006" s="5">
        <f t="shared" ca="1" si="436"/>
        <v>453</v>
      </c>
      <c r="AG1006" s="5">
        <f t="shared" ca="1" si="437"/>
        <v>436</v>
      </c>
      <c r="AH1006" s="5">
        <f t="shared" ca="1" si="438"/>
        <v>371</v>
      </c>
      <c r="AI1006" s="5">
        <f t="shared" ca="1" si="439"/>
        <v>360</v>
      </c>
      <c r="AJ1006" s="5">
        <f t="shared" ca="1" si="440"/>
        <v>423</v>
      </c>
      <c r="AK1006" s="5">
        <f t="shared" ca="1" si="441"/>
        <v>381</v>
      </c>
    </row>
    <row r="1007" spans="1:37" x14ac:dyDescent="0.3">
      <c r="A1007" s="35">
        <f>IF(Замеры!B1006=0, " ", Замеры!B1006)</f>
        <v>1001</v>
      </c>
      <c r="B1007" s="45" t="str">
        <f>Замеры!F1006</f>
        <v xml:space="preserve">Группа от QF </v>
      </c>
      <c r="C1007" s="45" t="str">
        <f>IF(Замеры!K1006=0, " ", Замеры!K1006)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Замеры!L1006</f>
        <v>0</v>
      </c>
      <c r="S1007" s="2">
        <f>Замеры!M1006</f>
        <v>0</v>
      </c>
      <c r="T1007" s="2" t="s">
        <v>75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47</v>
      </c>
      <c r="Z1007" s="2">
        <f t="shared" ca="1" si="431"/>
        <v>37</v>
      </c>
      <c r="AA1007" s="2">
        <f t="shared" ca="1" si="431"/>
        <v>25</v>
      </c>
      <c r="AB1007" s="5">
        <f t="shared" ca="1" si="432"/>
        <v>394</v>
      </c>
      <c r="AC1007" s="5">
        <f t="shared" ca="1" si="433"/>
        <v>357</v>
      </c>
      <c r="AD1007" s="5">
        <f t="shared" ca="1" si="434"/>
        <v>381</v>
      </c>
      <c r="AE1007" s="5">
        <f t="shared" ca="1" si="435"/>
        <v>268</v>
      </c>
      <c r="AF1007" s="5">
        <f t="shared" ca="1" si="436"/>
        <v>300</v>
      </c>
      <c r="AG1007" s="5">
        <f t="shared" ca="1" si="437"/>
        <v>260</v>
      </c>
      <c r="AH1007" s="5">
        <f t="shared" ca="1" si="438"/>
        <v>265</v>
      </c>
      <c r="AI1007" s="5">
        <f t="shared" ca="1" si="439"/>
        <v>340</v>
      </c>
      <c r="AJ1007" s="5">
        <f t="shared" ca="1" si="440"/>
        <v>327</v>
      </c>
      <c r="AK1007" s="5">
        <f t="shared" ca="1" si="441"/>
        <v>360</v>
      </c>
    </row>
    <row r="1008" spans="1:37" x14ac:dyDescent="0.3">
      <c r="A1008" s="35">
        <f>IF(Замеры!B1007=0, " ", Замеры!B1007)</f>
        <v>1002</v>
      </c>
      <c r="B1008" s="45" t="str">
        <f>Замеры!F1007</f>
        <v xml:space="preserve">Группа от QF </v>
      </c>
      <c r="C1008" s="45" t="str">
        <f>IF(Замеры!K1007=0, " ", Замеры!K1007)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Замеры!L1007</f>
        <v>0</v>
      </c>
      <c r="S1008" s="2">
        <f>Замеры!M1007</f>
        <v>0</v>
      </c>
      <c r="T1008" s="2" t="s">
        <v>75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25</v>
      </c>
      <c r="Z1008" s="2">
        <f t="shared" ca="1" si="431"/>
        <v>44</v>
      </c>
      <c r="AA1008" s="2">
        <f t="shared" ca="1" si="431"/>
        <v>30</v>
      </c>
      <c r="AB1008" s="5">
        <f t="shared" ca="1" si="432"/>
        <v>318</v>
      </c>
      <c r="AC1008" s="5">
        <f t="shared" ca="1" si="433"/>
        <v>399</v>
      </c>
      <c r="AD1008" s="5">
        <f t="shared" ca="1" si="434"/>
        <v>374</v>
      </c>
      <c r="AE1008" s="5">
        <f t="shared" ca="1" si="435"/>
        <v>358</v>
      </c>
      <c r="AF1008" s="5">
        <f t="shared" ca="1" si="436"/>
        <v>333</v>
      </c>
      <c r="AG1008" s="5">
        <f t="shared" ca="1" si="437"/>
        <v>392</v>
      </c>
      <c r="AH1008" s="5">
        <f t="shared" ca="1" si="438"/>
        <v>348</v>
      </c>
      <c r="AI1008" s="5">
        <f t="shared" ca="1" si="439"/>
        <v>323</v>
      </c>
      <c r="AJ1008" s="5">
        <f t="shared" ca="1" si="440"/>
        <v>378</v>
      </c>
      <c r="AK1008" s="5">
        <f t="shared" ca="1" si="441"/>
        <v>446</v>
      </c>
    </row>
    <row r="1009" spans="1:37" x14ac:dyDescent="0.3">
      <c r="A1009" s="35">
        <f>IF(Замеры!B1008=0, " ", Замеры!B1008)</f>
        <v>1003</v>
      </c>
      <c r="B1009" s="45" t="str">
        <f>Замеры!F1008</f>
        <v xml:space="preserve">Группа от QF </v>
      </c>
      <c r="C1009" s="45" t="str">
        <f>IF(Замеры!K1008=0, " ", Замеры!K1008)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Замеры!L1008</f>
        <v>0</v>
      </c>
      <c r="S1009" s="2">
        <f>Замеры!M1008</f>
        <v>0</v>
      </c>
      <c r="T1009" s="2" t="s">
        <v>75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36</v>
      </c>
      <c r="Z1009" s="2">
        <f t="shared" ca="1" si="431"/>
        <v>34</v>
      </c>
      <c r="AA1009" s="2">
        <f t="shared" ca="1" si="431"/>
        <v>34</v>
      </c>
      <c r="AB1009" s="5">
        <f t="shared" ca="1" si="432"/>
        <v>377</v>
      </c>
      <c r="AC1009" s="5">
        <f t="shared" ca="1" si="433"/>
        <v>481</v>
      </c>
      <c r="AD1009" s="5">
        <f t="shared" ca="1" si="434"/>
        <v>410</v>
      </c>
      <c r="AE1009" s="5">
        <f t="shared" ca="1" si="435"/>
        <v>423</v>
      </c>
      <c r="AF1009" s="5">
        <f t="shared" ca="1" si="436"/>
        <v>443</v>
      </c>
      <c r="AG1009" s="5">
        <f t="shared" ca="1" si="437"/>
        <v>369</v>
      </c>
      <c r="AH1009" s="5">
        <f t="shared" ca="1" si="438"/>
        <v>382</v>
      </c>
      <c r="AI1009" s="5">
        <f t="shared" ca="1" si="439"/>
        <v>431</v>
      </c>
      <c r="AJ1009" s="5">
        <f t="shared" ca="1" si="440"/>
        <v>410</v>
      </c>
      <c r="AK1009" s="5">
        <f t="shared" ca="1" si="441"/>
        <v>359</v>
      </c>
    </row>
    <row r="1010" spans="1:37" x14ac:dyDescent="0.3">
      <c r="A1010" s="35">
        <f>IF(Замеры!B1009=0, " ", Замеры!B1009)</f>
        <v>1004</v>
      </c>
      <c r="B1010" s="45" t="str">
        <f>Замеры!F1009</f>
        <v xml:space="preserve">Группа от QF </v>
      </c>
      <c r="C1010" s="45" t="str">
        <f>IF(Замеры!K1009=0, " ", Замеры!K1009)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Замеры!L1009</f>
        <v>0</v>
      </c>
      <c r="S1010" s="2">
        <f>Замеры!M1009</f>
        <v>0</v>
      </c>
      <c r="T1010" s="2" t="s">
        <v>75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22</v>
      </c>
      <c r="Z1010" s="2">
        <f t="shared" ca="1" si="431"/>
        <v>22</v>
      </c>
      <c r="AA1010" s="2">
        <f t="shared" ca="1" si="431"/>
        <v>31</v>
      </c>
      <c r="AB1010" s="5">
        <f t="shared" ca="1" si="432"/>
        <v>420</v>
      </c>
      <c r="AC1010" s="5">
        <f t="shared" ca="1" si="433"/>
        <v>442</v>
      </c>
      <c r="AD1010" s="5">
        <f t="shared" ca="1" si="434"/>
        <v>427</v>
      </c>
      <c r="AE1010" s="5">
        <f t="shared" ca="1" si="435"/>
        <v>449</v>
      </c>
      <c r="AF1010" s="5">
        <f t="shared" ca="1" si="436"/>
        <v>437</v>
      </c>
      <c r="AG1010" s="5">
        <f t="shared" ca="1" si="437"/>
        <v>395</v>
      </c>
      <c r="AH1010" s="5">
        <f t="shared" ca="1" si="438"/>
        <v>397</v>
      </c>
      <c r="AI1010" s="5">
        <f t="shared" ca="1" si="439"/>
        <v>375</v>
      </c>
      <c r="AJ1010" s="5">
        <f t="shared" ca="1" si="440"/>
        <v>428</v>
      </c>
      <c r="AK1010" s="5">
        <f t="shared" ca="1" si="441"/>
        <v>429</v>
      </c>
    </row>
    <row r="1011" spans="1:37" x14ac:dyDescent="0.3">
      <c r="A1011" s="35">
        <f>IF(Замеры!B1010=0, " ", Замеры!B1010)</f>
        <v>1005</v>
      </c>
      <c r="B1011" s="45" t="str">
        <f>Замеры!F1010</f>
        <v xml:space="preserve">Группа от QF </v>
      </c>
      <c r="C1011" s="45" t="str">
        <f>IF(Замеры!K1010=0, " ", Замеры!K1010)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Замеры!L1010</f>
        <v>0</v>
      </c>
      <c r="S1011" s="2">
        <f>Замеры!M1010</f>
        <v>0</v>
      </c>
      <c r="T1011" s="2" t="s">
        <v>75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20</v>
      </c>
      <c r="Z1011" s="2">
        <f t="shared" ca="1" si="431"/>
        <v>28</v>
      </c>
      <c r="AA1011" s="2">
        <f t="shared" ca="1" si="431"/>
        <v>49</v>
      </c>
      <c r="AB1011" s="5">
        <f t="shared" ca="1" si="432"/>
        <v>502</v>
      </c>
      <c r="AC1011" s="5">
        <f t="shared" ca="1" si="433"/>
        <v>599</v>
      </c>
      <c r="AD1011" s="5">
        <f t="shared" ca="1" si="434"/>
        <v>532</v>
      </c>
      <c r="AE1011" s="5">
        <f t="shared" ca="1" si="435"/>
        <v>592</v>
      </c>
      <c r="AF1011" s="5">
        <f t="shared" ca="1" si="436"/>
        <v>558</v>
      </c>
      <c r="AG1011" s="5">
        <f t="shared" ca="1" si="437"/>
        <v>613</v>
      </c>
      <c r="AH1011" s="5">
        <f t="shared" ca="1" si="438"/>
        <v>635</v>
      </c>
      <c r="AI1011" s="5">
        <f t="shared" ca="1" si="439"/>
        <v>515</v>
      </c>
      <c r="AJ1011" s="5">
        <f t="shared" ca="1" si="440"/>
        <v>637</v>
      </c>
      <c r="AK1011" s="5">
        <f t="shared" ca="1" si="441"/>
        <v>617</v>
      </c>
    </row>
    <row r="1012" spans="1:37" x14ac:dyDescent="0.3">
      <c r="A1012" s="35">
        <f>IF(Замеры!B1011=0, " ", Замеры!B1011)</f>
        <v>1006</v>
      </c>
      <c r="B1012" s="45" t="str">
        <f>Замеры!F1011</f>
        <v xml:space="preserve">Группа от QF </v>
      </c>
      <c r="C1012" s="45" t="str">
        <f>IF(Замеры!K1011=0, " ", Замеры!K1011)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Замеры!L1011</f>
        <v>0</v>
      </c>
      <c r="S1012" s="2">
        <f>Замеры!M1011</f>
        <v>0</v>
      </c>
      <c r="T1012" s="2" t="s">
        <v>75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21</v>
      </c>
      <c r="Z1012" s="2">
        <f t="shared" ca="1" si="431"/>
        <v>41</v>
      </c>
      <c r="AA1012" s="2">
        <f t="shared" ca="1" si="431"/>
        <v>29</v>
      </c>
      <c r="AB1012" s="5">
        <f t="shared" ca="1" si="432"/>
        <v>333</v>
      </c>
      <c r="AC1012" s="5">
        <f t="shared" ca="1" si="433"/>
        <v>420</v>
      </c>
      <c r="AD1012" s="5">
        <f t="shared" ca="1" si="434"/>
        <v>402</v>
      </c>
      <c r="AE1012" s="5">
        <f t="shared" ca="1" si="435"/>
        <v>352</v>
      </c>
      <c r="AF1012" s="5">
        <f t="shared" ca="1" si="436"/>
        <v>335</v>
      </c>
      <c r="AG1012" s="5">
        <f t="shared" ca="1" si="437"/>
        <v>434</v>
      </c>
      <c r="AH1012" s="5">
        <f t="shared" ca="1" si="438"/>
        <v>415</v>
      </c>
      <c r="AI1012" s="5">
        <f t="shared" ca="1" si="439"/>
        <v>430</v>
      </c>
      <c r="AJ1012" s="5">
        <f t="shared" ca="1" si="440"/>
        <v>382</v>
      </c>
      <c r="AK1012" s="5">
        <f t="shared" ca="1" si="441"/>
        <v>332</v>
      </c>
    </row>
    <row r="1013" spans="1:37" x14ac:dyDescent="0.3">
      <c r="A1013" s="35">
        <f>IF(Замеры!B1012=0, " ", Замеры!B1012)</f>
        <v>1007</v>
      </c>
      <c r="B1013" s="45" t="str">
        <f>Замеры!F1012</f>
        <v xml:space="preserve">Группа от QF </v>
      </c>
      <c r="C1013" s="45" t="str">
        <f>IF(Замеры!K1012=0, " ", Замеры!K1012)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Замеры!L1012</f>
        <v>0</v>
      </c>
      <c r="S1013" s="2">
        <f>Замеры!M1012</f>
        <v>0</v>
      </c>
      <c r="T1013" s="2" t="s">
        <v>75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24</v>
      </c>
      <c r="Z1013" s="2">
        <f t="shared" ca="1" si="431"/>
        <v>48</v>
      </c>
      <c r="AA1013" s="2">
        <f t="shared" ca="1" si="431"/>
        <v>49</v>
      </c>
      <c r="AB1013" s="5">
        <f t="shared" ca="1" si="432"/>
        <v>538</v>
      </c>
      <c r="AC1013" s="5">
        <f t="shared" ca="1" si="433"/>
        <v>638</v>
      </c>
      <c r="AD1013" s="5">
        <f t="shared" ca="1" si="434"/>
        <v>536</v>
      </c>
      <c r="AE1013" s="5">
        <f t="shared" ca="1" si="435"/>
        <v>578</v>
      </c>
      <c r="AF1013" s="5">
        <f t="shared" ca="1" si="436"/>
        <v>549</v>
      </c>
      <c r="AG1013" s="5">
        <f t="shared" ca="1" si="437"/>
        <v>552</v>
      </c>
      <c r="AH1013" s="5">
        <f t="shared" ca="1" si="438"/>
        <v>610</v>
      </c>
      <c r="AI1013" s="5">
        <f t="shared" ca="1" si="439"/>
        <v>523</v>
      </c>
      <c r="AJ1013" s="5">
        <f t="shared" ca="1" si="440"/>
        <v>518</v>
      </c>
      <c r="AK1013" s="5">
        <f t="shared" ca="1" si="441"/>
        <v>580</v>
      </c>
    </row>
    <row r="1014" spans="1:37" x14ac:dyDescent="0.3">
      <c r="A1014" s="35">
        <f>IF(Замеры!B1013=0, " ", Замеры!B1013)</f>
        <v>1008</v>
      </c>
      <c r="B1014" s="45" t="str">
        <f>Замеры!F1013</f>
        <v xml:space="preserve">Группа от QF </v>
      </c>
      <c r="C1014" s="45" t="str">
        <f>IF(Замеры!K1013=0, " ", Замеры!K1013)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Замеры!L1013</f>
        <v>0</v>
      </c>
      <c r="S1014" s="2">
        <f>Замеры!M1013</f>
        <v>0</v>
      </c>
      <c r="T1014" s="2" t="s">
        <v>75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25</v>
      </c>
      <c r="Z1014" s="2">
        <f t="shared" ca="1" si="431"/>
        <v>35</v>
      </c>
      <c r="AA1014" s="2">
        <f t="shared" ca="1" si="431"/>
        <v>40</v>
      </c>
      <c r="AB1014" s="5">
        <f t="shared" ca="1" si="432"/>
        <v>542</v>
      </c>
      <c r="AC1014" s="5">
        <f t="shared" ca="1" si="433"/>
        <v>504</v>
      </c>
      <c r="AD1014" s="5">
        <f t="shared" ca="1" si="434"/>
        <v>466</v>
      </c>
      <c r="AE1014" s="5">
        <f t="shared" ca="1" si="435"/>
        <v>510</v>
      </c>
      <c r="AF1014" s="5">
        <f t="shared" ca="1" si="436"/>
        <v>447</v>
      </c>
      <c r="AG1014" s="5">
        <f t="shared" ca="1" si="437"/>
        <v>514</v>
      </c>
      <c r="AH1014" s="5">
        <f t="shared" ca="1" si="438"/>
        <v>507</v>
      </c>
      <c r="AI1014" s="5">
        <f t="shared" ca="1" si="439"/>
        <v>548</v>
      </c>
      <c r="AJ1014" s="5">
        <f t="shared" ca="1" si="440"/>
        <v>463</v>
      </c>
      <c r="AK1014" s="5">
        <f t="shared" ca="1" si="441"/>
        <v>462</v>
      </c>
    </row>
    <row r="1015" spans="1:37" x14ac:dyDescent="0.3">
      <c r="A1015" s="35">
        <f>IF(Замеры!B1014=0, " ", Замеры!B1014)</f>
        <v>1009</v>
      </c>
      <c r="B1015" s="45" t="str">
        <f>Замеры!F1014</f>
        <v xml:space="preserve">Группа от QF </v>
      </c>
      <c r="C1015" s="45" t="str">
        <f>IF(Замеры!K1014=0, " ", Замеры!K1014)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Замеры!L1014</f>
        <v>0</v>
      </c>
      <c r="S1015" s="2">
        <f>Замеры!M1014</f>
        <v>0</v>
      </c>
      <c r="T1015" s="2" t="s">
        <v>75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40</v>
      </c>
      <c r="Z1015" s="2">
        <f t="shared" ca="1" si="431"/>
        <v>20</v>
      </c>
      <c r="AA1015" s="2">
        <f t="shared" ca="1" si="431"/>
        <v>38</v>
      </c>
      <c r="AB1015" s="5">
        <f t="shared" ca="1" si="432"/>
        <v>511</v>
      </c>
      <c r="AC1015" s="5">
        <f t="shared" ca="1" si="433"/>
        <v>489</v>
      </c>
      <c r="AD1015" s="5">
        <f t="shared" ca="1" si="434"/>
        <v>400</v>
      </c>
      <c r="AE1015" s="5">
        <f t="shared" ca="1" si="435"/>
        <v>502</v>
      </c>
      <c r="AF1015" s="5">
        <f t="shared" ca="1" si="436"/>
        <v>520</v>
      </c>
      <c r="AG1015" s="5">
        <f t="shared" ca="1" si="437"/>
        <v>483</v>
      </c>
      <c r="AH1015" s="5">
        <f t="shared" ca="1" si="438"/>
        <v>410</v>
      </c>
      <c r="AI1015" s="5">
        <f t="shared" ca="1" si="439"/>
        <v>462</v>
      </c>
      <c r="AJ1015" s="5">
        <f t="shared" ca="1" si="440"/>
        <v>460</v>
      </c>
      <c r="AK1015" s="5">
        <f t="shared" ca="1" si="441"/>
        <v>464</v>
      </c>
    </row>
    <row r="1016" spans="1:37" x14ac:dyDescent="0.3">
      <c r="A1016" s="35">
        <f>IF(Замеры!B1015=0, " ", Замеры!B1015)</f>
        <v>1010</v>
      </c>
      <c r="B1016" s="45" t="str">
        <f>Замеры!F1015</f>
        <v xml:space="preserve">Группа от QF </v>
      </c>
      <c r="C1016" s="45" t="str">
        <f>IF(Замеры!K1015=0, " ", Замеры!K1015)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Замеры!L1015</f>
        <v>0</v>
      </c>
      <c r="S1016" s="2">
        <f>Замеры!M1015</f>
        <v>0</v>
      </c>
      <c r="T1016" s="2" t="s">
        <v>75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32</v>
      </c>
      <c r="Z1016" s="2">
        <f t="shared" ca="1" si="431"/>
        <v>45</v>
      </c>
      <c r="AA1016" s="2">
        <f t="shared" ca="1" si="431"/>
        <v>28</v>
      </c>
      <c r="AB1016" s="5">
        <f t="shared" ca="1" si="432"/>
        <v>394</v>
      </c>
      <c r="AC1016" s="5">
        <f t="shared" ca="1" si="433"/>
        <v>350</v>
      </c>
      <c r="AD1016" s="5">
        <f t="shared" ca="1" si="434"/>
        <v>395</v>
      </c>
      <c r="AE1016" s="5">
        <f t="shared" ca="1" si="435"/>
        <v>344</v>
      </c>
      <c r="AF1016" s="5">
        <f t="shared" ca="1" si="436"/>
        <v>347</v>
      </c>
      <c r="AG1016" s="5">
        <f t="shared" ca="1" si="437"/>
        <v>293</v>
      </c>
      <c r="AH1016" s="5">
        <f t="shared" ca="1" si="438"/>
        <v>422</v>
      </c>
      <c r="AI1016" s="5">
        <f t="shared" ca="1" si="439"/>
        <v>288</v>
      </c>
      <c r="AJ1016" s="5">
        <f t="shared" ca="1" si="440"/>
        <v>346</v>
      </c>
      <c r="AK1016" s="5">
        <f t="shared" ca="1" si="441"/>
        <v>393</v>
      </c>
    </row>
    <row r="1017" spans="1:37" x14ac:dyDescent="0.3">
      <c r="A1017" s="35">
        <f>IF(Замеры!B1016=0, " ", Замеры!B1016)</f>
        <v>1011</v>
      </c>
      <c r="B1017" s="45" t="str">
        <f>Замеры!F1016</f>
        <v xml:space="preserve">Группа от QF </v>
      </c>
      <c r="C1017" s="45" t="str">
        <f>IF(Замеры!K1016=0, " ", Замеры!K1016)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Замеры!L1016</f>
        <v>0</v>
      </c>
      <c r="S1017" s="2">
        <f>Замеры!M1016</f>
        <v>0</v>
      </c>
      <c r="T1017" s="2" t="s">
        <v>75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34</v>
      </c>
      <c r="Z1017" s="2">
        <f t="shared" ca="1" si="431"/>
        <v>25</v>
      </c>
      <c r="AA1017" s="2">
        <f t="shared" ca="1" si="431"/>
        <v>33</v>
      </c>
      <c r="AB1017" s="5">
        <f t="shared" ca="1" si="432"/>
        <v>392</v>
      </c>
      <c r="AC1017" s="5">
        <f t="shared" ca="1" si="433"/>
        <v>459</v>
      </c>
      <c r="AD1017" s="5">
        <f t="shared" ca="1" si="434"/>
        <v>406</v>
      </c>
      <c r="AE1017" s="5">
        <f t="shared" ca="1" si="435"/>
        <v>456</v>
      </c>
      <c r="AF1017" s="5">
        <f t="shared" ca="1" si="436"/>
        <v>398</v>
      </c>
      <c r="AG1017" s="5">
        <f t="shared" ca="1" si="437"/>
        <v>461</v>
      </c>
      <c r="AH1017" s="5">
        <f t="shared" ca="1" si="438"/>
        <v>381</v>
      </c>
      <c r="AI1017" s="5">
        <f t="shared" ca="1" si="439"/>
        <v>470</v>
      </c>
      <c r="AJ1017" s="5">
        <f t="shared" ca="1" si="440"/>
        <v>427</v>
      </c>
      <c r="AK1017" s="5">
        <f t="shared" ca="1" si="441"/>
        <v>431</v>
      </c>
    </row>
    <row r="1018" spans="1:37" x14ac:dyDescent="0.3">
      <c r="A1018" s="35">
        <f>IF(Замеры!B1017=0, " ", Замеры!B1017)</f>
        <v>1012</v>
      </c>
      <c r="B1018" s="45" t="str">
        <f>Замеры!F1017</f>
        <v xml:space="preserve">Группа от QF </v>
      </c>
      <c r="C1018" s="45" t="str">
        <f>IF(Замеры!K1017=0, " ", Замеры!K1017)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Замеры!L1017</f>
        <v>0</v>
      </c>
      <c r="S1018" s="2">
        <f>Замеры!M1017</f>
        <v>0</v>
      </c>
      <c r="T1018" s="2" t="s">
        <v>75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23</v>
      </c>
      <c r="Z1018" s="2">
        <f t="shared" ca="1" si="431"/>
        <v>48</v>
      </c>
      <c r="AA1018" s="2">
        <f t="shared" ca="1" si="431"/>
        <v>27</v>
      </c>
      <c r="AB1018" s="5">
        <f t="shared" ca="1" si="432"/>
        <v>339</v>
      </c>
      <c r="AC1018" s="5">
        <f t="shared" ca="1" si="433"/>
        <v>353</v>
      </c>
      <c r="AD1018" s="5">
        <f t="shared" ca="1" si="434"/>
        <v>288</v>
      </c>
      <c r="AE1018" s="5">
        <f t="shared" ca="1" si="435"/>
        <v>370</v>
      </c>
      <c r="AF1018" s="5">
        <f t="shared" ca="1" si="436"/>
        <v>299</v>
      </c>
      <c r="AG1018" s="5">
        <f t="shared" ca="1" si="437"/>
        <v>325</v>
      </c>
      <c r="AH1018" s="5">
        <f t="shared" ca="1" si="438"/>
        <v>353</v>
      </c>
      <c r="AI1018" s="5">
        <f t="shared" ca="1" si="439"/>
        <v>306</v>
      </c>
      <c r="AJ1018" s="5">
        <f t="shared" ca="1" si="440"/>
        <v>324</v>
      </c>
      <c r="AK1018" s="5">
        <f t="shared" ca="1" si="441"/>
        <v>367</v>
      </c>
    </row>
    <row r="1019" spans="1:37" x14ac:dyDescent="0.3">
      <c r="A1019" s="35">
        <f>IF(Замеры!B1018=0, " ", Замеры!B1018)</f>
        <v>1013</v>
      </c>
      <c r="B1019" s="45" t="str">
        <f>Замеры!F1018</f>
        <v xml:space="preserve">Группа от QF </v>
      </c>
      <c r="C1019" s="45" t="str">
        <f>IF(Замеры!K1018=0, " ", Замеры!K1018)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Замеры!L1018</f>
        <v>0</v>
      </c>
      <c r="S1019" s="2">
        <f>Замеры!M1018</f>
        <v>0</v>
      </c>
      <c r="T1019" s="2" t="s">
        <v>75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38</v>
      </c>
      <c r="Z1019" s="2">
        <f t="shared" ca="1" si="431"/>
        <v>47</v>
      </c>
      <c r="AA1019" s="2">
        <f t="shared" ca="1" si="431"/>
        <v>38</v>
      </c>
      <c r="AB1019" s="5">
        <f t="shared" ca="1" si="432"/>
        <v>418</v>
      </c>
      <c r="AC1019" s="5">
        <f t="shared" ca="1" si="433"/>
        <v>422</v>
      </c>
      <c r="AD1019" s="5">
        <f t="shared" ca="1" si="434"/>
        <v>398</v>
      </c>
      <c r="AE1019" s="5">
        <f t="shared" ca="1" si="435"/>
        <v>407</v>
      </c>
      <c r="AF1019" s="5">
        <f t="shared" ca="1" si="436"/>
        <v>441</v>
      </c>
      <c r="AG1019" s="5">
        <f t="shared" ca="1" si="437"/>
        <v>440</v>
      </c>
      <c r="AH1019" s="5">
        <f t="shared" ca="1" si="438"/>
        <v>399</v>
      </c>
      <c r="AI1019" s="5">
        <f t="shared" ca="1" si="439"/>
        <v>411</v>
      </c>
      <c r="AJ1019" s="5">
        <f t="shared" ca="1" si="440"/>
        <v>513</v>
      </c>
      <c r="AK1019" s="5">
        <f t="shared" ca="1" si="441"/>
        <v>476</v>
      </c>
    </row>
    <row r="1020" spans="1:37" x14ac:dyDescent="0.3">
      <c r="A1020" s="35">
        <f>IF(Замеры!B1019=0, " ", Замеры!B1019)</f>
        <v>1014</v>
      </c>
      <c r="B1020" s="45" t="str">
        <f>Замеры!F1019</f>
        <v xml:space="preserve">Группа от QF </v>
      </c>
      <c r="C1020" s="45" t="str">
        <f>IF(Замеры!K1019=0, " ", Замеры!K1019)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Замеры!L1019</f>
        <v>0</v>
      </c>
      <c r="S1020" s="2">
        <f>Замеры!M1019</f>
        <v>0</v>
      </c>
      <c r="T1020" s="2" t="s">
        <v>75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27</v>
      </c>
      <c r="Z1020" s="2">
        <f t="shared" ca="1" si="431"/>
        <v>26</v>
      </c>
      <c r="AA1020" s="2">
        <f t="shared" ca="1" si="431"/>
        <v>31</v>
      </c>
      <c r="AB1020" s="5">
        <f t="shared" ca="1" si="432"/>
        <v>397</v>
      </c>
      <c r="AC1020" s="5">
        <f t="shared" ca="1" si="433"/>
        <v>392</v>
      </c>
      <c r="AD1020" s="5">
        <f t="shared" ca="1" si="434"/>
        <v>377</v>
      </c>
      <c r="AE1020" s="5">
        <f t="shared" ca="1" si="435"/>
        <v>379</v>
      </c>
      <c r="AF1020" s="5">
        <f t="shared" ca="1" si="436"/>
        <v>335</v>
      </c>
      <c r="AG1020" s="5">
        <f t="shared" ca="1" si="437"/>
        <v>405</v>
      </c>
      <c r="AH1020" s="5">
        <f t="shared" ca="1" si="438"/>
        <v>457</v>
      </c>
      <c r="AI1020" s="5">
        <f t="shared" ca="1" si="439"/>
        <v>446</v>
      </c>
      <c r="AJ1020" s="5">
        <f t="shared" ca="1" si="440"/>
        <v>415</v>
      </c>
      <c r="AK1020" s="5">
        <f t="shared" ca="1" si="441"/>
        <v>449</v>
      </c>
    </row>
    <row r="1021" spans="1:37" x14ac:dyDescent="0.3">
      <c r="A1021" s="35">
        <f>IF(Замеры!B1020=0, " ", Замеры!B1020)</f>
        <v>1015</v>
      </c>
      <c r="B1021" s="45" t="str">
        <f>Замеры!F1020</f>
        <v xml:space="preserve">Группа от QF </v>
      </c>
      <c r="C1021" s="45" t="str">
        <f>IF(Замеры!K1020=0, " ", Замеры!K1020)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Замеры!L1020</f>
        <v>0</v>
      </c>
      <c r="S1021" s="2">
        <f>Замеры!M1020</f>
        <v>0</v>
      </c>
      <c r="T1021" s="2" t="s">
        <v>75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28</v>
      </c>
      <c r="Z1021" s="2">
        <f t="shared" ca="1" si="431"/>
        <v>40</v>
      </c>
      <c r="AA1021" s="2">
        <f t="shared" ca="1" si="431"/>
        <v>23</v>
      </c>
      <c r="AB1021" s="5">
        <f t="shared" ca="1" si="432"/>
        <v>267</v>
      </c>
      <c r="AC1021" s="5">
        <f t="shared" ca="1" si="433"/>
        <v>240</v>
      </c>
      <c r="AD1021" s="5">
        <f t="shared" ca="1" si="434"/>
        <v>343</v>
      </c>
      <c r="AE1021" s="5">
        <f t="shared" ca="1" si="435"/>
        <v>352</v>
      </c>
      <c r="AF1021" s="5">
        <f t="shared" ca="1" si="436"/>
        <v>281</v>
      </c>
      <c r="AG1021" s="5">
        <f t="shared" ca="1" si="437"/>
        <v>252</v>
      </c>
      <c r="AH1021" s="5">
        <f t="shared" ca="1" si="438"/>
        <v>266</v>
      </c>
      <c r="AI1021" s="5">
        <f t="shared" ca="1" si="439"/>
        <v>336</v>
      </c>
      <c r="AJ1021" s="5">
        <f t="shared" ca="1" si="440"/>
        <v>236</v>
      </c>
      <c r="AK1021" s="5">
        <f t="shared" ca="1" si="441"/>
        <v>377</v>
      </c>
    </row>
    <row r="1022" spans="1:37" x14ac:dyDescent="0.3">
      <c r="A1022" s="35">
        <f>IF(Замеры!B1021=0, " ", Замеры!B1021)</f>
        <v>1016</v>
      </c>
      <c r="B1022" s="45" t="str">
        <f>Замеры!F1021</f>
        <v xml:space="preserve">Группа от QF </v>
      </c>
      <c r="C1022" s="45" t="str">
        <f>IF(Замеры!K1021=0, " ", Замеры!K1021)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Замеры!L1021</f>
        <v>0</v>
      </c>
      <c r="S1022" s="2">
        <f>Замеры!M1021</f>
        <v>0</v>
      </c>
      <c r="T1022" s="2" t="s">
        <v>75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26</v>
      </c>
      <c r="Z1022" s="2">
        <f t="shared" ca="1" si="431"/>
        <v>25</v>
      </c>
      <c r="AA1022" s="2">
        <f t="shared" ca="1" si="431"/>
        <v>32</v>
      </c>
      <c r="AB1022" s="5">
        <f t="shared" ca="1" si="432"/>
        <v>387</v>
      </c>
      <c r="AC1022" s="5">
        <f t="shared" ca="1" si="433"/>
        <v>362</v>
      </c>
      <c r="AD1022" s="5">
        <f t="shared" ca="1" si="434"/>
        <v>454</v>
      </c>
      <c r="AE1022" s="5">
        <f t="shared" ca="1" si="435"/>
        <v>359</v>
      </c>
      <c r="AF1022" s="5">
        <f t="shared" ca="1" si="436"/>
        <v>377</v>
      </c>
      <c r="AG1022" s="5">
        <f t="shared" ca="1" si="437"/>
        <v>430</v>
      </c>
      <c r="AH1022" s="5">
        <f t="shared" ca="1" si="438"/>
        <v>390</v>
      </c>
      <c r="AI1022" s="5">
        <f t="shared" ca="1" si="439"/>
        <v>444</v>
      </c>
      <c r="AJ1022" s="5">
        <f t="shared" ca="1" si="440"/>
        <v>433</v>
      </c>
      <c r="AK1022" s="5">
        <f t="shared" ca="1" si="441"/>
        <v>363</v>
      </c>
    </row>
    <row r="1023" spans="1:37" x14ac:dyDescent="0.3">
      <c r="A1023" s="35">
        <f>IF(Замеры!B1022=0, " ", Замеры!B1022)</f>
        <v>1017</v>
      </c>
      <c r="B1023" s="45" t="str">
        <f>Замеры!F1022</f>
        <v xml:space="preserve">Группа от QF </v>
      </c>
      <c r="C1023" s="45" t="str">
        <f>IF(Замеры!K1022=0, " ", Замеры!K1022)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Замеры!L1022</f>
        <v>0</v>
      </c>
      <c r="S1023" s="2">
        <f>Замеры!M1022</f>
        <v>0</v>
      </c>
      <c r="T1023" s="2" t="s">
        <v>75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44</v>
      </c>
      <c r="Z1023" s="2">
        <f t="shared" ca="1" si="431"/>
        <v>40</v>
      </c>
      <c r="AA1023" s="2">
        <f t="shared" ca="1" si="431"/>
        <v>50</v>
      </c>
      <c r="AB1023" s="5">
        <f t="shared" ca="1" si="432"/>
        <v>572</v>
      </c>
      <c r="AC1023" s="5">
        <f t="shared" ca="1" si="433"/>
        <v>573</v>
      </c>
      <c r="AD1023" s="5">
        <f t="shared" ca="1" si="434"/>
        <v>507</v>
      </c>
      <c r="AE1023" s="5">
        <f t="shared" ca="1" si="435"/>
        <v>530</v>
      </c>
      <c r="AF1023" s="5">
        <f t="shared" ca="1" si="436"/>
        <v>636</v>
      </c>
      <c r="AG1023" s="5">
        <f t="shared" ca="1" si="437"/>
        <v>582</v>
      </c>
      <c r="AH1023" s="5">
        <f t="shared" ca="1" si="438"/>
        <v>594</v>
      </c>
      <c r="AI1023" s="5">
        <f t="shared" ca="1" si="439"/>
        <v>611</v>
      </c>
      <c r="AJ1023" s="5">
        <f t="shared" ca="1" si="440"/>
        <v>640</v>
      </c>
      <c r="AK1023" s="5">
        <f t="shared" ca="1" si="441"/>
        <v>544</v>
      </c>
    </row>
    <row r="1024" spans="1:37" x14ac:dyDescent="0.3">
      <c r="A1024" s="35">
        <f>IF(Замеры!B1023=0, " ", Замеры!B1023)</f>
        <v>1018</v>
      </c>
      <c r="B1024" s="45" t="str">
        <f>Замеры!F1023</f>
        <v xml:space="preserve">Группа от QF </v>
      </c>
      <c r="C1024" s="45" t="str">
        <f>IF(Замеры!K1023=0, " ", Замеры!K1023)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Замеры!L1023</f>
        <v>0</v>
      </c>
      <c r="S1024" s="2">
        <f>Замеры!M1023</f>
        <v>0</v>
      </c>
      <c r="T1024" s="2" t="s">
        <v>75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42</v>
      </c>
      <c r="Z1024" s="2">
        <f t="shared" ca="1" si="431"/>
        <v>38</v>
      </c>
      <c r="AA1024" s="2">
        <f t="shared" ca="1" si="431"/>
        <v>45</v>
      </c>
      <c r="AB1024" s="5">
        <f t="shared" ca="1" si="432"/>
        <v>495</v>
      </c>
      <c r="AC1024" s="5">
        <f t="shared" ca="1" si="433"/>
        <v>484</v>
      </c>
      <c r="AD1024" s="5">
        <f t="shared" ca="1" si="434"/>
        <v>570</v>
      </c>
      <c r="AE1024" s="5">
        <f t="shared" ca="1" si="435"/>
        <v>530</v>
      </c>
      <c r="AF1024" s="5">
        <f t="shared" ca="1" si="436"/>
        <v>471</v>
      </c>
      <c r="AG1024" s="5">
        <f t="shared" ca="1" si="437"/>
        <v>493</v>
      </c>
      <c r="AH1024" s="5">
        <f t="shared" ca="1" si="438"/>
        <v>462</v>
      </c>
      <c r="AI1024" s="5">
        <f t="shared" ca="1" si="439"/>
        <v>456</v>
      </c>
      <c r="AJ1024" s="5">
        <f t="shared" ca="1" si="440"/>
        <v>490</v>
      </c>
      <c r="AK1024" s="5">
        <f t="shared" ca="1" si="441"/>
        <v>500</v>
      </c>
    </row>
    <row r="1025" spans="1:37" x14ac:dyDescent="0.3">
      <c r="A1025" s="35">
        <f>IF(Замеры!B1024=0, " ", Замеры!B1024)</f>
        <v>1019</v>
      </c>
      <c r="B1025" s="45" t="str">
        <f>Замеры!F1024</f>
        <v xml:space="preserve">Группа от QF </v>
      </c>
      <c r="C1025" s="45" t="str">
        <f>IF(Замеры!K1024=0, " ", Замеры!K1024)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Замеры!L1024</f>
        <v>0</v>
      </c>
      <c r="S1025" s="2">
        <f>Замеры!M1024</f>
        <v>0</v>
      </c>
      <c r="T1025" s="2" t="s">
        <v>75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29</v>
      </c>
      <c r="Z1025" s="2">
        <f t="shared" ca="1" si="431"/>
        <v>32</v>
      </c>
      <c r="AA1025" s="2">
        <f t="shared" ca="1" si="431"/>
        <v>26</v>
      </c>
      <c r="AB1025" s="5">
        <f t="shared" ca="1" si="432"/>
        <v>290</v>
      </c>
      <c r="AC1025" s="5">
        <f t="shared" ca="1" si="433"/>
        <v>317</v>
      </c>
      <c r="AD1025" s="5">
        <f t="shared" ca="1" si="434"/>
        <v>274</v>
      </c>
      <c r="AE1025" s="5">
        <f t="shared" ca="1" si="435"/>
        <v>383</v>
      </c>
      <c r="AF1025" s="5">
        <f t="shared" ca="1" si="436"/>
        <v>265</v>
      </c>
      <c r="AG1025" s="5">
        <f t="shared" ca="1" si="437"/>
        <v>402</v>
      </c>
      <c r="AH1025" s="5">
        <f t="shared" ca="1" si="438"/>
        <v>279</v>
      </c>
      <c r="AI1025" s="5">
        <f t="shared" ca="1" si="439"/>
        <v>265</v>
      </c>
      <c r="AJ1025" s="5">
        <f t="shared" ca="1" si="440"/>
        <v>336</v>
      </c>
      <c r="AK1025" s="5">
        <f t="shared" ca="1" si="441"/>
        <v>406</v>
      </c>
    </row>
    <row r="1026" spans="1:37" x14ac:dyDescent="0.3">
      <c r="A1026" s="35">
        <f>IF(Замеры!B1025=0, " ", Замеры!B1025)</f>
        <v>1020</v>
      </c>
      <c r="B1026" s="45" t="str">
        <f>Замеры!F1025</f>
        <v xml:space="preserve">Группа от QF </v>
      </c>
      <c r="C1026" s="45" t="str">
        <f>IF(Замеры!K1025=0, " ", Замеры!K1025)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Замеры!L1025</f>
        <v>0</v>
      </c>
      <c r="S1026" s="2">
        <f>Замеры!M1025</f>
        <v>0</v>
      </c>
      <c r="T1026" s="2" t="s">
        <v>75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27</v>
      </c>
      <c r="Z1026" s="2">
        <f t="shared" ca="1" si="431"/>
        <v>37</v>
      </c>
      <c r="AA1026" s="2">
        <f t="shared" ca="1" si="431"/>
        <v>37</v>
      </c>
      <c r="AB1026" s="5">
        <f t="shared" ca="1" si="432"/>
        <v>429</v>
      </c>
      <c r="AC1026" s="5">
        <f t="shared" ca="1" si="433"/>
        <v>515</v>
      </c>
      <c r="AD1026" s="5">
        <f t="shared" ca="1" si="434"/>
        <v>382</v>
      </c>
      <c r="AE1026" s="5">
        <f t="shared" ca="1" si="435"/>
        <v>513</v>
      </c>
      <c r="AF1026" s="5">
        <f t="shared" ca="1" si="436"/>
        <v>514</v>
      </c>
      <c r="AG1026" s="5">
        <f t="shared" ca="1" si="437"/>
        <v>511</v>
      </c>
      <c r="AH1026" s="5">
        <f t="shared" ca="1" si="438"/>
        <v>396</v>
      </c>
      <c r="AI1026" s="5">
        <f t="shared" ca="1" si="439"/>
        <v>497</v>
      </c>
      <c r="AJ1026" s="5">
        <f t="shared" ca="1" si="440"/>
        <v>517</v>
      </c>
      <c r="AK1026" s="5">
        <f t="shared" ca="1" si="441"/>
        <v>466</v>
      </c>
    </row>
    <row r="1027" spans="1:37" x14ac:dyDescent="0.3">
      <c r="A1027" s="35">
        <f>IF(Замеры!B1026=0, " ", Замеры!B1026)</f>
        <v>1021</v>
      </c>
      <c r="B1027" s="45" t="str">
        <f>Замеры!F1026</f>
        <v xml:space="preserve">Группа от QF </v>
      </c>
      <c r="C1027" s="45" t="str">
        <f>IF(Замеры!K1026=0, " ", Замеры!K1026)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Замеры!L1026</f>
        <v>0</v>
      </c>
      <c r="S1027" s="2">
        <f>Замеры!M1026</f>
        <v>0</v>
      </c>
      <c r="T1027" s="2" t="s">
        <v>75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50</v>
      </c>
      <c r="Z1027" s="2">
        <f t="shared" ca="1" si="431"/>
        <v>37</v>
      </c>
      <c r="AA1027" s="2">
        <f t="shared" ca="1" si="431"/>
        <v>37</v>
      </c>
      <c r="AB1027" s="5">
        <f t="shared" ca="1" si="432"/>
        <v>446</v>
      </c>
      <c r="AC1027" s="5">
        <f t="shared" ca="1" si="433"/>
        <v>455</v>
      </c>
      <c r="AD1027" s="5">
        <f t="shared" ca="1" si="434"/>
        <v>472</v>
      </c>
      <c r="AE1027" s="5">
        <f t="shared" ca="1" si="435"/>
        <v>518</v>
      </c>
      <c r="AF1027" s="5">
        <f t="shared" ca="1" si="436"/>
        <v>426</v>
      </c>
      <c r="AG1027" s="5">
        <f t="shared" ca="1" si="437"/>
        <v>493</v>
      </c>
      <c r="AH1027" s="5">
        <f t="shared" ca="1" si="438"/>
        <v>418</v>
      </c>
      <c r="AI1027" s="5">
        <f t="shared" ca="1" si="439"/>
        <v>430</v>
      </c>
      <c r="AJ1027" s="5">
        <f t="shared" ca="1" si="440"/>
        <v>515</v>
      </c>
      <c r="AK1027" s="5">
        <f t="shared" ca="1" si="441"/>
        <v>452</v>
      </c>
    </row>
    <row r="1028" spans="1:37" x14ac:dyDescent="0.3">
      <c r="A1028" s="35">
        <f>IF(Замеры!B1027=0, " ", Замеры!B1027)</f>
        <v>1022</v>
      </c>
      <c r="B1028" s="45" t="str">
        <f>Замеры!F1027</f>
        <v xml:space="preserve">Группа от QF </v>
      </c>
      <c r="C1028" s="45" t="str">
        <f>IF(Замеры!K1027=0, " ", Замеры!K1027)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Замеры!L1027</f>
        <v>0</v>
      </c>
      <c r="S1028" s="2">
        <f>Замеры!M1027</f>
        <v>0</v>
      </c>
      <c r="T1028" s="2" t="s">
        <v>75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40</v>
      </c>
      <c r="Z1028" s="2">
        <f t="shared" ca="1" si="431"/>
        <v>31</v>
      </c>
      <c r="AA1028" s="2">
        <f t="shared" ca="1" si="431"/>
        <v>26</v>
      </c>
      <c r="AB1028" s="5">
        <f t="shared" ca="1" si="432"/>
        <v>386</v>
      </c>
      <c r="AC1028" s="5">
        <f t="shared" ca="1" si="433"/>
        <v>403</v>
      </c>
      <c r="AD1028" s="5">
        <f t="shared" ca="1" si="434"/>
        <v>315</v>
      </c>
      <c r="AE1028" s="5">
        <f t="shared" ca="1" si="435"/>
        <v>342</v>
      </c>
      <c r="AF1028" s="5">
        <f t="shared" ca="1" si="436"/>
        <v>402</v>
      </c>
      <c r="AG1028" s="5">
        <f t="shared" ca="1" si="437"/>
        <v>394</v>
      </c>
      <c r="AH1028" s="5">
        <f t="shared" ca="1" si="438"/>
        <v>395</v>
      </c>
      <c r="AI1028" s="5">
        <f t="shared" ca="1" si="439"/>
        <v>292</v>
      </c>
      <c r="AJ1028" s="5">
        <f t="shared" ca="1" si="440"/>
        <v>396</v>
      </c>
      <c r="AK1028" s="5">
        <f t="shared" ca="1" si="441"/>
        <v>265</v>
      </c>
    </row>
    <row r="1029" spans="1:37" x14ac:dyDescent="0.3">
      <c r="A1029" s="35">
        <f>IF(Замеры!B1028=0, " ", Замеры!B1028)</f>
        <v>1023</v>
      </c>
      <c r="B1029" s="45" t="str">
        <f>Замеры!F1028</f>
        <v xml:space="preserve">Группа от QF </v>
      </c>
      <c r="C1029" s="45" t="str">
        <f>IF(Замеры!K1028=0, " ", Замеры!K1028)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Замеры!L1028</f>
        <v>0</v>
      </c>
      <c r="S1029" s="2">
        <f>Замеры!M1028</f>
        <v>0</v>
      </c>
      <c r="T1029" s="2" t="s">
        <v>75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28</v>
      </c>
      <c r="Z1029" s="2">
        <f t="shared" ca="1" si="431"/>
        <v>41</v>
      </c>
      <c r="AA1029" s="2">
        <f t="shared" ca="1" si="431"/>
        <v>44</v>
      </c>
      <c r="AB1029" s="5">
        <f t="shared" ca="1" si="432"/>
        <v>490</v>
      </c>
      <c r="AC1029" s="5">
        <f t="shared" ca="1" si="433"/>
        <v>551</v>
      </c>
      <c r="AD1029" s="5">
        <f t="shared" ca="1" si="434"/>
        <v>537</v>
      </c>
      <c r="AE1029" s="5">
        <f t="shared" ca="1" si="435"/>
        <v>548</v>
      </c>
      <c r="AF1029" s="5">
        <f t="shared" ca="1" si="436"/>
        <v>530</v>
      </c>
      <c r="AG1029" s="5">
        <f t="shared" ca="1" si="437"/>
        <v>514</v>
      </c>
      <c r="AH1029" s="5">
        <f t="shared" ca="1" si="438"/>
        <v>511</v>
      </c>
      <c r="AI1029" s="5">
        <f t="shared" ca="1" si="439"/>
        <v>448</v>
      </c>
      <c r="AJ1029" s="5">
        <f t="shared" ca="1" si="440"/>
        <v>565</v>
      </c>
      <c r="AK1029" s="5">
        <f t="shared" ca="1" si="441"/>
        <v>523</v>
      </c>
    </row>
    <row r="1030" spans="1:37" x14ac:dyDescent="0.3">
      <c r="A1030" s="35">
        <f>IF(Замеры!B1029=0, " ", Замеры!B1029)</f>
        <v>1024</v>
      </c>
      <c r="B1030" s="45" t="str">
        <f>Замеры!F1029</f>
        <v xml:space="preserve">Группа от QF </v>
      </c>
      <c r="C1030" s="45" t="str">
        <f>IF(Замеры!K1029=0, " ", Замеры!K1029)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Замеры!L1029</f>
        <v>0</v>
      </c>
      <c r="S1030" s="2">
        <f>Замеры!M1029</f>
        <v>0</v>
      </c>
      <c r="T1030" s="2" t="s">
        <v>75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38</v>
      </c>
      <c r="Z1030" s="2">
        <f t="shared" ca="1" si="431"/>
        <v>20</v>
      </c>
      <c r="AA1030" s="2">
        <f t="shared" ca="1" si="431"/>
        <v>47</v>
      </c>
      <c r="AB1030" s="5">
        <f t="shared" ca="1" si="432"/>
        <v>527</v>
      </c>
      <c r="AC1030" s="5">
        <f t="shared" ca="1" si="433"/>
        <v>508</v>
      </c>
      <c r="AD1030" s="5">
        <f t="shared" ca="1" si="434"/>
        <v>598</v>
      </c>
      <c r="AE1030" s="5">
        <f t="shared" ca="1" si="435"/>
        <v>606</v>
      </c>
      <c r="AF1030" s="5">
        <f t="shared" ca="1" si="436"/>
        <v>569</v>
      </c>
      <c r="AG1030" s="5">
        <f t="shared" ca="1" si="437"/>
        <v>482</v>
      </c>
      <c r="AH1030" s="5">
        <f t="shared" ca="1" si="438"/>
        <v>524</v>
      </c>
      <c r="AI1030" s="5">
        <f t="shared" ca="1" si="439"/>
        <v>517</v>
      </c>
      <c r="AJ1030" s="5">
        <f t="shared" ca="1" si="440"/>
        <v>489</v>
      </c>
      <c r="AK1030" s="5">
        <f t="shared" ca="1" si="441"/>
        <v>585</v>
      </c>
    </row>
    <row r="1031" spans="1:37" x14ac:dyDescent="0.3">
      <c r="A1031" s="35">
        <f>IF(Замеры!B1030=0, " ", Замеры!B1030)</f>
        <v>1025</v>
      </c>
      <c r="B1031" s="45" t="str">
        <f>Замеры!F1030</f>
        <v xml:space="preserve">Группа от QF </v>
      </c>
      <c r="C1031" s="45" t="str">
        <f>IF(Замеры!K1030=0, " ", Замеры!K1030)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Замеры!L1030</f>
        <v>0</v>
      </c>
      <c r="S1031" s="2">
        <f>Замеры!M1030</f>
        <v>0</v>
      </c>
      <c r="T1031" s="2" t="s">
        <v>75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26</v>
      </c>
      <c r="Z1031" s="2">
        <f t="shared" ca="1" si="457"/>
        <v>34</v>
      </c>
      <c r="AA1031" s="2">
        <f t="shared" ca="1" si="457"/>
        <v>32</v>
      </c>
      <c r="AB1031" s="5">
        <f t="shared" ref="AB1031:AB1094" ca="1" si="458">RANDBETWEEN(AA1031*10+5,AA1031*10+150)</f>
        <v>461</v>
      </c>
      <c r="AC1031" s="5">
        <f t="shared" ref="AC1031:AC1094" ca="1" si="459">RANDBETWEEN(AA1031*10+5,AA1031*10+150)</f>
        <v>391</v>
      </c>
      <c r="AD1031" s="5">
        <f t="shared" ref="AD1031:AD1094" ca="1" si="460">RANDBETWEEN(AA1031*10+5,AA1031*10+150)</f>
        <v>412</v>
      </c>
      <c r="AE1031" s="5">
        <f t="shared" ref="AE1031:AE1094" ca="1" si="461">RANDBETWEEN(AA1031*10+5,AA1031*10+150)</f>
        <v>469</v>
      </c>
      <c r="AF1031" s="5">
        <f t="shared" ref="AF1031:AF1094" ca="1" si="462">RANDBETWEEN(AA1031*10+5,AA1031*10+150)</f>
        <v>455</v>
      </c>
      <c r="AG1031" s="5">
        <f t="shared" ref="AG1031:AG1094" ca="1" si="463">RANDBETWEEN(AA1031*10+5,AA1031*10+150)</f>
        <v>371</v>
      </c>
      <c r="AH1031" s="5">
        <f t="shared" ref="AH1031:AH1094" ca="1" si="464">RANDBETWEEN(AA1031*10+5,AA1031*10+150)</f>
        <v>336</v>
      </c>
      <c r="AI1031" s="5">
        <f t="shared" ref="AI1031:AI1094" ca="1" si="465">RANDBETWEEN(AA1031*10+5,AA1031*10+150)</f>
        <v>435</v>
      </c>
      <c r="AJ1031" s="5">
        <f t="shared" ref="AJ1031:AJ1094" ca="1" si="466">RANDBETWEEN(AA1031*10+5,AA1031*10+150)</f>
        <v>389</v>
      </c>
      <c r="AK1031" s="5">
        <f t="shared" ref="AK1031:AK1094" ca="1" si="467">RANDBETWEEN(AA1031*10+5,AA1031*10+150)</f>
        <v>326</v>
      </c>
    </row>
    <row r="1032" spans="1:37" x14ac:dyDescent="0.3">
      <c r="A1032" s="35">
        <f>IF(Замеры!B1031=0, " ", Замеры!B1031)</f>
        <v>1026</v>
      </c>
      <c r="B1032" s="45" t="str">
        <f>Замеры!F1031</f>
        <v xml:space="preserve">Группа от QF </v>
      </c>
      <c r="C1032" s="45" t="str">
        <f>IF(Замеры!K1031=0, " ", Замеры!K1031)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Замеры!L1031</f>
        <v>0</v>
      </c>
      <c r="S1032" s="2">
        <f>Замеры!M1031</f>
        <v>0</v>
      </c>
      <c r="T1032" s="2" t="s">
        <v>75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50</v>
      </c>
      <c r="Z1032" s="2">
        <f t="shared" ca="1" si="457"/>
        <v>44</v>
      </c>
      <c r="AA1032" s="2">
        <f t="shared" ca="1" si="457"/>
        <v>45</v>
      </c>
      <c r="AB1032" s="5">
        <f t="shared" ca="1" si="458"/>
        <v>524</v>
      </c>
      <c r="AC1032" s="5">
        <f t="shared" ca="1" si="459"/>
        <v>458</v>
      </c>
      <c r="AD1032" s="5">
        <f t="shared" ca="1" si="460"/>
        <v>570</v>
      </c>
      <c r="AE1032" s="5">
        <f t="shared" ca="1" si="461"/>
        <v>579</v>
      </c>
      <c r="AF1032" s="5">
        <f t="shared" ca="1" si="462"/>
        <v>600</v>
      </c>
      <c r="AG1032" s="5">
        <f t="shared" ca="1" si="463"/>
        <v>462</v>
      </c>
      <c r="AH1032" s="5">
        <f t="shared" ca="1" si="464"/>
        <v>477</v>
      </c>
      <c r="AI1032" s="5">
        <f t="shared" ca="1" si="465"/>
        <v>477</v>
      </c>
      <c r="AJ1032" s="5">
        <f t="shared" ca="1" si="466"/>
        <v>468</v>
      </c>
      <c r="AK1032" s="5">
        <f t="shared" ca="1" si="467"/>
        <v>581</v>
      </c>
    </row>
    <row r="1033" spans="1:37" x14ac:dyDescent="0.3">
      <c r="A1033" s="35">
        <f>IF(Замеры!B1032=0, " ", Замеры!B1032)</f>
        <v>1027</v>
      </c>
      <c r="B1033" s="45" t="str">
        <f>Замеры!F1032</f>
        <v xml:space="preserve">Группа от QF </v>
      </c>
      <c r="C1033" s="45" t="str">
        <f>IF(Замеры!K1032=0, " ", Замеры!K1032)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Замеры!L1032</f>
        <v>0</v>
      </c>
      <c r="S1033" s="2">
        <f>Замеры!M1032</f>
        <v>0</v>
      </c>
      <c r="T1033" s="2" t="s">
        <v>75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46</v>
      </c>
      <c r="Z1033" s="2">
        <f t="shared" ca="1" si="457"/>
        <v>40</v>
      </c>
      <c r="AA1033" s="2">
        <f t="shared" ca="1" si="457"/>
        <v>47</v>
      </c>
      <c r="AB1033" s="5">
        <f t="shared" ca="1" si="458"/>
        <v>498</v>
      </c>
      <c r="AC1033" s="5">
        <f t="shared" ca="1" si="459"/>
        <v>609</v>
      </c>
      <c r="AD1033" s="5">
        <f t="shared" ca="1" si="460"/>
        <v>487</v>
      </c>
      <c r="AE1033" s="5">
        <f t="shared" ca="1" si="461"/>
        <v>618</v>
      </c>
      <c r="AF1033" s="5">
        <f t="shared" ca="1" si="462"/>
        <v>505</v>
      </c>
      <c r="AG1033" s="5">
        <f t="shared" ca="1" si="463"/>
        <v>494</v>
      </c>
      <c r="AH1033" s="5">
        <f t="shared" ca="1" si="464"/>
        <v>590</v>
      </c>
      <c r="AI1033" s="5">
        <f t="shared" ca="1" si="465"/>
        <v>569</v>
      </c>
      <c r="AJ1033" s="5">
        <f t="shared" ca="1" si="466"/>
        <v>516</v>
      </c>
      <c r="AK1033" s="5">
        <f t="shared" ca="1" si="467"/>
        <v>543</v>
      </c>
    </row>
    <row r="1034" spans="1:37" x14ac:dyDescent="0.3">
      <c r="A1034" s="35">
        <f>IF(Замеры!B1033=0, " ", Замеры!B1033)</f>
        <v>1028</v>
      </c>
      <c r="B1034" s="45" t="str">
        <f>Замеры!F1033</f>
        <v xml:space="preserve">Группа от QF </v>
      </c>
      <c r="C1034" s="45" t="str">
        <f>IF(Замеры!K1033=0, " ", Замеры!K1033)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Замеры!L1033</f>
        <v>0</v>
      </c>
      <c r="S1034" s="2">
        <f>Замеры!M1033</f>
        <v>0</v>
      </c>
      <c r="T1034" s="2" t="s">
        <v>75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44</v>
      </c>
      <c r="Z1034" s="2">
        <f t="shared" ca="1" si="457"/>
        <v>42</v>
      </c>
      <c r="AA1034" s="2">
        <f t="shared" ca="1" si="457"/>
        <v>22</v>
      </c>
      <c r="AB1034" s="5">
        <f t="shared" ca="1" si="458"/>
        <v>238</v>
      </c>
      <c r="AC1034" s="5">
        <f t="shared" ca="1" si="459"/>
        <v>321</v>
      </c>
      <c r="AD1034" s="5">
        <f t="shared" ca="1" si="460"/>
        <v>339</v>
      </c>
      <c r="AE1034" s="5">
        <f t="shared" ca="1" si="461"/>
        <v>263</v>
      </c>
      <c r="AF1034" s="5">
        <f t="shared" ca="1" si="462"/>
        <v>258</v>
      </c>
      <c r="AG1034" s="5">
        <f t="shared" ca="1" si="463"/>
        <v>329</v>
      </c>
      <c r="AH1034" s="5">
        <f t="shared" ca="1" si="464"/>
        <v>349</v>
      </c>
      <c r="AI1034" s="5">
        <f t="shared" ca="1" si="465"/>
        <v>345</v>
      </c>
      <c r="AJ1034" s="5">
        <f t="shared" ca="1" si="466"/>
        <v>235</v>
      </c>
      <c r="AK1034" s="5">
        <f t="shared" ca="1" si="467"/>
        <v>238</v>
      </c>
    </row>
    <row r="1035" spans="1:37" x14ac:dyDescent="0.3">
      <c r="A1035" s="35">
        <f>IF(Замеры!B1034=0, " ", Замеры!B1034)</f>
        <v>1029</v>
      </c>
      <c r="B1035" s="45" t="str">
        <f>Замеры!F1034</f>
        <v xml:space="preserve">Группа от QF </v>
      </c>
      <c r="C1035" s="45" t="str">
        <f>IF(Замеры!K1034=0, " ", Замеры!K1034)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Замеры!L1034</f>
        <v>0</v>
      </c>
      <c r="S1035" s="2">
        <f>Замеры!M1034</f>
        <v>0</v>
      </c>
      <c r="T1035" s="2" t="s">
        <v>75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20</v>
      </c>
      <c r="Z1035" s="2">
        <f t="shared" ca="1" si="457"/>
        <v>29</v>
      </c>
      <c r="AA1035" s="2">
        <f t="shared" ca="1" si="457"/>
        <v>20</v>
      </c>
      <c r="AB1035" s="5">
        <f t="shared" ca="1" si="458"/>
        <v>326</v>
      </c>
      <c r="AC1035" s="5">
        <f t="shared" ca="1" si="459"/>
        <v>210</v>
      </c>
      <c r="AD1035" s="5">
        <f t="shared" ca="1" si="460"/>
        <v>219</v>
      </c>
      <c r="AE1035" s="5">
        <f t="shared" ca="1" si="461"/>
        <v>255</v>
      </c>
      <c r="AF1035" s="5">
        <f t="shared" ca="1" si="462"/>
        <v>249</v>
      </c>
      <c r="AG1035" s="5">
        <f t="shared" ca="1" si="463"/>
        <v>220</v>
      </c>
      <c r="AH1035" s="5">
        <f t="shared" ca="1" si="464"/>
        <v>339</v>
      </c>
      <c r="AI1035" s="5">
        <f t="shared" ca="1" si="465"/>
        <v>219</v>
      </c>
      <c r="AJ1035" s="5">
        <f t="shared" ca="1" si="466"/>
        <v>222</v>
      </c>
      <c r="AK1035" s="5">
        <f t="shared" ca="1" si="467"/>
        <v>322</v>
      </c>
    </row>
    <row r="1036" spans="1:37" x14ac:dyDescent="0.3">
      <c r="A1036" s="35">
        <f>IF(Замеры!B1035=0, " ", Замеры!B1035)</f>
        <v>1030</v>
      </c>
      <c r="B1036" s="45" t="str">
        <f>Замеры!F1035</f>
        <v xml:space="preserve">Группа от QF </v>
      </c>
      <c r="C1036" s="45" t="str">
        <f>IF(Замеры!K1035=0, " ", Замеры!K1035)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Замеры!L1035</f>
        <v>0</v>
      </c>
      <c r="S1036" s="2">
        <f>Замеры!M1035</f>
        <v>0</v>
      </c>
      <c r="T1036" s="2" t="s">
        <v>75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38</v>
      </c>
      <c r="Z1036" s="2">
        <f t="shared" ca="1" si="457"/>
        <v>48</v>
      </c>
      <c r="AA1036" s="2">
        <f t="shared" ca="1" si="457"/>
        <v>26</v>
      </c>
      <c r="AB1036" s="5">
        <f t="shared" ca="1" si="458"/>
        <v>342</v>
      </c>
      <c r="AC1036" s="5">
        <f t="shared" ca="1" si="459"/>
        <v>403</v>
      </c>
      <c r="AD1036" s="5">
        <f t="shared" ca="1" si="460"/>
        <v>399</v>
      </c>
      <c r="AE1036" s="5">
        <f t="shared" ca="1" si="461"/>
        <v>339</v>
      </c>
      <c r="AF1036" s="5">
        <f t="shared" ca="1" si="462"/>
        <v>307</v>
      </c>
      <c r="AG1036" s="5">
        <f t="shared" ca="1" si="463"/>
        <v>403</v>
      </c>
      <c r="AH1036" s="5">
        <f t="shared" ca="1" si="464"/>
        <v>390</v>
      </c>
      <c r="AI1036" s="5">
        <f t="shared" ca="1" si="465"/>
        <v>293</v>
      </c>
      <c r="AJ1036" s="5">
        <f t="shared" ca="1" si="466"/>
        <v>272</v>
      </c>
      <c r="AK1036" s="5">
        <f t="shared" ca="1" si="467"/>
        <v>356</v>
      </c>
    </row>
    <row r="1037" spans="1:37" x14ac:dyDescent="0.3">
      <c r="A1037" s="35">
        <f>IF(Замеры!B1036=0, " ", Замеры!B1036)</f>
        <v>1031</v>
      </c>
      <c r="B1037" s="45" t="str">
        <f>Замеры!F1036</f>
        <v xml:space="preserve">Группа от QF </v>
      </c>
      <c r="C1037" s="45" t="str">
        <f>IF(Замеры!K1036=0, " ", Замеры!K1036)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Замеры!L1036</f>
        <v>0</v>
      </c>
      <c r="S1037" s="2">
        <f>Замеры!M1036</f>
        <v>0</v>
      </c>
      <c r="T1037" s="2" t="s">
        <v>75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29</v>
      </c>
      <c r="Z1037" s="2">
        <f t="shared" ca="1" si="457"/>
        <v>33</v>
      </c>
      <c r="AA1037" s="2">
        <f t="shared" ca="1" si="457"/>
        <v>46</v>
      </c>
      <c r="AB1037" s="5">
        <f t="shared" ca="1" si="458"/>
        <v>547</v>
      </c>
      <c r="AC1037" s="5">
        <f t="shared" ca="1" si="459"/>
        <v>596</v>
      </c>
      <c r="AD1037" s="5">
        <f t="shared" ca="1" si="460"/>
        <v>588</v>
      </c>
      <c r="AE1037" s="5">
        <f t="shared" ca="1" si="461"/>
        <v>517</v>
      </c>
      <c r="AF1037" s="5">
        <f t="shared" ca="1" si="462"/>
        <v>475</v>
      </c>
      <c r="AG1037" s="5">
        <f t="shared" ca="1" si="463"/>
        <v>546</v>
      </c>
      <c r="AH1037" s="5">
        <f t="shared" ca="1" si="464"/>
        <v>498</v>
      </c>
      <c r="AI1037" s="5">
        <f t="shared" ca="1" si="465"/>
        <v>572</v>
      </c>
      <c r="AJ1037" s="5">
        <f t="shared" ca="1" si="466"/>
        <v>508</v>
      </c>
      <c r="AK1037" s="5">
        <f t="shared" ca="1" si="467"/>
        <v>591</v>
      </c>
    </row>
    <row r="1038" spans="1:37" x14ac:dyDescent="0.3">
      <c r="A1038" s="35">
        <f>IF(Замеры!B1037=0, " ", Замеры!B1037)</f>
        <v>1032</v>
      </c>
      <c r="B1038" s="45" t="str">
        <f>Замеры!F1037</f>
        <v xml:space="preserve">Группа от QF </v>
      </c>
      <c r="C1038" s="45" t="str">
        <f>IF(Замеры!K1037=0, " ", Замеры!K1037)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Замеры!L1037</f>
        <v>0</v>
      </c>
      <c r="S1038" s="2">
        <f>Замеры!M1037</f>
        <v>0</v>
      </c>
      <c r="T1038" s="2" t="s">
        <v>75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42</v>
      </c>
      <c r="Z1038" s="2">
        <f t="shared" ca="1" si="457"/>
        <v>37</v>
      </c>
      <c r="AA1038" s="2">
        <f t="shared" ca="1" si="457"/>
        <v>47</v>
      </c>
      <c r="AB1038" s="5">
        <f t="shared" ca="1" si="458"/>
        <v>475</v>
      </c>
      <c r="AC1038" s="5">
        <f t="shared" ca="1" si="459"/>
        <v>485</v>
      </c>
      <c r="AD1038" s="5">
        <f t="shared" ca="1" si="460"/>
        <v>613</v>
      </c>
      <c r="AE1038" s="5">
        <f t="shared" ca="1" si="461"/>
        <v>518</v>
      </c>
      <c r="AF1038" s="5">
        <f t="shared" ca="1" si="462"/>
        <v>537</v>
      </c>
      <c r="AG1038" s="5">
        <f t="shared" ca="1" si="463"/>
        <v>588</v>
      </c>
      <c r="AH1038" s="5">
        <f t="shared" ca="1" si="464"/>
        <v>505</v>
      </c>
      <c r="AI1038" s="5">
        <f t="shared" ca="1" si="465"/>
        <v>489</v>
      </c>
      <c r="AJ1038" s="5">
        <f t="shared" ca="1" si="466"/>
        <v>551</v>
      </c>
      <c r="AK1038" s="5">
        <f t="shared" ca="1" si="467"/>
        <v>603</v>
      </c>
    </row>
    <row r="1039" spans="1:37" x14ac:dyDescent="0.3">
      <c r="A1039" s="35">
        <f>IF(Замеры!B1038=0, " ", Замеры!B1038)</f>
        <v>1033</v>
      </c>
      <c r="B1039" s="45" t="str">
        <f>Замеры!F1038</f>
        <v xml:space="preserve">Группа от QF </v>
      </c>
      <c r="C1039" s="45" t="str">
        <f>IF(Замеры!K1038=0, " ", Замеры!K1038)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Замеры!L1038</f>
        <v>0</v>
      </c>
      <c r="S1039" s="2">
        <f>Замеры!M1038</f>
        <v>0</v>
      </c>
      <c r="T1039" s="2" t="s">
        <v>75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23</v>
      </c>
      <c r="Z1039" s="2">
        <f t="shared" ca="1" si="457"/>
        <v>32</v>
      </c>
      <c r="AA1039" s="2">
        <f t="shared" ca="1" si="457"/>
        <v>41</v>
      </c>
      <c r="AB1039" s="5">
        <f t="shared" ca="1" si="458"/>
        <v>451</v>
      </c>
      <c r="AC1039" s="5">
        <f t="shared" ca="1" si="459"/>
        <v>485</v>
      </c>
      <c r="AD1039" s="5">
        <f t="shared" ca="1" si="460"/>
        <v>496</v>
      </c>
      <c r="AE1039" s="5">
        <f t="shared" ca="1" si="461"/>
        <v>512</v>
      </c>
      <c r="AF1039" s="5">
        <f t="shared" ca="1" si="462"/>
        <v>547</v>
      </c>
      <c r="AG1039" s="5">
        <f t="shared" ca="1" si="463"/>
        <v>502</v>
      </c>
      <c r="AH1039" s="5">
        <f t="shared" ca="1" si="464"/>
        <v>500</v>
      </c>
      <c r="AI1039" s="5">
        <f t="shared" ca="1" si="465"/>
        <v>560</v>
      </c>
      <c r="AJ1039" s="5">
        <f t="shared" ca="1" si="466"/>
        <v>480</v>
      </c>
      <c r="AK1039" s="5">
        <f t="shared" ca="1" si="467"/>
        <v>524</v>
      </c>
    </row>
    <row r="1040" spans="1:37" x14ac:dyDescent="0.3">
      <c r="A1040" s="35">
        <f>IF(Замеры!B1039=0, " ", Замеры!B1039)</f>
        <v>1034</v>
      </c>
      <c r="B1040" s="45" t="str">
        <f>Замеры!F1039</f>
        <v xml:space="preserve">Группа от QF </v>
      </c>
      <c r="C1040" s="45" t="str">
        <f>IF(Замеры!K1039=0, " ", Замеры!K1039)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Замеры!L1039</f>
        <v>0</v>
      </c>
      <c r="S1040" s="2">
        <f>Замеры!M1039</f>
        <v>0</v>
      </c>
      <c r="T1040" s="2" t="s">
        <v>75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37</v>
      </c>
      <c r="Z1040" s="2">
        <f t="shared" ca="1" si="457"/>
        <v>23</v>
      </c>
      <c r="AA1040" s="2">
        <f t="shared" ca="1" si="457"/>
        <v>47</v>
      </c>
      <c r="AB1040" s="5">
        <f t="shared" ca="1" si="458"/>
        <v>543</v>
      </c>
      <c r="AC1040" s="5">
        <f t="shared" ca="1" si="459"/>
        <v>579</v>
      </c>
      <c r="AD1040" s="5">
        <f t="shared" ca="1" si="460"/>
        <v>592</v>
      </c>
      <c r="AE1040" s="5">
        <f t="shared" ca="1" si="461"/>
        <v>543</v>
      </c>
      <c r="AF1040" s="5">
        <f t="shared" ca="1" si="462"/>
        <v>490</v>
      </c>
      <c r="AG1040" s="5">
        <f t="shared" ca="1" si="463"/>
        <v>506</v>
      </c>
      <c r="AH1040" s="5">
        <f t="shared" ca="1" si="464"/>
        <v>594</v>
      </c>
      <c r="AI1040" s="5">
        <f t="shared" ca="1" si="465"/>
        <v>562</v>
      </c>
      <c r="AJ1040" s="5">
        <f t="shared" ca="1" si="466"/>
        <v>554</v>
      </c>
      <c r="AK1040" s="5">
        <f t="shared" ca="1" si="467"/>
        <v>604</v>
      </c>
    </row>
    <row r="1041" spans="1:37" x14ac:dyDescent="0.3">
      <c r="A1041" s="35">
        <f>IF(Замеры!B1040=0, " ", Замеры!B1040)</f>
        <v>1035</v>
      </c>
      <c r="B1041" s="45" t="str">
        <f>Замеры!F1040</f>
        <v xml:space="preserve">Группа от QF </v>
      </c>
      <c r="C1041" s="45" t="str">
        <f>IF(Замеры!K1040=0, " ", Замеры!K1040)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Замеры!L1040</f>
        <v>0</v>
      </c>
      <c r="S1041" s="2">
        <f>Замеры!M1040</f>
        <v>0</v>
      </c>
      <c r="T1041" s="2" t="s">
        <v>75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46</v>
      </c>
      <c r="Z1041" s="2">
        <f t="shared" ca="1" si="457"/>
        <v>28</v>
      </c>
      <c r="AA1041" s="2">
        <f t="shared" ca="1" si="457"/>
        <v>31</v>
      </c>
      <c r="AB1041" s="5">
        <f t="shared" ca="1" si="458"/>
        <v>363</v>
      </c>
      <c r="AC1041" s="5">
        <f t="shared" ca="1" si="459"/>
        <v>455</v>
      </c>
      <c r="AD1041" s="5">
        <f t="shared" ca="1" si="460"/>
        <v>397</v>
      </c>
      <c r="AE1041" s="5">
        <f t="shared" ca="1" si="461"/>
        <v>346</v>
      </c>
      <c r="AF1041" s="5">
        <f t="shared" ca="1" si="462"/>
        <v>350</v>
      </c>
      <c r="AG1041" s="5">
        <f t="shared" ca="1" si="463"/>
        <v>385</v>
      </c>
      <c r="AH1041" s="5">
        <f t="shared" ca="1" si="464"/>
        <v>349</v>
      </c>
      <c r="AI1041" s="5">
        <f t="shared" ca="1" si="465"/>
        <v>401</v>
      </c>
      <c r="AJ1041" s="5">
        <f t="shared" ca="1" si="466"/>
        <v>388</v>
      </c>
      <c r="AK1041" s="5">
        <f t="shared" ca="1" si="467"/>
        <v>361</v>
      </c>
    </row>
    <row r="1042" spans="1:37" x14ac:dyDescent="0.3">
      <c r="A1042" s="35">
        <f>IF(Замеры!B1041=0, " ", Замеры!B1041)</f>
        <v>1036</v>
      </c>
      <c r="B1042" s="45" t="str">
        <f>Замеры!F1041</f>
        <v xml:space="preserve">Группа от QF </v>
      </c>
      <c r="C1042" s="45" t="str">
        <f>IF(Замеры!K1041=0, " ", Замеры!K1041)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Замеры!L1041</f>
        <v>0</v>
      </c>
      <c r="S1042" s="2">
        <f>Замеры!M1041</f>
        <v>0</v>
      </c>
      <c r="T1042" s="2" t="s">
        <v>75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27</v>
      </c>
      <c r="Z1042" s="2">
        <f t="shared" ca="1" si="457"/>
        <v>32</v>
      </c>
      <c r="AA1042" s="2">
        <f t="shared" ca="1" si="457"/>
        <v>45</v>
      </c>
      <c r="AB1042" s="5">
        <f t="shared" ca="1" si="458"/>
        <v>514</v>
      </c>
      <c r="AC1042" s="5">
        <f t="shared" ca="1" si="459"/>
        <v>511</v>
      </c>
      <c r="AD1042" s="5">
        <f t="shared" ca="1" si="460"/>
        <v>460</v>
      </c>
      <c r="AE1042" s="5">
        <f t="shared" ca="1" si="461"/>
        <v>532</v>
      </c>
      <c r="AF1042" s="5">
        <f t="shared" ca="1" si="462"/>
        <v>473</v>
      </c>
      <c r="AG1042" s="5">
        <f t="shared" ca="1" si="463"/>
        <v>548</v>
      </c>
      <c r="AH1042" s="5">
        <f t="shared" ca="1" si="464"/>
        <v>457</v>
      </c>
      <c r="AI1042" s="5">
        <f t="shared" ca="1" si="465"/>
        <v>528</v>
      </c>
      <c r="AJ1042" s="5">
        <f t="shared" ca="1" si="466"/>
        <v>458</v>
      </c>
      <c r="AK1042" s="5">
        <f t="shared" ca="1" si="467"/>
        <v>539</v>
      </c>
    </row>
    <row r="1043" spans="1:37" x14ac:dyDescent="0.3">
      <c r="A1043" s="35">
        <f>IF(Замеры!B1042=0, " ", Замеры!B1042)</f>
        <v>1037</v>
      </c>
      <c r="B1043" s="45" t="str">
        <f>Замеры!F1042</f>
        <v xml:space="preserve">Группа от QF </v>
      </c>
      <c r="C1043" s="45" t="str">
        <f>IF(Замеры!K1042=0, " ", Замеры!K1042)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Замеры!L1042</f>
        <v>0</v>
      </c>
      <c r="S1043" s="2">
        <f>Замеры!M1042</f>
        <v>0</v>
      </c>
      <c r="T1043" s="2" t="s">
        <v>75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49</v>
      </c>
      <c r="Z1043" s="2">
        <f t="shared" ca="1" si="457"/>
        <v>21</v>
      </c>
      <c r="AA1043" s="2">
        <f t="shared" ca="1" si="457"/>
        <v>50</v>
      </c>
      <c r="AB1043" s="5">
        <f t="shared" ca="1" si="458"/>
        <v>577</v>
      </c>
      <c r="AC1043" s="5">
        <f t="shared" ca="1" si="459"/>
        <v>535</v>
      </c>
      <c r="AD1043" s="5">
        <f t="shared" ca="1" si="460"/>
        <v>599</v>
      </c>
      <c r="AE1043" s="5">
        <f t="shared" ca="1" si="461"/>
        <v>560</v>
      </c>
      <c r="AF1043" s="5">
        <f t="shared" ca="1" si="462"/>
        <v>642</v>
      </c>
      <c r="AG1043" s="5">
        <f t="shared" ca="1" si="463"/>
        <v>525</v>
      </c>
      <c r="AH1043" s="5">
        <f t="shared" ca="1" si="464"/>
        <v>512</v>
      </c>
      <c r="AI1043" s="5">
        <f t="shared" ca="1" si="465"/>
        <v>561</v>
      </c>
      <c r="AJ1043" s="5">
        <f t="shared" ca="1" si="466"/>
        <v>541</v>
      </c>
      <c r="AK1043" s="5">
        <f t="shared" ca="1" si="467"/>
        <v>594</v>
      </c>
    </row>
    <row r="1044" spans="1:37" x14ac:dyDescent="0.3">
      <c r="A1044" s="35">
        <f>IF(Замеры!B1043=0, " ", Замеры!B1043)</f>
        <v>1038</v>
      </c>
      <c r="B1044" s="45" t="str">
        <f>Замеры!F1043</f>
        <v xml:space="preserve">Группа от QF </v>
      </c>
      <c r="C1044" s="45" t="str">
        <f>IF(Замеры!K1043=0, " ", Замеры!K1043)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Замеры!L1043</f>
        <v>0</v>
      </c>
      <c r="S1044" s="2">
        <f>Замеры!M1043</f>
        <v>0</v>
      </c>
      <c r="T1044" s="2" t="s">
        <v>75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40</v>
      </c>
      <c r="Z1044" s="2">
        <f t="shared" ca="1" si="457"/>
        <v>21</v>
      </c>
      <c r="AA1044" s="2">
        <f t="shared" ca="1" si="457"/>
        <v>44</v>
      </c>
      <c r="AB1044" s="5">
        <f t="shared" ca="1" si="458"/>
        <v>549</v>
      </c>
      <c r="AC1044" s="5">
        <f t="shared" ca="1" si="459"/>
        <v>516</v>
      </c>
      <c r="AD1044" s="5">
        <f t="shared" ca="1" si="460"/>
        <v>586</v>
      </c>
      <c r="AE1044" s="5">
        <f t="shared" ca="1" si="461"/>
        <v>447</v>
      </c>
      <c r="AF1044" s="5">
        <f t="shared" ca="1" si="462"/>
        <v>470</v>
      </c>
      <c r="AG1044" s="5">
        <f t="shared" ca="1" si="463"/>
        <v>535</v>
      </c>
      <c r="AH1044" s="5">
        <f t="shared" ca="1" si="464"/>
        <v>479</v>
      </c>
      <c r="AI1044" s="5">
        <f t="shared" ca="1" si="465"/>
        <v>515</v>
      </c>
      <c r="AJ1044" s="5">
        <f t="shared" ca="1" si="466"/>
        <v>521</v>
      </c>
      <c r="AK1044" s="5">
        <f t="shared" ca="1" si="467"/>
        <v>532</v>
      </c>
    </row>
    <row r="1045" spans="1:37" x14ac:dyDescent="0.3">
      <c r="A1045" s="35">
        <f>IF(Замеры!B1044=0, " ", Замеры!B1044)</f>
        <v>1039</v>
      </c>
      <c r="B1045" s="45" t="str">
        <f>Замеры!F1044</f>
        <v xml:space="preserve">Группа от QF </v>
      </c>
      <c r="C1045" s="45" t="str">
        <f>IF(Замеры!K1044=0, " ", Замеры!K1044)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Замеры!L1044</f>
        <v>0</v>
      </c>
      <c r="S1045" s="2">
        <f>Замеры!M1044</f>
        <v>0</v>
      </c>
      <c r="T1045" s="2" t="s">
        <v>75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20</v>
      </c>
      <c r="Z1045" s="2">
        <f t="shared" ca="1" si="457"/>
        <v>37</v>
      </c>
      <c r="AA1045" s="2">
        <f t="shared" ca="1" si="457"/>
        <v>50</v>
      </c>
      <c r="AB1045" s="5">
        <f t="shared" ca="1" si="458"/>
        <v>570</v>
      </c>
      <c r="AC1045" s="5">
        <f t="shared" ca="1" si="459"/>
        <v>511</v>
      </c>
      <c r="AD1045" s="5">
        <f t="shared" ca="1" si="460"/>
        <v>512</v>
      </c>
      <c r="AE1045" s="5">
        <f t="shared" ca="1" si="461"/>
        <v>539</v>
      </c>
      <c r="AF1045" s="5">
        <f t="shared" ca="1" si="462"/>
        <v>522</v>
      </c>
      <c r="AG1045" s="5">
        <f t="shared" ca="1" si="463"/>
        <v>555</v>
      </c>
      <c r="AH1045" s="5">
        <f t="shared" ca="1" si="464"/>
        <v>508</v>
      </c>
      <c r="AI1045" s="5">
        <f t="shared" ca="1" si="465"/>
        <v>640</v>
      </c>
      <c r="AJ1045" s="5">
        <f t="shared" ca="1" si="466"/>
        <v>585</v>
      </c>
      <c r="AK1045" s="5">
        <f t="shared" ca="1" si="467"/>
        <v>586</v>
      </c>
    </row>
    <row r="1046" spans="1:37" x14ac:dyDescent="0.3">
      <c r="A1046" s="35">
        <f>IF(Замеры!B1045=0, " ", Замеры!B1045)</f>
        <v>1040</v>
      </c>
      <c r="B1046" s="45" t="str">
        <f>Замеры!F1045</f>
        <v xml:space="preserve">Группа от QF </v>
      </c>
      <c r="C1046" s="45" t="str">
        <f>IF(Замеры!K1045=0, " ", Замеры!K1045)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Замеры!L1045</f>
        <v>0</v>
      </c>
      <c r="S1046" s="2">
        <f>Замеры!M1045</f>
        <v>0</v>
      </c>
      <c r="T1046" s="2" t="s">
        <v>75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43</v>
      </c>
      <c r="Z1046" s="2">
        <f t="shared" ca="1" si="457"/>
        <v>36</v>
      </c>
      <c r="AA1046" s="2">
        <f t="shared" ca="1" si="457"/>
        <v>20</v>
      </c>
      <c r="AB1046" s="5">
        <f t="shared" ca="1" si="458"/>
        <v>253</v>
      </c>
      <c r="AC1046" s="5">
        <f t="shared" ca="1" si="459"/>
        <v>227</v>
      </c>
      <c r="AD1046" s="5">
        <f t="shared" ca="1" si="460"/>
        <v>217</v>
      </c>
      <c r="AE1046" s="5">
        <f t="shared" ca="1" si="461"/>
        <v>210</v>
      </c>
      <c r="AF1046" s="5">
        <f t="shared" ca="1" si="462"/>
        <v>321</v>
      </c>
      <c r="AG1046" s="5">
        <f t="shared" ca="1" si="463"/>
        <v>332</v>
      </c>
      <c r="AH1046" s="5">
        <f t="shared" ca="1" si="464"/>
        <v>330</v>
      </c>
      <c r="AI1046" s="5">
        <f t="shared" ca="1" si="465"/>
        <v>216</v>
      </c>
      <c r="AJ1046" s="5">
        <f t="shared" ca="1" si="466"/>
        <v>342</v>
      </c>
      <c r="AK1046" s="5">
        <f t="shared" ca="1" si="467"/>
        <v>349</v>
      </c>
    </row>
    <row r="1047" spans="1:37" x14ac:dyDescent="0.3">
      <c r="A1047" s="35">
        <f>IF(Замеры!B1046=0, " ", Замеры!B1046)</f>
        <v>1041</v>
      </c>
      <c r="B1047" s="45" t="str">
        <f>Замеры!F1046</f>
        <v xml:space="preserve">Группа от QF </v>
      </c>
      <c r="C1047" s="45" t="str">
        <f>IF(Замеры!K1046=0, " ", Замеры!K1046)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Замеры!L1046</f>
        <v>0</v>
      </c>
      <c r="S1047" s="2">
        <f>Замеры!M1046</f>
        <v>0</v>
      </c>
      <c r="T1047" s="2" t="s">
        <v>75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22</v>
      </c>
      <c r="Z1047" s="2">
        <f t="shared" ca="1" si="457"/>
        <v>44</v>
      </c>
      <c r="AA1047" s="2">
        <f t="shared" ca="1" si="457"/>
        <v>27</v>
      </c>
      <c r="AB1047" s="5">
        <f t="shared" ca="1" si="458"/>
        <v>275</v>
      </c>
      <c r="AC1047" s="5">
        <f t="shared" ca="1" si="459"/>
        <v>298</v>
      </c>
      <c r="AD1047" s="5">
        <f t="shared" ca="1" si="460"/>
        <v>357</v>
      </c>
      <c r="AE1047" s="5">
        <f t="shared" ca="1" si="461"/>
        <v>369</v>
      </c>
      <c r="AF1047" s="5">
        <f t="shared" ca="1" si="462"/>
        <v>300</v>
      </c>
      <c r="AG1047" s="5">
        <f t="shared" ca="1" si="463"/>
        <v>409</v>
      </c>
      <c r="AH1047" s="5">
        <f t="shared" ca="1" si="464"/>
        <v>375</v>
      </c>
      <c r="AI1047" s="5">
        <f t="shared" ca="1" si="465"/>
        <v>394</v>
      </c>
      <c r="AJ1047" s="5">
        <f t="shared" ca="1" si="466"/>
        <v>360</v>
      </c>
      <c r="AK1047" s="5">
        <f t="shared" ca="1" si="467"/>
        <v>384</v>
      </c>
    </row>
    <row r="1048" spans="1:37" x14ac:dyDescent="0.3">
      <c r="A1048" s="35">
        <f>IF(Замеры!B1047=0, " ", Замеры!B1047)</f>
        <v>1042</v>
      </c>
      <c r="B1048" s="45" t="str">
        <f>Замеры!F1047</f>
        <v xml:space="preserve">Группа от QF </v>
      </c>
      <c r="C1048" s="45" t="str">
        <f>IF(Замеры!K1047=0, " ", Замеры!K1047)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Замеры!L1047</f>
        <v>0</v>
      </c>
      <c r="S1048" s="2">
        <f>Замеры!M1047</f>
        <v>0</v>
      </c>
      <c r="T1048" s="2" t="s">
        <v>75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43</v>
      </c>
      <c r="Z1048" s="2">
        <f t="shared" ca="1" si="457"/>
        <v>45</v>
      </c>
      <c r="AA1048" s="2">
        <f t="shared" ca="1" si="457"/>
        <v>23</v>
      </c>
      <c r="AB1048" s="5">
        <f t="shared" ca="1" si="458"/>
        <v>251</v>
      </c>
      <c r="AC1048" s="5">
        <f t="shared" ca="1" si="459"/>
        <v>308</v>
      </c>
      <c r="AD1048" s="5">
        <f t="shared" ca="1" si="460"/>
        <v>282</v>
      </c>
      <c r="AE1048" s="5">
        <f t="shared" ca="1" si="461"/>
        <v>235</v>
      </c>
      <c r="AF1048" s="5">
        <f t="shared" ca="1" si="462"/>
        <v>240</v>
      </c>
      <c r="AG1048" s="5">
        <f t="shared" ca="1" si="463"/>
        <v>346</v>
      </c>
      <c r="AH1048" s="5">
        <f t="shared" ca="1" si="464"/>
        <v>305</v>
      </c>
      <c r="AI1048" s="5">
        <f t="shared" ca="1" si="465"/>
        <v>379</v>
      </c>
      <c r="AJ1048" s="5">
        <f t="shared" ca="1" si="466"/>
        <v>249</v>
      </c>
      <c r="AK1048" s="5">
        <f t="shared" ca="1" si="467"/>
        <v>266</v>
      </c>
    </row>
    <row r="1049" spans="1:37" x14ac:dyDescent="0.3">
      <c r="A1049" s="35">
        <f>IF(Замеры!B1048=0, " ", Замеры!B1048)</f>
        <v>1043</v>
      </c>
      <c r="B1049" s="45" t="str">
        <f>Замеры!F1048</f>
        <v xml:space="preserve">Группа от QF </v>
      </c>
      <c r="C1049" s="45" t="str">
        <f>IF(Замеры!K1048=0, " ", Замеры!K1048)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Замеры!L1048</f>
        <v>0</v>
      </c>
      <c r="S1049" s="2">
        <f>Замеры!M1048</f>
        <v>0</v>
      </c>
      <c r="T1049" s="2" t="s">
        <v>75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48</v>
      </c>
      <c r="Z1049" s="2">
        <f t="shared" ca="1" si="457"/>
        <v>35</v>
      </c>
      <c r="AA1049" s="2">
        <f t="shared" ca="1" si="457"/>
        <v>39</v>
      </c>
      <c r="AB1049" s="5">
        <f t="shared" ca="1" si="458"/>
        <v>473</v>
      </c>
      <c r="AC1049" s="5">
        <f t="shared" ca="1" si="459"/>
        <v>456</v>
      </c>
      <c r="AD1049" s="5">
        <f t="shared" ca="1" si="460"/>
        <v>402</v>
      </c>
      <c r="AE1049" s="5">
        <f t="shared" ca="1" si="461"/>
        <v>398</v>
      </c>
      <c r="AF1049" s="5">
        <f t="shared" ca="1" si="462"/>
        <v>510</v>
      </c>
      <c r="AG1049" s="5">
        <f t="shared" ca="1" si="463"/>
        <v>403</v>
      </c>
      <c r="AH1049" s="5">
        <f t="shared" ca="1" si="464"/>
        <v>449</v>
      </c>
      <c r="AI1049" s="5">
        <f t="shared" ca="1" si="465"/>
        <v>451</v>
      </c>
      <c r="AJ1049" s="5">
        <f t="shared" ca="1" si="466"/>
        <v>506</v>
      </c>
      <c r="AK1049" s="5">
        <f t="shared" ca="1" si="467"/>
        <v>430</v>
      </c>
    </row>
    <row r="1050" spans="1:37" x14ac:dyDescent="0.3">
      <c r="A1050" s="35">
        <f>IF(Замеры!B1049=0, " ", Замеры!B1049)</f>
        <v>1044</v>
      </c>
      <c r="B1050" s="45" t="str">
        <f>Замеры!F1049</f>
        <v xml:space="preserve">Группа от QF </v>
      </c>
      <c r="C1050" s="45" t="str">
        <f>IF(Замеры!K1049=0, " ", Замеры!K1049)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Замеры!L1049</f>
        <v>0</v>
      </c>
      <c r="S1050" s="2">
        <f>Замеры!M1049</f>
        <v>0</v>
      </c>
      <c r="T1050" s="2" t="s">
        <v>75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45</v>
      </c>
      <c r="Z1050" s="2">
        <f t="shared" ca="1" si="457"/>
        <v>24</v>
      </c>
      <c r="AA1050" s="2">
        <f t="shared" ca="1" si="457"/>
        <v>26</v>
      </c>
      <c r="AB1050" s="5">
        <f t="shared" ca="1" si="458"/>
        <v>400</v>
      </c>
      <c r="AC1050" s="5">
        <f t="shared" ca="1" si="459"/>
        <v>380</v>
      </c>
      <c r="AD1050" s="5">
        <f t="shared" ca="1" si="460"/>
        <v>377</v>
      </c>
      <c r="AE1050" s="5">
        <f t="shared" ca="1" si="461"/>
        <v>384</v>
      </c>
      <c r="AF1050" s="5">
        <f t="shared" ca="1" si="462"/>
        <v>378</v>
      </c>
      <c r="AG1050" s="5">
        <f t="shared" ca="1" si="463"/>
        <v>377</v>
      </c>
      <c r="AH1050" s="5">
        <f t="shared" ca="1" si="464"/>
        <v>320</v>
      </c>
      <c r="AI1050" s="5">
        <f t="shared" ca="1" si="465"/>
        <v>398</v>
      </c>
      <c r="AJ1050" s="5">
        <f t="shared" ca="1" si="466"/>
        <v>358</v>
      </c>
      <c r="AK1050" s="5">
        <f t="shared" ca="1" si="467"/>
        <v>311</v>
      </c>
    </row>
    <row r="1051" spans="1:37" x14ac:dyDescent="0.3">
      <c r="A1051" s="35">
        <f>IF(Замеры!B1050=0, " ", Замеры!B1050)</f>
        <v>1045</v>
      </c>
      <c r="B1051" s="45" t="str">
        <f>Замеры!F1050</f>
        <v xml:space="preserve">Группа от QF </v>
      </c>
      <c r="C1051" s="45" t="str">
        <f>IF(Замеры!K1050=0, " ", Замеры!K1050)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Замеры!L1050</f>
        <v>0</v>
      </c>
      <c r="S1051" s="2">
        <f>Замеры!M1050</f>
        <v>0</v>
      </c>
      <c r="T1051" s="2" t="s">
        <v>75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39</v>
      </c>
      <c r="Z1051" s="2">
        <f t="shared" ca="1" si="457"/>
        <v>28</v>
      </c>
      <c r="AA1051" s="2">
        <f t="shared" ca="1" si="457"/>
        <v>44</v>
      </c>
      <c r="AB1051" s="5">
        <f t="shared" ca="1" si="458"/>
        <v>556</v>
      </c>
      <c r="AC1051" s="5">
        <f t="shared" ca="1" si="459"/>
        <v>516</v>
      </c>
      <c r="AD1051" s="5">
        <f t="shared" ca="1" si="460"/>
        <v>510</v>
      </c>
      <c r="AE1051" s="5">
        <f t="shared" ca="1" si="461"/>
        <v>497</v>
      </c>
      <c r="AF1051" s="5">
        <f t="shared" ca="1" si="462"/>
        <v>482</v>
      </c>
      <c r="AG1051" s="5">
        <f t="shared" ca="1" si="463"/>
        <v>530</v>
      </c>
      <c r="AH1051" s="5">
        <f t="shared" ca="1" si="464"/>
        <v>499</v>
      </c>
      <c r="AI1051" s="5">
        <f t="shared" ca="1" si="465"/>
        <v>453</v>
      </c>
      <c r="AJ1051" s="5">
        <f t="shared" ca="1" si="466"/>
        <v>508</v>
      </c>
      <c r="AK1051" s="5">
        <f t="shared" ca="1" si="467"/>
        <v>533</v>
      </c>
    </row>
    <row r="1052" spans="1:37" x14ac:dyDescent="0.3">
      <c r="A1052" s="35">
        <f>IF(Замеры!B1051=0, " ", Замеры!B1051)</f>
        <v>1046</v>
      </c>
      <c r="B1052" s="45" t="str">
        <f>Замеры!F1051</f>
        <v xml:space="preserve">Группа от QF </v>
      </c>
      <c r="C1052" s="45" t="str">
        <f>IF(Замеры!K1051=0, " ", Замеры!K1051)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Замеры!L1051</f>
        <v>0</v>
      </c>
      <c r="S1052" s="2">
        <f>Замеры!M1051</f>
        <v>0</v>
      </c>
      <c r="T1052" s="2" t="s">
        <v>75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50</v>
      </c>
      <c r="Z1052" s="2">
        <f t="shared" ca="1" si="457"/>
        <v>20</v>
      </c>
      <c r="AA1052" s="2">
        <f t="shared" ca="1" si="457"/>
        <v>24</v>
      </c>
      <c r="AB1052" s="5">
        <f t="shared" ca="1" si="458"/>
        <v>346</v>
      </c>
      <c r="AC1052" s="5">
        <f t="shared" ca="1" si="459"/>
        <v>314</v>
      </c>
      <c r="AD1052" s="5">
        <f t="shared" ca="1" si="460"/>
        <v>309</v>
      </c>
      <c r="AE1052" s="5">
        <f t="shared" ca="1" si="461"/>
        <v>352</v>
      </c>
      <c r="AF1052" s="5">
        <f t="shared" ca="1" si="462"/>
        <v>311</v>
      </c>
      <c r="AG1052" s="5">
        <f t="shared" ca="1" si="463"/>
        <v>369</v>
      </c>
      <c r="AH1052" s="5">
        <f t="shared" ca="1" si="464"/>
        <v>326</v>
      </c>
      <c r="AI1052" s="5">
        <f t="shared" ca="1" si="465"/>
        <v>344</v>
      </c>
      <c r="AJ1052" s="5">
        <f t="shared" ca="1" si="466"/>
        <v>352</v>
      </c>
      <c r="AK1052" s="5">
        <f t="shared" ca="1" si="467"/>
        <v>343</v>
      </c>
    </row>
    <row r="1053" spans="1:37" x14ac:dyDescent="0.3">
      <c r="A1053" s="35">
        <f>IF(Замеры!B1052=0, " ", Замеры!B1052)</f>
        <v>1047</v>
      </c>
      <c r="B1053" s="45" t="str">
        <f>Замеры!F1052</f>
        <v xml:space="preserve">Группа от QF </v>
      </c>
      <c r="C1053" s="45" t="str">
        <f>IF(Замеры!K1052=0, " ", Замеры!K1052)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Замеры!L1052</f>
        <v>0</v>
      </c>
      <c r="S1053" s="2">
        <f>Замеры!M1052</f>
        <v>0</v>
      </c>
      <c r="T1053" s="2" t="s">
        <v>75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39</v>
      </c>
      <c r="Z1053" s="2">
        <f t="shared" ca="1" si="457"/>
        <v>39</v>
      </c>
      <c r="AA1053" s="2">
        <f t="shared" ca="1" si="457"/>
        <v>39</v>
      </c>
      <c r="AB1053" s="5">
        <f t="shared" ca="1" si="458"/>
        <v>474</v>
      </c>
      <c r="AC1053" s="5">
        <f t="shared" ca="1" si="459"/>
        <v>421</v>
      </c>
      <c r="AD1053" s="5">
        <f t="shared" ca="1" si="460"/>
        <v>528</v>
      </c>
      <c r="AE1053" s="5">
        <f t="shared" ca="1" si="461"/>
        <v>416</v>
      </c>
      <c r="AF1053" s="5">
        <f t="shared" ca="1" si="462"/>
        <v>514</v>
      </c>
      <c r="AG1053" s="5">
        <f t="shared" ca="1" si="463"/>
        <v>496</v>
      </c>
      <c r="AH1053" s="5">
        <f t="shared" ca="1" si="464"/>
        <v>462</v>
      </c>
      <c r="AI1053" s="5">
        <f t="shared" ca="1" si="465"/>
        <v>419</v>
      </c>
      <c r="AJ1053" s="5">
        <f t="shared" ca="1" si="466"/>
        <v>399</v>
      </c>
      <c r="AK1053" s="5">
        <f t="shared" ca="1" si="467"/>
        <v>489</v>
      </c>
    </row>
    <row r="1054" spans="1:37" x14ac:dyDescent="0.3">
      <c r="A1054" s="35">
        <f>IF(Замеры!B1053=0, " ", Замеры!B1053)</f>
        <v>1048</v>
      </c>
      <c r="B1054" s="45" t="str">
        <f>Замеры!F1053</f>
        <v xml:space="preserve">Группа от QF </v>
      </c>
      <c r="C1054" s="45" t="str">
        <f>IF(Замеры!K1053=0, " ", Замеры!K1053)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Замеры!L1053</f>
        <v>0</v>
      </c>
      <c r="S1054" s="2">
        <f>Замеры!M1053</f>
        <v>0</v>
      </c>
      <c r="T1054" s="2" t="s">
        <v>75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47</v>
      </c>
      <c r="Z1054" s="2">
        <f t="shared" ca="1" si="457"/>
        <v>38</v>
      </c>
      <c r="AA1054" s="2">
        <f t="shared" ca="1" si="457"/>
        <v>32</v>
      </c>
      <c r="AB1054" s="5">
        <f t="shared" ca="1" si="458"/>
        <v>466</v>
      </c>
      <c r="AC1054" s="5">
        <f t="shared" ca="1" si="459"/>
        <v>441</v>
      </c>
      <c r="AD1054" s="5">
        <f t="shared" ca="1" si="460"/>
        <v>333</v>
      </c>
      <c r="AE1054" s="5">
        <f t="shared" ca="1" si="461"/>
        <v>463</v>
      </c>
      <c r="AF1054" s="5">
        <f t="shared" ca="1" si="462"/>
        <v>382</v>
      </c>
      <c r="AG1054" s="5">
        <f t="shared" ca="1" si="463"/>
        <v>349</v>
      </c>
      <c r="AH1054" s="5">
        <f t="shared" ca="1" si="464"/>
        <v>415</v>
      </c>
      <c r="AI1054" s="5">
        <f t="shared" ca="1" si="465"/>
        <v>456</v>
      </c>
      <c r="AJ1054" s="5">
        <f t="shared" ca="1" si="466"/>
        <v>438</v>
      </c>
      <c r="AK1054" s="5">
        <f t="shared" ca="1" si="467"/>
        <v>364</v>
      </c>
    </row>
    <row r="1055" spans="1:37" x14ac:dyDescent="0.3">
      <c r="A1055" s="35">
        <f>IF(Замеры!B1054=0, " ", Замеры!B1054)</f>
        <v>1049</v>
      </c>
      <c r="B1055" s="45" t="str">
        <f>Замеры!F1054</f>
        <v xml:space="preserve">Группа от QF </v>
      </c>
      <c r="C1055" s="45" t="str">
        <f>IF(Замеры!K1054=0, " ", Замеры!K1054)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Замеры!L1054</f>
        <v>0</v>
      </c>
      <c r="S1055" s="2">
        <f>Замеры!M1054</f>
        <v>0</v>
      </c>
      <c r="T1055" s="2" t="s">
        <v>75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45</v>
      </c>
      <c r="Z1055" s="2">
        <f t="shared" ca="1" si="457"/>
        <v>42</v>
      </c>
      <c r="AA1055" s="2">
        <f t="shared" ca="1" si="457"/>
        <v>33</v>
      </c>
      <c r="AB1055" s="5">
        <f t="shared" ca="1" si="458"/>
        <v>440</v>
      </c>
      <c r="AC1055" s="5">
        <f t="shared" ca="1" si="459"/>
        <v>435</v>
      </c>
      <c r="AD1055" s="5">
        <f t="shared" ca="1" si="460"/>
        <v>378</v>
      </c>
      <c r="AE1055" s="5">
        <f t="shared" ca="1" si="461"/>
        <v>479</v>
      </c>
      <c r="AF1055" s="5">
        <f t="shared" ca="1" si="462"/>
        <v>418</v>
      </c>
      <c r="AG1055" s="5">
        <f t="shared" ca="1" si="463"/>
        <v>411</v>
      </c>
      <c r="AH1055" s="5">
        <f t="shared" ca="1" si="464"/>
        <v>437</v>
      </c>
      <c r="AI1055" s="5">
        <f t="shared" ca="1" si="465"/>
        <v>362</v>
      </c>
      <c r="AJ1055" s="5">
        <f t="shared" ca="1" si="466"/>
        <v>363</v>
      </c>
      <c r="AK1055" s="5">
        <f t="shared" ca="1" si="467"/>
        <v>374</v>
      </c>
    </row>
    <row r="1056" spans="1:37" x14ac:dyDescent="0.3">
      <c r="A1056" s="35">
        <f>IF(Замеры!B1055=0, " ", Замеры!B1055)</f>
        <v>1050</v>
      </c>
      <c r="B1056" s="45" t="str">
        <f>Замеры!F1055</f>
        <v xml:space="preserve">Группа от QF </v>
      </c>
      <c r="C1056" s="45" t="str">
        <f>IF(Замеры!K1055=0, " ", Замеры!K1055)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Замеры!L1055</f>
        <v>0</v>
      </c>
      <c r="S1056" s="2">
        <f>Замеры!M1055</f>
        <v>0</v>
      </c>
      <c r="T1056" s="2" t="s">
        <v>75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36</v>
      </c>
      <c r="Z1056" s="2">
        <f t="shared" ca="1" si="457"/>
        <v>39</v>
      </c>
      <c r="AA1056" s="2">
        <f t="shared" ca="1" si="457"/>
        <v>27</v>
      </c>
      <c r="AB1056" s="5">
        <f t="shared" ca="1" si="458"/>
        <v>409</v>
      </c>
      <c r="AC1056" s="5">
        <f t="shared" ca="1" si="459"/>
        <v>368</v>
      </c>
      <c r="AD1056" s="5">
        <f t="shared" ca="1" si="460"/>
        <v>416</v>
      </c>
      <c r="AE1056" s="5">
        <f t="shared" ca="1" si="461"/>
        <v>344</v>
      </c>
      <c r="AF1056" s="5">
        <f t="shared" ca="1" si="462"/>
        <v>367</v>
      </c>
      <c r="AG1056" s="5">
        <f t="shared" ca="1" si="463"/>
        <v>400</v>
      </c>
      <c r="AH1056" s="5">
        <f t="shared" ca="1" si="464"/>
        <v>408</v>
      </c>
      <c r="AI1056" s="5">
        <f t="shared" ca="1" si="465"/>
        <v>303</v>
      </c>
      <c r="AJ1056" s="5">
        <f t="shared" ca="1" si="466"/>
        <v>291</v>
      </c>
      <c r="AK1056" s="5">
        <f t="shared" ca="1" si="467"/>
        <v>412</v>
      </c>
    </row>
    <row r="1057" spans="1:37" x14ac:dyDescent="0.3">
      <c r="A1057" s="35">
        <f>IF(Замеры!B1056=0, " ", Замеры!B1056)</f>
        <v>1051</v>
      </c>
      <c r="B1057" s="45" t="str">
        <f>Замеры!F1056</f>
        <v xml:space="preserve">Группа от QF </v>
      </c>
      <c r="C1057" s="45" t="str">
        <f>IF(Замеры!K1056=0, " ", Замеры!K1056)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Замеры!L1056</f>
        <v>0</v>
      </c>
      <c r="S1057" s="2">
        <f>Замеры!M1056</f>
        <v>0</v>
      </c>
      <c r="T1057" s="2" t="s">
        <v>75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27</v>
      </c>
      <c r="Z1057" s="2">
        <f t="shared" ca="1" si="457"/>
        <v>39</v>
      </c>
      <c r="AA1057" s="2">
        <f t="shared" ca="1" si="457"/>
        <v>21</v>
      </c>
      <c r="AB1057" s="5">
        <f t="shared" ca="1" si="458"/>
        <v>280</v>
      </c>
      <c r="AC1057" s="5">
        <f t="shared" ca="1" si="459"/>
        <v>234</v>
      </c>
      <c r="AD1057" s="5">
        <f t="shared" ca="1" si="460"/>
        <v>319</v>
      </c>
      <c r="AE1057" s="5">
        <f t="shared" ca="1" si="461"/>
        <v>220</v>
      </c>
      <c r="AF1057" s="5">
        <f t="shared" ca="1" si="462"/>
        <v>225</v>
      </c>
      <c r="AG1057" s="5">
        <f t="shared" ca="1" si="463"/>
        <v>240</v>
      </c>
      <c r="AH1057" s="5">
        <f t="shared" ca="1" si="464"/>
        <v>304</v>
      </c>
      <c r="AI1057" s="5">
        <f t="shared" ca="1" si="465"/>
        <v>318</v>
      </c>
      <c r="AJ1057" s="5">
        <f t="shared" ca="1" si="466"/>
        <v>222</v>
      </c>
      <c r="AK1057" s="5">
        <f t="shared" ca="1" si="467"/>
        <v>296</v>
      </c>
    </row>
    <row r="1058" spans="1:37" x14ac:dyDescent="0.3">
      <c r="A1058" s="35">
        <f>IF(Замеры!B1057=0, " ", Замеры!B1057)</f>
        <v>1052</v>
      </c>
      <c r="B1058" s="45" t="str">
        <f>Замеры!F1057</f>
        <v xml:space="preserve">Группа от QF </v>
      </c>
      <c r="C1058" s="45" t="str">
        <f>IF(Замеры!K1057=0, " ", Замеры!K1057)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Замеры!L1057</f>
        <v>0</v>
      </c>
      <c r="S1058" s="2">
        <f>Замеры!M1057</f>
        <v>0</v>
      </c>
      <c r="T1058" s="2" t="s">
        <v>75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24</v>
      </c>
      <c r="Z1058" s="2">
        <f t="shared" ca="1" si="457"/>
        <v>36</v>
      </c>
      <c r="AA1058" s="2">
        <f t="shared" ca="1" si="457"/>
        <v>44</v>
      </c>
      <c r="AB1058" s="5">
        <f t="shared" ca="1" si="458"/>
        <v>550</v>
      </c>
      <c r="AC1058" s="5">
        <f t="shared" ca="1" si="459"/>
        <v>530</v>
      </c>
      <c r="AD1058" s="5">
        <f t="shared" ca="1" si="460"/>
        <v>568</v>
      </c>
      <c r="AE1058" s="5">
        <f t="shared" ca="1" si="461"/>
        <v>447</v>
      </c>
      <c r="AF1058" s="5">
        <f t="shared" ca="1" si="462"/>
        <v>455</v>
      </c>
      <c r="AG1058" s="5">
        <f t="shared" ca="1" si="463"/>
        <v>560</v>
      </c>
      <c r="AH1058" s="5">
        <f t="shared" ca="1" si="464"/>
        <v>550</v>
      </c>
      <c r="AI1058" s="5">
        <f t="shared" ca="1" si="465"/>
        <v>490</v>
      </c>
      <c r="AJ1058" s="5">
        <f t="shared" ca="1" si="466"/>
        <v>464</v>
      </c>
      <c r="AK1058" s="5">
        <f t="shared" ca="1" si="467"/>
        <v>580</v>
      </c>
    </row>
    <row r="1059" spans="1:37" x14ac:dyDescent="0.3">
      <c r="A1059" s="35">
        <f>IF(Замеры!B1058=0, " ", Замеры!B1058)</f>
        <v>1053</v>
      </c>
      <c r="B1059" s="45" t="str">
        <f>Замеры!F1058</f>
        <v xml:space="preserve">Группа от QF </v>
      </c>
      <c r="C1059" s="45" t="str">
        <f>IF(Замеры!K1058=0, " ", Замеры!K1058)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Замеры!L1058</f>
        <v>0</v>
      </c>
      <c r="S1059" s="2">
        <f>Замеры!M1058</f>
        <v>0</v>
      </c>
      <c r="T1059" s="2" t="s">
        <v>75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26</v>
      </c>
      <c r="Z1059" s="2">
        <f t="shared" ca="1" si="457"/>
        <v>48</v>
      </c>
      <c r="AA1059" s="2">
        <f t="shared" ca="1" si="457"/>
        <v>28</v>
      </c>
      <c r="AB1059" s="5">
        <f t="shared" ca="1" si="458"/>
        <v>402</v>
      </c>
      <c r="AC1059" s="5">
        <f t="shared" ca="1" si="459"/>
        <v>296</v>
      </c>
      <c r="AD1059" s="5">
        <f t="shared" ca="1" si="460"/>
        <v>418</v>
      </c>
      <c r="AE1059" s="5">
        <f t="shared" ca="1" si="461"/>
        <v>317</v>
      </c>
      <c r="AF1059" s="5">
        <f t="shared" ca="1" si="462"/>
        <v>328</v>
      </c>
      <c r="AG1059" s="5">
        <f t="shared" ca="1" si="463"/>
        <v>419</v>
      </c>
      <c r="AH1059" s="5">
        <f t="shared" ca="1" si="464"/>
        <v>359</v>
      </c>
      <c r="AI1059" s="5">
        <f t="shared" ca="1" si="465"/>
        <v>370</v>
      </c>
      <c r="AJ1059" s="5">
        <f t="shared" ca="1" si="466"/>
        <v>430</v>
      </c>
      <c r="AK1059" s="5">
        <f t="shared" ca="1" si="467"/>
        <v>423</v>
      </c>
    </row>
    <row r="1060" spans="1:37" x14ac:dyDescent="0.3">
      <c r="A1060" s="35">
        <f>IF(Замеры!B1059=0, " ", Замеры!B1059)</f>
        <v>1054</v>
      </c>
      <c r="B1060" s="45" t="str">
        <f>Замеры!F1059</f>
        <v xml:space="preserve">Группа от QF </v>
      </c>
      <c r="C1060" s="45" t="str">
        <f>IF(Замеры!K1059=0, " ", Замеры!K1059)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Замеры!L1059</f>
        <v>0</v>
      </c>
      <c r="S1060" s="2">
        <f>Замеры!M1059</f>
        <v>0</v>
      </c>
      <c r="T1060" s="2" t="s">
        <v>75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29</v>
      </c>
      <c r="Z1060" s="2">
        <f t="shared" ca="1" si="457"/>
        <v>20</v>
      </c>
      <c r="AA1060" s="2">
        <f t="shared" ca="1" si="457"/>
        <v>39</v>
      </c>
      <c r="AB1060" s="5">
        <f t="shared" ca="1" si="458"/>
        <v>480</v>
      </c>
      <c r="AC1060" s="5">
        <f t="shared" ca="1" si="459"/>
        <v>466</v>
      </c>
      <c r="AD1060" s="5">
        <f t="shared" ca="1" si="460"/>
        <v>451</v>
      </c>
      <c r="AE1060" s="5">
        <f t="shared" ca="1" si="461"/>
        <v>405</v>
      </c>
      <c r="AF1060" s="5">
        <f t="shared" ca="1" si="462"/>
        <v>535</v>
      </c>
      <c r="AG1060" s="5">
        <f t="shared" ca="1" si="463"/>
        <v>513</v>
      </c>
      <c r="AH1060" s="5">
        <f t="shared" ca="1" si="464"/>
        <v>424</v>
      </c>
      <c r="AI1060" s="5">
        <f t="shared" ca="1" si="465"/>
        <v>494</v>
      </c>
      <c r="AJ1060" s="5">
        <f t="shared" ca="1" si="466"/>
        <v>525</v>
      </c>
      <c r="AK1060" s="5">
        <f t="shared" ca="1" si="467"/>
        <v>407</v>
      </c>
    </row>
    <row r="1061" spans="1:37" x14ac:dyDescent="0.3">
      <c r="A1061" s="35">
        <f>IF(Замеры!B1060=0, " ", Замеры!B1060)</f>
        <v>1055</v>
      </c>
      <c r="B1061" s="45" t="str">
        <f>Замеры!F1060</f>
        <v xml:space="preserve">Группа от QF </v>
      </c>
      <c r="C1061" s="45" t="str">
        <f>IF(Замеры!K1060=0, " ", Замеры!K1060)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Замеры!L1060</f>
        <v>0</v>
      </c>
      <c r="S1061" s="2">
        <f>Замеры!M1060</f>
        <v>0</v>
      </c>
      <c r="T1061" s="2" t="s">
        <v>75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41</v>
      </c>
      <c r="Z1061" s="2">
        <f t="shared" ca="1" si="457"/>
        <v>48</v>
      </c>
      <c r="AA1061" s="2">
        <f t="shared" ca="1" si="457"/>
        <v>26</v>
      </c>
      <c r="AB1061" s="5">
        <f t="shared" ca="1" si="458"/>
        <v>338</v>
      </c>
      <c r="AC1061" s="5">
        <f t="shared" ca="1" si="459"/>
        <v>296</v>
      </c>
      <c r="AD1061" s="5">
        <f t="shared" ca="1" si="460"/>
        <v>308</v>
      </c>
      <c r="AE1061" s="5">
        <f t="shared" ca="1" si="461"/>
        <v>349</v>
      </c>
      <c r="AF1061" s="5">
        <f t="shared" ca="1" si="462"/>
        <v>408</v>
      </c>
      <c r="AG1061" s="5">
        <f t="shared" ca="1" si="463"/>
        <v>387</v>
      </c>
      <c r="AH1061" s="5">
        <f t="shared" ca="1" si="464"/>
        <v>309</v>
      </c>
      <c r="AI1061" s="5">
        <f t="shared" ca="1" si="465"/>
        <v>326</v>
      </c>
      <c r="AJ1061" s="5">
        <f t="shared" ca="1" si="466"/>
        <v>308</v>
      </c>
      <c r="AK1061" s="5">
        <f t="shared" ca="1" si="467"/>
        <v>330</v>
      </c>
    </row>
    <row r="1062" spans="1:37" x14ac:dyDescent="0.3">
      <c r="A1062" s="35">
        <f>IF(Замеры!B1061=0, " ", Замеры!B1061)</f>
        <v>1056</v>
      </c>
      <c r="B1062" s="45" t="str">
        <f>Замеры!F1061</f>
        <v xml:space="preserve">Группа от QF </v>
      </c>
      <c r="C1062" s="45" t="str">
        <f>IF(Замеры!K1061=0, " ", Замеры!K1061)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Замеры!L1061</f>
        <v>0</v>
      </c>
      <c r="S1062" s="2">
        <f>Замеры!M1061</f>
        <v>0</v>
      </c>
      <c r="T1062" s="2" t="s">
        <v>75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48</v>
      </c>
      <c r="Z1062" s="2">
        <f t="shared" ca="1" si="457"/>
        <v>44</v>
      </c>
      <c r="AA1062" s="2">
        <f t="shared" ca="1" si="457"/>
        <v>20</v>
      </c>
      <c r="AB1062" s="5">
        <f t="shared" ca="1" si="458"/>
        <v>273</v>
      </c>
      <c r="AC1062" s="5">
        <f t="shared" ca="1" si="459"/>
        <v>227</v>
      </c>
      <c r="AD1062" s="5">
        <f t="shared" ca="1" si="460"/>
        <v>223</v>
      </c>
      <c r="AE1062" s="5">
        <f t="shared" ca="1" si="461"/>
        <v>344</v>
      </c>
      <c r="AF1062" s="5">
        <f t="shared" ca="1" si="462"/>
        <v>220</v>
      </c>
      <c r="AG1062" s="5">
        <f t="shared" ca="1" si="463"/>
        <v>280</v>
      </c>
      <c r="AH1062" s="5">
        <f t="shared" ca="1" si="464"/>
        <v>263</v>
      </c>
      <c r="AI1062" s="5">
        <f t="shared" ca="1" si="465"/>
        <v>206</v>
      </c>
      <c r="AJ1062" s="5">
        <f t="shared" ca="1" si="466"/>
        <v>276</v>
      </c>
      <c r="AK1062" s="5">
        <f t="shared" ca="1" si="467"/>
        <v>260</v>
      </c>
    </row>
    <row r="1063" spans="1:37" x14ac:dyDescent="0.3">
      <c r="A1063" s="35">
        <f>IF(Замеры!B1062=0, " ", Замеры!B1062)</f>
        <v>1057</v>
      </c>
      <c r="B1063" s="45" t="str">
        <f>Замеры!F1062</f>
        <v xml:space="preserve">Группа от QF </v>
      </c>
      <c r="C1063" s="45" t="str">
        <f>IF(Замеры!K1062=0, " ", Замеры!K1062)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Замеры!L1062</f>
        <v>0</v>
      </c>
      <c r="S1063" s="2">
        <f>Замеры!M1062</f>
        <v>0</v>
      </c>
      <c r="T1063" s="2" t="s">
        <v>75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25</v>
      </c>
      <c r="Z1063" s="2">
        <f t="shared" ca="1" si="457"/>
        <v>23</v>
      </c>
      <c r="AA1063" s="2">
        <f t="shared" ca="1" si="457"/>
        <v>23</v>
      </c>
      <c r="AB1063" s="5">
        <f t="shared" ca="1" si="458"/>
        <v>324</v>
      </c>
      <c r="AC1063" s="5">
        <f t="shared" ca="1" si="459"/>
        <v>320</v>
      </c>
      <c r="AD1063" s="5">
        <f t="shared" ca="1" si="460"/>
        <v>322</v>
      </c>
      <c r="AE1063" s="5">
        <f t="shared" ca="1" si="461"/>
        <v>270</v>
      </c>
      <c r="AF1063" s="5">
        <f t="shared" ca="1" si="462"/>
        <v>359</v>
      </c>
      <c r="AG1063" s="5">
        <f t="shared" ca="1" si="463"/>
        <v>349</v>
      </c>
      <c r="AH1063" s="5">
        <f t="shared" ca="1" si="464"/>
        <v>352</v>
      </c>
      <c r="AI1063" s="5">
        <f t="shared" ca="1" si="465"/>
        <v>366</v>
      </c>
      <c r="AJ1063" s="5">
        <f t="shared" ca="1" si="466"/>
        <v>306</v>
      </c>
      <c r="AK1063" s="5">
        <f t="shared" ca="1" si="467"/>
        <v>315</v>
      </c>
    </row>
    <row r="1064" spans="1:37" x14ac:dyDescent="0.3">
      <c r="A1064" s="35">
        <f>IF(Замеры!B1063=0, " ", Замеры!B1063)</f>
        <v>1058</v>
      </c>
      <c r="B1064" s="45" t="str">
        <f>Замеры!F1063</f>
        <v xml:space="preserve">Группа от QF </v>
      </c>
      <c r="C1064" s="45" t="str">
        <f>IF(Замеры!K1063=0, " ", Замеры!K1063)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Замеры!L1063</f>
        <v>0</v>
      </c>
      <c r="S1064" s="2">
        <f>Замеры!M1063</f>
        <v>0</v>
      </c>
      <c r="T1064" s="2" t="s">
        <v>75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28</v>
      </c>
      <c r="Z1064" s="2">
        <f t="shared" ca="1" si="457"/>
        <v>25</v>
      </c>
      <c r="AA1064" s="2">
        <f t="shared" ca="1" si="457"/>
        <v>22</v>
      </c>
      <c r="AB1064" s="5">
        <f t="shared" ca="1" si="458"/>
        <v>322</v>
      </c>
      <c r="AC1064" s="5">
        <f t="shared" ca="1" si="459"/>
        <v>264</v>
      </c>
      <c r="AD1064" s="5">
        <f t="shared" ca="1" si="460"/>
        <v>284</v>
      </c>
      <c r="AE1064" s="5">
        <f t="shared" ca="1" si="461"/>
        <v>354</v>
      </c>
      <c r="AF1064" s="5">
        <f t="shared" ca="1" si="462"/>
        <v>293</v>
      </c>
      <c r="AG1064" s="5">
        <f t="shared" ca="1" si="463"/>
        <v>311</v>
      </c>
      <c r="AH1064" s="5">
        <f t="shared" ca="1" si="464"/>
        <v>321</v>
      </c>
      <c r="AI1064" s="5">
        <f t="shared" ca="1" si="465"/>
        <v>329</v>
      </c>
      <c r="AJ1064" s="5">
        <f t="shared" ca="1" si="466"/>
        <v>360</v>
      </c>
      <c r="AK1064" s="5">
        <f t="shared" ca="1" si="467"/>
        <v>314</v>
      </c>
    </row>
    <row r="1065" spans="1:37" x14ac:dyDescent="0.3">
      <c r="A1065" s="35">
        <f>IF(Замеры!B1064=0, " ", Замеры!B1064)</f>
        <v>1059</v>
      </c>
      <c r="B1065" s="45" t="str">
        <f>Замеры!F1064</f>
        <v xml:space="preserve">Группа от QF </v>
      </c>
      <c r="C1065" s="45" t="str">
        <f>IF(Замеры!K1064=0, " ", Замеры!K1064)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Замеры!L1064</f>
        <v>0</v>
      </c>
      <c r="S1065" s="2">
        <f>Замеры!M1064</f>
        <v>0</v>
      </c>
      <c r="T1065" s="2" t="s">
        <v>75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44</v>
      </c>
      <c r="Z1065" s="2">
        <f t="shared" ca="1" si="457"/>
        <v>29</v>
      </c>
      <c r="AA1065" s="2">
        <f t="shared" ca="1" si="457"/>
        <v>26</v>
      </c>
      <c r="AB1065" s="5">
        <f t="shared" ca="1" si="458"/>
        <v>290</v>
      </c>
      <c r="AC1065" s="5">
        <f t="shared" ca="1" si="459"/>
        <v>345</v>
      </c>
      <c r="AD1065" s="5">
        <f t="shared" ca="1" si="460"/>
        <v>368</v>
      </c>
      <c r="AE1065" s="5">
        <f t="shared" ca="1" si="461"/>
        <v>296</v>
      </c>
      <c r="AF1065" s="5">
        <f t="shared" ca="1" si="462"/>
        <v>399</v>
      </c>
      <c r="AG1065" s="5">
        <f t="shared" ca="1" si="463"/>
        <v>362</v>
      </c>
      <c r="AH1065" s="5">
        <f t="shared" ca="1" si="464"/>
        <v>302</v>
      </c>
      <c r="AI1065" s="5">
        <f t="shared" ca="1" si="465"/>
        <v>368</v>
      </c>
      <c r="AJ1065" s="5">
        <f t="shared" ca="1" si="466"/>
        <v>371</v>
      </c>
      <c r="AK1065" s="5">
        <f t="shared" ca="1" si="467"/>
        <v>269</v>
      </c>
    </row>
    <row r="1066" spans="1:37" x14ac:dyDescent="0.3">
      <c r="A1066" s="35">
        <f>IF(Замеры!B1065=0, " ", Замеры!B1065)</f>
        <v>1060</v>
      </c>
      <c r="B1066" s="45" t="str">
        <f>Замеры!F1065</f>
        <v xml:space="preserve">Группа от QF </v>
      </c>
      <c r="C1066" s="45" t="str">
        <f>IF(Замеры!K1065=0, " ", Замеры!K1065)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Замеры!L1065</f>
        <v>0</v>
      </c>
      <c r="S1066" s="2">
        <f>Замеры!M1065</f>
        <v>0</v>
      </c>
      <c r="T1066" s="2" t="s">
        <v>75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41</v>
      </c>
      <c r="Z1066" s="2">
        <f t="shared" ca="1" si="457"/>
        <v>38</v>
      </c>
      <c r="AA1066" s="2">
        <f t="shared" ca="1" si="457"/>
        <v>21</v>
      </c>
      <c r="AB1066" s="5">
        <f t="shared" ca="1" si="458"/>
        <v>312</v>
      </c>
      <c r="AC1066" s="5">
        <f t="shared" ca="1" si="459"/>
        <v>311</v>
      </c>
      <c r="AD1066" s="5">
        <f t="shared" ca="1" si="460"/>
        <v>273</v>
      </c>
      <c r="AE1066" s="5">
        <f t="shared" ca="1" si="461"/>
        <v>289</v>
      </c>
      <c r="AF1066" s="5">
        <f t="shared" ca="1" si="462"/>
        <v>321</v>
      </c>
      <c r="AG1066" s="5">
        <f t="shared" ca="1" si="463"/>
        <v>339</v>
      </c>
      <c r="AH1066" s="5">
        <f t="shared" ca="1" si="464"/>
        <v>271</v>
      </c>
      <c r="AI1066" s="5">
        <f t="shared" ca="1" si="465"/>
        <v>232</v>
      </c>
      <c r="AJ1066" s="5">
        <f t="shared" ca="1" si="466"/>
        <v>287</v>
      </c>
      <c r="AK1066" s="5">
        <f t="shared" ca="1" si="467"/>
        <v>345</v>
      </c>
    </row>
    <row r="1067" spans="1:37" x14ac:dyDescent="0.3">
      <c r="A1067" s="35">
        <f>IF(Замеры!B1066=0, " ", Замеры!B1066)</f>
        <v>1061</v>
      </c>
      <c r="B1067" s="45" t="str">
        <f>Замеры!F1066</f>
        <v xml:space="preserve">Группа от QF </v>
      </c>
      <c r="C1067" s="45" t="str">
        <f>IF(Замеры!K1066=0, " ", Замеры!K1066)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Замеры!L1066</f>
        <v>0</v>
      </c>
      <c r="S1067" s="2">
        <f>Замеры!M1066</f>
        <v>0</v>
      </c>
      <c r="T1067" s="2" t="s">
        <v>75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28</v>
      </c>
      <c r="Z1067" s="2">
        <f t="shared" ca="1" si="457"/>
        <v>50</v>
      </c>
      <c r="AA1067" s="2">
        <f t="shared" ca="1" si="457"/>
        <v>30</v>
      </c>
      <c r="AB1067" s="5">
        <f t="shared" ca="1" si="458"/>
        <v>439</v>
      </c>
      <c r="AC1067" s="5">
        <f t="shared" ca="1" si="459"/>
        <v>382</v>
      </c>
      <c r="AD1067" s="5">
        <f t="shared" ca="1" si="460"/>
        <v>311</v>
      </c>
      <c r="AE1067" s="5">
        <f t="shared" ca="1" si="461"/>
        <v>437</v>
      </c>
      <c r="AF1067" s="5">
        <f t="shared" ca="1" si="462"/>
        <v>307</v>
      </c>
      <c r="AG1067" s="5">
        <f t="shared" ca="1" si="463"/>
        <v>400</v>
      </c>
      <c r="AH1067" s="5">
        <f t="shared" ca="1" si="464"/>
        <v>352</v>
      </c>
      <c r="AI1067" s="5">
        <f t="shared" ca="1" si="465"/>
        <v>378</v>
      </c>
      <c r="AJ1067" s="5">
        <f t="shared" ca="1" si="466"/>
        <v>308</v>
      </c>
      <c r="AK1067" s="5">
        <f t="shared" ca="1" si="467"/>
        <v>428</v>
      </c>
    </row>
    <row r="1068" spans="1:37" x14ac:dyDescent="0.3">
      <c r="A1068" s="35">
        <f>IF(Замеры!B1067=0, " ", Замеры!B1067)</f>
        <v>1062</v>
      </c>
      <c r="B1068" s="45" t="str">
        <f>Замеры!F1067</f>
        <v xml:space="preserve">Группа от QF </v>
      </c>
      <c r="C1068" s="45" t="str">
        <f>IF(Замеры!K1067=0, " ", Замеры!K1067)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Замеры!L1067</f>
        <v>0</v>
      </c>
      <c r="S1068" s="2">
        <f>Замеры!M1067</f>
        <v>0</v>
      </c>
      <c r="T1068" s="2" t="s">
        <v>75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21</v>
      </c>
      <c r="Z1068" s="2">
        <f t="shared" ca="1" si="457"/>
        <v>38</v>
      </c>
      <c r="AA1068" s="2">
        <f t="shared" ca="1" si="457"/>
        <v>40</v>
      </c>
      <c r="AB1068" s="5">
        <f t="shared" ca="1" si="458"/>
        <v>434</v>
      </c>
      <c r="AC1068" s="5">
        <f t="shared" ca="1" si="459"/>
        <v>541</v>
      </c>
      <c r="AD1068" s="5">
        <f t="shared" ca="1" si="460"/>
        <v>495</v>
      </c>
      <c r="AE1068" s="5">
        <f t="shared" ca="1" si="461"/>
        <v>548</v>
      </c>
      <c r="AF1068" s="5">
        <f t="shared" ca="1" si="462"/>
        <v>540</v>
      </c>
      <c r="AG1068" s="5">
        <f t="shared" ca="1" si="463"/>
        <v>488</v>
      </c>
      <c r="AH1068" s="5">
        <f t="shared" ca="1" si="464"/>
        <v>450</v>
      </c>
      <c r="AI1068" s="5">
        <f t="shared" ca="1" si="465"/>
        <v>505</v>
      </c>
      <c r="AJ1068" s="5">
        <f t="shared" ca="1" si="466"/>
        <v>458</v>
      </c>
      <c r="AK1068" s="5">
        <f t="shared" ca="1" si="467"/>
        <v>517</v>
      </c>
    </row>
    <row r="1069" spans="1:37" x14ac:dyDescent="0.3">
      <c r="A1069" s="35">
        <f>IF(Замеры!B1068=0, " ", Замеры!B1068)</f>
        <v>1063</v>
      </c>
      <c r="B1069" s="45" t="str">
        <f>Замеры!F1068</f>
        <v xml:space="preserve">Группа от QF </v>
      </c>
      <c r="C1069" s="45" t="str">
        <f>IF(Замеры!K1068=0, " ", Замеры!K1068)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Замеры!L1068</f>
        <v>0</v>
      </c>
      <c r="S1069" s="2">
        <f>Замеры!M1068</f>
        <v>0</v>
      </c>
      <c r="T1069" s="2" t="s">
        <v>75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42</v>
      </c>
      <c r="Z1069" s="2">
        <f t="shared" ca="1" si="457"/>
        <v>41</v>
      </c>
      <c r="AA1069" s="2">
        <f t="shared" ca="1" si="457"/>
        <v>36</v>
      </c>
      <c r="AB1069" s="5">
        <f t="shared" ca="1" si="458"/>
        <v>402</v>
      </c>
      <c r="AC1069" s="5">
        <f t="shared" ca="1" si="459"/>
        <v>505</v>
      </c>
      <c r="AD1069" s="5">
        <f t="shared" ca="1" si="460"/>
        <v>425</v>
      </c>
      <c r="AE1069" s="5">
        <f t="shared" ca="1" si="461"/>
        <v>408</v>
      </c>
      <c r="AF1069" s="5">
        <f t="shared" ca="1" si="462"/>
        <v>456</v>
      </c>
      <c r="AG1069" s="5">
        <f t="shared" ca="1" si="463"/>
        <v>509</v>
      </c>
      <c r="AH1069" s="5">
        <f t="shared" ca="1" si="464"/>
        <v>378</v>
      </c>
      <c r="AI1069" s="5">
        <f t="shared" ca="1" si="465"/>
        <v>487</v>
      </c>
      <c r="AJ1069" s="5">
        <f t="shared" ca="1" si="466"/>
        <v>407</v>
      </c>
      <c r="AK1069" s="5">
        <f t="shared" ca="1" si="467"/>
        <v>478</v>
      </c>
    </row>
    <row r="1070" spans="1:37" x14ac:dyDescent="0.3">
      <c r="A1070" s="35">
        <f>IF(Замеры!B1069=0, " ", Замеры!B1069)</f>
        <v>1064</v>
      </c>
      <c r="B1070" s="45" t="str">
        <f>Замеры!F1069</f>
        <v xml:space="preserve">Группа от QF </v>
      </c>
      <c r="C1070" s="45" t="str">
        <f>IF(Замеры!K1069=0, " ", Замеры!K1069)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Замеры!L1069</f>
        <v>0</v>
      </c>
      <c r="S1070" s="2">
        <f>Замеры!M1069</f>
        <v>0</v>
      </c>
      <c r="T1070" s="2" t="s">
        <v>75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40</v>
      </c>
      <c r="Z1070" s="2">
        <f t="shared" ca="1" si="457"/>
        <v>21</v>
      </c>
      <c r="AA1070" s="2">
        <f t="shared" ca="1" si="457"/>
        <v>50</v>
      </c>
      <c r="AB1070" s="5">
        <f t="shared" ca="1" si="458"/>
        <v>520</v>
      </c>
      <c r="AC1070" s="5">
        <f t="shared" ca="1" si="459"/>
        <v>645</v>
      </c>
      <c r="AD1070" s="5">
        <f t="shared" ca="1" si="460"/>
        <v>600</v>
      </c>
      <c r="AE1070" s="5">
        <f t="shared" ca="1" si="461"/>
        <v>614</v>
      </c>
      <c r="AF1070" s="5">
        <f t="shared" ca="1" si="462"/>
        <v>606</v>
      </c>
      <c r="AG1070" s="5">
        <f t="shared" ca="1" si="463"/>
        <v>585</v>
      </c>
      <c r="AH1070" s="5">
        <f t="shared" ca="1" si="464"/>
        <v>545</v>
      </c>
      <c r="AI1070" s="5">
        <f t="shared" ca="1" si="465"/>
        <v>520</v>
      </c>
      <c r="AJ1070" s="5">
        <f t="shared" ca="1" si="466"/>
        <v>564</v>
      </c>
      <c r="AK1070" s="5">
        <f t="shared" ca="1" si="467"/>
        <v>638</v>
      </c>
    </row>
    <row r="1071" spans="1:37" x14ac:dyDescent="0.3">
      <c r="A1071" s="35">
        <f>IF(Замеры!B1070=0, " ", Замеры!B1070)</f>
        <v>1065</v>
      </c>
      <c r="B1071" s="45" t="str">
        <f>Замеры!F1070</f>
        <v xml:space="preserve">Группа от QF </v>
      </c>
      <c r="C1071" s="45" t="str">
        <f>IF(Замеры!K1070=0, " ", Замеры!K1070)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Замеры!L1070</f>
        <v>0</v>
      </c>
      <c r="S1071" s="2">
        <f>Замеры!M1070</f>
        <v>0</v>
      </c>
      <c r="T1071" s="2" t="s">
        <v>75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20</v>
      </c>
      <c r="Z1071" s="2">
        <f t="shared" ca="1" si="457"/>
        <v>40</v>
      </c>
      <c r="AA1071" s="2">
        <f t="shared" ca="1" si="457"/>
        <v>47</v>
      </c>
      <c r="AB1071" s="5">
        <f t="shared" ca="1" si="458"/>
        <v>480</v>
      </c>
      <c r="AC1071" s="5">
        <f t="shared" ca="1" si="459"/>
        <v>586</v>
      </c>
      <c r="AD1071" s="5">
        <f t="shared" ca="1" si="460"/>
        <v>543</v>
      </c>
      <c r="AE1071" s="5">
        <f t="shared" ca="1" si="461"/>
        <v>594</v>
      </c>
      <c r="AF1071" s="5">
        <f t="shared" ca="1" si="462"/>
        <v>516</v>
      </c>
      <c r="AG1071" s="5">
        <f t="shared" ca="1" si="463"/>
        <v>528</v>
      </c>
      <c r="AH1071" s="5">
        <f t="shared" ca="1" si="464"/>
        <v>582</v>
      </c>
      <c r="AI1071" s="5">
        <f t="shared" ca="1" si="465"/>
        <v>547</v>
      </c>
      <c r="AJ1071" s="5">
        <f t="shared" ca="1" si="466"/>
        <v>550</v>
      </c>
      <c r="AK1071" s="5">
        <f t="shared" ca="1" si="467"/>
        <v>535</v>
      </c>
    </row>
    <row r="1072" spans="1:37" x14ac:dyDescent="0.3">
      <c r="A1072" s="35">
        <f>IF(Замеры!B1071=0, " ", Замеры!B1071)</f>
        <v>1066</v>
      </c>
      <c r="B1072" s="45" t="str">
        <f>Замеры!F1071</f>
        <v xml:space="preserve">Группа от QF </v>
      </c>
      <c r="C1072" s="45" t="str">
        <f>IF(Замеры!K1071=0, " ", Замеры!K1071)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Замеры!L1071</f>
        <v>0</v>
      </c>
      <c r="S1072" s="2">
        <f>Замеры!M1071</f>
        <v>0</v>
      </c>
      <c r="T1072" s="2" t="s">
        <v>75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40</v>
      </c>
      <c r="Z1072" s="2">
        <f t="shared" ca="1" si="457"/>
        <v>44</v>
      </c>
      <c r="AA1072" s="2">
        <f t="shared" ca="1" si="457"/>
        <v>33</v>
      </c>
      <c r="AB1072" s="5">
        <f t="shared" ca="1" si="458"/>
        <v>376</v>
      </c>
      <c r="AC1072" s="5">
        <f t="shared" ca="1" si="459"/>
        <v>391</v>
      </c>
      <c r="AD1072" s="5">
        <f t="shared" ca="1" si="460"/>
        <v>474</v>
      </c>
      <c r="AE1072" s="5">
        <f t="shared" ca="1" si="461"/>
        <v>451</v>
      </c>
      <c r="AF1072" s="5">
        <f t="shared" ca="1" si="462"/>
        <v>421</v>
      </c>
      <c r="AG1072" s="5">
        <f t="shared" ca="1" si="463"/>
        <v>459</v>
      </c>
      <c r="AH1072" s="5">
        <f t="shared" ca="1" si="464"/>
        <v>360</v>
      </c>
      <c r="AI1072" s="5">
        <f t="shared" ca="1" si="465"/>
        <v>352</v>
      </c>
      <c r="AJ1072" s="5">
        <f t="shared" ca="1" si="466"/>
        <v>383</v>
      </c>
      <c r="AK1072" s="5">
        <f t="shared" ca="1" si="467"/>
        <v>473</v>
      </c>
    </row>
    <row r="1073" spans="1:37" x14ac:dyDescent="0.3">
      <c r="A1073" s="35">
        <f>IF(Замеры!B1072=0, " ", Замеры!B1072)</f>
        <v>1067</v>
      </c>
      <c r="B1073" s="45" t="str">
        <f>Замеры!F1072</f>
        <v xml:space="preserve">Группа от QF </v>
      </c>
      <c r="C1073" s="45" t="str">
        <f>IF(Замеры!K1072=0, " ", Замеры!K1072)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Замеры!L1072</f>
        <v>0</v>
      </c>
      <c r="S1073" s="2">
        <f>Замеры!M1072</f>
        <v>0</v>
      </c>
      <c r="T1073" s="2" t="s">
        <v>75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42</v>
      </c>
      <c r="Z1073" s="2">
        <f t="shared" ca="1" si="457"/>
        <v>50</v>
      </c>
      <c r="AA1073" s="2">
        <f t="shared" ca="1" si="457"/>
        <v>37</v>
      </c>
      <c r="AB1073" s="5">
        <f t="shared" ca="1" si="458"/>
        <v>382</v>
      </c>
      <c r="AC1073" s="5">
        <f t="shared" ca="1" si="459"/>
        <v>477</v>
      </c>
      <c r="AD1073" s="5">
        <f t="shared" ca="1" si="460"/>
        <v>429</v>
      </c>
      <c r="AE1073" s="5">
        <f t="shared" ca="1" si="461"/>
        <v>414</v>
      </c>
      <c r="AF1073" s="5">
        <f t="shared" ca="1" si="462"/>
        <v>440</v>
      </c>
      <c r="AG1073" s="5">
        <f t="shared" ca="1" si="463"/>
        <v>470</v>
      </c>
      <c r="AH1073" s="5">
        <f t="shared" ca="1" si="464"/>
        <v>385</v>
      </c>
      <c r="AI1073" s="5">
        <f t="shared" ca="1" si="465"/>
        <v>423</v>
      </c>
      <c r="AJ1073" s="5">
        <f t="shared" ca="1" si="466"/>
        <v>484</v>
      </c>
      <c r="AK1073" s="5">
        <f t="shared" ca="1" si="467"/>
        <v>468</v>
      </c>
    </row>
    <row r="1074" spans="1:37" x14ac:dyDescent="0.3">
      <c r="A1074" s="35">
        <f>IF(Замеры!B1073=0, " ", Замеры!B1073)</f>
        <v>1068</v>
      </c>
      <c r="B1074" s="45" t="str">
        <f>Замеры!F1073</f>
        <v xml:space="preserve">Группа от QF </v>
      </c>
      <c r="C1074" s="45" t="str">
        <f>IF(Замеры!K1073=0, " ", Замеры!K1073)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Замеры!L1073</f>
        <v>0</v>
      </c>
      <c r="S1074" s="2">
        <f>Замеры!M1073</f>
        <v>0</v>
      </c>
      <c r="T1074" s="2" t="s">
        <v>75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26</v>
      </c>
      <c r="Z1074" s="2">
        <f t="shared" ca="1" si="457"/>
        <v>30</v>
      </c>
      <c r="AA1074" s="2">
        <f t="shared" ca="1" si="457"/>
        <v>38</v>
      </c>
      <c r="AB1074" s="5">
        <f t="shared" ca="1" si="458"/>
        <v>502</v>
      </c>
      <c r="AC1074" s="5">
        <f t="shared" ca="1" si="459"/>
        <v>443</v>
      </c>
      <c r="AD1074" s="5">
        <f t="shared" ca="1" si="460"/>
        <v>505</v>
      </c>
      <c r="AE1074" s="5">
        <f t="shared" ca="1" si="461"/>
        <v>414</v>
      </c>
      <c r="AF1074" s="5">
        <f t="shared" ca="1" si="462"/>
        <v>489</v>
      </c>
      <c r="AG1074" s="5">
        <f t="shared" ca="1" si="463"/>
        <v>525</v>
      </c>
      <c r="AH1074" s="5">
        <f t="shared" ca="1" si="464"/>
        <v>433</v>
      </c>
      <c r="AI1074" s="5">
        <f t="shared" ca="1" si="465"/>
        <v>413</v>
      </c>
      <c r="AJ1074" s="5">
        <f t="shared" ca="1" si="466"/>
        <v>484</v>
      </c>
      <c r="AK1074" s="5">
        <f t="shared" ca="1" si="467"/>
        <v>486</v>
      </c>
    </row>
    <row r="1075" spans="1:37" x14ac:dyDescent="0.3">
      <c r="A1075" s="35">
        <f>IF(Замеры!B1074=0, " ", Замеры!B1074)</f>
        <v>1069</v>
      </c>
      <c r="B1075" s="45" t="str">
        <f>Замеры!F1074</f>
        <v xml:space="preserve">Группа от QF </v>
      </c>
      <c r="C1075" s="45" t="str">
        <f>IF(Замеры!K1074=0, " ", Замеры!K1074)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Замеры!L1074</f>
        <v>0</v>
      </c>
      <c r="S1075" s="2">
        <f>Замеры!M1074</f>
        <v>0</v>
      </c>
      <c r="T1075" s="2" t="s">
        <v>75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28</v>
      </c>
      <c r="Z1075" s="2">
        <f t="shared" ca="1" si="457"/>
        <v>24</v>
      </c>
      <c r="AA1075" s="2">
        <f t="shared" ca="1" si="457"/>
        <v>40</v>
      </c>
      <c r="AB1075" s="5">
        <f t="shared" ca="1" si="458"/>
        <v>539</v>
      </c>
      <c r="AC1075" s="5">
        <f t="shared" ca="1" si="459"/>
        <v>467</v>
      </c>
      <c r="AD1075" s="5">
        <f t="shared" ca="1" si="460"/>
        <v>447</v>
      </c>
      <c r="AE1075" s="5">
        <f t="shared" ca="1" si="461"/>
        <v>465</v>
      </c>
      <c r="AF1075" s="5">
        <f t="shared" ca="1" si="462"/>
        <v>502</v>
      </c>
      <c r="AG1075" s="5">
        <f t="shared" ca="1" si="463"/>
        <v>520</v>
      </c>
      <c r="AH1075" s="5">
        <f t="shared" ca="1" si="464"/>
        <v>505</v>
      </c>
      <c r="AI1075" s="5">
        <f t="shared" ca="1" si="465"/>
        <v>415</v>
      </c>
      <c r="AJ1075" s="5">
        <f t="shared" ca="1" si="466"/>
        <v>484</v>
      </c>
      <c r="AK1075" s="5">
        <f t="shared" ca="1" si="467"/>
        <v>499</v>
      </c>
    </row>
    <row r="1076" spans="1:37" x14ac:dyDescent="0.3">
      <c r="A1076" s="35">
        <f>IF(Замеры!B1075=0, " ", Замеры!B1075)</f>
        <v>1070</v>
      </c>
      <c r="B1076" s="45" t="str">
        <f>Замеры!F1075</f>
        <v xml:space="preserve">Группа от QF </v>
      </c>
      <c r="C1076" s="45" t="str">
        <f>IF(Замеры!K1075=0, " ", Замеры!K1075)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Замеры!L1075</f>
        <v>0</v>
      </c>
      <c r="S1076" s="2">
        <f>Замеры!M1075</f>
        <v>0</v>
      </c>
      <c r="T1076" s="2" t="s">
        <v>75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20</v>
      </c>
      <c r="Z1076" s="2">
        <f t="shared" ca="1" si="457"/>
        <v>26</v>
      </c>
      <c r="AA1076" s="2">
        <f t="shared" ca="1" si="457"/>
        <v>35</v>
      </c>
      <c r="AB1076" s="5">
        <f t="shared" ca="1" si="458"/>
        <v>479</v>
      </c>
      <c r="AC1076" s="5">
        <f t="shared" ca="1" si="459"/>
        <v>460</v>
      </c>
      <c r="AD1076" s="5">
        <f t="shared" ca="1" si="460"/>
        <v>418</v>
      </c>
      <c r="AE1076" s="5">
        <f t="shared" ca="1" si="461"/>
        <v>434</v>
      </c>
      <c r="AF1076" s="5">
        <f t="shared" ca="1" si="462"/>
        <v>493</v>
      </c>
      <c r="AG1076" s="5">
        <f t="shared" ca="1" si="463"/>
        <v>391</v>
      </c>
      <c r="AH1076" s="5">
        <f t="shared" ca="1" si="464"/>
        <v>368</v>
      </c>
      <c r="AI1076" s="5">
        <f t="shared" ca="1" si="465"/>
        <v>434</v>
      </c>
      <c r="AJ1076" s="5">
        <f t="shared" ca="1" si="466"/>
        <v>417</v>
      </c>
      <c r="AK1076" s="5">
        <f t="shared" ca="1" si="467"/>
        <v>421</v>
      </c>
    </row>
    <row r="1077" spans="1:37" x14ac:dyDescent="0.3">
      <c r="A1077" s="35">
        <f>IF(Замеры!B1076=0, " ", Замеры!B1076)</f>
        <v>1071</v>
      </c>
      <c r="B1077" s="45" t="str">
        <f>Замеры!F1076</f>
        <v xml:space="preserve">Группа от QF </v>
      </c>
      <c r="C1077" s="45" t="str">
        <f>IF(Замеры!K1076=0, " ", Замеры!K1076)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Замеры!L1076</f>
        <v>0</v>
      </c>
      <c r="S1077" s="2">
        <f>Замеры!M1076</f>
        <v>0</v>
      </c>
      <c r="T1077" s="2" t="s">
        <v>75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48</v>
      </c>
      <c r="Z1077" s="2">
        <f t="shared" ca="1" si="457"/>
        <v>37</v>
      </c>
      <c r="AA1077" s="2">
        <f t="shared" ca="1" si="457"/>
        <v>22</v>
      </c>
      <c r="AB1077" s="5">
        <f t="shared" ca="1" si="458"/>
        <v>303</v>
      </c>
      <c r="AC1077" s="5">
        <f t="shared" ca="1" si="459"/>
        <v>225</v>
      </c>
      <c r="AD1077" s="5">
        <f t="shared" ca="1" si="460"/>
        <v>258</v>
      </c>
      <c r="AE1077" s="5">
        <f t="shared" ca="1" si="461"/>
        <v>333</v>
      </c>
      <c r="AF1077" s="5">
        <f t="shared" ca="1" si="462"/>
        <v>364</v>
      </c>
      <c r="AG1077" s="5">
        <f t="shared" ca="1" si="463"/>
        <v>249</v>
      </c>
      <c r="AH1077" s="5">
        <f t="shared" ca="1" si="464"/>
        <v>236</v>
      </c>
      <c r="AI1077" s="5">
        <f t="shared" ca="1" si="465"/>
        <v>362</v>
      </c>
      <c r="AJ1077" s="5">
        <f t="shared" ca="1" si="466"/>
        <v>323</v>
      </c>
      <c r="AK1077" s="5">
        <f t="shared" ca="1" si="467"/>
        <v>322</v>
      </c>
    </row>
    <row r="1078" spans="1:37" x14ac:dyDescent="0.3">
      <c r="A1078" s="35">
        <f>IF(Замеры!B1077=0, " ", Замеры!B1077)</f>
        <v>1072</v>
      </c>
      <c r="B1078" s="45" t="str">
        <f>Замеры!F1077</f>
        <v xml:space="preserve">Группа от QF </v>
      </c>
      <c r="C1078" s="45" t="str">
        <f>IF(Замеры!K1077=0, " ", Замеры!K1077)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Замеры!L1077</f>
        <v>0</v>
      </c>
      <c r="S1078" s="2">
        <f>Замеры!M1077</f>
        <v>0</v>
      </c>
      <c r="T1078" s="2" t="s">
        <v>75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37</v>
      </c>
      <c r="Z1078" s="2">
        <f t="shared" ca="1" si="457"/>
        <v>27</v>
      </c>
      <c r="AA1078" s="2">
        <f t="shared" ca="1" si="457"/>
        <v>27</v>
      </c>
      <c r="AB1078" s="5">
        <f t="shared" ca="1" si="458"/>
        <v>359</v>
      </c>
      <c r="AC1078" s="5">
        <f t="shared" ca="1" si="459"/>
        <v>412</v>
      </c>
      <c r="AD1078" s="5">
        <f t="shared" ca="1" si="460"/>
        <v>299</v>
      </c>
      <c r="AE1078" s="5">
        <f t="shared" ca="1" si="461"/>
        <v>402</v>
      </c>
      <c r="AF1078" s="5">
        <f t="shared" ca="1" si="462"/>
        <v>372</v>
      </c>
      <c r="AG1078" s="5">
        <f t="shared" ca="1" si="463"/>
        <v>353</v>
      </c>
      <c r="AH1078" s="5">
        <f t="shared" ca="1" si="464"/>
        <v>358</v>
      </c>
      <c r="AI1078" s="5">
        <f t="shared" ca="1" si="465"/>
        <v>316</v>
      </c>
      <c r="AJ1078" s="5">
        <f t="shared" ca="1" si="466"/>
        <v>286</v>
      </c>
      <c r="AK1078" s="5">
        <f t="shared" ca="1" si="467"/>
        <v>307</v>
      </c>
    </row>
    <row r="1079" spans="1:37" x14ac:dyDescent="0.3">
      <c r="A1079" s="35">
        <f>IF(Замеры!B1078=0, " ", Замеры!B1078)</f>
        <v>1073</v>
      </c>
      <c r="B1079" s="45" t="str">
        <f>Замеры!F1078</f>
        <v xml:space="preserve">Группа от QF </v>
      </c>
      <c r="C1079" s="45" t="str">
        <f>IF(Замеры!K1078=0, " ", Замеры!K1078)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Замеры!L1078</f>
        <v>0</v>
      </c>
      <c r="S1079" s="2">
        <f>Замеры!M1078</f>
        <v>0</v>
      </c>
      <c r="T1079" s="2" t="s">
        <v>75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50</v>
      </c>
      <c r="Z1079" s="2">
        <f t="shared" ca="1" si="457"/>
        <v>22</v>
      </c>
      <c r="AA1079" s="2">
        <f t="shared" ca="1" si="457"/>
        <v>26</v>
      </c>
      <c r="AB1079" s="5">
        <f t="shared" ca="1" si="458"/>
        <v>294</v>
      </c>
      <c r="AC1079" s="5">
        <f t="shared" ca="1" si="459"/>
        <v>313</v>
      </c>
      <c r="AD1079" s="5">
        <f t="shared" ca="1" si="460"/>
        <v>351</v>
      </c>
      <c r="AE1079" s="5">
        <f t="shared" ca="1" si="461"/>
        <v>390</v>
      </c>
      <c r="AF1079" s="5">
        <f t="shared" ca="1" si="462"/>
        <v>311</v>
      </c>
      <c r="AG1079" s="5">
        <f t="shared" ca="1" si="463"/>
        <v>285</v>
      </c>
      <c r="AH1079" s="5">
        <f t="shared" ca="1" si="464"/>
        <v>390</v>
      </c>
      <c r="AI1079" s="5">
        <f t="shared" ca="1" si="465"/>
        <v>376</v>
      </c>
      <c r="AJ1079" s="5">
        <f t="shared" ca="1" si="466"/>
        <v>361</v>
      </c>
      <c r="AK1079" s="5">
        <f t="shared" ca="1" si="467"/>
        <v>391</v>
      </c>
    </row>
    <row r="1080" spans="1:37" x14ac:dyDescent="0.3">
      <c r="A1080" s="35">
        <f>IF(Замеры!B1079=0, " ", Замеры!B1079)</f>
        <v>1074</v>
      </c>
      <c r="B1080" s="45" t="str">
        <f>Замеры!F1079</f>
        <v xml:space="preserve">Группа от QF </v>
      </c>
      <c r="C1080" s="45" t="str">
        <f>IF(Замеры!K1079=0, " ", Замеры!K1079)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Замеры!L1079</f>
        <v>0</v>
      </c>
      <c r="S1080" s="2">
        <f>Замеры!M1079</f>
        <v>0</v>
      </c>
      <c r="T1080" s="2" t="s">
        <v>75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47</v>
      </c>
      <c r="Z1080" s="2">
        <f t="shared" ca="1" si="457"/>
        <v>36</v>
      </c>
      <c r="AA1080" s="2">
        <f t="shared" ca="1" si="457"/>
        <v>38</v>
      </c>
      <c r="AB1080" s="5">
        <f t="shared" ca="1" si="458"/>
        <v>530</v>
      </c>
      <c r="AC1080" s="5">
        <f t="shared" ca="1" si="459"/>
        <v>393</v>
      </c>
      <c r="AD1080" s="5">
        <f t="shared" ca="1" si="460"/>
        <v>457</v>
      </c>
      <c r="AE1080" s="5">
        <f t="shared" ca="1" si="461"/>
        <v>502</v>
      </c>
      <c r="AF1080" s="5">
        <f t="shared" ca="1" si="462"/>
        <v>460</v>
      </c>
      <c r="AG1080" s="5">
        <f t="shared" ca="1" si="463"/>
        <v>491</v>
      </c>
      <c r="AH1080" s="5">
        <f t="shared" ca="1" si="464"/>
        <v>410</v>
      </c>
      <c r="AI1080" s="5">
        <f t="shared" ca="1" si="465"/>
        <v>407</v>
      </c>
      <c r="AJ1080" s="5">
        <f t="shared" ca="1" si="466"/>
        <v>507</v>
      </c>
      <c r="AK1080" s="5">
        <f t="shared" ca="1" si="467"/>
        <v>487</v>
      </c>
    </row>
    <row r="1081" spans="1:37" x14ac:dyDescent="0.3">
      <c r="A1081" s="35">
        <f>IF(Замеры!B1080=0, " ", Замеры!B1080)</f>
        <v>1075</v>
      </c>
      <c r="B1081" s="45" t="str">
        <f>Замеры!F1080</f>
        <v xml:space="preserve">Группа от QF </v>
      </c>
      <c r="C1081" s="45" t="str">
        <f>IF(Замеры!K1080=0, " ", Замеры!K1080)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Замеры!L1080</f>
        <v>0</v>
      </c>
      <c r="S1081" s="2">
        <f>Замеры!M1080</f>
        <v>0</v>
      </c>
      <c r="T1081" s="2" t="s">
        <v>75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31</v>
      </c>
      <c r="Z1081" s="2">
        <f t="shared" ca="1" si="457"/>
        <v>38</v>
      </c>
      <c r="AA1081" s="2">
        <f t="shared" ca="1" si="457"/>
        <v>20</v>
      </c>
      <c r="AB1081" s="5">
        <f t="shared" ca="1" si="458"/>
        <v>238</v>
      </c>
      <c r="AC1081" s="5">
        <f t="shared" ca="1" si="459"/>
        <v>237</v>
      </c>
      <c r="AD1081" s="5">
        <f t="shared" ca="1" si="460"/>
        <v>316</v>
      </c>
      <c r="AE1081" s="5">
        <f t="shared" ca="1" si="461"/>
        <v>338</v>
      </c>
      <c r="AF1081" s="5">
        <f t="shared" ca="1" si="462"/>
        <v>277</v>
      </c>
      <c r="AG1081" s="5">
        <f t="shared" ca="1" si="463"/>
        <v>289</v>
      </c>
      <c r="AH1081" s="5">
        <f t="shared" ca="1" si="464"/>
        <v>238</v>
      </c>
      <c r="AI1081" s="5">
        <f t="shared" ca="1" si="465"/>
        <v>273</v>
      </c>
      <c r="AJ1081" s="5">
        <f t="shared" ca="1" si="466"/>
        <v>282</v>
      </c>
      <c r="AK1081" s="5">
        <f t="shared" ca="1" si="467"/>
        <v>266</v>
      </c>
    </row>
    <row r="1082" spans="1:37" x14ac:dyDescent="0.3">
      <c r="A1082" s="35">
        <f>IF(Замеры!B1081=0, " ", Замеры!B1081)</f>
        <v>1076</v>
      </c>
      <c r="B1082" s="45" t="str">
        <f>Замеры!F1081</f>
        <v xml:space="preserve">Группа от QF </v>
      </c>
      <c r="C1082" s="45" t="str">
        <f>IF(Замеры!K1081=0, " ", Замеры!K1081)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Замеры!L1081</f>
        <v>0</v>
      </c>
      <c r="S1082" s="2">
        <f>Замеры!M1081</f>
        <v>0</v>
      </c>
      <c r="T1082" s="2" t="s">
        <v>75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34</v>
      </c>
      <c r="Z1082" s="2">
        <f t="shared" ca="1" si="457"/>
        <v>31</v>
      </c>
      <c r="AA1082" s="2">
        <f t="shared" ca="1" si="457"/>
        <v>20</v>
      </c>
      <c r="AB1082" s="5">
        <f t="shared" ca="1" si="458"/>
        <v>334</v>
      </c>
      <c r="AC1082" s="5">
        <f t="shared" ca="1" si="459"/>
        <v>279</v>
      </c>
      <c r="AD1082" s="5">
        <f t="shared" ca="1" si="460"/>
        <v>266</v>
      </c>
      <c r="AE1082" s="5">
        <f t="shared" ca="1" si="461"/>
        <v>244</v>
      </c>
      <c r="AF1082" s="5">
        <f t="shared" ca="1" si="462"/>
        <v>246</v>
      </c>
      <c r="AG1082" s="5">
        <f t="shared" ca="1" si="463"/>
        <v>324</v>
      </c>
      <c r="AH1082" s="5">
        <f t="shared" ca="1" si="464"/>
        <v>347</v>
      </c>
      <c r="AI1082" s="5">
        <f t="shared" ca="1" si="465"/>
        <v>256</v>
      </c>
      <c r="AJ1082" s="5">
        <f t="shared" ca="1" si="466"/>
        <v>210</v>
      </c>
      <c r="AK1082" s="5">
        <f t="shared" ca="1" si="467"/>
        <v>228</v>
      </c>
    </row>
    <row r="1083" spans="1:37" x14ac:dyDescent="0.3">
      <c r="A1083" s="35">
        <f>IF(Замеры!B1082=0, " ", Замеры!B1082)</f>
        <v>1077</v>
      </c>
      <c r="B1083" s="45" t="str">
        <f>Замеры!F1082</f>
        <v xml:space="preserve">Группа от QF </v>
      </c>
      <c r="C1083" s="45" t="str">
        <f>IF(Замеры!K1082=0, " ", Замеры!K1082)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Замеры!L1082</f>
        <v>0</v>
      </c>
      <c r="S1083" s="2">
        <f>Замеры!M1082</f>
        <v>0</v>
      </c>
      <c r="T1083" s="2" t="s">
        <v>75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41</v>
      </c>
      <c r="Z1083" s="2">
        <f t="shared" ca="1" si="457"/>
        <v>45</v>
      </c>
      <c r="AA1083" s="2">
        <f t="shared" ca="1" si="457"/>
        <v>43</v>
      </c>
      <c r="AB1083" s="5">
        <f t="shared" ca="1" si="458"/>
        <v>568</v>
      </c>
      <c r="AC1083" s="5">
        <f t="shared" ca="1" si="459"/>
        <v>478</v>
      </c>
      <c r="AD1083" s="5">
        <f t="shared" ca="1" si="460"/>
        <v>459</v>
      </c>
      <c r="AE1083" s="5">
        <f t="shared" ca="1" si="461"/>
        <v>510</v>
      </c>
      <c r="AF1083" s="5">
        <f t="shared" ca="1" si="462"/>
        <v>489</v>
      </c>
      <c r="AG1083" s="5">
        <f t="shared" ca="1" si="463"/>
        <v>492</v>
      </c>
      <c r="AH1083" s="5">
        <f t="shared" ca="1" si="464"/>
        <v>490</v>
      </c>
      <c r="AI1083" s="5">
        <f t="shared" ca="1" si="465"/>
        <v>490</v>
      </c>
      <c r="AJ1083" s="5">
        <f t="shared" ca="1" si="466"/>
        <v>473</v>
      </c>
      <c r="AK1083" s="5">
        <f t="shared" ca="1" si="467"/>
        <v>572</v>
      </c>
    </row>
    <row r="1084" spans="1:37" x14ac:dyDescent="0.3">
      <c r="A1084" s="35">
        <f>IF(Замеры!B1083=0, " ", Замеры!B1083)</f>
        <v>1078</v>
      </c>
      <c r="B1084" s="45" t="str">
        <f>Замеры!F1083</f>
        <v xml:space="preserve">Группа от QF </v>
      </c>
      <c r="C1084" s="45" t="str">
        <f>IF(Замеры!K1083=0, " ", Замеры!K1083)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Замеры!L1083</f>
        <v>0</v>
      </c>
      <c r="S1084" s="2">
        <f>Замеры!M1083</f>
        <v>0</v>
      </c>
      <c r="T1084" s="2" t="s">
        <v>75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45</v>
      </c>
      <c r="Z1084" s="2">
        <f t="shared" ca="1" si="457"/>
        <v>21</v>
      </c>
      <c r="AA1084" s="2">
        <f t="shared" ca="1" si="457"/>
        <v>36</v>
      </c>
      <c r="AB1084" s="5">
        <f t="shared" ca="1" si="458"/>
        <v>396</v>
      </c>
      <c r="AC1084" s="5">
        <f t="shared" ca="1" si="459"/>
        <v>431</v>
      </c>
      <c r="AD1084" s="5">
        <f t="shared" ca="1" si="460"/>
        <v>395</v>
      </c>
      <c r="AE1084" s="5">
        <f t="shared" ca="1" si="461"/>
        <v>489</v>
      </c>
      <c r="AF1084" s="5">
        <f t="shared" ca="1" si="462"/>
        <v>433</v>
      </c>
      <c r="AG1084" s="5">
        <f t="shared" ca="1" si="463"/>
        <v>509</v>
      </c>
      <c r="AH1084" s="5">
        <f t="shared" ca="1" si="464"/>
        <v>421</v>
      </c>
      <c r="AI1084" s="5">
        <f t="shared" ca="1" si="465"/>
        <v>464</v>
      </c>
      <c r="AJ1084" s="5">
        <f t="shared" ca="1" si="466"/>
        <v>491</v>
      </c>
      <c r="AK1084" s="5">
        <f t="shared" ca="1" si="467"/>
        <v>438</v>
      </c>
    </row>
    <row r="1085" spans="1:37" x14ac:dyDescent="0.3">
      <c r="A1085" s="35">
        <f>IF(Замеры!B1084=0, " ", Замеры!B1084)</f>
        <v>1079</v>
      </c>
      <c r="B1085" s="45" t="str">
        <f>Замеры!F1084</f>
        <v xml:space="preserve">Группа от QF </v>
      </c>
      <c r="C1085" s="45" t="str">
        <f>IF(Замеры!K1084=0, " ", Замеры!K1084)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Замеры!L1084</f>
        <v>0</v>
      </c>
      <c r="S1085" s="2">
        <f>Замеры!M1084</f>
        <v>0</v>
      </c>
      <c r="T1085" s="2" t="s">
        <v>75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29</v>
      </c>
      <c r="Z1085" s="2">
        <f t="shared" ca="1" si="457"/>
        <v>24</v>
      </c>
      <c r="AA1085" s="2">
        <f t="shared" ca="1" si="457"/>
        <v>43</v>
      </c>
      <c r="AB1085" s="5">
        <f t="shared" ca="1" si="458"/>
        <v>519</v>
      </c>
      <c r="AC1085" s="5">
        <f t="shared" ca="1" si="459"/>
        <v>505</v>
      </c>
      <c r="AD1085" s="5">
        <f t="shared" ca="1" si="460"/>
        <v>483</v>
      </c>
      <c r="AE1085" s="5">
        <f t="shared" ca="1" si="461"/>
        <v>515</v>
      </c>
      <c r="AF1085" s="5">
        <f t="shared" ca="1" si="462"/>
        <v>519</v>
      </c>
      <c r="AG1085" s="5">
        <f t="shared" ca="1" si="463"/>
        <v>567</v>
      </c>
      <c r="AH1085" s="5">
        <f t="shared" ca="1" si="464"/>
        <v>575</v>
      </c>
      <c r="AI1085" s="5">
        <f t="shared" ca="1" si="465"/>
        <v>550</v>
      </c>
      <c r="AJ1085" s="5">
        <f t="shared" ca="1" si="466"/>
        <v>496</v>
      </c>
      <c r="AK1085" s="5">
        <f t="shared" ca="1" si="467"/>
        <v>505</v>
      </c>
    </row>
    <row r="1086" spans="1:37" x14ac:dyDescent="0.3">
      <c r="A1086" s="35">
        <f>IF(Замеры!B1085=0, " ", Замеры!B1085)</f>
        <v>1080</v>
      </c>
      <c r="B1086" s="45" t="str">
        <f>Замеры!F1085</f>
        <v xml:space="preserve">Группа от QF </v>
      </c>
      <c r="C1086" s="45" t="str">
        <f>IF(Замеры!K1085=0, " ", Замеры!K1085)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Замеры!L1085</f>
        <v>0</v>
      </c>
      <c r="S1086" s="2">
        <f>Замеры!M1085</f>
        <v>0</v>
      </c>
      <c r="T1086" s="2" t="s">
        <v>75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38</v>
      </c>
      <c r="Z1086" s="2">
        <f t="shared" ca="1" si="457"/>
        <v>36</v>
      </c>
      <c r="AA1086" s="2">
        <f t="shared" ca="1" si="457"/>
        <v>48</v>
      </c>
      <c r="AB1086" s="5">
        <f t="shared" ca="1" si="458"/>
        <v>488</v>
      </c>
      <c r="AC1086" s="5">
        <f t="shared" ca="1" si="459"/>
        <v>536</v>
      </c>
      <c r="AD1086" s="5">
        <f t="shared" ca="1" si="460"/>
        <v>592</v>
      </c>
      <c r="AE1086" s="5">
        <f t="shared" ca="1" si="461"/>
        <v>501</v>
      </c>
      <c r="AF1086" s="5">
        <f t="shared" ca="1" si="462"/>
        <v>606</v>
      </c>
      <c r="AG1086" s="5">
        <f t="shared" ca="1" si="463"/>
        <v>581</v>
      </c>
      <c r="AH1086" s="5">
        <f t="shared" ca="1" si="464"/>
        <v>519</v>
      </c>
      <c r="AI1086" s="5">
        <f t="shared" ca="1" si="465"/>
        <v>616</v>
      </c>
      <c r="AJ1086" s="5">
        <f t="shared" ca="1" si="466"/>
        <v>596</v>
      </c>
      <c r="AK1086" s="5">
        <f t="shared" ca="1" si="467"/>
        <v>619</v>
      </c>
    </row>
    <row r="1087" spans="1:37" x14ac:dyDescent="0.3">
      <c r="A1087" s="35">
        <f>IF(Замеры!B1086=0, " ", Замеры!B1086)</f>
        <v>1081</v>
      </c>
      <c r="B1087" s="45" t="str">
        <f>Замеры!F1086</f>
        <v xml:space="preserve">Группа от QF </v>
      </c>
      <c r="C1087" s="45" t="str">
        <f>IF(Замеры!K1086=0, " ", Замеры!K1086)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Замеры!L1086</f>
        <v>0</v>
      </c>
      <c r="S1087" s="2">
        <f>Замеры!M1086</f>
        <v>0</v>
      </c>
      <c r="T1087" s="2" t="s">
        <v>75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34</v>
      </c>
      <c r="Z1087" s="2">
        <f t="shared" ca="1" si="457"/>
        <v>26</v>
      </c>
      <c r="AA1087" s="2">
        <f t="shared" ca="1" si="457"/>
        <v>20</v>
      </c>
      <c r="AB1087" s="5">
        <f t="shared" ca="1" si="458"/>
        <v>236</v>
      </c>
      <c r="AC1087" s="5">
        <f t="shared" ca="1" si="459"/>
        <v>210</v>
      </c>
      <c r="AD1087" s="5">
        <f t="shared" ca="1" si="460"/>
        <v>215</v>
      </c>
      <c r="AE1087" s="5">
        <f t="shared" ca="1" si="461"/>
        <v>293</v>
      </c>
      <c r="AF1087" s="5">
        <f t="shared" ca="1" si="462"/>
        <v>259</v>
      </c>
      <c r="AG1087" s="5">
        <f t="shared" ca="1" si="463"/>
        <v>289</v>
      </c>
      <c r="AH1087" s="5">
        <f t="shared" ca="1" si="464"/>
        <v>300</v>
      </c>
      <c r="AI1087" s="5">
        <f t="shared" ca="1" si="465"/>
        <v>290</v>
      </c>
      <c r="AJ1087" s="5">
        <f t="shared" ca="1" si="466"/>
        <v>336</v>
      </c>
      <c r="AK1087" s="5">
        <f t="shared" ca="1" si="467"/>
        <v>262</v>
      </c>
    </row>
    <row r="1088" spans="1:37" x14ac:dyDescent="0.3">
      <c r="A1088" s="35">
        <f>IF(Замеры!B1087=0, " ", Замеры!B1087)</f>
        <v>1082</v>
      </c>
      <c r="B1088" s="45" t="str">
        <f>Замеры!F1087</f>
        <v xml:space="preserve">Группа от QF </v>
      </c>
      <c r="C1088" s="45" t="str">
        <f>IF(Замеры!K1087=0, " ", Замеры!K1087)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Замеры!L1087</f>
        <v>0</v>
      </c>
      <c r="S1088" s="2">
        <f>Замеры!M1087</f>
        <v>0</v>
      </c>
      <c r="T1088" s="2" t="s">
        <v>75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49</v>
      </c>
      <c r="Z1088" s="2">
        <f t="shared" ca="1" si="457"/>
        <v>50</v>
      </c>
      <c r="AA1088" s="2">
        <f t="shared" ca="1" si="457"/>
        <v>34</v>
      </c>
      <c r="AB1088" s="5">
        <f t="shared" ca="1" si="458"/>
        <v>440</v>
      </c>
      <c r="AC1088" s="5">
        <f t="shared" ca="1" si="459"/>
        <v>477</v>
      </c>
      <c r="AD1088" s="5">
        <f t="shared" ca="1" si="460"/>
        <v>346</v>
      </c>
      <c r="AE1088" s="5">
        <f t="shared" ca="1" si="461"/>
        <v>386</v>
      </c>
      <c r="AF1088" s="5">
        <f t="shared" ca="1" si="462"/>
        <v>404</v>
      </c>
      <c r="AG1088" s="5">
        <f t="shared" ca="1" si="463"/>
        <v>346</v>
      </c>
      <c r="AH1088" s="5">
        <f t="shared" ca="1" si="464"/>
        <v>462</v>
      </c>
      <c r="AI1088" s="5">
        <f t="shared" ca="1" si="465"/>
        <v>388</v>
      </c>
      <c r="AJ1088" s="5">
        <f t="shared" ca="1" si="466"/>
        <v>378</v>
      </c>
      <c r="AK1088" s="5">
        <f t="shared" ca="1" si="467"/>
        <v>423</v>
      </c>
    </row>
    <row r="1089" spans="1:37" x14ac:dyDescent="0.3">
      <c r="A1089" s="35">
        <f>IF(Замеры!B1088=0, " ", Замеры!B1088)</f>
        <v>1083</v>
      </c>
      <c r="B1089" s="45" t="str">
        <f>Замеры!F1088</f>
        <v xml:space="preserve">Группа от QF </v>
      </c>
      <c r="C1089" s="45" t="str">
        <f>IF(Замеры!K1088=0, " ", Замеры!K1088)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Замеры!L1088</f>
        <v>0</v>
      </c>
      <c r="S1089" s="2">
        <f>Замеры!M1088</f>
        <v>0</v>
      </c>
      <c r="T1089" s="2" t="s">
        <v>75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34</v>
      </c>
      <c r="Z1089" s="2">
        <f t="shared" ca="1" si="457"/>
        <v>46</v>
      </c>
      <c r="AA1089" s="2">
        <f t="shared" ca="1" si="457"/>
        <v>26</v>
      </c>
      <c r="AB1089" s="5">
        <f t="shared" ca="1" si="458"/>
        <v>339</v>
      </c>
      <c r="AC1089" s="5">
        <f t="shared" ca="1" si="459"/>
        <v>347</v>
      </c>
      <c r="AD1089" s="5">
        <f t="shared" ca="1" si="460"/>
        <v>362</v>
      </c>
      <c r="AE1089" s="5">
        <f t="shared" ca="1" si="461"/>
        <v>282</v>
      </c>
      <c r="AF1089" s="5">
        <f t="shared" ca="1" si="462"/>
        <v>271</v>
      </c>
      <c r="AG1089" s="5">
        <f t="shared" ca="1" si="463"/>
        <v>359</v>
      </c>
      <c r="AH1089" s="5">
        <f t="shared" ca="1" si="464"/>
        <v>354</v>
      </c>
      <c r="AI1089" s="5">
        <f t="shared" ca="1" si="465"/>
        <v>342</v>
      </c>
      <c r="AJ1089" s="5">
        <f t="shared" ca="1" si="466"/>
        <v>407</v>
      </c>
      <c r="AK1089" s="5">
        <f t="shared" ca="1" si="467"/>
        <v>277</v>
      </c>
    </row>
    <row r="1090" spans="1:37" x14ac:dyDescent="0.3">
      <c r="A1090" s="35">
        <f>IF(Замеры!B1089=0, " ", Замеры!B1089)</f>
        <v>1084</v>
      </c>
      <c r="B1090" s="45" t="str">
        <f>Замеры!F1089</f>
        <v xml:space="preserve">Группа от QF </v>
      </c>
      <c r="C1090" s="45" t="str">
        <f>IF(Замеры!K1089=0, " ", Замеры!K1089)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Замеры!L1089</f>
        <v>0</v>
      </c>
      <c r="S1090" s="2">
        <f>Замеры!M1089</f>
        <v>0</v>
      </c>
      <c r="T1090" s="2" t="s">
        <v>75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28</v>
      </c>
      <c r="Z1090" s="2">
        <f t="shared" ca="1" si="457"/>
        <v>29</v>
      </c>
      <c r="AA1090" s="2">
        <f t="shared" ca="1" si="457"/>
        <v>33</v>
      </c>
      <c r="AB1090" s="5">
        <f t="shared" ca="1" si="458"/>
        <v>465</v>
      </c>
      <c r="AC1090" s="5">
        <f t="shared" ca="1" si="459"/>
        <v>476</v>
      </c>
      <c r="AD1090" s="5">
        <f t="shared" ca="1" si="460"/>
        <v>373</v>
      </c>
      <c r="AE1090" s="5">
        <f t="shared" ca="1" si="461"/>
        <v>356</v>
      </c>
      <c r="AF1090" s="5">
        <f t="shared" ca="1" si="462"/>
        <v>372</v>
      </c>
      <c r="AG1090" s="5">
        <f t="shared" ca="1" si="463"/>
        <v>394</v>
      </c>
      <c r="AH1090" s="5">
        <f t="shared" ca="1" si="464"/>
        <v>447</v>
      </c>
      <c r="AI1090" s="5">
        <f t="shared" ca="1" si="465"/>
        <v>457</v>
      </c>
      <c r="AJ1090" s="5">
        <f t="shared" ca="1" si="466"/>
        <v>393</v>
      </c>
      <c r="AK1090" s="5">
        <f t="shared" ca="1" si="467"/>
        <v>340</v>
      </c>
    </row>
    <row r="1091" spans="1:37" x14ac:dyDescent="0.3">
      <c r="A1091" s="35">
        <f>IF(Замеры!B1090=0, " ", Замеры!B1090)</f>
        <v>1085</v>
      </c>
      <c r="B1091" s="45" t="str">
        <f>Замеры!F1090</f>
        <v xml:space="preserve">Группа от QF </v>
      </c>
      <c r="C1091" s="45" t="str">
        <f>IF(Замеры!K1090=0, " ", Замеры!K1090)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Замеры!L1090</f>
        <v>0</v>
      </c>
      <c r="S1091" s="2">
        <f>Замеры!M1090</f>
        <v>0</v>
      </c>
      <c r="T1091" s="2" t="s">
        <v>75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44</v>
      </c>
      <c r="Z1091" s="2">
        <f t="shared" ca="1" si="457"/>
        <v>20</v>
      </c>
      <c r="AA1091" s="2">
        <f t="shared" ca="1" si="457"/>
        <v>38</v>
      </c>
      <c r="AB1091" s="5">
        <f t="shared" ca="1" si="458"/>
        <v>434</v>
      </c>
      <c r="AC1091" s="5">
        <f t="shared" ca="1" si="459"/>
        <v>412</v>
      </c>
      <c r="AD1091" s="5">
        <f t="shared" ca="1" si="460"/>
        <v>457</v>
      </c>
      <c r="AE1091" s="5">
        <f t="shared" ca="1" si="461"/>
        <v>406</v>
      </c>
      <c r="AF1091" s="5">
        <f t="shared" ca="1" si="462"/>
        <v>450</v>
      </c>
      <c r="AG1091" s="5">
        <f t="shared" ca="1" si="463"/>
        <v>394</v>
      </c>
      <c r="AH1091" s="5">
        <f t="shared" ca="1" si="464"/>
        <v>433</v>
      </c>
      <c r="AI1091" s="5">
        <f t="shared" ca="1" si="465"/>
        <v>413</v>
      </c>
      <c r="AJ1091" s="5">
        <f t="shared" ca="1" si="466"/>
        <v>465</v>
      </c>
      <c r="AK1091" s="5">
        <f t="shared" ca="1" si="467"/>
        <v>412</v>
      </c>
    </row>
    <row r="1092" spans="1:37" x14ac:dyDescent="0.3">
      <c r="A1092" s="35">
        <f>IF(Замеры!B1091=0, " ", Замеры!B1091)</f>
        <v>1086</v>
      </c>
      <c r="B1092" s="45" t="str">
        <f>Замеры!F1091</f>
        <v xml:space="preserve">Группа от QF </v>
      </c>
      <c r="C1092" s="45" t="str">
        <f>IF(Замеры!K1091=0, " ", Замеры!K1091)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Замеры!L1091</f>
        <v>0</v>
      </c>
      <c r="S1092" s="2">
        <f>Замеры!M1091</f>
        <v>0</v>
      </c>
      <c r="T1092" s="2" t="s">
        <v>75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31</v>
      </c>
      <c r="Z1092" s="2">
        <f t="shared" ca="1" si="457"/>
        <v>25</v>
      </c>
      <c r="AA1092" s="2">
        <f t="shared" ca="1" si="457"/>
        <v>38</v>
      </c>
      <c r="AB1092" s="5">
        <f t="shared" ca="1" si="458"/>
        <v>518</v>
      </c>
      <c r="AC1092" s="5">
        <f t="shared" ca="1" si="459"/>
        <v>424</v>
      </c>
      <c r="AD1092" s="5">
        <f t="shared" ca="1" si="460"/>
        <v>455</v>
      </c>
      <c r="AE1092" s="5">
        <f t="shared" ca="1" si="461"/>
        <v>497</v>
      </c>
      <c r="AF1092" s="5">
        <f t="shared" ca="1" si="462"/>
        <v>469</v>
      </c>
      <c r="AG1092" s="5">
        <f t="shared" ca="1" si="463"/>
        <v>478</v>
      </c>
      <c r="AH1092" s="5">
        <f t="shared" ca="1" si="464"/>
        <v>436</v>
      </c>
      <c r="AI1092" s="5">
        <f t="shared" ca="1" si="465"/>
        <v>527</v>
      </c>
      <c r="AJ1092" s="5">
        <f t="shared" ca="1" si="466"/>
        <v>434</v>
      </c>
      <c r="AK1092" s="5">
        <f t="shared" ca="1" si="467"/>
        <v>517</v>
      </c>
    </row>
    <row r="1093" spans="1:37" x14ac:dyDescent="0.3">
      <c r="A1093" s="35">
        <f>IF(Замеры!B1092=0, " ", Замеры!B1092)</f>
        <v>1087</v>
      </c>
      <c r="B1093" s="45" t="str">
        <f>Замеры!F1092</f>
        <v xml:space="preserve">Группа от QF </v>
      </c>
      <c r="C1093" s="45" t="str">
        <f>IF(Замеры!K1092=0, " ", Замеры!K1092)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Замеры!L1092</f>
        <v>0</v>
      </c>
      <c r="S1093" s="2">
        <f>Замеры!M1092</f>
        <v>0</v>
      </c>
      <c r="T1093" s="2" t="s">
        <v>75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28</v>
      </c>
      <c r="Z1093" s="2">
        <f t="shared" ca="1" si="457"/>
        <v>28</v>
      </c>
      <c r="AA1093" s="2">
        <f t="shared" ca="1" si="457"/>
        <v>26</v>
      </c>
      <c r="AB1093" s="5">
        <f t="shared" ca="1" si="458"/>
        <v>299</v>
      </c>
      <c r="AC1093" s="5">
        <f t="shared" ca="1" si="459"/>
        <v>350</v>
      </c>
      <c r="AD1093" s="5">
        <f t="shared" ca="1" si="460"/>
        <v>310</v>
      </c>
      <c r="AE1093" s="5">
        <f t="shared" ca="1" si="461"/>
        <v>290</v>
      </c>
      <c r="AF1093" s="5">
        <f t="shared" ca="1" si="462"/>
        <v>276</v>
      </c>
      <c r="AG1093" s="5">
        <f t="shared" ca="1" si="463"/>
        <v>342</v>
      </c>
      <c r="AH1093" s="5">
        <f t="shared" ca="1" si="464"/>
        <v>394</v>
      </c>
      <c r="AI1093" s="5">
        <f t="shared" ca="1" si="465"/>
        <v>377</v>
      </c>
      <c r="AJ1093" s="5">
        <f t="shared" ca="1" si="466"/>
        <v>309</v>
      </c>
      <c r="AK1093" s="5">
        <f t="shared" ca="1" si="467"/>
        <v>274</v>
      </c>
    </row>
    <row r="1094" spans="1:37" x14ac:dyDescent="0.3">
      <c r="A1094" s="35">
        <f>IF(Замеры!B1093=0, " ", Замеры!B1093)</f>
        <v>1088</v>
      </c>
      <c r="B1094" s="45" t="str">
        <f>Замеры!F1093</f>
        <v xml:space="preserve">Группа от QF </v>
      </c>
      <c r="C1094" s="45" t="str">
        <f>IF(Замеры!K1093=0, " ", Замеры!K1093)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Замеры!L1093</f>
        <v>0</v>
      </c>
      <c r="S1094" s="2">
        <f>Замеры!M1093</f>
        <v>0</v>
      </c>
      <c r="T1094" s="2" t="s">
        <v>75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23</v>
      </c>
      <c r="Z1094" s="2">
        <f t="shared" ca="1" si="457"/>
        <v>25</v>
      </c>
      <c r="AA1094" s="2">
        <f t="shared" ca="1" si="457"/>
        <v>41</v>
      </c>
      <c r="AB1094" s="5">
        <f t="shared" ca="1" si="458"/>
        <v>485</v>
      </c>
      <c r="AC1094" s="5">
        <f t="shared" ca="1" si="459"/>
        <v>539</v>
      </c>
      <c r="AD1094" s="5">
        <f t="shared" ca="1" si="460"/>
        <v>496</v>
      </c>
      <c r="AE1094" s="5">
        <f t="shared" ca="1" si="461"/>
        <v>553</v>
      </c>
      <c r="AF1094" s="5">
        <f t="shared" ca="1" si="462"/>
        <v>428</v>
      </c>
      <c r="AG1094" s="5">
        <f t="shared" ca="1" si="463"/>
        <v>525</v>
      </c>
      <c r="AH1094" s="5">
        <f t="shared" ca="1" si="464"/>
        <v>470</v>
      </c>
      <c r="AI1094" s="5">
        <f t="shared" ca="1" si="465"/>
        <v>526</v>
      </c>
      <c r="AJ1094" s="5">
        <f t="shared" ca="1" si="466"/>
        <v>474</v>
      </c>
      <c r="AK1094" s="5">
        <f t="shared" ca="1" si="467"/>
        <v>501</v>
      </c>
    </row>
    <row r="1095" spans="1:37" x14ac:dyDescent="0.3">
      <c r="A1095" s="35">
        <f>IF(Замеры!B1094=0, " ", Замеры!B1094)</f>
        <v>1089</v>
      </c>
      <c r="B1095" s="45" t="str">
        <f>Замеры!F1094</f>
        <v xml:space="preserve">Группа от QF </v>
      </c>
      <c r="C1095" s="45" t="str">
        <f>IF(Замеры!K1094=0, " ", Замеры!K1094)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Замеры!L1094</f>
        <v>0</v>
      </c>
      <c r="S1095" s="2">
        <f>Замеры!M1094</f>
        <v>0</v>
      </c>
      <c r="T1095" s="2" t="s">
        <v>75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21</v>
      </c>
      <c r="Z1095" s="2">
        <f t="shared" ca="1" si="483"/>
        <v>26</v>
      </c>
      <c r="AA1095" s="2">
        <f t="shared" ca="1" si="483"/>
        <v>34</v>
      </c>
      <c r="AB1095" s="5">
        <f t="shared" ref="AB1095:AB1158" ca="1" si="484">RANDBETWEEN(AA1095*10+5,AA1095*10+150)</f>
        <v>444</v>
      </c>
      <c r="AC1095" s="5">
        <f t="shared" ref="AC1095:AC1158" ca="1" si="485">RANDBETWEEN(AA1095*10+5,AA1095*10+150)</f>
        <v>484</v>
      </c>
      <c r="AD1095" s="5">
        <f t="shared" ref="AD1095:AD1158" ca="1" si="486">RANDBETWEEN(AA1095*10+5,AA1095*10+150)</f>
        <v>349</v>
      </c>
      <c r="AE1095" s="5">
        <f t="shared" ref="AE1095:AE1158" ca="1" si="487">RANDBETWEEN(AA1095*10+5,AA1095*10+150)</f>
        <v>458</v>
      </c>
      <c r="AF1095" s="5">
        <f t="shared" ref="AF1095:AF1158" ca="1" si="488">RANDBETWEEN(AA1095*10+5,AA1095*10+150)</f>
        <v>363</v>
      </c>
      <c r="AG1095" s="5">
        <f t="shared" ref="AG1095:AG1158" ca="1" si="489">RANDBETWEEN(AA1095*10+5,AA1095*10+150)</f>
        <v>363</v>
      </c>
      <c r="AH1095" s="5">
        <f t="shared" ref="AH1095:AH1158" ca="1" si="490">RANDBETWEEN(AA1095*10+5,AA1095*10+150)</f>
        <v>349</v>
      </c>
      <c r="AI1095" s="5">
        <f t="shared" ref="AI1095:AI1158" ca="1" si="491">RANDBETWEEN(AA1095*10+5,AA1095*10+150)</f>
        <v>379</v>
      </c>
      <c r="AJ1095" s="5">
        <f t="shared" ref="AJ1095:AJ1158" ca="1" si="492">RANDBETWEEN(AA1095*10+5,AA1095*10+150)</f>
        <v>359</v>
      </c>
      <c r="AK1095" s="5">
        <f t="shared" ref="AK1095:AK1158" ca="1" si="493">RANDBETWEEN(AA1095*10+5,AA1095*10+150)</f>
        <v>366</v>
      </c>
    </row>
    <row r="1096" spans="1:37" x14ac:dyDescent="0.3">
      <c r="A1096" s="35">
        <f>IF(Замеры!B1095=0, " ", Замеры!B1095)</f>
        <v>1090</v>
      </c>
      <c r="B1096" s="45" t="str">
        <f>Замеры!F1095</f>
        <v xml:space="preserve">Группа от QF </v>
      </c>
      <c r="C1096" s="45" t="str">
        <f>IF(Замеры!K1095=0, " ", Замеры!K1095)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Замеры!L1095</f>
        <v>0</v>
      </c>
      <c r="S1096" s="2">
        <f>Замеры!M1095</f>
        <v>0</v>
      </c>
      <c r="T1096" s="2" t="s">
        <v>75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48</v>
      </c>
      <c r="Z1096" s="2">
        <f t="shared" ca="1" si="483"/>
        <v>41</v>
      </c>
      <c r="AA1096" s="2">
        <f t="shared" ca="1" si="483"/>
        <v>41</v>
      </c>
      <c r="AB1096" s="5">
        <f t="shared" ca="1" si="484"/>
        <v>454</v>
      </c>
      <c r="AC1096" s="5">
        <f t="shared" ca="1" si="485"/>
        <v>534</v>
      </c>
      <c r="AD1096" s="5">
        <f t="shared" ca="1" si="486"/>
        <v>550</v>
      </c>
      <c r="AE1096" s="5">
        <f t="shared" ca="1" si="487"/>
        <v>518</v>
      </c>
      <c r="AF1096" s="5">
        <f t="shared" ca="1" si="488"/>
        <v>439</v>
      </c>
      <c r="AG1096" s="5">
        <f t="shared" ca="1" si="489"/>
        <v>559</v>
      </c>
      <c r="AH1096" s="5">
        <f t="shared" ca="1" si="490"/>
        <v>542</v>
      </c>
      <c r="AI1096" s="5">
        <f t="shared" ca="1" si="491"/>
        <v>477</v>
      </c>
      <c r="AJ1096" s="5">
        <f t="shared" ca="1" si="492"/>
        <v>457</v>
      </c>
      <c r="AK1096" s="5">
        <f t="shared" ca="1" si="493"/>
        <v>475</v>
      </c>
    </row>
    <row r="1097" spans="1:37" x14ac:dyDescent="0.3">
      <c r="A1097" s="35">
        <f>IF(Замеры!B1096=0, " ", Замеры!B1096)</f>
        <v>1091</v>
      </c>
      <c r="B1097" s="45" t="str">
        <f>Замеры!F1096</f>
        <v xml:space="preserve">Группа от QF </v>
      </c>
      <c r="C1097" s="45" t="str">
        <f>IF(Замеры!K1096=0, " ", Замеры!K1096)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Замеры!L1096</f>
        <v>0</v>
      </c>
      <c r="S1097" s="2">
        <f>Замеры!M1096</f>
        <v>0</v>
      </c>
      <c r="T1097" s="2" t="s">
        <v>75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29</v>
      </c>
      <c r="Z1097" s="2">
        <f t="shared" ca="1" si="483"/>
        <v>32</v>
      </c>
      <c r="AA1097" s="2">
        <f t="shared" ca="1" si="483"/>
        <v>27</v>
      </c>
      <c r="AB1097" s="5">
        <f t="shared" ca="1" si="484"/>
        <v>385</v>
      </c>
      <c r="AC1097" s="5">
        <f t="shared" ca="1" si="485"/>
        <v>394</v>
      </c>
      <c r="AD1097" s="5">
        <f t="shared" ca="1" si="486"/>
        <v>412</v>
      </c>
      <c r="AE1097" s="5">
        <f t="shared" ca="1" si="487"/>
        <v>335</v>
      </c>
      <c r="AF1097" s="5">
        <f t="shared" ca="1" si="488"/>
        <v>389</v>
      </c>
      <c r="AG1097" s="5">
        <f t="shared" ca="1" si="489"/>
        <v>369</v>
      </c>
      <c r="AH1097" s="5">
        <f t="shared" ca="1" si="490"/>
        <v>403</v>
      </c>
      <c r="AI1097" s="5">
        <f t="shared" ca="1" si="491"/>
        <v>419</v>
      </c>
      <c r="AJ1097" s="5">
        <f t="shared" ca="1" si="492"/>
        <v>364</v>
      </c>
      <c r="AK1097" s="5">
        <f t="shared" ca="1" si="493"/>
        <v>404</v>
      </c>
    </row>
    <row r="1098" spans="1:37" x14ac:dyDescent="0.3">
      <c r="A1098" s="35">
        <f>IF(Замеры!B1097=0, " ", Замеры!B1097)</f>
        <v>1092</v>
      </c>
      <c r="B1098" s="45" t="str">
        <f>Замеры!F1097</f>
        <v xml:space="preserve">Группа от QF </v>
      </c>
      <c r="C1098" s="45" t="str">
        <f>IF(Замеры!K1097=0, " ", Замеры!K1097)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Замеры!L1097</f>
        <v>0</v>
      </c>
      <c r="S1098" s="2">
        <f>Замеры!M1097</f>
        <v>0</v>
      </c>
      <c r="T1098" s="2" t="s">
        <v>75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23</v>
      </c>
      <c r="Z1098" s="2">
        <f t="shared" ca="1" si="483"/>
        <v>48</v>
      </c>
      <c r="AA1098" s="2">
        <f t="shared" ca="1" si="483"/>
        <v>26</v>
      </c>
      <c r="AB1098" s="5">
        <f t="shared" ca="1" si="484"/>
        <v>369</v>
      </c>
      <c r="AC1098" s="5">
        <f t="shared" ca="1" si="485"/>
        <v>402</v>
      </c>
      <c r="AD1098" s="5">
        <f t="shared" ca="1" si="486"/>
        <v>305</v>
      </c>
      <c r="AE1098" s="5">
        <f t="shared" ca="1" si="487"/>
        <v>408</v>
      </c>
      <c r="AF1098" s="5">
        <f t="shared" ca="1" si="488"/>
        <v>332</v>
      </c>
      <c r="AG1098" s="5">
        <f t="shared" ca="1" si="489"/>
        <v>311</v>
      </c>
      <c r="AH1098" s="5">
        <f t="shared" ca="1" si="490"/>
        <v>360</v>
      </c>
      <c r="AI1098" s="5">
        <f t="shared" ca="1" si="491"/>
        <v>394</v>
      </c>
      <c r="AJ1098" s="5">
        <f t="shared" ca="1" si="492"/>
        <v>325</v>
      </c>
      <c r="AK1098" s="5">
        <f t="shared" ca="1" si="493"/>
        <v>378</v>
      </c>
    </row>
    <row r="1099" spans="1:37" x14ac:dyDescent="0.3">
      <c r="A1099" s="35">
        <f>IF(Замеры!B1098=0, " ", Замеры!B1098)</f>
        <v>1093</v>
      </c>
      <c r="B1099" s="45" t="str">
        <f>Замеры!F1098</f>
        <v xml:space="preserve">Группа от QF </v>
      </c>
      <c r="C1099" s="45" t="str">
        <f>IF(Замеры!K1098=0, " ", Замеры!K1098)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Замеры!L1098</f>
        <v>0</v>
      </c>
      <c r="S1099" s="2">
        <f>Замеры!M1098</f>
        <v>0</v>
      </c>
      <c r="T1099" s="2" t="s">
        <v>75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49</v>
      </c>
      <c r="Z1099" s="2">
        <f t="shared" ca="1" si="483"/>
        <v>42</v>
      </c>
      <c r="AA1099" s="2">
        <f t="shared" ca="1" si="483"/>
        <v>24</v>
      </c>
      <c r="AB1099" s="5">
        <f t="shared" ca="1" si="484"/>
        <v>266</v>
      </c>
      <c r="AC1099" s="5">
        <f t="shared" ca="1" si="485"/>
        <v>327</v>
      </c>
      <c r="AD1099" s="5">
        <f t="shared" ca="1" si="486"/>
        <v>278</v>
      </c>
      <c r="AE1099" s="5">
        <f t="shared" ca="1" si="487"/>
        <v>361</v>
      </c>
      <c r="AF1099" s="5">
        <f t="shared" ca="1" si="488"/>
        <v>327</v>
      </c>
      <c r="AG1099" s="5">
        <f t="shared" ca="1" si="489"/>
        <v>315</v>
      </c>
      <c r="AH1099" s="5">
        <f t="shared" ca="1" si="490"/>
        <v>379</v>
      </c>
      <c r="AI1099" s="5">
        <f t="shared" ca="1" si="491"/>
        <v>365</v>
      </c>
      <c r="AJ1099" s="5">
        <f t="shared" ca="1" si="492"/>
        <v>367</v>
      </c>
      <c r="AK1099" s="5">
        <f t="shared" ca="1" si="493"/>
        <v>369</v>
      </c>
    </row>
    <row r="1100" spans="1:37" x14ac:dyDescent="0.3">
      <c r="A1100" s="35">
        <f>IF(Замеры!B1099=0, " ", Замеры!B1099)</f>
        <v>1094</v>
      </c>
      <c r="B1100" s="45" t="str">
        <f>Замеры!F1099</f>
        <v xml:space="preserve">Группа от QF </v>
      </c>
      <c r="C1100" s="45" t="str">
        <f>IF(Замеры!K1099=0, " ", Замеры!K1099)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Замеры!L1099</f>
        <v>0</v>
      </c>
      <c r="S1100" s="2">
        <f>Замеры!M1099</f>
        <v>0</v>
      </c>
      <c r="T1100" s="2" t="s">
        <v>75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38</v>
      </c>
      <c r="Z1100" s="2">
        <f t="shared" ca="1" si="483"/>
        <v>25</v>
      </c>
      <c r="AA1100" s="2">
        <f t="shared" ca="1" si="483"/>
        <v>42</v>
      </c>
      <c r="AB1100" s="5">
        <f t="shared" ca="1" si="484"/>
        <v>552</v>
      </c>
      <c r="AC1100" s="5">
        <f t="shared" ca="1" si="485"/>
        <v>480</v>
      </c>
      <c r="AD1100" s="5">
        <f t="shared" ca="1" si="486"/>
        <v>518</v>
      </c>
      <c r="AE1100" s="5">
        <f t="shared" ca="1" si="487"/>
        <v>435</v>
      </c>
      <c r="AF1100" s="5">
        <f t="shared" ca="1" si="488"/>
        <v>504</v>
      </c>
      <c r="AG1100" s="5">
        <f t="shared" ca="1" si="489"/>
        <v>499</v>
      </c>
      <c r="AH1100" s="5">
        <f t="shared" ca="1" si="490"/>
        <v>561</v>
      </c>
      <c r="AI1100" s="5">
        <f t="shared" ca="1" si="491"/>
        <v>527</v>
      </c>
      <c r="AJ1100" s="5">
        <f t="shared" ca="1" si="492"/>
        <v>546</v>
      </c>
      <c r="AK1100" s="5">
        <f t="shared" ca="1" si="493"/>
        <v>431</v>
      </c>
    </row>
    <row r="1101" spans="1:37" x14ac:dyDescent="0.3">
      <c r="A1101" s="35">
        <f>IF(Замеры!B1100=0, " ", Замеры!B1100)</f>
        <v>1095</v>
      </c>
      <c r="B1101" s="45" t="str">
        <f>Замеры!F1100</f>
        <v xml:space="preserve">Группа от QF </v>
      </c>
      <c r="C1101" s="45" t="str">
        <f>IF(Замеры!K1100=0, " ", Замеры!K1100)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Замеры!L1100</f>
        <v>0</v>
      </c>
      <c r="S1101" s="2">
        <f>Замеры!M1100</f>
        <v>0</v>
      </c>
      <c r="T1101" s="2" t="s">
        <v>75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33</v>
      </c>
      <c r="Z1101" s="2">
        <f t="shared" ca="1" si="483"/>
        <v>38</v>
      </c>
      <c r="AA1101" s="2">
        <f t="shared" ca="1" si="483"/>
        <v>23</v>
      </c>
      <c r="AB1101" s="5">
        <f t="shared" ca="1" si="484"/>
        <v>345</v>
      </c>
      <c r="AC1101" s="5">
        <f t="shared" ca="1" si="485"/>
        <v>357</v>
      </c>
      <c r="AD1101" s="5">
        <f t="shared" ca="1" si="486"/>
        <v>335</v>
      </c>
      <c r="AE1101" s="5">
        <f t="shared" ca="1" si="487"/>
        <v>288</v>
      </c>
      <c r="AF1101" s="5">
        <f t="shared" ca="1" si="488"/>
        <v>369</v>
      </c>
      <c r="AG1101" s="5">
        <f t="shared" ca="1" si="489"/>
        <v>318</v>
      </c>
      <c r="AH1101" s="5">
        <f t="shared" ca="1" si="490"/>
        <v>334</v>
      </c>
      <c r="AI1101" s="5">
        <f t="shared" ca="1" si="491"/>
        <v>316</v>
      </c>
      <c r="AJ1101" s="5">
        <f t="shared" ca="1" si="492"/>
        <v>239</v>
      </c>
      <c r="AK1101" s="5">
        <f t="shared" ca="1" si="493"/>
        <v>355</v>
      </c>
    </row>
    <row r="1102" spans="1:37" x14ac:dyDescent="0.3">
      <c r="A1102" s="35">
        <f>IF(Замеры!B1101=0, " ", Замеры!B1101)</f>
        <v>1096</v>
      </c>
      <c r="B1102" s="45" t="str">
        <f>Замеры!F1101</f>
        <v xml:space="preserve">Группа от QF </v>
      </c>
      <c r="C1102" s="45" t="str">
        <f>IF(Замеры!K1101=0, " ", Замеры!K1101)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Замеры!L1101</f>
        <v>0</v>
      </c>
      <c r="S1102" s="2">
        <f>Замеры!M1101</f>
        <v>0</v>
      </c>
      <c r="T1102" s="2" t="s">
        <v>75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35</v>
      </c>
      <c r="Z1102" s="2">
        <f t="shared" ca="1" si="483"/>
        <v>30</v>
      </c>
      <c r="AA1102" s="2">
        <f t="shared" ca="1" si="483"/>
        <v>43</v>
      </c>
      <c r="AB1102" s="5">
        <f t="shared" ca="1" si="484"/>
        <v>509</v>
      </c>
      <c r="AC1102" s="5">
        <f t="shared" ca="1" si="485"/>
        <v>550</v>
      </c>
      <c r="AD1102" s="5">
        <f t="shared" ca="1" si="486"/>
        <v>467</v>
      </c>
      <c r="AE1102" s="5">
        <f t="shared" ca="1" si="487"/>
        <v>473</v>
      </c>
      <c r="AF1102" s="5">
        <f t="shared" ca="1" si="488"/>
        <v>476</v>
      </c>
      <c r="AG1102" s="5">
        <f t="shared" ca="1" si="489"/>
        <v>524</v>
      </c>
      <c r="AH1102" s="5">
        <f t="shared" ca="1" si="490"/>
        <v>502</v>
      </c>
      <c r="AI1102" s="5">
        <f t="shared" ca="1" si="491"/>
        <v>539</v>
      </c>
      <c r="AJ1102" s="5">
        <f t="shared" ca="1" si="492"/>
        <v>481</v>
      </c>
      <c r="AK1102" s="5">
        <f t="shared" ca="1" si="493"/>
        <v>558</v>
      </c>
    </row>
    <row r="1103" spans="1:37" x14ac:dyDescent="0.3">
      <c r="A1103" s="35">
        <f>IF(Замеры!B1102=0, " ", Замеры!B1102)</f>
        <v>1097</v>
      </c>
      <c r="B1103" s="45" t="str">
        <f>Замеры!F1102</f>
        <v xml:space="preserve">Группа от QF </v>
      </c>
      <c r="C1103" s="45" t="str">
        <f>IF(Замеры!K1102=0, " ", Замеры!K1102)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Замеры!L1102</f>
        <v>0</v>
      </c>
      <c r="S1103" s="2">
        <f>Замеры!M1102</f>
        <v>0</v>
      </c>
      <c r="T1103" s="2" t="s">
        <v>75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43</v>
      </c>
      <c r="Z1103" s="2">
        <f t="shared" ca="1" si="483"/>
        <v>35</v>
      </c>
      <c r="AA1103" s="2">
        <f t="shared" ca="1" si="483"/>
        <v>25</v>
      </c>
      <c r="AB1103" s="5">
        <f t="shared" ca="1" si="484"/>
        <v>301</v>
      </c>
      <c r="AC1103" s="5">
        <f t="shared" ca="1" si="485"/>
        <v>390</v>
      </c>
      <c r="AD1103" s="5">
        <f t="shared" ca="1" si="486"/>
        <v>267</v>
      </c>
      <c r="AE1103" s="5">
        <f t="shared" ca="1" si="487"/>
        <v>345</v>
      </c>
      <c r="AF1103" s="5">
        <f t="shared" ca="1" si="488"/>
        <v>260</v>
      </c>
      <c r="AG1103" s="5">
        <f t="shared" ca="1" si="489"/>
        <v>267</v>
      </c>
      <c r="AH1103" s="5">
        <f t="shared" ca="1" si="490"/>
        <v>388</v>
      </c>
      <c r="AI1103" s="5">
        <f t="shared" ca="1" si="491"/>
        <v>269</v>
      </c>
      <c r="AJ1103" s="5">
        <f t="shared" ca="1" si="492"/>
        <v>276</v>
      </c>
      <c r="AK1103" s="5">
        <f t="shared" ca="1" si="493"/>
        <v>308</v>
      </c>
    </row>
    <row r="1104" spans="1:37" x14ac:dyDescent="0.3">
      <c r="A1104" s="35">
        <f>IF(Замеры!B1103=0, " ", Замеры!B1103)</f>
        <v>1098</v>
      </c>
      <c r="B1104" s="45" t="str">
        <f>Замеры!F1103</f>
        <v xml:space="preserve">Группа от QF </v>
      </c>
      <c r="C1104" s="45" t="str">
        <f>IF(Замеры!K1103=0, " ", Замеры!K1103)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Замеры!L1103</f>
        <v>0</v>
      </c>
      <c r="S1104" s="2">
        <f>Замеры!M1103</f>
        <v>0</v>
      </c>
      <c r="T1104" s="2" t="s">
        <v>75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36</v>
      </c>
      <c r="Z1104" s="2">
        <f t="shared" ca="1" si="483"/>
        <v>43</v>
      </c>
      <c r="AA1104" s="2">
        <f t="shared" ca="1" si="483"/>
        <v>37</v>
      </c>
      <c r="AB1104" s="5">
        <f t="shared" ca="1" si="484"/>
        <v>446</v>
      </c>
      <c r="AC1104" s="5">
        <f t="shared" ca="1" si="485"/>
        <v>424</v>
      </c>
      <c r="AD1104" s="5">
        <f t="shared" ca="1" si="486"/>
        <v>445</v>
      </c>
      <c r="AE1104" s="5">
        <f t="shared" ca="1" si="487"/>
        <v>464</v>
      </c>
      <c r="AF1104" s="5">
        <f t="shared" ca="1" si="488"/>
        <v>510</v>
      </c>
      <c r="AG1104" s="5">
        <f t="shared" ca="1" si="489"/>
        <v>464</v>
      </c>
      <c r="AH1104" s="5">
        <f t="shared" ca="1" si="490"/>
        <v>495</v>
      </c>
      <c r="AI1104" s="5">
        <f t="shared" ca="1" si="491"/>
        <v>507</v>
      </c>
      <c r="AJ1104" s="5">
        <f t="shared" ca="1" si="492"/>
        <v>458</v>
      </c>
      <c r="AK1104" s="5">
        <f t="shared" ca="1" si="493"/>
        <v>476</v>
      </c>
    </row>
    <row r="1105" spans="1:37" x14ac:dyDescent="0.3">
      <c r="A1105" s="35">
        <f>IF(Замеры!B1104=0, " ", Замеры!B1104)</f>
        <v>1099</v>
      </c>
      <c r="B1105" s="45" t="str">
        <f>Замеры!F1104</f>
        <v xml:space="preserve">Группа от QF </v>
      </c>
      <c r="C1105" s="45" t="str">
        <f>IF(Замеры!K1104=0, " ", Замеры!K1104)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Замеры!L1104</f>
        <v>0</v>
      </c>
      <c r="S1105" s="2">
        <f>Замеры!M1104</f>
        <v>0</v>
      </c>
      <c r="T1105" s="2" t="s">
        <v>75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22</v>
      </c>
      <c r="Z1105" s="2">
        <f t="shared" ca="1" si="483"/>
        <v>48</v>
      </c>
      <c r="AA1105" s="2">
        <f t="shared" ca="1" si="483"/>
        <v>20</v>
      </c>
      <c r="AB1105" s="5">
        <f t="shared" ca="1" si="484"/>
        <v>217</v>
      </c>
      <c r="AC1105" s="5">
        <f t="shared" ca="1" si="485"/>
        <v>247</v>
      </c>
      <c r="AD1105" s="5">
        <f t="shared" ca="1" si="486"/>
        <v>309</v>
      </c>
      <c r="AE1105" s="5">
        <f t="shared" ca="1" si="487"/>
        <v>269</v>
      </c>
      <c r="AF1105" s="5">
        <f t="shared" ca="1" si="488"/>
        <v>326</v>
      </c>
      <c r="AG1105" s="5">
        <f t="shared" ca="1" si="489"/>
        <v>320</v>
      </c>
      <c r="AH1105" s="5">
        <f t="shared" ca="1" si="490"/>
        <v>239</v>
      </c>
      <c r="AI1105" s="5">
        <f t="shared" ca="1" si="491"/>
        <v>249</v>
      </c>
      <c r="AJ1105" s="5">
        <f t="shared" ca="1" si="492"/>
        <v>291</v>
      </c>
      <c r="AK1105" s="5">
        <f t="shared" ca="1" si="493"/>
        <v>230</v>
      </c>
    </row>
    <row r="1106" spans="1:37" x14ac:dyDescent="0.3">
      <c r="A1106" s="35">
        <f>IF(Замеры!B1105=0, " ", Замеры!B1105)</f>
        <v>1100</v>
      </c>
      <c r="B1106" s="45" t="str">
        <f>Замеры!F1105</f>
        <v xml:space="preserve">Группа от QF </v>
      </c>
      <c r="C1106" s="45" t="str">
        <f>IF(Замеры!K1105=0, " ", Замеры!K1105)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Замеры!L1105</f>
        <v>0</v>
      </c>
      <c r="S1106" s="2">
        <f>Замеры!M1105</f>
        <v>0</v>
      </c>
      <c r="T1106" s="2" t="s">
        <v>75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20</v>
      </c>
      <c r="Z1106" s="2">
        <f t="shared" ca="1" si="483"/>
        <v>38</v>
      </c>
      <c r="AA1106" s="2">
        <f t="shared" ca="1" si="483"/>
        <v>37</v>
      </c>
      <c r="AB1106" s="5">
        <f t="shared" ca="1" si="484"/>
        <v>494</v>
      </c>
      <c r="AC1106" s="5">
        <f t="shared" ca="1" si="485"/>
        <v>453</v>
      </c>
      <c r="AD1106" s="5">
        <f t="shared" ca="1" si="486"/>
        <v>516</v>
      </c>
      <c r="AE1106" s="5">
        <f t="shared" ca="1" si="487"/>
        <v>499</v>
      </c>
      <c r="AF1106" s="5">
        <f t="shared" ca="1" si="488"/>
        <v>518</v>
      </c>
      <c r="AG1106" s="5">
        <f t="shared" ca="1" si="489"/>
        <v>478</v>
      </c>
      <c r="AH1106" s="5">
        <f t="shared" ca="1" si="490"/>
        <v>489</v>
      </c>
      <c r="AI1106" s="5">
        <f t="shared" ca="1" si="491"/>
        <v>406</v>
      </c>
      <c r="AJ1106" s="5">
        <f t="shared" ca="1" si="492"/>
        <v>416</v>
      </c>
      <c r="AK1106" s="5">
        <f t="shared" ca="1" si="493"/>
        <v>438</v>
      </c>
    </row>
    <row r="1107" spans="1:37" x14ac:dyDescent="0.3">
      <c r="A1107" s="35">
        <f>IF(Замеры!B1106=0, " ", Замеры!B1106)</f>
        <v>1101</v>
      </c>
      <c r="B1107" s="45" t="str">
        <f>Замеры!F1106</f>
        <v xml:space="preserve">Группа от QF </v>
      </c>
      <c r="C1107" s="45" t="str">
        <f>IF(Замеры!K1106=0, " ", Замеры!K1106)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Замеры!L1106</f>
        <v>0</v>
      </c>
      <c r="S1107" s="2">
        <f>Замеры!M1106</f>
        <v>0</v>
      </c>
      <c r="T1107" s="2" t="s">
        <v>75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23</v>
      </c>
      <c r="Z1107" s="2">
        <f t="shared" ca="1" si="483"/>
        <v>44</v>
      </c>
      <c r="AA1107" s="2">
        <f t="shared" ca="1" si="483"/>
        <v>48</v>
      </c>
      <c r="AB1107" s="5">
        <f t="shared" ca="1" si="484"/>
        <v>530</v>
      </c>
      <c r="AC1107" s="5">
        <f t="shared" ca="1" si="485"/>
        <v>522</v>
      </c>
      <c r="AD1107" s="5">
        <f t="shared" ca="1" si="486"/>
        <v>517</v>
      </c>
      <c r="AE1107" s="5">
        <f t="shared" ca="1" si="487"/>
        <v>604</v>
      </c>
      <c r="AF1107" s="5">
        <f t="shared" ca="1" si="488"/>
        <v>627</v>
      </c>
      <c r="AG1107" s="5">
        <f t="shared" ca="1" si="489"/>
        <v>513</v>
      </c>
      <c r="AH1107" s="5">
        <f t="shared" ca="1" si="490"/>
        <v>574</v>
      </c>
      <c r="AI1107" s="5">
        <f t="shared" ca="1" si="491"/>
        <v>594</v>
      </c>
      <c r="AJ1107" s="5">
        <f t="shared" ca="1" si="492"/>
        <v>560</v>
      </c>
      <c r="AK1107" s="5">
        <f t="shared" ca="1" si="493"/>
        <v>528</v>
      </c>
    </row>
    <row r="1108" spans="1:37" x14ac:dyDescent="0.3">
      <c r="A1108" s="35">
        <f>IF(Замеры!B1107=0, " ", Замеры!B1107)</f>
        <v>1102</v>
      </c>
      <c r="B1108" s="45" t="str">
        <f>Замеры!F1107</f>
        <v xml:space="preserve">Группа от QF </v>
      </c>
      <c r="C1108" s="45" t="str">
        <f>IF(Замеры!K1107=0, " ", Замеры!K1107)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Замеры!L1107</f>
        <v>0</v>
      </c>
      <c r="S1108" s="2">
        <f>Замеры!M1107</f>
        <v>0</v>
      </c>
      <c r="T1108" s="2" t="s">
        <v>75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28</v>
      </c>
      <c r="Z1108" s="2">
        <f t="shared" ca="1" si="483"/>
        <v>30</v>
      </c>
      <c r="AA1108" s="2">
        <f t="shared" ca="1" si="483"/>
        <v>33</v>
      </c>
      <c r="AB1108" s="5">
        <f t="shared" ca="1" si="484"/>
        <v>438</v>
      </c>
      <c r="AC1108" s="5">
        <f t="shared" ca="1" si="485"/>
        <v>376</v>
      </c>
      <c r="AD1108" s="5">
        <f t="shared" ca="1" si="486"/>
        <v>460</v>
      </c>
      <c r="AE1108" s="5">
        <f t="shared" ca="1" si="487"/>
        <v>469</v>
      </c>
      <c r="AF1108" s="5">
        <f t="shared" ca="1" si="488"/>
        <v>363</v>
      </c>
      <c r="AG1108" s="5">
        <f t="shared" ca="1" si="489"/>
        <v>365</v>
      </c>
      <c r="AH1108" s="5">
        <f t="shared" ca="1" si="490"/>
        <v>350</v>
      </c>
      <c r="AI1108" s="5">
        <f t="shared" ca="1" si="491"/>
        <v>340</v>
      </c>
      <c r="AJ1108" s="5">
        <f t="shared" ca="1" si="492"/>
        <v>473</v>
      </c>
      <c r="AK1108" s="5">
        <f t="shared" ca="1" si="493"/>
        <v>386</v>
      </c>
    </row>
    <row r="1109" spans="1:37" x14ac:dyDescent="0.3">
      <c r="A1109" s="35">
        <f>IF(Замеры!B1108=0, " ", Замеры!B1108)</f>
        <v>1103</v>
      </c>
      <c r="B1109" s="45" t="str">
        <f>Замеры!F1108</f>
        <v xml:space="preserve">Группа от QF </v>
      </c>
      <c r="C1109" s="45" t="str">
        <f>IF(Замеры!K1108=0, " ", Замеры!K1108)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Замеры!L1108</f>
        <v>0</v>
      </c>
      <c r="S1109" s="2">
        <f>Замеры!M1108</f>
        <v>0</v>
      </c>
      <c r="T1109" s="2" t="s">
        <v>75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27</v>
      </c>
      <c r="Z1109" s="2">
        <f t="shared" ca="1" si="483"/>
        <v>25</v>
      </c>
      <c r="AA1109" s="2">
        <f t="shared" ca="1" si="483"/>
        <v>27</v>
      </c>
      <c r="AB1109" s="5">
        <f t="shared" ca="1" si="484"/>
        <v>398</v>
      </c>
      <c r="AC1109" s="5">
        <f t="shared" ca="1" si="485"/>
        <v>402</v>
      </c>
      <c r="AD1109" s="5">
        <f t="shared" ca="1" si="486"/>
        <v>399</v>
      </c>
      <c r="AE1109" s="5">
        <f t="shared" ca="1" si="487"/>
        <v>335</v>
      </c>
      <c r="AF1109" s="5">
        <f t="shared" ca="1" si="488"/>
        <v>406</v>
      </c>
      <c r="AG1109" s="5">
        <f t="shared" ca="1" si="489"/>
        <v>315</v>
      </c>
      <c r="AH1109" s="5">
        <f t="shared" ca="1" si="490"/>
        <v>314</v>
      </c>
      <c r="AI1109" s="5">
        <f t="shared" ca="1" si="491"/>
        <v>282</v>
      </c>
      <c r="AJ1109" s="5">
        <f t="shared" ca="1" si="492"/>
        <v>313</v>
      </c>
      <c r="AK1109" s="5">
        <f t="shared" ca="1" si="493"/>
        <v>298</v>
      </c>
    </row>
    <row r="1110" spans="1:37" x14ac:dyDescent="0.3">
      <c r="A1110" s="35">
        <f>IF(Замеры!B1109=0, " ", Замеры!B1109)</f>
        <v>1104</v>
      </c>
      <c r="B1110" s="45" t="str">
        <f>Замеры!F1109</f>
        <v xml:space="preserve">Группа от QF </v>
      </c>
      <c r="C1110" s="45" t="str">
        <f>IF(Замеры!K1109=0, " ", Замеры!K1109)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Замеры!L1109</f>
        <v>0</v>
      </c>
      <c r="S1110" s="2">
        <f>Замеры!M1109</f>
        <v>0</v>
      </c>
      <c r="T1110" s="2" t="s">
        <v>75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29</v>
      </c>
      <c r="Z1110" s="2">
        <f t="shared" ca="1" si="483"/>
        <v>20</v>
      </c>
      <c r="AA1110" s="2">
        <f t="shared" ca="1" si="483"/>
        <v>41</v>
      </c>
      <c r="AB1110" s="5">
        <f t="shared" ca="1" si="484"/>
        <v>535</v>
      </c>
      <c r="AC1110" s="5">
        <f t="shared" ca="1" si="485"/>
        <v>435</v>
      </c>
      <c r="AD1110" s="5">
        <f t="shared" ca="1" si="486"/>
        <v>442</v>
      </c>
      <c r="AE1110" s="5">
        <f t="shared" ca="1" si="487"/>
        <v>460</v>
      </c>
      <c r="AF1110" s="5">
        <f t="shared" ca="1" si="488"/>
        <v>428</v>
      </c>
      <c r="AG1110" s="5">
        <f t="shared" ca="1" si="489"/>
        <v>504</v>
      </c>
      <c r="AH1110" s="5">
        <f t="shared" ca="1" si="490"/>
        <v>529</v>
      </c>
      <c r="AI1110" s="5">
        <f t="shared" ca="1" si="491"/>
        <v>526</v>
      </c>
      <c r="AJ1110" s="5">
        <f t="shared" ca="1" si="492"/>
        <v>534</v>
      </c>
      <c r="AK1110" s="5">
        <f t="shared" ca="1" si="493"/>
        <v>506</v>
      </c>
    </row>
    <row r="1111" spans="1:37" x14ac:dyDescent="0.3">
      <c r="A1111" s="35">
        <f>IF(Замеры!B1110=0, " ", Замеры!B1110)</f>
        <v>1105</v>
      </c>
      <c r="B1111" s="45" t="str">
        <f>Замеры!F1110</f>
        <v xml:space="preserve">Группа от QF </v>
      </c>
      <c r="C1111" s="45" t="str">
        <f>IF(Замеры!K1110=0, " ", Замеры!K1110)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Замеры!L1110</f>
        <v>0</v>
      </c>
      <c r="S1111" s="2">
        <f>Замеры!M1110</f>
        <v>0</v>
      </c>
      <c r="T1111" s="2" t="s">
        <v>75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22</v>
      </c>
      <c r="Z1111" s="2">
        <f t="shared" ca="1" si="483"/>
        <v>33</v>
      </c>
      <c r="AA1111" s="2">
        <f t="shared" ca="1" si="483"/>
        <v>42</v>
      </c>
      <c r="AB1111" s="5">
        <f t="shared" ca="1" si="484"/>
        <v>476</v>
      </c>
      <c r="AC1111" s="5">
        <f t="shared" ca="1" si="485"/>
        <v>569</v>
      </c>
      <c r="AD1111" s="5">
        <f t="shared" ca="1" si="486"/>
        <v>477</v>
      </c>
      <c r="AE1111" s="5">
        <f t="shared" ca="1" si="487"/>
        <v>545</v>
      </c>
      <c r="AF1111" s="5">
        <f t="shared" ca="1" si="488"/>
        <v>538</v>
      </c>
      <c r="AG1111" s="5">
        <f t="shared" ca="1" si="489"/>
        <v>460</v>
      </c>
      <c r="AH1111" s="5">
        <f t="shared" ca="1" si="490"/>
        <v>521</v>
      </c>
      <c r="AI1111" s="5">
        <f t="shared" ca="1" si="491"/>
        <v>570</v>
      </c>
      <c r="AJ1111" s="5">
        <f t="shared" ca="1" si="492"/>
        <v>543</v>
      </c>
      <c r="AK1111" s="5">
        <f t="shared" ca="1" si="493"/>
        <v>560</v>
      </c>
    </row>
    <row r="1112" spans="1:37" x14ac:dyDescent="0.3">
      <c r="A1112" s="35">
        <f>IF(Замеры!B1111=0, " ", Замеры!B1111)</f>
        <v>1106</v>
      </c>
      <c r="B1112" s="45" t="str">
        <f>Замеры!F1111</f>
        <v xml:space="preserve">Группа от QF </v>
      </c>
      <c r="C1112" s="45" t="str">
        <f>IF(Замеры!K1111=0, " ", Замеры!K1111)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Замеры!L1111</f>
        <v>0</v>
      </c>
      <c r="S1112" s="2">
        <f>Замеры!M1111</f>
        <v>0</v>
      </c>
      <c r="T1112" s="2" t="s">
        <v>75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29</v>
      </c>
      <c r="Z1112" s="2">
        <f t="shared" ca="1" si="483"/>
        <v>27</v>
      </c>
      <c r="AA1112" s="2">
        <f t="shared" ca="1" si="483"/>
        <v>41</v>
      </c>
      <c r="AB1112" s="5">
        <f t="shared" ca="1" si="484"/>
        <v>559</v>
      </c>
      <c r="AC1112" s="5">
        <f t="shared" ca="1" si="485"/>
        <v>559</v>
      </c>
      <c r="AD1112" s="5">
        <f t="shared" ca="1" si="486"/>
        <v>509</v>
      </c>
      <c r="AE1112" s="5">
        <f t="shared" ca="1" si="487"/>
        <v>420</v>
      </c>
      <c r="AF1112" s="5">
        <f t="shared" ca="1" si="488"/>
        <v>557</v>
      </c>
      <c r="AG1112" s="5">
        <f t="shared" ca="1" si="489"/>
        <v>544</v>
      </c>
      <c r="AH1112" s="5">
        <f t="shared" ca="1" si="490"/>
        <v>552</v>
      </c>
      <c r="AI1112" s="5">
        <f t="shared" ca="1" si="491"/>
        <v>475</v>
      </c>
      <c r="AJ1112" s="5">
        <f t="shared" ca="1" si="492"/>
        <v>444</v>
      </c>
      <c r="AK1112" s="5">
        <f t="shared" ca="1" si="493"/>
        <v>544</v>
      </c>
    </row>
    <row r="1113" spans="1:37" x14ac:dyDescent="0.3">
      <c r="A1113" s="35">
        <f>IF(Замеры!B1112=0, " ", Замеры!B1112)</f>
        <v>1107</v>
      </c>
      <c r="B1113" s="45" t="str">
        <f>Замеры!F1112</f>
        <v xml:space="preserve">Группа от QF </v>
      </c>
      <c r="C1113" s="45" t="str">
        <f>IF(Замеры!K1112=0, " ", Замеры!K1112)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Замеры!L1112</f>
        <v>0</v>
      </c>
      <c r="S1113" s="2">
        <f>Замеры!M1112</f>
        <v>0</v>
      </c>
      <c r="T1113" s="2" t="s">
        <v>75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49</v>
      </c>
      <c r="Z1113" s="2">
        <f t="shared" ca="1" si="483"/>
        <v>36</v>
      </c>
      <c r="AA1113" s="2">
        <f t="shared" ca="1" si="483"/>
        <v>42</v>
      </c>
      <c r="AB1113" s="5">
        <f t="shared" ca="1" si="484"/>
        <v>518</v>
      </c>
      <c r="AC1113" s="5">
        <f t="shared" ca="1" si="485"/>
        <v>453</v>
      </c>
      <c r="AD1113" s="5">
        <f t="shared" ca="1" si="486"/>
        <v>553</v>
      </c>
      <c r="AE1113" s="5">
        <f t="shared" ca="1" si="487"/>
        <v>456</v>
      </c>
      <c r="AF1113" s="5">
        <f t="shared" ca="1" si="488"/>
        <v>461</v>
      </c>
      <c r="AG1113" s="5">
        <f t="shared" ca="1" si="489"/>
        <v>442</v>
      </c>
      <c r="AH1113" s="5">
        <f t="shared" ca="1" si="490"/>
        <v>515</v>
      </c>
      <c r="AI1113" s="5">
        <f t="shared" ca="1" si="491"/>
        <v>512</v>
      </c>
      <c r="AJ1113" s="5">
        <f t="shared" ca="1" si="492"/>
        <v>451</v>
      </c>
      <c r="AK1113" s="5">
        <f t="shared" ca="1" si="493"/>
        <v>519</v>
      </c>
    </row>
    <row r="1114" spans="1:37" x14ac:dyDescent="0.3">
      <c r="A1114" s="35">
        <f>IF(Замеры!B1113=0, " ", Замеры!B1113)</f>
        <v>1108</v>
      </c>
      <c r="B1114" s="45" t="str">
        <f>Замеры!F1113</f>
        <v xml:space="preserve">Группа от QF </v>
      </c>
      <c r="C1114" s="45" t="str">
        <f>IF(Замеры!K1113=0, " ", Замеры!K1113)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Замеры!L1113</f>
        <v>0</v>
      </c>
      <c r="S1114" s="2">
        <f>Замеры!M1113</f>
        <v>0</v>
      </c>
      <c r="T1114" s="2" t="s">
        <v>75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25</v>
      </c>
      <c r="Z1114" s="2">
        <f t="shared" ca="1" si="483"/>
        <v>48</v>
      </c>
      <c r="AA1114" s="2">
        <f t="shared" ca="1" si="483"/>
        <v>21</v>
      </c>
      <c r="AB1114" s="5">
        <f t="shared" ca="1" si="484"/>
        <v>271</v>
      </c>
      <c r="AC1114" s="5">
        <f t="shared" ca="1" si="485"/>
        <v>217</v>
      </c>
      <c r="AD1114" s="5">
        <f t="shared" ca="1" si="486"/>
        <v>219</v>
      </c>
      <c r="AE1114" s="5">
        <f t="shared" ca="1" si="487"/>
        <v>248</v>
      </c>
      <c r="AF1114" s="5">
        <f t="shared" ca="1" si="488"/>
        <v>306</v>
      </c>
      <c r="AG1114" s="5">
        <f t="shared" ca="1" si="489"/>
        <v>257</v>
      </c>
      <c r="AH1114" s="5">
        <f t="shared" ca="1" si="490"/>
        <v>332</v>
      </c>
      <c r="AI1114" s="5">
        <f t="shared" ca="1" si="491"/>
        <v>265</v>
      </c>
      <c r="AJ1114" s="5">
        <f t="shared" ca="1" si="492"/>
        <v>221</v>
      </c>
      <c r="AK1114" s="5">
        <f t="shared" ca="1" si="493"/>
        <v>327</v>
      </c>
    </row>
    <row r="1115" spans="1:37" x14ac:dyDescent="0.3">
      <c r="A1115" s="35">
        <f>IF(Замеры!B1114=0, " ", Замеры!B1114)</f>
        <v>1109</v>
      </c>
      <c r="B1115" s="45" t="str">
        <f>Замеры!F1114</f>
        <v xml:space="preserve">Группа от QF </v>
      </c>
      <c r="C1115" s="45" t="str">
        <f>IF(Замеры!K1114=0, " ", Замеры!K1114)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Замеры!L1114</f>
        <v>0</v>
      </c>
      <c r="S1115" s="2">
        <f>Замеры!M1114</f>
        <v>0</v>
      </c>
      <c r="T1115" s="2" t="s">
        <v>75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23</v>
      </c>
      <c r="Z1115" s="2">
        <f t="shared" ca="1" si="483"/>
        <v>32</v>
      </c>
      <c r="AA1115" s="2">
        <f t="shared" ca="1" si="483"/>
        <v>37</v>
      </c>
      <c r="AB1115" s="5">
        <f t="shared" ca="1" si="484"/>
        <v>414</v>
      </c>
      <c r="AC1115" s="5">
        <f t="shared" ca="1" si="485"/>
        <v>450</v>
      </c>
      <c r="AD1115" s="5">
        <f t="shared" ca="1" si="486"/>
        <v>496</v>
      </c>
      <c r="AE1115" s="5">
        <f t="shared" ca="1" si="487"/>
        <v>497</v>
      </c>
      <c r="AF1115" s="5">
        <f t="shared" ca="1" si="488"/>
        <v>398</v>
      </c>
      <c r="AG1115" s="5">
        <f t="shared" ca="1" si="489"/>
        <v>485</v>
      </c>
      <c r="AH1115" s="5">
        <f t="shared" ca="1" si="490"/>
        <v>391</v>
      </c>
      <c r="AI1115" s="5">
        <f t="shared" ca="1" si="491"/>
        <v>390</v>
      </c>
      <c r="AJ1115" s="5">
        <f t="shared" ca="1" si="492"/>
        <v>499</v>
      </c>
      <c r="AK1115" s="5">
        <f t="shared" ca="1" si="493"/>
        <v>384</v>
      </c>
    </row>
    <row r="1116" spans="1:37" x14ac:dyDescent="0.3">
      <c r="A1116" s="35">
        <f>IF(Замеры!B1115=0, " ", Замеры!B1115)</f>
        <v>1110</v>
      </c>
      <c r="B1116" s="45" t="str">
        <f>Замеры!F1115</f>
        <v xml:space="preserve">Группа от QF </v>
      </c>
      <c r="C1116" s="45" t="str">
        <f>IF(Замеры!K1115=0, " ", Замеры!K1115)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Замеры!L1115</f>
        <v>0</v>
      </c>
      <c r="S1116" s="2">
        <f>Замеры!M1115</f>
        <v>0</v>
      </c>
      <c r="T1116" s="2" t="s">
        <v>75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43</v>
      </c>
      <c r="Z1116" s="2">
        <f t="shared" ca="1" si="483"/>
        <v>28</v>
      </c>
      <c r="AA1116" s="2">
        <f t="shared" ca="1" si="483"/>
        <v>21</v>
      </c>
      <c r="AB1116" s="5">
        <f t="shared" ca="1" si="484"/>
        <v>218</v>
      </c>
      <c r="AC1116" s="5">
        <f t="shared" ca="1" si="485"/>
        <v>355</v>
      </c>
      <c r="AD1116" s="5">
        <f t="shared" ca="1" si="486"/>
        <v>250</v>
      </c>
      <c r="AE1116" s="5">
        <f t="shared" ca="1" si="487"/>
        <v>262</v>
      </c>
      <c r="AF1116" s="5">
        <f t="shared" ca="1" si="488"/>
        <v>317</v>
      </c>
      <c r="AG1116" s="5">
        <f t="shared" ca="1" si="489"/>
        <v>224</v>
      </c>
      <c r="AH1116" s="5">
        <f t="shared" ca="1" si="490"/>
        <v>309</v>
      </c>
      <c r="AI1116" s="5">
        <f t="shared" ca="1" si="491"/>
        <v>358</v>
      </c>
      <c r="AJ1116" s="5">
        <f t="shared" ca="1" si="492"/>
        <v>332</v>
      </c>
      <c r="AK1116" s="5">
        <f t="shared" ca="1" si="493"/>
        <v>259</v>
      </c>
    </row>
    <row r="1117" spans="1:37" x14ac:dyDescent="0.3">
      <c r="A1117" s="35">
        <f>IF(Замеры!B1116=0, " ", Замеры!B1116)</f>
        <v>1111</v>
      </c>
      <c r="B1117" s="45" t="str">
        <f>Замеры!F1116</f>
        <v xml:space="preserve">Группа от QF </v>
      </c>
      <c r="C1117" s="45" t="str">
        <f>IF(Замеры!K1116=0, " ", Замеры!K1116)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Замеры!L1116</f>
        <v>0</v>
      </c>
      <c r="S1117" s="2">
        <f>Замеры!M1116</f>
        <v>0</v>
      </c>
      <c r="T1117" s="2" t="s">
        <v>75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25</v>
      </c>
      <c r="Z1117" s="2">
        <f t="shared" ca="1" si="483"/>
        <v>23</v>
      </c>
      <c r="AA1117" s="2">
        <f t="shared" ca="1" si="483"/>
        <v>49</v>
      </c>
      <c r="AB1117" s="5">
        <f t="shared" ca="1" si="484"/>
        <v>613</v>
      </c>
      <c r="AC1117" s="5">
        <f t="shared" ca="1" si="485"/>
        <v>565</v>
      </c>
      <c r="AD1117" s="5">
        <f t="shared" ca="1" si="486"/>
        <v>547</v>
      </c>
      <c r="AE1117" s="5">
        <f t="shared" ca="1" si="487"/>
        <v>495</v>
      </c>
      <c r="AF1117" s="5">
        <f t="shared" ca="1" si="488"/>
        <v>541</v>
      </c>
      <c r="AG1117" s="5">
        <f t="shared" ca="1" si="489"/>
        <v>553</v>
      </c>
      <c r="AH1117" s="5">
        <f t="shared" ca="1" si="490"/>
        <v>590</v>
      </c>
      <c r="AI1117" s="5">
        <f t="shared" ca="1" si="491"/>
        <v>562</v>
      </c>
      <c r="AJ1117" s="5">
        <f t="shared" ca="1" si="492"/>
        <v>501</v>
      </c>
      <c r="AK1117" s="5">
        <f t="shared" ca="1" si="493"/>
        <v>592</v>
      </c>
    </row>
    <row r="1118" spans="1:37" x14ac:dyDescent="0.3">
      <c r="A1118" s="35">
        <f>IF(Замеры!B1117=0, " ", Замеры!B1117)</f>
        <v>1112</v>
      </c>
      <c r="B1118" s="45" t="str">
        <f>Замеры!F1117</f>
        <v xml:space="preserve">Группа от QF </v>
      </c>
      <c r="C1118" s="45" t="str">
        <f>IF(Замеры!K1117=0, " ", Замеры!K1117)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Замеры!L1117</f>
        <v>0</v>
      </c>
      <c r="S1118" s="2">
        <f>Замеры!M1117</f>
        <v>0</v>
      </c>
      <c r="T1118" s="2" t="s">
        <v>75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21</v>
      </c>
      <c r="Z1118" s="2">
        <f t="shared" ca="1" si="483"/>
        <v>27</v>
      </c>
      <c r="AA1118" s="2">
        <f t="shared" ca="1" si="483"/>
        <v>41</v>
      </c>
      <c r="AB1118" s="5">
        <f t="shared" ca="1" si="484"/>
        <v>551</v>
      </c>
      <c r="AC1118" s="5">
        <f t="shared" ca="1" si="485"/>
        <v>472</v>
      </c>
      <c r="AD1118" s="5">
        <f t="shared" ca="1" si="486"/>
        <v>508</v>
      </c>
      <c r="AE1118" s="5">
        <f t="shared" ca="1" si="487"/>
        <v>482</v>
      </c>
      <c r="AF1118" s="5">
        <f t="shared" ca="1" si="488"/>
        <v>459</v>
      </c>
      <c r="AG1118" s="5">
        <f t="shared" ca="1" si="489"/>
        <v>493</v>
      </c>
      <c r="AH1118" s="5">
        <f t="shared" ca="1" si="490"/>
        <v>497</v>
      </c>
      <c r="AI1118" s="5">
        <f t="shared" ca="1" si="491"/>
        <v>537</v>
      </c>
      <c r="AJ1118" s="5">
        <f t="shared" ca="1" si="492"/>
        <v>493</v>
      </c>
      <c r="AK1118" s="5">
        <f t="shared" ca="1" si="493"/>
        <v>498</v>
      </c>
    </row>
    <row r="1119" spans="1:37" x14ac:dyDescent="0.3">
      <c r="A1119" s="35">
        <f>IF(Замеры!B1118=0, " ", Замеры!B1118)</f>
        <v>1113</v>
      </c>
      <c r="B1119" s="45" t="str">
        <f>Замеры!F1118</f>
        <v xml:space="preserve">Группа от QF </v>
      </c>
      <c r="C1119" s="45" t="str">
        <f>IF(Замеры!K1118=0, " ", Замеры!K1118)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Замеры!L1118</f>
        <v>0</v>
      </c>
      <c r="S1119" s="2">
        <f>Замеры!M1118</f>
        <v>0</v>
      </c>
      <c r="T1119" s="2" t="s">
        <v>75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35</v>
      </c>
      <c r="Z1119" s="2">
        <f t="shared" ca="1" si="483"/>
        <v>25</v>
      </c>
      <c r="AA1119" s="2">
        <f t="shared" ca="1" si="483"/>
        <v>42</v>
      </c>
      <c r="AB1119" s="5">
        <f t="shared" ca="1" si="484"/>
        <v>466</v>
      </c>
      <c r="AC1119" s="5">
        <f t="shared" ca="1" si="485"/>
        <v>500</v>
      </c>
      <c r="AD1119" s="5">
        <f t="shared" ca="1" si="486"/>
        <v>430</v>
      </c>
      <c r="AE1119" s="5">
        <f t="shared" ca="1" si="487"/>
        <v>477</v>
      </c>
      <c r="AF1119" s="5">
        <f t="shared" ca="1" si="488"/>
        <v>542</v>
      </c>
      <c r="AG1119" s="5">
        <f t="shared" ca="1" si="489"/>
        <v>539</v>
      </c>
      <c r="AH1119" s="5">
        <f t="shared" ca="1" si="490"/>
        <v>498</v>
      </c>
      <c r="AI1119" s="5">
        <f t="shared" ca="1" si="491"/>
        <v>493</v>
      </c>
      <c r="AJ1119" s="5">
        <f t="shared" ca="1" si="492"/>
        <v>533</v>
      </c>
      <c r="AK1119" s="5">
        <f t="shared" ca="1" si="493"/>
        <v>569</v>
      </c>
    </row>
    <row r="1120" spans="1:37" x14ac:dyDescent="0.3">
      <c r="A1120" s="35">
        <f>IF(Замеры!B1119=0, " ", Замеры!B1119)</f>
        <v>1114</v>
      </c>
      <c r="B1120" s="45" t="str">
        <f>Замеры!F1119</f>
        <v xml:space="preserve">Группа от QF </v>
      </c>
      <c r="C1120" s="45" t="str">
        <f>IF(Замеры!K1119=0, " ", Замеры!K1119)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Замеры!L1119</f>
        <v>0</v>
      </c>
      <c r="S1120" s="2">
        <f>Замеры!M1119</f>
        <v>0</v>
      </c>
      <c r="T1120" s="2" t="s">
        <v>75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29</v>
      </c>
      <c r="Z1120" s="2">
        <f t="shared" ca="1" si="483"/>
        <v>22</v>
      </c>
      <c r="AA1120" s="2">
        <f t="shared" ca="1" si="483"/>
        <v>40</v>
      </c>
      <c r="AB1120" s="5">
        <f t="shared" ca="1" si="484"/>
        <v>430</v>
      </c>
      <c r="AC1120" s="5">
        <f t="shared" ca="1" si="485"/>
        <v>475</v>
      </c>
      <c r="AD1120" s="5">
        <f t="shared" ca="1" si="486"/>
        <v>494</v>
      </c>
      <c r="AE1120" s="5">
        <f t="shared" ca="1" si="487"/>
        <v>411</v>
      </c>
      <c r="AF1120" s="5">
        <f t="shared" ca="1" si="488"/>
        <v>464</v>
      </c>
      <c r="AG1120" s="5">
        <f t="shared" ca="1" si="489"/>
        <v>471</v>
      </c>
      <c r="AH1120" s="5">
        <f t="shared" ca="1" si="490"/>
        <v>500</v>
      </c>
      <c r="AI1120" s="5">
        <f t="shared" ca="1" si="491"/>
        <v>487</v>
      </c>
      <c r="AJ1120" s="5">
        <f t="shared" ca="1" si="492"/>
        <v>520</v>
      </c>
      <c r="AK1120" s="5">
        <f t="shared" ca="1" si="493"/>
        <v>487</v>
      </c>
    </row>
    <row r="1121" spans="1:37" x14ac:dyDescent="0.3">
      <c r="A1121" s="35">
        <f>IF(Замеры!B1120=0, " ", Замеры!B1120)</f>
        <v>1115</v>
      </c>
      <c r="B1121" s="45" t="str">
        <f>Замеры!F1120</f>
        <v xml:space="preserve">Группа от QF </v>
      </c>
      <c r="C1121" s="45" t="str">
        <f>IF(Замеры!K1120=0, " ", Замеры!K1120)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Замеры!L1120</f>
        <v>0</v>
      </c>
      <c r="S1121" s="2">
        <f>Замеры!M1120</f>
        <v>0</v>
      </c>
      <c r="T1121" s="2" t="s">
        <v>75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47</v>
      </c>
      <c r="Z1121" s="2">
        <f t="shared" ca="1" si="483"/>
        <v>47</v>
      </c>
      <c r="AA1121" s="2">
        <f t="shared" ca="1" si="483"/>
        <v>46</v>
      </c>
      <c r="AB1121" s="5">
        <f t="shared" ca="1" si="484"/>
        <v>473</v>
      </c>
      <c r="AC1121" s="5">
        <f t="shared" ca="1" si="485"/>
        <v>589</v>
      </c>
      <c r="AD1121" s="5">
        <f t="shared" ca="1" si="486"/>
        <v>605</v>
      </c>
      <c r="AE1121" s="5">
        <f t="shared" ca="1" si="487"/>
        <v>577</v>
      </c>
      <c r="AF1121" s="5">
        <f t="shared" ca="1" si="488"/>
        <v>472</v>
      </c>
      <c r="AG1121" s="5">
        <f t="shared" ca="1" si="489"/>
        <v>526</v>
      </c>
      <c r="AH1121" s="5">
        <f t="shared" ca="1" si="490"/>
        <v>608</v>
      </c>
      <c r="AI1121" s="5">
        <f t="shared" ca="1" si="491"/>
        <v>523</v>
      </c>
      <c r="AJ1121" s="5">
        <f t="shared" ca="1" si="492"/>
        <v>600</v>
      </c>
      <c r="AK1121" s="5">
        <f t="shared" ca="1" si="493"/>
        <v>516</v>
      </c>
    </row>
    <row r="1122" spans="1:37" x14ac:dyDescent="0.3">
      <c r="A1122" s="35">
        <f>IF(Замеры!B1121=0, " ", Замеры!B1121)</f>
        <v>1116</v>
      </c>
      <c r="B1122" s="45" t="str">
        <f>Замеры!F1121</f>
        <v xml:space="preserve">Группа от QF </v>
      </c>
      <c r="C1122" s="45" t="str">
        <f>IF(Замеры!K1121=0, " ", Замеры!K1121)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Замеры!L1121</f>
        <v>0</v>
      </c>
      <c r="S1122" s="2">
        <f>Замеры!M1121</f>
        <v>0</v>
      </c>
      <c r="T1122" s="2" t="s">
        <v>75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36</v>
      </c>
      <c r="Z1122" s="2">
        <f t="shared" ca="1" si="483"/>
        <v>28</v>
      </c>
      <c r="AA1122" s="2">
        <f t="shared" ca="1" si="483"/>
        <v>44</v>
      </c>
      <c r="AB1122" s="5">
        <f t="shared" ca="1" si="484"/>
        <v>512</v>
      </c>
      <c r="AC1122" s="5">
        <f t="shared" ca="1" si="485"/>
        <v>469</v>
      </c>
      <c r="AD1122" s="5">
        <f t="shared" ca="1" si="486"/>
        <v>573</v>
      </c>
      <c r="AE1122" s="5">
        <f t="shared" ca="1" si="487"/>
        <v>550</v>
      </c>
      <c r="AF1122" s="5">
        <f t="shared" ca="1" si="488"/>
        <v>550</v>
      </c>
      <c r="AG1122" s="5">
        <f t="shared" ca="1" si="489"/>
        <v>569</v>
      </c>
      <c r="AH1122" s="5">
        <f t="shared" ca="1" si="490"/>
        <v>448</v>
      </c>
      <c r="AI1122" s="5">
        <f t="shared" ca="1" si="491"/>
        <v>497</v>
      </c>
      <c r="AJ1122" s="5">
        <f t="shared" ca="1" si="492"/>
        <v>535</v>
      </c>
      <c r="AK1122" s="5">
        <f t="shared" ca="1" si="493"/>
        <v>450</v>
      </c>
    </row>
    <row r="1123" spans="1:37" x14ac:dyDescent="0.3">
      <c r="A1123" s="35">
        <f>IF(Замеры!B1122=0, " ", Замеры!B1122)</f>
        <v>1117</v>
      </c>
      <c r="B1123" s="45" t="str">
        <f>Замеры!F1122</f>
        <v xml:space="preserve">Группа от QF </v>
      </c>
      <c r="C1123" s="45" t="str">
        <f>IF(Замеры!K1122=0, " ", Замеры!K1122)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Замеры!L1122</f>
        <v>0</v>
      </c>
      <c r="S1123" s="2">
        <f>Замеры!M1122</f>
        <v>0</v>
      </c>
      <c r="T1123" s="2" t="s">
        <v>75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28</v>
      </c>
      <c r="Z1123" s="2">
        <f t="shared" ca="1" si="483"/>
        <v>32</v>
      </c>
      <c r="AA1123" s="2">
        <f t="shared" ca="1" si="483"/>
        <v>30</v>
      </c>
      <c r="AB1123" s="5">
        <f t="shared" ca="1" si="484"/>
        <v>421</v>
      </c>
      <c r="AC1123" s="5">
        <f t="shared" ca="1" si="485"/>
        <v>348</v>
      </c>
      <c r="AD1123" s="5">
        <f t="shared" ca="1" si="486"/>
        <v>439</v>
      </c>
      <c r="AE1123" s="5">
        <f t="shared" ca="1" si="487"/>
        <v>342</v>
      </c>
      <c r="AF1123" s="5">
        <f t="shared" ca="1" si="488"/>
        <v>442</v>
      </c>
      <c r="AG1123" s="5">
        <f t="shared" ca="1" si="489"/>
        <v>386</v>
      </c>
      <c r="AH1123" s="5">
        <f t="shared" ca="1" si="490"/>
        <v>398</v>
      </c>
      <c r="AI1123" s="5">
        <f t="shared" ca="1" si="491"/>
        <v>318</v>
      </c>
      <c r="AJ1123" s="5">
        <f t="shared" ca="1" si="492"/>
        <v>324</v>
      </c>
      <c r="AK1123" s="5">
        <f t="shared" ca="1" si="493"/>
        <v>324</v>
      </c>
    </row>
    <row r="1124" spans="1:37" x14ac:dyDescent="0.3">
      <c r="A1124" s="35">
        <f>IF(Замеры!B1123=0, " ", Замеры!B1123)</f>
        <v>1118</v>
      </c>
      <c r="B1124" s="45" t="str">
        <f>Замеры!F1123</f>
        <v xml:space="preserve">Группа от QF </v>
      </c>
      <c r="C1124" s="45" t="str">
        <f>IF(Замеры!K1123=0, " ", Замеры!K1123)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Замеры!L1123</f>
        <v>0</v>
      </c>
      <c r="S1124" s="2">
        <f>Замеры!M1123</f>
        <v>0</v>
      </c>
      <c r="T1124" s="2" t="s">
        <v>75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27</v>
      </c>
      <c r="Z1124" s="2">
        <f t="shared" ca="1" si="483"/>
        <v>34</v>
      </c>
      <c r="AA1124" s="2">
        <f t="shared" ca="1" si="483"/>
        <v>35</v>
      </c>
      <c r="AB1124" s="5">
        <f t="shared" ca="1" si="484"/>
        <v>424</v>
      </c>
      <c r="AC1124" s="5">
        <f t="shared" ca="1" si="485"/>
        <v>482</v>
      </c>
      <c r="AD1124" s="5">
        <f t="shared" ca="1" si="486"/>
        <v>378</v>
      </c>
      <c r="AE1124" s="5">
        <f t="shared" ca="1" si="487"/>
        <v>453</v>
      </c>
      <c r="AF1124" s="5">
        <f t="shared" ca="1" si="488"/>
        <v>447</v>
      </c>
      <c r="AG1124" s="5">
        <f t="shared" ca="1" si="489"/>
        <v>391</v>
      </c>
      <c r="AH1124" s="5">
        <f t="shared" ca="1" si="490"/>
        <v>479</v>
      </c>
      <c r="AI1124" s="5">
        <f t="shared" ca="1" si="491"/>
        <v>365</v>
      </c>
      <c r="AJ1124" s="5">
        <f t="shared" ca="1" si="492"/>
        <v>402</v>
      </c>
      <c r="AK1124" s="5">
        <f t="shared" ca="1" si="493"/>
        <v>427</v>
      </c>
    </row>
    <row r="1125" spans="1:37" x14ac:dyDescent="0.3">
      <c r="A1125" s="35">
        <f>IF(Замеры!B1124=0, " ", Замеры!B1124)</f>
        <v>1119</v>
      </c>
      <c r="B1125" s="45" t="str">
        <f>Замеры!F1124</f>
        <v xml:space="preserve">Группа от QF </v>
      </c>
      <c r="C1125" s="45" t="str">
        <f>IF(Замеры!K1124=0, " ", Замеры!K1124)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Замеры!L1124</f>
        <v>0</v>
      </c>
      <c r="S1125" s="2">
        <f>Замеры!M1124</f>
        <v>0</v>
      </c>
      <c r="T1125" s="2" t="s">
        <v>75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42</v>
      </c>
      <c r="Z1125" s="2">
        <f t="shared" ca="1" si="483"/>
        <v>44</v>
      </c>
      <c r="AA1125" s="2">
        <f t="shared" ca="1" si="483"/>
        <v>43</v>
      </c>
      <c r="AB1125" s="5">
        <f t="shared" ca="1" si="484"/>
        <v>461</v>
      </c>
      <c r="AC1125" s="5">
        <f t="shared" ca="1" si="485"/>
        <v>545</v>
      </c>
      <c r="AD1125" s="5">
        <f t="shared" ca="1" si="486"/>
        <v>443</v>
      </c>
      <c r="AE1125" s="5">
        <f t="shared" ca="1" si="487"/>
        <v>489</v>
      </c>
      <c r="AF1125" s="5">
        <f t="shared" ca="1" si="488"/>
        <v>498</v>
      </c>
      <c r="AG1125" s="5">
        <f t="shared" ca="1" si="489"/>
        <v>564</v>
      </c>
      <c r="AH1125" s="5">
        <f t="shared" ca="1" si="490"/>
        <v>481</v>
      </c>
      <c r="AI1125" s="5">
        <f t="shared" ca="1" si="491"/>
        <v>482</v>
      </c>
      <c r="AJ1125" s="5">
        <f t="shared" ca="1" si="492"/>
        <v>447</v>
      </c>
      <c r="AK1125" s="5">
        <f t="shared" ca="1" si="493"/>
        <v>540</v>
      </c>
    </row>
    <row r="1126" spans="1:37" x14ac:dyDescent="0.3">
      <c r="A1126" s="35">
        <f>IF(Замеры!B1125=0, " ", Замеры!B1125)</f>
        <v>1120</v>
      </c>
      <c r="B1126" s="45" t="str">
        <f>Замеры!F1125</f>
        <v xml:space="preserve">Группа от QF </v>
      </c>
      <c r="C1126" s="45" t="str">
        <f>IF(Замеры!K1125=0, " ", Замеры!K1125)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Замеры!L1125</f>
        <v>0</v>
      </c>
      <c r="S1126" s="2">
        <f>Замеры!M1125</f>
        <v>0</v>
      </c>
      <c r="T1126" s="2" t="s">
        <v>75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31</v>
      </c>
      <c r="Z1126" s="2">
        <f t="shared" ca="1" si="483"/>
        <v>35</v>
      </c>
      <c r="AA1126" s="2">
        <f t="shared" ca="1" si="483"/>
        <v>35</v>
      </c>
      <c r="AB1126" s="5">
        <f t="shared" ca="1" si="484"/>
        <v>460</v>
      </c>
      <c r="AC1126" s="5">
        <f t="shared" ca="1" si="485"/>
        <v>405</v>
      </c>
      <c r="AD1126" s="5">
        <f t="shared" ca="1" si="486"/>
        <v>473</v>
      </c>
      <c r="AE1126" s="5">
        <f t="shared" ca="1" si="487"/>
        <v>410</v>
      </c>
      <c r="AF1126" s="5">
        <f t="shared" ca="1" si="488"/>
        <v>462</v>
      </c>
      <c r="AG1126" s="5">
        <f t="shared" ca="1" si="489"/>
        <v>413</v>
      </c>
      <c r="AH1126" s="5">
        <f t="shared" ca="1" si="490"/>
        <v>395</v>
      </c>
      <c r="AI1126" s="5">
        <f t="shared" ca="1" si="491"/>
        <v>494</v>
      </c>
      <c r="AJ1126" s="5">
        <f t="shared" ca="1" si="492"/>
        <v>390</v>
      </c>
      <c r="AK1126" s="5">
        <f t="shared" ca="1" si="493"/>
        <v>375</v>
      </c>
    </row>
    <row r="1127" spans="1:37" x14ac:dyDescent="0.3">
      <c r="A1127" s="35">
        <f>IF(Замеры!B1126=0, " ", Замеры!B1126)</f>
        <v>1121</v>
      </c>
      <c r="B1127" s="45" t="str">
        <f>Замеры!F1126</f>
        <v xml:space="preserve">Группа от QF </v>
      </c>
      <c r="C1127" s="45" t="str">
        <f>IF(Замеры!K1126=0, " ", Замеры!K1126)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Замеры!L1126</f>
        <v>0</v>
      </c>
      <c r="S1127" s="2">
        <f>Замеры!M1126</f>
        <v>0</v>
      </c>
      <c r="T1127" s="2" t="s">
        <v>75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23</v>
      </c>
      <c r="Z1127" s="2">
        <f t="shared" ca="1" si="483"/>
        <v>40</v>
      </c>
      <c r="AA1127" s="2">
        <f t="shared" ca="1" si="483"/>
        <v>42</v>
      </c>
      <c r="AB1127" s="5">
        <f t="shared" ca="1" si="484"/>
        <v>435</v>
      </c>
      <c r="AC1127" s="5">
        <f t="shared" ca="1" si="485"/>
        <v>566</v>
      </c>
      <c r="AD1127" s="5">
        <f t="shared" ca="1" si="486"/>
        <v>543</v>
      </c>
      <c r="AE1127" s="5">
        <f t="shared" ca="1" si="487"/>
        <v>532</v>
      </c>
      <c r="AF1127" s="5">
        <f t="shared" ca="1" si="488"/>
        <v>436</v>
      </c>
      <c r="AG1127" s="5">
        <f t="shared" ca="1" si="489"/>
        <v>444</v>
      </c>
      <c r="AH1127" s="5">
        <f t="shared" ca="1" si="490"/>
        <v>527</v>
      </c>
      <c r="AI1127" s="5">
        <f t="shared" ca="1" si="491"/>
        <v>450</v>
      </c>
      <c r="AJ1127" s="5">
        <f t="shared" ca="1" si="492"/>
        <v>545</v>
      </c>
      <c r="AK1127" s="5">
        <f t="shared" ca="1" si="493"/>
        <v>559</v>
      </c>
    </row>
    <row r="1128" spans="1:37" x14ac:dyDescent="0.3">
      <c r="A1128" s="35">
        <f>IF(Замеры!B1127=0, " ", Замеры!B1127)</f>
        <v>1122</v>
      </c>
      <c r="B1128" s="45" t="str">
        <f>Замеры!F1127</f>
        <v xml:space="preserve">Группа от QF </v>
      </c>
      <c r="C1128" s="45" t="str">
        <f>IF(Замеры!K1127=0, " ", Замеры!K1127)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Замеры!L1127</f>
        <v>0</v>
      </c>
      <c r="S1128" s="2">
        <f>Замеры!M1127</f>
        <v>0</v>
      </c>
      <c r="T1128" s="2" t="s">
        <v>75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24</v>
      </c>
      <c r="Z1128" s="2">
        <f t="shared" ca="1" si="483"/>
        <v>34</v>
      </c>
      <c r="AA1128" s="2">
        <f t="shared" ca="1" si="483"/>
        <v>36</v>
      </c>
      <c r="AB1128" s="5">
        <f t="shared" ca="1" si="484"/>
        <v>456</v>
      </c>
      <c r="AC1128" s="5">
        <f t="shared" ca="1" si="485"/>
        <v>478</v>
      </c>
      <c r="AD1128" s="5">
        <f t="shared" ca="1" si="486"/>
        <v>492</v>
      </c>
      <c r="AE1128" s="5">
        <f t="shared" ca="1" si="487"/>
        <v>376</v>
      </c>
      <c r="AF1128" s="5">
        <f t="shared" ca="1" si="488"/>
        <v>378</v>
      </c>
      <c r="AG1128" s="5">
        <f t="shared" ca="1" si="489"/>
        <v>509</v>
      </c>
      <c r="AH1128" s="5">
        <f t="shared" ca="1" si="490"/>
        <v>481</v>
      </c>
      <c r="AI1128" s="5">
        <f t="shared" ca="1" si="491"/>
        <v>394</v>
      </c>
      <c r="AJ1128" s="5">
        <f t="shared" ca="1" si="492"/>
        <v>477</v>
      </c>
      <c r="AK1128" s="5">
        <f t="shared" ca="1" si="493"/>
        <v>430</v>
      </c>
    </row>
    <row r="1129" spans="1:37" x14ac:dyDescent="0.3">
      <c r="A1129" s="35">
        <f>IF(Замеры!B1128=0, " ", Замеры!B1128)</f>
        <v>1123</v>
      </c>
      <c r="B1129" s="45" t="str">
        <f>Замеры!F1128</f>
        <v xml:space="preserve">Группа от QF </v>
      </c>
      <c r="C1129" s="45" t="str">
        <f>IF(Замеры!K1128=0, " ", Замеры!K1128)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Замеры!L1128</f>
        <v>0</v>
      </c>
      <c r="S1129" s="2">
        <f>Замеры!M1128</f>
        <v>0</v>
      </c>
      <c r="T1129" s="2" t="s">
        <v>75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31</v>
      </c>
      <c r="Z1129" s="2">
        <f t="shared" ca="1" si="483"/>
        <v>48</v>
      </c>
      <c r="AA1129" s="2">
        <f t="shared" ca="1" si="483"/>
        <v>23</v>
      </c>
      <c r="AB1129" s="5">
        <f t="shared" ca="1" si="484"/>
        <v>320</v>
      </c>
      <c r="AC1129" s="5">
        <f t="shared" ca="1" si="485"/>
        <v>297</v>
      </c>
      <c r="AD1129" s="5">
        <f t="shared" ca="1" si="486"/>
        <v>314</v>
      </c>
      <c r="AE1129" s="5">
        <f t="shared" ca="1" si="487"/>
        <v>274</v>
      </c>
      <c r="AF1129" s="5">
        <f t="shared" ca="1" si="488"/>
        <v>257</v>
      </c>
      <c r="AG1129" s="5">
        <f t="shared" ca="1" si="489"/>
        <v>310</v>
      </c>
      <c r="AH1129" s="5">
        <f t="shared" ca="1" si="490"/>
        <v>294</v>
      </c>
      <c r="AI1129" s="5">
        <f t="shared" ca="1" si="491"/>
        <v>329</v>
      </c>
      <c r="AJ1129" s="5">
        <f t="shared" ca="1" si="492"/>
        <v>315</v>
      </c>
      <c r="AK1129" s="5">
        <f t="shared" ca="1" si="493"/>
        <v>263</v>
      </c>
    </row>
    <row r="1130" spans="1:37" x14ac:dyDescent="0.3">
      <c r="A1130" s="35">
        <f>IF(Замеры!B1129=0, " ", Замеры!B1129)</f>
        <v>1124</v>
      </c>
      <c r="B1130" s="45" t="str">
        <f>Замеры!F1129</f>
        <v xml:space="preserve">Группа от QF </v>
      </c>
      <c r="C1130" s="45" t="str">
        <f>IF(Замеры!K1129=0, " ", Замеры!K1129)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Замеры!L1129</f>
        <v>0</v>
      </c>
      <c r="S1130" s="2">
        <f>Замеры!M1129</f>
        <v>0</v>
      </c>
      <c r="T1130" s="2" t="s">
        <v>75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47</v>
      </c>
      <c r="Z1130" s="2">
        <f t="shared" ca="1" si="483"/>
        <v>41</v>
      </c>
      <c r="AA1130" s="2">
        <f t="shared" ca="1" si="483"/>
        <v>25</v>
      </c>
      <c r="AB1130" s="5">
        <f t="shared" ca="1" si="484"/>
        <v>265</v>
      </c>
      <c r="AC1130" s="5">
        <f t="shared" ca="1" si="485"/>
        <v>272</v>
      </c>
      <c r="AD1130" s="5">
        <f t="shared" ca="1" si="486"/>
        <v>363</v>
      </c>
      <c r="AE1130" s="5">
        <f t="shared" ca="1" si="487"/>
        <v>298</v>
      </c>
      <c r="AF1130" s="5">
        <f t="shared" ca="1" si="488"/>
        <v>297</v>
      </c>
      <c r="AG1130" s="5">
        <f t="shared" ca="1" si="489"/>
        <v>344</v>
      </c>
      <c r="AH1130" s="5">
        <f t="shared" ca="1" si="490"/>
        <v>377</v>
      </c>
      <c r="AI1130" s="5">
        <f t="shared" ca="1" si="491"/>
        <v>376</v>
      </c>
      <c r="AJ1130" s="5">
        <f t="shared" ca="1" si="492"/>
        <v>338</v>
      </c>
      <c r="AK1130" s="5">
        <f t="shared" ca="1" si="493"/>
        <v>300</v>
      </c>
    </row>
    <row r="1131" spans="1:37" x14ac:dyDescent="0.3">
      <c r="A1131" s="35">
        <f>IF(Замеры!B1130=0, " ", Замеры!B1130)</f>
        <v>1125</v>
      </c>
      <c r="B1131" s="45" t="str">
        <f>Замеры!F1130</f>
        <v xml:space="preserve">Группа от QF </v>
      </c>
      <c r="C1131" s="45" t="str">
        <f>IF(Замеры!K1130=0, " ", Замеры!K1130)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Замеры!L1130</f>
        <v>0</v>
      </c>
      <c r="S1131" s="2">
        <f>Замеры!M1130</f>
        <v>0</v>
      </c>
      <c r="T1131" s="2" t="s">
        <v>75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45</v>
      </c>
      <c r="Z1131" s="2">
        <f t="shared" ca="1" si="483"/>
        <v>50</v>
      </c>
      <c r="AA1131" s="2">
        <f t="shared" ca="1" si="483"/>
        <v>39</v>
      </c>
      <c r="AB1131" s="5">
        <f t="shared" ca="1" si="484"/>
        <v>501</v>
      </c>
      <c r="AC1131" s="5">
        <f t="shared" ca="1" si="485"/>
        <v>520</v>
      </c>
      <c r="AD1131" s="5">
        <f t="shared" ca="1" si="486"/>
        <v>406</v>
      </c>
      <c r="AE1131" s="5">
        <f t="shared" ca="1" si="487"/>
        <v>507</v>
      </c>
      <c r="AF1131" s="5">
        <f t="shared" ca="1" si="488"/>
        <v>469</v>
      </c>
      <c r="AG1131" s="5">
        <f t="shared" ca="1" si="489"/>
        <v>540</v>
      </c>
      <c r="AH1131" s="5">
        <f t="shared" ca="1" si="490"/>
        <v>529</v>
      </c>
      <c r="AI1131" s="5">
        <f t="shared" ca="1" si="491"/>
        <v>504</v>
      </c>
      <c r="AJ1131" s="5">
        <f t="shared" ca="1" si="492"/>
        <v>412</v>
      </c>
      <c r="AK1131" s="5">
        <f t="shared" ca="1" si="493"/>
        <v>425</v>
      </c>
    </row>
    <row r="1132" spans="1:37" x14ac:dyDescent="0.3">
      <c r="A1132" s="35">
        <f>IF(Замеры!B1131=0, " ", Замеры!B1131)</f>
        <v>1126</v>
      </c>
      <c r="B1132" s="45" t="str">
        <f>Замеры!F1131</f>
        <v xml:space="preserve">Группа от QF </v>
      </c>
      <c r="C1132" s="45" t="str">
        <f>IF(Замеры!K1131=0, " ", Замеры!K1131)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Замеры!L1131</f>
        <v>0</v>
      </c>
      <c r="S1132" s="2">
        <f>Замеры!M1131</f>
        <v>0</v>
      </c>
      <c r="T1132" s="2" t="s">
        <v>75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25</v>
      </c>
      <c r="Z1132" s="2">
        <f t="shared" ca="1" si="483"/>
        <v>43</v>
      </c>
      <c r="AA1132" s="2">
        <f t="shared" ca="1" si="483"/>
        <v>48</v>
      </c>
      <c r="AB1132" s="5">
        <f t="shared" ca="1" si="484"/>
        <v>500</v>
      </c>
      <c r="AC1132" s="5">
        <f t="shared" ca="1" si="485"/>
        <v>560</v>
      </c>
      <c r="AD1132" s="5">
        <f t="shared" ca="1" si="486"/>
        <v>605</v>
      </c>
      <c r="AE1132" s="5">
        <f t="shared" ca="1" si="487"/>
        <v>534</v>
      </c>
      <c r="AF1132" s="5">
        <f t="shared" ca="1" si="488"/>
        <v>562</v>
      </c>
      <c r="AG1132" s="5">
        <f t="shared" ca="1" si="489"/>
        <v>629</v>
      </c>
      <c r="AH1132" s="5">
        <f t="shared" ca="1" si="490"/>
        <v>582</v>
      </c>
      <c r="AI1132" s="5">
        <f t="shared" ca="1" si="491"/>
        <v>502</v>
      </c>
      <c r="AJ1132" s="5">
        <f t="shared" ca="1" si="492"/>
        <v>547</v>
      </c>
      <c r="AK1132" s="5">
        <f t="shared" ca="1" si="493"/>
        <v>497</v>
      </c>
    </row>
    <row r="1133" spans="1:37" x14ac:dyDescent="0.3">
      <c r="A1133" s="35">
        <f>IF(Замеры!B1132=0, " ", Замеры!B1132)</f>
        <v>1127</v>
      </c>
      <c r="B1133" s="45" t="str">
        <f>Замеры!F1132</f>
        <v xml:space="preserve">Группа от QF </v>
      </c>
      <c r="C1133" s="45" t="str">
        <f>IF(Замеры!K1132=0, " ", Замеры!K1132)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Замеры!L1132</f>
        <v>0</v>
      </c>
      <c r="S1133" s="2">
        <f>Замеры!M1132</f>
        <v>0</v>
      </c>
      <c r="T1133" s="2" t="s">
        <v>75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26</v>
      </c>
      <c r="Z1133" s="2">
        <f t="shared" ca="1" si="483"/>
        <v>38</v>
      </c>
      <c r="AA1133" s="2">
        <f t="shared" ca="1" si="483"/>
        <v>29</v>
      </c>
      <c r="AB1133" s="5">
        <f t="shared" ca="1" si="484"/>
        <v>351</v>
      </c>
      <c r="AC1133" s="5">
        <f t="shared" ca="1" si="485"/>
        <v>338</v>
      </c>
      <c r="AD1133" s="5">
        <f t="shared" ca="1" si="486"/>
        <v>329</v>
      </c>
      <c r="AE1133" s="5">
        <f t="shared" ca="1" si="487"/>
        <v>404</v>
      </c>
      <c r="AF1133" s="5">
        <f t="shared" ca="1" si="488"/>
        <v>334</v>
      </c>
      <c r="AG1133" s="5">
        <f t="shared" ca="1" si="489"/>
        <v>391</v>
      </c>
      <c r="AH1133" s="5">
        <f t="shared" ca="1" si="490"/>
        <v>372</v>
      </c>
      <c r="AI1133" s="5">
        <f t="shared" ca="1" si="491"/>
        <v>301</v>
      </c>
      <c r="AJ1133" s="5">
        <f t="shared" ca="1" si="492"/>
        <v>354</v>
      </c>
      <c r="AK1133" s="5">
        <f t="shared" ca="1" si="493"/>
        <v>365</v>
      </c>
    </row>
    <row r="1134" spans="1:37" x14ac:dyDescent="0.3">
      <c r="A1134" s="35">
        <f>IF(Замеры!B1133=0, " ", Замеры!B1133)</f>
        <v>1128</v>
      </c>
      <c r="B1134" s="45" t="str">
        <f>Замеры!F1133</f>
        <v xml:space="preserve">Группа от QF </v>
      </c>
      <c r="C1134" s="45" t="str">
        <f>IF(Замеры!K1133=0, " ", Замеры!K1133)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Замеры!L1133</f>
        <v>0</v>
      </c>
      <c r="S1134" s="2">
        <f>Замеры!M1133</f>
        <v>0</v>
      </c>
      <c r="T1134" s="2" t="s">
        <v>75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50</v>
      </c>
      <c r="Z1134" s="2">
        <f t="shared" ca="1" si="483"/>
        <v>46</v>
      </c>
      <c r="AA1134" s="2">
        <f t="shared" ca="1" si="483"/>
        <v>24</v>
      </c>
      <c r="AB1134" s="5">
        <f t="shared" ca="1" si="484"/>
        <v>309</v>
      </c>
      <c r="AC1134" s="5">
        <f t="shared" ca="1" si="485"/>
        <v>272</v>
      </c>
      <c r="AD1134" s="5">
        <f t="shared" ca="1" si="486"/>
        <v>276</v>
      </c>
      <c r="AE1134" s="5">
        <f t="shared" ca="1" si="487"/>
        <v>348</v>
      </c>
      <c r="AF1134" s="5">
        <f t="shared" ca="1" si="488"/>
        <v>366</v>
      </c>
      <c r="AG1134" s="5">
        <f t="shared" ca="1" si="489"/>
        <v>267</v>
      </c>
      <c r="AH1134" s="5">
        <f t="shared" ca="1" si="490"/>
        <v>265</v>
      </c>
      <c r="AI1134" s="5">
        <f t="shared" ca="1" si="491"/>
        <v>268</v>
      </c>
      <c r="AJ1134" s="5">
        <f t="shared" ca="1" si="492"/>
        <v>316</v>
      </c>
      <c r="AK1134" s="5">
        <f t="shared" ca="1" si="493"/>
        <v>311</v>
      </c>
    </row>
    <row r="1135" spans="1:37" x14ac:dyDescent="0.3">
      <c r="A1135" s="35">
        <f>IF(Замеры!B1134=0, " ", Замеры!B1134)</f>
        <v>1129</v>
      </c>
      <c r="B1135" s="45" t="str">
        <f>Замеры!F1134</f>
        <v xml:space="preserve">Группа от QF </v>
      </c>
      <c r="C1135" s="45" t="str">
        <f>IF(Замеры!K1134=0, " ", Замеры!K1134)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Замеры!L1134</f>
        <v>0</v>
      </c>
      <c r="S1135" s="2">
        <f>Замеры!M1134</f>
        <v>0</v>
      </c>
      <c r="T1135" s="2" t="s">
        <v>75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23</v>
      </c>
      <c r="Z1135" s="2">
        <f t="shared" ca="1" si="483"/>
        <v>47</v>
      </c>
      <c r="AA1135" s="2">
        <f t="shared" ca="1" si="483"/>
        <v>31</v>
      </c>
      <c r="AB1135" s="5">
        <f t="shared" ca="1" si="484"/>
        <v>317</v>
      </c>
      <c r="AC1135" s="5">
        <f t="shared" ca="1" si="485"/>
        <v>412</v>
      </c>
      <c r="AD1135" s="5">
        <f t="shared" ca="1" si="486"/>
        <v>429</v>
      </c>
      <c r="AE1135" s="5">
        <f t="shared" ca="1" si="487"/>
        <v>349</v>
      </c>
      <c r="AF1135" s="5">
        <f t="shared" ca="1" si="488"/>
        <v>382</v>
      </c>
      <c r="AG1135" s="5">
        <f t="shared" ca="1" si="489"/>
        <v>330</v>
      </c>
      <c r="AH1135" s="5">
        <f t="shared" ca="1" si="490"/>
        <v>348</v>
      </c>
      <c r="AI1135" s="5">
        <f t="shared" ca="1" si="491"/>
        <v>417</v>
      </c>
      <c r="AJ1135" s="5">
        <f t="shared" ca="1" si="492"/>
        <v>457</v>
      </c>
      <c r="AK1135" s="5">
        <f t="shared" ca="1" si="493"/>
        <v>341</v>
      </c>
    </row>
    <row r="1136" spans="1:37" x14ac:dyDescent="0.3">
      <c r="A1136" s="35">
        <f>IF(Замеры!B1135=0, " ", Замеры!B1135)</f>
        <v>1130</v>
      </c>
      <c r="B1136" s="45" t="str">
        <f>Замеры!F1135</f>
        <v xml:space="preserve">Группа от QF </v>
      </c>
      <c r="C1136" s="45" t="str">
        <f>IF(Замеры!K1135=0, " ", Замеры!K1135)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Замеры!L1135</f>
        <v>0</v>
      </c>
      <c r="S1136" s="2">
        <f>Замеры!M1135</f>
        <v>0</v>
      </c>
      <c r="T1136" s="2" t="s">
        <v>75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36</v>
      </c>
      <c r="Z1136" s="2">
        <f t="shared" ca="1" si="483"/>
        <v>46</v>
      </c>
      <c r="AA1136" s="2">
        <f t="shared" ca="1" si="483"/>
        <v>43</v>
      </c>
      <c r="AB1136" s="5">
        <f t="shared" ca="1" si="484"/>
        <v>483</v>
      </c>
      <c r="AC1136" s="5">
        <f t="shared" ca="1" si="485"/>
        <v>567</v>
      </c>
      <c r="AD1136" s="5">
        <f t="shared" ca="1" si="486"/>
        <v>523</v>
      </c>
      <c r="AE1136" s="5">
        <f t="shared" ca="1" si="487"/>
        <v>483</v>
      </c>
      <c r="AF1136" s="5">
        <f t="shared" ca="1" si="488"/>
        <v>521</v>
      </c>
      <c r="AG1136" s="5">
        <f t="shared" ca="1" si="489"/>
        <v>569</v>
      </c>
      <c r="AH1136" s="5">
        <f t="shared" ca="1" si="490"/>
        <v>568</v>
      </c>
      <c r="AI1136" s="5">
        <f t="shared" ca="1" si="491"/>
        <v>476</v>
      </c>
      <c r="AJ1136" s="5">
        <f t="shared" ca="1" si="492"/>
        <v>526</v>
      </c>
      <c r="AK1136" s="5">
        <f t="shared" ca="1" si="493"/>
        <v>563</v>
      </c>
    </row>
    <row r="1137" spans="1:37" x14ac:dyDescent="0.3">
      <c r="A1137" s="35">
        <f>IF(Замеры!B1136=0, " ", Замеры!B1136)</f>
        <v>1131</v>
      </c>
      <c r="B1137" s="45" t="str">
        <f>Замеры!F1136</f>
        <v xml:space="preserve">Группа от QF </v>
      </c>
      <c r="C1137" s="45" t="str">
        <f>IF(Замеры!K1136=0, " ", Замеры!K1136)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Замеры!L1136</f>
        <v>0</v>
      </c>
      <c r="S1137" s="2">
        <f>Замеры!M1136</f>
        <v>0</v>
      </c>
      <c r="T1137" s="2" t="s">
        <v>75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20</v>
      </c>
      <c r="Z1137" s="2">
        <f t="shared" ca="1" si="483"/>
        <v>20</v>
      </c>
      <c r="AA1137" s="2">
        <f t="shared" ca="1" si="483"/>
        <v>39</v>
      </c>
      <c r="AB1137" s="5">
        <f t="shared" ca="1" si="484"/>
        <v>424</v>
      </c>
      <c r="AC1137" s="5">
        <f t="shared" ca="1" si="485"/>
        <v>420</v>
      </c>
      <c r="AD1137" s="5">
        <f t="shared" ca="1" si="486"/>
        <v>445</v>
      </c>
      <c r="AE1137" s="5">
        <f t="shared" ca="1" si="487"/>
        <v>468</v>
      </c>
      <c r="AF1137" s="5">
        <f t="shared" ca="1" si="488"/>
        <v>426</v>
      </c>
      <c r="AG1137" s="5">
        <f t="shared" ca="1" si="489"/>
        <v>527</v>
      </c>
      <c r="AH1137" s="5">
        <f t="shared" ca="1" si="490"/>
        <v>426</v>
      </c>
      <c r="AI1137" s="5">
        <f t="shared" ca="1" si="491"/>
        <v>411</v>
      </c>
      <c r="AJ1137" s="5">
        <f t="shared" ca="1" si="492"/>
        <v>469</v>
      </c>
      <c r="AK1137" s="5">
        <f t="shared" ca="1" si="493"/>
        <v>481</v>
      </c>
    </row>
    <row r="1138" spans="1:37" x14ac:dyDescent="0.3">
      <c r="A1138" s="35">
        <f>IF(Замеры!B1137=0, " ", Замеры!B1137)</f>
        <v>1132</v>
      </c>
      <c r="B1138" s="45" t="str">
        <f>Замеры!F1137</f>
        <v xml:space="preserve">Группа от QF </v>
      </c>
      <c r="C1138" s="45" t="str">
        <f>IF(Замеры!K1137=0, " ", Замеры!K1137)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Замеры!L1137</f>
        <v>0</v>
      </c>
      <c r="S1138" s="2">
        <f>Замеры!M1137</f>
        <v>0</v>
      </c>
      <c r="T1138" s="2" t="s">
        <v>75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20</v>
      </c>
      <c r="Z1138" s="2">
        <f t="shared" ca="1" si="483"/>
        <v>32</v>
      </c>
      <c r="AA1138" s="2">
        <f t="shared" ca="1" si="483"/>
        <v>27</v>
      </c>
      <c r="AB1138" s="5">
        <f t="shared" ca="1" si="484"/>
        <v>356</v>
      </c>
      <c r="AC1138" s="5">
        <f t="shared" ca="1" si="485"/>
        <v>361</v>
      </c>
      <c r="AD1138" s="5">
        <f t="shared" ca="1" si="486"/>
        <v>284</v>
      </c>
      <c r="AE1138" s="5">
        <f t="shared" ca="1" si="487"/>
        <v>297</v>
      </c>
      <c r="AF1138" s="5">
        <f t="shared" ca="1" si="488"/>
        <v>353</v>
      </c>
      <c r="AG1138" s="5">
        <f t="shared" ca="1" si="489"/>
        <v>399</v>
      </c>
      <c r="AH1138" s="5">
        <f t="shared" ca="1" si="490"/>
        <v>288</v>
      </c>
      <c r="AI1138" s="5">
        <f t="shared" ca="1" si="491"/>
        <v>301</v>
      </c>
      <c r="AJ1138" s="5">
        <f t="shared" ca="1" si="492"/>
        <v>313</v>
      </c>
      <c r="AK1138" s="5">
        <f t="shared" ca="1" si="493"/>
        <v>328</v>
      </c>
    </row>
    <row r="1139" spans="1:37" x14ac:dyDescent="0.3">
      <c r="A1139" s="35">
        <f>IF(Замеры!B1138=0, " ", Замеры!B1138)</f>
        <v>1133</v>
      </c>
      <c r="B1139" s="45" t="str">
        <f>Замеры!F1138</f>
        <v xml:space="preserve">Группа от QF </v>
      </c>
      <c r="C1139" s="45" t="str">
        <f>IF(Замеры!K1138=0, " ", Замеры!K1138)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Замеры!L1138</f>
        <v>0</v>
      </c>
      <c r="S1139" s="2">
        <f>Замеры!M1138</f>
        <v>0</v>
      </c>
      <c r="T1139" s="2" t="s">
        <v>75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47</v>
      </c>
      <c r="Z1139" s="2">
        <f t="shared" ca="1" si="483"/>
        <v>20</v>
      </c>
      <c r="AA1139" s="2">
        <f t="shared" ca="1" si="483"/>
        <v>46</v>
      </c>
      <c r="AB1139" s="5">
        <f t="shared" ca="1" si="484"/>
        <v>535</v>
      </c>
      <c r="AC1139" s="5">
        <f t="shared" ca="1" si="485"/>
        <v>502</v>
      </c>
      <c r="AD1139" s="5">
        <f t="shared" ca="1" si="486"/>
        <v>485</v>
      </c>
      <c r="AE1139" s="5">
        <f t="shared" ca="1" si="487"/>
        <v>532</v>
      </c>
      <c r="AF1139" s="5">
        <f t="shared" ca="1" si="488"/>
        <v>532</v>
      </c>
      <c r="AG1139" s="5">
        <f t="shared" ca="1" si="489"/>
        <v>591</v>
      </c>
      <c r="AH1139" s="5">
        <f t="shared" ca="1" si="490"/>
        <v>537</v>
      </c>
      <c r="AI1139" s="5">
        <f t="shared" ca="1" si="491"/>
        <v>580</v>
      </c>
      <c r="AJ1139" s="5">
        <f t="shared" ca="1" si="492"/>
        <v>491</v>
      </c>
      <c r="AK1139" s="5">
        <f t="shared" ca="1" si="493"/>
        <v>606</v>
      </c>
    </row>
    <row r="1140" spans="1:37" x14ac:dyDescent="0.3">
      <c r="A1140" s="35">
        <f>IF(Замеры!B1139=0, " ", Замеры!B1139)</f>
        <v>1134</v>
      </c>
      <c r="B1140" s="45" t="str">
        <f>Замеры!F1139</f>
        <v xml:space="preserve">Группа от QF </v>
      </c>
      <c r="C1140" s="45" t="str">
        <f>IF(Замеры!K1139=0, " ", Замеры!K1139)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Замеры!L1139</f>
        <v>0</v>
      </c>
      <c r="S1140" s="2">
        <f>Замеры!M1139</f>
        <v>0</v>
      </c>
      <c r="T1140" s="2" t="s">
        <v>75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49</v>
      </c>
      <c r="Z1140" s="2">
        <f t="shared" ca="1" si="483"/>
        <v>44</v>
      </c>
      <c r="AA1140" s="2">
        <f t="shared" ca="1" si="483"/>
        <v>30</v>
      </c>
      <c r="AB1140" s="5">
        <f t="shared" ca="1" si="484"/>
        <v>369</v>
      </c>
      <c r="AC1140" s="5">
        <f t="shared" ca="1" si="485"/>
        <v>435</v>
      </c>
      <c r="AD1140" s="5">
        <f t="shared" ca="1" si="486"/>
        <v>333</v>
      </c>
      <c r="AE1140" s="5">
        <f t="shared" ca="1" si="487"/>
        <v>329</v>
      </c>
      <c r="AF1140" s="5">
        <f t="shared" ca="1" si="488"/>
        <v>320</v>
      </c>
      <c r="AG1140" s="5">
        <f t="shared" ca="1" si="489"/>
        <v>316</v>
      </c>
      <c r="AH1140" s="5">
        <f t="shared" ca="1" si="490"/>
        <v>428</v>
      </c>
      <c r="AI1140" s="5">
        <f t="shared" ca="1" si="491"/>
        <v>341</v>
      </c>
      <c r="AJ1140" s="5">
        <f t="shared" ca="1" si="492"/>
        <v>421</v>
      </c>
      <c r="AK1140" s="5">
        <f t="shared" ca="1" si="493"/>
        <v>435</v>
      </c>
    </row>
    <row r="1141" spans="1:37" x14ac:dyDescent="0.3">
      <c r="A1141" s="35">
        <f>IF(Замеры!B1140=0, " ", Замеры!B1140)</f>
        <v>1135</v>
      </c>
      <c r="B1141" s="45" t="str">
        <f>Замеры!F1140</f>
        <v xml:space="preserve">Группа от QF </v>
      </c>
      <c r="C1141" s="45" t="str">
        <f>IF(Замеры!K1140=0, " ", Замеры!K1140)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Замеры!L1140</f>
        <v>0</v>
      </c>
      <c r="S1141" s="2">
        <f>Замеры!M1140</f>
        <v>0</v>
      </c>
      <c r="T1141" s="2" t="s">
        <v>75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41</v>
      </c>
      <c r="Z1141" s="2">
        <f t="shared" ca="1" si="483"/>
        <v>23</v>
      </c>
      <c r="AA1141" s="2">
        <f t="shared" ca="1" si="483"/>
        <v>45</v>
      </c>
      <c r="AB1141" s="5">
        <f t="shared" ca="1" si="484"/>
        <v>584</v>
      </c>
      <c r="AC1141" s="5">
        <f t="shared" ca="1" si="485"/>
        <v>577</v>
      </c>
      <c r="AD1141" s="5">
        <f t="shared" ca="1" si="486"/>
        <v>571</v>
      </c>
      <c r="AE1141" s="5">
        <f t="shared" ca="1" si="487"/>
        <v>545</v>
      </c>
      <c r="AF1141" s="5">
        <f t="shared" ca="1" si="488"/>
        <v>527</v>
      </c>
      <c r="AG1141" s="5">
        <f t="shared" ca="1" si="489"/>
        <v>478</v>
      </c>
      <c r="AH1141" s="5">
        <f t="shared" ca="1" si="490"/>
        <v>554</v>
      </c>
      <c r="AI1141" s="5">
        <f t="shared" ca="1" si="491"/>
        <v>465</v>
      </c>
      <c r="AJ1141" s="5">
        <f t="shared" ca="1" si="492"/>
        <v>537</v>
      </c>
      <c r="AK1141" s="5">
        <f t="shared" ca="1" si="493"/>
        <v>506</v>
      </c>
    </row>
    <row r="1142" spans="1:37" x14ac:dyDescent="0.3">
      <c r="A1142" s="35">
        <f>IF(Замеры!B1141=0, " ", Замеры!B1141)</f>
        <v>1136</v>
      </c>
      <c r="B1142" s="45" t="str">
        <f>Замеры!F1141</f>
        <v xml:space="preserve">Группа от QF </v>
      </c>
      <c r="C1142" s="45" t="str">
        <f>IF(Замеры!K1141=0, " ", Замеры!K1141)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Замеры!L1141</f>
        <v>0</v>
      </c>
      <c r="S1142" s="2">
        <f>Замеры!M1141</f>
        <v>0</v>
      </c>
      <c r="T1142" s="2" t="s">
        <v>75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40</v>
      </c>
      <c r="Z1142" s="2">
        <f t="shared" ca="1" si="483"/>
        <v>22</v>
      </c>
      <c r="AA1142" s="2">
        <f t="shared" ca="1" si="483"/>
        <v>36</v>
      </c>
      <c r="AB1142" s="5">
        <f t="shared" ca="1" si="484"/>
        <v>453</v>
      </c>
      <c r="AC1142" s="5">
        <f t="shared" ca="1" si="485"/>
        <v>491</v>
      </c>
      <c r="AD1142" s="5">
        <f t="shared" ca="1" si="486"/>
        <v>428</v>
      </c>
      <c r="AE1142" s="5">
        <f t="shared" ca="1" si="487"/>
        <v>479</v>
      </c>
      <c r="AF1142" s="5">
        <f t="shared" ca="1" si="488"/>
        <v>499</v>
      </c>
      <c r="AG1142" s="5">
        <f t="shared" ca="1" si="489"/>
        <v>490</v>
      </c>
      <c r="AH1142" s="5">
        <f t="shared" ca="1" si="490"/>
        <v>443</v>
      </c>
      <c r="AI1142" s="5">
        <f t="shared" ca="1" si="491"/>
        <v>464</v>
      </c>
      <c r="AJ1142" s="5">
        <f t="shared" ca="1" si="492"/>
        <v>483</v>
      </c>
      <c r="AK1142" s="5">
        <f t="shared" ca="1" si="493"/>
        <v>494</v>
      </c>
    </row>
    <row r="1143" spans="1:37" x14ac:dyDescent="0.3">
      <c r="A1143" s="35">
        <f>IF(Замеры!B1142=0, " ", Замеры!B1142)</f>
        <v>1137</v>
      </c>
      <c r="B1143" s="45" t="str">
        <f>Замеры!F1142</f>
        <v xml:space="preserve">Группа от QF </v>
      </c>
      <c r="C1143" s="45" t="str">
        <f>IF(Замеры!K1142=0, " ", Замеры!K1142)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Замеры!L1142</f>
        <v>0</v>
      </c>
      <c r="S1143" s="2">
        <f>Замеры!M1142</f>
        <v>0</v>
      </c>
      <c r="T1143" s="2" t="s">
        <v>75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23</v>
      </c>
      <c r="Z1143" s="2">
        <f t="shared" ca="1" si="483"/>
        <v>23</v>
      </c>
      <c r="AA1143" s="2">
        <f t="shared" ca="1" si="483"/>
        <v>48</v>
      </c>
      <c r="AB1143" s="5">
        <f t="shared" ca="1" si="484"/>
        <v>619</v>
      </c>
      <c r="AC1143" s="5">
        <f t="shared" ca="1" si="485"/>
        <v>623</v>
      </c>
      <c r="AD1143" s="5">
        <f t="shared" ca="1" si="486"/>
        <v>505</v>
      </c>
      <c r="AE1143" s="5">
        <f t="shared" ca="1" si="487"/>
        <v>507</v>
      </c>
      <c r="AF1143" s="5">
        <f t="shared" ca="1" si="488"/>
        <v>567</v>
      </c>
      <c r="AG1143" s="5">
        <f t="shared" ca="1" si="489"/>
        <v>518</v>
      </c>
      <c r="AH1143" s="5">
        <f t="shared" ca="1" si="490"/>
        <v>608</v>
      </c>
      <c r="AI1143" s="5">
        <f t="shared" ca="1" si="491"/>
        <v>523</v>
      </c>
      <c r="AJ1143" s="5">
        <f t="shared" ca="1" si="492"/>
        <v>609</v>
      </c>
      <c r="AK1143" s="5">
        <f t="shared" ca="1" si="493"/>
        <v>619</v>
      </c>
    </row>
    <row r="1144" spans="1:37" x14ac:dyDescent="0.3">
      <c r="A1144" s="35">
        <f>IF(Замеры!B1143=0, " ", Замеры!B1143)</f>
        <v>1138</v>
      </c>
      <c r="B1144" s="45" t="str">
        <f>Замеры!F1143</f>
        <v xml:space="preserve">Группа от QF </v>
      </c>
      <c r="C1144" s="45" t="str">
        <f>IF(Замеры!K1143=0, " ", Замеры!K1143)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Замеры!L1143</f>
        <v>0</v>
      </c>
      <c r="S1144" s="2">
        <f>Замеры!M1143</f>
        <v>0</v>
      </c>
      <c r="T1144" s="2" t="s">
        <v>75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31</v>
      </c>
      <c r="Z1144" s="2">
        <f t="shared" ca="1" si="483"/>
        <v>28</v>
      </c>
      <c r="AA1144" s="2">
        <f t="shared" ca="1" si="483"/>
        <v>45</v>
      </c>
      <c r="AB1144" s="5">
        <f t="shared" ca="1" si="484"/>
        <v>559</v>
      </c>
      <c r="AC1144" s="5">
        <f t="shared" ca="1" si="485"/>
        <v>491</v>
      </c>
      <c r="AD1144" s="5">
        <f t="shared" ca="1" si="486"/>
        <v>598</v>
      </c>
      <c r="AE1144" s="5">
        <f t="shared" ca="1" si="487"/>
        <v>594</v>
      </c>
      <c r="AF1144" s="5">
        <f t="shared" ca="1" si="488"/>
        <v>538</v>
      </c>
      <c r="AG1144" s="5">
        <f t="shared" ca="1" si="489"/>
        <v>598</v>
      </c>
      <c r="AH1144" s="5">
        <f t="shared" ca="1" si="490"/>
        <v>503</v>
      </c>
      <c r="AI1144" s="5">
        <f t="shared" ca="1" si="491"/>
        <v>594</v>
      </c>
      <c r="AJ1144" s="5">
        <f t="shared" ca="1" si="492"/>
        <v>512</v>
      </c>
      <c r="AK1144" s="5">
        <f t="shared" ca="1" si="493"/>
        <v>535</v>
      </c>
    </row>
    <row r="1145" spans="1:37" x14ac:dyDescent="0.3">
      <c r="A1145" s="35">
        <f>IF(Замеры!B1144=0, " ", Замеры!B1144)</f>
        <v>1139</v>
      </c>
      <c r="B1145" s="45" t="str">
        <f>Замеры!F1144</f>
        <v xml:space="preserve">Группа от QF </v>
      </c>
      <c r="C1145" s="45" t="str">
        <f>IF(Замеры!K1144=0, " ", Замеры!K1144)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Замеры!L1144</f>
        <v>0</v>
      </c>
      <c r="S1145" s="2">
        <f>Замеры!M1144</f>
        <v>0</v>
      </c>
      <c r="T1145" s="2" t="s">
        <v>75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33</v>
      </c>
      <c r="Z1145" s="2">
        <f t="shared" ca="1" si="483"/>
        <v>34</v>
      </c>
      <c r="AA1145" s="2">
        <f t="shared" ca="1" si="483"/>
        <v>32</v>
      </c>
      <c r="AB1145" s="5">
        <f t="shared" ca="1" si="484"/>
        <v>402</v>
      </c>
      <c r="AC1145" s="5">
        <f t="shared" ca="1" si="485"/>
        <v>368</v>
      </c>
      <c r="AD1145" s="5">
        <f t="shared" ca="1" si="486"/>
        <v>401</v>
      </c>
      <c r="AE1145" s="5">
        <f t="shared" ca="1" si="487"/>
        <v>396</v>
      </c>
      <c r="AF1145" s="5">
        <f t="shared" ca="1" si="488"/>
        <v>368</v>
      </c>
      <c r="AG1145" s="5">
        <f t="shared" ca="1" si="489"/>
        <v>331</v>
      </c>
      <c r="AH1145" s="5">
        <f t="shared" ca="1" si="490"/>
        <v>371</v>
      </c>
      <c r="AI1145" s="5">
        <f t="shared" ca="1" si="491"/>
        <v>347</v>
      </c>
      <c r="AJ1145" s="5">
        <f t="shared" ca="1" si="492"/>
        <v>409</v>
      </c>
      <c r="AK1145" s="5">
        <f t="shared" ca="1" si="493"/>
        <v>388</v>
      </c>
    </row>
    <row r="1146" spans="1:37" x14ac:dyDescent="0.3">
      <c r="A1146" s="35">
        <f>IF(Замеры!B1145=0, " ", Замеры!B1145)</f>
        <v>1140</v>
      </c>
      <c r="B1146" s="45" t="str">
        <f>Замеры!F1145</f>
        <v xml:space="preserve">Группа от QF </v>
      </c>
      <c r="C1146" s="45" t="str">
        <f>IF(Замеры!K1145=0, " ", Замеры!K1145)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Замеры!L1145</f>
        <v>0</v>
      </c>
      <c r="S1146" s="2">
        <f>Замеры!M1145</f>
        <v>0</v>
      </c>
      <c r="T1146" s="2" t="s">
        <v>75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23</v>
      </c>
      <c r="Z1146" s="2">
        <f t="shared" ca="1" si="483"/>
        <v>37</v>
      </c>
      <c r="AA1146" s="2">
        <f t="shared" ca="1" si="483"/>
        <v>32</v>
      </c>
      <c r="AB1146" s="5">
        <f t="shared" ca="1" si="484"/>
        <v>438</v>
      </c>
      <c r="AC1146" s="5">
        <f t="shared" ca="1" si="485"/>
        <v>440</v>
      </c>
      <c r="AD1146" s="5">
        <f t="shared" ca="1" si="486"/>
        <v>357</v>
      </c>
      <c r="AE1146" s="5">
        <f t="shared" ca="1" si="487"/>
        <v>408</v>
      </c>
      <c r="AF1146" s="5">
        <f t="shared" ca="1" si="488"/>
        <v>339</v>
      </c>
      <c r="AG1146" s="5">
        <f t="shared" ca="1" si="489"/>
        <v>449</v>
      </c>
      <c r="AH1146" s="5">
        <f t="shared" ca="1" si="490"/>
        <v>470</v>
      </c>
      <c r="AI1146" s="5">
        <f t="shared" ca="1" si="491"/>
        <v>412</v>
      </c>
      <c r="AJ1146" s="5">
        <f t="shared" ca="1" si="492"/>
        <v>367</v>
      </c>
      <c r="AK1146" s="5">
        <f t="shared" ca="1" si="493"/>
        <v>341</v>
      </c>
    </row>
    <row r="1147" spans="1:37" x14ac:dyDescent="0.3">
      <c r="A1147" s="35">
        <f>IF(Замеры!B1146=0, " ", Замеры!B1146)</f>
        <v>1141</v>
      </c>
      <c r="B1147" s="45" t="str">
        <f>Замеры!F1146</f>
        <v xml:space="preserve">Группа от QF </v>
      </c>
      <c r="C1147" s="45" t="str">
        <f>IF(Замеры!K1146=0, " ", Замеры!K1146)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Замеры!L1146</f>
        <v>0</v>
      </c>
      <c r="S1147" s="2">
        <f>Замеры!M1146</f>
        <v>0</v>
      </c>
      <c r="T1147" s="2" t="s">
        <v>75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38</v>
      </c>
      <c r="Z1147" s="2">
        <f t="shared" ca="1" si="483"/>
        <v>34</v>
      </c>
      <c r="AA1147" s="2">
        <f t="shared" ca="1" si="483"/>
        <v>39</v>
      </c>
      <c r="AB1147" s="5">
        <f t="shared" ca="1" si="484"/>
        <v>434</v>
      </c>
      <c r="AC1147" s="5">
        <f t="shared" ca="1" si="485"/>
        <v>437</v>
      </c>
      <c r="AD1147" s="5">
        <f t="shared" ca="1" si="486"/>
        <v>484</v>
      </c>
      <c r="AE1147" s="5">
        <f t="shared" ca="1" si="487"/>
        <v>480</v>
      </c>
      <c r="AF1147" s="5">
        <f t="shared" ca="1" si="488"/>
        <v>441</v>
      </c>
      <c r="AG1147" s="5">
        <f t="shared" ca="1" si="489"/>
        <v>423</v>
      </c>
      <c r="AH1147" s="5">
        <f t="shared" ca="1" si="490"/>
        <v>458</v>
      </c>
      <c r="AI1147" s="5">
        <f t="shared" ca="1" si="491"/>
        <v>436</v>
      </c>
      <c r="AJ1147" s="5">
        <f t="shared" ca="1" si="492"/>
        <v>476</v>
      </c>
      <c r="AK1147" s="5">
        <f t="shared" ca="1" si="493"/>
        <v>471</v>
      </c>
    </row>
    <row r="1148" spans="1:37" x14ac:dyDescent="0.3">
      <c r="A1148" s="35">
        <f>IF(Замеры!B1147=0, " ", Замеры!B1147)</f>
        <v>1142</v>
      </c>
      <c r="B1148" s="45" t="str">
        <f>Замеры!F1147</f>
        <v xml:space="preserve">Группа от QF </v>
      </c>
      <c r="C1148" s="45" t="str">
        <f>IF(Замеры!K1147=0, " ", Замеры!K1147)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Замеры!L1147</f>
        <v>0</v>
      </c>
      <c r="S1148" s="2">
        <f>Замеры!M1147</f>
        <v>0</v>
      </c>
      <c r="T1148" s="2" t="s">
        <v>75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36</v>
      </c>
      <c r="Z1148" s="2">
        <f t="shared" ca="1" si="483"/>
        <v>35</v>
      </c>
      <c r="AA1148" s="2">
        <f t="shared" ca="1" si="483"/>
        <v>20</v>
      </c>
      <c r="AB1148" s="5">
        <f t="shared" ca="1" si="484"/>
        <v>304</v>
      </c>
      <c r="AC1148" s="5">
        <f t="shared" ca="1" si="485"/>
        <v>208</v>
      </c>
      <c r="AD1148" s="5">
        <f t="shared" ca="1" si="486"/>
        <v>254</v>
      </c>
      <c r="AE1148" s="5">
        <f t="shared" ca="1" si="487"/>
        <v>244</v>
      </c>
      <c r="AF1148" s="5">
        <f t="shared" ca="1" si="488"/>
        <v>257</v>
      </c>
      <c r="AG1148" s="5">
        <f t="shared" ca="1" si="489"/>
        <v>327</v>
      </c>
      <c r="AH1148" s="5">
        <f t="shared" ca="1" si="490"/>
        <v>286</v>
      </c>
      <c r="AI1148" s="5">
        <f t="shared" ca="1" si="491"/>
        <v>257</v>
      </c>
      <c r="AJ1148" s="5">
        <f t="shared" ca="1" si="492"/>
        <v>307</v>
      </c>
      <c r="AK1148" s="5">
        <f t="shared" ca="1" si="493"/>
        <v>233</v>
      </c>
    </row>
    <row r="1149" spans="1:37" x14ac:dyDescent="0.3">
      <c r="A1149" s="35">
        <f>IF(Замеры!B1148=0, " ", Замеры!B1148)</f>
        <v>1143</v>
      </c>
      <c r="B1149" s="45" t="str">
        <f>Замеры!F1148</f>
        <v xml:space="preserve">Группа от QF </v>
      </c>
      <c r="C1149" s="45" t="str">
        <f>IF(Замеры!K1148=0, " ", Замеры!K1148)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Замеры!L1148</f>
        <v>0</v>
      </c>
      <c r="S1149" s="2">
        <f>Замеры!M1148</f>
        <v>0</v>
      </c>
      <c r="T1149" s="2" t="s">
        <v>75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22</v>
      </c>
      <c r="Z1149" s="2">
        <f t="shared" ca="1" si="483"/>
        <v>25</v>
      </c>
      <c r="AA1149" s="2">
        <f t="shared" ca="1" si="483"/>
        <v>29</v>
      </c>
      <c r="AB1149" s="5">
        <f t="shared" ca="1" si="484"/>
        <v>320</v>
      </c>
      <c r="AC1149" s="5">
        <f t="shared" ca="1" si="485"/>
        <v>298</v>
      </c>
      <c r="AD1149" s="5">
        <f t="shared" ca="1" si="486"/>
        <v>346</v>
      </c>
      <c r="AE1149" s="5">
        <f t="shared" ca="1" si="487"/>
        <v>419</v>
      </c>
      <c r="AF1149" s="5">
        <f t="shared" ca="1" si="488"/>
        <v>440</v>
      </c>
      <c r="AG1149" s="5">
        <f t="shared" ca="1" si="489"/>
        <v>373</v>
      </c>
      <c r="AH1149" s="5">
        <f t="shared" ca="1" si="490"/>
        <v>435</v>
      </c>
      <c r="AI1149" s="5">
        <f t="shared" ca="1" si="491"/>
        <v>371</v>
      </c>
      <c r="AJ1149" s="5">
        <f t="shared" ca="1" si="492"/>
        <v>391</v>
      </c>
      <c r="AK1149" s="5">
        <f t="shared" ca="1" si="493"/>
        <v>346</v>
      </c>
    </row>
    <row r="1150" spans="1:37" x14ac:dyDescent="0.3">
      <c r="A1150" s="35">
        <f>IF(Замеры!B1149=0, " ", Замеры!B1149)</f>
        <v>1144</v>
      </c>
      <c r="B1150" s="45" t="str">
        <f>Замеры!F1149</f>
        <v xml:space="preserve">Группа от QF </v>
      </c>
      <c r="C1150" s="45" t="str">
        <f>IF(Замеры!K1149=0, " ", Замеры!K1149)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Замеры!L1149</f>
        <v>0</v>
      </c>
      <c r="S1150" s="2">
        <f>Замеры!M1149</f>
        <v>0</v>
      </c>
      <c r="T1150" s="2" t="s">
        <v>75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37</v>
      </c>
      <c r="Z1150" s="2">
        <f t="shared" ca="1" si="483"/>
        <v>27</v>
      </c>
      <c r="AA1150" s="2">
        <f t="shared" ca="1" si="483"/>
        <v>29</v>
      </c>
      <c r="AB1150" s="5">
        <f t="shared" ca="1" si="484"/>
        <v>372</v>
      </c>
      <c r="AC1150" s="5">
        <f t="shared" ca="1" si="485"/>
        <v>296</v>
      </c>
      <c r="AD1150" s="5">
        <f t="shared" ca="1" si="486"/>
        <v>321</v>
      </c>
      <c r="AE1150" s="5">
        <f t="shared" ca="1" si="487"/>
        <v>318</v>
      </c>
      <c r="AF1150" s="5">
        <f t="shared" ca="1" si="488"/>
        <v>339</v>
      </c>
      <c r="AG1150" s="5">
        <f t="shared" ca="1" si="489"/>
        <v>423</v>
      </c>
      <c r="AH1150" s="5">
        <f t="shared" ca="1" si="490"/>
        <v>320</v>
      </c>
      <c r="AI1150" s="5">
        <f t="shared" ca="1" si="491"/>
        <v>329</v>
      </c>
      <c r="AJ1150" s="5">
        <f t="shared" ca="1" si="492"/>
        <v>335</v>
      </c>
      <c r="AK1150" s="5">
        <f t="shared" ca="1" si="493"/>
        <v>378</v>
      </c>
    </row>
    <row r="1151" spans="1:37" x14ac:dyDescent="0.3">
      <c r="A1151" s="35">
        <f>IF(Замеры!B1150=0, " ", Замеры!B1150)</f>
        <v>1145</v>
      </c>
      <c r="B1151" s="45" t="str">
        <f>Замеры!F1150</f>
        <v xml:space="preserve">Группа от QF </v>
      </c>
      <c r="C1151" s="45" t="str">
        <f>IF(Замеры!K1150=0, " ", Замеры!K1150)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Замеры!L1150</f>
        <v>0</v>
      </c>
      <c r="S1151" s="2">
        <f>Замеры!M1150</f>
        <v>0</v>
      </c>
      <c r="T1151" s="2" t="s">
        <v>75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32</v>
      </c>
      <c r="Z1151" s="2">
        <f t="shared" ca="1" si="483"/>
        <v>36</v>
      </c>
      <c r="AA1151" s="2">
        <f t="shared" ca="1" si="483"/>
        <v>29</v>
      </c>
      <c r="AB1151" s="5">
        <f t="shared" ca="1" si="484"/>
        <v>335</v>
      </c>
      <c r="AC1151" s="5">
        <f t="shared" ca="1" si="485"/>
        <v>408</v>
      </c>
      <c r="AD1151" s="5">
        <f t="shared" ca="1" si="486"/>
        <v>374</v>
      </c>
      <c r="AE1151" s="5">
        <f t="shared" ca="1" si="487"/>
        <v>405</v>
      </c>
      <c r="AF1151" s="5">
        <f t="shared" ca="1" si="488"/>
        <v>330</v>
      </c>
      <c r="AG1151" s="5">
        <f t="shared" ca="1" si="489"/>
        <v>409</v>
      </c>
      <c r="AH1151" s="5">
        <f t="shared" ca="1" si="490"/>
        <v>368</v>
      </c>
      <c r="AI1151" s="5">
        <f t="shared" ca="1" si="491"/>
        <v>359</v>
      </c>
      <c r="AJ1151" s="5">
        <f t="shared" ca="1" si="492"/>
        <v>414</v>
      </c>
      <c r="AK1151" s="5">
        <f t="shared" ca="1" si="493"/>
        <v>418</v>
      </c>
    </row>
    <row r="1152" spans="1:37" x14ac:dyDescent="0.3">
      <c r="A1152" s="35">
        <f>IF(Замеры!B1151=0, " ", Замеры!B1151)</f>
        <v>1146</v>
      </c>
      <c r="B1152" s="45" t="str">
        <f>Замеры!F1151</f>
        <v xml:space="preserve">Группа от QF </v>
      </c>
      <c r="C1152" s="45" t="str">
        <f>IF(Замеры!K1151=0, " ", Замеры!K1151)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Замеры!L1151</f>
        <v>0</v>
      </c>
      <c r="S1152" s="2">
        <f>Замеры!M1151</f>
        <v>0</v>
      </c>
      <c r="T1152" s="2" t="s">
        <v>75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37</v>
      </c>
      <c r="Z1152" s="2">
        <f t="shared" ca="1" si="483"/>
        <v>28</v>
      </c>
      <c r="AA1152" s="2">
        <f t="shared" ca="1" si="483"/>
        <v>31</v>
      </c>
      <c r="AB1152" s="5">
        <f t="shared" ca="1" si="484"/>
        <v>425</v>
      </c>
      <c r="AC1152" s="5">
        <f t="shared" ca="1" si="485"/>
        <v>342</v>
      </c>
      <c r="AD1152" s="5">
        <f t="shared" ca="1" si="486"/>
        <v>381</v>
      </c>
      <c r="AE1152" s="5">
        <f t="shared" ca="1" si="487"/>
        <v>373</v>
      </c>
      <c r="AF1152" s="5">
        <f t="shared" ca="1" si="488"/>
        <v>432</v>
      </c>
      <c r="AG1152" s="5">
        <f t="shared" ca="1" si="489"/>
        <v>431</v>
      </c>
      <c r="AH1152" s="5">
        <f t="shared" ca="1" si="490"/>
        <v>441</v>
      </c>
      <c r="AI1152" s="5">
        <f t="shared" ca="1" si="491"/>
        <v>400</v>
      </c>
      <c r="AJ1152" s="5">
        <f t="shared" ca="1" si="492"/>
        <v>345</v>
      </c>
      <c r="AK1152" s="5">
        <f t="shared" ca="1" si="493"/>
        <v>420</v>
      </c>
    </row>
    <row r="1153" spans="1:37" x14ac:dyDescent="0.3">
      <c r="A1153" s="35">
        <f>IF(Замеры!B1152=0, " ", Замеры!B1152)</f>
        <v>1147</v>
      </c>
      <c r="B1153" s="45" t="str">
        <f>Замеры!F1152</f>
        <v xml:space="preserve">Группа от QF </v>
      </c>
      <c r="C1153" s="45" t="str">
        <f>IF(Замеры!K1152=0, " ", Замеры!K1152)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Замеры!L1152</f>
        <v>0</v>
      </c>
      <c r="S1153" s="2">
        <f>Замеры!M1152</f>
        <v>0</v>
      </c>
      <c r="T1153" s="2" t="s">
        <v>75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33</v>
      </c>
      <c r="Z1153" s="2">
        <f t="shared" ca="1" si="483"/>
        <v>33</v>
      </c>
      <c r="AA1153" s="2">
        <f t="shared" ca="1" si="483"/>
        <v>38</v>
      </c>
      <c r="AB1153" s="5">
        <f t="shared" ca="1" si="484"/>
        <v>494</v>
      </c>
      <c r="AC1153" s="5">
        <f t="shared" ca="1" si="485"/>
        <v>424</v>
      </c>
      <c r="AD1153" s="5">
        <f t="shared" ca="1" si="486"/>
        <v>480</v>
      </c>
      <c r="AE1153" s="5">
        <f t="shared" ca="1" si="487"/>
        <v>447</v>
      </c>
      <c r="AF1153" s="5">
        <f t="shared" ca="1" si="488"/>
        <v>387</v>
      </c>
      <c r="AG1153" s="5">
        <f t="shared" ca="1" si="489"/>
        <v>445</v>
      </c>
      <c r="AH1153" s="5">
        <f t="shared" ca="1" si="490"/>
        <v>429</v>
      </c>
      <c r="AI1153" s="5">
        <f t="shared" ca="1" si="491"/>
        <v>423</v>
      </c>
      <c r="AJ1153" s="5">
        <f t="shared" ca="1" si="492"/>
        <v>468</v>
      </c>
      <c r="AK1153" s="5">
        <f t="shared" ca="1" si="493"/>
        <v>444</v>
      </c>
    </row>
    <row r="1154" spans="1:37" x14ac:dyDescent="0.3">
      <c r="A1154" s="35">
        <f>IF(Замеры!B1153=0, " ", Замеры!B1153)</f>
        <v>1148</v>
      </c>
      <c r="B1154" s="45" t="str">
        <f>Замеры!F1153</f>
        <v xml:space="preserve">Группа от QF </v>
      </c>
      <c r="C1154" s="45" t="str">
        <f>IF(Замеры!K1153=0, " ", Замеры!K1153)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Замеры!L1153</f>
        <v>0</v>
      </c>
      <c r="S1154" s="2">
        <f>Замеры!M1153</f>
        <v>0</v>
      </c>
      <c r="T1154" s="2" t="s">
        <v>75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23</v>
      </c>
      <c r="Z1154" s="2">
        <f t="shared" ca="1" si="483"/>
        <v>31</v>
      </c>
      <c r="AA1154" s="2">
        <f t="shared" ca="1" si="483"/>
        <v>32</v>
      </c>
      <c r="AB1154" s="5">
        <f t="shared" ca="1" si="484"/>
        <v>330</v>
      </c>
      <c r="AC1154" s="5">
        <f t="shared" ca="1" si="485"/>
        <v>466</v>
      </c>
      <c r="AD1154" s="5">
        <f t="shared" ca="1" si="486"/>
        <v>350</v>
      </c>
      <c r="AE1154" s="5">
        <f t="shared" ca="1" si="487"/>
        <v>422</v>
      </c>
      <c r="AF1154" s="5">
        <f t="shared" ca="1" si="488"/>
        <v>419</v>
      </c>
      <c r="AG1154" s="5">
        <f t="shared" ca="1" si="489"/>
        <v>437</v>
      </c>
      <c r="AH1154" s="5">
        <f t="shared" ca="1" si="490"/>
        <v>327</v>
      </c>
      <c r="AI1154" s="5">
        <f t="shared" ca="1" si="491"/>
        <v>404</v>
      </c>
      <c r="AJ1154" s="5">
        <f t="shared" ca="1" si="492"/>
        <v>330</v>
      </c>
      <c r="AK1154" s="5">
        <f t="shared" ca="1" si="493"/>
        <v>413</v>
      </c>
    </row>
    <row r="1155" spans="1:37" x14ac:dyDescent="0.3">
      <c r="A1155" s="35">
        <f>IF(Замеры!B1154=0, " ", Замеры!B1154)</f>
        <v>1149</v>
      </c>
      <c r="B1155" s="45" t="str">
        <f>Замеры!F1154</f>
        <v xml:space="preserve">Группа от QF </v>
      </c>
      <c r="C1155" s="45" t="str">
        <f>IF(Замеры!K1154=0, " ", Замеры!K1154)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Замеры!L1154</f>
        <v>0</v>
      </c>
      <c r="S1155" s="2">
        <f>Замеры!M1154</f>
        <v>0</v>
      </c>
      <c r="T1155" s="2" t="s">
        <v>75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24</v>
      </c>
      <c r="Z1155" s="2">
        <f t="shared" ca="1" si="483"/>
        <v>23</v>
      </c>
      <c r="AA1155" s="2">
        <f t="shared" ca="1" si="483"/>
        <v>38</v>
      </c>
      <c r="AB1155" s="5">
        <f t="shared" ca="1" si="484"/>
        <v>422</v>
      </c>
      <c r="AC1155" s="5">
        <f t="shared" ca="1" si="485"/>
        <v>444</v>
      </c>
      <c r="AD1155" s="5">
        <f t="shared" ca="1" si="486"/>
        <v>425</v>
      </c>
      <c r="AE1155" s="5">
        <f t="shared" ca="1" si="487"/>
        <v>450</v>
      </c>
      <c r="AF1155" s="5">
        <f t="shared" ca="1" si="488"/>
        <v>490</v>
      </c>
      <c r="AG1155" s="5">
        <f t="shared" ca="1" si="489"/>
        <v>467</v>
      </c>
      <c r="AH1155" s="5">
        <f t="shared" ca="1" si="490"/>
        <v>416</v>
      </c>
      <c r="AI1155" s="5">
        <f t="shared" ca="1" si="491"/>
        <v>444</v>
      </c>
      <c r="AJ1155" s="5">
        <f t="shared" ca="1" si="492"/>
        <v>484</v>
      </c>
      <c r="AK1155" s="5">
        <f t="shared" ca="1" si="493"/>
        <v>505</v>
      </c>
    </row>
    <row r="1156" spans="1:37" x14ac:dyDescent="0.3">
      <c r="A1156" s="35">
        <f>IF(Замеры!B1155=0, " ", Замеры!B1155)</f>
        <v>1150</v>
      </c>
      <c r="B1156" s="45" t="str">
        <f>Замеры!F1155</f>
        <v xml:space="preserve">Группа от QF </v>
      </c>
      <c r="C1156" s="45" t="str">
        <f>IF(Замеры!K1155=0, " ", Замеры!K1155)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Замеры!L1155</f>
        <v>0</v>
      </c>
      <c r="S1156" s="2">
        <f>Замеры!M1155</f>
        <v>0</v>
      </c>
      <c r="T1156" s="2" t="s">
        <v>75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22</v>
      </c>
      <c r="Z1156" s="2">
        <f t="shared" ca="1" si="483"/>
        <v>37</v>
      </c>
      <c r="AA1156" s="2">
        <f t="shared" ca="1" si="483"/>
        <v>48</v>
      </c>
      <c r="AB1156" s="5">
        <f t="shared" ca="1" si="484"/>
        <v>564</v>
      </c>
      <c r="AC1156" s="5">
        <f t="shared" ca="1" si="485"/>
        <v>497</v>
      </c>
      <c r="AD1156" s="5">
        <f t="shared" ca="1" si="486"/>
        <v>556</v>
      </c>
      <c r="AE1156" s="5">
        <f t="shared" ca="1" si="487"/>
        <v>549</v>
      </c>
      <c r="AF1156" s="5">
        <f t="shared" ca="1" si="488"/>
        <v>499</v>
      </c>
      <c r="AG1156" s="5">
        <f t="shared" ca="1" si="489"/>
        <v>499</v>
      </c>
      <c r="AH1156" s="5">
        <f t="shared" ca="1" si="490"/>
        <v>548</v>
      </c>
      <c r="AI1156" s="5">
        <f t="shared" ca="1" si="491"/>
        <v>625</v>
      </c>
      <c r="AJ1156" s="5">
        <f t="shared" ca="1" si="492"/>
        <v>574</v>
      </c>
      <c r="AK1156" s="5">
        <f t="shared" ca="1" si="493"/>
        <v>577</v>
      </c>
    </row>
    <row r="1157" spans="1:37" x14ac:dyDescent="0.3">
      <c r="A1157" s="35">
        <f>IF(Замеры!B1156=0, " ", Замеры!B1156)</f>
        <v>1151</v>
      </c>
      <c r="B1157" s="45" t="str">
        <f>Замеры!F1156</f>
        <v xml:space="preserve">Группа от QF </v>
      </c>
      <c r="C1157" s="45" t="str">
        <f>IF(Замеры!K1156=0, " ", Замеры!K1156)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Замеры!L1156</f>
        <v>0</v>
      </c>
      <c r="S1157" s="2">
        <f>Замеры!M1156</f>
        <v>0</v>
      </c>
      <c r="T1157" s="2" t="s">
        <v>75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38</v>
      </c>
      <c r="Z1157" s="2">
        <f t="shared" ca="1" si="483"/>
        <v>24</v>
      </c>
      <c r="AA1157" s="2">
        <f t="shared" ca="1" si="483"/>
        <v>39</v>
      </c>
      <c r="AB1157" s="5">
        <f t="shared" ca="1" si="484"/>
        <v>527</v>
      </c>
      <c r="AC1157" s="5">
        <f t="shared" ca="1" si="485"/>
        <v>457</v>
      </c>
      <c r="AD1157" s="5">
        <f t="shared" ca="1" si="486"/>
        <v>482</v>
      </c>
      <c r="AE1157" s="5">
        <f t="shared" ca="1" si="487"/>
        <v>504</v>
      </c>
      <c r="AF1157" s="5">
        <f t="shared" ca="1" si="488"/>
        <v>454</v>
      </c>
      <c r="AG1157" s="5">
        <f t="shared" ca="1" si="489"/>
        <v>494</v>
      </c>
      <c r="AH1157" s="5">
        <f t="shared" ca="1" si="490"/>
        <v>517</v>
      </c>
      <c r="AI1157" s="5">
        <f t="shared" ca="1" si="491"/>
        <v>436</v>
      </c>
      <c r="AJ1157" s="5">
        <f t="shared" ca="1" si="492"/>
        <v>492</v>
      </c>
      <c r="AK1157" s="5">
        <f t="shared" ca="1" si="493"/>
        <v>445</v>
      </c>
    </row>
    <row r="1158" spans="1:37" x14ac:dyDescent="0.3">
      <c r="A1158" s="35">
        <f>IF(Замеры!B1157=0, " ", Замеры!B1157)</f>
        <v>1152</v>
      </c>
      <c r="B1158" s="45" t="str">
        <f>Замеры!F1157</f>
        <v xml:space="preserve">Группа от QF </v>
      </c>
      <c r="C1158" s="45" t="str">
        <f>IF(Замеры!K1157=0, " ", Замеры!K1157)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Замеры!L1157</f>
        <v>0</v>
      </c>
      <c r="S1158" s="2">
        <f>Замеры!M1157</f>
        <v>0</v>
      </c>
      <c r="T1158" s="2" t="s">
        <v>75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50</v>
      </c>
      <c r="Z1158" s="2">
        <f t="shared" ca="1" si="483"/>
        <v>47</v>
      </c>
      <c r="AA1158" s="2">
        <f t="shared" ca="1" si="483"/>
        <v>27</v>
      </c>
      <c r="AB1158" s="5">
        <f t="shared" ca="1" si="484"/>
        <v>363</v>
      </c>
      <c r="AC1158" s="5">
        <f t="shared" ca="1" si="485"/>
        <v>311</v>
      </c>
      <c r="AD1158" s="5">
        <f t="shared" ca="1" si="486"/>
        <v>310</v>
      </c>
      <c r="AE1158" s="5">
        <f t="shared" ca="1" si="487"/>
        <v>296</v>
      </c>
      <c r="AF1158" s="5">
        <f t="shared" ca="1" si="488"/>
        <v>380</v>
      </c>
      <c r="AG1158" s="5">
        <f t="shared" ca="1" si="489"/>
        <v>284</v>
      </c>
      <c r="AH1158" s="5">
        <f t="shared" ca="1" si="490"/>
        <v>334</v>
      </c>
      <c r="AI1158" s="5">
        <f t="shared" ca="1" si="491"/>
        <v>323</v>
      </c>
      <c r="AJ1158" s="5">
        <f t="shared" ca="1" si="492"/>
        <v>360</v>
      </c>
      <c r="AK1158" s="5">
        <f t="shared" ca="1" si="493"/>
        <v>346</v>
      </c>
    </row>
    <row r="1159" spans="1:37" x14ac:dyDescent="0.3">
      <c r="A1159" s="35">
        <f>IF(Замеры!B1158=0, " ", Замеры!B1158)</f>
        <v>1153</v>
      </c>
      <c r="B1159" s="45" t="str">
        <f>Замеры!F1158</f>
        <v xml:space="preserve">Группа от QF </v>
      </c>
      <c r="C1159" s="45" t="str">
        <f>IF(Замеры!K1158=0, " ", Замеры!K1158)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Замеры!L1158</f>
        <v>0</v>
      </c>
      <c r="S1159" s="2">
        <f>Замеры!M1158</f>
        <v>0</v>
      </c>
      <c r="T1159" s="2" t="s">
        <v>75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41</v>
      </c>
      <c r="Z1159" s="2">
        <f t="shared" ca="1" si="509"/>
        <v>27</v>
      </c>
      <c r="AA1159" s="2">
        <f t="shared" ca="1" si="509"/>
        <v>25</v>
      </c>
      <c r="AB1159" s="5">
        <f t="shared" ref="AB1159:AB1222" ca="1" si="510">RANDBETWEEN(AA1159*10+5,AA1159*10+150)</f>
        <v>257</v>
      </c>
      <c r="AC1159" s="5">
        <f t="shared" ref="AC1159:AC1222" ca="1" si="511">RANDBETWEEN(AA1159*10+5,AA1159*10+150)</f>
        <v>359</v>
      </c>
      <c r="AD1159" s="5">
        <f t="shared" ref="AD1159:AD1222" ca="1" si="512">RANDBETWEEN(AA1159*10+5,AA1159*10+150)</f>
        <v>262</v>
      </c>
      <c r="AE1159" s="5">
        <f t="shared" ref="AE1159:AE1222" ca="1" si="513">RANDBETWEEN(AA1159*10+5,AA1159*10+150)</f>
        <v>348</v>
      </c>
      <c r="AF1159" s="5">
        <f t="shared" ref="AF1159:AF1222" ca="1" si="514">RANDBETWEEN(AA1159*10+5,AA1159*10+150)</f>
        <v>376</v>
      </c>
      <c r="AG1159" s="5">
        <f t="shared" ref="AG1159:AG1222" ca="1" si="515">RANDBETWEEN(AA1159*10+5,AA1159*10+150)</f>
        <v>345</v>
      </c>
      <c r="AH1159" s="5">
        <f t="shared" ref="AH1159:AH1222" ca="1" si="516">RANDBETWEEN(AA1159*10+5,AA1159*10+150)</f>
        <v>343</v>
      </c>
      <c r="AI1159" s="5">
        <f t="shared" ref="AI1159:AI1222" ca="1" si="517">RANDBETWEEN(AA1159*10+5,AA1159*10+150)</f>
        <v>340</v>
      </c>
      <c r="AJ1159" s="5">
        <f t="shared" ref="AJ1159:AJ1222" ca="1" si="518">RANDBETWEEN(AA1159*10+5,AA1159*10+150)</f>
        <v>364</v>
      </c>
      <c r="AK1159" s="5">
        <f t="shared" ref="AK1159:AK1222" ca="1" si="519">RANDBETWEEN(AA1159*10+5,AA1159*10+150)</f>
        <v>350</v>
      </c>
    </row>
    <row r="1160" spans="1:37" x14ac:dyDescent="0.3">
      <c r="A1160" s="35">
        <f>IF(Замеры!B1159=0, " ", Замеры!B1159)</f>
        <v>1154</v>
      </c>
      <c r="B1160" s="45" t="str">
        <f>Замеры!F1159</f>
        <v xml:space="preserve">Группа от QF </v>
      </c>
      <c r="C1160" s="45" t="str">
        <f>IF(Замеры!K1159=0, " ", Замеры!K1159)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Замеры!L1159</f>
        <v>0</v>
      </c>
      <c r="S1160" s="2">
        <f>Замеры!M1159</f>
        <v>0</v>
      </c>
      <c r="T1160" s="2" t="s">
        <v>75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43</v>
      </c>
      <c r="Z1160" s="2">
        <f t="shared" ca="1" si="509"/>
        <v>50</v>
      </c>
      <c r="AA1160" s="2">
        <f t="shared" ca="1" si="509"/>
        <v>22</v>
      </c>
      <c r="AB1160" s="5">
        <f t="shared" ca="1" si="510"/>
        <v>346</v>
      </c>
      <c r="AC1160" s="5">
        <f t="shared" ca="1" si="511"/>
        <v>227</v>
      </c>
      <c r="AD1160" s="5">
        <f t="shared" ca="1" si="512"/>
        <v>246</v>
      </c>
      <c r="AE1160" s="5">
        <f t="shared" ca="1" si="513"/>
        <v>308</v>
      </c>
      <c r="AF1160" s="5">
        <f t="shared" ca="1" si="514"/>
        <v>327</v>
      </c>
      <c r="AG1160" s="5">
        <f t="shared" ca="1" si="515"/>
        <v>321</v>
      </c>
      <c r="AH1160" s="5">
        <f t="shared" ca="1" si="516"/>
        <v>227</v>
      </c>
      <c r="AI1160" s="5">
        <f t="shared" ca="1" si="517"/>
        <v>285</v>
      </c>
      <c r="AJ1160" s="5">
        <f t="shared" ca="1" si="518"/>
        <v>241</v>
      </c>
      <c r="AK1160" s="5">
        <f t="shared" ca="1" si="519"/>
        <v>286</v>
      </c>
    </row>
    <row r="1161" spans="1:37" x14ac:dyDescent="0.3">
      <c r="A1161" s="35">
        <f>IF(Замеры!B1160=0, " ", Замеры!B1160)</f>
        <v>1155</v>
      </c>
      <c r="B1161" s="45" t="str">
        <f>Замеры!F1160</f>
        <v xml:space="preserve">Группа от QF </v>
      </c>
      <c r="C1161" s="45" t="str">
        <f>IF(Замеры!K1160=0, " ", Замеры!K1160)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Замеры!L1160</f>
        <v>0</v>
      </c>
      <c r="S1161" s="2">
        <f>Замеры!M1160</f>
        <v>0</v>
      </c>
      <c r="T1161" s="2" t="s">
        <v>75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31</v>
      </c>
      <c r="Z1161" s="2">
        <f t="shared" ca="1" si="509"/>
        <v>37</v>
      </c>
      <c r="AA1161" s="2">
        <f t="shared" ca="1" si="509"/>
        <v>31</v>
      </c>
      <c r="AB1161" s="5">
        <f t="shared" ca="1" si="510"/>
        <v>421</v>
      </c>
      <c r="AC1161" s="5">
        <f t="shared" ca="1" si="511"/>
        <v>406</v>
      </c>
      <c r="AD1161" s="5">
        <f t="shared" ca="1" si="512"/>
        <v>367</v>
      </c>
      <c r="AE1161" s="5">
        <f t="shared" ca="1" si="513"/>
        <v>409</v>
      </c>
      <c r="AF1161" s="5">
        <f t="shared" ca="1" si="514"/>
        <v>373</v>
      </c>
      <c r="AG1161" s="5">
        <f t="shared" ca="1" si="515"/>
        <v>424</v>
      </c>
      <c r="AH1161" s="5">
        <f t="shared" ca="1" si="516"/>
        <v>387</v>
      </c>
      <c r="AI1161" s="5">
        <f t="shared" ca="1" si="517"/>
        <v>409</v>
      </c>
      <c r="AJ1161" s="5">
        <f t="shared" ca="1" si="518"/>
        <v>400</v>
      </c>
      <c r="AK1161" s="5">
        <f t="shared" ca="1" si="519"/>
        <v>372</v>
      </c>
    </row>
    <row r="1162" spans="1:37" x14ac:dyDescent="0.3">
      <c r="A1162" s="35">
        <f>IF(Замеры!B1161=0, " ", Замеры!B1161)</f>
        <v>1156</v>
      </c>
      <c r="B1162" s="45" t="str">
        <f>Замеры!F1161</f>
        <v xml:space="preserve">Группа от QF </v>
      </c>
      <c r="C1162" s="45" t="str">
        <f>IF(Замеры!K1161=0, " ", Замеры!K1161)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Замеры!L1161</f>
        <v>0</v>
      </c>
      <c r="S1162" s="2">
        <f>Замеры!M1161</f>
        <v>0</v>
      </c>
      <c r="T1162" s="2" t="s">
        <v>75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34</v>
      </c>
      <c r="Z1162" s="2">
        <f t="shared" ca="1" si="509"/>
        <v>47</v>
      </c>
      <c r="AA1162" s="2">
        <f t="shared" ca="1" si="509"/>
        <v>20</v>
      </c>
      <c r="AB1162" s="5">
        <f t="shared" ca="1" si="510"/>
        <v>313</v>
      </c>
      <c r="AC1162" s="5">
        <f t="shared" ca="1" si="511"/>
        <v>221</v>
      </c>
      <c r="AD1162" s="5">
        <f t="shared" ca="1" si="512"/>
        <v>315</v>
      </c>
      <c r="AE1162" s="5">
        <f t="shared" ca="1" si="513"/>
        <v>297</v>
      </c>
      <c r="AF1162" s="5">
        <f t="shared" ca="1" si="514"/>
        <v>237</v>
      </c>
      <c r="AG1162" s="5">
        <f t="shared" ca="1" si="515"/>
        <v>319</v>
      </c>
      <c r="AH1162" s="5">
        <f t="shared" ca="1" si="516"/>
        <v>236</v>
      </c>
      <c r="AI1162" s="5">
        <f t="shared" ca="1" si="517"/>
        <v>293</v>
      </c>
      <c r="AJ1162" s="5">
        <f t="shared" ca="1" si="518"/>
        <v>206</v>
      </c>
      <c r="AK1162" s="5">
        <f t="shared" ca="1" si="519"/>
        <v>342</v>
      </c>
    </row>
    <row r="1163" spans="1:37" x14ac:dyDescent="0.3">
      <c r="A1163" s="35">
        <f>IF(Замеры!B1162=0, " ", Замеры!B1162)</f>
        <v>1157</v>
      </c>
      <c r="B1163" s="45" t="str">
        <f>Замеры!F1162</f>
        <v xml:space="preserve">Группа от QF </v>
      </c>
      <c r="C1163" s="45" t="str">
        <f>IF(Замеры!K1162=0, " ", Замеры!K1162)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Замеры!L1162</f>
        <v>0</v>
      </c>
      <c r="S1163" s="2">
        <f>Замеры!M1162</f>
        <v>0</v>
      </c>
      <c r="T1163" s="2" t="s">
        <v>75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39</v>
      </c>
      <c r="Z1163" s="2">
        <f t="shared" ca="1" si="509"/>
        <v>45</v>
      </c>
      <c r="AA1163" s="2">
        <f t="shared" ca="1" si="509"/>
        <v>31</v>
      </c>
      <c r="AB1163" s="5">
        <f t="shared" ca="1" si="510"/>
        <v>424</v>
      </c>
      <c r="AC1163" s="5">
        <f t="shared" ca="1" si="511"/>
        <v>324</v>
      </c>
      <c r="AD1163" s="5">
        <f t="shared" ca="1" si="512"/>
        <v>416</v>
      </c>
      <c r="AE1163" s="5">
        <f t="shared" ca="1" si="513"/>
        <v>400</v>
      </c>
      <c r="AF1163" s="5">
        <f t="shared" ca="1" si="514"/>
        <v>408</v>
      </c>
      <c r="AG1163" s="5">
        <f t="shared" ca="1" si="515"/>
        <v>404</v>
      </c>
      <c r="AH1163" s="5">
        <f t="shared" ca="1" si="516"/>
        <v>384</v>
      </c>
      <c r="AI1163" s="5">
        <f t="shared" ca="1" si="517"/>
        <v>351</v>
      </c>
      <c r="AJ1163" s="5">
        <f t="shared" ca="1" si="518"/>
        <v>344</v>
      </c>
      <c r="AK1163" s="5">
        <f t="shared" ca="1" si="519"/>
        <v>399</v>
      </c>
    </row>
    <row r="1164" spans="1:37" x14ac:dyDescent="0.3">
      <c r="A1164" s="35">
        <f>IF(Замеры!B1163=0, " ", Замеры!B1163)</f>
        <v>1158</v>
      </c>
      <c r="B1164" s="45" t="str">
        <f>Замеры!F1163</f>
        <v xml:space="preserve">Группа от QF </v>
      </c>
      <c r="C1164" s="45" t="str">
        <f>IF(Замеры!K1163=0, " ", Замеры!K1163)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Замеры!L1163</f>
        <v>0</v>
      </c>
      <c r="S1164" s="2">
        <f>Замеры!M1163</f>
        <v>0</v>
      </c>
      <c r="T1164" s="2" t="s">
        <v>75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46</v>
      </c>
      <c r="Z1164" s="2">
        <f t="shared" ca="1" si="509"/>
        <v>21</v>
      </c>
      <c r="AA1164" s="2">
        <f t="shared" ca="1" si="509"/>
        <v>33</v>
      </c>
      <c r="AB1164" s="5">
        <f t="shared" ca="1" si="510"/>
        <v>474</v>
      </c>
      <c r="AC1164" s="5">
        <f t="shared" ca="1" si="511"/>
        <v>340</v>
      </c>
      <c r="AD1164" s="5">
        <f t="shared" ca="1" si="512"/>
        <v>372</v>
      </c>
      <c r="AE1164" s="5">
        <f t="shared" ca="1" si="513"/>
        <v>336</v>
      </c>
      <c r="AF1164" s="5">
        <f t="shared" ca="1" si="514"/>
        <v>408</v>
      </c>
      <c r="AG1164" s="5">
        <f t="shared" ca="1" si="515"/>
        <v>469</v>
      </c>
      <c r="AH1164" s="5">
        <f t="shared" ca="1" si="516"/>
        <v>446</v>
      </c>
      <c r="AI1164" s="5">
        <f t="shared" ca="1" si="517"/>
        <v>438</v>
      </c>
      <c r="AJ1164" s="5">
        <f t="shared" ca="1" si="518"/>
        <v>428</v>
      </c>
      <c r="AK1164" s="5">
        <f t="shared" ca="1" si="519"/>
        <v>405</v>
      </c>
    </row>
    <row r="1165" spans="1:37" x14ac:dyDescent="0.3">
      <c r="A1165" s="35">
        <f>IF(Замеры!B1164=0, " ", Замеры!B1164)</f>
        <v>1159</v>
      </c>
      <c r="B1165" s="45" t="str">
        <f>Замеры!F1164</f>
        <v xml:space="preserve">Группа от QF </v>
      </c>
      <c r="C1165" s="45" t="str">
        <f>IF(Замеры!K1164=0, " ", Замеры!K1164)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Замеры!L1164</f>
        <v>0</v>
      </c>
      <c r="S1165" s="2">
        <f>Замеры!M1164</f>
        <v>0</v>
      </c>
      <c r="T1165" s="2" t="s">
        <v>75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37</v>
      </c>
      <c r="Z1165" s="2">
        <f t="shared" ca="1" si="509"/>
        <v>48</v>
      </c>
      <c r="AA1165" s="2">
        <f t="shared" ca="1" si="509"/>
        <v>24</v>
      </c>
      <c r="AB1165" s="5">
        <f t="shared" ca="1" si="510"/>
        <v>317</v>
      </c>
      <c r="AC1165" s="5">
        <f t="shared" ca="1" si="511"/>
        <v>281</v>
      </c>
      <c r="AD1165" s="5">
        <f t="shared" ca="1" si="512"/>
        <v>377</v>
      </c>
      <c r="AE1165" s="5">
        <f t="shared" ca="1" si="513"/>
        <v>346</v>
      </c>
      <c r="AF1165" s="5">
        <f t="shared" ca="1" si="514"/>
        <v>291</v>
      </c>
      <c r="AG1165" s="5">
        <f t="shared" ca="1" si="515"/>
        <v>284</v>
      </c>
      <c r="AH1165" s="5">
        <f t="shared" ca="1" si="516"/>
        <v>347</v>
      </c>
      <c r="AI1165" s="5">
        <f t="shared" ca="1" si="517"/>
        <v>264</v>
      </c>
      <c r="AJ1165" s="5">
        <f t="shared" ca="1" si="518"/>
        <v>285</v>
      </c>
      <c r="AK1165" s="5">
        <f t="shared" ca="1" si="519"/>
        <v>338</v>
      </c>
    </row>
    <row r="1166" spans="1:37" x14ac:dyDescent="0.3">
      <c r="A1166" s="35">
        <f>IF(Замеры!B1165=0, " ", Замеры!B1165)</f>
        <v>1160</v>
      </c>
      <c r="B1166" s="45" t="str">
        <f>Замеры!F1165</f>
        <v xml:space="preserve">Группа от QF </v>
      </c>
      <c r="C1166" s="45" t="str">
        <f>IF(Замеры!K1165=0, " ", Замеры!K1165)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Замеры!L1165</f>
        <v>0</v>
      </c>
      <c r="S1166" s="2">
        <f>Замеры!M1165</f>
        <v>0</v>
      </c>
      <c r="T1166" s="2" t="s">
        <v>75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37</v>
      </c>
      <c r="Z1166" s="2">
        <f t="shared" ca="1" si="509"/>
        <v>25</v>
      </c>
      <c r="AA1166" s="2">
        <f t="shared" ca="1" si="509"/>
        <v>39</v>
      </c>
      <c r="AB1166" s="5">
        <f t="shared" ca="1" si="510"/>
        <v>403</v>
      </c>
      <c r="AC1166" s="5">
        <f t="shared" ca="1" si="511"/>
        <v>446</v>
      </c>
      <c r="AD1166" s="5">
        <f t="shared" ca="1" si="512"/>
        <v>436</v>
      </c>
      <c r="AE1166" s="5">
        <f t="shared" ca="1" si="513"/>
        <v>526</v>
      </c>
      <c r="AF1166" s="5">
        <f t="shared" ca="1" si="514"/>
        <v>412</v>
      </c>
      <c r="AG1166" s="5">
        <f t="shared" ca="1" si="515"/>
        <v>519</v>
      </c>
      <c r="AH1166" s="5">
        <f t="shared" ca="1" si="516"/>
        <v>448</v>
      </c>
      <c r="AI1166" s="5">
        <f t="shared" ca="1" si="517"/>
        <v>505</v>
      </c>
      <c r="AJ1166" s="5">
        <f t="shared" ca="1" si="518"/>
        <v>503</v>
      </c>
      <c r="AK1166" s="5">
        <f t="shared" ca="1" si="519"/>
        <v>496</v>
      </c>
    </row>
    <row r="1167" spans="1:37" x14ac:dyDescent="0.3">
      <c r="A1167" s="35">
        <f>IF(Замеры!B1166=0, " ", Замеры!B1166)</f>
        <v>1161</v>
      </c>
      <c r="B1167" s="45" t="str">
        <f>Замеры!F1166</f>
        <v xml:space="preserve">Группа от QF </v>
      </c>
      <c r="C1167" s="45" t="str">
        <f>IF(Замеры!K1166=0, " ", Замеры!K1166)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Замеры!L1166</f>
        <v>0</v>
      </c>
      <c r="S1167" s="2">
        <f>Замеры!M1166</f>
        <v>0</v>
      </c>
      <c r="T1167" s="2" t="s">
        <v>75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33</v>
      </c>
      <c r="Z1167" s="2">
        <f t="shared" ca="1" si="509"/>
        <v>37</v>
      </c>
      <c r="AA1167" s="2">
        <f t="shared" ca="1" si="509"/>
        <v>45</v>
      </c>
      <c r="AB1167" s="5">
        <f t="shared" ca="1" si="510"/>
        <v>464</v>
      </c>
      <c r="AC1167" s="5">
        <f t="shared" ca="1" si="511"/>
        <v>584</v>
      </c>
      <c r="AD1167" s="5">
        <f t="shared" ca="1" si="512"/>
        <v>552</v>
      </c>
      <c r="AE1167" s="5">
        <f t="shared" ca="1" si="513"/>
        <v>503</v>
      </c>
      <c r="AF1167" s="5">
        <f t="shared" ca="1" si="514"/>
        <v>470</v>
      </c>
      <c r="AG1167" s="5">
        <f t="shared" ca="1" si="515"/>
        <v>599</v>
      </c>
      <c r="AH1167" s="5">
        <f t="shared" ca="1" si="516"/>
        <v>470</v>
      </c>
      <c r="AI1167" s="5">
        <f t="shared" ca="1" si="517"/>
        <v>528</v>
      </c>
      <c r="AJ1167" s="5">
        <f t="shared" ca="1" si="518"/>
        <v>507</v>
      </c>
      <c r="AK1167" s="5">
        <f t="shared" ca="1" si="519"/>
        <v>596</v>
      </c>
    </row>
    <row r="1168" spans="1:37" x14ac:dyDescent="0.3">
      <c r="A1168" s="35">
        <f>IF(Замеры!B1167=0, " ", Замеры!B1167)</f>
        <v>1162</v>
      </c>
      <c r="B1168" s="45" t="str">
        <f>Замеры!F1167</f>
        <v xml:space="preserve">Группа от QF </v>
      </c>
      <c r="C1168" s="45" t="str">
        <f>IF(Замеры!K1167=0, " ", Замеры!K1167)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Замеры!L1167</f>
        <v>0</v>
      </c>
      <c r="S1168" s="2">
        <f>Замеры!M1167</f>
        <v>0</v>
      </c>
      <c r="T1168" s="2" t="s">
        <v>75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23</v>
      </c>
      <c r="Z1168" s="2">
        <f t="shared" ca="1" si="509"/>
        <v>45</v>
      </c>
      <c r="AA1168" s="2">
        <f t="shared" ca="1" si="509"/>
        <v>30</v>
      </c>
      <c r="AB1168" s="5">
        <f t="shared" ca="1" si="510"/>
        <v>339</v>
      </c>
      <c r="AC1168" s="5">
        <f t="shared" ca="1" si="511"/>
        <v>377</v>
      </c>
      <c r="AD1168" s="5">
        <f t="shared" ca="1" si="512"/>
        <v>438</v>
      </c>
      <c r="AE1168" s="5">
        <f t="shared" ca="1" si="513"/>
        <v>347</v>
      </c>
      <c r="AF1168" s="5">
        <f t="shared" ca="1" si="514"/>
        <v>406</v>
      </c>
      <c r="AG1168" s="5">
        <f t="shared" ca="1" si="515"/>
        <v>318</v>
      </c>
      <c r="AH1168" s="5">
        <f t="shared" ca="1" si="516"/>
        <v>406</v>
      </c>
      <c r="AI1168" s="5">
        <f t="shared" ca="1" si="517"/>
        <v>406</v>
      </c>
      <c r="AJ1168" s="5">
        <f t="shared" ca="1" si="518"/>
        <v>421</v>
      </c>
      <c r="AK1168" s="5">
        <f t="shared" ca="1" si="519"/>
        <v>366</v>
      </c>
    </row>
    <row r="1169" spans="1:37" x14ac:dyDescent="0.3">
      <c r="A1169" s="35">
        <f>IF(Замеры!B1168=0, " ", Замеры!B1168)</f>
        <v>1163</v>
      </c>
      <c r="B1169" s="45" t="str">
        <f>Замеры!F1168</f>
        <v xml:space="preserve">Группа от QF </v>
      </c>
      <c r="C1169" s="45" t="str">
        <f>IF(Замеры!K1168=0, " ", Замеры!K1168)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Замеры!L1168</f>
        <v>0</v>
      </c>
      <c r="S1169" s="2">
        <f>Замеры!M1168</f>
        <v>0</v>
      </c>
      <c r="T1169" s="2" t="s">
        <v>75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23</v>
      </c>
      <c r="Z1169" s="2">
        <f t="shared" ca="1" si="509"/>
        <v>31</v>
      </c>
      <c r="AA1169" s="2">
        <f t="shared" ca="1" si="509"/>
        <v>23</v>
      </c>
      <c r="AB1169" s="5">
        <f t="shared" ca="1" si="510"/>
        <v>260</v>
      </c>
      <c r="AC1169" s="5">
        <f t="shared" ca="1" si="511"/>
        <v>376</v>
      </c>
      <c r="AD1169" s="5">
        <f t="shared" ca="1" si="512"/>
        <v>363</v>
      </c>
      <c r="AE1169" s="5">
        <f t="shared" ca="1" si="513"/>
        <v>308</v>
      </c>
      <c r="AF1169" s="5">
        <f t="shared" ca="1" si="514"/>
        <v>339</v>
      </c>
      <c r="AG1169" s="5">
        <f t="shared" ca="1" si="515"/>
        <v>300</v>
      </c>
      <c r="AH1169" s="5">
        <f t="shared" ca="1" si="516"/>
        <v>336</v>
      </c>
      <c r="AI1169" s="5">
        <f t="shared" ca="1" si="517"/>
        <v>310</v>
      </c>
      <c r="AJ1169" s="5">
        <f t="shared" ca="1" si="518"/>
        <v>241</v>
      </c>
      <c r="AK1169" s="5">
        <f t="shared" ca="1" si="519"/>
        <v>288</v>
      </c>
    </row>
    <row r="1170" spans="1:37" x14ac:dyDescent="0.3">
      <c r="A1170" s="35">
        <f>IF(Замеры!B1169=0, " ", Замеры!B1169)</f>
        <v>1164</v>
      </c>
      <c r="B1170" s="45" t="str">
        <f>Замеры!F1169</f>
        <v xml:space="preserve">Группа от QF </v>
      </c>
      <c r="C1170" s="45" t="str">
        <f>IF(Замеры!K1169=0, " ", Замеры!K1169)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Замеры!L1169</f>
        <v>0</v>
      </c>
      <c r="S1170" s="2">
        <f>Замеры!M1169</f>
        <v>0</v>
      </c>
      <c r="T1170" s="2" t="s">
        <v>75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43</v>
      </c>
      <c r="Z1170" s="2">
        <f t="shared" ca="1" si="509"/>
        <v>44</v>
      </c>
      <c r="AA1170" s="2">
        <f t="shared" ca="1" si="509"/>
        <v>34</v>
      </c>
      <c r="AB1170" s="5">
        <f t="shared" ca="1" si="510"/>
        <v>465</v>
      </c>
      <c r="AC1170" s="5">
        <f t="shared" ca="1" si="511"/>
        <v>462</v>
      </c>
      <c r="AD1170" s="5">
        <f t="shared" ca="1" si="512"/>
        <v>441</v>
      </c>
      <c r="AE1170" s="5">
        <f t="shared" ca="1" si="513"/>
        <v>362</v>
      </c>
      <c r="AF1170" s="5">
        <f t="shared" ca="1" si="514"/>
        <v>402</v>
      </c>
      <c r="AG1170" s="5">
        <f t="shared" ca="1" si="515"/>
        <v>381</v>
      </c>
      <c r="AH1170" s="5">
        <f t="shared" ca="1" si="516"/>
        <v>460</v>
      </c>
      <c r="AI1170" s="5">
        <f t="shared" ca="1" si="517"/>
        <v>402</v>
      </c>
      <c r="AJ1170" s="5">
        <f t="shared" ca="1" si="518"/>
        <v>484</v>
      </c>
      <c r="AK1170" s="5">
        <f t="shared" ca="1" si="519"/>
        <v>360</v>
      </c>
    </row>
    <row r="1171" spans="1:37" x14ac:dyDescent="0.3">
      <c r="A1171" s="35">
        <f>IF(Замеры!B1170=0, " ", Замеры!B1170)</f>
        <v>1165</v>
      </c>
      <c r="B1171" s="45" t="str">
        <f>Замеры!F1170</f>
        <v xml:space="preserve">Группа от QF </v>
      </c>
      <c r="C1171" s="45" t="str">
        <f>IF(Замеры!K1170=0, " ", Замеры!K1170)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Замеры!L1170</f>
        <v>0</v>
      </c>
      <c r="S1171" s="2">
        <f>Замеры!M1170</f>
        <v>0</v>
      </c>
      <c r="T1171" s="2" t="s">
        <v>75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32</v>
      </c>
      <c r="Z1171" s="2">
        <f t="shared" ca="1" si="509"/>
        <v>33</v>
      </c>
      <c r="AA1171" s="2">
        <f t="shared" ca="1" si="509"/>
        <v>22</v>
      </c>
      <c r="AB1171" s="5">
        <f t="shared" ca="1" si="510"/>
        <v>244</v>
      </c>
      <c r="AC1171" s="5">
        <f t="shared" ca="1" si="511"/>
        <v>249</v>
      </c>
      <c r="AD1171" s="5">
        <f t="shared" ca="1" si="512"/>
        <v>281</v>
      </c>
      <c r="AE1171" s="5">
        <f t="shared" ca="1" si="513"/>
        <v>265</v>
      </c>
      <c r="AF1171" s="5">
        <f t="shared" ca="1" si="514"/>
        <v>267</v>
      </c>
      <c r="AG1171" s="5">
        <f t="shared" ca="1" si="515"/>
        <v>242</v>
      </c>
      <c r="AH1171" s="5">
        <f t="shared" ca="1" si="516"/>
        <v>231</v>
      </c>
      <c r="AI1171" s="5">
        <f t="shared" ca="1" si="517"/>
        <v>282</v>
      </c>
      <c r="AJ1171" s="5">
        <f t="shared" ca="1" si="518"/>
        <v>244</v>
      </c>
      <c r="AK1171" s="5">
        <f t="shared" ca="1" si="519"/>
        <v>343</v>
      </c>
    </row>
    <row r="1172" spans="1:37" x14ac:dyDescent="0.3">
      <c r="A1172" s="35">
        <f>IF(Замеры!B1171=0, " ", Замеры!B1171)</f>
        <v>1166</v>
      </c>
      <c r="B1172" s="45" t="str">
        <f>Замеры!F1171</f>
        <v xml:space="preserve">Группа от QF </v>
      </c>
      <c r="C1172" s="45" t="str">
        <f>IF(Замеры!K1171=0, " ", Замеры!K1171)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Замеры!L1171</f>
        <v>0</v>
      </c>
      <c r="S1172" s="2">
        <f>Замеры!M1171</f>
        <v>0</v>
      </c>
      <c r="T1172" s="2" t="s">
        <v>75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35</v>
      </c>
      <c r="Z1172" s="2">
        <f t="shared" ca="1" si="509"/>
        <v>30</v>
      </c>
      <c r="AA1172" s="2">
        <f t="shared" ca="1" si="509"/>
        <v>26</v>
      </c>
      <c r="AB1172" s="5">
        <f t="shared" ca="1" si="510"/>
        <v>406</v>
      </c>
      <c r="AC1172" s="5">
        <f t="shared" ca="1" si="511"/>
        <v>408</v>
      </c>
      <c r="AD1172" s="5">
        <f t="shared" ca="1" si="512"/>
        <v>380</v>
      </c>
      <c r="AE1172" s="5">
        <f t="shared" ca="1" si="513"/>
        <v>322</v>
      </c>
      <c r="AF1172" s="5">
        <f t="shared" ca="1" si="514"/>
        <v>292</v>
      </c>
      <c r="AG1172" s="5">
        <f t="shared" ca="1" si="515"/>
        <v>400</v>
      </c>
      <c r="AH1172" s="5">
        <f t="shared" ca="1" si="516"/>
        <v>333</v>
      </c>
      <c r="AI1172" s="5">
        <f t="shared" ca="1" si="517"/>
        <v>395</v>
      </c>
      <c r="AJ1172" s="5">
        <f t="shared" ca="1" si="518"/>
        <v>407</v>
      </c>
      <c r="AK1172" s="5">
        <f t="shared" ca="1" si="519"/>
        <v>288</v>
      </c>
    </row>
    <row r="1173" spans="1:37" x14ac:dyDescent="0.3">
      <c r="A1173" s="35">
        <f>IF(Замеры!B1172=0, " ", Замеры!B1172)</f>
        <v>1167</v>
      </c>
      <c r="B1173" s="45" t="str">
        <f>Замеры!F1172</f>
        <v xml:space="preserve">Группа от QF </v>
      </c>
      <c r="C1173" s="45" t="str">
        <f>IF(Замеры!K1172=0, " ", Замеры!K1172)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Замеры!L1172</f>
        <v>0</v>
      </c>
      <c r="S1173" s="2">
        <f>Замеры!M1172</f>
        <v>0</v>
      </c>
      <c r="T1173" s="2" t="s">
        <v>75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39</v>
      </c>
      <c r="Z1173" s="2">
        <f t="shared" ca="1" si="509"/>
        <v>27</v>
      </c>
      <c r="AA1173" s="2">
        <f t="shared" ca="1" si="509"/>
        <v>42</v>
      </c>
      <c r="AB1173" s="5">
        <f t="shared" ca="1" si="510"/>
        <v>495</v>
      </c>
      <c r="AC1173" s="5">
        <f t="shared" ca="1" si="511"/>
        <v>510</v>
      </c>
      <c r="AD1173" s="5">
        <f t="shared" ca="1" si="512"/>
        <v>466</v>
      </c>
      <c r="AE1173" s="5">
        <f t="shared" ca="1" si="513"/>
        <v>532</v>
      </c>
      <c r="AF1173" s="5">
        <f t="shared" ca="1" si="514"/>
        <v>567</v>
      </c>
      <c r="AG1173" s="5">
        <f t="shared" ca="1" si="515"/>
        <v>556</v>
      </c>
      <c r="AH1173" s="5">
        <f t="shared" ca="1" si="516"/>
        <v>528</v>
      </c>
      <c r="AI1173" s="5">
        <f t="shared" ca="1" si="517"/>
        <v>435</v>
      </c>
      <c r="AJ1173" s="5">
        <f t="shared" ca="1" si="518"/>
        <v>479</v>
      </c>
      <c r="AK1173" s="5">
        <f t="shared" ca="1" si="519"/>
        <v>516</v>
      </c>
    </row>
    <row r="1174" spans="1:37" x14ac:dyDescent="0.3">
      <c r="A1174" s="35">
        <f>IF(Замеры!B1173=0, " ", Замеры!B1173)</f>
        <v>1168</v>
      </c>
      <c r="B1174" s="45" t="str">
        <f>Замеры!F1173</f>
        <v xml:space="preserve">Группа от QF </v>
      </c>
      <c r="C1174" s="45" t="str">
        <f>IF(Замеры!K1173=0, " ", Замеры!K1173)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Замеры!L1173</f>
        <v>0</v>
      </c>
      <c r="S1174" s="2">
        <f>Замеры!M1173</f>
        <v>0</v>
      </c>
      <c r="T1174" s="2" t="s">
        <v>75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42</v>
      </c>
      <c r="Z1174" s="2">
        <f t="shared" ca="1" si="509"/>
        <v>33</v>
      </c>
      <c r="AA1174" s="2">
        <f t="shared" ca="1" si="509"/>
        <v>39</v>
      </c>
      <c r="AB1174" s="5">
        <f t="shared" ca="1" si="510"/>
        <v>509</v>
      </c>
      <c r="AC1174" s="5">
        <f t="shared" ca="1" si="511"/>
        <v>426</v>
      </c>
      <c r="AD1174" s="5">
        <f t="shared" ca="1" si="512"/>
        <v>462</v>
      </c>
      <c r="AE1174" s="5">
        <f t="shared" ca="1" si="513"/>
        <v>512</v>
      </c>
      <c r="AF1174" s="5">
        <f t="shared" ca="1" si="514"/>
        <v>514</v>
      </c>
      <c r="AG1174" s="5">
        <f t="shared" ca="1" si="515"/>
        <v>523</v>
      </c>
      <c r="AH1174" s="5">
        <f t="shared" ca="1" si="516"/>
        <v>402</v>
      </c>
      <c r="AI1174" s="5">
        <f t="shared" ca="1" si="517"/>
        <v>431</v>
      </c>
      <c r="AJ1174" s="5">
        <f t="shared" ca="1" si="518"/>
        <v>495</v>
      </c>
      <c r="AK1174" s="5">
        <f t="shared" ca="1" si="519"/>
        <v>533</v>
      </c>
    </row>
    <row r="1175" spans="1:37" x14ac:dyDescent="0.3">
      <c r="A1175" s="35">
        <f>IF(Замеры!B1174=0, " ", Замеры!B1174)</f>
        <v>1169</v>
      </c>
      <c r="B1175" s="45" t="str">
        <f>Замеры!F1174</f>
        <v xml:space="preserve">Группа от QF </v>
      </c>
      <c r="C1175" s="45" t="str">
        <f>IF(Замеры!K1174=0, " ", Замеры!K1174)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Замеры!L1174</f>
        <v>0</v>
      </c>
      <c r="S1175" s="2">
        <f>Замеры!M1174</f>
        <v>0</v>
      </c>
      <c r="T1175" s="2" t="s">
        <v>75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37</v>
      </c>
      <c r="Z1175" s="2">
        <f t="shared" ca="1" si="509"/>
        <v>49</v>
      </c>
      <c r="AA1175" s="2">
        <f t="shared" ca="1" si="509"/>
        <v>28</v>
      </c>
      <c r="AB1175" s="5">
        <f t="shared" ca="1" si="510"/>
        <v>358</v>
      </c>
      <c r="AC1175" s="5">
        <f t="shared" ca="1" si="511"/>
        <v>406</v>
      </c>
      <c r="AD1175" s="5">
        <f t="shared" ca="1" si="512"/>
        <v>428</v>
      </c>
      <c r="AE1175" s="5">
        <f t="shared" ca="1" si="513"/>
        <v>321</v>
      </c>
      <c r="AF1175" s="5">
        <f t="shared" ca="1" si="514"/>
        <v>415</v>
      </c>
      <c r="AG1175" s="5">
        <f t="shared" ca="1" si="515"/>
        <v>381</v>
      </c>
      <c r="AH1175" s="5">
        <f t="shared" ca="1" si="516"/>
        <v>395</v>
      </c>
      <c r="AI1175" s="5">
        <f t="shared" ca="1" si="517"/>
        <v>369</v>
      </c>
      <c r="AJ1175" s="5">
        <f t="shared" ca="1" si="518"/>
        <v>393</v>
      </c>
      <c r="AK1175" s="5">
        <f t="shared" ca="1" si="519"/>
        <v>307</v>
      </c>
    </row>
    <row r="1176" spans="1:37" x14ac:dyDescent="0.3">
      <c r="A1176" s="35">
        <f>IF(Замеры!B1175=0, " ", Замеры!B1175)</f>
        <v>1170</v>
      </c>
      <c r="B1176" s="45" t="str">
        <f>Замеры!F1175</f>
        <v xml:space="preserve">Группа от QF </v>
      </c>
      <c r="C1176" s="45" t="str">
        <f>IF(Замеры!K1175=0, " ", Замеры!K1175)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Замеры!L1175</f>
        <v>0</v>
      </c>
      <c r="S1176" s="2">
        <f>Замеры!M1175</f>
        <v>0</v>
      </c>
      <c r="T1176" s="2" t="s">
        <v>75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30</v>
      </c>
      <c r="Z1176" s="2">
        <f t="shared" ca="1" si="509"/>
        <v>32</v>
      </c>
      <c r="AA1176" s="2">
        <f t="shared" ca="1" si="509"/>
        <v>39</v>
      </c>
      <c r="AB1176" s="5">
        <f t="shared" ca="1" si="510"/>
        <v>444</v>
      </c>
      <c r="AC1176" s="5">
        <f t="shared" ca="1" si="511"/>
        <v>466</v>
      </c>
      <c r="AD1176" s="5">
        <f t="shared" ca="1" si="512"/>
        <v>537</v>
      </c>
      <c r="AE1176" s="5">
        <f t="shared" ca="1" si="513"/>
        <v>431</v>
      </c>
      <c r="AF1176" s="5">
        <f t="shared" ca="1" si="514"/>
        <v>539</v>
      </c>
      <c r="AG1176" s="5">
        <f t="shared" ca="1" si="515"/>
        <v>500</v>
      </c>
      <c r="AH1176" s="5">
        <f t="shared" ca="1" si="516"/>
        <v>488</v>
      </c>
      <c r="AI1176" s="5">
        <f t="shared" ca="1" si="517"/>
        <v>414</v>
      </c>
      <c r="AJ1176" s="5">
        <f t="shared" ca="1" si="518"/>
        <v>471</v>
      </c>
      <c r="AK1176" s="5">
        <f t="shared" ca="1" si="519"/>
        <v>494</v>
      </c>
    </row>
    <row r="1177" spans="1:37" x14ac:dyDescent="0.3">
      <c r="A1177" s="35">
        <f>IF(Замеры!B1176=0, " ", Замеры!B1176)</f>
        <v>1171</v>
      </c>
      <c r="B1177" s="45" t="str">
        <f>Замеры!F1176</f>
        <v xml:space="preserve">Группа от QF </v>
      </c>
      <c r="C1177" s="45" t="str">
        <f>IF(Замеры!K1176=0, " ", Замеры!K1176)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Замеры!L1176</f>
        <v>0</v>
      </c>
      <c r="S1177" s="2">
        <f>Замеры!M1176</f>
        <v>0</v>
      </c>
      <c r="T1177" s="2" t="s">
        <v>75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41</v>
      </c>
      <c r="Z1177" s="2">
        <f t="shared" ca="1" si="509"/>
        <v>37</v>
      </c>
      <c r="AA1177" s="2">
        <f t="shared" ca="1" si="509"/>
        <v>39</v>
      </c>
      <c r="AB1177" s="5">
        <f t="shared" ca="1" si="510"/>
        <v>421</v>
      </c>
      <c r="AC1177" s="5">
        <f t="shared" ca="1" si="511"/>
        <v>462</v>
      </c>
      <c r="AD1177" s="5">
        <f t="shared" ca="1" si="512"/>
        <v>418</v>
      </c>
      <c r="AE1177" s="5">
        <f t="shared" ca="1" si="513"/>
        <v>491</v>
      </c>
      <c r="AF1177" s="5">
        <f t="shared" ca="1" si="514"/>
        <v>407</v>
      </c>
      <c r="AG1177" s="5">
        <f t="shared" ca="1" si="515"/>
        <v>538</v>
      </c>
      <c r="AH1177" s="5">
        <f t="shared" ca="1" si="516"/>
        <v>446</v>
      </c>
      <c r="AI1177" s="5">
        <f t="shared" ca="1" si="517"/>
        <v>451</v>
      </c>
      <c r="AJ1177" s="5">
        <f t="shared" ca="1" si="518"/>
        <v>467</v>
      </c>
      <c r="AK1177" s="5">
        <f t="shared" ca="1" si="519"/>
        <v>450</v>
      </c>
    </row>
    <row r="1178" spans="1:37" x14ac:dyDescent="0.3">
      <c r="A1178" s="35">
        <f>IF(Замеры!B1177=0, " ", Замеры!B1177)</f>
        <v>1172</v>
      </c>
      <c r="B1178" s="45" t="str">
        <f>Замеры!F1177</f>
        <v xml:space="preserve">Группа от QF </v>
      </c>
      <c r="C1178" s="45" t="str">
        <f>IF(Замеры!K1177=0, " ", Замеры!K1177)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Замеры!L1177</f>
        <v>0</v>
      </c>
      <c r="S1178" s="2">
        <f>Замеры!M1177</f>
        <v>0</v>
      </c>
      <c r="T1178" s="2" t="s">
        <v>75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44</v>
      </c>
      <c r="Z1178" s="2">
        <f t="shared" ca="1" si="509"/>
        <v>34</v>
      </c>
      <c r="AA1178" s="2">
        <f t="shared" ca="1" si="509"/>
        <v>36</v>
      </c>
      <c r="AB1178" s="5">
        <f t="shared" ca="1" si="510"/>
        <v>499</v>
      </c>
      <c r="AC1178" s="5">
        <f t="shared" ca="1" si="511"/>
        <v>368</v>
      </c>
      <c r="AD1178" s="5">
        <f t="shared" ca="1" si="512"/>
        <v>378</v>
      </c>
      <c r="AE1178" s="5">
        <f t="shared" ca="1" si="513"/>
        <v>497</v>
      </c>
      <c r="AF1178" s="5">
        <f t="shared" ca="1" si="514"/>
        <v>450</v>
      </c>
      <c r="AG1178" s="5">
        <f t="shared" ca="1" si="515"/>
        <v>471</v>
      </c>
      <c r="AH1178" s="5">
        <f t="shared" ca="1" si="516"/>
        <v>472</v>
      </c>
      <c r="AI1178" s="5">
        <f t="shared" ca="1" si="517"/>
        <v>494</v>
      </c>
      <c r="AJ1178" s="5">
        <f t="shared" ca="1" si="518"/>
        <v>376</v>
      </c>
      <c r="AK1178" s="5">
        <f t="shared" ca="1" si="519"/>
        <v>378</v>
      </c>
    </row>
    <row r="1179" spans="1:37" x14ac:dyDescent="0.3">
      <c r="A1179" s="35">
        <f>IF(Замеры!B1178=0, " ", Замеры!B1178)</f>
        <v>1173</v>
      </c>
      <c r="B1179" s="45" t="str">
        <f>Замеры!F1178</f>
        <v xml:space="preserve">Группа от QF </v>
      </c>
      <c r="C1179" s="45" t="str">
        <f>IF(Замеры!K1178=0, " ", Замеры!K1178)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Замеры!L1178</f>
        <v>0</v>
      </c>
      <c r="S1179" s="2">
        <f>Замеры!M1178</f>
        <v>0</v>
      </c>
      <c r="T1179" s="2" t="s">
        <v>75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22</v>
      </c>
      <c r="Z1179" s="2">
        <f t="shared" ca="1" si="509"/>
        <v>37</v>
      </c>
      <c r="AA1179" s="2">
        <f t="shared" ca="1" si="509"/>
        <v>50</v>
      </c>
      <c r="AB1179" s="5">
        <f t="shared" ca="1" si="510"/>
        <v>611</v>
      </c>
      <c r="AC1179" s="5">
        <f t="shared" ca="1" si="511"/>
        <v>576</v>
      </c>
      <c r="AD1179" s="5">
        <f t="shared" ca="1" si="512"/>
        <v>644</v>
      </c>
      <c r="AE1179" s="5">
        <f t="shared" ca="1" si="513"/>
        <v>650</v>
      </c>
      <c r="AF1179" s="5">
        <f t="shared" ca="1" si="514"/>
        <v>650</v>
      </c>
      <c r="AG1179" s="5">
        <f t="shared" ca="1" si="515"/>
        <v>620</v>
      </c>
      <c r="AH1179" s="5">
        <f t="shared" ca="1" si="516"/>
        <v>512</v>
      </c>
      <c r="AI1179" s="5">
        <f t="shared" ca="1" si="517"/>
        <v>548</v>
      </c>
      <c r="AJ1179" s="5">
        <f t="shared" ca="1" si="518"/>
        <v>543</v>
      </c>
      <c r="AK1179" s="5">
        <f t="shared" ca="1" si="519"/>
        <v>548</v>
      </c>
    </row>
    <row r="1180" spans="1:37" x14ac:dyDescent="0.3">
      <c r="A1180" s="35">
        <f>IF(Замеры!B1179=0, " ", Замеры!B1179)</f>
        <v>1174</v>
      </c>
      <c r="B1180" s="45" t="str">
        <f>Замеры!F1179</f>
        <v xml:space="preserve">Группа от QF </v>
      </c>
      <c r="C1180" s="45" t="str">
        <f>IF(Замеры!K1179=0, " ", Замеры!K1179)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Замеры!L1179</f>
        <v>0</v>
      </c>
      <c r="S1180" s="2">
        <f>Замеры!M1179</f>
        <v>0</v>
      </c>
      <c r="T1180" s="2" t="s">
        <v>75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21</v>
      </c>
      <c r="Z1180" s="2">
        <f t="shared" ca="1" si="509"/>
        <v>31</v>
      </c>
      <c r="AA1180" s="2">
        <f t="shared" ca="1" si="509"/>
        <v>42</v>
      </c>
      <c r="AB1180" s="5">
        <f t="shared" ca="1" si="510"/>
        <v>548</v>
      </c>
      <c r="AC1180" s="5">
        <f t="shared" ca="1" si="511"/>
        <v>426</v>
      </c>
      <c r="AD1180" s="5">
        <f t="shared" ca="1" si="512"/>
        <v>463</v>
      </c>
      <c r="AE1180" s="5">
        <f t="shared" ca="1" si="513"/>
        <v>439</v>
      </c>
      <c r="AF1180" s="5">
        <f t="shared" ca="1" si="514"/>
        <v>563</v>
      </c>
      <c r="AG1180" s="5">
        <f t="shared" ca="1" si="515"/>
        <v>562</v>
      </c>
      <c r="AH1180" s="5">
        <f t="shared" ca="1" si="516"/>
        <v>478</v>
      </c>
      <c r="AI1180" s="5">
        <f t="shared" ca="1" si="517"/>
        <v>535</v>
      </c>
      <c r="AJ1180" s="5">
        <f t="shared" ca="1" si="518"/>
        <v>525</v>
      </c>
      <c r="AK1180" s="5">
        <f t="shared" ca="1" si="519"/>
        <v>437</v>
      </c>
    </row>
    <row r="1181" spans="1:37" x14ac:dyDescent="0.3">
      <c r="A1181" s="35">
        <f>IF(Замеры!B1180=0, " ", Замеры!B1180)</f>
        <v>1175</v>
      </c>
      <c r="B1181" s="45" t="str">
        <f>Замеры!F1180</f>
        <v xml:space="preserve">Группа от QF </v>
      </c>
      <c r="C1181" s="45" t="str">
        <f>IF(Замеры!K1180=0, " ", Замеры!K1180)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Замеры!L1180</f>
        <v>0</v>
      </c>
      <c r="S1181" s="2">
        <f>Замеры!M1180</f>
        <v>0</v>
      </c>
      <c r="T1181" s="2" t="s">
        <v>75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21</v>
      </c>
      <c r="Z1181" s="2">
        <f t="shared" ca="1" si="509"/>
        <v>32</v>
      </c>
      <c r="AA1181" s="2">
        <f t="shared" ca="1" si="509"/>
        <v>26</v>
      </c>
      <c r="AB1181" s="5">
        <f t="shared" ca="1" si="510"/>
        <v>292</v>
      </c>
      <c r="AC1181" s="5">
        <f t="shared" ca="1" si="511"/>
        <v>359</v>
      </c>
      <c r="AD1181" s="5">
        <f t="shared" ca="1" si="512"/>
        <v>377</v>
      </c>
      <c r="AE1181" s="5">
        <f t="shared" ca="1" si="513"/>
        <v>363</v>
      </c>
      <c r="AF1181" s="5">
        <f t="shared" ca="1" si="514"/>
        <v>279</v>
      </c>
      <c r="AG1181" s="5">
        <f t="shared" ca="1" si="515"/>
        <v>304</v>
      </c>
      <c r="AH1181" s="5">
        <f t="shared" ca="1" si="516"/>
        <v>280</v>
      </c>
      <c r="AI1181" s="5">
        <f t="shared" ca="1" si="517"/>
        <v>333</v>
      </c>
      <c r="AJ1181" s="5">
        <f t="shared" ca="1" si="518"/>
        <v>359</v>
      </c>
      <c r="AK1181" s="5">
        <f t="shared" ca="1" si="519"/>
        <v>372</v>
      </c>
    </row>
    <row r="1182" spans="1:37" x14ac:dyDescent="0.3">
      <c r="A1182" s="35">
        <f>IF(Замеры!B1181=0, " ", Замеры!B1181)</f>
        <v>1176</v>
      </c>
      <c r="B1182" s="45" t="str">
        <f>Замеры!F1181</f>
        <v xml:space="preserve">Группа от QF </v>
      </c>
      <c r="C1182" s="45" t="str">
        <f>IF(Замеры!K1181=0, " ", Замеры!K1181)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Замеры!L1181</f>
        <v>0</v>
      </c>
      <c r="S1182" s="2">
        <f>Замеры!M1181</f>
        <v>0</v>
      </c>
      <c r="T1182" s="2" t="s">
        <v>75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24</v>
      </c>
      <c r="Z1182" s="2">
        <f t="shared" ca="1" si="509"/>
        <v>43</v>
      </c>
      <c r="AA1182" s="2">
        <f t="shared" ca="1" si="509"/>
        <v>23</v>
      </c>
      <c r="AB1182" s="5">
        <f t="shared" ca="1" si="510"/>
        <v>343</v>
      </c>
      <c r="AC1182" s="5">
        <f t="shared" ca="1" si="511"/>
        <v>290</v>
      </c>
      <c r="AD1182" s="5">
        <f t="shared" ca="1" si="512"/>
        <v>273</v>
      </c>
      <c r="AE1182" s="5">
        <f t="shared" ca="1" si="513"/>
        <v>258</v>
      </c>
      <c r="AF1182" s="5">
        <f t="shared" ca="1" si="514"/>
        <v>326</v>
      </c>
      <c r="AG1182" s="5">
        <f t="shared" ca="1" si="515"/>
        <v>352</v>
      </c>
      <c r="AH1182" s="5">
        <f t="shared" ca="1" si="516"/>
        <v>302</v>
      </c>
      <c r="AI1182" s="5">
        <f t="shared" ca="1" si="517"/>
        <v>273</v>
      </c>
      <c r="AJ1182" s="5">
        <f t="shared" ca="1" si="518"/>
        <v>323</v>
      </c>
      <c r="AK1182" s="5">
        <f t="shared" ca="1" si="519"/>
        <v>307</v>
      </c>
    </row>
    <row r="1183" spans="1:37" x14ac:dyDescent="0.3">
      <c r="A1183" s="35">
        <f>IF(Замеры!B1182=0, " ", Замеры!B1182)</f>
        <v>1177</v>
      </c>
      <c r="B1183" s="45" t="str">
        <f>Замеры!F1182</f>
        <v xml:space="preserve">Группа от QF </v>
      </c>
      <c r="C1183" s="45" t="str">
        <f>IF(Замеры!K1182=0, " ", Замеры!K1182)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Замеры!L1182</f>
        <v>0</v>
      </c>
      <c r="S1183" s="2">
        <f>Замеры!M1182</f>
        <v>0</v>
      </c>
      <c r="T1183" s="2" t="s">
        <v>75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28</v>
      </c>
      <c r="Z1183" s="2">
        <f t="shared" ca="1" si="509"/>
        <v>49</v>
      </c>
      <c r="AA1183" s="2">
        <f t="shared" ca="1" si="509"/>
        <v>22</v>
      </c>
      <c r="AB1183" s="5">
        <f t="shared" ca="1" si="510"/>
        <v>237</v>
      </c>
      <c r="AC1183" s="5">
        <f t="shared" ca="1" si="511"/>
        <v>280</v>
      </c>
      <c r="AD1183" s="5">
        <f t="shared" ca="1" si="512"/>
        <v>274</v>
      </c>
      <c r="AE1183" s="5">
        <f t="shared" ca="1" si="513"/>
        <v>312</v>
      </c>
      <c r="AF1183" s="5">
        <f t="shared" ca="1" si="514"/>
        <v>355</v>
      </c>
      <c r="AG1183" s="5">
        <f t="shared" ca="1" si="515"/>
        <v>361</v>
      </c>
      <c r="AH1183" s="5">
        <f t="shared" ca="1" si="516"/>
        <v>328</v>
      </c>
      <c r="AI1183" s="5">
        <f t="shared" ca="1" si="517"/>
        <v>310</v>
      </c>
      <c r="AJ1183" s="5">
        <f t="shared" ca="1" si="518"/>
        <v>275</v>
      </c>
      <c r="AK1183" s="5">
        <f t="shared" ca="1" si="519"/>
        <v>247</v>
      </c>
    </row>
    <row r="1184" spans="1:37" x14ac:dyDescent="0.3">
      <c r="A1184" s="35">
        <f>IF(Замеры!B1183=0, " ", Замеры!B1183)</f>
        <v>1178</v>
      </c>
      <c r="B1184" s="45" t="str">
        <f>Замеры!F1183</f>
        <v xml:space="preserve">Группа от QF </v>
      </c>
      <c r="C1184" s="45" t="str">
        <f>IF(Замеры!K1183=0, " ", Замеры!K1183)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Замеры!L1183</f>
        <v>0</v>
      </c>
      <c r="S1184" s="2">
        <f>Замеры!M1183</f>
        <v>0</v>
      </c>
      <c r="T1184" s="2" t="s">
        <v>75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25</v>
      </c>
      <c r="Z1184" s="2">
        <f t="shared" ca="1" si="509"/>
        <v>38</v>
      </c>
      <c r="AA1184" s="2">
        <f t="shared" ca="1" si="509"/>
        <v>24</v>
      </c>
      <c r="AB1184" s="5">
        <f t="shared" ca="1" si="510"/>
        <v>271</v>
      </c>
      <c r="AC1184" s="5">
        <f t="shared" ca="1" si="511"/>
        <v>315</v>
      </c>
      <c r="AD1184" s="5">
        <f t="shared" ca="1" si="512"/>
        <v>334</v>
      </c>
      <c r="AE1184" s="5">
        <f t="shared" ca="1" si="513"/>
        <v>315</v>
      </c>
      <c r="AF1184" s="5">
        <f t="shared" ca="1" si="514"/>
        <v>306</v>
      </c>
      <c r="AG1184" s="5">
        <f t="shared" ca="1" si="515"/>
        <v>254</v>
      </c>
      <c r="AH1184" s="5">
        <f t="shared" ca="1" si="516"/>
        <v>388</v>
      </c>
      <c r="AI1184" s="5">
        <f t="shared" ca="1" si="517"/>
        <v>345</v>
      </c>
      <c r="AJ1184" s="5">
        <f t="shared" ca="1" si="518"/>
        <v>339</v>
      </c>
      <c r="AK1184" s="5">
        <f t="shared" ca="1" si="519"/>
        <v>246</v>
      </c>
    </row>
    <row r="1185" spans="1:37" x14ac:dyDescent="0.3">
      <c r="A1185" s="35">
        <f>IF(Замеры!B1184=0, " ", Замеры!B1184)</f>
        <v>1179</v>
      </c>
      <c r="B1185" s="45" t="str">
        <f>Замеры!F1184</f>
        <v xml:space="preserve">Группа от QF </v>
      </c>
      <c r="C1185" s="45" t="str">
        <f>IF(Замеры!K1184=0, " ", Замеры!K1184)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Замеры!L1184</f>
        <v>0</v>
      </c>
      <c r="S1185" s="2">
        <f>Замеры!M1184</f>
        <v>0</v>
      </c>
      <c r="T1185" s="2" t="s">
        <v>75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22</v>
      </c>
      <c r="Z1185" s="2">
        <f t="shared" ca="1" si="509"/>
        <v>22</v>
      </c>
      <c r="AA1185" s="2">
        <f t="shared" ca="1" si="509"/>
        <v>23</v>
      </c>
      <c r="AB1185" s="5">
        <f t="shared" ca="1" si="510"/>
        <v>314</v>
      </c>
      <c r="AC1185" s="5">
        <f t="shared" ca="1" si="511"/>
        <v>328</v>
      </c>
      <c r="AD1185" s="5">
        <f t="shared" ca="1" si="512"/>
        <v>301</v>
      </c>
      <c r="AE1185" s="5">
        <f t="shared" ca="1" si="513"/>
        <v>287</v>
      </c>
      <c r="AF1185" s="5">
        <f t="shared" ca="1" si="514"/>
        <v>354</v>
      </c>
      <c r="AG1185" s="5">
        <f t="shared" ca="1" si="515"/>
        <v>317</v>
      </c>
      <c r="AH1185" s="5">
        <f t="shared" ca="1" si="516"/>
        <v>380</v>
      </c>
      <c r="AI1185" s="5">
        <f t="shared" ca="1" si="517"/>
        <v>294</v>
      </c>
      <c r="AJ1185" s="5">
        <f t="shared" ca="1" si="518"/>
        <v>346</v>
      </c>
      <c r="AK1185" s="5">
        <f t="shared" ca="1" si="519"/>
        <v>367</v>
      </c>
    </row>
    <row r="1186" spans="1:37" x14ac:dyDescent="0.3">
      <c r="A1186" s="35">
        <f>IF(Замеры!B1185=0, " ", Замеры!B1185)</f>
        <v>1180</v>
      </c>
      <c r="B1186" s="45" t="str">
        <f>Замеры!F1185</f>
        <v xml:space="preserve">Группа от QF </v>
      </c>
      <c r="C1186" s="45" t="str">
        <f>IF(Замеры!K1185=0, " ", Замеры!K1185)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Замеры!L1185</f>
        <v>0</v>
      </c>
      <c r="S1186" s="2">
        <f>Замеры!M1185</f>
        <v>0</v>
      </c>
      <c r="T1186" s="2" t="s">
        <v>75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32</v>
      </c>
      <c r="Z1186" s="2">
        <f t="shared" ca="1" si="509"/>
        <v>42</v>
      </c>
      <c r="AA1186" s="2">
        <f t="shared" ca="1" si="509"/>
        <v>36</v>
      </c>
      <c r="AB1186" s="5">
        <f t="shared" ca="1" si="510"/>
        <v>472</v>
      </c>
      <c r="AC1186" s="5">
        <f t="shared" ca="1" si="511"/>
        <v>474</v>
      </c>
      <c r="AD1186" s="5">
        <f t="shared" ca="1" si="512"/>
        <v>415</v>
      </c>
      <c r="AE1186" s="5">
        <f t="shared" ca="1" si="513"/>
        <v>371</v>
      </c>
      <c r="AF1186" s="5">
        <f t="shared" ca="1" si="514"/>
        <v>447</v>
      </c>
      <c r="AG1186" s="5">
        <f t="shared" ca="1" si="515"/>
        <v>499</v>
      </c>
      <c r="AH1186" s="5">
        <f t="shared" ca="1" si="516"/>
        <v>379</v>
      </c>
      <c r="AI1186" s="5">
        <f t="shared" ca="1" si="517"/>
        <v>403</v>
      </c>
      <c r="AJ1186" s="5">
        <f t="shared" ca="1" si="518"/>
        <v>379</v>
      </c>
      <c r="AK1186" s="5">
        <f t="shared" ca="1" si="519"/>
        <v>486</v>
      </c>
    </row>
    <row r="1187" spans="1:37" x14ac:dyDescent="0.3">
      <c r="A1187" s="35">
        <f>IF(Замеры!B1186=0, " ", Замеры!B1186)</f>
        <v>1181</v>
      </c>
      <c r="B1187" s="45" t="str">
        <f>Замеры!F1186</f>
        <v xml:space="preserve">Группа от QF </v>
      </c>
      <c r="C1187" s="45" t="str">
        <f>IF(Замеры!K1186=0, " ", Замеры!K1186)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Замеры!L1186</f>
        <v>0</v>
      </c>
      <c r="S1187" s="2">
        <f>Замеры!M1186</f>
        <v>0</v>
      </c>
      <c r="T1187" s="2" t="s">
        <v>75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49</v>
      </c>
      <c r="Z1187" s="2">
        <f t="shared" ca="1" si="509"/>
        <v>30</v>
      </c>
      <c r="AA1187" s="2">
        <f t="shared" ca="1" si="509"/>
        <v>38</v>
      </c>
      <c r="AB1187" s="5">
        <f t="shared" ca="1" si="510"/>
        <v>490</v>
      </c>
      <c r="AC1187" s="5">
        <f t="shared" ca="1" si="511"/>
        <v>503</v>
      </c>
      <c r="AD1187" s="5">
        <f t="shared" ca="1" si="512"/>
        <v>451</v>
      </c>
      <c r="AE1187" s="5">
        <f t="shared" ca="1" si="513"/>
        <v>512</v>
      </c>
      <c r="AF1187" s="5">
        <f t="shared" ca="1" si="514"/>
        <v>417</v>
      </c>
      <c r="AG1187" s="5">
        <f t="shared" ca="1" si="515"/>
        <v>466</v>
      </c>
      <c r="AH1187" s="5">
        <f t="shared" ca="1" si="516"/>
        <v>387</v>
      </c>
      <c r="AI1187" s="5">
        <f t="shared" ca="1" si="517"/>
        <v>500</v>
      </c>
      <c r="AJ1187" s="5">
        <f t="shared" ca="1" si="518"/>
        <v>491</v>
      </c>
      <c r="AK1187" s="5">
        <f t="shared" ca="1" si="519"/>
        <v>489</v>
      </c>
    </row>
    <row r="1188" spans="1:37" x14ac:dyDescent="0.3">
      <c r="A1188" s="35">
        <f>IF(Замеры!B1187=0, " ", Замеры!B1187)</f>
        <v>1182</v>
      </c>
      <c r="B1188" s="45" t="str">
        <f>Замеры!F1187</f>
        <v xml:space="preserve">Группа от QF </v>
      </c>
      <c r="C1188" s="45" t="str">
        <f>IF(Замеры!K1187=0, " ", Замеры!K1187)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Замеры!L1187</f>
        <v>0</v>
      </c>
      <c r="S1188" s="2">
        <f>Замеры!M1187</f>
        <v>0</v>
      </c>
      <c r="T1188" s="2" t="s">
        <v>75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36</v>
      </c>
      <c r="Z1188" s="2">
        <f t="shared" ca="1" si="509"/>
        <v>23</v>
      </c>
      <c r="AA1188" s="2">
        <f t="shared" ca="1" si="509"/>
        <v>38</v>
      </c>
      <c r="AB1188" s="5">
        <f t="shared" ca="1" si="510"/>
        <v>433</v>
      </c>
      <c r="AC1188" s="5">
        <f t="shared" ca="1" si="511"/>
        <v>465</v>
      </c>
      <c r="AD1188" s="5">
        <f t="shared" ca="1" si="512"/>
        <v>414</v>
      </c>
      <c r="AE1188" s="5">
        <f t="shared" ca="1" si="513"/>
        <v>429</v>
      </c>
      <c r="AF1188" s="5">
        <f t="shared" ca="1" si="514"/>
        <v>522</v>
      </c>
      <c r="AG1188" s="5">
        <f t="shared" ca="1" si="515"/>
        <v>439</v>
      </c>
      <c r="AH1188" s="5">
        <f t="shared" ca="1" si="516"/>
        <v>408</v>
      </c>
      <c r="AI1188" s="5">
        <f t="shared" ca="1" si="517"/>
        <v>394</v>
      </c>
      <c r="AJ1188" s="5">
        <f t="shared" ca="1" si="518"/>
        <v>449</v>
      </c>
      <c r="AK1188" s="5">
        <f t="shared" ca="1" si="519"/>
        <v>438</v>
      </c>
    </row>
    <row r="1189" spans="1:37" x14ac:dyDescent="0.3">
      <c r="A1189" s="35">
        <f>IF(Замеры!B1188=0, " ", Замеры!B1188)</f>
        <v>1183</v>
      </c>
      <c r="B1189" s="45" t="str">
        <f>Замеры!F1188</f>
        <v xml:space="preserve">Группа от QF </v>
      </c>
      <c r="C1189" s="45" t="str">
        <f>IF(Замеры!K1188=0, " ", Замеры!K1188)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Замеры!L1188</f>
        <v>0</v>
      </c>
      <c r="S1189" s="2">
        <f>Замеры!M1188</f>
        <v>0</v>
      </c>
      <c r="T1189" s="2" t="s">
        <v>75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48</v>
      </c>
      <c r="Z1189" s="2">
        <f t="shared" ca="1" si="509"/>
        <v>26</v>
      </c>
      <c r="AA1189" s="2">
        <f t="shared" ca="1" si="509"/>
        <v>45</v>
      </c>
      <c r="AB1189" s="5">
        <f t="shared" ca="1" si="510"/>
        <v>566</v>
      </c>
      <c r="AC1189" s="5">
        <f t="shared" ca="1" si="511"/>
        <v>518</v>
      </c>
      <c r="AD1189" s="5">
        <f t="shared" ca="1" si="512"/>
        <v>594</v>
      </c>
      <c r="AE1189" s="5">
        <f t="shared" ca="1" si="513"/>
        <v>593</v>
      </c>
      <c r="AF1189" s="5">
        <f t="shared" ca="1" si="514"/>
        <v>517</v>
      </c>
      <c r="AG1189" s="5">
        <f t="shared" ca="1" si="515"/>
        <v>575</v>
      </c>
      <c r="AH1189" s="5">
        <f t="shared" ca="1" si="516"/>
        <v>529</v>
      </c>
      <c r="AI1189" s="5">
        <f t="shared" ca="1" si="517"/>
        <v>530</v>
      </c>
      <c r="AJ1189" s="5">
        <f t="shared" ca="1" si="518"/>
        <v>563</v>
      </c>
      <c r="AK1189" s="5">
        <f t="shared" ca="1" si="519"/>
        <v>466</v>
      </c>
    </row>
    <row r="1190" spans="1:37" x14ac:dyDescent="0.3">
      <c r="A1190" s="35">
        <f>IF(Замеры!B1189=0, " ", Замеры!B1189)</f>
        <v>1184</v>
      </c>
      <c r="B1190" s="45" t="str">
        <f>Замеры!F1189</f>
        <v xml:space="preserve">Группа от QF </v>
      </c>
      <c r="C1190" s="45" t="str">
        <f>IF(Замеры!K1189=0, " ", Замеры!K1189)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Замеры!L1189</f>
        <v>0</v>
      </c>
      <c r="S1190" s="2">
        <f>Замеры!M1189</f>
        <v>0</v>
      </c>
      <c r="T1190" s="2" t="s">
        <v>75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31</v>
      </c>
      <c r="Z1190" s="2">
        <f t="shared" ca="1" si="509"/>
        <v>25</v>
      </c>
      <c r="AA1190" s="2">
        <f t="shared" ca="1" si="509"/>
        <v>38</v>
      </c>
      <c r="AB1190" s="5">
        <f t="shared" ca="1" si="510"/>
        <v>464</v>
      </c>
      <c r="AC1190" s="5">
        <f t="shared" ca="1" si="511"/>
        <v>412</v>
      </c>
      <c r="AD1190" s="5">
        <f t="shared" ca="1" si="512"/>
        <v>436</v>
      </c>
      <c r="AE1190" s="5">
        <f t="shared" ca="1" si="513"/>
        <v>394</v>
      </c>
      <c r="AF1190" s="5">
        <f t="shared" ca="1" si="514"/>
        <v>434</v>
      </c>
      <c r="AG1190" s="5">
        <f t="shared" ca="1" si="515"/>
        <v>527</v>
      </c>
      <c r="AH1190" s="5">
        <f t="shared" ca="1" si="516"/>
        <v>395</v>
      </c>
      <c r="AI1190" s="5">
        <f t="shared" ca="1" si="517"/>
        <v>396</v>
      </c>
      <c r="AJ1190" s="5">
        <f t="shared" ca="1" si="518"/>
        <v>464</v>
      </c>
      <c r="AK1190" s="5">
        <f t="shared" ca="1" si="519"/>
        <v>477</v>
      </c>
    </row>
    <row r="1191" spans="1:37" x14ac:dyDescent="0.3">
      <c r="A1191" s="35">
        <f>IF(Замеры!B1190=0, " ", Замеры!B1190)</f>
        <v>1185</v>
      </c>
      <c r="B1191" s="45" t="str">
        <f>Замеры!F1190</f>
        <v xml:space="preserve">Группа от QF </v>
      </c>
      <c r="C1191" s="45" t="str">
        <f>IF(Замеры!K1190=0, " ", Замеры!K1190)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Замеры!L1190</f>
        <v>0</v>
      </c>
      <c r="S1191" s="2">
        <f>Замеры!M1190</f>
        <v>0</v>
      </c>
      <c r="T1191" s="2" t="s">
        <v>75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28</v>
      </c>
      <c r="Z1191" s="2">
        <f t="shared" ca="1" si="509"/>
        <v>22</v>
      </c>
      <c r="AA1191" s="2">
        <f t="shared" ca="1" si="509"/>
        <v>38</v>
      </c>
      <c r="AB1191" s="5">
        <f t="shared" ca="1" si="510"/>
        <v>499</v>
      </c>
      <c r="AC1191" s="5">
        <f t="shared" ca="1" si="511"/>
        <v>527</v>
      </c>
      <c r="AD1191" s="5">
        <f t="shared" ca="1" si="512"/>
        <v>409</v>
      </c>
      <c r="AE1191" s="5">
        <f t="shared" ca="1" si="513"/>
        <v>506</v>
      </c>
      <c r="AF1191" s="5">
        <f t="shared" ca="1" si="514"/>
        <v>402</v>
      </c>
      <c r="AG1191" s="5">
        <f t="shared" ca="1" si="515"/>
        <v>513</v>
      </c>
      <c r="AH1191" s="5">
        <f t="shared" ca="1" si="516"/>
        <v>423</v>
      </c>
      <c r="AI1191" s="5">
        <f t="shared" ca="1" si="517"/>
        <v>426</v>
      </c>
      <c r="AJ1191" s="5">
        <f t="shared" ca="1" si="518"/>
        <v>526</v>
      </c>
      <c r="AK1191" s="5">
        <f t="shared" ca="1" si="519"/>
        <v>510</v>
      </c>
    </row>
    <row r="1192" spans="1:37" x14ac:dyDescent="0.3">
      <c r="A1192" s="35">
        <f>IF(Замеры!B1191=0, " ", Замеры!B1191)</f>
        <v>1186</v>
      </c>
      <c r="B1192" s="45" t="str">
        <f>Замеры!F1191</f>
        <v xml:space="preserve">Группа от QF </v>
      </c>
      <c r="C1192" s="45" t="str">
        <f>IF(Замеры!K1191=0, " ", Замеры!K1191)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Замеры!L1191</f>
        <v>0</v>
      </c>
      <c r="S1192" s="2">
        <f>Замеры!M1191</f>
        <v>0</v>
      </c>
      <c r="T1192" s="2" t="s">
        <v>75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24</v>
      </c>
      <c r="Z1192" s="2">
        <f t="shared" ca="1" si="509"/>
        <v>26</v>
      </c>
      <c r="AA1192" s="2">
        <f t="shared" ca="1" si="509"/>
        <v>44</v>
      </c>
      <c r="AB1192" s="5">
        <f t="shared" ca="1" si="510"/>
        <v>581</v>
      </c>
      <c r="AC1192" s="5">
        <f t="shared" ca="1" si="511"/>
        <v>486</v>
      </c>
      <c r="AD1192" s="5">
        <f t="shared" ca="1" si="512"/>
        <v>511</v>
      </c>
      <c r="AE1192" s="5">
        <f t="shared" ca="1" si="513"/>
        <v>449</v>
      </c>
      <c r="AF1192" s="5">
        <f t="shared" ca="1" si="514"/>
        <v>502</v>
      </c>
      <c r="AG1192" s="5">
        <f t="shared" ca="1" si="515"/>
        <v>550</v>
      </c>
      <c r="AH1192" s="5">
        <f t="shared" ca="1" si="516"/>
        <v>577</v>
      </c>
      <c r="AI1192" s="5">
        <f t="shared" ca="1" si="517"/>
        <v>511</v>
      </c>
      <c r="AJ1192" s="5">
        <f t="shared" ca="1" si="518"/>
        <v>456</v>
      </c>
      <c r="AK1192" s="5">
        <f t="shared" ca="1" si="519"/>
        <v>489</v>
      </c>
    </row>
    <row r="1193" spans="1:37" x14ac:dyDescent="0.3">
      <c r="A1193" s="35">
        <f>IF(Замеры!B1192=0, " ", Замеры!B1192)</f>
        <v>1187</v>
      </c>
      <c r="B1193" s="45" t="str">
        <f>Замеры!F1192</f>
        <v xml:space="preserve">Группа от QF </v>
      </c>
      <c r="C1193" s="45" t="str">
        <f>IF(Замеры!K1192=0, " ", Замеры!K1192)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Замеры!L1192</f>
        <v>0</v>
      </c>
      <c r="S1193" s="2">
        <f>Замеры!M1192</f>
        <v>0</v>
      </c>
      <c r="T1193" s="2" t="s">
        <v>75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24</v>
      </c>
      <c r="Z1193" s="2">
        <f t="shared" ca="1" si="509"/>
        <v>38</v>
      </c>
      <c r="AA1193" s="2">
        <f t="shared" ca="1" si="509"/>
        <v>29</v>
      </c>
      <c r="AB1193" s="5">
        <f t="shared" ca="1" si="510"/>
        <v>312</v>
      </c>
      <c r="AC1193" s="5">
        <f t="shared" ca="1" si="511"/>
        <v>298</v>
      </c>
      <c r="AD1193" s="5">
        <f t="shared" ca="1" si="512"/>
        <v>319</v>
      </c>
      <c r="AE1193" s="5">
        <f t="shared" ca="1" si="513"/>
        <v>324</v>
      </c>
      <c r="AF1193" s="5">
        <f t="shared" ca="1" si="514"/>
        <v>309</v>
      </c>
      <c r="AG1193" s="5">
        <f t="shared" ca="1" si="515"/>
        <v>393</v>
      </c>
      <c r="AH1193" s="5">
        <f t="shared" ca="1" si="516"/>
        <v>393</v>
      </c>
      <c r="AI1193" s="5">
        <f t="shared" ca="1" si="517"/>
        <v>367</v>
      </c>
      <c r="AJ1193" s="5">
        <f t="shared" ca="1" si="518"/>
        <v>328</v>
      </c>
      <c r="AK1193" s="5">
        <f t="shared" ca="1" si="519"/>
        <v>313</v>
      </c>
    </row>
    <row r="1194" spans="1:37" x14ac:dyDescent="0.3">
      <c r="A1194" s="35">
        <f>IF(Замеры!B1193=0, " ", Замеры!B1193)</f>
        <v>1188</v>
      </c>
      <c r="B1194" s="45" t="str">
        <f>Замеры!F1193</f>
        <v xml:space="preserve">Группа от QF </v>
      </c>
      <c r="C1194" s="45" t="str">
        <f>IF(Замеры!K1193=0, " ", Замеры!K1193)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Замеры!L1193</f>
        <v>0</v>
      </c>
      <c r="S1194" s="2">
        <f>Замеры!M1193</f>
        <v>0</v>
      </c>
      <c r="T1194" s="2" t="s">
        <v>75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28</v>
      </c>
      <c r="Z1194" s="2">
        <f t="shared" ca="1" si="509"/>
        <v>40</v>
      </c>
      <c r="AA1194" s="2">
        <f t="shared" ca="1" si="509"/>
        <v>28</v>
      </c>
      <c r="AB1194" s="5">
        <f t="shared" ca="1" si="510"/>
        <v>371</v>
      </c>
      <c r="AC1194" s="5">
        <f t="shared" ca="1" si="511"/>
        <v>347</v>
      </c>
      <c r="AD1194" s="5">
        <f t="shared" ca="1" si="512"/>
        <v>318</v>
      </c>
      <c r="AE1194" s="5">
        <f t="shared" ca="1" si="513"/>
        <v>309</v>
      </c>
      <c r="AF1194" s="5">
        <f t="shared" ca="1" si="514"/>
        <v>328</v>
      </c>
      <c r="AG1194" s="5">
        <f t="shared" ca="1" si="515"/>
        <v>299</v>
      </c>
      <c r="AH1194" s="5">
        <f t="shared" ca="1" si="516"/>
        <v>294</v>
      </c>
      <c r="AI1194" s="5">
        <f t="shared" ca="1" si="517"/>
        <v>302</v>
      </c>
      <c r="AJ1194" s="5">
        <f t="shared" ca="1" si="518"/>
        <v>379</v>
      </c>
      <c r="AK1194" s="5">
        <f t="shared" ca="1" si="519"/>
        <v>306</v>
      </c>
    </row>
    <row r="1195" spans="1:37" x14ac:dyDescent="0.3">
      <c r="A1195" s="35">
        <f>IF(Замеры!B1194=0, " ", Замеры!B1194)</f>
        <v>1189</v>
      </c>
      <c r="B1195" s="45" t="str">
        <f>Замеры!F1194</f>
        <v xml:space="preserve">Группа от QF </v>
      </c>
      <c r="C1195" s="45" t="str">
        <f>IF(Замеры!K1194=0, " ", Замеры!K1194)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Замеры!L1194</f>
        <v>0</v>
      </c>
      <c r="S1195" s="2">
        <f>Замеры!M1194</f>
        <v>0</v>
      </c>
      <c r="T1195" s="2" t="s">
        <v>75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42</v>
      </c>
      <c r="Z1195" s="2">
        <f t="shared" ca="1" si="509"/>
        <v>36</v>
      </c>
      <c r="AA1195" s="2">
        <f t="shared" ca="1" si="509"/>
        <v>27</v>
      </c>
      <c r="AB1195" s="5">
        <f t="shared" ca="1" si="510"/>
        <v>325</v>
      </c>
      <c r="AC1195" s="5">
        <f t="shared" ca="1" si="511"/>
        <v>315</v>
      </c>
      <c r="AD1195" s="5">
        <f t="shared" ca="1" si="512"/>
        <v>354</v>
      </c>
      <c r="AE1195" s="5">
        <f t="shared" ca="1" si="513"/>
        <v>363</v>
      </c>
      <c r="AF1195" s="5">
        <f t="shared" ca="1" si="514"/>
        <v>407</v>
      </c>
      <c r="AG1195" s="5">
        <f t="shared" ca="1" si="515"/>
        <v>414</v>
      </c>
      <c r="AH1195" s="5">
        <f t="shared" ca="1" si="516"/>
        <v>285</v>
      </c>
      <c r="AI1195" s="5">
        <f t="shared" ca="1" si="517"/>
        <v>372</v>
      </c>
      <c r="AJ1195" s="5">
        <f t="shared" ca="1" si="518"/>
        <v>326</v>
      </c>
      <c r="AK1195" s="5">
        <f t="shared" ca="1" si="519"/>
        <v>386</v>
      </c>
    </row>
    <row r="1196" spans="1:37" x14ac:dyDescent="0.3">
      <c r="A1196" s="35">
        <f>IF(Замеры!B1195=0, " ", Замеры!B1195)</f>
        <v>1190</v>
      </c>
      <c r="B1196" s="45" t="str">
        <f>Замеры!F1195</f>
        <v xml:space="preserve">Группа от QF </v>
      </c>
      <c r="C1196" s="45" t="str">
        <f>IF(Замеры!K1195=0, " ", Замеры!K1195)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Замеры!L1195</f>
        <v>0</v>
      </c>
      <c r="S1196" s="2">
        <f>Замеры!M1195</f>
        <v>0</v>
      </c>
      <c r="T1196" s="2" t="s">
        <v>75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50</v>
      </c>
      <c r="Z1196" s="2">
        <f t="shared" ca="1" si="509"/>
        <v>41</v>
      </c>
      <c r="AA1196" s="2">
        <f t="shared" ca="1" si="509"/>
        <v>34</v>
      </c>
      <c r="AB1196" s="5">
        <f t="shared" ca="1" si="510"/>
        <v>490</v>
      </c>
      <c r="AC1196" s="5">
        <f t="shared" ca="1" si="511"/>
        <v>426</v>
      </c>
      <c r="AD1196" s="5">
        <f t="shared" ca="1" si="512"/>
        <v>467</v>
      </c>
      <c r="AE1196" s="5">
        <f t="shared" ca="1" si="513"/>
        <v>413</v>
      </c>
      <c r="AF1196" s="5">
        <f t="shared" ca="1" si="514"/>
        <v>443</v>
      </c>
      <c r="AG1196" s="5">
        <f t="shared" ca="1" si="515"/>
        <v>444</v>
      </c>
      <c r="AH1196" s="5">
        <f t="shared" ca="1" si="516"/>
        <v>473</v>
      </c>
      <c r="AI1196" s="5">
        <f t="shared" ca="1" si="517"/>
        <v>461</v>
      </c>
      <c r="AJ1196" s="5">
        <f t="shared" ca="1" si="518"/>
        <v>444</v>
      </c>
      <c r="AK1196" s="5">
        <f t="shared" ca="1" si="519"/>
        <v>471</v>
      </c>
    </row>
    <row r="1197" spans="1:37" x14ac:dyDescent="0.3">
      <c r="A1197" s="35">
        <f>IF(Замеры!B1196=0, " ", Замеры!B1196)</f>
        <v>1191</v>
      </c>
      <c r="B1197" s="45" t="str">
        <f>Замеры!F1196</f>
        <v xml:space="preserve">Группа от QF </v>
      </c>
      <c r="C1197" s="45" t="str">
        <f>IF(Замеры!K1196=0, " ", Замеры!K1196)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Замеры!L1196</f>
        <v>0</v>
      </c>
      <c r="S1197" s="2">
        <f>Замеры!M1196</f>
        <v>0</v>
      </c>
      <c r="T1197" s="2" t="s">
        <v>75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24</v>
      </c>
      <c r="Z1197" s="2">
        <f t="shared" ca="1" si="509"/>
        <v>23</v>
      </c>
      <c r="AA1197" s="2">
        <f t="shared" ca="1" si="509"/>
        <v>40</v>
      </c>
      <c r="AB1197" s="5">
        <f t="shared" ca="1" si="510"/>
        <v>465</v>
      </c>
      <c r="AC1197" s="5">
        <f t="shared" ca="1" si="511"/>
        <v>504</v>
      </c>
      <c r="AD1197" s="5">
        <f t="shared" ca="1" si="512"/>
        <v>406</v>
      </c>
      <c r="AE1197" s="5">
        <f t="shared" ca="1" si="513"/>
        <v>526</v>
      </c>
      <c r="AF1197" s="5">
        <f t="shared" ca="1" si="514"/>
        <v>440</v>
      </c>
      <c r="AG1197" s="5">
        <f t="shared" ca="1" si="515"/>
        <v>434</v>
      </c>
      <c r="AH1197" s="5">
        <f t="shared" ca="1" si="516"/>
        <v>519</v>
      </c>
      <c r="AI1197" s="5">
        <f t="shared" ca="1" si="517"/>
        <v>456</v>
      </c>
      <c r="AJ1197" s="5">
        <f t="shared" ca="1" si="518"/>
        <v>434</v>
      </c>
      <c r="AK1197" s="5">
        <f t="shared" ca="1" si="519"/>
        <v>520</v>
      </c>
    </row>
    <row r="1198" spans="1:37" x14ac:dyDescent="0.3">
      <c r="A1198" s="35">
        <f>IF(Замеры!B1197=0, " ", Замеры!B1197)</f>
        <v>1192</v>
      </c>
      <c r="B1198" s="45" t="str">
        <f>Замеры!F1197</f>
        <v xml:space="preserve">Группа от QF </v>
      </c>
      <c r="C1198" s="45" t="str">
        <f>IF(Замеры!K1197=0, " ", Замеры!K1197)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Замеры!L1197</f>
        <v>0</v>
      </c>
      <c r="S1198" s="2">
        <f>Замеры!M1197</f>
        <v>0</v>
      </c>
      <c r="T1198" s="2" t="s">
        <v>75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21</v>
      </c>
      <c r="Z1198" s="2">
        <f t="shared" ca="1" si="509"/>
        <v>27</v>
      </c>
      <c r="AA1198" s="2">
        <f t="shared" ca="1" si="509"/>
        <v>25</v>
      </c>
      <c r="AB1198" s="5">
        <f t="shared" ca="1" si="510"/>
        <v>255</v>
      </c>
      <c r="AC1198" s="5">
        <f t="shared" ca="1" si="511"/>
        <v>358</v>
      </c>
      <c r="AD1198" s="5">
        <f t="shared" ca="1" si="512"/>
        <v>350</v>
      </c>
      <c r="AE1198" s="5">
        <f t="shared" ca="1" si="513"/>
        <v>358</v>
      </c>
      <c r="AF1198" s="5">
        <f t="shared" ca="1" si="514"/>
        <v>291</v>
      </c>
      <c r="AG1198" s="5">
        <f t="shared" ca="1" si="515"/>
        <v>388</v>
      </c>
      <c r="AH1198" s="5">
        <f t="shared" ca="1" si="516"/>
        <v>371</v>
      </c>
      <c r="AI1198" s="5">
        <f t="shared" ca="1" si="517"/>
        <v>321</v>
      </c>
      <c r="AJ1198" s="5">
        <f t="shared" ca="1" si="518"/>
        <v>373</v>
      </c>
      <c r="AK1198" s="5">
        <f t="shared" ca="1" si="519"/>
        <v>364</v>
      </c>
    </row>
    <row r="1199" spans="1:37" x14ac:dyDescent="0.3">
      <c r="A1199" s="35">
        <f>IF(Замеры!B1198=0, " ", Замеры!B1198)</f>
        <v>1193</v>
      </c>
      <c r="B1199" s="45" t="str">
        <f>Замеры!F1198</f>
        <v xml:space="preserve">Группа от QF </v>
      </c>
      <c r="C1199" s="45" t="str">
        <f>IF(Замеры!K1198=0, " ", Замеры!K1198)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Замеры!L1198</f>
        <v>0</v>
      </c>
      <c r="S1199" s="2">
        <f>Замеры!M1198</f>
        <v>0</v>
      </c>
      <c r="T1199" s="2" t="s">
        <v>75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32</v>
      </c>
      <c r="Z1199" s="2">
        <f t="shared" ca="1" si="509"/>
        <v>34</v>
      </c>
      <c r="AA1199" s="2">
        <f t="shared" ca="1" si="509"/>
        <v>34</v>
      </c>
      <c r="AB1199" s="5">
        <f t="shared" ca="1" si="510"/>
        <v>428</v>
      </c>
      <c r="AC1199" s="5">
        <f t="shared" ca="1" si="511"/>
        <v>376</v>
      </c>
      <c r="AD1199" s="5">
        <f t="shared" ca="1" si="512"/>
        <v>375</v>
      </c>
      <c r="AE1199" s="5">
        <f t="shared" ca="1" si="513"/>
        <v>413</v>
      </c>
      <c r="AF1199" s="5">
        <f t="shared" ca="1" si="514"/>
        <v>457</v>
      </c>
      <c r="AG1199" s="5">
        <f t="shared" ca="1" si="515"/>
        <v>376</v>
      </c>
      <c r="AH1199" s="5">
        <f t="shared" ca="1" si="516"/>
        <v>448</v>
      </c>
      <c r="AI1199" s="5">
        <f t="shared" ca="1" si="517"/>
        <v>427</v>
      </c>
      <c r="AJ1199" s="5">
        <f t="shared" ca="1" si="518"/>
        <v>437</v>
      </c>
      <c r="AK1199" s="5">
        <f t="shared" ca="1" si="519"/>
        <v>374</v>
      </c>
    </row>
    <row r="1200" spans="1:37" x14ac:dyDescent="0.3">
      <c r="A1200" s="35">
        <f>IF(Замеры!B1199=0, " ", Замеры!B1199)</f>
        <v>1194</v>
      </c>
      <c r="B1200" s="45" t="str">
        <f>Замеры!F1199</f>
        <v xml:space="preserve">Группа от QF </v>
      </c>
      <c r="C1200" s="45" t="str">
        <f>IF(Замеры!K1199=0, " ", Замеры!K1199)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Замеры!L1199</f>
        <v>0</v>
      </c>
      <c r="S1200" s="2">
        <f>Замеры!M1199</f>
        <v>0</v>
      </c>
      <c r="T1200" s="2" t="s">
        <v>75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35</v>
      </c>
      <c r="Z1200" s="2">
        <f t="shared" ca="1" si="509"/>
        <v>32</v>
      </c>
      <c r="AA1200" s="2">
        <f t="shared" ca="1" si="509"/>
        <v>32</v>
      </c>
      <c r="AB1200" s="5">
        <f t="shared" ca="1" si="510"/>
        <v>407</v>
      </c>
      <c r="AC1200" s="5">
        <f t="shared" ca="1" si="511"/>
        <v>379</v>
      </c>
      <c r="AD1200" s="5">
        <f t="shared" ca="1" si="512"/>
        <v>376</v>
      </c>
      <c r="AE1200" s="5">
        <f t="shared" ca="1" si="513"/>
        <v>361</v>
      </c>
      <c r="AF1200" s="5">
        <f t="shared" ca="1" si="514"/>
        <v>452</v>
      </c>
      <c r="AG1200" s="5">
        <f t="shared" ca="1" si="515"/>
        <v>353</v>
      </c>
      <c r="AH1200" s="5">
        <f t="shared" ca="1" si="516"/>
        <v>358</v>
      </c>
      <c r="AI1200" s="5">
        <f t="shared" ca="1" si="517"/>
        <v>385</v>
      </c>
      <c r="AJ1200" s="5">
        <f t="shared" ca="1" si="518"/>
        <v>427</v>
      </c>
      <c r="AK1200" s="5">
        <f t="shared" ca="1" si="519"/>
        <v>470</v>
      </c>
    </row>
    <row r="1201" spans="1:37" x14ac:dyDescent="0.3">
      <c r="A1201" s="35">
        <f>IF(Замеры!B1200=0, " ", Замеры!B1200)</f>
        <v>1195</v>
      </c>
      <c r="B1201" s="45" t="str">
        <f>Замеры!F1200</f>
        <v xml:space="preserve">Группа от QF </v>
      </c>
      <c r="C1201" s="45" t="str">
        <f>IF(Замеры!K1200=0, " ", Замеры!K1200)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Замеры!L1200</f>
        <v>0</v>
      </c>
      <c r="S1201" s="2">
        <f>Замеры!M1200</f>
        <v>0</v>
      </c>
      <c r="T1201" s="2" t="s">
        <v>75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37</v>
      </c>
      <c r="Z1201" s="2">
        <f t="shared" ca="1" si="509"/>
        <v>29</v>
      </c>
      <c r="AA1201" s="2">
        <f t="shared" ca="1" si="509"/>
        <v>34</v>
      </c>
      <c r="AB1201" s="5">
        <f t="shared" ca="1" si="510"/>
        <v>364</v>
      </c>
      <c r="AC1201" s="5">
        <f t="shared" ca="1" si="511"/>
        <v>386</v>
      </c>
      <c r="AD1201" s="5">
        <f t="shared" ca="1" si="512"/>
        <v>349</v>
      </c>
      <c r="AE1201" s="5">
        <f t="shared" ca="1" si="513"/>
        <v>482</v>
      </c>
      <c r="AF1201" s="5">
        <f t="shared" ca="1" si="514"/>
        <v>484</v>
      </c>
      <c r="AG1201" s="5">
        <f t="shared" ca="1" si="515"/>
        <v>367</v>
      </c>
      <c r="AH1201" s="5">
        <f t="shared" ca="1" si="516"/>
        <v>447</v>
      </c>
      <c r="AI1201" s="5">
        <f t="shared" ca="1" si="517"/>
        <v>383</v>
      </c>
      <c r="AJ1201" s="5">
        <f t="shared" ca="1" si="518"/>
        <v>438</v>
      </c>
      <c r="AK1201" s="5">
        <f t="shared" ca="1" si="519"/>
        <v>488</v>
      </c>
    </row>
    <row r="1202" spans="1:37" x14ac:dyDescent="0.3">
      <c r="A1202" s="35">
        <f>IF(Замеры!B1201=0, " ", Замеры!B1201)</f>
        <v>1196</v>
      </c>
      <c r="B1202" s="45" t="str">
        <f>Замеры!F1201</f>
        <v xml:space="preserve">Группа от QF </v>
      </c>
      <c r="C1202" s="45" t="str">
        <f>IF(Замеры!K1201=0, " ", Замеры!K1201)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Замеры!L1201</f>
        <v>0</v>
      </c>
      <c r="S1202" s="2">
        <f>Замеры!M1201</f>
        <v>0</v>
      </c>
      <c r="T1202" s="2" t="s">
        <v>75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22</v>
      </c>
      <c r="Z1202" s="2">
        <f t="shared" ca="1" si="509"/>
        <v>43</v>
      </c>
      <c r="AA1202" s="2">
        <f t="shared" ca="1" si="509"/>
        <v>20</v>
      </c>
      <c r="AB1202" s="5">
        <f t="shared" ca="1" si="510"/>
        <v>205</v>
      </c>
      <c r="AC1202" s="5">
        <f t="shared" ca="1" si="511"/>
        <v>323</v>
      </c>
      <c r="AD1202" s="5">
        <f t="shared" ca="1" si="512"/>
        <v>254</v>
      </c>
      <c r="AE1202" s="5">
        <f t="shared" ca="1" si="513"/>
        <v>307</v>
      </c>
      <c r="AF1202" s="5">
        <f t="shared" ca="1" si="514"/>
        <v>323</v>
      </c>
      <c r="AG1202" s="5">
        <f t="shared" ca="1" si="515"/>
        <v>217</v>
      </c>
      <c r="AH1202" s="5">
        <f t="shared" ca="1" si="516"/>
        <v>318</v>
      </c>
      <c r="AI1202" s="5">
        <f t="shared" ca="1" si="517"/>
        <v>218</v>
      </c>
      <c r="AJ1202" s="5">
        <f t="shared" ca="1" si="518"/>
        <v>238</v>
      </c>
      <c r="AK1202" s="5">
        <f t="shared" ca="1" si="519"/>
        <v>315</v>
      </c>
    </row>
    <row r="1203" spans="1:37" x14ac:dyDescent="0.3">
      <c r="A1203" s="35">
        <f>IF(Замеры!B1202=0, " ", Замеры!B1202)</f>
        <v>1197</v>
      </c>
      <c r="B1203" s="45" t="str">
        <f>Замеры!F1202</f>
        <v xml:space="preserve">Группа от QF </v>
      </c>
      <c r="C1203" s="45" t="str">
        <f>IF(Замеры!K1202=0, " ", Замеры!K1202)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Замеры!L1202</f>
        <v>0</v>
      </c>
      <c r="S1203" s="2">
        <f>Замеры!M1202</f>
        <v>0</v>
      </c>
      <c r="T1203" s="2" t="s">
        <v>75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49</v>
      </c>
      <c r="Z1203" s="2">
        <f t="shared" ca="1" si="509"/>
        <v>43</v>
      </c>
      <c r="AA1203" s="2">
        <f t="shared" ca="1" si="509"/>
        <v>33</v>
      </c>
      <c r="AB1203" s="5">
        <f t="shared" ca="1" si="510"/>
        <v>466</v>
      </c>
      <c r="AC1203" s="5">
        <f t="shared" ca="1" si="511"/>
        <v>365</v>
      </c>
      <c r="AD1203" s="5">
        <f t="shared" ca="1" si="512"/>
        <v>417</v>
      </c>
      <c r="AE1203" s="5">
        <f t="shared" ca="1" si="513"/>
        <v>368</v>
      </c>
      <c r="AF1203" s="5">
        <f t="shared" ca="1" si="514"/>
        <v>450</v>
      </c>
      <c r="AG1203" s="5">
        <f t="shared" ca="1" si="515"/>
        <v>352</v>
      </c>
      <c r="AH1203" s="5">
        <f t="shared" ca="1" si="516"/>
        <v>437</v>
      </c>
      <c r="AI1203" s="5">
        <f t="shared" ca="1" si="517"/>
        <v>359</v>
      </c>
      <c r="AJ1203" s="5">
        <f t="shared" ca="1" si="518"/>
        <v>405</v>
      </c>
      <c r="AK1203" s="5">
        <f t="shared" ca="1" si="519"/>
        <v>380</v>
      </c>
    </row>
    <row r="1204" spans="1:37" x14ac:dyDescent="0.3">
      <c r="A1204" s="35">
        <f>IF(Замеры!B1203=0, " ", Замеры!B1203)</f>
        <v>1198</v>
      </c>
      <c r="B1204" s="45" t="str">
        <f>Замеры!F1203</f>
        <v xml:space="preserve">Группа от QF </v>
      </c>
      <c r="C1204" s="45" t="str">
        <f>IF(Замеры!K1203=0, " ", Замеры!K1203)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Замеры!L1203</f>
        <v>0</v>
      </c>
      <c r="S1204" s="2">
        <f>Замеры!M1203</f>
        <v>0</v>
      </c>
      <c r="T1204" s="2" t="s">
        <v>75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39</v>
      </c>
      <c r="Z1204" s="2">
        <f t="shared" ca="1" si="509"/>
        <v>50</v>
      </c>
      <c r="AA1204" s="2">
        <f t="shared" ca="1" si="509"/>
        <v>39</v>
      </c>
      <c r="AB1204" s="5">
        <f t="shared" ca="1" si="510"/>
        <v>497</v>
      </c>
      <c r="AC1204" s="5">
        <f t="shared" ca="1" si="511"/>
        <v>489</v>
      </c>
      <c r="AD1204" s="5">
        <f t="shared" ca="1" si="512"/>
        <v>444</v>
      </c>
      <c r="AE1204" s="5">
        <f t="shared" ca="1" si="513"/>
        <v>477</v>
      </c>
      <c r="AF1204" s="5">
        <f t="shared" ca="1" si="514"/>
        <v>456</v>
      </c>
      <c r="AG1204" s="5">
        <f t="shared" ca="1" si="515"/>
        <v>437</v>
      </c>
      <c r="AH1204" s="5">
        <f t="shared" ca="1" si="516"/>
        <v>454</v>
      </c>
      <c r="AI1204" s="5">
        <f t="shared" ca="1" si="517"/>
        <v>498</v>
      </c>
      <c r="AJ1204" s="5">
        <f t="shared" ca="1" si="518"/>
        <v>460</v>
      </c>
      <c r="AK1204" s="5">
        <f t="shared" ca="1" si="519"/>
        <v>531</v>
      </c>
    </row>
    <row r="1205" spans="1:37" x14ac:dyDescent="0.3">
      <c r="A1205" s="35">
        <f>IF(Замеры!B1204=0, " ", Замеры!B1204)</f>
        <v>1199</v>
      </c>
      <c r="B1205" s="45" t="str">
        <f>Замеры!F1204</f>
        <v xml:space="preserve">Группа от QF </v>
      </c>
      <c r="C1205" s="45" t="str">
        <f>IF(Замеры!K1204=0, " ", Замеры!K1204)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Замеры!L1204</f>
        <v>0</v>
      </c>
      <c r="S1205" s="2">
        <f>Замеры!M1204</f>
        <v>0</v>
      </c>
      <c r="T1205" s="2" t="s">
        <v>75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50</v>
      </c>
      <c r="Z1205" s="2">
        <f t="shared" ca="1" si="509"/>
        <v>47</v>
      </c>
      <c r="AA1205" s="2">
        <f t="shared" ca="1" si="509"/>
        <v>25</v>
      </c>
      <c r="AB1205" s="5">
        <f t="shared" ca="1" si="510"/>
        <v>362</v>
      </c>
      <c r="AC1205" s="5">
        <f t="shared" ca="1" si="511"/>
        <v>390</v>
      </c>
      <c r="AD1205" s="5">
        <f t="shared" ca="1" si="512"/>
        <v>358</v>
      </c>
      <c r="AE1205" s="5">
        <f t="shared" ca="1" si="513"/>
        <v>285</v>
      </c>
      <c r="AF1205" s="5">
        <f t="shared" ca="1" si="514"/>
        <v>347</v>
      </c>
      <c r="AG1205" s="5">
        <f t="shared" ca="1" si="515"/>
        <v>311</v>
      </c>
      <c r="AH1205" s="5">
        <f t="shared" ca="1" si="516"/>
        <v>281</v>
      </c>
      <c r="AI1205" s="5">
        <f t="shared" ca="1" si="517"/>
        <v>367</v>
      </c>
      <c r="AJ1205" s="5">
        <f t="shared" ca="1" si="518"/>
        <v>305</v>
      </c>
      <c r="AK1205" s="5">
        <f t="shared" ca="1" si="519"/>
        <v>329</v>
      </c>
    </row>
    <row r="1206" spans="1:37" x14ac:dyDescent="0.3">
      <c r="A1206" s="35">
        <f>IF(Замеры!B1205=0, " ", Замеры!B1205)</f>
        <v>1200</v>
      </c>
      <c r="B1206" s="45" t="str">
        <f>Замеры!F1205</f>
        <v xml:space="preserve">Группа от QF </v>
      </c>
      <c r="C1206" s="45" t="str">
        <f>IF(Замеры!K1205=0, " ", Замеры!K1205)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Замеры!L1205</f>
        <v>0</v>
      </c>
      <c r="S1206" s="2">
        <f>Замеры!M1205</f>
        <v>0</v>
      </c>
      <c r="T1206" s="2" t="s">
        <v>75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21</v>
      </c>
      <c r="Z1206" s="2">
        <f t="shared" ca="1" si="509"/>
        <v>30</v>
      </c>
      <c r="AA1206" s="2">
        <f t="shared" ca="1" si="509"/>
        <v>39</v>
      </c>
      <c r="AB1206" s="5">
        <f t="shared" ca="1" si="510"/>
        <v>503</v>
      </c>
      <c r="AC1206" s="5">
        <f t="shared" ca="1" si="511"/>
        <v>433</v>
      </c>
      <c r="AD1206" s="5">
        <f t="shared" ca="1" si="512"/>
        <v>424</v>
      </c>
      <c r="AE1206" s="5">
        <f t="shared" ca="1" si="513"/>
        <v>494</v>
      </c>
      <c r="AF1206" s="5">
        <f t="shared" ca="1" si="514"/>
        <v>512</v>
      </c>
      <c r="AG1206" s="5">
        <f t="shared" ca="1" si="515"/>
        <v>443</v>
      </c>
      <c r="AH1206" s="5">
        <f t="shared" ca="1" si="516"/>
        <v>430</v>
      </c>
      <c r="AI1206" s="5">
        <f t="shared" ca="1" si="517"/>
        <v>433</v>
      </c>
      <c r="AJ1206" s="5">
        <f t="shared" ca="1" si="518"/>
        <v>502</v>
      </c>
      <c r="AK1206" s="5">
        <f t="shared" ca="1" si="519"/>
        <v>480</v>
      </c>
    </row>
    <row r="1207" spans="1:37" x14ac:dyDescent="0.3">
      <c r="A1207" s="35">
        <f>IF(Замеры!B1206=0, " ", Замеры!B1206)</f>
        <v>1201</v>
      </c>
      <c r="B1207" s="45" t="str">
        <f>Замеры!F1206</f>
        <v xml:space="preserve">Группа от QF </v>
      </c>
      <c r="C1207" s="45" t="str">
        <f>IF(Замеры!K1206=0, " ", Замеры!K1206)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Замеры!L1206</f>
        <v>0</v>
      </c>
      <c r="S1207" s="2">
        <f>Замеры!M1206</f>
        <v>0</v>
      </c>
      <c r="T1207" s="2" t="s">
        <v>75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35</v>
      </c>
      <c r="Z1207" s="2">
        <f t="shared" ca="1" si="509"/>
        <v>34</v>
      </c>
      <c r="AA1207" s="2">
        <f t="shared" ca="1" si="509"/>
        <v>25</v>
      </c>
      <c r="AB1207" s="5">
        <f t="shared" ca="1" si="510"/>
        <v>367</v>
      </c>
      <c r="AC1207" s="5">
        <f t="shared" ca="1" si="511"/>
        <v>372</v>
      </c>
      <c r="AD1207" s="5">
        <f t="shared" ca="1" si="512"/>
        <v>335</v>
      </c>
      <c r="AE1207" s="5">
        <f t="shared" ca="1" si="513"/>
        <v>305</v>
      </c>
      <c r="AF1207" s="5">
        <f t="shared" ca="1" si="514"/>
        <v>352</v>
      </c>
      <c r="AG1207" s="5">
        <f t="shared" ca="1" si="515"/>
        <v>328</v>
      </c>
      <c r="AH1207" s="5">
        <f t="shared" ca="1" si="516"/>
        <v>313</v>
      </c>
      <c r="AI1207" s="5">
        <f t="shared" ca="1" si="517"/>
        <v>359</v>
      </c>
      <c r="AJ1207" s="5">
        <f t="shared" ca="1" si="518"/>
        <v>282</v>
      </c>
      <c r="AK1207" s="5">
        <f t="shared" ca="1" si="519"/>
        <v>374</v>
      </c>
    </row>
    <row r="1208" spans="1:37" x14ac:dyDescent="0.3">
      <c r="A1208" s="35">
        <f>IF(Замеры!B1207=0, " ", Замеры!B1207)</f>
        <v>1202</v>
      </c>
      <c r="B1208" s="45" t="str">
        <f>Замеры!F1207</f>
        <v xml:space="preserve">Группа от QF </v>
      </c>
      <c r="C1208" s="45" t="str">
        <f>IF(Замеры!K1207=0, " ", Замеры!K1207)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Замеры!L1207</f>
        <v>0</v>
      </c>
      <c r="S1208" s="2">
        <f>Замеры!M1207</f>
        <v>0</v>
      </c>
      <c r="T1208" s="2" t="s">
        <v>75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29</v>
      </c>
      <c r="Z1208" s="2">
        <f t="shared" ca="1" si="509"/>
        <v>30</v>
      </c>
      <c r="AA1208" s="2">
        <f t="shared" ca="1" si="509"/>
        <v>41</v>
      </c>
      <c r="AB1208" s="5">
        <f t="shared" ca="1" si="510"/>
        <v>446</v>
      </c>
      <c r="AC1208" s="5">
        <f t="shared" ca="1" si="511"/>
        <v>431</v>
      </c>
      <c r="AD1208" s="5">
        <f t="shared" ca="1" si="512"/>
        <v>512</v>
      </c>
      <c r="AE1208" s="5">
        <f t="shared" ca="1" si="513"/>
        <v>449</v>
      </c>
      <c r="AF1208" s="5">
        <f t="shared" ca="1" si="514"/>
        <v>462</v>
      </c>
      <c r="AG1208" s="5">
        <f t="shared" ca="1" si="515"/>
        <v>538</v>
      </c>
      <c r="AH1208" s="5">
        <f t="shared" ca="1" si="516"/>
        <v>504</v>
      </c>
      <c r="AI1208" s="5">
        <f t="shared" ca="1" si="517"/>
        <v>497</v>
      </c>
      <c r="AJ1208" s="5">
        <f t="shared" ca="1" si="518"/>
        <v>456</v>
      </c>
      <c r="AK1208" s="5">
        <f t="shared" ca="1" si="519"/>
        <v>546</v>
      </c>
    </row>
    <row r="1209" spans="1:37" x14ac:dyDescent="0.3">
      <c r="A1209" s="35">
        <f>IF(Замеры!B1208=0, " ", Замеры!B1208)</f>
        <v>1203</v>
      </c>
      <c r="B1209" s="45" t="str">
        <f>Замеры!F1208</f>
        <v xml:space="preserve">Группа от QF </v>
      </c>
      <c r="C1209" s="45" t="str">
        <f>IF(Замеры!K1208=0, " ", Замеры!K1208)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Замеры!L1208</f>
        <v>0</v>
      </c>
      <c r="S1209" s="2">
        <f>Замеры!M1208</f>
        <v>0</v>
      </c>
      <c r="T1209" s="2" t="s">
        <v>75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34</v>
      </c>
      <c r="Z1209" s="2">
        <f t="shared" ca="1" si="509"/>
        <v>48</v>
      </c>
      <c r="AA1209" s="2">
        <f t="shared" ca="1" si="509"/>
        <v>25</v>
      </c>
      <c r="AB1209" s="5">
        <f t="shared" ca="1" si="510"/>
        <v>258</v>
      </c>
      <c r="AC1209" s="5">
        <f t="shared" ca="1" si="511"/>
        <v>278</v>
      </c>
      <c r="AD1209" s="5">
        <f t="shared" ca="1" si="512"/>
        <v>287</v>
      </c>
      <c r="AE1209" s="5">
        <f t="shared" ca="1" si="513"/>
        <v>400</v>
      </c>
      <c r="AF1209" s="5">
        <f t="shared" ca="1" si="514"/>
        <v>328</v>
      </c>
      <c r="AG1209" s="5">
        <f t="shared" ca="1" si="515"/>
        <v>319</v>
      </c>
      <c r="AH1209" s="5">
        <f t="shared" ca="1" si="516"/>
        <v>389</v>
      </c>
      <c r="AI1209" s="5">
        <f t="shared" ca="1" si="517"/>
        <v>267</v>
      </c>
      <c r="AJ1209" s="5">
        <f t="shared" ca="1" si="518"/>
        <v>379</v>
      </c>
      <c r="AK1209" s="5">
        <f t="shared" ca="1" si="519"/>
        <v>307</v>
      </c>
    </row>
    <row r="1210" spans="1:37" x14ac:dyDescent="0.3">
      <c r="A1210" s="35">
        <f>IF(Замеры!B1209=0, " ", Замеры!B1209)</f>
        <v>1204</v>
      </c>
      <c r="B1210" s="45" t="str">
        <f>Замеры!F1209</f>
        <v xml:space="preserve">Группа от QF </v>
      </c>
      <c r="C1210" s="45" t="str">
        <f>IF(Замеры!K1209=0, " ", Замеры!K1209)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Замеры!L1209</f>
        <v>0</v>
      </c>
      <c r="S1210" s="2">
        <f>Замеры!M1209</f>
        <v>0</v>
      </c>
      <c r="T1210" s="2" t="s">
        <v>75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23</v>
      </c>
      <c r="Z1210" s="2">
        <f t="shared" ca="1" si="509"/>
        <v>26</v>
      </c>
      <c r="AA1210" s="2">
        <f t="shared" ca="1" si="509"/>
        <v>44</v>
      </c>
      <c r="AB1210" s="5">
        <f t="shared" ca="1" si="510"/>
        <v>518</v>
      </c>
      <c r="AC1210" s="5">
        <f t="shared" ca="1" si="511"/>
        <v>529</v>
      </c>
      <c r="AD1210" s="5">
        <f t="shared" ca="1" si="512"/>
        <v>487</v>
      </c>
      <c r="AE1210" s="5">
        <f t="shared" ca="1" si="513"/>
        <v>576</v>
      </c>
      <c r="AF1210" s="5">
        <f t="shared" ca="1" si="514"/>
        <v>482</v>
      </c>
      <c r="AG1210" s="5">
        <f t="shared" ca="1" si="515"/>
        <v>523</v>
      </c>
      <c r="AH1210" s="5">
        <f t="shared" ca="1" si="516"/>
        <v>474</v>
      </c>
      <c r="AI1210" s="5">
        <f t="shared" ca="1" si="517"/>
        <v>535</v>
      </c>
      <c r="AJ1210" s="5">
        <f t="shared" ca="1" si="518"/>
        <v>452</v>
      </c>
      <c r="AK1210" s="5">
        <f t="shared" ca="1" si="519"/>
        <v>533</v>
      </c>
    </row>
    <row r="1211" spans="1:37" x14ac:dyDescent="0.3">
      <c r="A1211" s="35">
        <f>IF(Замеры!B1210=0, " ", Замеры!B1210)</f>
        <v>1205</v>
      </c>
      <c r="B1211" s="45" t="str">
        <f>Замеры!F1210</f>
        <v xml:space="preserve">Группа от QF </v>
      </c>
      <c r="C1211" s="45" t="str">
        <f>IF(Замеры!K1210=0, " ", Замеры!K1210)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Замеры!L1210</f>
        <v>0</v>
      </c>
      <c r="S1211" s="2">
        <f>Замеры!M1210</f>
        <v>0</v>
      </c>
      <c r="T1211" s="2" t="s">
        <v>75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29</v>
      </c>
      <c r="Z1211" s="2">
        <f t="shared" ca="1" si="509"/>
        <v>32</v>
      </c>
      <c r="AA1211" s="2">
        <f t="shared" ca="1" si="509"/>
        <v>34</v>
      </c>
      <c r="AB1211" s="5">
        <f t="shared" ca="1" si="510"/>
        <v>426</v>
      </c>
      <c r="AC1211" s="5">
        <f t="shared" ca="1" si="511"/>
        <v>398</v>
      </c>
      <c r="AD1211" s="5">
        <f t="shared" ca="1" si="512"/>
        <v>351</v>
      </c>
      <c r="AE1211" s="5">
        <f t="shared" ca="1" si="513"/>
        <v>452</v>
      </c>
      <c r="AF1211" s="5">
        <f t="shared" ca="1" si="514"/>
        <v>487</v>
      </c>
      <c r="AG1211" s="5">
        <f t="shared" ca="1" si="515"/>
        <v>395</v>
      </c>
      <c r="AH1211" s="5">
        <f t="shared" ca="1" si="516"/>
        <v>472</v>
      </c>
      <c r="AI1211" s="5">
        <f t="shared" ca="1" si="517"/>
        <v>383</v>
      </c>
      <c r="AJ1211" s="5">
        <f t="shared" ca="1" si="518"/>
        <v>393</v>
      </c>
      <c r="AK1211" s="5">
        <f t="shared" ca="1" si="519"/>
        <v>475</v>
      </c>
    </row>
    <row r="1212" spans="1:37" x14ac:dyDescent="0.3">
      <c r="A1212" s="35">
        <f>IF(Замеры!B1211=0, " ", Замеры!B1211)</f>
        <v>1206</v>
      </c>
      <c r="B1212" s="45" t="str">
        <f>Замеры!F1211</f>
        <v xml:space="preserve">Группа от QF </v>
      </c>
      <c r="C1212" s="45" t="str">
        <f>IF(Замеры!K1211=0, " ", Замеры!K1211)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Замеры!L1211</f>
        <v>0</v>
      </c>
      <c r="S1212" s="2">
        <f>Замеры!M1211</f>
        <v>0</v>
      </c>
      <c r="T1212" s="2" t="s">
        <v>75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47</v>
      </c>
      <c r="Z1212" s="2">
        <f t="shared" ca="1" si="509"/>
        <v>30</v>
      </c>
      <c r="AA1212" s="2">
        <f t="shared" ca="1" si="509"/>
        <v>32</v>
      </c>
      <c r="AB1212" s="5">
        <f t="shared" ca="1" si="510"/>
        <v>442</v>
      </c>
      <c r="AC1212" s="5">
        <f t="shared" ca="1" si="511"/>
        <v>408</v>
      </c>
      <c r="AD1212" s="5">
        <f t="shared" ca="1" si="512"/>
        <v>454</v>
      </c>
      <c r="AE1212" s="5">
        <f t="shared" ca="1" si="513"/>
        <v>406</v>
      </c>
      <c r="AF1212" s="5">
        <f t="shared" ca="1" si="514"/>
        <v>374</v>
      </c>
      <c r="AG1212" s="5">
        <f t="shared" ca="1" si="515"/>
        <v>426</v>
      </c>
      <c r="AH1212" s="5">
        <f t="shared" ca="1" si="516"/>
        <v>421</v>
      </c>
      <c r="AI1212" s="5">
        <f t="shared" ca="1" si="517"/>
        <v>467</v>
      </c>
      <c r="AJ1212" s="5">
        <f t="shared" ca="1" si="518"/>
        <v>457</v>
      </c>
      <c r="AK1212" s="5">
        <f t="shared" ca="1" si="519"/>
        <v>396</v>
      </c>
    </row>
    <row r="1213" spans="1:37" x14ac:dyDescent="0.3">
      <c r="A1213" s="35">
        <f>IF(Замеры!B1212=0, " ", Замеры!B1212)</f>
        <v>1207</v>
      </c>
      <c r="B1213" s="45" t="str">
        <f>Замеры!F1212</f>
        <v xml:space="preserve">Группа от QF </v>
      </c>
      <c r="C1213" s="45" t="str">
        <f>IF(Замеры!K1212=0, " ", Замеры!K1212)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Замеры!L1212</f>
        <v>0</v>
      </c>
      <c r="S1213" s="2">
        <f>Замеры!M1212</f>
        <v>0</v>
      </c>
      <c r="T1213" s="2" t="s">
        <v>75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40</v>
      </c>
      <c r="Z1213" s="2">
        <f t="shared" ca="1" si="509"/>
        <v>38</v>
      </c>
      <c r="AA1213" s="2">
        <f t="shared" ca="1" si="509"/>
        <v>25</v>
      </c>
      <c r="AB1213" s="5">
        <f t="shared" ca="1" si="510"/>
        <v>388</v>
      </c>
      <c r="AC1213" s="5">
        <f t="shared" ca="1" si="511"/>
        <v>314</v>
      </c>
      <c r="AD1213" s="5">
        <f t="shared" ca="1" si="512"/>
        <v>273</v>
      </c>
      <c r="AE1213" s="5">
        <f t="shared" ca="1" si="513"/>
        <v>367</v>
      </c>
      <c r="AF1213" s="5">
        <f t="shared" ca="1" si="514"/>
        <v>331</v>
      </c>
      <c r="AG1213" s="5">
        <f t="shared" ca="1" si="515"/>
        <v>265</v>
      </c>
      <c r="AH1213" s="5">
        <f t="shared" ca="1" si="516"/>
        <v>286</v>
      </c>
      <c r="AI1213" s="5">
        <f t="shared" ca="1" si="517"/>
        <v>318</v>
      </c>
      <c r="AJ1213" s="5">
        <f t="shared" ca="1" si="518"/>
        <v>305</v>
      </c>
      <c r="AK1213" s="5">
        <f t="shared" ca="1" si="519"/>
        <v>365</v>
      </c>
    </row>
    <row r="1214" spans="1:37" x14ac:dyDescent="0.3">
      <c r="A1214" s="35">
        <f>IF(Замеры!B1213=0, " ", Замеры!B1213)</f>
        <v>1208</v>
      </c>
      <c r="B1214" s="45" t="str">
        <f>Замеры!F1213</f>
        <v xml:space="preserve">Группа от QF </v>
      </c>
      <c r="C1214" s="45" t="str">
        <f>IF(Замеры!K1213=0, " ", Замеры!K1213)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Замеры!L1213</f>
        <v>0</v>
      </c>
      <c r="S1214" s="2">
        <f>Замеры!M1213</f>
        <v>0</v>
      </c>
      <c r="T1214" s="2" t="s">
        <v>75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26</v>
      </c>
      <c r="Z1214" s="2">
        <f t="shared" ca="1" si="509"/>
        <v>28</v>
      </c>
      <c r="AA1214" s="2">
        <f t="shared" ca="1" si="509"/>
        <v>42</v>
      </c>
      <c r="AB1214" s="5">
        <f t="shared" ca="1" si="510"/>
        <v>566</v>
      </c>
      <c r="AC1214" s="5">
        <f t="shared" ca="1" si="511"/>
        <v>554</v>
      </c>
      <c r="AD1214" s="5">
        <f t="shared" ca="1" si="512"/>
        <v>561</v>
      </c>
      <c r="AE1214" s="5">
        <f t="shared" ca="1" si="513"/>
        <v>500</v>
      </c>
      <c r="AF1214" s="5">
        <f t="shared" ca="1" si="514"/>
        <v>442</v>
      </c>
      <c r="AG1214" s="5">
        <f t="shared" ca="1" si="515"/>
        <v>505</v>
      </c>
      <c r="AH1214" s="5">
        <f t="shared" ca="1" si="516"/>
        <v>452</v>
      </c>
      <c r="AI1214" s="5">
        <f t="shared" ca="1" si="517"/>
        <v>561</v>
      </c>
      <c r="AJ1214" s="5">
        <f t="shared" ca="1" si="518"/>
        <v>560</v>
      </c>
      <c r="AK1214" s="5">
        <f t="shared" ca="1" si="519"/>
        <v>557</v>
      </c>
    </row>
    <row r="1215" spans="1:37" x14ac:dyDescent="0.3">
      <c r="A1215" s="35">
        <f>IF(Замеры!B1214=0, " ", Замеры!B1214)</f>
        <v>1209</v>
      </c>
      <c r="B1215" s="45" t="str">
        <f>Замеры!F1214</f>
        <v xml:space="preserve">Группа от QF </v>
      </c>
      <c r="C1215" s="45" t="str">
        <f>IF(Замеры!K1214=0, " ", Замеры!K1214)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Замеры!L1214</f>
        <v>0</v>
      </c>
      <c r="S1215" s="2">
        <f>Замеры!M1214</f>
        <v>0</v>
      </c>
      <c r="T1215" s="2" t="s">
        <v>75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34</v>
      </c>
      <c r="Z1215" s="2">
        <f t="shared" ca="1" si="509"/>
        <v>42</v>
      </c>
      <c r="AA1215" s="2">
        <f t="shared" ca="1" si="509"/>
        <v>40</v>
      </c>
      <c r="AB1215" s="5">
        <f t="shared" ca="1" si="510"/>
        <v>545</v>
      </c>
      <c r="AC1215" s="5">
        <f t="shared" ca="1" si="511"/>
        <v>519</v>
      </c>
      <c r="AD1215" s="5">
        <f t="shared" ca="1" si="512"/>
        <v>546</v>
      </c>
      <c r="AE1215" s="5">
        <f t="shared" ca="1" si="513"/>
        <v>430</v>
      </c>
      <c r="AF1215" s="5">
        <f t="shared" ca="1" si="514"/>
        <v>480</v>
      </c>
      <c r="AG1215" s="5">
        <f t="shared" ca="1" si="515"/>
        <v>429</v>
      </c>
      <c r="AH1215" s="5">
        <f t="shared" ca="1" si="516"/>
        <v>496</v>
      </c>
      <c r="AI1215" s="5">
        <f t="shared" ca="1" si="517"/>
        <v>517</v>
      </c>
      <c r="AJ1215" s="5">
        <f t="shared" ca="1" si="518"/>
        <v>434</v>
      </c>
      <c r="AK1215" s="5">
        <f t="shared" ca="1" si="519"/>
        <v>417</v>
      </c>
    </row>
    <row r="1216" spans="1:37" x14ac:dyDescent="0.3">
      <c r="A1216" s="35">
        <f>IF(Замеры!B1215=0, " ", Замеры!B1215)</f>
        <v>1210</v>
      </c>
      <c r="B1216" s="45" t="str">
        <f>Замеры!F1215</f>
        <v xml:space="preserve">Группа от QF </v>
      </c>
      <c r="C1216" s="45" t="str">
        <f>IF(Замеры!K1215=0, " ", Замеры!K1215)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Замеры!L1215</f>
        <v>0</v>
      </c>
      <c r="S1216" s="2">
        <f>Замеры!M1215</f>
        <v>0</v>
      </c>
      <c r="T1216" s="2" t="s">
        <v>75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20</v>
      </c>
      <c r="Z1216" s="2">
        <f t="shared" ca="1" si="509"/>
        <v>29</v>
      </c>
      <c r="AA1216" s="2">
        <f t="shared" ca="1" si="509"/>
        <v>37</v>
      </c>
      <c r="AB1216" s="5">
        <f t="shared" ca="1" si="510"/>
        <v>513</v>
      </c>
      <c r="AC1216" s="5">
        <f t="shared" ca="1" si="511"/>
        <v>491</v>
      </c>
      <c r="AD1216" s="5">
        <f t="shared" ca="1" si="512"/>
        <v>395</v>
      </c>
      <c r="AE1216" s="5">
        <f t="shared" ca="1" si="513"/>
        <v>490</v>
      </c>
      <c r="AF1216" s="5">
        <f t="shared" ca="1" si="514"/>
        <v>394</v>
      </c>
      <c r="AG1216" s="5">
        <f t="shared" ca="1" si="515"/>
        <v>429</v>
      </c>
      <c r="AH1216" s="5">
        <f t="shared" ca="1" si="516"/>
        <v>438</v>
      </c>
      <c r="AI1216" s="5">
        <f t="shared" ca="1" si="517"/>
        <v>461</v>
      </c>
      <c r="AJ1216" s="5">
        <f t="shared" ca="1" si="518"/>
        <v>450</v>
      </c>
      <c r="AK1216" s="5">
        <f t="shared" ca="1" si="519"/>
        <v>453</v>
      </c>
    </row>
    <row r="1217" spans="1:37" x14ac:dyDescent="0.3">
      <c r="A1217" s="35">
        <f>IF(Замеры!B1216=0, " ", Замеры!B1216)</f>
        <v>1211</v>
      </c>
      <c r="B1217" s="45" t="str">
        <f>Замеры!F1216</f>
        <v xml:space="preserve">Группа от QF </v>
      </c>
      <c r="C1217" s="45" t="str">
        <f>IF(Замеры!K1216=0, " ", Замеры!K1216)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Замеры!L1216</f>
        <v>0</v>
      </c>
      <c r="S1217" s="2">
        <f>Замеры!M1216</f>
        <v>0</v>
      </c>
      <c r="T1217" s="2" t="s">
        <v>75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36</v>
      </c>
      <c r="Z1217" s="2">
        <f t="shared" ca="1" si="509"/>
        <v>20</v>
      </c>
      <c r="AA1217" s="2">
        <f t="shared" ca="1" si="509"/>
        <v>28</v>
      </c>
      <c r="AB1217" s="5">
        <f t="shared" ca="1" si="510"/>
        <v>390</v>
      </c>
      <c r="AC1217" s="5">
        <f t="shared" ca="1" si="511"/>
        <v>423</v>
      </c>
      <c r="AD1217" s="5">
        <f t="shared" ca="1" si="512"/>
        <v>289</v>
      </c>
      <c r="AE1217" s="5">
        <f t="shared" ca="1" si="513"/>
        <v>402</v>
      </c>
      <c r="AF1217" s="5">
        <f t="shared" ca="1" si="514"/>
        <v>377</v>
      </c>
      <c r="AG1217" s="5">
        <f t="shared" ca="1" si="515"/>
        <v>334</v>
      </c>
      <c r="AH1217" s="5">
        <f t="shared" ca="1" si="516"/>
        <v>319</v>
      </c>
      <c r="AI1217" s="5">
        <f t="shared" ca="1" si="517"/>
        <v>409</v>
      </c>
      <c r="AJ1217" s="5">
        <f t="shared" ca="1" si="518"/>
        <v>379</v>
      </c>
      <c r="AK1217" s="5">
        <f t="shared" ca="1" si="519"/>
        <v>407</v>
      </c>
    </row>
    <row r="1218" spans="1:37" x14ac:dyDescent="0.3">
      <c r="A1218" s="35">
        <f>IF(Замеры!B1217=0, " ", Замеры!B1217)</f>
        <v>1212</v>
      </c>
      <c r="B1218" s="45" t="str">
        <f>Замеры!F1217</f>
        <v xml:space="preserve">Группа от QF </v>
      </c>
      <c r="C1218" s="45" t="str">
        <f>IF(Замеры!K1217=0, " ", Замеры!K1217)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Замеры!L1217</f>
        <v>0</v>
      </c>
      <c r="S1218" s="2">
        <f>Замеры!M1217</f>
        <v>0</v>
      </c>
      <c r="T1218" s="2" t="s">
        <v>75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43</v>
      </c>
      <c r="Z1218" s="2">
        <f t="shared" ca="1" si="509"/>
        <v>46</v>
      </c>
      <c r="AA1218" s="2">
        <f t="shared" ca="1" si="509"/>
        <v>25</v>
      </c>
      <c r="AB1218" s="5">
        <f t="shared" ca="1" si="510"/>
        <v>348</v>
      </c>
      <c r="AC1218" s="5">
        <f t="shared" ca="1" si="511"/>
        <v>328</v>
      </c>
      <c r="AD1218" s="5">
        <f t="shared" ca="1" si="512"/>
        <v>380</v>
      </c>
      <c r="AE1218" s="5">
        <f t="shared" ca="1" si="513"/>
        <v>397</v>
      </c>
      <c r="AF1218" s="5">
        <f t="shared" ca="1" si="514"/>
        <v>385</v>
      </c>
      <c r="AG1218" s="5">
        <f t="shared" ca="1" si="515"/>
        <v>291</v>
      </c>
      <c r="AH1218" s="5">
        <f t="shared" ca="1" si="516"/>
        <v>307</v>
      </c>
      <c r="AI1218" s="5">
        <f t="shared" ca="1" si="517"/>
        <v>273</v>
      </c>
      <c r="AJ1218" s="5">
        <f t="shared" ca="1" si="518"/>
        <v>290</v>
      </c>
      <c r="AK1218" s="5">
        <f t="shared" ca="1" si="519"/>
        <v>305</v>
      </c>
    </row>
    <row r="1219" spans="1:37" x14ac:dyDescent="0.3">
      <c r="A1219" s="35">
        <f>IF(Замеры!B1218=0, " ", Замеры!B1218)</f>
        <v>1213</v>
      </c>
      <c r="B1219" s="45" t="str">
        <f>Замеры!F1218</f>
        <v xml:space="preserve">Группа от QF </v>
      </c>
      <c r="C1219" s="45" t="str">
        <f>IF(Замеры!K1218=0, " ", Замеры!K1218)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Замеры!L1218</f>
        <v>0</v>
      </c>
      <c r="S1219" s="2">
        <f>Замеры!M1218</f>
        <v>0</v>
      </c>
      <c r="T1219" s="2" t="s">
        <v>75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48</v>
      </c>
      <c r="Z1219" s="2">
        <f t="shared" ca="1" si="509"/>
        <v>48</v>
      </c>
      <c r="AA1219" s="2">
        <f t="shared" ca="1" si="509"/>
        <v>47</v>
      </c>
      <c r="AB1219" s="5">
        <f t="shared" ca="1" si="510"/>
        <v>528</v>
      </c>
      <c r="AC1219" s="5">
        <f t="shared" ca="1" si="511"/>
        <v>536</v>
      </c>
      <c r="AD1219" s="5">
        <f t="shared" ca="1" si="512"/>
        <v>539</v>
      </c>
      <c r="AE1219" s="5">
        <f t="shared" ca="1" si="513"/>
        <v>548</v>
      </c>
      <c r="AF1219" s="5">
        <f t="shared" ca="1" si="514"/>
        <v>537</v>
      </c>
      <c r="AG1219" s="5">
        <f t="shared" ca="1" si="515"/>
        <v>589</v>
      </c>
      <c r="AH1219" s="5">
        <f t="shared" ca="1" si="516"/>
        <v>618</v>
      </c>
      <c r="AI1219" s="5">
        <f t="shared" ca="1" si="517"/>
        <v>511</v>
      </c>
      <c r="AJ1219" s="5">
        <f t="shared" ca="1" si="518"/>
        <v>489</v>
      </c>
      <c r="AK1219" s="5">
        <f t="shared" ca="1" si="519"/>
        <v>505</v>
      </c>
    </row>
    <row r="1220" spans="1:37" x14ac:dyDescent="0.3">
      <c r="A1220" s="35">
        <f>IF(Замеры!B1219=0, " ", Замеры!B1219)</f>
        <v>1214</v>
      </c>
      <c r="B1220" s="45" t="str">
        <f>Замеры!F1219</f>
        <v xml:space="preserve">Группа от QF </v>
      </c>
      <c r="C1220" s="45" t="str">
        <f>IF(Замеры!K1219=0, " ", Замеры!K1219)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Замеры!L1219</f>
        <v>0</v>
      </c>
      <c r="S1220" s="2">
        <f>Замеры!M1219</f>
        <v>0</v>
      </c>
      <c r="T1220" s="2" t="s">
        <v>75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38</v>
      </c>
      <c r="Z1220" s="2">
        <f t="shared" ca="1" si="509"/>
        <v>26</v>
      </c>
      <c r="AA1220" s="2">
        <f t="shared" ca="1" si="509"/>
        <v>42</v>
      </c>
      <c r="AB1220" s="5">
        <f t="shared" ca="1" si="510"/>
        <v>440</v>
      </c>
      <c r="AC1220" s="5">
        <f t="shared" ca="1" si="511"/>
        <v>555</v>
      </c>
      <c r="AD1220" s="5">
        <f t="shared" ca="1" si="512"/>
        <v>535</v>
      </c>
      <c r="AE1220" s="5">
        <f t="shared" ca="1" si="513"/>
        <v>501</v>
      </c>
      <c r="AF1220" s="5">
        <f t="shared" ca="1" si="514"/>
        <v>472</v>
      </c>
      <c r="AG1220" s="5">
        <f t="shared" ca="1" si="515"/>
        <v>482</v>
      </c>
      <c r="AH1220" s="5">
        <f t="shared" ca="1" si="516"/>
        <v>514</v>
      </c>
      <c r="AI1220" s="5">
        <f t="shared" ca="1" si="517"/>
        <v>503</v>
      </c>
      <c r="AJ1220" s="5">
        <f t="shared" ca="1" si="518"/>
        <v>459</v>
      </c>
      <c r="AK1220" s="5">
        <f t="shared" ca="1" si="519"/>
        <v>563</v>
      </c>
    </row>
    <row r="1221" spans="1:37" x14ac:dyDescent="0.3">
      <c r="A1221" s="35">
        <f>IF(Замеры!B1220=0, " ", Замеры!B1220)</f>
        <v>1215</v>
      </c>
      <c r="B1221" s="45" t="str">
        <f>Замеры!F1220</f>
        <v xml:space="preserve">Группа от QF </v>
      </c>
      <c r="C1221" s="45" t="str">
        <f>IF(Замеры!K1220=0, " ", Замеры!K1220)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Замеры!L1220</f>
        <v>0</v>
      </c>
      <c r="S1221" s="2">
        <f>Замеры!M1220</f>
        <v>0</v>
      </c>
      <c r="T1221" s="2" t="s">
        <v>75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22</v>
      </c>
      <c r="Z1221" s="2">
        <f t="shared" ca="1" si="509"/>
        <v>21</v>
      </c>
      <c r="AA1221" s="2">
        <f t="shared" ca="1" si="509"/>
        <v>21</v>
      </c>
      <c r="AB1221" s="5">
        <f t="shared" ca="1" si="510"/>
        <v>224</v>
      </c>
      <c r="AC1221" s="5">
        <f t="shared" ca="1" si="511"/>
        <v>280</v>
      </c>
      <c r="AD1221" s="5">
        <f t="shared" ca="1" si="512"/>
        <v>351</v>
      </c>
      <c r="AE1221" s="5">
        <f t="shared" ca="1" si="513"/>
        <v>216</v>
      </c>
      <c r="AF1221" s="5">
        <f t="shared" ca="1" si="514"/>
        <v>293</v>
      </c>
      <c r="AG1221" s="5">
        <f t="shared" ca="1" si="515"/>
        <v>347</v>
      </c>
      <c r="AH1221" s="5">
        <f t="shared" ca="1" si="516"/>
        <v>221</v>
      </c>
      <c r="AI1221" s="5">
        <f t="shared" ca="1" si="517"/>
        <v>218</v>
      </c>
      <c r="AJ1221" s="5">
        <f t="shared" ca="1" si="518"/>
        <v>239</v>
      </c>
      <c r="AK1221" s="5">
        <f t="shared" ca="1" si="519"/>
        <v>345</v>
      </c>
    </row>
    <row r="1222" spans="1:37" x14ac:dyDescent="0.3">
      <c r="A1222" s="35">
        <f>IF(Замеры!B1221=0, " ", Замеры!B1221)</f>
        <v>1216</v>
      </c>
      <c r="B1222" s="45" t="str">
        <f>Замеры!F1221</f>
        <v xml:space="preserve">Группа от QF </v>
      </c>
      <c r="C1222" s="45" t="str">
        <f>IF(Замеры!K1221=0, " ", Замеры!K1221)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Замеры!L1221</f>
        <v>0</v>
      </c>
      <c r="S1222" s="2">
        <f>Замеры!M1221</f>
        <v>0</v>
      </c>
      <c r="T1222" s="2" t="s">
        <v>75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46</v>
      </c>
      <c r="Z1222" s="2">
        <f t="shared" ca="1" si="509"/>
        <v>49</v>
      </c>
      <c r="AA1222" s="2">
        <f t="shared" ca="1" si="509"/>
        <v>45</v>
      </c>
      <c r="AB1222" s="5">
        <f t="shared" ca="1" si="510"/>
        <v>499</v>
      </c>
      <c r="AC1222" s="5">
        <f t="shared" ca="1" si="511"/>
        <v>558</v>
      </c>
      <c r="AD1222" s="5">
        <f t="shared" ca="1" si="512"/>
        <v>537</v>
      </c>
      <c r="AE1222" s="5">
        <f t="shared" ca="1" si="513"/>
        <v>570</v>
      </c>
      <c r="AF1222" s="5">
        <f t="shared" ca="1" si="514"/>
        <v>473</v>
      </c>
      <c r="AG1222" s="5">
        <f t="shared" ca="1" si="515"/>
        <v>521</v>
      </c>
      <c r="AH1222" s="5">
        <f t="shared" ca="1" si="516"/>
        <v>492</v>
      </c>
      <c r="AI1222" s="5">
        <f t="shared" ca="1" si="517"/>
        <v>459</v>
      </c>
      <c r="AJ1222" s="5">
        <f t="shared" ca="1" si="518"/>
        <v>570</v>
      </c>
      <c r="AK1222" s="5">
        <f t="shared" ca="1" si="519"/>
        <v>494</v>
      </c>
    </row>
    <row r="1223" spans="1:37" x14ac:dyDescent="0.3">
      <c r="A1223" s="35">
        <f>IF(Замеры!B1222=0, " ", Замеры!B1222)</f>
        <v>1217</v>
      </c>
      <c r="B1223" s="45" t="str">
        <f>Замеры!F1222</f>
        <v xml:space="preserve">Группа от QF </v>
      </c>
      <c r="C1223" s="45" t="str">
        <f>IF(Замеры!K1222=0, " ", Замеры!K1222)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Замеры!L1222</f>
        <v>0</v>
      </c>
      <c r="S1223" s="2">
        <f>Замеры!M1222</f>
        <v>0</v>
      </c>
      <c r="T1223" s="2" t="s">
        <v>75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24</v>
      </c>
      <c r="Z1223" s="2">
        <f t="shared" ca="1" si="535"/>
        <v>41</v>
      </c>
      <c r="AA1223" s="2">
        <f t="shared" ca="1" si="535"/>
        <v>20</v>
      </c>
      <c r="AB1223" s="5">
        <f t="shared" ref="AB1223:AB1286" ca="1" si="536">RANDBETWEEN(AA1223*10+5,AA1223*10+150)</f>
        <v>314</v>
      </c>
      <c r="AC1223" s="5">
        <f t="shared" ref="AC1223:AC1286" ca="1" si="537">RANDBETWEEN(AA1223*10+5,AA1223*10+150)</f>
        <v>241</v>
      </c>
      <c r="AD1223" s="5">
        <f t="shared" ref="AD1223:AD1286" ca="1" si="538">RANDBETWEEN(AA1223*10+5,AA1223*10+150)</f>
        <v>304</v>
      </c>
      <c r="AE1223" s="5">
        <f t="shared" ref="AE1223:AE1286" ca="1" si="539">RANDBETWEEN(AA1223*10+5,AA1223*10+150)</f>
        <v>207</v>
      </c>
      <c r="AF1223" s="5">
        <f t="shared" ref="AF1223:AF1286" ca="1" si="540">RANDBETWEEN(AA1223*10+5,AA1223*10+150)</f>
        <v>330</v>
      </c>
      <c r="AG1223" s="5">
        <f t="shared" ref="AG1223:AG1286" ca="1" si="541">RANDBETWEEN(AA1223*10+5,AA1223*10+150)</f>
        <v>236</v>
      </c>
      <c r="AH1223" s="5">
        <f t="shared" ref="AH1223:AH1286" ca="1" si="542">RANDBETWEEN(AA1223*10+5,AA1223*10+150)</f>
        <v>274</v>
      </c>
      <c r="AI1223" s="5">
        <f t="shared" ref="AI1223:AI1286" ca="1" si="543">RANDBETWEEN(AA1223*10+5,AA1223*10+150)</f>
        <v>304</v>
      </c>
      <c r="AJ1223" s="5">
        <f t="shared" ref="AJ1223:AJ1286" ca="1" si="544">RANDBETWEEN(AA1223*10+5,AA1223*10+150)</f>
        <v>290</v>
      </c>
      <c r="AK1223" s="5">
        <f t="shared" ref="AK1223:AK1286" ca="1" si="545">RANDBETWEEN(AA1223*10+5,AA1223*10+150)</f>
        <v>307</v>
      </c>
    </row>
    <row r="1224" spans="1:37" x14ac:dyDescent="0.3">
      <c r="A1224" s="35">
        <f>IF(Замеры!B1223=0, " ", Замеры!B1223)</f>
        <v>1218</v>
      </c>
      <c r="B1224" s="45" t="str">
        <f>Замеры!F1223</f>
        <v xml:space="preserve">Группа от QF </v>
      </c>
      <c r="C1224" s="45" t="str">
        <f>IF(Замеры!K1223=0, " ", Замеры!K1223)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Замеры!L1223</f>
        <v>0</v>
      </c>
      <c r="S1224" s="2">
        <f>Замеры!M1223</f>
        <v>0</v>
      </c>
      <c r="T1224" s="2" t="s">
        <v>75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37</v>
      </c>
      <c r="Z1224" s="2">
        <f t="shared" ca="1" si="535"/>
        <v>37</v>
      </c>
      <c r="AA1224" s="2">
        <f t="shared" ca="1" si="535"/>
        <v>39</v>
      </c>
      <c r="AB1224" s="5">
        <f t="shared" ca="1" si="536"/>
        <v>489</v>
      </c>
      <c r="AC1224" s="5">
        <f t="shared" ca="1" si="537"/>
        <v>435</v>
      </c>
      <c r="AD1224" s="5">
        <f t="shared" ca="1" si="538"/>
        <v>527</v>
      </c>
      <c r="AE1224" s="5">
        <f t="shared" ca="1" si="539"/>
        <v>507</v>
      </c>
      <c r="AF1224" s="5">
        <f t="shared" ca="1" si="540"/>
        <v>536</v>
      </c>
      <c r="AG1224" s="5">
        <f t="shared" ca="1" si="541"/>
        <v>408</v>
      </c>
      <c r="AH1224" s="5">
        <f t="shared" ca="1" si="542"/>
        <v>399</v>
      </c>
      <c r="AI1224" s="5">
        <f t="shared" ca="1" si="543"/>
        <v>493</v>
      </c>
      <c r="AJ1224" s="5">
        <f t="shared" ca="1" si="544"/>
        <v>510</v>
      </c>
      <c r="AK1224" s="5">
        <f t="shared" ca="1" si="545"/>
        <v>518</v>
      </c>
    </row>
    <row r="1225" spans="1:37" x14ac:dyDescent="0.3">
      <c r="A1225" s="35">
        <f>IF(Замеры!B1224=0, " ", Замеры!B1224)</f>
        <v>1219</v>
      </c>
      <c r="B1225" s="45" t="str">
        <f>Замеры!F1224</f>
        <v xml:space="preserve">Группа от QF </v>
      </c>
      <c r="C1225" s="45" t="str">
        <f>IF(Замеры!K1224=0, " ", Замеры!K1224)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Замеры!L1224</f>
        <v>0</v>
      </c>
      <c r="S1225" s="2">
        <f>Замеры!M1224</f>
        <v>0</v>
      </c>
      <c r="T1225" s="2" t="s">
        <v>75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24</v>
      </c>
      <c r="Z1225" s="2">
        <f t="shared" ca="1" si="535"/>
        <v>37</v>
      </c>
      <c r="AA1225" s="2">
        <f t="shared" ca="1" si="535"/>
        <v>46</v>
      </c>
      <c r="AB1225" s="5">
        <f t="shared" ca="1" si="536"/>
        <v>545</v>
      </c>
      <c r="AC1225" s="5">
        <f t="shared" ca="1" si="537"/>
        <v>567</v>
      </c>
      <c r="AD1225" s="5">
        <f t="shared" ca="1" si="538"/>
        <v>488</v>
      </c>
      <c r="AE1225" s="5">
        <f t="shared" ca="1" si="539"/>
        <v>585</v>
      </c>
      <c r="AF1225" s="5">
        <f t="shared" ca="1" si="540"/>
        <v>553</v>
      </c>
      <c r="AG1225" s="5">
        <f t="shared" ca="1" si="541"/>
        <v>550</v>
      </c>
      <c r="AH1225" s="5">
        <f t="shared" ca="1" si="542"/>
        <v>564</v>
      </c>
      <c r="AI1225" s="5">
        <f t="shared" ca="1" si="543"/>
        <v>604</v>
      </c>
      <c r="AJ1225" s="5">
        <f t="shared" ca="1" si="544"/>
        <v>575</v>
      </c>
      <c r="AK1225" s="5">
        <f t="shared" ca="1" si="545"/>
        <v>566</v>
      </c>
    </row>
    <row r="1226" spans="1:37" x14ac:dyDescent="0.3">
      <c r="A1226" s="35">
        <f>IF(Замеры!B1225=0, " ", Замеры!B1225)</f>
        <v>1220</v>
      </c>
      <c r="B1226" s="45" t="str">
        <f>Замеры!F1225</f>
        <v xml:space="preserve">Группа от QF </v>
      </c>
      <c r="C1226" s="45" t="str">
        <f>IF(Замеры!K1225=0, " ", Замеры!K1225)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Замеры!L1225</f>
        <v>0</v>
      </c>
      <c r="S1226" s="2">
        <f>Замеры!M1225</f>
        <v>0</v>
      </c>
      <c r="T1226" s="2" t="s">
        <v>75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31</v>
      </c>
      <c r="Z1226" s="2">
        <f t="shared" ca="1" si="535"/>
        <v>28</v>
      </c>
      <c r="AA1226" s="2">
        <f t="shared" ca="1" si="535"/>
        <v>40</v>
      </c>
      <c r="AB1226" s="5">
        <f t="shared" ca="1" si="536"/>
        <v>410</v>
      </c>
      <c r="AC1226" s="5">
        <f t="shared" ca="1" si="537"/>
        <v>494</v>
      </c>
      <c r="AD1226" s="5">
        <f t="shared" ca="1" si="538"/>
        <v>467</v>
      </c>
      <c r="AE1226" s="5">
        <f t="shared" ca="1" si="539"/>
        <v>463</v>
      </c>
      <c r="AF1226" s="5">
        <f t="shared" ca="1" si="540"/>
        <v>452</v>
      </c>
      <c r="AG1226" s="5">
        <f t="shared" ca="1" si="541"/>
        <v>435</v>
      </c>
      <c r="AH1226" s="5">
        <f t="shared" ca="1" si="542"/>
        <v>447</v>
      </c>
      <c r="AI1226" s="5">
        <f t="shared" ca="1" si="543"/>
        <v>464</v>
      </c>
      <c r="AJ1226" s="5">
        <f t="shared" ca="1" si="544"/>
        <v>471</v>
      </c>
      <c r="AK1226" s="5">
        <f t="shared" ca="1" si="545"/>
        <v>469</v>
      </c>
    </row>
    <row r="1227" spans="1:37" x14ac:dyDescent="0.3">
      <c r="A1227" s="35">
        <f>IF(Замеры!B1226=0, " ", Замеры!B1226)</f>
        <v>1221</v>
      </c>
      <c r="B1227" s="45" t="str">
        <f>Замеры!F1226</f>
        <v xml:space="preserve">Группа от QF </v>
      </c>
      <c r="C1227" s="45" t="str">
        <f>IF(Замеры!K1226=0, " ", Замеры!K1226)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Замеры!L1226</f>
        <v>0</v>
      </c>
      <c r="S1227" s="2">
        <f>Замеры!M1226</f>
        <v>0</v>
      </c>
      <c r="T1227" s="2" t="s">
        <v>75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22</v>
      </c>
      <c r="Z1227" s="2">
        <f t="shared" ca="1" si="535"/>
        <v>36</v>
      </c>
      <c r="AA1227" s="2">
        <f t="shared" ca="1" si="535"/>
        <v>25</v>
      </c>
      <c r="AB1227" s="5">
        <f t="shared" ca="1" si="536"/>
        <v>287</v>
      </c>
      <c r="AC1227" s="5">
        <f t="shared" ca="1" si="537"/>
        <v>255</v>
      </c>
      <c r="AD1227" s="5">
        <f t="shared" ca="1" si="538"/>
        <v>320</v>
      </c>
      <c r="AE1227" s="5">
        <f t="shared" ca="1" si="539"/>
        <v>257</v>
      </c>
      <c r="AF1227" s="5">
        <f t="shared" ca="1" si="540"/>
        <v>275</v>
      </c>
      <c r="AG1227" s="5">
        <f t="shared" ca="1" si="541"/>
        <v>390</v>
      </c>
      <c r="AH1227" s="5">
        <f t="shared" ca="1" si="542"/>
        <v>310</v>
      </c>
      <c r="AI1227" s="5">
        <f t="shared" ca="1" si="543"/>
        <v>348</v>
      </c>
      <c r="AJ1227" s="5">
        <f t="shared" ca="1" si="544"/>
        <v>270</v>
      </c>
      <c r="AK1227" s="5">
        <f t="shared" ca="1" si="545"/>
        <v>391</v>
      </c>
    </row>
    <row r="1228" spans="1:37" x14ac:dyDescent="0.3">
      <c r="A1228" s="35">
        <f>IF(Замеры!B1227=0, " ", Замеры!B1227)</f>
        <v>1222</v>
      </c>
      <c r="B1228" s="45" t="str">
        <f>Замеры!F1227</f>
        <v xml:space="preserve">Группа от QF </v>
      </c>
      <c r="C1228" s="45" t="str">
        <f>IF(Замеры!K1227=0, " ", Замеры!K1227)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Замеры!L1227</f>
        <v>0</v>
      </c>
      <c r="S1228" s="2">
        <f>Замеры!M1227</f>
        <v>0</v>
      </c>
      <c r="T1228" s="2" t="s">
        <v>75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24</v>
      </c>
      <c r="Z1228" s="2">
        <f t="shared" ca="1" si="535"/>
        <v>24</v>
      </c>
      <c r="AA1228" s="2">
        <f t="shared" ca="1" si="535"/>
        <v>45</v>
      </c>
      <c r="AB1228" s="5">
        <f t="shared" ca="1" si="536"/>
        <v>587</v>
      </c>
      <c r="AC1228" s="5">
        <f t="shared" ca="1" si="537"/>
        <v>504</v>
      </c>
      <c r="AD1228" s="5">
        <f t="shared" ca="1" si="538"/>
        <v>580</v>
      </c>
      <c r="AE1228" s="5">
        <f t="shared" ca="1" si="539"/>
        <v>582</v>
      </c>
      <c r="AF1228" s="5">
        <f t="shared" ca="1" si="540"/>
        <v>504</v>
      </c>
      <c r="AG1228" s="5">
        <f t="shared" ca="1" si="541"/>
        <v>461</v>
      </c>
      <c r="AH1228" s="5">
        <f t="shared" ca="1" si="542"/>
        <v>576</v>
      </c>
      <c r="AI1228" s="5">
        <f t="shared" ca="1" si="543"/>
        <v>594</v>
      </c>
      <c r="AJ1228" s="5">
        <f t="shared" ca="1" si="544"/>
        <v>543</v>
      </c>
      <c r="AK1228" s="5">
        <f t="shared" ca="1" si="545"/>
        <v>484</v>
      </c>
    </row>
    <row r="1229" spans="1:37" x14ac:dyDescent="0.3">
      <c r="A1229" s="35">
        <f>IF(Замеры!B1228=0, " ", Замеры!B1228)</f>
        <v>1223</v>
      </c>
      <c r="B1229" s="45" t="str">
        <f>Замеры!F1228</f>
        <v xml:space="preserve">Группа от QF </v>
      </c>
      <c r="C1229" s="45" t="str">
        <f>IF(Замеры!K1228=0, " ", Замеры!K1228)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Замеры!L1228</f>
        <v>0</v>
      </c>
      <c r="S1229" s="2">
        <f>Замеры!M1228</f>
        <v>0</v>
      </c>
      <c r="T1229" s="2" t="s">
        <v>75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28</v>
      </c>
      <c r="Z1229" s="2">
        <f t="shared" ca="1" si="535"/>
        <v>28</v>
      </c>
      <c r="AA1229" s="2">
        <f t="shared" ca="1" si="535"/>
        <v>24</v>
      </c>
      <c r="AB1229" s="5">
        <f t="shared" ca="1" si="536"/>
        <v>380</v>
      </c>
      <c r="AC1229" s="5">
        <f t="shared" ca="1" si="537"/>
        <v>271</v>
      </c>
      <c r="AD1229" s="5">
        <f t="shared" ca="1" si="538"/>
        <v>363</v>
      </c>
      <c r="AE1229" s="5">
        <f t="shared" ca="1" si="539"/>
        <v>259</v>
      </c>
      <c r="AF1229" s="5">
        <f t="shared" ca="1" si="540"/>
        <v>258</v>
      </c>
      <c r="AG1229" s="5">
        <f t="shared" ca="1" si="541"/>
        <v>251</v>
      </c>
      <c r="AH1229" s="5">
        <f t="shared" ca="1" si="542"/>
        <v>372</v>
      </c>
      <c r="AI1229" s="5">
        <f t="shared" ca="1" si="543"/>
        <v>287</v>
      </c>
      <c r="AJ1229" s="5">
        <f t="shared" ca="1" si="544"/>
        <v>264</v>
      </c>
      <c r="AK1229" s="5">
        <f t="shared" ca="1" si="545"/>
        <v>365</v>
      </c>
    </row>
    <row r="1230" spans="1:37" x14ac:dyDescent="0.3">
      <c r="A1230" s="35">
        <f>IF(Замеры!B1229=0, " ", Замеры!B1229)</f>
        <v>1224</v>
      </c>
      <c r="B1230" s="45" t="str">
        <f>Замеры!F1229</f>
        <v xml:space="preserve">Группа от QF </v>
      </c>
      <c r="C1230" s="45" t="str">
        <f>IF(Замеры!K1229=0, " ", Замеры!K1229)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Замеры!L1229</f>
        <v>0</v>
      </c>
      <c r="S1230" s="2">
        <f>Замеры!M1229</f>
        <v>0</v>
      </c>
      <c r="T1230" s="2" t="s">
        <v>75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39</v>
      </c>
      <c r="Z1230" s="2">
        <f t="shared" ca="1" si="535"/>
        <v>45</v>
      </c>
      <c r="AA1230" s="2">
        <f t="shared" ca="1" si="535"/>
        <v>34</v>
      </c>
      <c r="AB1230" s="5">
        <f t="shared" ca="1" si="536"/>
        <v>357</v>
      </c>
      <c r="AC1230" s="5">
        <f t="shared" ca="1" si="537"/>
        <v>459</v>
      </c>
      <c r="AD1230" s="5">
        <f t="shared" ca="1" si="538"/>
        <v>362</v>
      </c>
      <c r="AE1230" s="5">
        <f t="shared" ca="1" si="539"/>
        <v>389</v>
      </c>
      <c r="AF1230" s="5">
        <f t="shared" ca="1" si="540"/>
        <v>378</v>
      </c>
      <c r="AG1230" s="5">
        <f t="shared" ca="1" si="541"/>
        <v>473</v>
      </c>
      <c r="AH1230" s="5">
        <f t="shared" ca="1" si="542"/>
        <v>407</v>
      </c>
      <c r="AI1230" s="5">
        <f t="shared" ca="1" si="543"/>
        <v>433</v>
      </c>
      <c r="AJ1230" s="5">
        <f t="shared" ca="1" si="544"/>
        <v>439</v>
      </c>
      <c r="AK1230" s="5">
        <f t="shared" ca="1" si="545"/>
        <v>479</v>
      </c>
    </row>
    <row r="1231" spans="1:37" x14ac:dyDescent="0.3">
      <c r="A1231" s="35">
        <f>IF(Замеры!B1230=0, " ", Замеры!B1230)</f>
        <v>1225</v>
      </c>
      <c r="B1231" s="45" t="str">
        <f>Замеры!F1230</f>
        <v xml:space="preserve">Группа от QF </v>
      </c>
      <c r="C1231" s="45" t="str">
        <f>IF(Замеры!K1230=0, " ", Замеры!K1230)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Замеры!L1230</f>
        <v>0</v>
      </c>
      <c r="S1231" s="2">
        <f>Замеры!M1230</f>
        <v>0</v>
      </c>
      <c r="T1231" s="2" t="s">
        <v>75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46</v>
      </c>
      <c r="Z1231" s="2">
        <f t="shared" ca="1" si="535"/>
        <v>29</v>
      </c>
      <c r="AA1231" s="2">
        <f t="shared" ca="1" si="535"/>
        <v>45</v>
      </c>
      <c r="AB1231" s="5">
        <f t="shared" ca="1" si="536"/>
        <v>463</v>
      </c>
      <c r="AC1231" s="5">
        <f t="shared" ca="1" si="537"/>
        <v>556</v>
      </c>
      <c r="AD1231" s="5">
        <f t="shared" ca="1" si="538"/>
        <v>598</v>
      </c>
      <c r="AE1231" s="5">
        <f t="shared" ca="1" si="539"/>
        <v>559</v>
      </c>
      <c r="AF1231" s="5">
        <f t="shared" ca="1" si="540"/>
        <v>525</v>
      </c>
      <c r="AG1231" s="5">
        <f t="shared" ca="1" si="541"/>
        <v>535</v>
      </c>
      <c r="AH1231" s="5">
        <f t="shared" ca="1" si="542"/>
        <v>481</v>
      </c>
      <c r="AI1231" s="5">
        <f t="shared" ca="1" si="543"/>
        <v>505</v>
      </c>
      <c r="AJ1231" s="5">
        <f t="shared" ca="1" si="544"/>
        <v>516</v>
      </c>
      <c r="AK1231" s="5">
        <f t="shared" ca="1" si="545"/>
        <v>533</v>
      </c>
    </row>
    <row r="1232" spans="1:37" x14ac:dyDescent="0.3">
      <c r="A1232" s="35">
        <f>IF(Замеры!B1231=0, " ", Замеры!B1231)</f>
        <v>1226</v>
      </c>
      <c r="B1232" s="45" t="str">
        <f>Замеры!F1231</f>
        <v xml:space="preserve">Группа от QF </v>
      </c>
      <c r="C1232" s="45" t="str">
        <f>IF(Замеры!K1231=0, " ", Замеры!K1231)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Замеры!L1231</f>
        <v>0</v>
      </c>
      <c r="S1232" s="2">
        <f>Замеры!M1231</f>
        <v>0</v>
      </c>
      <c r="T1232" s="2" t="s">
        <v>75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24</v>
      </c>
      <c r="Z1232" s="2">
        <f t="shared" ca="1" si="535"/>
        <v>45</v>
      </c>
      <c r="AA1232" s="2">
        <f t="shared" ca="1" si="535"/>
        <v>28</v>
      </c>
      <c r="AB1232" s="5">
        <f t="shared" ca="1" si="536"/>
        <v>345</v>
      </c>
      <c r="AC1232" s="5">
        <f t="shared" ca="1" si="537"/>
        <v>355</v>
      </c>
      <c r="AD1232" s="5">
        <f t="shared" ca="1" si="538"/>
        <v>386</v>
      </c>
      <c r="AE1232" s="5">
        <f t="shared" ca="1" si="539"/>
        <v>343</v>
      </c>
      <c r="AF1232" s="5">
        <f t="shared" ca="1" si="540"/>
        <v>350</v>
      </c>
      <c r="AG1232" s="5">
        <f t="shared" ca="1" si="541"/>
        <v>306</v>
      </c>
      <c r="AH1232" s="5">
        <f t="shared" ca="1" si="542"/>
        <v>361</v>
      </c>
      <c r="AI1232" s="5">
        <f t="shared" ca="1" si="543"/>
        <v>417</v>
      </c>
      <c r="AJ1232" s="5">
        <f t="shared" ca="1" si="544"/>
        <v>422</v>
      </c>
      <c r="AK1232" s="5">
        <f t="shared" ca="1" si="545"/>
        <v>344</v>
      </c>
    </row>
    <row r="1233" spans="1:37" x14ac:dyDescent="0.3">
      <c r="A1233" s="35">
        <f>IF(Замеры!B1232=0, " ", Замеры!B1232)</f>
        <v>1227</v>
      </c>
      <c r="B1233" s="45" t="str">
        <f>Замеры!F1232</f>
        <v xml:space="preserve">Группа от QF </v>
      </c>
      <c r="C1233" s="45" t="str">
        <f>IF(Замеры!K1232=0, " ", Замеры!K1232)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Замеры!L1232</f>
        <v>0</v>
      </c>
      <c r="S1233" s="2">
        <f>Замеры!M1232</f>
        <v>0</v>
      </c>
      <c r="T1233" s="2" t="s">
        <v>75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42</v>
      </c>
      <c r="Z1233" s="2">
        <f t="shared" ca="1" si="535"/>
        <v>33</v>
      </c>
      <c r="AA1233" s="2">
        <f t="shared" ca="1" si="535"/>
        <v>48</v>
      </c>
      <c r="AB1233" s="5">
        <f t="shared" ca="1" si="536"/>
        <v>614</v>
      </c>
      <c r="AC1233" s="5">
        <f t="shared" ca="1" si="537"/>
        <v>593</v>
      </c>
      <c r="AD1233" s="5">
        <f t="shared" ca="1" si="538"/>
        <v>554</v>
      </c>
      <c r="AE1233" s="5">
        <f t="shared" ca="1" si="539"/>
        <v>576</v>
      </c>
      <c r="AF1233" s="5">
        <f t="shared" ca="1" si="540"/>
        <v>592</v>
      </c>
      <c r="AG1233" s="5">
        <f t="shared" ca="1" si="541"/>
        <v>485</v>
      </c>
      <c r="AH1233" s="5">
        <f t="shared" ca="1" si="542"/>
        <v>536</v>
      </c>
      <c r="AI1233" s="5">
        <f t="shared" ca="1" si="543"/>
        <v>626</v>
      </c>
      <c r="AJ1233" s="5">
        <f t="shared" ca="1" si="544"/>
        <v>499</v>
      </c>
      <c r="AK1233" s="5">
        <f t="shared" ca="1" si="545"/>
        <v>561</v>
      </c>
    </row>
    <row r="1234" spans="1:37" x14ac:dyDescent="0.3">
      <c r="A1234" s="35">
        <f>IF(Замеры!B1233=0, " ", Замеры!B1233)</f>
        <v>1228</v>
      </c>
      <c r="B1234" s="45" t="str">
        <f>Замеры!F1233</f>
        <v xml:space="preserve">Группа от QF </v>
      </c>
      <c r="C1234" s="45" t="str">
        <f>IF(Замеры!K1233=0, " ", Замеры!K1233)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Замеры!L1233</f>
        <v>0</v>
      </c>
      <c r="S1234" s="2">
        <f>Замеры!M1233</f>
        <v>0</v>
      </c>
      <c r="T1234" s="2" t="s">
        <v>75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39</v>
      </c>
      <c r="Z1234" s="2">
        <f t="shared" ca="1" si="535"/>
        <v>45</v>
      </c>
      <c r="AA1234" s="2">
        <f t="shared" ca="1" si="535"/>
        <v>34</v>
      </c>
      <c r="AB1234" s="5">
        <f t="shared" ca="1" si="536"/>
        <v>455</v>
      </c>
      <c r="AC1234" s="5">
        <f t="shared" ca="1" si="537"/>
        <v>426</v>
      </c>
      <c r="AD1234" s="5">
        <f t="shared" ca="1" si="538"/>
        <v>440</v>
      </c>
      <c r="AE1234" s="5">
        <f t="shared" ca="1" si="539"/>
        <v>418</v>
      </c>
      <c r="AF1234" s="5">
        <f t="shared" ca="1" si="540"/>
        <v>377</v>
      </c>
      <c r="AG1234" s="5">
        <f t="shared" ca="1" si="541"/>
        <v>375</v>
      </c>
      <c r="AH1234" s="5">
        <f t="shared" ca="1" si="542"/>
        <v>475</v>
      </c>
      <c r="AI1234" s="5">
        <f t="shared" ca="1" si="543"/>
        <v>449</v>
      </c>
      <c r="AJ1234" s="5">
        <f t="shared" ca="1" si="544"/>
        <v>385</v>
      </c>
      <c r="AK1234" s="5">
        <f t="shared" ca="1" si="545"/>
        <v>484</v>
      </c>
    </row>
    <row r="1235" spans="1:37" x14ac:dyDescent="0.3">
      <c r="A1235" s="35">
        <f>IF(Замеры!B1234=0, " ", Замеры!B1234)</f>
        <v>1229</v>
      </c>
      <c r="B1235" s="45" t="str">
        <f>Замеры!F1234</f>
        <v xml:space="preserve">Группа от QF </v>
      </c>
      <c r="C1235" s="45" t="str">
        <f>IF(Замеры!K1234=0, " ", Замеры!K1234)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Замеры!L1234</f>
        <v>0</v>
      </c>
      <c r="S1235" s="2">
        <f>Замеры!M1234</f>
        <v>0</v>
      </c>
      <c r="T1235" s="2" t="s">
        <v>75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28</v>
      </c>
      <c r="Z1235" s="2">
        <f t="shared" ca="1" si="535"/>
        <v>30</v>
      </c>
      <c r="AA1235" s="2">
        <f t="shared" ca="1" si="535"/>
        <v>20</v>
      </c>
      <c r="AB1235" s="5">
        <f t="shared" ca="1" si="536"/>
        <v>251</v>
      </c>
      <c r="AC1235" s="5">
        <f t="shared" ca="1" si="537"/>
        <v>273</v>
      </c>
      <c r="AD1235" s="5">
        <f t="shared" ca="1" si="538"/>
        <v>259</v>
      </c>
      <c r="AE1235" s="5">
        <f t="shared" ca="1" si="539"/>
        <v>336</v>
      </c>
      <c r="AF1235" s="5">
        <f t="shared" ca="1" si="540"/>
        <v>314</v>
      </c>
      <c r="AG1235" s="5">
        <f t="shared" ca="1" si="541"/>
        <v>331</v>
      </c>
      <c r="AH1235" s="5">
        <f t="shared" ca="1" si="542"/>
        <v>320</v>
      </c>
      <c r="AI1235" s="5">
        <f t="shared" ca="1" si="543"/>
        <v>205</v>
      </c>
      <c r="AJ1235" s="5">
        <f t="shared" ca="1" si="544"/>
        <v>330</v>
      </c>
      <c r="AK1235" s="5">
        <f t="shared" ca="1" si="545"/>
        <v>233</v>
      </c>
    </row>
    <row r="1236" spans="1:37" x14ac:dyDescent="0.3">
      <c r="A1236" s="35">
        <f>IF(Замеры!B1235=0, " ", Замеры!B1235)</f>
        <v>1230</v>
      </c>
      <c r="B1236" s="45" t="str">
        <f>Замеры!F1235</f>
        <v xml:space="preserve">Группа от QF </v>
      </c>
      <c r="C1236" s="45" t="str">
        <f>IF(Замеры!K1235=0, " ", Замеры!K1235)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Замеры!L1235</f>
        <v>0</v>
      </c>
      <c r="S1236" s="2">
        <f>Замеры!M1235</f>
        <v>0</v>
      </c>
      <c r="T1236" s="2" t="s">
        <v>75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26</v>
      </c>
      <c r="Z1236" s="2">
        <f t="shared" ca="1" si="535"/>
        <v>49</v>
      </c>
      <c r="AA1236" s="2">
        <f t="shared" ca="1" si="535"/>
        <v>47</v>
      </c>
      <c r="AB1236" s="5">
        <f t="shared" ca="1" si="536"/>
        <v>590</v>
      </c>
      <c r="AC1236" s="5">
        <f t="shared" ca="1" si="537"/>
        <v>525</v>
      </c>
      <c r="AD1236" s="5">
        <f t="shared" ca="1" si="538"/>
        <v>587</v>
      </c>
      <c r="AE1236" s="5">
        <f t="shared" ca="1" si="539"/>
        <v>600</v>
      </c>
      <c r="AF1236" s="5">
        <f t="shared" ca="1" si="540"/>
        <v>553</v>
      </c>
      <c r="AG1236" s="5">
        <f t="shared" ca="1" si="541"/>
        <v>598</v>
      </c>
      <c r="AH1236" s="5">
        <f t="shared" ca="1" si="542"/>
        <v>495</v>
      </c>
      <c r="AI1236" s="5">
        <f t="shared" ca="1" si="543"/>
        <v>618</v>
      </c>
      <c r="AJ1236" s="5">
        <f t="shared" ca="1" si="544"/>
        <v>507</v>
      </c>
      <c r="AK1236" s="5">
        <f t="shared" ca="1" si="545"/>
        <v>548</v>
      </c>
    </row>
    <row r="1237" spans="1:37" x14ac:dyDescent="0.3">
      <c r="A1237" s="35">
        <f>IF(Замеры!B1236=0, " ", Замеры!B1236)</f>
        <v>1231</v>
      </c>
      <c r="B1237" s="45" t="str">
        <f>Замеры!F1236</f>
        <v xml:space="preserve">Группа от QF </v>
      </c>
      <c r="C1237" s="45" t="str">
        <f>IF(Замеры!K1236=0, " ", Замеры!K1236)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Замеры!L1236</f>
        <v>0</v>
      </c>
      <c r="S1237" s="2">
        <f>Замеры!M1236</f>
        <v>0</v>
      </c>
      <c r="T1237" s="2" t="s">
        <v>75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29</v>
      </c>
      <c r="Z1237" s="2">
        <f t="shared" ca="1" si="535"/>
        <v>33</v>
      </c>
      <c r="AA1237" s="2">
        <f t="shared" ca="1" si="535"/>
        <v>47</v>
      </c>
      <c r="AB1237" s="5">
        <f t="shared" ca="1" si="536"/>
        <v>508</v>
      </c>
      <c r="AC1237" s="5">
        <f t="shared" ca="1" si="537"/>
        <v>596</v>
      </c>
      <c r="AD1237" s="5">
        <f t="shared" ca="1" si="538"/>
        <v>543</v>
      </c>
      <c r="AE1237" s="5">
        <f t="shared" ca="1" si="539"/>
        <v>520</v>
      </c>
      <c r="AF1237" s="5">
        <f t="shared" ca="1" si="540"/>
        <v>571</v>
      </c>
      <c r="AG1237" s="5">
        <f t="shared" ca="1" si="541"/>
        <v>477</v>
      </c>
      <c r="AH1237" s="5">
        <f t="shared" ca="1" si="542"/>
        <v>536</v>
      </c>
      <c r="AI1237" s="5">
        <f t="shared" ca="1" si="543"/>
        <v>538</v>
      </c>
      <c r="AJ1237" s="5">
        <f t="shared" ca="1" si="544"/>
        <v>609</v>
      </c>
      <c r="AK1237" s="5">
        <f t="shared" ca="1" si="545"/>
        <v>599</v>
      </c>
    </row>
    <row r="1238" spans="1:37" x14ac:dyDescent="0.3">
      <c r="A1238" s="35">
        <f>IF(Замеры!B1237=0, " ", Замеры!B1237)</f>
        <v>1232</v>
      </c>
      <c r="B1238" s="45" t="str">
        <f>Замеры!F1237</f>
        <v xml:space="preserve">Группа от QF </v>
      </c>
      <c r="C1238" s="45" t="str">
        <f>IF(Замеры!K1237=0, " ", Замеры!K1237)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Замеры!L1237</f>
        <v>0</v>
      </c>
      <c r="S1238" s="2">
        <f>Замеры!M1237</f>
        <v>0</v>
      </c>
      <c r="T1238" s="2" t="s">
        <v>75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23</v>
      </c>
      <c r="Z1238" s="2">
        <f t="shared" ca="1" si="535"/>
        <v>31</v>
      </c>
      <c r="AA1238" s="2">
        <f t="shared" ca="1" si="535"/>
        <v>29</v>
      </c>
      <c r="AB1238" s="5">
        <f t="shared" ca="1" si="536"/>
        <v>295</v>
      </c>
      <c r="AC1238" s="5">
        <f t="shared" ca="1" si="537"/>
        <v>421</v>
      </c>
      <c r="AD1238" s="5">
        <f t="shared" ca="1" si="538"/>
        <v>354</v>
      </c>
      <c r="AE1238" s="5">
        <f t="shared" ca="1" si="539"/>
        <v>398</v>
      </c>
      <c r="AF1238" s="5">
        <f t="shared" ca="1" si="540"/>
        <v>312</v>
      </c>
      <c r="AG1238" s="5">
        <f t="shared" ca="1" si="541"/>
        <v>316</v>
      </c>
      <c r="AH1238" s="5">
        <f t="shared" ca="1" si="542"/>
        <v>298</v>
      </c>
      <c r="AI1238" s="5">
        <f t="shared" ca="1" si="543"/>
        <v>376</v>
      </c>
      <c r="AJ1238" s="5">
        <f t="shared" ca="1" si="544"/>
        <v>337</v>
      </c>
      <c r="AK1238" s="5">
        <f t="shared" ca="1" si="545"/>
        <v>386</v>
      </c>
    </row>
    <row r="1239" spans="1:37" x14ac:dyDescent="0.3">
      <c r="A1239" s="35">
        <f>IF(Замеры!B1238=0, " ", Замеры!B1238)</f>
        <v>1233</v>
      </c>
      <c r="B1239" s="45" t="str">
        <f>Замеры!F1238</f>
        <v xml:space="preserve">Группа от QF </v>
      </c>
      <c r="C1239" s="45" t="str">
        <f>IF(Замеры!K1238=0, " ", Замеры!K1238)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Замеры!L1238</f>
        <v>0</v>
      </c>
      <c r="S1239" s="2">
        <f>Замеры!M1238</f>
        <v>0</v>
      </c>
      <c r="T1239" s="2" t="s">
        <v>75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27</v>
      </c>
      <c r="Z1239" s="2">
        <f t="shared" ca="1" si="535"/>
        <v>41</v>
      </c>
      <c r="AA1239" s="2">
        <f t="shared" ca="1" si="535"/>
        <v>23</v>
      </c>
      <c r="AB1239" s="5">
        <f t="shared" ca="1" si="536"/>
        <v>359</v>
      </c>
      <c r="AC1239" s="5">
        <f t="shared" ca="1" si="537"/>
        <v>336</v>
      </c>
      <c r="AD1239" s="5">
        <f t="shared" ca="1" si="538"/>
        <v>310</v>
      </c>
      <c r="AE1239" s="5">
        <f t="shared" ca="1" si="539"/>
        <v>282</v>
      </c>
      <c r="AF1239" s="5">
        <f t="shared" ca="1" si="540"/>
        <v>254</v>
      </c>
      <c r="AG1239" s="5">
        <f t="shared" ca="1" si="541"/>
        <v>309</v>
      </c>
      <c r="AH1239" s="5">
        <f t="shared" ca="1" si="542"/>
        <v>238</v>
      </c>
      <c r="AI1239" s="5">
        <f t="shared" ca="1" si="543"/>
        <v>358</v>
      </c>
      <c r="AJ1239" s="5">
        <f t="shared" ca="1" si="544"/>
        <v>327</v>
      </c>
      <c r="AK1239" s="5">
        <f t="shared" ca="1" si="545"/>
        <v>264</v>
      </c>
    </row>
    <row r="1240" spans="1:37" x14ac:dyDescent="0.3">
      <c r="A1240" s="35">
        <f>IF(Замеры!B1239=0, " ", Замеры!B1239)</f>
        <v>1234</v>
      </c>
      <c r="B1240" s="45" t="str">
        <f>Замеры!F1239</f>
        <v xml:space="preserve">Группа от QF </v>
      </c>
      <c r="C1240" s="45" t="str">
        <f>IF(Замеры!K1239=0, " ", Замеры!K1239)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Замеры!L1239</f>
        <v>0</v>
      </c>
      <c r="S1240" s="2">
        <f>Замеры!M1239</f>
        <v>0</v>
      </c>
      <c r="T1240" s="2" t="s">
        <v>75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33</v>
      </c>
      <c r="Z1240" s="2">
        <f t="shared" ca="1" si="535"/>
        <v>49</v>
      </c>
      <c r="AA1240" s="2">
        <f t="shared" ca="1" si="535"/>
        <v>46</v>
      </c>
      <c r="AB1240" s="5">
        <f t="shared" ca="1" si="536"/>
        <v>524</v>
      </c>
      <c r="AC1240" s="5">
        <f t="shared" ca="1" si="537"/>
        <v>602</v>
      </c>
      <c r="AD1240" s="5">
        <f t="shared" ca="1" si="538"/>
        <v>557</v>
      </c>
      <c r="AE1240" s="5">
        <f t="shared" ca="1" si="539"/>
        <v>468</v>
      </c>
      <c r="AF1240" s="5">
        <f t="shared" ca="1" si="540"/>
        <v>563</v>
      </c>
      <c r="AG1240" s="5">
        <f t="shared" ca="1" si="541"/>
        <v>475</v>
      </c>
      <c r="AH1240" s="5">
        <f t="shared" ca="1" si="542"/>
        <v>561</v>
      </c>
      <c r="AI1240" s="5">
        <f t="shared" ca="1" si="543"/>
        <v>466</v>
      </c>
      <c r="AJ1240" s="5">
        <f t="shared" ca="1" si="544"/>
        <v>537</v>
      </c>
      <c r="AK1240" s="5">
        <f t="shared" ca="1" si="545"/>
        <v>545</v>
      </c>
    </row>
    <row r="1241" spans="1:37" x14ac:dyDescent="0.3">
      <c r="A1241" s="35">
        <f>IF(Замеры!B1240=0, " ", Замеры!B1240)</f>
        <v>1235</v>
      </c>
      <c r="B1241" s="45" t="str">
        <f>Замеры!F1240</f>
        <v xml:space="preserve">Группа от QF </v>
      </c>
      <c r="C1241" s="45" t="str">
        <f>IF(Замеры!K1240=0, " ", Замеры!K1240)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Замеры!L1240</f>
        <v>0</v>
      </c>
      <c r="S1241" s="2">
        <f>Замеры!M1240</f>
        <v>0</v>
      </c>
      <c r="T1241" s="2" t="s">
        <v>75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22</v>
      </c>
      <c r="Z1241" s="2">
        <f t="shared" ca="1" si="535"/>
        <v>37</v>
      </c>
      <c r="AA1241" s="2">
        <f t="shared" ca="1" si="535"/>
        <v>35</v>
      </c>
      <c r="AB1241" s="5">
        <f t="shared" ca="1" si="536"/>
        <v>398</v>
      </c>
      <c r="AC1241" s="5">
        <f t="shared" ca="1" si="537"/>
        <v>493</v>
      </c>
      <c r="AD1241" s="5">
        <f t="shared" ca="1" si="538"/>
        <v>438</v>
      </c>
      <c r="AE1241" s="5">
        <f t="shared" ca="1" si="539"/>
        <v>455</v>
      </c>
      <c r="AF1241" s="5">
        <f t="shared" ca="1" si="540"/>
        <v>474</v>
      </c>
      <c r="AG1241" s="5">
        <f t="shared" ca="1" si="541"/>
        <v>488</v>
      </c>
      <c r="AH1241" s="5">
        <f t="shared" ca="1" si="542"/>
        <v>465</v>
      </c>
      <c r="AI1241" s="5">
        <f t="shared" ca="1" si="543"/>
        <v>469</v>
      </c>
      <c r="AJ1241" s="5">
        <f t="shared" ca="1" si="544"/>
        <v>374</v>
      </c>
      <c r="AK1241" s="5">
        <f t="shared" ca="1" si="545"/>
        <v>500</v>
      </c>
    </row>
    <row r="1242" spans="1:37" x14ac:dyDescent="0.3">
      <c r="A1242" s="35">
        <f>IF(Замеры!B1241=0, " ", Замеры!B1241)</f>
        <v>1236</v>
      </c>
      <c r="B1242" s="45" t="str">
        <f>Замеры!F1241</f>
        <v xml:space="preserve">Группа от QF </v>
      </c>
      <c r="C1242" s="45" t="str">
        <f>IF(Замеры!K1241=0, " ", Замеры!K1241)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Замеры!L1241</f>
        <v>0</v>
      </c>
      <c r="S1242" s="2">
        <f>Замеры!M1241</f>
        <v>0</v>
      </c>
      <c r="T1242" s="2" t="s">
        <v>75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45</v>
      </c>
      <c r="Z1242" s="2">
        <f t="shared" ca="1" si="535"/>
        <v>22</v>
      </c>
      <c r="AA1242" s="2">
        <f t="shared" ca="1" si="535"/>
        <v>25</v>
      </c>
      <c r="AB1242" s="5">
        <f t="shared" ca="1" si="536"/>
        <v>369</v>
      </c>
      <c r="AC1242" s="5">
        <f t="shared" ca="1" si="537"/>
        <v>260</v>
      </c>
      <c r="AD1242" s="5">
        <f t="shared" ca="1" si="538"/>
        <v>293</v>
      </c>
      <c r="AE1242" s="5">
        <f t="shared" ca="1" si="539"/>
        <v>276</v>
      </c>
      <c r="AF1242" s="5">
        <f t="shared" ca="1" si="540"/>
        <v>355</v>
      </c>
      <c r="AG1242" s="5">
        <f t="shared" ca="1" si="541"/>
        <v>331</v>
      </c>
      <c r="AH1242" s="5">
        <f t="shared" ca="1" si="542"/>
        <v>314</v>
      </c>
      <c r="AI1242" s="5">
        <f t="shared" ca="1" si="543"/>
        <v>300</v>
      </c>
      <c r="AJ1242" s="5">
        <f t="shared" ca="1" si="544"/>
        <v>391</v>
      </c>
      <c r="AK1242" s="5">
        <f t="shared" ca="1" si="545"/>
        <v>299</v>
      </c>
    </row>
    <row r="1243" spans="1:37" x14ac:dyDescent="0.3">
      <c r="A1243" s="35">
        <f>IF(Замеры!B1242=0, " ", Замеры!B1242)</f>
        <v>1237</v>
      </c>
      <c r="B1243" s="45" t="str">
        <f>Замеры!F1242</f>
        <v xml:space="preserve">Группа от QF </v>
      </c>
      <c r="C1243" s="45" t="str">
        <f>IF(Замеры!K1242=0, " ", Замеры!K1242)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Замеры!L1242</f>
        <v>0</v>
      </c>
      <c r="S1243" s="2">
        <f>Замеры!M1242</f>
        <v>0</v>
      </c>
      <c r="T1243" s="2" t="s">
        <v>75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37</v>
      </c>
      <c r="Z1243" s="2">
        <f t="shared" ca="1" si="535"/>
        <v>44</v>
      </c>
      <c r="AA1243" s="2">
        <f t="shared" ca="1" si="535"/>
        <v>35</v>
      </c>
      <c r="AB1243" s="5">
        <f t="shared" ca="1" si="536"/>
        <v>445</v>
      </c>
      <c r="AC1243" s="5">
        <f t="shared" ca="1" si="537"/>
        <v>481</v>
      </c>
      <c r="AD1243" s="5">
        <f t="shared" ca="1" si="538"/>
        <v>361</v>
      </c>
      <c r="AE1243" s="5">
        <f t="shared" ca="1" si="539"/>
        <v>370</v>
      </c>
      <c r="AF1243" s="5">
        <f t="shared" ca="1" si="540"/>
        <v>403</v>
      </c>
      <c r="AG1243" s="5">
        <f t="shared" ca="1" si="541"/>
        <v>406</v>
      </c>
      <c r="AH1243" s="5">
        <f t="shared" ca="1" si="542"/>
        <v>382</v>
      </c>
      <c r="AI1243" s="5">
        <f t="shared" ca="1" si="543"/>
        <v>403</v>
      </c>
      <c r="AJ1243" s="5">
        <f t="shared" ca="1" si="544"/>
        <v>419</v>
      </c>
      <c r="AK1243" s="5">
        <f t="shared" ca="1" si="545"/>
        <v>462</v>
      </c>
    </row>
    <row r="1244" spans="1:37" x14ac:dyDescent="0.3">
      <c r="A1244" s="35">
        <f>IF(Замеры!B1243=0, " ", Замеры!B1243)</f>
        <v>1238</v>
      </c>
      <c r="B1244" s="45" t="str">
        <f>Замеры!F1243</f>
        <v xml:space="preserve">Группа от QF </v>
      </c>
      <c r="C1244" s="45" t="str">
        <f>IF(Замеры!K1243=0, " ", Замеры!K1243)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Замеры!L1243</f>
        <v>0</v>
      </c>
      <c r="S1244" s="2">
        <f>Замеры!M1243</f>
        <v>0</v>
      </c>
      <c r="T1244" s="2" t="s">
        <v>75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43</v>
      </c>
      <c r="Z1244" s="2">
        <f t="shared" ca="1" si="535"/>
        <v>50</v>
      </c>
      <c r="AA1244" s="2">
        <f t="shared" ca="1" si="535"/>
        <v>32</v>
      </c>
      <c r="AB1244" s="5">
        <f t="shared" ca="1" si="536"/>
        <v>380</v>
      </c>
      <c r="AC1244" s="5">
        <f t="shared" ca="1" si="537"/>
        <v>403</v>
      </c>
      <c r="AD1244" s="5">
        <f t="shared" ca="1" si="538"/>
        <v>345</v>
      </c>
      <c r="AE1244" s="5">
        <f t="shared" ca="1" si="539"/>
        <v>357</v>
      </c>
      <c r="AF1244" s="5">
        <f t="shared" ca="1" si="540"/>
        <v>418</v>
      </c>
      <c r="AG1244" s="5">
        <f t="shared" ca="1" si="541"/>
        <v>461</v>
      </c>
      <c r="AH1244" s="5">
        <f t="shared" ca="1" si="542"/>
        <v>370</v>
      </c>
      <c r="AI1244" s="5">
        <f t="shared" ca="1" si="543"/>
        <v>363</v>
      </c>
      <c r="AJ1244" s="5">
        <f t="shared" ca="1" si="544"/>
        <v>361</v>
      </c>
      <c r="AK1244" s="5">
        <f t="shared" ca="1" si="545"/>
        <v>432</v>
      </c>
    </row>
    <row r="1245" spans="1:37" x14ac:dyDescent="0.3">
      <c r="A1245" s="35">
        <f>IF(Замеры!B1244=0, " ", Замеры!B1244)</f>
        <v>1239</v>
      </c>
      <c r="B1245" s="45" t="str">
        <f>Замеры!F1244</f>
        <v xml:space="preserve">Группа от QF </v>
      </c>
      <c r="C1245" s="45" t="str">
        <f>IF(Замеры!K1244=0, " ", Замеры!K1244)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Замеры!L1244</f>
        <v>0</v>
      </c>
      <c r="S1245" s="2">
        <f>Замеры!M1244</f>
        <v>0</v>
      </c>
      <c r="T1245" s="2" t="s">
        <v>75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33</v>
      </c>
      <c r="Z1245" s="2">
        <f t="shared" ca="1" si="535"/>
        <v>22</v>
      </c>
      <c r="AA1245" s="2">
        <f t="shared" ca="1" si="535"/>
        <v>31</v>
      </c>
      <c r="AB1245" s="5">
        <f t="shared" ca="1" si="536"/>
        <v>369</v>
      </c>
      <c r="AC1245" s="5">
        <f t="shared" ca="1" si="537"/>
        <v>315</v>
      </c>
      <c r="AD1245" s="5">
        <f t="shared" ca="1" si="538"/>
        <v>379</v>
      </c>
      <c r="AE1245" s="5">
        <f t="shared" ca="1" si="539"/>
        <v>401</v>
      </c>
      <c r="AF1245" s="5">
        <f t="shared" ca="1" si="540"/>
        <v>385</v>
      </c>
      <c r="AG1245" s="5">
        <f t="shared" ca="1" si="541"/>
        <v>402</v>
      </c>
      <c r="AH1245" s="5">
        <f t="shared" ca="1" si="542"/>
        <v>329</v>
      </c>
      <c r="AI1245" s="5">
        <f t="shared" ca="1" si="543"/>
        <v>337</v>
      </c>
      <c r="AJ1245" s="5">
        <f t="shared" ca="1" si="544"/>
        <v>377</v>
      </c>
      <c r="AK1245" s="5">
        <f t="shared" ca="1" si="545"/>
        <v>390</v>
      </c>
    </row>
    <row r="1246" spans="1:37" x14ac:dyDescent="0.3">
      <c r="A1246" s="35">
        <f>IF(Замеры!B1245=0, " ", Замеры!B1245)</f>
        <v>1240</v>
      </c>
      <c r="B1246" s="45" t="str">
        <f>Замеры!F1245</f>
        <v xml:space="preserve">Группа от QF </v>
      </c>
      <c r="C1246" s="45" t="str">
        <f>IF(Замеры!K1245=0, " ", Замеры!K1245)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Замеры!L1245</f>
        <v>0</v>
      </c>
      <c r="S1246" s="2">
        <f>Замеры!M1245</f>
        <v>0</v>
      </c>
      <c r="T1246" s="2" t="s">
        <v>75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35</v>
      </c>
      <c r="Z1246" s="2">
        <f t="shared" ca="1" si="535"/>
        <v>29</v>
      </c>
      <c r="AA1246" s="2">
        <f t="shared" ca="1" si="535"/>
        <v>24</v>
      </c>
      <c r="AB1246" s="5">
        <f t="shared" ca="1" si="536"/>
        <v>330</v>
      </c>
      <c r="AC1246" s="5">
        <f t="shared" ca="1" si="537"/>
        <v>313</v>
      </c>
      <c r="AD1246" s="5">
        <f t="shared" ca="1" si="538"/>
        <v>344</v>
      </c>
      <c r="AE1246" s="5">
        <f t="shared" ca="1" si="539"/>
        <v>255</v>
      </c>
      <c r="AF1246" s="5">
        <f t="shared" ca="1" si="540"/>
        <v>324</v>
      </c>
      <c r="AG1246" s="5">
        <f t="shared" ca="1" si="541"/>
        <v>333</v>
      </c>
      <c r="AH1246" s="5">
        <f t="shared" ca="1" si="542"/>
        <v>271</v>
      </c>
      <c r="AI1246" s="5">
        <f t="shared" ca="1" si="543"/>
        <v>299</v>
      </c>
      <c r="AJ1246" s="5">
        <f t="shared" ca="1" si="544"/>
        <v>317</v>
      </c>
      <c r="AK1246" s="5">
        <f t="shared" ca="1" si="545"/>
        <v>368</v>
      </c>
    </row>
    <row r="1247" spans="1:37" x14ac:dyDescent="0.3">
      <c r="A1247" s="35">
        <f>IF(Замеры!B1246=0, " ", Замеры!B1246)</f>
        <v>1241</v>
      </c>
      <c r="B1247" s="45" t="str">
        <f>Замеры!F1246</f>
        <v xml:space="preserve">Группа от QF </v>
      </c>
      <c r="C1247" s="45" t="str">
        <f>IF(Замеры!K1246=0, " ", Замеры!K1246)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Замеры!L1246</f>
        <v>0</v>
      </c>
      <c r="S1247" s="2">
        <f>Замеры!M1246</f>
        <v>0</v>
      </c>
      <c r="T1247" s="2" t="s">
        <v>75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26</v>
      </c>
      <c r="Z1247" s="2">
        <f t="shared" ca="1" si="535"/>
        <v>20</v>
      </c>
      <c r="AA1247" s="2">
        <f t="shared" ca="1" si="535"/>
        <v>37</v>
      </c>
      <c r="AB1247" s="5">
        <f t="shared" ca="1" si="536"/>
        <v>410</v>
      </c>
      <c r="AC1247" s="5">
        <f t="shared" ca="1" si="537"/>
        <v>436</v>
      </c>
      <c r="AD1247" s="5">
        <f t="shared" ca="1" si="538"/>
        <v>444</v>
      </c>
      <c r="AE1247" s="5">
        <f t="shared" ca="1" si="539"/>
        <v>377</v>
      </c>
      <c r="AF1247" s="5">
        <f t="shared" ca="1" si="540"/>
        <v>447</v>
      </c>
      <c r="AG1247" s="5">
        <f t="shared" ca="1" si="541"/>
        <v>413</v>
      </c>
      <c r="AH1247" s="5">
        <f t="shared" ca="1" si="542"/>
        <v>482</v>
      </c>
      <c r="AI1247" s="5">
        <f t="shared" ca="1" si="543"/>
        <v>411</v>
      </c>
      <c r="AJ1247" s="5">
        <f t="shared" ca="1" si="544"/>
        <v>446</v>
      </c>
      <c r="AK1247" s="5">
        <f t="shared" ca="1" si="545"/>
        <v>465</v>
      </c>
    </row>
    <row r="1248" spans="1:37" x14ac:dyDescent="0.3">
      <c r="A1248" s="35">
        <f>IF(Замеры!B1247=0, " ", Замеры!B1247)</f>
        <v>1242</v>
      </c>
      <c r="B1248" s="45" t="str">
        <f>Замеры!F1247</f>
        <v xml:space="preserve">Группа от QF </v>
      </c>
      <c r="C1248" s="45" t="str">
        <f>IF(Замеры!K1247=0, " ", Замеры!K1247)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Замеры!L1247</f>
        <v>0</v>
      </c>
      <c r="S1248" s="2">
        <f>Замеры!M1247</f>
        <v>0</v>
      </c>
      <c r="T1248" s="2" t="s">
        <v>75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28</v>
      </c>
      <c r="Z1248" s="2">
        <f t="shared" ca="1" si="535"/>
        <v>47</v>
      </c>
      <c r="AA1248" s="2">
        <f t="shared" ca="1" si="535"/>
        <v>41</v>
      </c>
      <c r="AB1248" s="5">
        <f t="shared" ca="1" si="536"/>
        <v>536</v>
      </c>
      <c r="AC1248" s="5">
        <f t="shared" ca="1" si="537"/>
        <v>553</v>
      </c>
      <c r="AD1248" s="5">
        <f t="shared" ca="1" si="538"/>
        <v>522</v>
      </c>
      <c r="AE1248" s="5">
        <f t="shared" ca="1" si="539"/>
        <v>463</v>
      </c>
      <c r="AF1248" s="5">
        <f t="shared" ca="1" si="540"/>
        <v>498</v>
      </c>
      <c r="AG1248" s="5">
        <f t="shared" ca="1" si="541"/>
        <v>485</v>
      </c>
      <c r="AH1248" s="5">
        <f t="shared" ca="1" si="542"/>
        <v>428</v>
      </c>
      <c r="AI1248" s="5">
        <f t="shared" ca="1" si="543"/>
        <v>442</v>
      </c>
      <c r="AJ1248" s="5">
        <f t="shared" ca="1" si="544"/>
        <v>459</v>
      </c>
      <c r="AK1248" s="5">
        <f t="shared" ca="1" si="545"/>
        <v>523</v>
      </c>
    </row>
    <row r="1249" spans="1:37" x14ac:dyDescent="0.3">
      <c r="A1249" s="35">
        <f>IF(Замеры!B1248=0, " ", Замеры!B1248)</f>
        <v>1243</v>
      </c>
      <c r="B1249" s="45" t="str">
        <f>Замеры!F1248</f>
        <v xml:space="preserve">Группа от QF </v>
      </c>
      <c r="C1249" s="45" t="str">
        <f>IF(Замеры!K1248=0, " ", Замеры!K1248)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Замеры!L1248</f>
        <v>0</v>
      </c>
      <c r="S1249" s="2">
        <f>Замеры!M1248</f>
        <v>0</v>
      </c>
      <c r="T1249" s="2" t="s">
        <v>75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34</v>
      </c>
      <c r="Z1249" s="2">
        <f t="shared" ca="1" si="535"/>
        <v>36</v>
      </c>
      <c r="AA1249" s="2">
        <f t="shared" ca="1" si="535"/>
        <v>36</v>
      </c>
      <c r="AB1249" s="5">
        <f t="shared" ca="1" si="536"/>
        <v>422</v>
      </c>
      <c r="AC1249" s="5">
        <f t="shared" ca="1" si="537"/>
        <v>453</v>
      </c>
      <c r="AD1249" s="5">
        <f t="shared" ca="1" si="538"/>
        <v>424</v>
      </c>
      <c r="AE1249" s="5">
        <f t="shared" ca="1" si="539"/>
        <v>496</v>
      </c>
      <c r="AF1249" s="5">
        <f t="shared" ca="1" si="540"/>
        <v>443</v>
      </c>
      <c r="AG1249" s="5">
        <f t="shared" ca="1" si="541"/>
        <v>422</v>
      </c>
      <c r="AH1249" s="5">
        <f t="shared" ca="1" si="542"/>
        <v>505</v>
      </c>
      <c r="AI1249" s="5">
        <f t="shared" ca="1" si="543"/>
        <v>385</v>
      </c>
      <c r="AJ1249" s="5">
        <f t="shared" ca="1" si="544"/>
        <v>418</v>
      </c>
      <c r="AK1249" s="5">
        <f t="shared" ca="1" si="545"/>
        <v>471</v>
      </c>
    </row>
    <row r="1250" spans="1:37" x14ac:dyDescent="0.3">
      <c r="A1250" s="35">
        <f>IF(Замеры!B1249=0, " ", Замеры!B1249)</f>
        <v>1244</v>
      </c>
      <c r="B1250" s="45" t="str">
        <f>Замеры!F1249</f>
        <v xml:space="preserve">Группа от QF </v>
      </c>
      <c r="C1250" s="45" t="str">
        <f>IF(Замеры!K1249=0, " ", Замеры!K1249)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Замеры!L1249</f>
        <v>0</v>
      </c>
      <c r="S1250" s="2">
        <f>Замеры!M1249</f>
        <v>0</v>
      </c>
      <c r="T1250" s="2" t="s">
        <v>75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21</v>
      </c>
      <c r="Z1250" s="2">
        <f t="shared" ca="1" si="535"/>
        <v>31</v>
      </c>
      <c r="AA1250" s="2">
        <f t="shared" ca="1" si="535"/>
        <v>23</v>
      </c>
      <c r="AB1250" s="5">
        <f t="shared" ca="1" si="536"/>
        <v>376</v>
      </c>
      <c r="AC1250" s="5">
        <f t="shared" ca="1" si="537"/>
        <v>367</v>
      </c>
      <c r="AD1250" s="5">
        <f t="shared" ca="1" si="538"/>
        <v>324</v>
      </c>
      <c r="AE1250" s="5">
        <f t="shared" ca="1" si="539"/>
        <v>349</v>
      </c>
      <c r="AF1250" s="5">
        <f t="shared" ca="1" si="540"/>
        <v>316</v>
      </c>
      <c r="AG1250" s="5">
        <f t="shared" ca="1" si="541"/>
        <v>355</v>
      </c>
      <c r="AH1250" s="5">
        <f t="shared" ca="1" si="542"/>
        <v>366</v>
      </c>
      <c r="AI1250" s="5">
        <f t="shared" ca="1" si="543"/>
        <v>263</v>
      </c>
      <c r="AJ1250" s="5">
        <f t="shared" ca="1" si="544"/>
        <v>301</v>
      </c>
      <c r="AK1250" s="5">
        <f t="shared" ca="1" si="545"/>
        <v>364</v>
      </c>
    </row>
    <row r="1251" spans="1:37" x14ac:dyDescent="0.3">
      <c r="A1251" s="35">
        <f>IF(Замеры!B1250=0, " ", Замеры!B1250)</f>
        <v>1245</v>
      </c>
      <c r="B1251" s="45" t="str">
        <f>Замеры!F1250</f>
        <v xml:space="preserve">Группа от QF </v>
      </c>
      <c r="C1251" s="45" t="str">
        <f>IF(Замеры!K1250=0, " ", Замеры!K1250)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Замеры!L1250</f>
        <v>0</v>
      </c>
      <c r="S1251" s="2">
        <f>Замеры!M1250</f>
        <v>0</v>
      </c>
      <c r="T1251" s="2" t="s">
        <v>75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42</v>
      </c>
      <c r="Z1251" s="2">
        <f t="shared" ca="1" si="535"/>
        <v>28</v>
      </c>
      <c r="AA1251" s="2">
        <f t="shared" ca="1" si="535"/>
        <v>37</v>
      </c>
      <c r="AB1251" s="5">
        <f t="shared" ca="1" si="536"/>
        <v>486</v>
      </c>
      <c r="AC1251" s="5">
        <f t="shared" ca="1" si="537"/>
        <v>415</v>
      </c>
      <c r="AD1251" s="5">
        <f t="shared" ca="1" si="538"/>
        <v>478</v>
      </c>
      <c r="AE1251" s="5">
        <f t="shared" ca="1" si="539"/>
        <v>396</v>
      </c>
      <c r="AF1251" s="5">
        <f t="shared" ca="1" si="540"/>
        <v>517</v>
      </c>
      <c r="AG1251" s="5">
        <f t="shared" ca="1" si="541"/>
        <v>469</v>
      </c>
      <c r="AH1251" s="5">
        <f t="shared" ca="1" si="542"/>
        <v>507</v>
      </c>
      <c r="AI1251" s="5">
        <f t="shared" ca="1" si="543"/>
        <v>388</v>
      </c>
      <c r="AJ1251" s="5">
        <f t="shared" ca="1" si="544"/>
        <v>408</v>
      </c>
      <c r="AK1251" s="5">
        <f t="shared" ca="1" si="545"/>
        <v>390</v>
      </c>
    </row>
    <row r="1252" spans="1:37" x14ac:dyDescent="0.3">
      <c r="A1252" s="35">
        <f>IF(Замеры!B1251=0, " ", Замеры!B1251)</f>
        <v>1246</v>
      </c>
      <c r="B1252" s="45" t="str">
        <f>Замеры!F1251</f>
        <v xml:space="preserve">Группа от QF </v>
      </c>
      <c r="C1252" s="45" t="str">
        <f>IF(Замеры!K1251=0, " ", Замеры!K1251)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Замеры!L1251</f>
        <v>0</v>
      </c>
      <c r="S1252" s="2">
        <f>Замеры!M1251</f>
        <v>0</v>
      </c>
      <c r="T1252" s="2" t="s">
        <v>75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45</v>
      </c>
      <c r="Z1252" s="2">
        <f t="shared" ca="1" si="535"/>
        <v>27</v>
      </c>
      <c r="AA1252" s="2">
        <f t="shared" ca="1" si="535"/>
        <v>46</v>
      </c>
      <c r="AB1252" s="5">
        <f t="shared" ca="1" si="536"/>
        <v>538</v>
      </c>
      <c r="AC1252" s="5">
        <f t="shared" ca="1" si="537"/>
        <v>555</v>
      </c>
      <c r="AD1252" s="5">
        <f t="shared" ca="1" si="538"/>
        <v>467</v>
      </c>
      <c r="AE1252" s="5">
        <f t="shared" ca="1" si="539"/>
        <v>488</v>
      </c>
      <c r="AF1252" s="5">
        <f t="shared" ca="1" si="540"/>
        <v>529</v>
      </c>
      <c r="AG1252" s="5">
        <f t="shared" ca="1" si="541"/>
        <v>547</v>
      </c>
      <c r="AH1252" s="5">
        <f t="shared" ca="1" si="542"/>
        <v>565</v>
      </c>
      <c r="AI1252" s="5">
        <f t="shared" ca="1" si="543"/>
        <v>607</v>
      </c>
      <c r="AJ1252" s="5">
        <f t="shared" ca="1" si="544"/>
        <v>513</v>
      </c>
      <c r="AK1252" s="5">
        <f t="shared" ca="1" si="545"/>
        <v>504</v>
      </c>
    </row>
    <row r="1253" spans="1:37" x14ac:dyDescent="0.3">
      <c r="A1253" s="35">
        <f>IF(Замеры!B1252=0, " ", Замеры!B1252)</f>
        <v>1247</v>
      </c>
      <c r="B1253" s="45" t="str">
        <f>Замеры!F1252</f>
        <v xml:space="preserve">Группа от QF </v>
      </c>
      <c r="C1253" s="45" t="str">
        <f>IF(Замеры!K1252=0, " ", Замеры!K1252)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Замеры!L1252</f>
        <v>0</v>
      </c>
      <c r="S1253" s="2">
        <f>Замеры!M1252</f>
        <v>0</v>
      </c>
      <c r="T1253" s="2" t="s">
        <v>75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44</v>
      </c>
      <c r="Z1253" s="2">
        <f t="shared" ca="1" si="535"/>
        <v>41</v>
      </c>
      <c r="AA1253" s="2">
        <f t="shared" ca="1" si="535"/>
        <v>33</v>
      </c>
      <c r="AB1253" s="5">
        <f t="shared" ca="1" si="536"/>
        <v>458</v>
      </c>
      <c r="AC1253" s="5">
        <f t="shared" ca="1" si="537"/>
        <v>415</v>
      </c>
      <c r="AD1253" s="5">
        <f t="shared" ca="1" si="538"/>
        <v>353</v>
      </c>
      <c r="AE1253" s="5">
        <f t="shared" ca="1" si="539"/>
        <v>390</v>
      </c>
      <c r="AF1253" s="5">
        <f t="shared" ca="1" si="540"/>
        <v>425</v>
      </c>
      <c r="AG1253" s="5">
        <f t="shared" ca="1" si="541"/>
        <v>444</v>
      </c>
      <c r="AH1253" s="5">
        <f t="shared" ca="1" si="542"/>
        <v>391</v>
      </c>
      <c r="AI1253" s="5">
        <f t="shared" ca="1" si="543"/>
        <v>354</v>
      </c>
      <c r="AJ1253" s="5">
        <f t="shared" ca="1" si="544"/>
        <v>346</v>
      </c>
      <c r="AK1253" s="5">
        <f t="shared" ca="1" si="545"/>
        <v>397</v>
      </c>
    </row>
    <row r="1254" spans="1:37" x14ac:dyDescent="0.3">
      <c r="A1254" s="35">
        <f>IF(Замеры!B1253=0, " ", Замеры!B1253)</f>
        <v>1248</v>
      </c>
      <c r="B1254" s="45" t="str">
        <f>Замеры!F1253</f>
        <v xml:space="preserve">Группа от QF </v>
      </c>
      <c r="C1254" s="45" t="str">
        <f>IF(Замеры!K1253=0, " ", Замеры!K1253)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Замеры!L1253</f>
        <v>0</v>
      </c>
      <c r="S1254" s="2">
        <f>Замеры!M1253</f>
        <v>0</v>
      </c>
      <c r="T1254" s="2" t="s">
        <v>75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46</v>
      </c>
      <c r="Z1254" s="2">
        <f t="shared" ca="1" si="535"/>
        <v>47</v>
      </c>
      <c r="AA1254" s="2">
        <f t="shared" ca="1" si="535"/>
        <v>40</v>
      </c>
      <c r="AB1254" s="5">
        <f t="shared" ca="1" si="536"/>
        <v>532</v>
      </c>
      <c r="AC1254" s="5">
        <f t="shared" ca="1" si="537"/>
        <v>514</v>
      </c>
      <c r="AD1254" s="5">
        <f t="shared" ca="1" si="538"/>
        <v>504</v>
      </c>
      <c r="AE1254" s="5">
        <f t="shared" ca="1" si="539"/>
        <v>409</v>
      </c>
      <c r="AF1254" s="5">
        <f t="shared" ca="1" si="540"/>
        <v>550</v>
      </c>
      <c r="AG1254" s="5">
        <f t="shared" ca="1" si="541"/>
        <v>450</v>
      </c>
      <c r="AH1254" s="5">
        <f t="shared" ca="1" si="542"/>
        <v>545</v>
      </c>
      <c r="AI1254" s="5">
        <f t="shared" ca="1" si="543"/>
        <v>405</v>
      </c>
      <c r="AJ1254" s="5">
        <f t="shared" ca="1" si="544"/>
        <v>448</v>
      </c>
      <c r="AK1254" s="5">
        <f t="shared" ca="1" si="545"/>
        <v>441</v>
      </c>
    </row>
    <row r="1255" spans="1:37" x14ac:dyDescent="0.3">
      <c r="A1255" s="35">
        <f>IF(Замеры!B1254=0, " ", Замеры!B1254)</f>
        <v>1249</v>
      </c>
      <c r="B1255" s="45" t="str">
        <f>Замеры!F1254</f>
        <v xml:space="preserve">Группа от QF </v>
      </c>
      <c r="C1255" s="45" t="str">
        <f>IF(Замеры!K1254=0, " ", Замеры!K1254)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Замеры!L1254</f>
        <v>0</v>
      </c>
      <c r="S1255" s="2">
        <f>Замеры!M1254</f>
        <v>0</v>
      </c>
      <c r="T1255" s="2" t="s">
        <v>75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22</v>
      </c>
      <c r="Z1255" s="2">
        <f t="shared" ca="1" si="535"/>
        <v>49</v>
      </c>
      <c r="AA1255" s="2">
        <f t="shared" ca="1" si="535"/>
        <v>42</v>
      </c>
      <c r="AB1255" s="5">
        <f t="shared" ca="1" si="536"/>
        <v>443</v>
      </c>
      <c r="AC1255" s="5">
        <f t="shared" ca="1" si="537"/>
        <v>487</v>
      </c>
      <c r="AD1255" s="5">
        <f t="shared" ca="1" si="538"/>
        <v>444</v>
      </c>
      <c r="AE1255" s="5">
        <f t="shared" ca="1" si="539"/>
        <v>494</v>
      </c>
      <c r="AF1255" s="5">
        <f t="shared" ca="1" si="540"/>
        <v>566</v>
      </c>
      <c r="AG1255" s="5">
        <f t="shared" ca="1" si="541"/>
        <v>512</v>
      </c>
      <c r="AH1255" s="5">
        <f t="shared" ca="1" si="542"/>
        <v>569</v>
      </c>
      <c r="AI1255" s="5">
        <f t="shared" ca="1" si="543"/>
        <v>567</v>
      </c>
      <c r="AJ1255" s="5">
        <f t="shared" ca="1" si="544"/>
        <v>487</v>
      </c>
      <c r="AK1255" s="5">
        <f t="shared" ca="1" si="545"/>
        <v>539</v>
      </c>
    </row>
    <row r="1256" spans="1:37" x14ac:dyDescent="0.3">
      <c r="A1256" s="35">
        <f>IF(Замеры!B1255=0, " ", Замеры!B1255)</f>
        <v>1250</v>
      </c>
      <c r="B1256" s="45" t="str">
        <f>Замеры!F1255</f>
        <v xml:space="preserve">Группа от QF </v>
      </c>
      <c r="C1256" s="45" t="str">
        <f>IF(Замеры!K1255=0, " ", Замеры!K1255)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Замеры!L1255</f>
        <v>0</v>
      </c>
      <c r="S1256" s="2">
        <f>Замеры!M1255</f>
        <v>0</v>
      </c>
      <c r="T1256" s="2" t="s">
        <v>75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42</v>
      </c>
      <c r="Z1256" s="2">
        <f t="shared" ca="1" si="535"/>
        <v>20</v>
      </c>
      <c r="AA1256" s="2">
        <f t="shared" ca="1" si="535"/>
        <v>44</v>
      </c>
      <c r="AB1256" s="5">
        <f t="shared" ca="1" si="536"/>
        <v>473</v>
      </c>
      <c r="AC1256" s="5">
        <f t="shared" ca="1" si="537"/>
        <v>500</v>
      </c>
      <c r="AD1256" s="5">
        <f t="shared" ca="1" si="538"/>
        <v>446</v>
      </c>
      <c r="AE1256" s="5">
        <f t="shared" ca="1" si="539"/>
        <v>549</v>
      </c>
      <c r="AF1256" s="5">
        <f t="shared" ca="1" si="540"/>
        <v>523</v>
      </c>
      <c r="AG1256" s="5">
        <f t="shared" ca="1" si="541"/>
        <v>545</v>
      </c>
      <c r="AH1256" s="5">
        <f t="shared" ca="1" si="542"/>
        <v>469</v>
      </c>
      <c r="AI1256" s="5">
        <f t="shared" ca="1" si="543"/>
        <v>548</v>
      </c>
      <c r="AJ1256" s="5">
        <f t="shared" ca="1" si="544"/>
        <v>483</v>
      </c>
      <c r="AK1256" s="5">
        <f t="shared" ca="1" si="545"/>
        <v>561</v>
      </c>
    </row>
    <row r="1257" spans="1:37" x14ac:dyDescent="0.3">
      <c r="A1257" s="35">
        <f>IF(Замеры!B1256=0, " ", Замеры!B1256)</f>
        <v>1251</v>
      </c>
      <c r="B1257" s="45" t="str">
        <f>Замеры!F1256</f>
        <v xml:space="preserve">Группа от QF </v>
      </c>
      <c r="C1257" s="45" t="str">
        <f>IF(Замеры!K1256=0, " ", Замеры!K1256)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Замеры!L1256</f>
        <v>0</v>
      </c>
      <c r="S1257" s="2">
        <f>Замеры!M1256</f>
        <v>0</v>
      </c>
      <c r="T1257" s="2" t="s">
        <v>75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33</v>
      </c>
      <c r="Z1257" s="2">
        <f t="shared" ca="1" si="535"/>
        <v>27</v>
      </c>
      <c r="AA1257" s="2">
        <f t="shared" ca="1" si="535"/>
        <v>44</v>
      </c>
      <c r="AB1257" s="5">
        <f t="shared" ca="1" si="536"/>
        <v>473</v>
      </c>
      <c r="AC1257" s="5">
        <f t="shared" ca="1" si="537"/>
        <v>510</v>
      </c>
      <c r="AD1257" s="5">
        <f t="shared" ca="1" si="538"/>
        <v>495</v>
      </c>
      <c r="AE1257" s="5">
        <f t="shared" ca="1" si="539"/>
        <v>576</v>
      </c>
      <c r="AF1257" s="5">
        <f t="shared" ca="1" si="540"/>
        <v>495</v>
      </c>
      <c r="AG1257" s="5">
        <f t="shared" ca="1" si="541"/>
        <v>484</v>
      </c>
      <c r="AH1257" s="5">
        <f t="shared" ca="1" si="542"/>
        <v>529</v>
      </c>
      <c r="AI1257" s="5">
        <f t="shared" ca="1" si="543"/>
        <v>474</v>
      </c>
      <c r="AJ1257" s="5">
        <f t="shared" ca="1" si="544"/>
        <v>559</v>
      </c>
      <c r="AK1257" s="5">
        <f t="shared" ca="1" si="545"/>
        <v>501</v>
      </c>
    </row>
    <row r="1258" spans="1:37" x14ac:dyDescent="0.3">
      <c r="A1258" s="35">
        <f>IF(Замеры!B1257=0, " ", Замеры!B1257)</f>
        <v>1252</v>
      </c>
      <c r="B1258" s="45" t="str">
        <f>Замеры!F1257</f>
        <v xml:space="preserve">Группа от QF </v>
      </c>
      <c r="C1258" s="45" t="str">
        <f>IF(Замеры!K1257=0, " ", Замеры!K1257)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Замеры!L1257</f>
        <v>0</v>
      </c>
      <c r="S1258" s="2">
        <f>Замеры!M1257</f>
        <v>0</v>
      </c>
      <c r="T1258" s="2" t="s">
        <v>75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36</v>
      </c>
      <c r="Z1258" s="2">
        <f t="shared" ca="1" si="535"/>
        <v>34</v>
      </c>
      <c r="AA1258" s="2">
        <f t="shared" ca="1" si="535"/>
        <v>30</v>
      </c>
      <c r="AB1258" s="5">
        <f t="shared" ca="1" si="536"/>
        <v>310</v>
      </c>
      <c r="AC1258" s="5">
        <f t="shared" ca="1" si="537"/>
        <v>376</v>
      </c>
      <c r="AD1258" s="5">
        <f t="shared" ca="1" si="538"/>
        <v>348</v>
      </c>
      <c r="AE1258" s="5">
        <f t="shared" ca="1" si="539"/>
        <v>347</v>
      </c>
      <c r="AF1258" s="5">
        <f t="shared" ca="1" si="540"/>
        <v>449</v>
      </c>
      <c r="AG1258" s="5">
        <f t="shared" ca="1" si="541"/>
        <v>327</v>
      </c>
      <c r="AH1258" s="5">
        <f t="shared" ca="1" si="542"/>
        <v>337</v>
      </c>
      <c r="AI1258" s="5">
        <f t="shared" ca="1" si="543"/>
        <v>343</v>
      </c>
      <c r="AJ1258" s="5">
        <f t="shared" ca="1" si="544"/>
        <v>345</v>
      </c>
      <c r="AK1258" s="5">
        <f t="shared" ca="1" si="545"/>
        <v>438</v>
      </c>
    </row>
    <row r="1259" spans="1:37" x14ac:dyDescent="0.3">
      <c r="A1259" s="35">
        <f>IF(Замеры!B1258=0, " ", Замеры!B1258)</f>
        <v>1253</v>
      </c>
      <c r="B1259" s="45" t="str">
        <f>Замеры!F1258</f>
        <v xml:space="preserve">Группа от QF </v>
      </c>
      <c r="C1259" s="45" t="str">
        <f>IF(Замеры!K1258=0, " ", Замеры!K1258)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Замеры!L1258</f>
        <v>0</v>
      </c>
      <c r="S1259" s="2">
        <f>Замеры!M1258</f>
        <v>0</v>
      </c>
      <c r="T1259" s="2" t="s">
        <v>75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46</v>
      </c>
      <c r="Z1259" s="2">
        <f t="shared" ca="1" si="535"/>
        <v>22</v>
      </c>
      <c r="AA1259" s="2">
        <f t="shared" ca="1" si="535"/>
        <v>44</v>
      </c>
      <c r="AB1259" s="5">
        <f t="shared" ca="1" si="536"/>
        <v>550</v>
      </c>
      <c r="AC1259" s="5">
        <f t="shared" ca="1" si="537"/>
        <v>577</v>
      </c>
      <c r="AD1259" s="5">
        <f t="shared" ca="1" si="538"/>
        <v>558</v>
      </c>
      <c r="AE1259" s="5">
        <f t="shared" ca="1" si="539"/>
        <v>571</v>
      </c>
      <c r="AF1259" s="5">
        <f t="shared" ca="1" si="540"/>
        <v>530</v>
      </c>
      <c r="AG1259" s="5">
        <f t="shared" ca="1" si="541"/>
        <v>509</v>
      </c>
      <c r="AH1259" s="5">
        <f t="shared" ca="1" si="542"/>
        <v>572</v>
      </c>
      <c r="AI1259" s="5">
        <f t="shared" ca="1" si="543"/>
        <v>587</v>
      </c>
      <c r="AJ1259" s="5">
        <f t="shared" ca="1" si="544"/>
        <v>541</v>
      </c>
      <c r="AK1259" s="5">
        <f t="shared" ca="1" si="545"/>
        <v>582</v>
      </c>
    </row>
    <row r="1260" spans="1:37" x14ac:dyDescent="0.3">
      <c r="A1260" s="35">
        <f>IF(Замеры!B1259=0, " ", Замеры!B1259)</f>
        <v>1254</v>
      </c>
      <c r="B1260" s="45" t="str">
        <f>Замеры!F1259</f>
        <v xml:space="preserve">Группа от QF </v>
      </c>
      <c r="C1260" s="45" t="str">
        <f>IF(Замеры!K1259=0, " ", Замеры!K1259)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Замеры!L1259</f>
        <v>0</v>
      </c>
      <c r="S1260" s="2">
        <f>Замеры!M1259</f>
        <v>0</v>
      </c>
      <c r="T1260" s="2" t="s">
        <v>75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40</v>
      </c>
      <c r="Z1260" s="2">
        <f t="shared" ca="1" si="535"/>
        <v>39</v>
      </c>
      <c r="AA1260" s="2">
        <f t="shared" ca="1" si="535"/>
        <v>49</v>
      </c>
      <c r="AB1260" s="5">
        <f t="shared" ca="1" si="536"/>
        <v>613</v>
      </c>
      <c r="AC1260" s="5">
        <f t="shared" ca="1" si="537"/>
        <v>533</v>
      </c>
      <c r="AD1260" s="5">
        <f t="shared" ca="1" si="538"/>
        <v>591</v>
      </c>
      <c r="AE1260" s="5">
        <f t="shared" ca="1" si="539"/>
        <v>511</v>
      </c>
      <c r="AF1260" s="5">
        <f t="shared" ca="1" si="540"/>
        <v>575</v>
      </c>
      <c r="AG1260" s="5">
        <f t="shared" ca="1" si="541"/>
        <v>567</v>
      </c>
      <c r="AH1260" s="5">
        <f t="shared" ca="1" si="542"/>
        <v>598</v>
      </c>
      <c r="AI1260" s="5">
        <f t="shared" ca="1" si="543"/>
        <v>516</v>
      </c>
      <c r="AJ1260" s="5">
        <f t="shared" ca="1" si="544"/>
        <v>547</v>
      </c>
      <c r="AK1260" s="5">
        <f t="shared" ca="1" si="545"/>
        <v>631</v>
      </c>
    </row>
    <row r="1261" spans="1:37" x14ac:dyDescent="0.3">
      <c r="A1261" s="35">
        <f>IF(Замеры!B1260=0, " ", Замеры!B1260)</f>
        <v>1255</v>
      </c>
      <c r="B1261" s="45" t="str">
        <f>Замеры!F1260</f>
        <v xml:space="preserve">Группа от QF </v>
      </c>
      <c r="C1261" s="45" t="str">
        <f>IF(Замеры!K1260=0, " ", Замеры!K1260)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Замеры!L1260</f>
        <v>0</v>
      </c>
      <c r="S1261" s="2">
        <f>Замеры!M1260</f>
        <v>0</v>
      </c>
      <c r="T1261" s="2" t="s">
        <v>75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42</v>
      </c>
      <c r="Z1261" s="2">
        <f t="shared" ca="1" si="535"/>
        <v>50</v>
      </c>
      <c r="AA1261" s="2">
        <f t="shared" ca="1" si="535"/>
        <v>22</v>
      </c>
      <c r="AB1261" s="5">
        <f t="shared" ca="1" si="536"/>
        <v>253</v>
      </c>
      <c r="AC1261" s="5">
        <f t="shared" ca="1" si="537"/>
        <v>227</v>
      </c>
      <c r="AD1261" s="5">
        <f t="shared" ca="1" si="538"/>
        <v>234</v>
      </c>
      <c r="AE1261" s="5">
        <f t="shared" ca="1" si="539"/>
        <v>309</v>
      </c>
      <c r="AF1261" s="5">
        <f t="shared" ca="1" si="540"/>
        <v>227</v>
      </c>
      <c r="AG1261" s="5">
        <f t="shared" ca="1" si="541"/>
        <v>284</v>
      </c>
      <c r="AH1261" s="5">
        <f t="shared" ca="1" si="542"/>
        <v>350</v>
      </c>
      <c r="AI1261" s="5">
        <f t="shared" ca="1" si="543"/>
        <v>325</v>
      </c>
      <c r="AJ1261" s="5">
        <f t="shared" ca="1" si="544"/>
        <v>250</v>
      </c>
      <c r="AK1261" s="5">
        <f t="shared" ca="1" si="545"/>
        <v>285</v>
      </c>
    </row>
    <row r="1262" spans="1:37" x14ac:dyDescent="0.3">
      <c r="A1262" s="35">
        <f>IF(Замеры!B1261=0, " ", Замеры!B1261)</f>
        <v>1256</v>
      </c>
      <c r="B1262" s="45" t="str">
        <f>Замеры!F1261</f>
        <v xml:space="preserve">Группа от QF </v>
      </c>
      <c r="C1262" s="45" t="str">
        <f>IF(Замеры!K1261=0, " ", Замеры!K1261)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Замеры!L1261</f>
        <v>0</v>
      </c>
      <c r="S1262" s="2">
        <f>Замеры!M1261</f>
        <v>0</v>
      </c>
      <c r="T1262" s="2" t="s">
        <v>75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20</v>
      </c>
      <c r="Z1262" s="2">
        <f t="shared" ca="1" si="535"/>
        <v>23</v>
      </c>
      <c r="AA1262" s="2">
        <f t="shared" ca="1" si="535"/>
        <v>28</v>
      </c>
      <c r="AB1262" s="5">
        <f t="shared" ca="1" si="536"/>
        <v>312</v>
      </c>
      <c r="AC1262" s="5">
        <f t="shared" ca="1" si="537"/>
        <v>403</v>
      </c>
      <c r="AD1262" s="5">
        <f t="shared" ca="1" si="538"/>
        <v>337</v>
      </c>
      <c r="AE1262" s="5">
        <f t="shared" ca="1" si="539"/>
        <v>402</v>
      </c>
      <c r="AF1262" s="5">
        <f t="shared" ca="1" si="540"/>
        <v>382</v>
      </c>
      <c r="AG1262" s="5">
        <f t="shared" ca="1" si="541"/>
        <v>344</v>
      </c>
      <c r="AH1262" s="5">
        <f t="shared" ca="1" si="542"/>
        <v>425</v>
      </c>
      <c r="AI1262" s="5">
        <f t="shared" ca="1" si="543"/>
        <v>404</v>
      </c>
      <c r="AJ1262" s="5">
        <f t="shared" ca="1" si="544"/>
        <v>414</v>
      </c>
      <c r="AK1262" s="5">
        <f t="shared" ca="1" si="545"/>
        <v>349</v>
      </c>
    </row>
    <row r="1263" spans="1:37" x14ac:dyDescent="0.3">
      <c r="A1263" s="35">
        <f>IF(Замеры!B1262=0, " ", Замеры!B1262)</f>
        <v>1257</v>
      </c>
      <c r="B1263" s="45" t="str">
        <f>Замеры!F1262</f>
        <v xml:space="preserve">Группа от QF </v>
      </c>
      <c r="C1263" s="45" t="str">
        <f>IF(Замеры!K1262=0, " ", Замеры!K1262)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Замеры!L1262</f>
        <v>0</v>
      </c>
      <c r="S1263" s="2">
        <f>Замеры!M1262</f>
        <v>0</v>
      </c>
      <c r="T1263" s="2" t="s">
        <v>75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50</v>
      </c>
      <c r="Z1263" s="2">
        <f t="shared" ca="1" si="535"/>
        <v>20</v>
      </c>
      <c r="AA1263" s="2">
        <f t="shared" ca="1" si="535"/>
        <v>47</v>
      </c>
      <c r="AB1263" s="5">
        <f t="shared" ca="1" si="536"/>
        <v>485</v>
      </c>
      <c r="AC1263" s="5">
        <f t="shared" ca="1" si="537"/>
        <v>593</v>
      </c>
      <c r="AD1263" s="5">
        <f t="shared" ca="1" si="538"/>
        <v>480</v>
      </c>
      <c r="AE1263" s="5">
        <f t="shared" ca="1" si="539"/>
        <v>500</v>
      </c>
      <c r="AF1263" s="5">
        <f t="shared" ca="1" si="540"/>
        <v>488</v>
      </c>
      <c r="AG1263" s="5">
        <f t="shared" ca="1" si="541"/>
        <v>604</v>
      </c>
      <c r="AH1263" s="5">
        <f t="shared" ca="1" si="542"/>
        <v>487</v>
      </c>
      <c r="AI1263" s="5">
        <f t="shared" ca="1" si="543"/>
        <v>563</v>
      </c>
      <c r="AJ1263" s="5">
        <f t="shared" ca="1" si="544"/>
        <v>501</v>
      </c>
      <c r="AK1263" s="5">
        <f t="shared" ca="1" si="545"/>
        <v>580</v>
      </c>
    </row>
    <row r="1264" spans="1:37" x14ac:dyDescent="0.3">
      <c r="A1264" s="35">
        <f>IF(Замеры!B1263=0, " ", Замеры!B1263)</f>
        <v>1258</v>
      </c>
      <c r="B1264" s="45" t="str">
        <f>Замеры!F1263</f>
        <v xml:space="preserve">Группа от QF </v>
      </c>
      <c r="C1264" s="45" t="str">
        <f>IF(Замеры!K1263=0, " ", Замеры!K1263)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Замеры!L1263</f>
        <v>0</v>
      </c>
      <c r="S1264" s="2">
        <f>Замеры!M1263</f>
        <v>0</v>
      </c>
      <c r="T1264" s="2" t="s">
        <v>75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50</v>
      </c>
      <c r="Z1264" s="2">
        <f t="shared" ca="1" si="535"/>
        <v>43</v>
      </c>
      <c r="AA1264" s="2">
        <f t="shared" ca="1" si="535"/>
        <v>20</v>
      </c>
      <c r="AB1264" s="5">
        <f t="shared" ca="1" si="536"/>
        <v>330</v>
      </c>
      <c r="AC1264" s="5">
        <f t="shared" ca="1" si="537"/>
        <v>277</v>
      </c>
      <c r="AD1264" s="5">
        <f t="shared" ca="1" si="538"/>
        <v>273</v>
      </c>
      <c r="AE1264" s="5">
        <f t="shared" ca="1" si="539"/>
        <v>297</v>
      </c>
      <c r="AF1264" s="5">
        <f t="shared" ca="1" si="540"/>
        <v>220</v>
      </c>
      <c r="AG1264" s="5">
        <f t="shared" ca="1" si="541"/>
        <v>349</v>
      </c>
      <c r="AH1264" s="5">
        <f t="shared" ca="1" si="542"/>
        <v>277</v>
      </c>
      <c r="AI1264" s="5">
        <f t="shared" ca="1" si="543"/>
        <v>219</v>
      </c>
      <c r="AJ1264" s="5">
        <f t="shared" ca="1" si="544"/>
        <v>217</v>
      </c>
      <c r="AK1264" s="5">
        <f t="shared" ca="1" si="545"/>
        <v>320</v>
      </c>
    </row>
    <row r="1265" spans="1:37" x14ac:dyDescent="0.3">
      <c r="A1265" s="35">
        <f>IF(Замеры!B1264=0, " ", Замеры!B1264)</f>
        <v>1259</v>
      </c>
      <c r="B1265" s="45" t="str">
        <f>Замеры!F1264</f>
        <v xml:space="preserve">Группа от QF </v>
      </c>
      <c r="C1265" s="45" t="str">
        <f>IF(Замеры!K1264=0, " ", Замеры!K1264)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Замеры!L1264</f>
        <v>0</v>
      </c>
      <c r="S1265" s="2">
        <f>Замеры!M1264</f>
        <v>0</v>
      </c>
      <c r="T1265" s="2" t="s">
        <v>75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49</v>
      </c>
      <c r="Z1265" s="2">
        <f t="shared" ca="1" si="535"/>
        <v>42</v>
      </c>
      <c r="AA1265" s="2">
        <f t="shared" ca="1" si="535"/>
        <v>33</v>
      </c>
      <c r="AB1265" s="5">
        <f t="shared" ca="1" si="536"/>
        <v>447</v>
      </c>
      <c r="AC1265" s="5">
        <f t="shared" ca="1" si="537"/>
        <v>340</v>
      </c>
      <c r="AD1265" s="5">
        <f t="shared" ca="1" si="538"/>
        <v>342</v>
      </c>
      <c r="AE1265" s="5">
        <f t="shared" ca="1" si="539"/>
        <v>441</v>
      </c>
      <c r="AF1265" s="5">
        <f t="shared" ca="1" si="540"/>
        <v>395</v>
      </c>
      <c r="AG1265" s="5">
        <f t="shared" ca="1" si="541"/>
        <v>424</v>
      </c>
      <c r="AH1265" s="5">
        <f t="shared" ca="1" si="542"/>
        <v>367</v>
      </c>
      <c r="AI1265" s="5">
        <f t="shared" ca="1" si="543"/>
        <v>464</v>
      </c>
      <c r="AJ1265" s="5">
        <f t="shared" ca="1" si="544"/>
        <v>371</v>
      </c>
      <c r="AK1265" s="5">
        <f t="shared" ca="1" si="545"/>
        <v>455</v>
      </c>
    </row>
    <row r="1266" spans="1:37" x14ac:dyDescent="0.3">
      <c r="A1266" s="35">
        <f>IF(Замеры!B1265=0, " ", Замеры!B1265)</f>
        <v>1260</v>
      </c>
      <c r="B1266" s="45" t="str">
        <f>Замеры!F1265</f>
        <v xml:space="preserve">Группа от QF </v>
      </c>
      <c r="C1266" s="45" t="str">
        <f>IF(Замеры!K1265=0, " ", Замеры!K1265)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Замеры!L1265</f>
        <v>0</v>
      </c>
      <c r="S1266" s="2">
        <f>Замеры!M1265</f>
        <v>0</v>
      </c>
      <c r="T1266" s="2" t="s">
        <v>75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28</v>
      </c>
      <c r="Z1266" s="2">
        <f t="shared" ca="1" si="535"/>
        <v>36</v>
      </c>
      <c r="AA1266" s="2">
        <f t="shared" ca="1" si="535"/>
        <v>24</v>
      </c>
      <c r="AB1266" s="5">
        <f t="shared" ca="1" si="536"/>
        <v>267</v>
      </c>
      <c r="AC1266" s="5">
        <f t="shared" ca="1" si="537"/>
        <v>316</v>
      </c>
      <c r="AD1266" s="5">
        <f t="shared" ca="1" si="538"/>
        <v>275</v>
      </c>
      <c r="AE1266" s="5">
        <f t="shared" ca="1" si="539"/>
        <v>390</v>
      </c>
      <c r="AF1266" s="5">
        <f t="shared" ca="1" si="540"/>
        <v>318</v>
      </c>
      <c r="AG1266" s="5">
        <f t="shared" ca="1" si="541"/>
        <v>275</v>
      </c>
      <c r="AH1266" s="5">
        <f t="shared" ca="1" si="542"/>
        <v>345</v>
      </c>
      <c r="AI1266" s="5">
        <f t="shared" ca="1" si="543"/>
        <v>387</v>
      </c>
      <c r="AJ1266" s="5">
        <f t="shared" ca="1" si="544"/>
        <v>367</v>
      </c>
      <c r="AK1266" s="5">
        <f t="shared" ca="1" si="545"/>
        <v>285</v>
      </c>
    </row>
    <row r="1267" spans="1:37" x14ac:dyDescent="0.3">
      <c r="A1267" s="35">
        <f>IF(Замеры!B1266=0, " ", Замеры!B1266)</f>
        <v>1261</v>
      </c>
      <c r="B1267" s="45" t="str">
        <f>Замеры!F1266</f>
        <v xml:space="preserve">Группа от QF </v>
      </c>
      <c r="C1267" s="45" t="str">
        <f>IF(Замеры!K1266=0, " ", Замеры!K1266)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Замеры!L1266</f>
        <v>0</v>
      </c>
      <c r="S1267" s="2">
        <f>Замеры!M1266</f>
        <v>0</v>
      </c>
      <c r="T1267" s="2" t="s">
        <v>75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37</v>
      </c>
      <c r="Z1267" s="2">
        <f t="shared" ca="1" si="535"/>
        <v>28</v>
      </c>
      <c r="AA1267" s="2">
        <f t="shared" ca="1" si="535"/>
        <v>50</v>
      </c>
      <c r="AB1267" s="5">
        <f t="shared" ca="1" si="536"/>
        <v>517</v>
      </c>
      <c r="AC1267" s="5">
        <f t="shared" ca="1" si="537"/>
        <v>561</v>
      </c>
      <c r="AD1267" s="5">
        <f t="shared" ca="1" si="538"/>
        <v>527</v>
      </c>
      <c r="AE1267" s="5">
        <f t="shared" ca="1" si="539"/>
        <v>533</v>
      </c>
      <c r="AF1267" s="5">
        <f t="shared" ca="1" si="540"/>
        <v>550</v>
      </c>
      <c r="AG1267" s="5">
        <f t="shared" ca="1" si="541"/>
        <v>543</v>
      </c>
      <c r="AH1267" s="5">
        <f t="shared" ca="1" si="542"/>
        <v>645</v>
      </c>
      <c r="AI1267" s="5">
        <f t="shared" ca="1" si="543"/>
        <v>542</v>
      </c>
      <c r="AJ1267" s="5">
        <f t="shared" ca="1" si="544"/>
        <v>576</v>
      </c>
      <c r="AK1267" s="5">
        <f t="shared" ca="1" si="545"/>
        <v>509</v>
      </c>
    </row>
    <row r="1268" spans="1:37" x14ac:dyDescent="0.3">
      <c r="A1268" s="35">
        <f>IF(Замеры!B1267=0, " ", Замеры!B1267)</f>
        <v>1262</v>
      </c>
      <c r="B1268" s="45" t="str">
        <f>Замеры!F1267</f>
        <v xml:space="preserve">Группа от QF </v>
      </c>
      <c r="C1268" s="45" t="str">
        <f>IF(Замеры!K1267=0, " ", Замеры!K1267)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Замеры!L1267</f>
        <v>0</v>
      </c>
      <c r="S1268" s="2">
        <f>Замеры!M1267</f>
        <v>0</v>
      </c>
      <c r="T1268" s="2" t="s">
        <v>75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46</v>
      </c>
      <c r="Z1268" s="2">
        <f t="shared" ca="1" si="535"/>
        <v>47</v>
      </c>
      <c r="AA1268" s="2">
        <f t="shared" ca="1" si="535"/>
        <v>33</v>
      </c>
      <c r="AB1268" s="5">
        <f t="shared" ca="1" si="536"/>
        <v>433</v>
      </c>
      <c r="AC1268" s="5">
        <f t="shared" ca="1" si="537"/>
        <v>352</v>
      </c>
      <c r="AD1268" s="5">
        <f t="shared" ca="1" si="538"/>
        <v>341</v>
      </c>
      <c r="AE1268" s="5">
        <f t="shared" ca="1" si="539"/>
        <v>453</v>
      </c>
      <c r="AF1268" s="5">
        <f t="shared" ca="1" si="540"/>
        <v>348</v>
      </c>
      <c r="AG1268" s="5">
        <f t="shared" ca="1" si="541"/>
        <v>401</v>
      </c>
      <c r="AH1268" s="5">
        <f t="shared" ca="1" si="542"/>
        <v>341</v>
      </c>
      <c r="AI1268" s="5">
        <f t="shared" ca="1" si="543"/>
        <v>474</v>
      </c>
      <c r="AJ1268" s="5">
        <f t="shared" ca="1" si="544"/>
        <v>391</v>
      </c>
      <c r="AK1268" s="5">
        <f t="shared" ca="1" si="545"/>
        <v>456</v>
      </c>
    </row>
    <row r="1269" spans="1:37" x14ac:dyDescent="0.3">
      <c r="A1269" s="35">
        <f>IF(Замеры!B1268=0, " ", Замеры!B1268)</f>
        <v>1263</v>
      </c>
      <c r="B1269" s="45" t="str">
        <f>Замеры!F1268</f>
        <v xml:space="preserve">Группа от QF </v>
      </c>
      <c r="C1269" s="45" t="str">
        <f>IF(Замеры!K1268=0, " ", Замеры!K1268)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Замеры!L1268</f>
        <v>0</v>
      </c>
      <c r="S1269" s="2">
        <f>Замеры!M1268</f>
        <v>0</v>
      </c>
      <c r="T1269" s="2" t="s">
        <v>75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44</v>
      </c>
      <c r="Z1269" s="2">
        <f t="shared" ca="1" si="535"/>
        <v>20</v>
      </c>
      <c r="AA1269" s="2">
        <f t="shared" ca="1" si="535"/>
        <v>21</v>
      </c>
      <c r="AB1269" s="5">
        <f t="shared" ca="1" si="536"/>
        <v>221</v>
      </c>
      <c r="AC1269" s="5">
        <f t="shared" ca="1" si="537"/>
        <v>267</v>
      </c>
      <c r="AD1269" s="5">
        <f t="shared" ca="1" si="538"/>
        <v>344</v>
      </c>
      <c r="AE1269" s="5">
        <f t="shared" ca="1" si="539"/>
        <v>296</v>
      </c>
      <c r="AF1269" s="5">
        <f t="shared" ca="1" si="540"/>
        <v>321</v>
      </c>
      <c r="AG1269" s="5">
        <f t="shared" ca="1" si="541"/>
        <v>264</v>
      </c>
      <c r="AH1269" s="5">
        <f t="shared" ca="1" si="542"/>
        <v>273</v>
      </c>
      <c r="AI1269" s="5">
        <f t="shared" ca="1" si="543"/>
        <v>360</v>
      </c>
      <c r="AJ1269" s="5">
        <f t="shared" ca="1" si="544"/>
        <v>348</v>
      </c>
      <c r="AK1269" s="5">
        <f t="shared" ca="1" si="545"/>
        <v>349</v>
      </c>
    </row>
    <row r="1270" spans="1:37" x14ac:dyDescent="0.3">
      <c r="A1270" s="35">
        <f>IF(Замеры!B1269=0, " ", Замеры!B1269)</f>
        <v>1264</v>
      </c>
      <c r="B1270" s="45" t="str">
        <f>Замеры!F1269</f>
        <v xml:space="preserve">Группа от QF </v>
      </c>
      <c r="C1270" s="45" t="str">
        <f>IF(Замеры!K1269=0, " ", Замеры!K1269)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Замеры!L1269</f>
        <v>0</v>
      </c>
      <c r="S1270" s="2">
        <f>Замеры!M1269</f>
        <v>0</v>
      </c>
      <c r="T1270" s="2" t="s">
        <v>75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22</v>
      </c>
      <c r="Z1270" s="2">
        <f t="shared" ca="1" si="535"/>
        <v>35</v>
      </c>
      <c r="AA1270" s="2">
        <f t="shared" ca="1" si="535"/>
        <v>39</v>
      </c>
      <c r="AB1270" s="5">
        <f t="shared" ca="1" si="536"/>
        <v>484</v>
      </c>
      <c r="AC1270" s="5">
        <f t="shared" ca="1" si="537"/>
        <v>462</v>
      </c>
      <c r="AD1270" s="5">
        <f t="shared" ca="1" si="538"/>
        <v>490</v>
      </c>
      <c r="AE1270" s="5">
        <f t="shared" ca="1" si="539"/>
        <v>414</v>
      </c>
      <c r="AF1270" s="5">
        <f t="shared" ca="1" si="540"/>
        <v>523</v>
      </c>
      <c r="AG1270" s="5">
        <f t="shared" ca="1" si="541"/>
        <v>484</v>
      </c>
      <c r="AH1270" s="5">
        <f t="shared" ca="1" si="542"/>
        <v>454</v>
      </c>
      <c r="AI1270" s="5">
        <f t="shared" ca="1" si="543"/>
        <v>508</v>
      </c>
      <c r="AJ1270" s="5">
        <f t="shared" ca="1" si="544"/>
        <v>540</v>
      </c>
      <c r="AK1270" s="5">
        <f t="shared" ca="1" si="545"/>
        <v>418</v>
      </c>
    </row>
    <row r="1271" spans="1:37" x14ac:dyDescent="0.3">
      <c r="A1271" s="35">
        <f>IF(Замеры!B1270=0, " ", Замеры!B1270)</f>
        <v>1265</v>
      </c>
      <c r="B1271" s="45" t="str">
        <f>Замеры!F1270</f>
        <v xml:space="preserve">Группа от QF </v>
      </c>
      <c r="C1271" s="45" t="str">
        <f>IF(Замеры!K1270=0, " ", Замеры!K1270)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Замеры!L1270</f>
        <v>0</v>
      </c>
      <c r="S1271" s="2">
        <f>Замеры!M1270</f>
        <v>0</v>
      </c>
      <c r="T1271" s="2" t="s">
        <v>75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31</v>
      </c>
      <c r="Z1271" s="2">
        <f t="shared" ca="1" si="535"/>
        <v>45</v>
      </c>
      <c r="AA1271" s="2">
        <f t="shared" ca="1" si="535"/>
        <v>23</v>
      </c>
      <c r="AB1271" s="5">
        <f t="shared" ca="1" si="536"/>
        <v>268</v>
      </c>
      <c r="AC1271" s="5">
        <f t="shared" ca="1" si="537"/>
        <v>351</v>
      </c>
      <c r="AD1271" s="5">
        <f t="shared" ca="1" si="538"/>
        <v>310</v>
      </c>
      <c r="AE1271" s="5">
        <f t="shared" ca="1" si="539"/>
        <v>286</v>
      </c>
      <c r="AF1271" s="5">
        <f t="shared" ca="1" si="540"/>
        <v>370</v>
      </c>
      <c r="AG1271" s="5">
        <f t="shared" ca="1" si="541"/>
        <v>286</v>
      </c>
      <c r="AH1271" s="5">
        <f t="shared" ca="1" si="542"/>
        <v>243</v>
      </c>
      <c r="AI1271" s="5">
        <f t="shared" ca="1" si="543"/>
        <v>280</v>
      </c>
      <c r="AJ1271" s="5">
        <f t="shared" ca="1" si="544"/>
        <v>302</v>
      </c>
      <c r="AK1271" s="5">
        <f t="shared" ca="1" si="545"/>
        <v>240</v>
      </c>
    </row>
    <row r="1272" spans="1:37" x14ac:dyDescent="0.3">
      <c r="A1272" s="35">
        <f>IF(Замеры!B1271=0, " ", Замеры!B1271)</f>
        <v>1266</v>
      </c>
      <c r="B1272" s="45" t="str">
        <f>Замеры!F1271</f>
        <v xml:space="preserve">Группа от QF </v>
      </c>
      <c r="C1272" s="45" t="str">
        <f>IF(Замеры!K1271=0, " ", Замеры!K1271)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Замеры!L1271</f>
        <v>0</v>
      </c>
      <c r="S1272" s="2">
        <f>Замеры!M1271</f>
        <v>0</v>
      </c>
      <c r="T1272" s="2" t="s">
        <v>75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25</v>
      </c>
      <c r="Z1272" s="2">
        <f t="shared" ca="1" si="535"/>
        <v>20</v>
      </c>
      <c r="AA1272" s="2">
        <f t="shared" ca="1" si="535"/>
        <v>24</v>
      </c>
      <c r="AB1272" s="5">
        <f t="shared" ca="1" si="536"/>
        <v>254</v>
      </c>
      <c r="AC1272" s="5">
        <f t="shared" ca="1" si="537"/>
        <v>337</v>
      </c>
      <c r="AD1272" s="5">
        <f t="shared" ca="1" si="538"/>
        <v>375</v>
      </c>
      <c r="AE1272" s="5">
        <f t="shared" ca="1" si="539"/>
        <v>356</v>
      </c>
      <c r="AF1272" s="5">
        <f t="shared" ca="1" si="540"/>
        <v>365</v>
      </c>
      <c r="AG1272" s="5">
        <f t="shared" ca="1" si="541"/>
        <v>286</v>
      </c>
      <c r="AH1272" s="5">
        <f t="shared" ca="1" si="542"/>
        <v>265</v>
      </c>
      <c r="AI1272" s="5">
        <f t="shared" ca="1" si="543"/>
        <v>372</v>
      </c>
      <c r="AJ1272" s="5">
        <f t="shared" ca="1" si="544"/>
        <v>267</v>
      </c>
      <c r="AK1272" s="5">
        <f t="shared" ca="1" si="545"/>
        <v>278</v>
      </c>
    </row>
    <row r="1273" spans="1:37" x14ac:dyDescent="0.3">
      <c r="A1273" s="35">
        <f>IF(Замеры!B1272=0, " ", Замеры!B1272)</f>
        <v>1267</v>
      </c>
      <c r="B1273" s="45" t="str">
        <f>Замеры!F1272</f>
        <v xml:space="preserve">Группа от QF </v>
      </c>
      <c r="C1273" s="45" t="str">
        <f>IF(Замеры!K1272=0, " ", Замеры!K1272)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Замеры!L1272</f>
        <v>0</v>
      </c>
      <c r="S1273" s="2">
        <f>Замеры!M1272</f>
        <v>0</v>
      </c>
      <c r="T1273" s="2" t="s">
        <v>75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46</v>
      </c>
      <c r="Z1273" s="2">
        <f t="shared" ca="1" si="535"/>
        <v>30</v>
      </c>
      <c r="AA1273" s="2">
        <f t="shared" ca="1" si="535"/>
        <v>43</v>
      </c>
      <c r="AB1273" s="5">
        <f t="shared" ca="1" si="536"/>
        <v>554</v>
      </c>
      <c r="AC1273" s="5">
        <f t="shared" ca="1" si="537"/>
        <v>518</v>
      </c>
      <c r="AD1273" s="5">
        <f t="shared" ca="1" si="538"/>
        <v>497</v>
      </c>
      <c r="AE1273" s="5">
        <f t="shared" ca="1" si="539"/>
        <v>459</v>
      </c>
      <c r="AF1273" s="5">
        <f t="shared" ca="1" si="540"/>
        <v>472</v>
      </c>
      <c r="AG1273" s="5">
        <f t="shared" ca="1" si="541"/>
        <v>444</v>
      </c>
      <c r="AH1273" s="5">
        <f t="shared" ca="1" si="542"/>
        <v>531</v>
      </c>
      <c r="AI1273" s="5">
        <f t="shared" ca="1" si="543"/>
        <v>559</v>
      </c>
      <c r="AJ1273" s="5">
        <f t="shared" ca="1" si="544"/>
        <v>540</v>
      </c>
      <c r="AK1273" s="5">
        <f t="shared" ca="1" si="545"/>
        <v>578</v>
      </c>
    </row>
    <row r="1274" spans="1:37" x14ac:dyDescent="0.3">
      <c r="A1274" s="35">
        <f>IF(Замеры!B1273=0, " ", Замеры!B1273)</f>
        <v>1268</v>
      </c>
      <c r="B1274" s="45" t="str">
        <f>Замеры!F1273</f>
        <v xml:space="preserve">Группа от QF </v>
      </c>
      <c r="C1274" s="45" t="str">
        <f>IF(Замеры!K1273=0, " ", Замеры!K1273)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Замеры!L1273</f>
        <v>0</v>
      </c>
      <c r="S1274" s="2">
        <f>Замеры!M1273</f>
        <v>0</v>
      </c>
      <c r="T1274" s="2" t="s">
        <v>75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42</v>
      </c>
      <c r="Z1274" s="2">
        <f t="shared" ca="1" si="535"/>
        <v>50</v>
      </c>
      <c r="AA1274" s="2">
        <f t="shared" ca="1" si="535"/>
        <v>22</v>
      </c>
      <c r="AB1274" s="5">
        <f t="shared" ca="1" si="536"/>
        <v>236</v>
      </c>
      <c r="AC1274" s="5">
        <f t="shared" ca="1" si="537"/>
        <v>264</v>
      </c>
      <c r="AD1274" s="5">
        <f t="shared" ca="1" si="538"/>
        <v>276</v>
      </c>
      <c r="AE1274" s="5">
        <f t="shared" ca="1" si="539"/>
        <v>298</v>
      </c>
      <c r="AF1274" s="5">
        <f t="shared" ca="1" si="540"/>
        <v>243</v>
      </c>
      <c r="AG1274" s="5">
        <f t="shared" ca="1" si="541"/>
        <v>350</v>
      </c>
      <c r="AH1274" s="5">
        <f t="shared" ca="1" si="542"/>
        <v>356</v>
      </c>
      <c r="AI1274" s="5">
        <f t="shared" ca="1" si="543"/>
        <v>258</v>
      </c>
      <c r="AJ1274" s="5">
        <f t="shared" ca="1" si="544"/>
        <v>256</v>
      </c>
      <c r="AK1274" s="5">
        <f t="shared" ca="1" si="545"/>
        <v>363</v>
      </c>
    </row>
    <row r="1275" spans="1:37" x14ac:dyDescent="0.3">
      <c r="A1275" s="35">
        <f>IF(Замеры!B1274=0, " ", Замеры!B1274)</f>
        <v>1269</v>
      </c>
      <c r="B1275" s="45" t="str">
        <f>Замеры!F1274</f>
        <v xml:space="preserve">Группа от QF </v>
      </c>
      <c r="C1275" s="45" t="str">
        <f>IF(Замеры!K1274=0, " ", Замеры!K1274)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Замеры!L1274</f>
        <v>0</v>
      </c>
      <c r="S1275" s="2">
        <f>Замеры!M1274</f>
        <v>0</v>
      </c>
      <c r="T1275" s="2" t="s">
        <v>75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35</v>
      </c>
      <c r="Z1275" s="2">
        <f t="shared" ca="1" si="535"/>
        <v>50</v>
      </c>
      <c r="AA1275" s="2">
        <f t="shared" ca="1" si="535"/>
        <v>48</v>
      </c>
      <c r="AB1275" s="5">
        <f t="shared" ca="1" si="536"/>
        <v>547</v>
      </c>
      <c r="AC1275" s="5">
        <f t="shared" ca="1" si="537"/>
        <v>523</v>
      </c>
      <c r="AD1275" s="5">
        <f t="shared" ca="1" si="538"/>
        <v>591</v>
      </c>
      <c r="AE1275" s="5">
        <f t="shared" ca="1" si="539"/>
        <v>508</v>
      </c>
      <c r="AF1275" s="5">
        <f t="shared" ca="1" si="540"/>
        <v>571</v>
      </c>
      <c r="AG1275" s="5">
        <f t="shared" ca="1" si="541"/>
        <v>572</v>
      </c>
      <c r="AH1275" s="5">
        <f t="shared" ca="1" si="542"/>
        <v>563</v>
      </c>
      <c r="AI1275" s="5">
        <f t="shared" ca="1" si="543"/>
        <v>489</v>
      </c>
      <c r="AJ1275" s="5">
        <f t="shared" ca="1" si="544"/>
        <v>487</v>
      </c>
      <c r="AK1275" s="5">
        <f t="shared" ca="1" si="545"/>
        <v>629</v>
      </c>
    </row>
    <row r="1276" spans="1:37" x14ac:dyDescent="0.3">
      <c r="A1276" s="35">
        <f>IF(Замеры!B1275=0, " ", Замеры!B1275)</f>
        <v>1270</v>
      </c>
      <c r="B1276" s="45" t="str">
        <f>Замеры!F1275</f>
        <v xml:space="preserve">Группа от QF </v>
      </c>
      <c r="C1276" s="45" t="str">
        <f>IF(Замеры!K1275=0, " ", Замеры!K1275)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Замеры!L1275</f>
        <v>0</v>
      </c>
      <c r="S1276" s="2">
        <f>Замеры!M1275</f>
        <v>0</v>
      </c>
      <c r="T1276" s="2" t="s">
        <v>75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44</v>
      </c>
      <c r="Z1276" s="2">
        <f t="shared" ca="1" si="535"/>
        <v>20</v>
      </c>
      <c r="AA1276" s="2">
        <f t="shared" ca="1" si="535"/>
        <v>48</v>
      </c>
      <c r="AB1276" s="5">
        <f t="shared" ca="1" si="536"/>
        <v>575</v>
      </c>
      <c r="AC1276" s="5">
        <f t="shared" ca="1" si="537"/>
        <v>523</v>
      </c>
      <c r="AD1276" s="5">
        <f t="shared" ca="1" si="538"/>
        <v>604</v>
      </c>
      <c r="AE1276" s="5">
        <f t="shared" ca="1" si="539"/>
        <v>577</v>
      </c>
      <c r="AF1276" s="5">
        <f t="shared" ca="1" si="540"/>
        <v>598</v>
      </c>
      <c r="AG1276" s="5">
        <f t="shared" ca="1" si="541"/>
        <v>608</v>
      </c>
      <c r="AH1276" s="5">
        <f t="shared" ca="1" si="542"/>
        <v>576</v>
      </c>
      <c r="AI1276" s="5">
        <f t="shared" ca="1" si="543"/>
        <v>533</v>
      </c>
      <c r="AJ1276" s="5">
        <f t="shared" ca="1" si="544"/>
        <v>532</v>
      </c>
      <c r="AK1276" s="5">
        <f t="shared" ca="1" si="545"/>
        <v>616</v>
      </c>
    </row>
    <row r="1277" spans="1:37" x14ac:dyDescent="0.3">
      <c r="A1277" s="35">
        <f>IF(Замеры!B1276=0, " ", Замеры!B1276)</f>
        <v>1271</v>
      </c>
      <c r="B1277" s="45" t="str">
        <f>Замеры!F1276</f>
        <v xml:space="preserve">Группа от QF </v>
      </c>
      <c r="C1277" s="45" t="str">
        <f>IF(Замеры!K1276=0, " ", Замеры!K1276)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Замеры!L1276</f>
        <v>0</v>
      </c>
      <c r="S1277" s="2">
        <f>Замеры!M1276</f>
        <v>0</v>
      </c>
      <c r="T1277" s="2" t="s">
        <v>75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27</v>
      </c>
      <c r="Z1277" s="2">
        <f t="shared" ca="1" si="535"/>
        <v>23</v>
      </c>
      <c r="AA1277" s="2">
        <f t="shared" ca="1" si="535"/>
        <v>42</v>
      </c>
      <c r="AB1277" s="5">
        <f t="shared" ca="1" si="536"/>
        <v>436</v>
      </c>
      <c r="AC1277" s="5">
        <f t="shared" ca="1" si="537"/>
        <v>531</v>
      </c>
      <c r="AD1277" s="5">
        <f t="shared" ca="1" si="538"/>
        <v>514</v>
      </c>
      <c r="AE1277" s="5">
        <f t="shared" ca="1" si="539"/>
        <v>541</v>
      </c>
      <c r="AF1277" s="5">
        <f t="shared" ca="1" si="540"/>
        <v>508</v>
      </c>
      <c r="AG1277" s="5">
        <f t="shared" ca="1" si="541"/>
        <v>506</v>
      </c>
      <c r="AH1277" s="5">
        <f t="shared" ca="1" si="542"/>
        <v>500</v>
      </c>
      <c r="AI1277" s="5">
        <f t="shared" ca="1" si="543"/>
        <v>550</v>
      </c>
      <c r="AJ1277" s="5">
        <f t="shared" ca="1" si="544"/>
        <v>476</v>
      </c>
      <c r="AK1277" s="5">
        <f t="shared" ca="1" si="545"/>
        <v>526</v>
      </c>
    </row>
    <row r="1278" spans="1:37" x14ac:dyDescent="0.3">
      <c r="A1278" s="35">
        <f>IF(Замеры!B1277=0, " ", Замеры!B1277)</f>
        <v>1272</v>
      </c>
      <c r="B1278" s="45" t="str">
        <f>Замеры!F1277</f>
        <v xml:space="preserve">Группа от QF </v>
      </c>
      <c r="C1278" s="45" t="str">
        <f>IF(Замеры!K1277=0, " ", Замеры!K1277)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Замеры!L1277</f>
        <v>0</v>
      </c>
      <c r="S1278" s="2">
        <f>Замеры!M1277</f>
        <v>0</v>
      </c>
      <c r="T1278" s="2" t="s">
        <v>75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37</v>
      </c>
      <c r="Z1278" s="2">
        <f t="shared" ca="1" si="535"/>
        <v>48</v>
      </c>
      <c r="AA1278" s="2">
        <f t="shared" ca="1" si="535"/>
        <v>31</v>
      </c>
      <c r="AB1278" s="5">
        <f t="shared" ca="1" si="536"/>
        <v>317</v>
      </c>
      <c r="AC1278" s="5">
        <f t="shared" ca="1" si="537"/>
        <v>320</v>
      </c>
      <c r="AD1278" s="5">
        <f t="shared" ca="1" si="538"/>
        <v>417</v>
      </c>
      <c r="AE1278" s="5">
        <f t="shared" ca="1" si="539"/>
        <v>338</v>
      </c>
      <c r="AF1278" s="5">
        <f t="shared" ca="1" si="540"/>
        <v>338</v>
      </c>
      <c r="AG1278" s="5">
        <f t="shared" ca="1" si="541"/>
        <v>446</v>
      </c>
      <c r="AH1278" s="5">
        <f t="shared" ca="1" si="542"/>
        <v>396</v>
      </c>
      <c r="AI1278" s="5">
        <f t="shared" ca="1" si="543"/>
        <v>394</v>
      </c>
      <c r="AJ1278" s="5">
        <f t="shared" ca="1" si="544"/>
        <v>336</v>
      </c>
      <c r="AK1278" s="5">
        <f t="shared" ca="1" si="545"/>
        <v>353</v>
      </c>
    </row>
    <row r="1279" spans="1:37" x14ac:dyDescent="0.3">
      <c r="A1279" s="35">
        <f>IF(Замеры!B1278=0, " ", Замеры!B1278)</f>
        <v>1273</v>
      </c>
      <c r="B1279" s="45" t="str">
        <f>Замеры!F1278</f>
        <v xml:space="preserve">Группа от QF </v>
      </c>
      <c r="C1279" s="45" t="str">
        <f>IF(Замеры!K1278=0, " ", Замеры!K1278)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Замеры!L1278</f>
        <v>0</v>
      </c>
      <c r="S1279" s="2">
        <f>Замеры!M1278</f>
        <v>0</v>
      </c>
      <c r="T1279" s="2" t="s">
        <v>75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27</v>
      </c>
      <c r="Z1279" s="2">
        <f t="shared" ca="1" si="535"/>
        <v>39</v>
      </c>
      <c r="AA1279" s="2">
        <f t="shared" ca="1" si="535"/>
        <v>45</v>
      </c>
      <c r="AB1279" s="5">
        <f t="shared" ca="1" si="536"/>
        <v>510</v>
      </c>
      <c r="AC1279" s="5">
        <f t="shared" ca="1" si="537"/>
        <v>563</v>
      </c>
      <c r="AD1279" s="5">
        <f t="shared" ca="1" si="538"/>
        <v>514</v>
      </c>
      <c r="AE1279" s="5">
        <f t="shared" ca="1" si="539"/>
        <v>475</v>
      </c>
      <c r="AF1279" s="5">
        <f t="shared" ca="1" si="540"/>
        <v>573</v>
      </c>
      <c r="AG1279" s="5">
        <f t="shared" ca="1" si="541"/>
        <v>533</v>
      </c>
      <c r="AH1279" s="5">
        <f t="shared" ca="1" si="542"/>
        <v>556</v>
      </c>
      <c r="AI1279" s="5">
        <f t="shared" ca="1" si="543"/>
        <v>499</v>
      </c>
      <c r="AJ1279" s="5">
        <f t="shared" ca="1" si="544"/>
        <v>578</v>
      </c>
      <c r="AK1279" s="5">
        <f t="shared" ca="1" si="545"/>
        <v>470</v>
      </c>
    </row>
    <row r="1280" spans="1:37" x14ac:dyDescent="0.3">
      <c r="A1280" s="35">
        <f>IF(Замеры!B1279=0, " ", Замеры!B1279)</f>
        <v>1274</v>
      </c>
      <c r="B1280" s="45" t="str">
        <f>Замеры!F1279</f>
        <v xml:space="preserve">Группа от QF </v>
      </c>
      <c r="C1280" s="45" t="str">
        <f>IF(Замеры!K1279=0, " ", Замеры!K1279)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Замеры!L1279</f>
        <v>0</v>
      </c>
      <c r="S1280" s="2">
        <f>Замеры!M1279</f>
        <v>0</v>
      </c>
      <c r="T1280" s="2" t="s">
        <v>75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39</v>
      </c>
      <c r="Z1280" s="2">
        <f t="shared" ca="1" si="535"/>
        <v>35</v>
      </c>
      <c r="AA1280" s="2">
        <f t="shared" ca="1" si="535"/>
        <v>24</v>
      </c>
      <c r="AB1280" s="5">
        <f t="shared" ca="1" si="536"/>
        <v>278</v>
      </c>
      <c r="AC1280" s="5">
        <f t="shared" ca="1" si="537"/>
        <v>386</v>
      </c>
      <c r="AD1280" s="5">
        <f t="shared" ca="1" si="538"/>
        <v>375</v>
      </c>
      <c r="AE1280" s="5">
        <f t="shared" ca="1" si="539"/>
        <v>342</v>
      </c>
      <c r="AF1280" s="5">
        <f t="shared" ca="1" si="540"/>
        <v>382</v>
      </c>
      <c r="AG1280" s="5">
        <f t="shared" ca="1" si="541"/>
        <v>282</v>
      </c>
      <c r="AH1280" s="5">
        <f t="shared" ca="1" si="542"/>
        <v>273</v>
      </c>
      <c r="AI1280" s="5">
        <f t="shared" ca="1" si="543"/>
        <v>311</v>
      </c>
      <c r="AJ1280" s="5">
        <f t="shared" ca="1" si="544"/>
        <v>288</v>
      </c>
      <c r="AK1280" s="5">
        <f t="shared" ca="1" si="545"/>
        <v>255</v>
      </c>
    </row>
    <row r="1281" spans="1:37" x14ac:dyDescent="0.3">
      <c r="A1281" s="35">
        <f>IF(Замеры!B1280=0, " ", Замеры!B1280)</f>
        <v>1275</v>
      </c>
      <c r="B1281" s="45" t="str">
        <f>Замеры!F1280</f>
        <v xml:space="preserve">Группа от QF </v>
      </c>
      <c r="C1281" s="45" t="str">
        <f>IF(Замеры!K1280=0, " ", Замеры!K1280)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Замеры!L1280</f>
        <v>0</v>
      </c>
      <c r="S1281" s="2">
        <f>Замеры!M1280</f>
        <v>0</v>
      </c>
      <c r="T1281" s="2" t="s">
        <v>75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25</v>
      </c>
      <c r="Z1281" s="2">
        <f t="shared" ca="1" si="535"/>
        <v>32</v>
      </c>
      <c r="AA1281" s="2">
        <f t="shared" ca="1" si="535"/>
        <v>43</v>
      </c>
      <c r="AB1281" s="5">
        <f t="shared" ca="1" si="536"/>
        <v>550</v>
      </c>
      <c r="AC1281" s="5">
        <f t="shared" ca="1" si="537"/>
        <v>532</v>
      </c>
      <c r="AD1281" s="5">
        <f t="shared" ca="1" si="538"/>
        <v>468</v>
      </c>
      <c r="AE1281" s="5">
        <f t="shared" ca="1" si="539"/>
        <v>567</v>
      </c>
      <c r="AF1281" s="5">
        <f t="shared" ca="1" si="540"/>
        <v>543</v>
      </c>
      <c r="AG1281" s="5">
        <f t="shared" ca="1" si="541"/>
        <v>531</v>
      </c>
      <c r="AH1281" s="5">
        <f t="shared" ca="1" si="542"/>
        <v>446</v>
      </c>
      <c r="AI1281" s="5">
        <f t="shared" ca="1" si="543"/>
        <v>520</v>
      </c>
      <c r="AJ1281" s="5">
        <f t="shared" ca="1" si="544"/>
        <v>557</v>
      </c>
      <c r="AK1281" s="5">
        <f t="shared" ca="1" si="545"/>
        <v>578</v>
      </c>
    </row>
    <row r="1282" spans="1:37" x14ac:dyDescent="0.3">
      <c r="A1282" s="35">
        <f>IF(Замеры!B1281=0, " ", Замеры!B1281)</f>
        <v>1276</v>
      </c>
      <c r="B1282" s="45" t="str">
        <f>Замеры!F1281</f>
        <v xml:space="preserve">Группа от QF </v>
      </c>
      <c r="C1282" s="45" t="str">
        <f>IF(Замеры!K1281=0, " ", Замеры!K1281)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Замеры!L1281</f>
        <v>0</v>
      </c>
      <c r="S1282" s="2">
        <f>Замеры!M1281</f>
        <v>0</v>
      </c>
      <c r="T1282" s="2" t="s">
        <v>75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29</v>
      </c>
      <c r="Z1282" s="2">
        <f t="shared" ca="1" si="535"/>
        <v>42</v>
      </c>
      <c r="AA1282" s="2">
        <f t="shared" ca="1" si="535"/>
        <v>31</v>
      </c>
      <c r="AB1282" s="5">
        <f t="shared" ca="1" si="536"/>
        <v>423</v>
      </c>
      <c r="AC1282" s="5">
        <f t="shared" ca="1" si="537"/>
        <v>431</v>
      </c>
      <c r="AD1282" s="5">
        <f t="shared" ca="1" si="538"/>
        <v>339</v>
      </c>
      <c r="AE1282" s="5">
        <f t="shared" ca="1" si="539"/>
        <v>376</v>
      </c>
      <c r="AF1282" s="5">
        <f t="shared" ca="1" si="540"/>
        <v>359</v>
      </c>
      <c r="AG1282" s="5">
        <f t="shared" ca="1" si="541"/>
        <v>440</v>
      </c>
      <c r="AH1282" s="5">
        <f t="shared" ca="1" si="542"/>
        <v>422</v>
      </c>
      <c r="AI1282" s="5">
        <f t="shared" ca="1" si="543"/>
        <v>372</v>
      </c>
      <c r="AJ1282" s="5">
        <f t="shared" ca="1" si="544"/>
        <v>331</v>
      </c>
      <c r="AK1282" s="5">
        <f t="shared" ca="1" si="545"/>
        <v>421</v>
      </c>
    </row>
    <row r="1283" spans="1:37" x14ac:dyDescent="0.3">
      <c r="A1283" s="35">
        <f>IF(Замеры!B1282=0, " ", Замеры!B1282)</f>
        <v>1277</v>
      </c>
      <c r="B1283" s="45" t="str">
        <f>Замеры!F1282</f>
        <v xml:space="preserve">Группа от QF </v>
      </c>
      <c r="C1283" s="45" t="str">
        <f>IF(Замеры!K1282=0, " ", Замеры!K1282)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Замеры!L1282</f>
        <v>0</v>
      </c>
      <c r="S1283" s="2">
        <f>Замеры!M1282</f>
        <v>0</v>
      </c>
      <c r="T1283" s="2" t="s">
        <v>75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44</v>
      </c>
      <c r="Z1283" s="2">
        <f t="shared" ca="1" si="535"/>
        <v>21</v>
      </c>
      <c r="AA1283" s="2">
        <f t="shared" ca="1" si="535"/>
        <v>23</v>
      </c>
      <c r="AB1283" s="5">
        <f t="shared" ca="1" si="536"/>
        <v>279</v>
      </c>
      <c r="AC1283" s="5">
        <f t="shared" ca="1" si="537"/>
        <v>272</v>
      </c>
      <c r="AD1283" s="5">
        <f t="shared" ca="1" si="538"/>
        <v>363</v>
      </c>
      <c r="AE1283" s="5">
        <f t="shared" ca="1" si="539"/>
        <v>321</v>
      </c>
      <c r="AF1283" s="5">
        <f t="shared" ca="1" si="540"/>
        <v>361</v>
      </c>
      <c r="AG1283" s="5">
        <f t="shared" ca="1" si="541"/>
        <v>251</v>
      </c>
      <c r="AH1283" s="5">
        <f t="shared" ca="1" si="542"/>
        <v>324</v>
      </c>
      <c r="AI1283" s="5">
        <f t="shared" ca="1" si="543"/>
        <v>345</v>
      </c>
      <c r="AJ1283" s="5">
        <f t="shared" ca="1" si="544"/>
        <v>288</v>
      </c>
      <c r="AK1283" s="5">
        <f t="shared" ca="1" si="545"/>
        <v>281</v>
      </c>
    </row>
    <row r="1284" spans="1:37" x14ac:dyDescent="0.3">
      <c r="A1284" s="35">
        <f>IF(Замеры!B1283=0, " ", Замеры!B1283)</f>
        <v>1278</v>
      </c>
      <c r="B1284" s="45" t="str">
        <f>Замеры!F1283</f>
        <v xml:space="preserve">Группа от QF </v>
      </c>
      <c r="C1284" s="45" t="str">
        <f>IF(Замеры!K1283=0, " ", Замеры!K1283)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Замеры!L1283</f>
        <v>0</v>
      </c>
      <c r="S1284" s="2">
        <f>Замеры!M1283</f>
        <v>0</v>
      </c>
      <c r="T1284" s="2" t="s">
        <v>75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39</v>
      </c>
      <c r="Z1284" s="2">
        <f t="shared" ca="1" si="535"/>
        <v>46</v>
      </c>
      <c r="AA1284" s="2">
        <f t="shared" ca="1" si="535"/>
        <v>36</v>
      </c>
      <c r="AB1284" s="5">
        <f t="shared" ca="1" si="536"/>
        <v>469</v>
      </c>
      <c r="AC1284" s="5">
        <f t="shared" ca="1" si="537"/>
        <v>379</v>
      </c>
      <c r="AD1284" s="5">
        <f t="shared" ca="1" si="538"/>
        <v>384</v>
      </c>
      <c r="AE1284" s="5">
        <f t="shared" ca="1" si="539"/>
        <v>458</v>
      </c>
      <c r="AF1284" s="5">
        <f t="shared" ca="1" si="540"/>
        <v>503</v>
      </c>
      <c r="AG1284" s="5">
        <f t="shared" ca="1" si="541"/>
        <v>484</v>
      </c>
      <c r="AH1284" s="5">
        <f t="shared" ca="1" si="542"/>
        <v>482</v>
      </c>
      <c r="AI1284" s="5">
        <f t="shared" ca="1" si="543"/>
        <v>429</v>
      </c>
      <c r="AJ1284" s="5">
        <f t="shared" ca="1" si="544"/>
        <v>397</v>
      </c>
      <c r="AK1284" s="5">
        <f t="shared" ca="1" si="545"/>
        <v>409</v>
      </c>
    </row>
    <row r="1285" spans="1:37" x14ac:dyDescent="0.3">
      <c r="A1285" s="35">
        <f>IF(Замеры!B1284=0, " ", Замеры!B1284)</f>
        <v>1279</v>
      </c>
      <c r="B1285" s="45" t="str">
        <f>Замеры!F1284</f>
        <v xml:space="preserve">Группа от QF </v>
      </c>
      <c r="C1285" s="45" t="str">
        <f>IF(Замеры!K1284=0, " ", Замеры!K1284)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Замеры!L1284</f>
        <v>0</v>
      </c>
      <c r="S1285" s="2">
        <f>Замеры!M1284</f>
        <v>0</v>
      </c>
      <c r="T1285" s="2" t="s">
        <v>75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35</v>
      </c>
      <c r="Z1285" s="2">
        <f t="shared" ca="1" si="535"/>
        <v>37</v>
      </c>
      <c r="AA1285" s="2">
        <f t="shared" ca="1" si="535"/>
        <v>24</v>
      </c>
      <c r="AB1285" s="5">
        <f t="shared" ca="1" si="536"/>
        <v>270</v>
      </c>
      <c r="AC1285" s="5">
        <f t="shared" ca="1" si="537"/>
        <v>336</v>
      </c>
      <c r="AD1285" s="5">
        <f t="shared" ca="1" si="538"/>
        <v>265</v>
      </c>
      <c r="AE1285" s="5">
        <f t="shared" ca="1" si="539"/>
        <v>317</v>
      </c>
      <c r="AF1285" s="5">
        <f t="shared" ca="1" si="540"/>
        <v>383</v>
      </c>
      <c r="AG1285" s="5">
        <f t="shared" ca="1" si="541"/>
        <v>311</v>
      </c>
      <c r="AH1285" s="5">
        <f t="shared" ca="1" si="542"/>
        <v>319</v>
      </c>
      <c r="AI1285" s="5">
        <f t="shared" ca="1" si="543"/>
        <v>343</v>
      </c>
      <c r="AJ1285" s="5">
        <f t="shared" ca="1" si="544"/>
        <v>289</v>
      </c>
      <c r="AK1285" s="5">
        <f t="shared" ca="1" si="545"/>
        <v>338</v>
      </c>
    </row>
    <row r="1286" spans="1:37" x14ac:dyDescent="0.3">
      <c r="A1286" s="35">
        <f>IF(Замеры!B1285=0, " ", Замеры!B1285)</f>
        <v>1280</v>
      </c>
      <c r="B1286" s="45" t="str">
        <f>Замеры!F1285</f>
        <v xml:space="preserve">Группа от QF </v>
      </c>
      <c r="C1286" s="45" t="str">
        <f>IF(Замеры!K1285=0, " ", Замеры!K1285)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Замеры!L1285</f>
        <v>0</v>
      </c>
      <c r="S1286" s="2">
        <f>Замеры!M1285</f>
        <v>0</v>
      </c>
      <c r="T1286" s="2" t="s">
        <v>75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32</v>
      </c>
      <c r="Z1286" s="2">
        <f t="shared" ca="1" si="535"/>
        <v>27</v>
      </c>
      <c r="AA1286" s="2">
        <f t="shared" ca="1" si="535"/>
        <v>44</v>
      </c>
      <c r="AB1286" s="5">
        <f t="shared" ca="1" si="536"/>
        <v>541</v>
      </c>
      <c r="AC1286" s="5">
        <f t="shared" ca="1" si="537"/>
        <v>469</v>
      </c>
      <c r="AD1286" s="5">
        <f t="shared" ca="1" si="538"/>
        <v>445</v>
      </c>
      <c r="AE1286" s="5">
        <f t="shared" ca="1" si="539"/>
        <v>539</v>
      </c>
      <c r="AF1286" s="5">
        <f t="shared" ca="1" si="540"/>
        <v>490</v>
      </c>
      <c r="AG1286" s="5">
        <f t="shared" ca="1" si="541"/>
        <v>544</v>
      </c>
      <c r="AH1286" s="5">
        <f t="shared" ca="1" si="542"/>
        <v>549</v>
      </c>
      <c r="AI1286" s="5">
        <f t="shared" ca="1" si="543"/>
        <v>504</v>
      </c>
      <c r="AJ1286" s="5">
        <f t="shared" ca="1" si="544"/>
        <v>498</v>
      </c>
      <c r="AK1286" s="5">
        <f t="shared" ca="1" si="545"/>
        <v>519</v>
      </c>
    </row>
    <row r="1287" spans="1:37" x14ac:dyDescent="0.3">
      <c r="A1287" s="35">
        <f>IF(Замеры!B1286=0, " ", Замеры!B1286)</f>
        <v>1281</v>
      </c>
      <c r="B1287" s="45" t="str">
        <f>Замеры!F1286</f>
        <v xml:space="preserve">Группа от QF </v>
      </c>
      <c r="C1287" s="45" t="str">
        <f>IF(Замеры!K1286=0, " ", Замеры!K1286)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Замеры!L1286</f>
        <v>0</v>
      </c>
      <c r="S1287" s="2">
        <f>Замеры!M1286</f>
        <v>0</v>
      </c>
      <c r="T1287" s="2" t="s">
        <v>75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33</v>
      </c>
      <c r="Z1287" s="2">
        <f t="shared" ca="1" si="561"/>
        <v>40</v>
      </c>
      <c r="AA1287" s="2">
        <f t="shared" ca="1" si="561"/>
        <v>26</v>
      </c>
      <c r="AB1287" s="5">
        <f t="shared" ref="AB1287:AB1350" ca="1" si="562">RANDBETWEEN(AA1287*10+5,AA1287*10+150)</f>
        <v>335</v>
      </c>
      <c r="AC1287" s="5">
        <f t="shared" ref="AC1287:AC1350" ca="1" si="563">RANDBETWEEN(AA1287*10+5,AA1287*10+150)</f>
        <v>296</v>
      </c>
      <c r="AD1287" s="5">
        <f t="shared" ref="AD1287:AD1350" ca="1" si="564">RANDBETWEEN(AA1287*10+5,AA1287*10+150)</f>
        <v>356</v>
      </c>
      <c r="AE1287" s="5">
        <f t="shared" ref="AE1287:AE1350" ca="1" si="565">RANDBETWEEN(AA1287*10+5,AA1287*10+150)</f>
        <v>297</v>
      </c>
      <c r="AF1287" s="5">
        <f t="shared" ref="AF1287:AF1350" ca="1" si="566">RANDBETWEEN(AA1287*10+5,AA1287*10+150)</f>
        <v>402</v>
      </c>
      <c r="AG1287" s="5">
        <f t="shared" ref="AG1287:AG1350" ca="1" si="567">RANDBETWEEN(AA1287*10+5,AA1287*10+150)</f>
        <v>299</v>
      </c>
      <c r="AH1287" s="5">
        <f t="shared" ref="AH1287:AH1350" ca="1" si="568">RANDBETWEEN(AA1287*10+5,AA1287*10+150)</f>
        <v>363</v>
      </c>
      <c r="AI1287" s="5">
        <f t="shared" ref="AI1287:AI1350" ca="1" si="569">RANDBETWEEN(AA1287*10+5,AA1287*10+150)</f>
        <v>314</v>
      </c>
      <c r="AJ1287" s="5">
        <f t="shared" ref="AJ1287:AJ1350" ca="1" si="570">RANDBETWEEN(AA1287*10+5,AA1287*10+150)</f>
        <v>309</v>
      </c>
      <c r="AK1287" s="5">
        <f t="shared" ref="AK1287:AK1350" ca="1" si="571">RANDBETWEEN(AA1287*10+5,AA1287*10+150)</f>
        <v>272</v>
      </c>
    </row>
    <row r="1288" spans="1:37" x14ac:dyDescent="0.3">
      <c r="A1288" s="35">
        <f>IF(Замеры!B1287=0, " ", Замеры!B1287)</f>
        <v>1282</v>
      </c>
      <c r="B1288" s="45" t="str">
        <f>Замеры!F1287</f>
        <v xml:space="preserve">Группа от QF </v>
      </c>
      <c r="C1288" s="45" t="str">
        <f>IF(Замеры!K1287=0, " ", Замеры!K1287)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Замеры!L1287</f>
        <v>0</v>
      </c>
      <c r="S1288" s="2">
        <f>Замеры!M1287</f>
        <v>0</v>
      </c>
      <c r="T1288" s="2" t="s">
        <v>75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23</v>
      </c>
      <c r="Z1288" s="2">
        <f t="shared" ca="1" si="561"/>
        <v>41</v>
      </c>
      <c r="AA1288" s="2">
        <f t="shared" ca="1" si="561"/>
        <v>23</v>
      </c>
      <c r="AB1288" s="5">
        <f t="shared" ca="1" si="562"/>
        <v>349</v>
      </c>
      <c r="AC1288" s="5">
        <f t="shared" ca="1" si="563"/>
        <v>239</v>
      </c>
      <c r="AD1288" s="5">
        <f t="shared" ca="1" si="564"/>
        <v>241</v>
      </c>
      <c r="AE1288" s="5">
        <f t="shared" ca="1" si="565"/>
        <v>319</v>
      </c>
      <c r="AF1288" s="5">
        <f t="shared" ca="1" si="566"/>
        <v>250</v>
      </c>
      <c r="AG1288" s="5">
        <f t="shared" ca="1" si="567"/>
        <v>352</v>
      </c>
      <c r="AH1288" s="5">
        <f t="shared" ca="1" si="568"/>
        <v>355</v>
      </c>
      <c r="AI1288" s="5">
        <f t="shared" ca="1" si="569"/>
        <v>315</v>
      </c>
      <c r="AJ1288" s="5">
        <f t="shared" ca="1" si="570"/>
        <v>347</v>
      </c>
      <c r="AK1288" s="5">
        <f t="shared" ca="1" si="571"/>
        <v>349</v>
      </c>
    </row>
    <row r="1289" spans="1:37" x14ac:dyDescent="0.3">
      <c r="A1289" s="35">
        <f>IF(Замеры!B1288=0, " ", Замеры!B1288)</f>
        <v>1283</v>
      </c>
      <c r="B1289" s="45" t="str">
        <f>Замеры!F1288</f>
        <v xml:space="preserve">Группа от QF </v>
      </c>
      <c r="C1289" s="45" t="str">
        <f>IF(Замеры!K1288=0, " ", Замеры!K1288)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Замеры!L1288</f>
        <v>0</v>
      </c>
      <c r="S1289" s="2">
        <f>Замеры!M1288</f>
        <v>0</v>
      </c>
      <c r="T1289" s="2" t="s">
        <v>75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21</v>
      </c>
      <c r="Z1289" s="2">
        <f t="shared" ca="1" si="561"/>
        <v>27</v>
      </c>
      <c r="AA1289" s="2">
        <f t="shared" ca="1" si="561"/>
        <v>20</v>
      </c>
      <c r="AB1289" s="5">
        <f t="shared" ca="1" si="562"/>
        <v>276</v>
      </c>
      <c r="AC1289" s="5">
        <f t="shared" ca="1" si="563"/>
        <v>283</v>
      </c>
      <c r="AD1289" s="5">
        <f t="shared" ca="1" si="564"/>
        <v>295</v>
      </c>
      <c r="AE1289" s="5">
        <f t="shared" ca="1" si="565"/>
        <v>309</v>
      </c>
      <c r="AF1289" s="5">
        <f t="shared" ca="1" si="566"/>
        <v>234</v>
      </c>
      <c r="AG1289" s="5">
        <f t="shared" ca="1" si="567"/>
        <v>337</v>
      </c>
      <c r="AH1289" s="5">
        <f t="shared" ca="1" si="568"/>
        <v>334</v>
      </c>
      <c r="AI1289" s="5">
        <f t="shared" ca="1" si="569"/>
        <v>207</v>
      </c>
      <c r="AJ1289" s="5">
        <f t="shared" ca="1" si="570"/>
        <v>321</v>
      </c>
      <c r="AK1289" s="5">
        <f t="shared" ca="1" si="571"/>
        <v>214</v>
      </c>
    </row>
    <row r="1290" spans="1:37" x14ac:dyDescent="0.3">
      <c r="A1290" s="35">
        <f>IF(Замеры!B1289=0, " ", Замеры!B1289)</f>
        <v>1284</v>
      </c>
      <c r="B1290" s="45" t="str">
        <f>Замеры!F1289</f>
        <v xml:space="preserve">Группа от QF </v>
      </c>
      <c r="C1290" s="45" t="str">
        <f>IF(Замеры!K1289=0, " ", Замеры!K1289)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Замеры!L1289</f>
        <v>0</v>
      </c>
      <c r="S1290" s="2">
        <f>Замеры!M1289</f>
        <v>0</v>
      </c>
      <c r="T1290" s="2" t="s">
        <v>75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47</v>
      </c>
      <c r="Z1290" s="2">
        <f t="shared" ca="1" si="561"/>
        <v>32</v>
      </c>
      <c r="AA1290" s="2">
        <f t="shared" ca="1" si="561"/>
        <v>49</v>
      </c>
      <c r="AB1290" s="5">
        <f t="shared" ca="1" si="562"/>
        <v>599</v>
      </c>
      <c r="AC1290" s="5">
        <f t="shared" ca="1" si="563"/>
        <v>553</v>
      </c>
      <c r="AD1290" s="5">
        <f t="shared" ca="1" si="564"/>
        <v>547</v>
      </c>
      <c r="AE1290" s="5">
        <f t="shared" ca="1" si="565"/>
        <v>571</v>
      </c>
      <c r="AF1290" s="5">
        <f t="shared" ca="1" si="566"/>
        <v>559</v>
      </c>
      <c r="AG1290" s="5">
        <f t="shared" ca="1" si="567"/>
        <v>576</v>
      </c>
      <c r="AH1290" s="5">
        <f t="shared" ca="1" si="568"/>
        <v>547</v>
      </c>
      <c r="AI1290" s="5">
        <f t="shared" ca="1" si="569"/>
        <v>514</v>
      </c>
      <c r="AJ1290" s="5">
        <f t="shared" ca="1" si="570"/>
        <v>545</v>
      </c>
      <c r="AK1290" s="5">
        <f t="shared" ca="1" si="571"/>
        <v>610</v>
      </c>
    </row>
    <row r="1291" spans="1:37" x14ac:dyDescent="0.3">
      <c r="A1291" s="35">
        <f>IF(Замеры!B1290=0, " ", Замеры!B1290)</f>
        <v>1285</v>
      </c>
      <c r="B1291" s="45" t="str">
        <f>Замеры!F1290</f>
        <v xml:space="preserve">Группа от QF </v>
      </c>
      <c r="C1291" s="45" t="str">
        <f>IF(Замеры!K1290=0, " ", Замеры!K1290)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Замеры!L1290</f>
        <v>0</v>
      </c>
      <c r="S1291" s="2">
        <f>Замеры!M1290</f>
        <v>0</v>
      </c>
      <c r="T1291" s="2" t="s">
        <v>75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32</v>
      </c>
      <c r="Z1291" s="2">
        <f t="shared" ca="1" si="561"/>
        <v>45</v>
      </c>
      <c r="AA1291" s="2">
        <f t="shared" ca="1" si="561"/>
        <v>42</v>
      </c>
      <c r="AB1291" s="5">
        <f t="shared" ca="1" si="562"/>
        <v>560</v>
      </c>
      <c r="AC1291" s="5">
        <f t="shared" ca="1" si="563"/>
        <v>525</v>
      </c>
      <c r="AD1291" s="5">
        <f t="shared" ca="1" si="564"/>
        <v>547</v>
      </c>
      <c r="AE1291" s="5">
        <f t="shared" ca="1" si="565"/>
        <v>439</v>
      </c>
      <c r="AF1291" s="5">
        <f t="shared" ca="1" si="566"/>
        <v>499</v>
      </c>
      <c r="AG1291" s="5">
        <f t="shared" ca="1" si="567"/>
        <v>549</v>
      </c>
      <c r="AH1291" s="5">
        <f t="shared" ca="1" si="568"/>
        <v>496</v>
      </c>
      <c r="AI1291" s="5">
        <f t="shared" ca="1" si="569"/>
        <v>461</v>
      </c>
      <c r="AJ1291" s="5">
        <f t="shared" ca="1" si="570"/>
        <v>561</v>
      </c>
      <c r="AK1291" s="5">
        <f t="shared" ca="1" si="571"/>
        <v>445</v>
      </c>
    </row>
    <row r="1292" spans="1:37" x14ac:dyDescent="0.3">
      <c r="A1292" s="35">
        <f>IF(Замеры!B1291=0, " ", Замеры!B1291)</f>
        <v>1286</v>
      </c>
      <c r="B1292" s="45" t="str">
        <f>Замеры!F1291</f>
        <v xml:space="preserve">Группа от QF </v>
      </c>
      <c r="C1292" s="45" t="str">
        <f>IF(Замеры!K1291=0, " ", Замеры!K1291)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Замеры!L1291</f>
        <v>0</v>
      </c>
      <c r="S1292" s="2">
        <f>Замеры!M1291</f>
        <v>0</v>
      </c>
      <c r="T1292" s="2" t="s">
        <v>75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24</v>
      </c>
      <c r="Z1292" s="2">
        <f t="shared" ca="1" si="561"/>
        <v>46</v>
      </c>
      <c r="AA1292" s="2">
        <f t="shared" ca="1" si="561"/>
        <v>45</v>
      </c>
      <c r="AB1292" s="5">
        <f t="shared" ca="1" si="562"/>
        <v>504</v>
      </c>
      <c r="AC1292" s="5">
        <f t="shared" ca="1" si="563"/>
        <v>567</v>
      </c>
      <c r="AD1292" s="5">
        <f t="shared" ca="1" si="564"/>
        <v>520</v>
      </c>
      <c r="AE1292" s="5">
        <f t="shared" ca="1" si="565"/>
        <v>485</v>
      </c>
      <c r="AF1292" s="5">
        <f t="shared" ca="1" si="566"/>
        <v>502</v>
      </c>
      <c r="AG1292" s="5">
        <f t="shared" ca="1" si="567"/>
        <v>526</v>
      </c>
      <c r="AH1292" s="5">
        <f t="shared" ca="1" si="568"/>
        <v>509</v>
      </c>
      <c r="AI1292" s="5">
        <f t="shared" ca="1" si="569"/>
        <v>556</v>
      </c>
      <c r="AJ1292" s="5">
        <f t="shared" ca="1" si="570"/>
        <v>499</v>
      </c>
      <c r="AK1292" s="5">
        <f t="shared" ca="1" si="571"/>
        <v>493</v>
      </c>
    </row>
    <row r="1293" spans="1:37" x14ac:dyDescent="0.3">
      <c r="A1293" s="35">
        <f>IF(Замеры!B1292=0, " ", Замеры!B1292)</f>
        <v>1287</v>
      </c>
      <c r="B1293" s="45" t="str">
        <f>Замеры!F1292</f>
        <v xml:space="preserve">Группа от QF </v>
      </c>
      <c r="C1293" s="45" t="str">
        <f>IF(Замеры!K1292=0, " ", Замеры!K1292)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Замеры!L1292</f>
        <v>0</v>
      </c>
      <c r="S1293" s="2">
        <f>Замеры!M1292</f>
        <v>0</v>
      </c>
      <c r="T1293" s="2" t="s">
        <v>75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32</v>
      </c>
      <c r="Z1293" s="2">
        <f t="shared" ca="1" si="561"/>
        <v>47</v>
      </c>
      <c r="AA1293" s="2">
        <f t="shared" ca="1" si="561"/>
        <v>42</v>
      </c>
      <c r="AB1293" s="5">
        <f t="shared" ca="1" si="562"/>
        <v>509</v>
      </c>
      <c r="AC1293" s="5">
        <f t="shared" ca="1" si="563"/>
        <v>442</v>
      </c>
      <c r="AD1293" s="5">
        <f t="shared" ca="1" si="564"/>
        <v>440</v>
      </c>
      <c r="AE1293" s="5">
        <f t="shared" ca="1" si="565"/>
        <v>451</v>
      </c>
      <c r="AF1293" s="5">
        <f t="shared" ca="1" si="566"/>
        <v>501</v>
      </c>
      <c r="AG1293" s="5">
        <f t="shared" ca="1" si="567"/>
        <v>559</v>
      </c>
      <c r="AH1293" s="5">
        <f t="shared" ca="1" si="568"/>
        <v>519</v>
      </c>
      <c r="AI1293" s="5">
        <f t="shared" ca="1" si="569"/>
        <v>480</v>
      </c>
      <c r="AJ1293" s="5">
        <f t="shared" ca="1" si="570"/>
        <v>546</v>
      </c>
      <c r="AK1293" s="5">
        <f t="shared" ca="1" si="571"/>
        <v>534</v>
      </c>
    </row>
    <row r="1294" spans="1:37" x14ac:dyDescent="0.3">
      <c r="A1294" s="35">
        <f>IF(Замеры!B1293=0, " ", Замеры!B1293)</f>
        <v>1288</v>
      </c>
      <c r="B1294" s="45" t="str">
        <f>Замеры!F1293</f>
        <v xml:space="preserve">Группа от QF </v>
      </c>
      <c r="C1294" s="45" t="str">
        <f>IF(Замеры!K1293=0, " ", Замеры!K1293)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Замеры!L1293</f>
        <v>0</v>
      </c>
      <c r="S1294" s="2">
        <f>Замеры!M1293</f>
        <v>0</v>
      </c>
      <c r="T1294" s="2" t="s">
        <v>75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36</v>
      </c>
      <c r="Z1294" s="2">
        <f t="shared" ca="1" si="561"/>
        <v>21</v>
      </c>
      <c r="AA1294" s="2">
        <f t="shared" ca="1" si="561"/>
        <v>38</v>
      </c>
      <c r="AB1294" s="5">
        <f t="shared" ca="1" si="562"/>
        <v>494</v>
      </c>
      <c r="AC1294" s="5">
        <f t="shared" ca="1" si="563"/>
        <v>442</v>
      </c>
      <c r="AD1294" s="5">
        <f t="shared" ca="1" si="564"/>
        <v>443</v>
      </c>
      <c r="AE1294" s="5">
        <f t="shared" ca="1" si="565"/>
        <v>500</v>
      </c>
      <c r="AF1294" s="5">
        <f t="shared" ca="1" si="566"/>
        <v>388</v>
      </c>
      <c r="AG1294" s="5">
        <f t="shared" ca="1" si="567"/>
        <v>421</v>
      </c>
      <c r="AH1294" s="5">
        <f t="shared" ca="1" si="568"/>
        <v>512</v>
      </c>
      <c r="AI1294" s="5">
        <f t="shared" ca="1" si="569"/>
        <v>488</v>
      </c>
      <c r="AJ1294" s="5">
        <f t="shared" ca="1" si="570"/>
        <v>514</v>
      </c>
      <c r="AK1294" s="5">
        <f t="shared" ca="1" si="571"/>
        <v>460</v>
      </c>
    </row>
    <row r="1295" spans="1:37" x14ac:dyDescent="0.3">
      <c r="A1295" s="35">
        <f>IF(Замеры!B1294=0, " ", Замеры!B1294)</f>
        <v>1289</v>
      </c>
      <c r="B1295" s="45" t="str">
        <f>Замеры!F1294</f>
        <v xml:space="preserve">Группа от QF </v>
      </c>
      <c r="C1295" s="45" t="str">
        <f>IF(Замеры!K1294=0, " ", Замеры!K1294)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Замеры!L1294</f>
        <v>0</v>
      </c>
      <c r="S1295" s="2">
        <f>Замеры!M1294</f>
        <v>0</v>
      </c>
      <c r="T1295" s="2" t="s">
        <v>75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34</v>
      </c>
      <c r="Z1295" s="2">
        <f t="shared" ca="1" si="561"/>
        <v>37</v>
      </c>
      <c r="AA1295" s="2">
        <f t="shared" ca="1" si="561"/>
        <v>40</v>
      </c>
      <c r="AB1295" s="5">
        <f t="shared" ca="1" si="562"/>
        <v>475</v>
      </c>
      <c r="AC1295" s="5">
        <f t="shared" ca="1" si="563"/>
        <v>479</v>
      </c>
      <c r="AD1295" s="5">
        <f t="shared" ca="1" si="564"/>
        <v>505</v>
      </c>
      <c r="AE1295" s="5">
        <f t="shared" ca="1" si="565"/>
        <v>433</v>
      </c>
      <c r="AF1295" s="5">
        <f t="shared" ca="1" si="566"/>
        <v>546</v>
      </c>
      <c r="AG1295" s="5">
        <f t="shared" ca="1" si="567"/>
        <v>480</v>
      </c>
      <c r="AH1295" s="5">
        <f t="shared" ca="1" si="568"/>
        <v>544</v>
      </c>
      <c r="AI1295" s="5">
        <f t="shared" ca="1" si="569"/>
        <v>546</v>
      </c>
      <c r="AJ1295" s="5">
        <f t="shared" ca="1" si="570"/>
        <v>423</v>
      </c>
      <c r="AK1295" s="5">
        <f t="shared" ca="1" si="571"/>
        <v>408</v>
      </c>
    </row>
    <row r="1296" spans="1:37" x14ac:dyDescent="0.3">
      <c r="A1296" s="35">
        <f>IF(Замеры!B1295=0, " ", Замеры!B1295)</f>
        <v>1290</v>
      </c>
      <c r="B1296" s="45" t="str">
        <f>Замеры!F1295</f>
        <v xml:space="preserve">Группа от QF </v>
      </c>
      <c r="C1296" s="45" t="str">
        <f>IF(Замеры!K1295=0, " ", Замеры!K1295)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Замеры!L1295</f>
        <v>0</v>
      </c>
      <c r="S1296" s="2">
        <f>Замеры!M1295</f>
        <v>0</v>
      </c>
      <c r="T1296" s="2" t="s">
        <v>75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36</v>
      </c>
      <c r="Z1296" s="2">
        <f t="shared" ca="1" si="561"/>
        <v>50</v>
      </c>
      <c r="AA1296" s="2">
        <f t="shared" ca="1" si="561"/>
        <v>22</v>
      </c>
      <c r="AB1296" s="5">
        <f t="shared" ca="1" si="562"/>
        <v>328</v>
      </c>
      <c r="AC1296" s="5">
        <f t="shared" ca="1" si="563"/>
        <v>268</v>
      </c>
      <c r="AD1296" s="5">
        <f t="shared" ca="1" si="564"/>
        <v>347</v>
      </c>
      <c r="AE1296" s="5">
        <f t="shared" ca="1" si="565"/>
        <v>321</v>
      </c>
      <c r="AF1296" s="5">
        <f t="shared" ca="1" si="566"/>
        <v>366</v>
      </c>
      <c r="AG1296" s="5">
        <f t="shared" ca="1" si="567"/>
        <v>234</v>
      </c>
      <c r="AH1296" s="5">
        <f t="shared" ca="1" si="568"/>
        <v>242</v>
      </c>
      <c r="AI1296" s="5">
        <f t="shared" ca="1" si="569"/>
        <v>266</v>
      </c>
      <c r="AJ1296" s="5">
        <f t="shared" ca="1" si="570"/>
        <v>304</v>
      </c>
      <c r="AK1296" s="5">
        <f t="shared" ca="1" si="571"/>
        <v>233</v>
      </c>
    </row>
    <row r="1297" spans="1:37" x14ac:dyDescent="0.3">
      <c r="A1297" s="35">
        <f>IF(Замеры!B1296=0, " ", Замеры!B1296)</f>
        <v>1291</v>
      </c>
      <c r="B1297" s="45" t="str">
        <f>Замеры!F1296</f>
        <v xml:space="preserve">Группа от QF </v>
      </c>
      <c r="C1297" s="45" t="str">
        <f>IF(Замеры!K1296=0, " ", Замеры!K1296)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Замеры!L1296</f>
        <v>0</v>
      </c>
      <c r="S1297" s="2">
        <f>Замеры!M1296</f>
        <v>0</v>
      </c>
      <c r="T1297" s="2" t="s">
        <v>75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38</v>
      </c>
      <c r="Z1297" s="2">
        <f t="shared" ca="1" si="561"/>
        <v>27</v>
      </c>
      <c r="AA1297" s="2">
        <f t="shared" ca="1" si="561"/>
        <v>36</v>
      </c>
      <c r="AB1297" s="5">
        <f t="shared" ca="1" si="562"/>
        <v>459</v>
      </c>
      <c r="AC1297" s="5">
        <f t="shared" ca="1" si="563"/>
        <v>415</v>
      </c>
      <c r="AD1297" s="5">
        <f t="shared" ca="1" si="564"/>
        <v>403</v>
      </c>
      <c r="AE1297" s="5">
        <f t="shared" ca="1" si="565"/>
        <v>413</v>
      </c>
      <c r="AF1297" s="5">
        <f t="shared" ca="1" si="566"/>
        <v>388</v>
      </c>
      <c r="AG1297" s="5">
        <f t="shared" ca="1" si="567"/>
        <v>386</v>
      </c>
      <c r="AH1297" s="5">
        <f t="shared" ca="1" si="568"/>
        <v>409</v>
      </c>
      <c r="AI1297" s="5">
        <f t="shared" ca="1" si="569"/>
        <v>424</v>
      </c>
      <c r="AJ1297" s="5">
        <f t="shared" ca="1" si="570"/>
        <v>506</v>
      </c>
      <c r="AK1297" s="5">
        <f t="shared" ca="1" si="571"/>
        <v>426</v>
      </c>
    </row>
    <row r="1298" spans="1:37" x14ac:dyDescent="0.3">
      <c r="A1298" s="35">
        <f>IF(Замеры!B1297=0, " ", Замеры!B1297)</f>
        <v>1292</v>
      </c>
      <c r="B1298" s="45" t="str">
        <f>Замеры!F1297</f>
        <v xml:space="preserve">Группа от QF </v>
      </c>
      <c r="C1298" s="45" t="str">
        <f>IF(Замеры!K1297=0, " ", Замеры!K1297)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Замеры!L1297</f>
        <v>0</v>
      </c>
      <c r="S1298" s="2">
        <f>Замеры!M1297</f>
        <v>0</v>
      </c>
      <c r="T1298" s="2" t="s">
        <v>75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43</v>
      </c>
      <c r="Z1298" s="2">
        <f t="shared" ca="1" si="561"/>
        <v>20</v>
      </c>
      <c r="AA1298" s="2">
        <f t="shared" ca="1" si="561"/>
        <v>50</v>
      </c>
      <c r="AB1298" s="5">
        <f t="shared" ca="1" si="562"/>
        <v>579</v>
      </c>
      <c r="AC1298" s="5">
        <f t="shared" ca="1" si="563"/>
        <v>567</v>
      </c>
      <c r="AD1298" s="5">
        <f t="shared" ca="1" si="564"/>
        <v>596</v>
      </c>
      <c r="AE1298" s="5">
        <f t="shared" ca="1" si="565"/>
        <v>587</v>
      </c>
      <c r="AF1298" s="5">
        <f t="shared" ca="1" si="566"/>
        <v>634</v>
      </c>
      <c r="AG1298" s="5">
        <f t="shared" ca="1" si="567"/>
        <v>603</v>
      </c>
      <c r="AH1298" s="5">
        <f t="shared" ca="1" si="568"/>
        <v>615</v>
      </c>
      <c r="AI1298" s="5">
        <f t="shared" ca="1" si="569"/>
        <v>645</v>
      </c>
      <c r="AJ1298" s="5">
        <f t="shared" ca="1" si="570"/>
        <v>569</v>
      </c>
      <c r="AK1298" s="5">
        <f t="shared" ca="1" si="571"/>
        <v>581</v>
      </c>
    </row>
    <row r="1299" spans="1:37" x14ac:dyDescent="0.3">
      <c r="A1299" s="35">
        <f>IF(Замеры!B1298=0, " ", Замеры!B1298)</f>
        <v>1293</v>
      </c>
      <c r="B1299" s="45" t="str">
        <f>Замеры!F1298</f>
        <v xml:space="preserve">Группа от QF </v>
      </c>
      <c r="C1299" s="45" t="str">
        <f>IF(Замеры!K1298=0, " ", Замеры!K1298)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Замеры!L1298</f>
        <v>0</v>
      </c>
      <c r="S1299" s="2">
        <f>Замеры!M1298</f>
        <v>0</v>
      </c>
      <c r="T1299" s="2" t="s">
        <v>75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38</v>
      </c>
      <c r="Z1299" s="2">
        <f t="shared" ca="1" si="561"/>
        <v>44</v>
      </c>
      <c r="AA1299" s="2">
        <f t="shared" ca="1" si="561"/>
        <v>43</v>
      </c>
      <c r="AB1299" s="5">
        <f t="shared" ca="1" si="562"/>
        <v>551</v>
      </c>
      <c r="AC1299" s="5">
        <f t="shared" ca="1" si="563"/>
        <v>515</v>
      </c>
      <c r="AD1299" s="5">
        <f t="shared" ca="1" si="564"/>
        <v>443</v>
      </c>
      <c r="AE1299" s="5">
        <f t="shared" ca="1" si="565"/>
        <v>438</v>
      </c>
      <c r="AF1299" s="5">
        <f t="shared" ca="1" si="566"/>
        <v>482</v>
      </c>
      <c r="AG1299" s="5">
        <f t="shared" ca="1" si="567"/>
        <v>554</v>
      </c>
      <c r="AH1299" s="5">
        <f t="shared" ca="1" si="568"/>
        <v>490</v>
      </c>
      <c r="AI1299" s="5">
        <f t="shared" ca="1" si="569"/>
        <v>450</v>
      </c>
      <c r="AJ1299" s="5">
        <f t="shared" ca="1" si="570"/>
        <v>558</v>
      </c>
      <c r="AK1299" s="5">
        <f t="shared" ca="1" si="571"/>
        <v>446</v>
      </c>
    </row>
    <row r="1300" spans="1:37" x14ac:dyDescent="0.3">
      <c r="A1300" s="35">
        <f>IF(Замеры!B1299=0, " ", Замеры!B1299)</f>
        <v>1294</v>
      </c>
      <c r="B1300" s="45" t="str">
        <f>Замеры!F1299</f>
        <v xml:space="preserve">Группа от QF </v>
      </c>
      <c r="C1300" s="45" t="str">
        <f>IF(Замеры!K1299=0, " ", Замеры!K1299)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Замеры!L1299</f>
        <v>0</v>
      </c>
      <c r="S1300" s="2">
        <f>Замеры!M1299</f>
        <v>0</v>
      </c>
      <c r="T1300" s="2" t="s">
        <v>75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38</v>
      </c>
      <c r="Z1300" s="2">
        <f t="shared" ca="1" si="561"/>
        <v>26</v>
      </c>
      <c r="AA1300" s="2">
        <f t="shared" ca="1" si="561"/>
        <v>24</v>
      </c>
      <c r="AB1300" s="5">
        <f t="shared" ca="1" si="562"/>
        <v>321</v>
      </c>
      <c r="AC1300" s="5">
        <f t="shared" ca="1" si="563"/>
        <v>334</v>
      </c>
      <c r="AD1300" s="5">
        <f t="shared" ca="1" si="564"/>
        <v>318</v>
      </c>
      <c r="AE1300" s="5">
        <f t="shared" ca="1" si="565"/>
        <v>317</v>
      </c>
      <c r="AF1300" s="5">
        <f t="shared" ca="1" si="566"/>
        <v>365</v>
      </c>
      <c r="AG1300" s="5">
        <f t="shared" ca="1" si="567"/>
        <v>256</v>
      </c>
      <c r="AH1300" s="5">
        <f t="shared" ca="1" si="568"/>
        <v>319</v>
      </c>
      <c r="AI1300" s="5">
        <f t="shared" ca="1" si="569"/>
        <v>365</v>
      </c>
      <c r="AJ1300" s="5">
        <f t="shared" ca="1" si="570"/>
        <v>291</v>
      </c>
      <c r="AK1300" s="5">
        <f t="shared" ca="1" si="571"/>
        <v>249</v>
      </c>
    </row>
    <row r="1301" spans="1:37" x14ac:dyDescent="0.3">
      <c r="A1301" s="35">
        <f>IF(Замеры!B1300=0, " ", Замеры!B1300)</f>
        <v>1295</v>
      </c>
      <c r="B1301" s="45" t="str">
        <f>Замеры!F1300</f>
        <v xml:space="preserve">Группа от QF </v>
      </c>
      <c r="C1301" s="45" t="str">
        <f>IF(Замеры!K1300=0, " ", Замеры!K1300)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Замеры!L1300</f>
        <v>0</v>
      </c>
      <c r="S1301" s="2">
        <f>Замеры!M1300</f>
        <v>0</v>
      </c>
      <c r="T1301" s="2" t="s">
        <v>75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21</v>
      </c>
      <c r="Z1301" s="2">
        <f t="shared" ca="1" si="561"/>
        <v>22</v>
      </c>
      <c r="AA1301" s="2">
        <f t="shared" ca="1" si="561"/>
        <v>44</v>
      </c>
      <c r="AB1301" s="5">
        <f t="shared" ca="1" si="562"/>
        <v>563</v>
      </c>
      <c r="AC1301" s="5">
        <f t="shared" ca="1" si="563"/>
        <v>588</v>
      </c>
      <c r="AD1301" s="5">
        <f t="shared" ca="1" si="564"/>
        <v>556</v>
      </c>
      <c r="AE1301" s="5">
        <f t="shared" ca="1" si="565"/>
        <v>554</v>
      </c>
      <c r="AF1301" s="5">
        <f t="shared" ca="1" si="566"/>
        <v>461</v>
      </c>
      <c r="AG1301" s="5">
        <f t="shared" ca="1" si="567"/>
        <v>539</v>
      </c>
      <c r="AH1301" s="5">
        <f t="shared" ca="1" si="568"/>
        <v>586</v>
      </c>
      <c r="AI1301" s="5">
        <f t="shared" ca="1" si="569"/>
        <v>548</v>
      </c>
      <c r="AJ1301" s="5">
        <f t="shared" ca="1" si="570"/>
        <v>582</v>
      </c>
      <c r="AK1301" s="5">
        <f t="shared" ca="1" si="571"/>
        <v>512</v>
      </c>
    </row>
    <row r="1302" spans="1:37" x14ac:dyDescent="0.3">
      <c r="A1302" s="35">
        <f>IF(Замеры!B1301=0, " ", Замеры!B1301)</f>
        <v>1296</v>
      </c>
      <c r="B1302" s="45" t="str">
        <f>Замеры!F1301</f>
        <v xml:space="preserve">Группа от QF </v>
      </c>
      <c r="C1302" s="45" t="str">
        <f>IF(Замеры!K1301=0, " ", Замеры!K1301)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Замеры!L1301</f>
        <v>0</v>
      </c>
      <c r="S1302" s="2">
        <f>Замеры!M1301</f>
        <v>0</v>
      </c>
      <c r="T1302" s="2" t="s">
        <v>75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31</v>
      </c>
      <c r="Z1302" s="2">
        <f t="shared" ca="1" si="561"/>
        <v>46</v>
      </c>
      <c r="AA1302" s="2">
        <f t="shared" ca="1" si="561"/>
        <v>22</v>
      </c>
      <c r="AB1302" s="5">
        <f t="shared" ca="1" si="562"/>
        <v>238</v>
      </c>
      <c r="AC1302" s="5">
        <f t="shared" ca="1" si="563"/>
        <v>367</v>
      </c>
      <c r="AD1302" s="5">
        <f t="shared" ca="1" si="564"/>
        <v>243</v>
      </c>
      <c r="AE1302" s="5">
        <f t="shared" ca="1" si="565"/>
        <v>361</v>
      </c>
      <c r="AF1302" s="5">
        <f t="shared" ca="1" si="566"/>
        <v>288</v>
      </c>
      <c r="AG1302" s="5">
        <f t="shared" ca="1" si="567"/>
        <v>316</v>
      </c>
      <c r="AH1302" s="5">
        <f t="shared" ca="1" si="568"/>
        <v>304</v>
      </c>
      <c r="AI1302" s="5">
        <f t="shared" ca="1" si="569"/>
        <v>312</v>
      </c>
      <c r="AJ1302" s="5">
        <f t="shared" ca="1" si="570"/>
        <v>293</v>
      </c>
      <c r="AK1302" s="5">
        <f t="shared" ca="1" si="571"/>
        <v>303</v>
      </c>
    </row>
    <row r="1303" spans="1:37" x14ac:dyDescent="0.3">
      <c r="A1303" s="35">
        <f>IF(Замеры!B1302=0, " ", Замеры!B1302)</f>
        <v>1297</v>
      </c>
      <c r="B1303" s="45" t="str">
        <f>Замеры!F1302</f>
        <v xml:space="preserve">Группа от QF </v>
      </c>
      <c r="C1303" s="45" t="str">
        <f>IF(Замеры!K1302=0, " ", Замеры!K1302)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Замеры!L1302</f>
        <v>0</v>
      </c>
      <c r="S1303" s="2">
        <f>Замеры!M1302</f>
        <v>0</v>
      </c>
      <c r="T1303" s="2" t="s">
        <v>75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48</v>
      </c>
      <c r="Z1303" s="2">
        <f t="shared" ca="1" si="561"/>
        <v>35</v>
      </c>
      <c r="AA1303" s="2">
        <f t="shared" ca="1" si="561"/>
        <v>34</v>
      </c>
      <c r="AB1303" s="5">
        <f t="shared" ca="1" si="562"/>
        <v>350</v>
      </c>
      <c r="AC1303" s="5">
        <f t="shared" ca="1" si="563"/>
        <v>462</v>
      </c>
      <c r="AD1303" s="5">
        <f t="shared" ca="1" si="564"/>
        <v>419</v>
      </c>
      <c r="AE1303" s="5">
        <f t="shared" ca="1" si="565"/>
        <v>444</v>
      </c>
      <c r="AF1303" s="5">
        <f t="shared" ca="1" si="566"/>
        <v>486</v>
      </c>
      <c r="AG1303" s="5">
        <f t="shared" ca="1" si="567"/>
        <v>366</v>
      </c>
      <c r="AH1303" s="5">
        <f t="shared" ca="1" si="568"/>
        <v>381</v>
      </c>
      <c r="AI1303" s="5">
        <f t="shared" ca="1" si="569"/>
        <v>418</v>
      </c>
      <c r="AJ1303" s="5">
        <f t="shared" ca="1" si="570"/>
        <v>405</v>
      </c>
      <c r="AK1303" s="5">
        <f t="shared" ca="1" si="571"/>
        <v>450</v>
      </c>
    </row>
    <row r="1304" spans="1:37" x14ac:dyDescent="0.3">
      <c r="A1304" s="35">
        <f>IF(Замеры!B1303=0, " ", Замеры!B1303)</f>
        <v>1298</v>
      </c>
      <c r="B1304" s="45" t="str">
        <f>Замеры!F1303</f>
        <v xml:space="preserve">Группа от QF </v>
      </c>
      <c r="C1304" s="45" t="str">
        <f>IF(Замеры!K1303=0, " ", Замеры!K1303)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Замеры!L1303</f>
        <v>0</v>
      </c>
      <c r="S1304" s="2">
        <f>Замеры!M1303</f>
        <v>0</v>
      </c>
      <c r="T1304" s="2" t="s">
        <v>75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40</v>
      </c>
      <c r="Z1304" s="2">
        <f t="shared" ca="1" si="561"/>
        <v>46</v>
      </c>
      <c r="AA1304" s="2">
        <f t="shared" ca="1" si="561"/>
        <v>37</v>
      </c>
      <c r="AB1304" s="5">
        <f t="shared" ca="1" si="562"/>
        <v>480</v>
      </c>
      <c r="AC1304" s="5">
        <f t="shared" ca="1" si="563"/>
        <v>428</v>
      </c>
      <c r="AD1304" s="5">
        <f t="shared" ca="1" si="564"/>
        <v>399</v>
      </c>
      <c r="AE1304" s="5">
        <f t="shared" ca="1" si="565"/>
        <v>483</v>
      </c>
      <c r="AF1304" s="5">
        <f t="shared" ca="1" si="566"/>
        <v>479</v>
      </c>
      <c r="AG1304" s="5">
        <f t="shared" ca="1" si="567"/>
        <v>399</v>
      </c>
      <c r="AH1304" s="5">
        <f t="shared" ca="1" si="568"/>
        <v>508</v>
      </c>
      <c r="AI1304" s="5">
        <f t="shared" ca="1" si="569"/>
        <v>489</v>
      </c>
      <c r="AJ1304" s="5">
        <f t="shared" ca="1" si="570"/>
        <v>497</v>
      </c>
      <c r="AK1304" s="5">
        <f t="shared" ca="1" si="571"/>
        <v>380</v>
      </c>
    </row>
    <row r="1305" spans="1:37" x14ac:dyDescent="0.3">
      <c r="A1305" s="35">
        <f>IF(Замеры!B1304=0, " ", Замеры!B1304)</f>
        <v>1299</v>
      </c>
      <c r="B1305" s="45" t="str">
        <f>Замеры!F1304</f>
        <v xml:space="preserve">Группа от QF </v>
      </c>
      <c r="C1305" s="45" t="str">
        <f>IF(Замеры!K1304=0, " ", Замеры!K1304)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Замеры!L1304</f>
        <v>0</v>
      </c>
      <c r="S1305" s="2">
        <f>Замеры!M1304</f>
        <v>0</v>
      </c>
      <c r="T1305" s="2" t="s">
        <v>75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40</v>
      </c>
      <c r="Z1305" s="2">
        <f t="shared" ca="1" si="561"/>
        <v>28</v>
      </c>
      <c r="AA1305" s="2">
        <f t="shared" ca="1" si="561"/>
        <v>50</v>
      </c>
      <c r="AB1305" s="5">
        <f t="shared" ca="1" si="562"/>
        <v>522</v>
      </c>
      <c r="AC1305" s="5">
        <f t="shared" ca="1" si="563"/>
        <v>606</v>
      </c>
      <c r="AD1305" s="5">
        <f t="shared" ca="1" si="564"/>
        <v>601</v>
      </c>
      <c r="AE1305" s="5">
        <f t="shared" ca="1" si="565"/>
        <v>537</v>
      </c>
      <c r="AF1305" s="5">
        <f t="shared" ca="1" si="566"/>
        <v>595</v>
      </c>
      <c r="AG1305" s="5">
        <f t="shared" ca="1" si="567"/>
        <v>606</v>
      </c>
      <c r="AH1305" s="5">
        <f t="shared" ca="1" si="568"/>
        <v>554</v>
      </c>
      <c r="AI1305" s="5">
        <f t="shared" ca="1" si="569"/>
        <v>601</v>
      </c>
      <c r="AJ1305" s="5">
        <f t="shared" ca="1" si="570"/>
        <v>564</v>
      </c>
      <c r="AK1305" s="5">
        <f t="shared" ca="1" si="571"/>
        <v>514</v>
      </c>
    </row>
    <row r="1306" spans="1:37" x14ac:dyDescent="0.3">
      <c r="A1306" s="35">
        <f>IF(Замеры!B1305=0, " ", Замеры!B1305)</f>
        <v>1300</v>
      </c>
      <c r="B1306" s="45" t="str">
        <f>Замеры!F1305</f>
        <v xml:space="preserve">Группа от QF </v>
      </c>
      <c r="C1306" s="45" t="str">
        <f>IF(Замеры!K1305=0, " ", Замеры!K1305)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Замеры!L1305</f>
        <v>0</v>
      </c>
      <c r="S1306" s="2">
        <f>Замеры!M1305</f>
        <v>0</v>
      </c>
      <c r="T1306" s="2" t="s">
        <v>75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38</v>
      </c>
      <c r="Z1306" s="2">
        <f t="shared" ca="1" si="561"/>
        <v>22</v>
      </c>
      <c r="AA1306" s="2">
        <f t="shared" ca="1" si="561"/>
        <v>37</v>
      </c>
      <c r="AB1306" s="5">
        <f t="shared" ca="1" si="562"/>
        <v>413</v>
      </c>
      <c r="AC1306" s="5">
        <f t="shared" ca="1" si="563"/>
        <v>397</v>
      </c>
      <c r="AD1306" s="5">
        <f t="shared" ca="1" si="564"/>
        <v>414</v>
      </c>
      <c r="AE1306" s="5">
        <f t="shared" ca="1" si="565"/>
        <v>449</v>
      </c>
      <c r="AF1306" s="5">
        <f t="shared" ca="1" si="566"/>
        <v>399</v>
      </c>
      <c r="AG1306" s="5">
        <f t="shared" ca="1" si="567"/>
        <v>468</v>
      </c>
      <c r="AH1306" s="5">
        <f t="shared" ca="1" si="568"/>
        <v>432</v>
      </c>
      <c r="AI1306" s="5">
        <f t="shared" ca="1" si="569"/>
        <v>403</v>
      </c>
      <c r="AJ1306" s="5">
        <f t="shared" ca="1" si="570"/>
        <v>474</v>
      </c>
      <c r="AK1306" s="5">
        <f t="shared" ca="1" si="571"/>
        <v>395</v>
      </c>
    </row>
    <row r="1307" spans="1:37" x14ac:dyDescent="0.3">
      <c r="A1307" s="35">
        <f>IF(Замеры!B1306=0, " ", Замеры!B1306)</f>
        <v>1301</v>
      </c>
      <c r="B1307" s="45" t="str">
        <f>Замеры!F1306</f>
        <v xml:space="preserve">Группа от QF </v>
      </c>
      <c r="C1307" s="45" t="str">
        <f>IF(Замеры!K1306=0, " ", Замеры!K1306)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Замеры!L1306</f>
        <v>0</v>
      </c>
      <c r="S1307" s="2">
        <f>Замеры!M1306</f>
        <v>0</v>
      </c>
      <c r="T1307" s="2" t="s">
        <v>75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45</v>
      </c>
      <c r="Z1307" s="2">
        <f t="shared" ca="1" si="561"/>
        <v>20</v>
      </c>
      <c r="AA1307" s="2">
        <f t="shared" ca="1" si="561"/>
        <v>22</v>
      </c>
      <c r="AB1307" s="5">
        <f t="shared" ca="1" si="562"/>
        <v>268</v>
      </c>
      <c r="AC1307" s="5">
        <f t="shared" ca="1" si="563"/>
        <v>368</v>
      </c>
      <c r="AD1307" s="5">
        <f t="shared" ca="1" si="564"/>
        <v>276</v>
      </c>
      <c r="AE1307" s="5">
        <f t="shared" ca="1" si="565"/>
        <v>365</v>
      </c>
      <c r="AF1307" s="5">
        <f t="shared" ca="1" si="566"/>
        <v>248</v>
      </c>
      <c r="AG1307" s="5">
        <f t="shared" ca="1" si="567"/>
        <v>230</v>
      </c>
      <c r="AH1307" s="5">
        <f t="shared" ca="1" si="568"/>
        <v>258</v>
      </c>
      <c r="AI1307" s="5">
        <f t="shared" ca="1" si="569"/>
        <v>232</v>
      </c>
      <c r="AJ1307" s="5">
        <f t="shared" ca="1" si="570"/>
        <v>316</v>
      </c>
      <c r="AK1307" s="5">
        <f t="shared" ca="1" si="571"/>
        <v>347</v>
      </c>
    </row>
    <row r="1308" spans="1:37" x14ac:dyDescent="0.3">
      <c r="A1308" s="35">
        <f>IF(Замеры!B1307=0, " ", Замеры!B1307)</f>
        <v>1302</v>
      </c>
      <c r="B1308" s="45" t="str">
        <f>Замеры!F1307</f>
        <v xml:space="preserve">Группа от QF </v>
      </c>
      <c r="C1308" s="45" t="str">
        <f>IF(Замеры!K1307=0, " ", Замеры!K1307)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Замеры!L1307</f>
        <v>0</v>
      </c>
      <c r="S1308" s="2">
        <f>Замеры!M1307</f>
        <v>0</v>
      </c>
      <c r="T1308" s="2" t="s">
        <v>75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48</v>
      </c>
      <c r="Z1308" s="2">
        <f t="shared" ca="1" si="561"/>
        <v>28</v>
      </c>
      <c r="AA1308" s="2">
        <f t="shared" ca="1" si="561"/>
        <v>20</v>
      </c>
      <c r="AB1308" s="5">
        <f t="shared" ca="1" si="562"/>
        <v>288</v>
      </c>
      <c r="AC1308" s="5">
        <f t="shared" ca="1" si="563"/>
        <v>345</v>
      </c>
      <c r="AD1308" s="5">
        <f t="shared" ca="1" si="564"/>
        <v>233</v>
      </c>
      <c r="AE1308" s="5">
        <f t="shared" ca="1" si="565"/>
        <v>275</v>
      </c>
      <c r="AF1308" s="5">
        <f t="shared" ca="1" si="566"/>
        <v>252</v>
      </c>
      <c r="AG1308" s="5">
        <f t="shared" ca="1" si="567"/>
        <v>261</v>
      </c>
      <c r="AH1308" s="5">
        <f t="shared" ca="1" si="568"/>
        <v>272</v>
      </c>
      <c r="AI1308" s="5">
        <f t="shared" ca="1" si="569"/>
        <v>234</v>
      </c>
      <c r="AJ1308" s="5">
        <f t="shared" ca="1" si="570"/>
        <v>314</v>
      </c>
      <c r="AK1308" s="5">
        <f t="shared" ca="1" si="571"/>
        <v>258</v>
      </c>
    </row>
    <row r="1309" spans="1:37" x14ac:dyDescent="0.3">
      <c r="A1309" s="35">
        <f>IF(Замеры!B1308=0, " ", Замеры!B1308)</f>
        <v>1303</v>
      </c>
      <c r="B1309" s="45" t="str">
        <f>Замеры!F1308</f>
        <v xml:space="preserve">Группа от QF </v>
      </c>
      <c r="C1309" s="45" t="str">
        <f>IF(Замеры!K1308=0, " ", Замеры!K1308)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Замеры!L1308</f>
        <v>0</v>
      </c>
      <c r="S1309" s="2">
        <f>Замеры!M1308</f>
        <v>0</v>
      </c>
      <c r="T1309" s="2" t="s">
        <v>75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32</v>
      </c>
      <c r="Z1309" s="2">
        <f t="shared" ca="1" si="561"/>
        <v>48</v>
      </c>
      <c r="AA1309" s="2">
        <f t="shared" ca="1" si="561"/>
        <v>29</v>
      </c>
      <c r="AB1309" s="5">
        <f t="shared" ca="1" si="562"/>
        <v>339</v>
      </c>
      <c r="AC1309" s="5">
        <f t="shared" ca="1" si="563"/>
        <v>327</v>
      </c>
      <c r="AD1309" s="5">
        <f t="shared" ca="1" si="564"/>
        <v>369</v>
      </c>
      <c r="AE1309" s="5">
        <f t="shared" ca="1" si="565"/>
        <v>295</v>
      </c>
      <c r="AF1309" s="5">
        <f t="shared" ca="1" si="566"/>
        <v>436</v>
      </c>
      <c r="AG1309" s="5">
        <f t="shared" ca="1" si="567"/>
        <v>392</v>
      </c>
      <c r="AH1309" s="5">
        <f t="shared" ca="1" si="568"/>
        <v>330</v>
      </c>
      <c r="AI1309" s="5">
        <f t="shared" ca="1" si="569"/>
        <v>429</v>
      </c>
      <c r="AJ1309" s="5">
        <f t="shared" ca="1" si="570"/>
        <v>411</v>
      </c>
      <c r="AK1309" s="5">
        <f t="shared" ca="1" si="571"/>
        <v>297</v>
      </c>
    </row>
    <row r="1310" spans="1:37" x14ac:dyDescent="0.3">
      <c r="A1310" s="35">
        <f>IF(Замеры!B1309=0, " ", Замеры!B1309)</f>
        <v>1304</v>
      </c>
      <c r="B1310" s="45" t="str">
        <f>Замеры!F1309</f>
        <v xml:space="preserve">Группа от QF </v>
      </c>
      <c r="C1310" s="45" t="str">
        <f>IF(Замеры!K1309=0, " ", Замеры!K1309)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Замеры!L1309</f>
        <v>0</v>
      </c>
      <c r="S1310" s="2">
        <f>Замеры!M1309</f>
        <v>0</v>
      </c>
      <c r="T1310" s="2" t="s">
        <v>75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34</v>
      </c>
      <c r="Z1310" s="2">
        <f t="shared" ca="1" si="561"/>
        <v>42</v>
      </c>
      <c r="AA1310" s="2">
        <f t="shared" ca="1" si="561"/>
        <v>26</v>
      </c>
      <c r="AB1310" s="5">
        <f t="shared" ca="1" si="562"/>
        <v>346</v>
      </c>
      <c r="AC1310" s="5">
        <f t="shared" ca="1" si="563"/>
        <v>378</v>
      </c>
      <c r="AD1310" s="5">
        <f t="shared" ca="1" si="564"/>
        <v>395</v>
      </c>
      <c r="AE1310" s="5">
        <f t="shared" ca="1" si="565"/>
        <v>293</v>
      </c>
      <c r="AF1310" s="5">
        <f t="shared" ca="1" si="566"/>
        <v>307</v>
      </c>
      <c r="AG1310" s="5">
        <f t="shared" ca="1" si="567"/>
        <v>386</v>
      </c>
      <c r="AH1310" s="5">
        <f t="shared" ca="1" si="568"/>
        <v>377</v>
      </c>
      <c r="AI1310" s="5">
        <f t="shared" ca="1" si="569"/>
        <v>371</v>
      </c>
      <c r="AJ1310" s="5">
        <f t="shared" ca="1" si="570"/>
        <v>375</v>
      </c>
      <c r="AK1310" s="5">
        <f t="shared" ca="1" si="571"/>
        <v>329</v>
      </c>
    </row>
    <row r="1311" spans="1:37" x14ac:dyDescent="0.3">
      <c r="A1311" s="35">
        <f>IF(Замеры!B1310=0, " ", Замеры!B1310)</f>
        <v>1305</v>
      </c>
      <c r="B1311" s="45" t="str">
        <f>Замеры!F1310</f>
        <v xml:space="preserve">Группа от QF </v>
      </c>
      <c r="C1311" s="45" t="str">
        <f>IF(Замеры!K1310=0, " ", Замеры!K1310)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Замеры!L1310</f>
        <v>0</v>
      </c>
      <c r="S1311" s="2">
        <f>Замеры!M1310</f>
        <v>0</v>
      </c>
      <c r="T1311" s="2" t="s">
        <v>75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49</v>
      </c>
      <c r="Z1311" s="2">
        <f t="shared" ca="1" si="561"/>
        <v>40</v>
      </c>
      <c r="AA1311" s="2">
        <f t="shared" ca="1" si="561"/>
        <v>23</v>
      </c>
      <c r="AB1311" s="5">
        <f t="shared" ca="1" si="562"/>
        <v>356</v>
      </c>
      <c r="AC1311" s="5">
        <f t="shared" ca="1" si="563"/>
        <v>340</v>
      </c>
      <c r="AD1311" s="5">
        <f t="shared" ca="1" si="564"/>
        <v>357</v>
      </c>
      <c r="AE1311" s="5">
        <f t="shared" ca="1" si="565"/>
        <v>312</v>
      </c>
      <c r="AF1311" s="5">
        <f t="shared" ca="1" si="566"/>
        <v>324</v>
      </c>
      <c r="AG1311" s="5">
        <f t="shared" ca="1" si="567"/>
        <v>324</v>
      </c>
      <c r="AH1311" s="5">
        <f t="shared" ca="1" si="568"/>
        <v>342</v>
      </c>
      <c r="AI1311" s="5">
        <f t="shared" ca="1" si="569"/>
        <v>290</v>
      </c>
      <c r="AJ1311" s="5">
        <f t="shared" ca="1" si="570"/>
        <v>307</v>
      </c>
      <c r="AK1311" s="5">
        <f t="shared" ca="1" si="571"/>
        <v>256</v>
      </c>
    </row>
    <row r="1312" spans="1:37" x14ac:dyDescent="0.3">
      <c r="A1312" s="35">
        <f>IF(Замеры!B1311=0, " ", Замеры!B1311)</f>
        <v>1306</v>
      </c>
      <c r="B1312" s="45" t="str">
        <f>Замеры!F1311</f>
        <v xml:space="preserve">Группа от QF </v>
      </c>
      <c r="C1312" s="45" t="str">
        <f>IF(Замеры!K1311=0, " ", Замеры!K1311)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Замеры!L1311</f>
        <v>0</v>
      </c>
      <c r="S1312" s="2">
        <f>Замеры!M1311</f>
        <v>0</v>
      </c>
      <c r="T1312" s="2" t="s">
        <v>75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31</v>
      </c>
      <c r="Z1312" s="2">
        <f t="shared" ca="1" si="561"/>
        <v>35</v>
      </c>
      <c r="AA1312" s="2">
        <f t="shared" ca="1" si="561"/>
        <v>38</v>
      </c>
      <c r="AB1312" s="5">
        <f t="shared" ca="1" si="562"/>
        <v>487</v>
      </c>
      <c r="AC1312" s="5">
        <f t="shared" ca="1" si="563"/>
        <v>416</v>
      </c>
      <c r="AD1312" s="5">
        <f t="shared" ca="1" si="564"/>
        <v>484</v>
      </c>
      <c r="AE1312" s="5">
        <f t="shared" ca="1" si="565"/>
        <v>450</v>
      </c>
      <c r="AF1312" s="5">
        <f t="shared" ca="1" si="566"/>
        <v>474</v>
      </c>
      <c r="AG1312" s="5">
        <f t="shared" ca="1" si="567"/>
        <v>388</v>
      </c>
      <c r="AH1312" s="5">
        <f t="shared" ca="1" si="568"/>
        <v>442</v>
      </c>
      <c r="AI1312" s="5">
        <f t="shared" ca="1" si="569"/>
        <v>478</v>
      </c>
      <c r="AJ1312" s="5">
        <f t="shared" ca="1" si="570"/>
        <v>423</v>
      </c>
      <c r="AK1312" s="5">
        <f t="shared" ca="1" si="571"/>
        <v>421</v>
      </c>
    </row>
    <row r="1313" spans="1:37" x14ac:dyDescent="0.3">
      <c r="A1313" s="35">
        <f>IF(Замеры!B1312=0, " ", Замеры!B1312)</f>
        <v>1307</v>
      </c>
      <c r="B1313" s="45" t="str">
        <f>Замеры!F1312</f>
        <v xml:space="preserve">Группа от QF </v>
      </c>
      <c r="C1313" s="45" t="str">
        <f>IF(Замеры!K1312=0, " ", Замеры!K1312)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Замеры!L1312</f>
        <v>0</v>
      </c>
      <c r="S1313" s="2">
        <f>Замеры!M1312</f>
        <v>0</v>
      </c>
      <c r="T1313" s="2" t="s">
        <v>75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24</v>
      </c>
      <c r="Z1313" s="2">
        <f t="shared" ca="1" si="561"/>
        <v>46</v>
      </c>
      <c r="AA1313" s="2">
        <f t="shared" ca="1" si="561"/>
        <v>29</v>
      </c>
      <c r="AB1313" s="5">
        <f t="shared" ca="1" si="562"/>
        <v>351</v>
      </c>
      <c r="AC1313" s="5">
        <f t="shared" ca="1" si="563"/>
        <v>368</v>
      </c>
      <c r="AD1313" s="5">
        <f t="shared" ca="1" si="564"/>
        <v>411</v>
      </c>
      <c r="AE1313" s="5">
        <f t="shared" ca="1" si="565"/>
        <v>428</v>
      </c>
      <c r="AF1313" s="5">
        <f t="shared" ca="1" si="566"/>
        <v>297</v>
      </c>
      <c r="AG1313" s="5">
        <f t="shared" ca="1" si="567"/>
        <v>386</v>
      </c>
      <c r="AH1313" s="5">
        <f t="shared" ca="1" si="568"/>
        <v>395</v>
      </c>
      <c r="AI1313" s="5">
        <f t="shared" ca="1" si="569"/>
        <v>314</v>
      </c>
      <c r="AJ1313" s="5">
        <f t="shared" ca="1" si="570"/>
        <v>404</v>
      </c>
      <c r="AK1313" s="5">
        <f t="shared" ca="1" si="571"/>
        <v>320</v>
      </c>
    </row>
    <row r="1314" spans="1:37" x14ac:dyDescent="0.3">
      <c r="A1314" s="35">
        <f>IF(Замеры!B1313=0, " ", Замеры!B1313)</f>
        <v>1308</v>
      </c>
      <c r="B1314" s="45" t="str">
        <f>Замеры!F1313</f>
        <v xml:space="preserve">Группа от QF </v>
      </c>
      <c r="C1314" s="45" t="str">
        <f>IF(Замеры!K1313=0, " ", Замеры!K1313)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Замеры!L1313</f>
        <v>0</v>
      </c>
      <c r="S1314" s="2">
        <f>Замеры!M1313</f>
        <v>0</v>
      </c>
      <c r="T1314" s="2" t="s">
        <v>75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24</v>
      </c>
      <c r="Z1314" s="2">
        <f t="shared" ca="1" si="561"/>
        <v>50</v>
      </c>
      <c r="AA1314" s="2">
        <f t="shared" ca="1" si="561"/>
        <v>41</v>
      </c>
      <c r="AB1314" s="5">
        <f t="shared" ca="1" si="562"/>
        <v>438</v>
      </c>
      <c r="AC1314" s="5">
        <f t="shared" ca="1" si="563"/>
        <v>425</v>
      </c>
      <c r="AD1314" s="5">
        <f t="shared" ca="1" si="564"/>
        <v>536</v>
      </c>
      <c r="AE1314" s="5">
        <f t="shared" ca="1" si="565"/>
        <v>425</v>
      </c>
      <c r="AF1314" s="5">
        <f t="shared" ca="1" si="566"/>
        <v>477</v>
      </c>
      <c r="AG1314" s="5">
        <f t="shared" ca="1" si="567"/>
        <v>478</v>
      </c>
      <c r="AH1314" s="5">
        <f t="shared" ca="1" si="568"/>
        <v>462</v>
      </c>
      <c r="AI1314" s="5">
        <f t="shared" ca="1" si="569"/>
        <v>549</v>
      </c>
      <c r="AJ1314" s="5">
        <f t="shared" ca="1" si="570"/>
        <v>548</v>
      </c>
      <c r="AK1314" s="5">
        <f t="shared" ca="1" si="571"/>
        <v>511</v>
      </c>
    </row>
    <row r="1315" spans="1:37" x14ac:dyDescent="0.3">
      <c r="A1315" s="35">
        <f>IF(Замеры!B1314=0, " ", Замеры!B1314)</f>
        <v>1309</v>
      </c>
      <c r="B1315" s="45" t="str">
        <f>Замеры!F1314</f>
        <v xml:space="preserve">Группа от QF </v>
      </c>
      <c r="C1315" s="45" t="str">
        <f>IF(Замеры!K1314=0, " ", Замеры!K1314)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Замеры!L1314</f>
        <v>0</v>
      </c>
      <c r="S1315" s="2">
        <f>Замеры!M1314</f>
        <v>0</v>
      </c>
      <c r="T1315" s="2" t="s">
        <v>75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21</v>
      </c>
      <c r="Z1315" s="2">
        <f t="shared" ca="1" si="561"/>
        <v>21</v>
      </c>
      <c r="AA1315" s="2">
        <f t="shared" ca="1" si="561"/>
        <v>36</v>
      </c>
      <c r="AB1315" s="5">
        <f t="shared" ca="1" si="562"/>
        <v>435</v>
      </c>
      <c r="AC1315" s="5">
        <f t="shared" ca="1" si="563"/>
        <v>502</v>
      </c>
      <c r="AD1315" s="5">
        <f t="shared" ca="1" si="564"/>
        <v>452</v>
      </c>
      <c r="AE1315" s="5">
        <f t="shared" ca="1" si="565"/>
        <v>372</v>
      </c>
      <c r="AF1315" s="5">
        <f t="shared" ca="1" si="566"/>
        <v>455</v>
      </c>
      <c r="AG1315" s="5">
        <f t="shared" ca="1" si="567"/>
        <v>469</v>
      </c>
      <c r="AH1315" s="5">
        <f t="shared" ca="1" si="568"/>
        <v>372</v>
      </c>
      <c r="AI1315" s="5">
        <f t="shared" ca="1" si="569"/>
        <v>411</v>
      </c>
      <c r="AJ1315" s="5">
        <f t="shared" ca="1" si="570"/>
        <v>486</v>
      </c>
      <c r="AK1315" s="5">
        <f t="shared" ca="1" si="571"/>
        <v>444</v>
      </c>
    </row>
    <row r="1316" spans="1:37" x14ac:dyDescent="0.3">
      <c r="A1316" s="35">
        <f>IF(Замеры!B1315=0, " ", Замеры!B1315)</f>
        <v>1310</v>
      </c>
      <c r="B1316" s="45" t="str">
        <f>Замеры!F1315</f>
        <v xml:space="preserve">Группа от QF </v>
      </c>
      <c r="C1316" s="45" t="str">
        <f>IF(Замеры!K1315=0, " ", Замеры!K1315)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Замеры!L1315</f>
        <v>0</v>
      </c>
      <c r="S1316" s="2">
        <f>Замеры!M1315</f>
        <v>0</v>
      </c>
      <c r="T1316" s="2" t="s">
        <v>75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31</v>
      </c>
      <c r="Z1316" s="2">
        <f t="shared" ca="1" si="561"/>
        <v>36</v>
      </c>
      <c r="AA1316" s="2">
        <f t="shared" ca="1" si="561"/>
        <v>28</v>
      </c>
      <c r="AB1316" s="5">
        <f t="shared" ca="1" si="562"/>
        <v>406</v>
      </c>
      <c r="AC1316" s="5">
        <f t="shared" ca="1" si="563"/>
        <v>350</v>
      </c>
      <c r="AD1316" s="5">
        <f t="shared" ca="1" si="564"/>
        <v>317</v>
      </c>
      <c r="AE1316" s="5">
        <f t="shared" ca="1" si="565"/>
        <v>311</v>
      </c>
      <c r="AF1316" s="5">
        <f t="shared" ca="1" si="566"/>
        <v>372</v>
      </c>
      <c r="AG1316" s="5">
        <f t="shared" ca="1" si="567"/>
        <v>350</v>
      </c>
      <c r="AH1316" s="5">
        <f t="shared" ca="1" si="568"/>
        <v>427</v>
      </c>
      <c r="AI1316" s="5">
        <f t="shared" ca="1" si="569"/>
        <v>392</v>
      </c>
      <c r="AJ1316" s="5">
        <f t="shared" ca="1" si="570"/>
        <v>370</v>
      </c>
      <c r="AK1316" s="5">
        <f t="shared" ca="1" si="571"/>
        <v>297</v>
      </c>
    </row>
    <row r="1317" spans="1:37" x14ac:dyDescent="0.3">
      <c r="A1317" s="35">
        <f>IF(Замеры!B1316=0, " ", Замеры!B1316)</f>
        <v>1311</v>
      </c>
      <c r="B1317" s="45" t="str">
        <f>Замеры!F1316</f>
        <v xml:space="preserve">Группа от QF </v>
      </c>
      <c r="C1317" s="45" t="str">
        <f>IF(Замеры!K1316=0, " ", Замеры!K1316)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Замеры!L1316</f>
        <v>0</v>
      </c>
      <c r="S1317" s="2">
        <f>Замеры!M1316</f>
        <v>0</v>
      </c>
      <c r="T1317" s="2" t="s">
        <v>75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44</v>
      </c>
      <c r="Z1317" s="2">
        <f t="shared" ca="1" si="561"/>
        <v>37</v>
      </c>
      <c r="AA1317" s="2">
        <f t="shared" ca="1" si="561"/>
        <v>28</v>
      </c>
      <c r="AB1317" s="5">
        <f t="shared" ca="1" si="562"/>
        <v>286</v>
      </c>
      <c r="AC1317" s="5">
        <f t="shared" ca="1" si="563"/>
        <v>417</v>
      </c>
      <c r="AD1317" s="5">
        <f t="shared" ca="1" si="564"/>
        <v>304</v>
      </c>
      <c r="AE1317" s="5">
        <f t="shared" ca="1" si="565"/>
        <v>370</v>
      </c>
      <c r="AF1317" s="5">
        <f t="shared" ca="1" si="566"/>
        <v>356</v>
      </c>
      <c r="AG1317" s="5">
        <f t="shared" ca="1" si="567"/>
        <v>335</v>
      </c>
      <c r="AH1317" s="5">
        <f t="shared" ca="1" si="568"/>
        <v>406</v>
      </c>
      <c r="AI1317" s="5">
        <f t="shared" ca="1" si="569"/>
        <v>333</v>
      </c>
      <c r="AJ1317" s="5">
        <f t="shared" ca="1" si="570"/>
        <v>295</v>
      </c>
      <c r="AK1317" s="5">
        <f t="shared" ca="1" si="571"/>
        <v>314</v>
      </c>
    </row>
    <row r="1318" spans="1:37" x14ac:dyDescent="0.3">
      <c r="A1318" s="35">
        <f>IF(Замеры!B1317=0, " ", Замеры!B1317)</f>
        <v>1312</v>
      </c>
      <c r="B1318" s="45" t="str">
        <f>Замеры!F1317</f>
        <v xml:space="preserve">Группа от QF </v>
      </c>
      <c r="C1318" s="45" t="str">
        <f>IF(Замеры!K1317=0, " ", Замеры!K1317)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Замеры!L1317</f>
        <v>0</v>
      </c>
      <c r="S1318" s="2">
        <f>Замеры!M1317</f>
        <v>0</v>
      </c>
      <c r="T1318" s="2" t="s">
        <v>75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48</v>
      </c>
      <c r="Z1318" s="2">
        <f t="shared" ca="1" si="561"/>
        <v>41</v>
      </c>
      <c r="AA1318" s="2">
        <f t="shared" ca="1" si="561"/>
        <v>45</v>
      </c>
      <c r="AB1318" s="5">
        <f t="shared" ca="1" si="562"/>
        <v>478</v>
      </c>
      <c r="AC1318" s="5">
        <f t="shared" ca="1" si="563"/>
        <v>586</v>
      </c>
      <c r="AD1318" s="5">
        <f t="shared" ca="1" si="564"/>
        <v>473</v>
      </c>
      <c r="AE1318" s="5">
        <f t="shared" ca="1" si="565"/>
        <v>544</v>
      </c>
      <c r="AF1318" s="5">
        <f t="shared" ca="1" si="566"/>
        <v>469</v>
      </c>
      <c r="AG1318" s="5">
        <f t="shared" ca="1" si="567"/>
        <v>545</v>
      </c>
      <c r="AH1318" s="5">
        <f t="shared" ca="1" si="568"/>
        <v>489</v>
      </c>
      <c r="AI1318" s="5">
        <f t="shared" ca="1" si="569"/>
        <v>481</v>
      </c>
      <c r="AJ1318" s="5">
        <f t="shared" ca="1" si="570"/>
        <v>565</v>
      </c>
      <c r="AK1318" s="5">
        <f t="shared" ca="1" si="571"/>
        <v>489</v>
      </c>
    </row>
    <row r="1319" spans="1:37" x14ac:dyDescent="0.3">
      <c r="A1319" s="35">
        <f>IF(Замеры!B1318=0, " ", Замеры!B1318)</f>
        <v>1313</v>
      </c>
      <c r="B1319" s="45" t="str">
        <f>Замеры!F1318</f>
        <v xml:space="preserve">Группа от QF </v>
      </c>
      <c r="C1319" s="45" t="str">
        <f>IF(Замеры!K1318=0, " ", Замеры!K1318)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Замеры!L1318</f>
        <v>0</v>
      </c>
      <c r="S1319" s="2">
        <f>Замеры!M1318</f>
        <v>0</v>
      </c>
      <c r="T1319" s="2" t="s">
        <v>75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22</v>
      </c>
      <c r="Z1319" s="2">
        <f t="shared" ca="1" si="561"/>
        <v>47</v>
      </c>
      <c r="AA1319" s="2">
        <f t="shared" ca="1" si="561"/>
        <v>33</v>
      </c>
      <c r="AB1319" s="5">
        <f t="shared" ca="1" si="562"/>
        <v>357</v>
      </c>
      <c r="AC1319" s="5">
        <f t="shared" ca="1" si="563"/>
        <v>379</v>
      </c>
      <c r="AD1319" s="5">
        <f t="shared" ca="1" si="564"/>
        <v>480</v>
      </c>
      <c r="AE1319" s="5">
        <f t="shared" ca="1" si="565"/>
        <v>470</v>
      </c>
      <c r="AF1319" s="5">
        <f t="shared" ca="1" si="566"/>
        <v>457</v>
      </c>
      <c r="AG1319" s="5">
        <f t="shared" ca="1" si="567"/>
        <v>464</v>
      </c>
      <c r="AH1319" s="5">
        <f t="shared" ca="1" si="568"/>
        <v>462</v>
      </c>
      <c r="AI1319" s="5">
        <f t="shared" ca="1" si="569"/>
        <v>372</v>
      </c>
      <c r="AJ1319" s="5">
        <f t="shared" ca="1" si="570"/>
        <v>474</v>
      </c>
      <c r="AK1319" s="5">
        <f t="shared" ca="1" si="571"/>
        <v>421</v>
      </c>
    </row>
    <row r="1320" spans="1:37" x14ac:dyDescent="0.3">
      <c r="A1320" s="35">
        <f>IF(Замеры!B1319=0, " ", Замеры!B1319)</f>
        <v>1314</v>
      </c>
      <c r="B1320" s="45" t="str">
        <f>Замеры!F1319</f>
        <v xml:space="preserve">Группа от QF </v>
      </c>
      <c r="C1320" s="45" t="str">
        <f>IF(Замеры!K1319=0, " ", Замеры!K1319)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Замеры!L1319</f>
        <v>0</v>
      </c>
      <c r="S1320" s="2">
        <f>Замеры!M1319</f>
        <v>0</v>
      </c>
      <c r="T1320" s="2" t="s">
        <v>75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20</v>
      </c>
      <c r="Z1320" s="2">
        <f t="shared" ca="1" si="561"/>
        <v>30</v>
      </c>
      <c r="AA1320" s="2">
        <f t="shared" ca="1" si="561"/>
        <v>39</v>
      </c>
      <c r="AB1320" s="5">
        <f t="shared" ca="1" si="562"/>
        <v>449</v>
      </c>
      <c r="AC1320" s="5">
        <f t="shared" ca="1" si="563"/>
        <v>530</v>
      </c>
      <c r="AD1320" s="5">
        <f t="shared" ca="1" si="564"/>
        <v>426</v>
      </c>
      <c r="AE1320" s="5">
        <f t="shared" ca="1" si="565"/>
        <v>529</v>
      </c>
      <c r="AF1320" s="5">
        <f t="shared" ca="1" si="566"/>
        <v>439</v>
      </c>
      <c r="AG1320" s="5">
        <f t="shared" ca="1" si="567"/>
        <v>403</v>
      </c>
      <c r="AH1320" s="5">
        <f t="shared" ca="1" si="568"/>
        <v>438</v>
      </c>
      <c r="AI1320" s="5">
        <f t="shared" ca="1" si="569"/>
        <v>413</v>
      </c>
      <c r="AJ1320" s="5">
        <f t="shared" ca="1" si="570"/>
        <v>404</v>
      </c>
      <c r="AK1320" s="5">
        <f t="shared" ca="1" si="571"/>
        <v>472</v>
      </c>
    </row>
    <row r="1321" spans="1:37" x14ac:dyDescent="0.3">
      <c r="A1321" s="35">
        <f>IF(Замеры!B1320=0, " ", Замеры!B1320)</f>
        <v>1315</v>
      </c>
      <c r="B1321" s="45" t="str">
        <f>Замеры!F1320</f>
        <v xml:space="preserve">Группа от QF </v>
      </c>
      <c r="C1321" s="45" t="str">
        <f>IF(Замеры!K1320=0, " ", Замеры!K1320)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Замеры!L1320</f>
        <v>0</v>
      </c>
      <c r="S1321" s="2">
        <f>Замеры!M1320</f>
        <v>0</v>
      </c>
      <c r="T1321" s="2" t="s">
        <v>75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26</v>
      </c>
      <c r="Z1321" s="2">
        <f t="shared" ca="1" si="561"/>
        <v>21</v>
      </c>
      <c r="AA1321" s="2">
        <f t="shared" ca="1" si="561"/>
        <v>25</v>
      </c>
      <c r="AB1321" s="5">
        <f t="shared" ca="1" si="562"/>
        <v>331</v>
      </c>
      <c r="AC1321" s="5">
        <f t="shared" ca="1" si="563"/>
        <v>332</v>
      </c>
      <c r="AD1321" s="5">
        <f t="shared" ca="1" si="564"/>
        <v>358</v>
      </c>
      <c r="AE1321" s="5">
        <f t="shared" ca="1" si="565"/>
        <v>365</v>
      </c>
      <c r="AF1321" s="5">
        <f t="shared" ca="1" si="566"/>
        <v>300</v>
      </c>
      <c r="AG1321" s="5">
        <f t="shared" ca="1" si="567"/>
        <v>281</v>
      </c>
      <c r="AH1321" s="5">
        <f t="shared" ca="1" si="568"/>
        <v>346</v>
      </c>
      <c r="AI1321" s="5">
        <f t="shared" ca="1" si="569"/>
        <v>324</v>
      </c>
      <c r="AJ1321" s="5">
        <f t="shared" ca="1" si="570"/>
        <v>261</v>
      </c>
      <c r="AK1321" s="5">
        <f t="shared" ca="1" si="571"/>
        <v>388</v>
      </c>
    </row>
    <row r="1322" spans="1:37" x14ac:dyDescent="0.3">
      <c r="A1322" s="35">
        <f>IF(Замеры!B1321=0, " ", Замеры!B1321)</f>
        <v>1316</v>
      </c>
      <c r="B1322" s="45" t="str">
        <f>Замеры!F1321</f>
        <v xml:space="preserve">Группа от QF </v>
      </c>
      <c r="C1322" s="45" t="str">
        <f>IF(Замеры!K1321=0, " ", Замеры!K1321)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Замеры!L1321</f>
        <v>0</v>
      </c>
      <c r="S1322" s="2">
        <f>Замеры!M1321</f>
        <v>0</v>
      </c>
      <c r="T1322" s="2" t="s">
        <v>75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23</v>
      </c>
      <c r="Z1322" s="2">
        <f t="shared" ca="1" si="561"/>
        <v>33</v>
      </c>
      <c r="AA1322" s="2">
        <f t="shared" ca="1" si="561"/>
        <v>33</v>
      </c>
      <c r="AB1322" s="5">
        <f t="shared" ca="1" si="562"/>
        <v>452</v>
      </c>
      <c r="AC1322" s="5">
        <f t="shared" ca="1" si="563"/>
        <v>413</v>
      </c>
      <c r="AD1322" s="5">
        <f t="shared" ca="1" si="564"/>
        <v>394</v>
      </c>
      <c r="AE1322" s="5">
        <f t="shared" ca="1" si="565"/>
        <v>458</v>
      </c>
      <c r="AF1322" s="5">
        <f t="shared" ca="1" si="566"/>
        <v>467</v>
      </c>
      <c r="AG1322" s="5">
        <f t="shared" ca="1" si="567"/>
        <v>375</v>
      </c>
      <c r="AH1322" s="5">
        <f t="shared" ca="1" si="568"/>
        <v>391</v>
      </c>
      <c r="AI1322" s="5">
        <f t="shared" ca="1" si="569"/>
        <v>449</v>
      </c>
      <c r="AJ1322" s="5">
        <f t="shared" ca="1" si="570"/>
        <v>403</v>
      </c>
      <c r="AK1322" s="5">
        <f t="shared" ca="1" si="571"/>
        <v>384</v>
      </c>
    </row>
    <row r="1323" spans="1:37" x14ac:dyDescent="0.3">
      <c r="A1323" s="35">
        <f>IF(Замеры!B1322=0, " ", Замеры!B1322)</f>
        <v>1317</v>
      </c>
      <c r="B1323" s="45" t="str">
        <f>Замеры!F1322</f>
        <v xml:space="preserve">Группа от QF </v>
      </c>
      <c r="C1323" s="45" t="str">
        <f>IF(Замеры!K1322=0, " ", Замеры!K1322)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Замеры!L1322</f>
        <v>0</v>
      </c>
      <c r="S1323" s="2">
        <f>Замеры!M1322</f>
        <v>0</v>
      </c>
      <c r="T1323" s="2" t="s">
        <v>75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32</v>
      </c>
      <c r="Z1323" s="2">
        <f t="shared" ca="1" si="561"/>
        <v>20</v>
      </c>
      <c r="AA1323" s="2">
        <f t="shared" ca="1" si="561"/>
        <v>32</v>
      </c>
      <c r="AB1323" s="5">
        <f t="shared" ca="1" si="562"/>
        <v>456</v>
      </c>
      <c r="AC1323" s="5">
        <f t="shared" ca="1" si="563"/>
        <v>373</v>
      </c>
      <c r="AD1323" s="5">
        <f t="shared" ca="1" si="564"/>
        <v>422</v>
      </c>
      <c r="AE1323" s="5">
        <f t="shared" ca="1" si="565"/>
        <v>440</v>
      </c>
      <c r="AF1323" s="5">
        <f t="shared" ca="1" si="566"/>
        <v>453</v>
      </c>
      <c r="AG1323" s="5">
        <f t="shared" ca="1" si="567"/>
        <v>406</v>
      </c>
      <c r="AH1323" s="5">
        <f t="shared" ca="1" si="568"/>
        <v>366</v>
      </c>
      <c r="AI1323" s="5">
        <f t="shared" ca="1" si="569"/>
        <v>429</v>
      </c>
      <c r="AJ1323" s="5">
        <f t="shared" ca="1" si="570"/>
        <v>452</v>
      </c>
      <c r="AK1323" s="5">
        <f t="shared" ca="1" si="571"/>
        <v>382</v>
      </c>
    </row>
    <row r="1324" spans="1:37" x14ac:dyDescent="0.3">
      <c r="A1324" s="35">
        <f>IF(Замеры!B1323=0, " ", Замеры!B1323)</f>
        <v>1318</v>
      </c>
      <c r="B1324" s="45" t="str">
        <f>Замеры!F1323</f>
        <v xml:space="preserve">Группа от QF </v>
      </c>
      <c r="C1324" s="45" t="str">
        <f>IF(Замеры!K1323=0, " ", Замеры!K1323)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Замеры!L1323</f>
        <v>0</v>
      </c>
      <c r="S1324" s="2">
        <f>Замеры!M1323</f>
        <v>0</v>
      </c>
      <c r="T1324" s="2" t="s">
        <v>75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31</v>
      </c>
      <c r="Z1324" s="2">
        <f t="shared" ca="1" si="561"/>
        <v>26</v>
      </c>
      <c r="AA1324" s="2">
        <f t="shared" ca="1" si="561"/>
        <v>49</v>
      </c>
      <c r="AB1324" s="5">
        <f t="shared" ca="1" si="562"/>
        <v>509</v>
      </c>
      <c r="AC1324" s="5">
        <f t="shared" ca="1" si="563"/>
        <v>555</v>
      </c>
      <c r="AD1324" s="5">
        <f t="shared" ca="1" si="564"/>
        <v>586</v>
      </c>
      <c r="AE1324" s="5">
        <f t="shared" ca="1" si="565"/>
        <v>575</v>
      </c>
      <c r="AF1324" s="5">
        <f t="shared" ca="1" si="566"/>
        <v>588</v>
      </c>
      <c r="AG1324" s="5">
        <f t="shared" ca="1" si="567"/>
        <v>612</v>
      </c>
      <c r="AH1324" s="5">
        <f t="shared" ca="1" si="568"/>
        <v>529</v>
      </c>
      <c r="AI1324" s="5">
        <f t="shared" ca="1" si="569"/>
        <v>577</v>
      </c>
      <c r="AJ1324" s="5">
        <f t="shared" ca="1" si="570"/>
        <v>609</v>
      </c>
      <c r="AK1324" s="5">
        <f t="shared" ca="1" si="571"/>
        <v>553</v>
      </c>
    </row>
    <row r="1325" spans="1:37" x14ac:dyDescent="0.3">
      <c r="A1325" s="35">
        <f>IF(Замеры!B1324=0, " ", Замеры!B1324)</f>
        <v>1319</v>
      </c>
      <c r="B1325" s="45" t="str">
        <f>Замеры!F1324</f>
        <v xml:space="preserve">Группа от QF </v>
      </c>
      <c r="C1325" s="45" t="str">
        <f>IF(Замеры!K1324=0, " ", Замеры!K1324)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Замеры!L1324</f>
        <v>0</v>
      </c>
      <c r="S1325" s="2">
        <f>Замеры!M1324</f>
        <v>0</v>
      </c>
      <c r="T1325" s="2" t="s">
        <v>75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38</v>
      </c>
      <c r="Z1325" s="2">
        <f t="shared" ca="1" si="561"/>
        <v>23</v>
      </c>
      <c r="AA1325" s="2">
        <f t="shared" ca="1" si="561"/>
        <v>24</v>
      </c>
      <c r="AB1325" s="5">
        <f t="shared" ca="1" si="562"/>
        <v>253</v>
      </c>
      <c r="AC1325" s="5">
        <f t="shared" ca="1" si="563"/>
        <v>376</v>
      </c>
      <c r="AD1325" s="5">
        <f t="shared" ca="1" si="564"/>
        <v>361</v>
      </c>
      <c r="AE1325" s="5">
        <f t="shared" ca="1" si="565"/>
        <v>311</v>
      </c>
      <c r="AF1325" s="5">
        <f t="shared" ca="1" si="566"/>
        <v>389</v>
      </c>
      <c r="AG1325" s="5">
        <f t="shared" ca="1" si="567"/>
        <v>265</v>
      </c>
      <c r="AH1325" s="5">
        <f t="shared" ca="1" si="568"/>
        <v>348</v>
      </c>
      <c r="AI1325" s="5">
        <f t="shared" ca="1" si="569"/>
        <v>246</v>
      </c>
      <c r="AJ1325" s="5">
        <f t="shared" ca="1" si="570"/>
        <v>386</v>
      </c>
      <c r="AK1325" s="5">
        <f t="shared" ca="1" si="571"/>
        <v>314</v>
      </c>
    </row>
    <row r="1326" spans="1:37" x14ac:dyDescent="0.3">
      <c r="A1326" s="35">
        <f>IF(Замеры!B1325=0, " ", Замеры!B1325)</f>
        <v>1320</v>
      </c>
      <c r="B1326" s="45" t="str">
        <f>Замеры!F1325</f>
        <v xml:space="preserve">Группа от QF </v>
      </c>
      <c r="C1326" s="45" t="str">
        <f>IF(Замеры!K1325=0, " ", Замеры!K1325)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Замеры!L1325</f>
        <v>0</v>
      </c>
      <c r="S1326" s="2">
        <f>Замеры!M1325</f>
        <v>0</v>
      </c>
      <c r="T1326" s="2" t="s">
        <v>75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30</v>
      </c>
      <c r="Z1326" s="2">
        <f t="shared" ca="1" si="561"/>
        <v>33</v>
      </c>
      <c r="AA1326" s="2">
        <f t="shared" ca="1" si="561"/>
        <v>40</v>
      </c>
      <c r="AB1326" s="5">
        <f t="shared" ca="1" si="562"/>
        <v>427</v>
      </c>
      <c r="AC1326" s="5">
        <f t="shared" ca="1" si="563"/>
        <v>526</v>
      </c>
      <c r="AD1326" s="5">
        <f t="shared" ca="1" si="564"/>
        <v>479</v>
      </c>
      <c r="AE1326" s="5">
        <f t="shared" ca="1" si="565"/>
        <v>458</v>
      </c>
      <c r="AF1326" s="5">
        <f t="shared" ca="1" si="566"/>
        <v>424</v>
      </c>
      <c r="AG1326" s="5">
        <f t="shared" ca="1" si="567"/>
        <v>539</v>
      </c>
      <c r="AH1326" s="5">
        <f t="shared" ca="1" si="568"/>
        <v>411</v>
      </c>
      <c r="AI1326" s="5">
        <f t="shared" ca="1" si="569"/>
        <v>492</v>
      </c>
      <c r="AJ1326" s="5">
        <f t="shared" ca="1" si="570"/>
        <v>537</v>
      </c>
      <c r="AK1326" s="5">
        <f t="shared" ca="1" si="571"/>
        <v>499</v>
      </c>
    </row>
    <row r="1327" spans="1:37" x14ac:dyDescent="0.3">
      <c r="A1327" s="35">
        <f>IF(Замеры!B1326=0, " ", Замеры!B1326)</f>
        <v>1321</v>
      </c>
      <c r="B1327" s="45" t="str">
        <f>Замеры!F1326</f>
        <v xml:space="preserve">Группа от QF </v>
      </c>
      <c r="C1327" s="45" t="str">
        <f>IF(Замеры!K1326=0, " ", Замеры!K1326)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Замеры!L1326</f>
        <v>0</v>
      </c>
      <c r="S1327" s="2">
        <f>Замеры!M1326</f>
        <v>0</v>
      </c>
      <c r="T1327" s="2" t="s">
        <v>75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43</v>
      </c>
      <c r="Z1327" s="2">
        <f t="shared" ca="1" si="561"/>
        <v>20</v>
      </c>
      <c r="AA1327" s="2">
        <f t="shared" ca="1" si="561"/>
        <v>48</v>
      </c>
      <c r="AB1327" s="5">
        <f t="shared" ca="1" si="562"/>
        <v>580</v>
      </c>
      <c r="AC1327" s="5">
        <f t="shared" ca="1" si="563"/>
        <v>541</v>
      </c>
      <c r="AD1327" s="5">
        <f t="shared" ca="1" si="564"/>
        <v>494</v>
      </c>
      <c r="AE1327" s="5">
        <f t="shared" ca="1" si="565"/>
        <v>532</v>
      </c>
      <c r="AF1327" s="5">
        <f t="shared" ca="1" si="566"/>
        <v>604</v>
      </c>
      <c r="AG1327" s="5">
        <f t="shared" ca="1" si="567"/>
        <v>572</v>
      </c>
      <c r="AH1327" s="5">
        <f t="shared" ca="1" si="568"/>
        <v>510</v>
      </c>
      <c r="AI1327" s="5">
        <f t="shared" ca="1" si="569"/>
        <v>498</v>
      </c>
      <c r="AJ1327" s="5">
        <f t="shared" ca="1" si="570"/>
        <v>563</v>
      </c>
      <c r="AK1327" s="5">
        <f t="shared" ca="1" si="571"/>
        <v>512</v>
      </c>
    </row>
    <row r="1328" spans="1:37" x14ac:dyDescent="0.3">
      <c r="A1328" s="35">
        <f>IF(Замеры!B1327=0, " ", Замеры!B1327)</f>
        <v>1322</v>
      </c>
      <c r="B1328" s="45" t="str">
        <f>Замеры!F1327</f>
        <v xml:space="preserve">Группа от QF </v>
      </c>
      <c r="C1328" s="45" t="str">
        <f>IF(Замеры!K1327=0, " ", Замеры!K1327)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Замеры!L1327</f>
        <v>0</v>
      </c>
      <c r="S1328" s="2">
        <f>Замеры!M1327</f>
        <v>0</v>
      </c>
      <c r="T1328" s="2" t="s">
        <v>75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23</v>
      </c>
      <c r="Z1328" s="2">
        <f t="shared" ca="1" si="561"/>
        <v>38</v>
      </c>
      <c r="AA1328" s="2">
        <f t="shared" ca="1" si="561"/>
        <v>34</v>
      </c>
      <c r="AB1328" s="5">
        <f t="shared" ca="1" si="562"/>
        <v>369</v>
      </c>
      <c r="AC1328" s="5">
        <f t="shared" ca="1" si="563"/>
        <v>463</v>
      </c>
      <c r="AD1328" s="5">
        <f t="shared" ca="1" si="564"/>
        <v>396</v>
      </c>
      <c r="AE1328" s="5">
        <f t="shared" ca="1" si="565"/>
        <v>483</v>
      </c>
      <c r="AF1328" s="5">
        <f t="shared" ca="1" si="566"/>
        <v>356</v>
      </c>
      <c r="AG1328" s="5">
        <f t="shared" ca="1" si="567"/>
        <v>359</v>
      </c>
      <c r="AH1328" s="5">
        <f t="shared" ca="1" si="568"/>
        <v>407</v>
      </c>
      <c r="AI1328" s="5">
        <f t="shared" ca="1" si="569"/>
        <v>486</v>
      </c>
      <c r="AJ1328" s="5">
        <f t="shared" ca="1" si="570"/>
        <v>403</v>
      </c>
      <c r="AK1328" s="5">
        <f t="shared" ca="1" si="571"/>
        <v>409</v>
      </c>
    </row>
    <row r="1329" spans="1:37" x14ac:dyDescent="0.3">
      <c r="A1329" s="35">
        <f>IF(Замеры!B1328=0, " ", Замеры!B1328)</f>
        <v>1323</v>
      </c>
      <c r="B1329" s="45" t="str">
        <f>Замеры!F1328</f>
        <v xml:space="preserve">Группа от QF </v>
      </c>
      <c r="C1329" s="45" t="str">
        <f>IF(Замеры!K1328=0, " ", Замеры!K1328)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Замеры!L1328</f>
        <v>0</v>
      </c>
      <c r="S1329" s="2">
        <f>Замеры!M1328</f>
        <v>0</v>
      </c>
      <c r="T1329" s="2" t="s">
        <v>75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26</v>
      </c>
      <c r="Z1329" s="2">
        <f t="shared" ca="1" si="561"/>
        <v>48</v>
      </c>
      <c r="AA1329" s="2">
        <f t="shared" ca="1" si="561"/>
        <v>41</v>
      </c>
      <c r="AB1329" s="5">
        <f t="shared" ca="1" si="562"/>
        <v>461</v>
      </c>
      <c r="AC1329" s="5">
        <f t="shared" ca="1" si="563"/>
        <v>415</v>
      </c>
      <c r="AD1329" s="5">
        <f t="shared" ca="1" si="564"/>
        <v>482</v>
      </c>
      <c r="AE1329" s="5">
        <f t="shared" ca="1" si="565"/>
        <v>515</v>
      </c>
      <c r="AF1329" s="5">
        <f t="shared" ca="1" si="566"/>
        <v>443</v>
      </c>
      <c r="AG1329" s="5">
        <f t="shared" ca="1" si="567"/>
        <v>444</v>
      </c>
      <c r="AH1329" s="5">
        <f t="shared" ca="1" si="568"/>
        <v>556</v>
      </c>
      <c r="AI1329" s="5">
        <f t="shared" ca="1" si="569"/>
        <v>501</v>
      </c>
      <c r="AJ1329" s="5">
        <f t="shared" ca="1" si="570"/>
        <v>529</v>
      </c>
      <c r="AK1329" s="5">
        <f t="shared" ca="1" si="571"/>
        <v>427</v>
      </c>
    </row>
    <row r="1330" spans="1:37" x14ac:dyDescent="0.3">
      <c r="A1330" s="35">
        <f>IF(Замеры!B1329=0, " ", Замеры!B1329)</f>
        <v>1324</v>
      </c>
      <c r="B1330" s="45" t="str">
        <f>Замеры!F1329</f>
        <v xml:space="preserve">Группа от QF </v>
      </c>
      <c r="C1330" s="45" t="str">
        <f>IF(Замеры!K1329=0, " ", Замеры!K1329)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Замеры!L1329</f>
        <v>0</v>
      </c>
      <c r="S1330" s="2">
        <f>Замеры!M1329</f>
        <v>0</v>
      </c>
      <c r="T1330" s="2" t="s">
        <v>75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32</v>
      </c>
      <c r="Z1330" s="2">
        <f t="shared" ca="1" si="561"/>
        <v>21</v>
      </c>
      <c r="AA1330" s="2">
        <f t="shared" ca="1" si="561"/>
        <v>25</v>
      </c>
      <c r="AB1330" s="5">
        <f t="shared" ca="1" si="562"/>
        <v>304</v>
      </c>
      <c r="AC1330" s="5">
        <f t="shared" ca="1" si="563"/>
        <v>285</v>
      </c>
      <c r="AD1330" s="5">
        <f t="shared" ca="1" si="564"/>
        <v>353</v>
      </c>
      <c r="AE1330" s="5">
        <f t="shared" ca="1" si="565"/>
        <v>289</v>
      </c>
      <c r="AF1330" s="5">
        <f t="shared" ca="1" si="566"/>
        <v>298</v>
      </c>
      <c r="AG1330" s="5">
        <f t="shared" ca="1" si="567"/>
        <v>299</v>
      </c>
      <c r="AH1330" s="5">
        <f t="shared" ca="1" si="568"/>
        <v>351</v>
      </c>
      <c r="AI1330" s="5">
        <f t="shared" ca="1" si="569"/>
        <v>349</v>
      </c>
      <c r="AJ1330" s="5">
        <f t="shared" ca="1" si="570"/>
        <v>399</v>
      </c>
      <c r="AK1330" s="5">
        <f t="shared" ca="1" si="571"/>
        <v>367</v>
      </c>
    </row>
    <row r="1331" spans="1:37" x14ac:dyDescent="0.3">
      <c r="A1331" s="35">
        <f>IF(Замеры!B1330=0, " ", Замеры!B1330)</f>
        <v>1325</v>
      </c>
      <c r="B1331" s="45" t="str">
        <f>Замеры!F1330</f>
        <v xml:space="preserve">Группа от QF </v>
      </c>
      <c r="C1331" s="45" t="str">
        <f>IF(Замеры!K1330=0, " ", Замеры!K1330)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Замеры!L1330</f>
        <v>0</v>
      </c>
      <c r="S1331" s="2">
        <f>Замеры!M1330</f>
        <v>0</v>
      </c>
      <c r="T1331" s="2" t="s">
        <v>75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26</v>
      </c>
      <c r="Z1331" s="2">
        <f t="shared" ca="1" si="561"/>
        <v>30</v>
      </c>
      <c r="AA1331" s="2">
        <f t="shared" ca="1" si="561"/>
        <v>24</v>
      </c>
      <c r="AB1331" s="5">
        <f t="shared" ca="1" si="562"/>
        <v>339</v>
      </c>
      <c r="AC1331" s="5">
        <f t="shared" ca="1" si="563"/>
        <v>385</v>
      </c>
      <c r="AD1331" s="5">
        <f t="shared" ca="1" si="564"/>
        <v>370</v>
      </c>
      <c r="AE1331" s="5">
        <f t="shared" ca="1" si="565"/>
        <v>288</v>
      </c>
      <c r="AF1331" s="5">
        <f t="shared" ca="1" si="566"/>
        <v>339</v>
      </c>
      <c r="AG1331" s="5">
        <f t="shared" ca="1" si="567"/>
        <v>262</v>
      </c>
      <c r="AH1331" s="5">
        <f t="shared" ca="1" si="568"/>
        <v>307</v>
      </c>
      <c r="AI1331" s="5">
        <f t="shared" ca="1" si="569"/>
        <v>248</v>
      </c>
      <c r="AJ1331" s="5">
        <f t="shared" ca="1" si="570"/>
        <v>376</v>
      </c>
      <c r="AK1331" s="5">
        <f t="shared" ca="1" si="571"/>
        <v>321</v>
      </c>
    </row>
    <row r="1332" spans="1:37" x14ac:dyDescent="0.3">
      <c r="A1332" s="35">
        <f>IF(Замеры!B1331=0, " ", Замеры!B1331)</f>
        <v>1326</v>
      </c>
      <c r="B1332" s="45" t="str">
        <f>Замеры!F1331</f>
        <v xml:space="preserve">Группа от QF </v>
      </c>
      <c r="C1332" s="45" t="str">
        <f>IF(Замеры!K1331=0, " ", Замеры!K1331)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Замеры!L1331</f>
        <v>0</v>
      </c>
      <c r="S1332" s="2">
        <f>Замеры!M1331</f>
        <v>0</v>
      </c>
      <c r="T1332" s="2" t="s">
        <v>75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49</v>
      </c>
      <c r="Z1332" s="2">
        <f t="shared" ca="1" si="561"/>
        <v>31</v>
      </c>
      <c r="AA1332" s="2">
        <f t="shared" ca="1" si="561"/>
        <v>26</v>
      </c>
      <c r="AB1332" s="5">
        <f t="shared" ca="1" si="562"/>
        <v>383</v>
      </c>
      <c r="AC1332" s="5">
        <f t="shared" ca="1" si="563"/>
        <v>410</v>
      </c>
      <c r="AD1332" s="5">
        <f t="shared" ca="1" si="564"/>
        <v>295</v>
      </c>
      <c r="AE1332" s="5">
        <f t="shared" ca="1" si="565"/>
        <v>270</v>
      </c>
      <c r="AF1332" s="5">
        <f t="shared" ca="1" si="566"/>
        <v>295</v>
      </c>
      <c r="AG1332" s="5">
        <f t="shared" ca="1" si="567"/>
        <v>319</v>
      </c>
      <c r="AH1332" s="5">
        <f t="shared" ca="1" si="568"/>
        <v>407</v>
      </c>
      <c r="AI1332" s="5">
        <f t="shared" ca="1" si="569"/>
        <v>324</v>
      </c>
      <c r="AJ1332" s="5">
        <f t="shared" ca="1" si="570"/>
        <v>379</v>
      </c>
      <c r="AK1332" s="5">
        <f t="shared" ca="1" si="571"/>
        <v>356</v>
      </c>
    </row>
    <row r="1333" spans="1:37" x14ac:dyDescent="0.3">
      <c r="A1333" s="35">
        <f>IF(Замеры!B1332=0, " ", Замеры!B1332)</f>
        <v>1327</v>
      </c>
      <c r="B1333" s="45" t="str">
        <f>Замеры!F1332</f>
        <v xml:space="preserve">Группа от QF </v>
      </c>
      <c r="C1333" s="45" t="str">
        <f>IF(Замеры!K1332=0, " ", Замеры!K1332)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Замеры!L1332</f>
        <v>0</v>
      </c>
      <c r="S1333" s="2">
        <f>Замеры!M1332</f>
        <v>0</v>
      </c>
      <c r="T1333" s="2" t="s">
        <v>75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25</v>
      </c>
      <c r="Z1333" s="2">
        <f t="shared" ca="1" si="561"/>
        <v>37</v>
      </c>
      <c r="AA1333" s="2">
        <f t="shared" ca="1" si="561"/>
        <v>23</v>
      </c>
      <c r="AB1333" s="5">
        <f t="shared" ca="1" si="562"/>
        <v>271</v>
      </c>
      <c r="AC1333" s="5">
        <f t="shared" ca="1" si="563"/>
        <v>350</v>
      </c>
      <c r="AD1333" s="5">
        <f t="shared" ca="1" si="564"/>
        <v>291</v>
      </c>
      <c r="AE1333" s="5">
        <f t="shared" ca="1" si="565"/>
        <v>299</v>
      </c>
      <c r="AF1333" s="5">
        <f t="shared" ca="1" si="566"/>
        <v>295</v>
      </c>
      <c r="AG1333" s="5">
        <f t="shared" ca="1" si="567"/>
        <v>301</v>
      </c>
      <c r="AH1333" s="5">
        <f t="shared" ca="1" si="568"/>
        <v>303</v>
      </c>
      <c r="AI1333" s="5">
        <f t="shared" ca="1" si="569"/>
        <v>249</v>
      </c>
      <c r="AJ1333" s="5">
        <f t="shared" ca="1" si="570"/>
        <v>355</v>
      </c>
      <c r="AK1333" s="5">
        <f t="shared" ca="1" si="571"/>
        <v>310</v>
      </c>
    </row>
    <row r="1334" spans="1:37" x14ac:dyDescent="0.3">
      <c r="A1334" s="35">
        <f>IF(Замеры!B1333=0, " ", Замеры!B1333)</f>
        <v>1328</v>
      </c>
      <c r="B1334" s="45" t="str">
        <f>Замеры!F1333</f>
        <v xml:space="preserve">Группа от QF </v>
      </c>
      <c r="C1334" s="45" t="str">
        <f>IF(Замеры!K1333=0, " ", Замеры!K1333)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Замеры!L1333</f>
        <v>0</v>
      </c>
      <c r="S1334" s="2">
        <f>Замеры!M1333</f>
        <v>0</v>
      </c>
      <c r="T1334" s="2" t="s">
        <v>75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30</v>
      </c>
      <c r="Z1334" s="2">
        <f t="shared" ca="1" si="561"/>
        <v>49</v>
      </c>
      <c r="AA1334" s="2">
        <f t="shared" ca="1" si="561"/>
        <v>39</v>
      </c>
      <c r="AB1334" s="5">
        <f t="shared" ca="1" si="562"/>
        <v>403</v>
      </c>
      <c r="AC1334" s="5">
        <f t="shared" ca="1" si="563"/>
        <v>452</v>
      </c>
      <c r="AD1334" s="5">
        <f t="shared" ca="1" si="564"/>
        <v>530</v>
      </c>
      <c r="AE1334" s="5">
        <f t="shared" ca="1" si="565"/>
        <v>469</v>
      </c>
      <c r="AF1334" s="5">
        <f t="shared" ca="1" si="566"/>
        <v>475</v>
      </c>
      <c r="AG1334" s="5">
        <f t="shared" ca="1" si="567"/>
        <v>428</v>
      </c>
      <c r="AH1334" s="5">
        <f t="shared" ca="1" si="568"/>
        <v>532</v>
      </c>
      <c r="AI1334" s="5">
        <f t="shared" ca="1" si="569"/>
        <v>477</v>
      </c>
      <c r="AJ1334" s="5">
        <f t="shared" ca="1" si="570"/>
        <v>514</v>
      </c>
      <c r="AK1334" s="5">
        <f t="shared" ca="1" si="571"/>
        <v>530</v>
      </c>
    </row>
    <row r="1335" spans="1:37" x14ac:dyDescent="0.3">
      <c r="A1335" s="35">
        <f>IF(Замеры!B1334=0, " ", Замеры!B1334)</f>
        <v>1329</v>
      </c>
      <c r="B1335" s="45" t="str">
        <f>Замеры!F1334</f>
        <v xml:space="preserve">Группа от QF </v>
      </c>
      <c r="C1335" s="45" t="str">
        <f>IF(Замеры!K1334=0, " ", Замеры!K1334)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Замеры!L1334</f>
        <v>0</v>
      </c>
      <c r="S1335" s="2">
        <f>Замеры!M1334</f>
        <v>0</v>
      </c>
      <c r="T1335" s="2" t="s">
        <v>75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40</v>
      </c>
      <c r="Z1335" s="2">
        <f t="shared" ca="1" si="561"/>
        <v>38</v>
      </c>
      <c r="AA1335" s="2">
        <f t="shared" ca="1" si="561"/>
        <v>43</v>
      </c>
      <c r="AB1335" s="5">
        <f t="shared" ca="1" si="562"/>
        <v>492</v>
      </c>
      <c r="AC1335" s="5">
        <f t="shared" ca="1" si="563"/>
        <v>496</v>
      </c>
      <c r="AD1335" s="5">
        <f t="shared" ca="1" si="564"/>
        <v>499</v>
      </c>
      <c r="AE1335" s="5">
        <f t="shared" ca="1" si="565"/>
        <v>449</v>
      </c>
      <c r="AF1335" s="5">
        <f t="shared" ca="1" si="566"/>
        <v>448</v>
      </c>
      <c r="AG1335" s="5">
        <f t="shared" ca="1" si="567"/>
        <v>488</v>
      </c>
      <c r="AH1335" s="5">
        <f t="shared" ca="1" si="568"/>
        <v>495</v>
      </c>
      <c r="AI1335" s="5">
        <f t="shared" ca="1" si="569"/>
        <v>527</v>
      </c>
      <c r="AJ1335" s="5">
        <f t="shared" ca="1" si="570"/>
        <v>543</v>
      </c>
      <c r="AK1335" s="5">
        <f t="shared" ca="1" si="571"/>
        <v>453</v>
      </c>
    </row>
    <row r="1336" spans="1:37" x14ac:dyDescent="0.3">
      <c r="A1336" s="35">
        <f>IF(Замеры!B1335=0, " ", Замеры!B1335)</f>
        <v>1330</v>
      </c>
      <c r="B1336" s="45" t="str">
        <f>Замеры!F1335</f>
        <v xml:space="preserve">Группа от QF </v>
      </c>
      <c r="C1336" s="45" t="str">
        <f>IF(Замеры!K1335=0, " ", Замеры!K1335)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Замеры!L1335</f>
        <v>0</v>
      </c>
      <c r="S1336" s="2">
        <f>Замеры!M1335</f>
        <v>0</v>
      </c>
      <c r="T1336" s="2" t="s">
        <v>75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43</v>
      </c>
      <c r="Z1336" s="2">
        <f t="shared" ca="1" si="561"/>
        <v>37</v>
      </c>
      <c r="AA1336" s="2">
        <f t="shared" ca="1" si="561"/>
        <v>35</v>
      </c>
      <c r="AB1336" s="5">
        <f t="shared" ca="1" si="562"/>
        <v>364</v>
      </c>
      <c r="AC1336" s="5">
        <f t="shared" ca="1" si="563"/>
        <v>492</v>
      </c>
      <c r="AD1336" s="5">
        <f t="shared" ca="1" si="564"/>
        <v>422</v>
      </c>
      <c r="AE1336" s="5">
        <f t="shared" ca="1" si="565"/>
        <v>473</v>
      </c>
      <c r="AF1336" s="5">
        <f t="shared" ca="1" si="566"/>
        <v>452</v>
      </c>
      <c r="AG1336" s="5">
        <f t="shared" ca="1" si="567"/>
        <v>375</v>
      </c>
      <c r="AH1336" s="5">
        <f t="shared" ca="1" si="568"/>
        <v>485</v>
      </c>
      <c r="AI1336" s="5">
        <f t="shared" ca="1" si="569"/>
        <v>402</v>
      </c>
      <c r="AJ1336" s="5">
        <f t="shared" ca="1" si="570"/>
        <v>460</v>
      </c>
      <c r="AK1336" s="5">
        <f t="shared" ca="1" si="571"/>
        <v>403</v>
      </c>
    </row>
    <row r="1337" spans="1:37" x14ac:dyDescent="0.3">
      <c r="A1337" s="35">
        <f>IF(Замеры!B1336=0, " ", Замеры!B1336)</f>
        <v>1331</v>
      </c>
      <c r="B1337" s="45" t="str">
        <f>Замеры!F1336</f>
        <v xml:space="preserve">Группа от QF </v>
      </c>
      <c r="C1337" s="45" t="str">
        <f>IF(Замеры!K1336=0, " ", Замеры!K1336)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Замеры!L1336</f>
        <v>0</v>
      </c>
      <c r="S1337" s="2">
        <f>Замеры!M1336</f>
        <v>0</v>
      </c>
      <c r="T1337" s="2" t="s">
        <v>75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21</v>
      </c>
      <c r="Z1337" s="2">
        <f t="shared" ca="1" si="561"/>
        <v>27</v>
      </c>
      <c r="AA1337" s="2">
        <f t="shared" ca="1" si="561"/>
        <v>37</v>
      </c>
      <c r="AB1337" s="5">
        <f t="shared" ca="1" si="562"/>
        <v>514</v>
      </c>
      <c r="AC1337" s="5">
        <f t="shared" ca="1" si="563"/>
        <v>488</v>
      </c>
      <c r="AD1337" s="5">
        <f t="shared" ca="1" si="564"/>
        <v>458</v>
      </c>
      <c r="AE1337" s="5">
        <f t="shared" ca="1" si="565"/>
        <v>439</v>
      </c>
      <c r="AF1337" s="5">
        <f t="shared" ca="1" si="566"/>
        <v>376</v>
      </c>
      <c r="AG1337" s="5">
        <f t="shared" ca="1" si="567"/>
        <v>412</v>
      </c>
      <c r="AH1337" s="5">
        <f t="shared" ca="1" si="568"/>
        <v>483</v>
      </c>
      <c r="AI1337" s="5">
        <f t="shared" ca="1" si="569"/>
        <v>396</v>
      </c>
      <c r="AJ1337" s="5">
        <f t="shared" ca="1" si="570"/>
        <v>397</v>
      </c>
      <c r="AK1337" s="5">
        <f t="shared" ca="1" si="571"/>
        <v>431</v>
      </c>
    </row>
    <row r="1338" spans="1:37" x14ac:dyDescent="0.3">
      <c r="A1338" s="35">
        <f>IF(Замеры!B1337=0, " ", Замеры!B1337)</f>
        <v>1332</v>
      </c>
      <c r="B1338" s="45" t="str">
        <f>Замеры!F1337</f>
        <v xml:space="preserve">Группа от QF </v>
      </c>
      <c r="C1338" s="45" t="str">
        <f>IF(Замеры!K1337=0, " ", Замеры!K1337)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Замеры!L1337</f>
        <v>0</v>
      </c>
      <c r="S1338" s="2">
        <f>Замеры!M1337</f>
        <v>0</v>
      </c>
      <c r="T1338" s="2" t="s">
        <v>75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31</v>
      </c>
      <c r="Z1338" s="2">
        <f t="shared" ca="1" si="561"/>
        <v>25</v>
      </c>
      <c r="AA1338" s="2">
        <f t="shared" ca="1" si="561"/>
        <v>36</v>
      </c>
      <c r="AB1338" s="5">
        <f t="shared" ca="1" si="562"/>
        <v>424</v>
      </c>
      <c r="AC1338" s="5">
        <f t="shared" ca="1" si="563"/>
        <v>460</v>
      </c>
      <c r="AD1338" s="5">
        <f t="shared" ca="1" si="564"/>
        <v>404</v>
      </c>
      <c r="AE1338" s="5">
        <f t="shared" ca="1" si="565"/>
        <v>407</v>
      </c>
      <c r="AF1338" s="5">
        <f t="shared" ca="1" si="566"/>
        <v>502</v>
      </c>
      <c r="AG1338" s="5">
        <f t="shared" ca="1" si="567"/>
        <v>384</v>
      </c>
      <c r="AH1338" s="5">
        <f t="shared" ca="1" si="568"/>
        <v>466</v>
      </c>
      <c r="AI1338" s="5">
        <f t="shared" ca="1" si="569"/>
        <v>414</v>
      </c>
      <c r="AJ1338" s="5">
        <f t="shared" ca="1" si="570"/>
        <v>399</v>
      </c>
      <c r="AK1338" s="5">
        <f t="shared" ca="1" si="571"/>
        <v>509</v>
      </c>
    </row>
    <row r="1339" spans="1:37" x14ac:dyDescent="0.3">
      <c r="A1339" s="35">
        <f>IF(Замеры!B1338=0, " ", Замеры!B1338)</f>
        <v>1333</v>
      </c>
      <c r="B1339" s="45" t="str">
        <f>Замеры!F1338</f>
        <v xml:space="preserve">Группа от QF </v>
      </c>
      <c r="C1339" s="45" t="str">
        <f>IF(Замеры!K1338=0, " ", Замеры!K1338)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Замеры!L1338</f>
        <v>0</v>
      </c>
      <c r="S1339" s="2">
        <f>Замеры!M1338</f>
        <v>0</v>
      </c>
      <c r="T1339" s="2" t="s">
        <v>75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20</v>
      </c>
      <c r="Z1339" s="2">
        <f t="shared" ca="1" si="561"/>
        <v>26</v>
      </c>
      <c r="AA1339" s="2">
        <f t="shared" ca="1" si="561"/>
        <v>25</v>
      </c>
      <c r="AB1339" s="5">
        <f t="shared" ca="1" si="562"/>
        <v>257</v>
      </c>
      <c r="AC1339" s="5">
        <f t="shared" ca="1" si="563"/>
        <v>364</v>
      </c>
      <c r="AD1339" s="5">
        <f t="shared" ca="1" si="564"/>
        <v>277</v>
      </c>
      <c r="AE1339" s="5">
        <f t="shared" ca="1" si="565"/>
        <v>302</v>
      </c>
      <c r="AF1339" s="5">
        <f t="shared" ca="1" si="566"/>
        <v>276</v>
      </c>
      <c r="AG1339" s="5">
        <f t="shared" ca="1" si="567"/>
        <v>380</v>
      </c>
      <c r="AH1339" s="5">
        <f t="shared" ca="1" si="568"/>
        <v>306</v>
      </c>
      <c r="AI1339" s="5">
        <f t="shared" ca="1" si="569"/>
        <v>365</v>
      </c>
      <c r="AJ1339" s="5">
        <f t="shared" ca="1" si="570"/>
        <v>290</v>
      </c>
      <c r="AK1339" s="5">
        <f t="shared" ca="1" si="571"/>
        <v>285</v>
      </c>
    </row>
    <row r="1340" spans="1:37" x14ac:dyDescent="0.3">
      <c r="A1340" s="35">
        <f>IF(Замеры!B1339=0, " ", Замеры!B1339)</f>
        <v>1334</v>
      </c>
      <c r="B1340" s="45" t="str">
        <f>Замеры!F1339</f>
        <v xml:space="preserve">Группа от QF </v>
      </c>
      <c r="C1340" s="45" t="str">
        <f>IF(Замеры!K1339=0, " ", Замеры!K1339)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Замеры!L1339</f>
        <v>0</v>
      </c>
      <c r="S1340" s="2">
        <f>Замеры!M1339</f>
        <v>0</v>
      </c>
      <c r="T1340" s="2" t="s">
        <v>75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20</v>
      </c>
      <c r="Z1340" s="2">
        <f t="shared" ca="1" si="561"/>
        <v>35</v>
      </c>
      <c r="AA1340" s="2">
        <f t="shared" ca="1" si="561"/>
        <v>42</v>
      </c>
      <c r="AB1340" s="5">
        <f t="shared" ca="1" si="562"/>
        <v>546</v>
      </c>
      <c r="AC1340" s="5">
        <f t="shared" ca="1" si="563"/>
        <v>476</v>
      </c>
      <c r="AD1340" s="5">
        <f t="shared" ca="1" si="564"/>
        <v>457</v>
      </c>
      <c r="AE1340" s="5">
        <f t="shared" ca="1" si="565"/>
        <v>517</v>
      </c>
      <c r="AF1340" s="5">
        <f t="shared" ca="1" si="566"/>
        <v>566</v>
      </c>
      <c r="AG1340" s="5">
        <f t="shared" ca="1" si="567"/>
        <v>562</v>
      </c>
      <c r="AH1340" s="5">
        <f t="shared" ca="1" si="568"/>
        <v>453</v>
      </c>
      <c r="AI1340" s="5">
        <f t="shared" ca="1" si="569"/>
        <v>426</v>
      </c>
      <c r="AJ1340" s="5">
        <f t="shared" ca="1" si="570"/>
        <v>553</v>
      </c>
      <c r="AK1340" s="5">
        <f t="shared" ca="1" si="571"/>
        <v>469</v>
      </c>
    </row>
    <row r="1341" spans="1:37" x14ac:dyDescent="0.3">
      <c r="A1341" s="35">
        <f>IF(Замеры!B1340=0, " ", Замеры!B1340)</f>
        <v>1335</v>
      </c>
      <c r="B1341" s="45" t="str">
        <f>Замеры!F1340</f>
        <v xml:space="preserve">Группа от QF </v>
      </c>
      <c r="C1341" s="45" t="str">
        <f>IF(Замеры!K1340=0, " ", Замеры!K1340)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Замеры!L1340</f>
        <v>0</v>
      </c>
      <c r="S1341" s="2">
        <f>Замеры!M1340</f>
        <v>0</v>
      </c>
      <c r="T1341" s="2" t="s">
        <v>75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37</v>
      </c>
      <c r="Z1341" s="2">
        <f t="shared" ca="1" si="561"/>
        <v>20</v>
      </c>
      <c r="AA1341" s="2">
        <f t="shared" ca="1" si="561"/>
        <v>45</v>
      </c>
      <c r="AB1341" s="5">
        <f t="shared" ca="1" si="562"/>
        <v>499</v>
      </c>
      <c r="AC1341" s="5">
        <f t="shared" ca="1" si="563"/>
        <v>539</v>
      </c>
      <c r="AD1341" s="5">
        <f t="shared" ca="1" si="564"/>
        <v>523</v>
      </c>
      <c r="AE1341" s="5">
        <f t="shared" ca="1" si="565"/>
        <v>548</v>
      </c>
      <c r="AF1341" s="5">
        <f t="shared" ca="1" si="566"/>
        <v>506</v>
      </c>
      <c r="AG1341" s="5">
        <f t="shared" ca="1" si="567"/>
        <v>524</v>
      </c>
      <c r="AH1341" s="5">
        <f t="shared" ca="1" si="568"/>
        <v>478</v>
      </c>
      <c r="AI1341" s="5">
        <f t="shared" ca="1" si="569"/>
        <v>599</v>
      </c>
      <c r="AJ1341" s="5">
        <f t="shared" ca="1" si="570"/>
        <v>462</v>
      </c>
      <c r="AK1341" s="5">
        <f t="shared" ca="1" si="571"/>
        <v>526</v>
      </c>
    </row>
    <row r="1342" spans="1:37" x14ac:dyDescent="0.3">
      <c r="A1342" s="35">
        <f>IF(Замеры!B1341=0, " ", Замеры!B1341)</f>
        <v>1336</v>
      </c>
      <c r="B1342" s="45" t="str">
        <f>Замеры!F1341</f>
        <v xml:space="preserve">Группа от QF </v>
      </c>
      <c r="C1342" s="45" t="str">
        <f>IF(Замеры!K1341=0, " ", Замеры!K1341)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Замеры!L1341</f>
        <v>0</v>
      </c>
      <c r="S1342" s="2">
        <f>Замеры!M1341</f>
        <v>0</v>
      </c>
      <c r="T1342" s="2" t="s">
        <v>75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31</v>
      </c>
      <c r="Z1342" s="2">
        <f t="shared" ca="1" si="561"/>
        <v>31</v>
      </c>
      <c r="AA1342" s="2">
        <f t="shared" ca="1" si="561"/>
        <v>45</v>
      </c>
      <c r="AB1342" s="5">
        <f t="shared" ca="1" si="562"/>
        <v>526</v>
      </c>
      <c r="AC1342" s="5">
        <f t="shared" ca="1" si="563"/>
        <v>599</v>
      </c>
      <c r="AD1342" s="5">
        <f t="shared" ca="1" si="564"/>
        <v>598</v>
      </c>
      <c r="AE1342" s="5">
        <f t="shared" ca="1" si="565"/>
        <v>566</v>
      </c>
      <c r="AF1342" s="5">
        <f t="shared" ca="1" si="566"/>
        <v>575</v>
      </c>
      <c r="AG1342" s="5">
        <f t="shared" ca="1" si="567"/>
        <v>595</v>
      </c>
      <c r="AH1342" s="5">
        <f t="shared" ca="1" si="568"/>
        <v>528</v>
      </c>
      <c r="AI1342" s="5">
        <f t="shared" ca="1" si="569"/>
        <v>463</v>
      </c>
      <c r="AJ1342" s="5">
        <f t="shared" ca="1" si="570"/>
        <v>527</v>
      </c>
      <c r="AK1342" s="5">
        <f t="shared" ca="1" si="571"/>
        <v>523</v>
      </c>
    </row>
    <row r="1343" spans="1:37" x14ac:dyDescent="0.3">
      <c r="A1343" s="35">
        <f>IF(Замеры!B1342=0, " ", Замеры!B1342)</f>
        <v>1337</v>
      </c>
      <c r="B1343" s="45" t="str">
        <f>Замеры!F1342</f>
        <v xml:space="preserve">Группа от QF </v>
      </c>
      <c r="C1343" s="45" t="str">
        <f>IF(Замеры!K1342=0, " ", Замеры!K1342)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Замеры!L1342</f>
        <v>0</v>
      </c>
      <c r="S1343" s="2">
        <f>Замеры!M1342</f>
        <v>0</v>
      </c>
      <c r="T1343" s="2" t="s">
        <v>75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49</v>
      </c>
      <c r="Z1343" s="2">
        <f t="shared" ca="1" si="561"/>
        <v>49</v>
      </c>
      <c r="AA1343" s="2">
        <f t="shared" ca="1" si="561"/>
        <v>33</v>
      </c>
      <c r="AB1343" s="5">
        <f t="shared" ca="1" si="562"/>
        <v>452</v>
      </c>
      <c r="AC1343" s="5">
        <f t="shared" ca="1" si="563"/>
        <v>341</v>
      </c>
      <c r="AD1343" s="5">
        <f t="shared" ca="1" si="564"/>
        <v>393</v>
      </c>
      <c r="AE1343" s="5">
        <f t="shared" ca="1" si="565"/>
        <v>450</v>
      </c>
      <c r="AF1343" s="5">
        <f t="shared" ca="1" si="566"/>
        <v>364</v>
      </c>
      <c r="AG1343" s="5">
        <f t="shared" ca="1" si="567"/>
        <v>472</v>
      </c>
      <c r="AH1343" s="5">
        <f t="shared" ca="1" si="568"/>
        <v>448</v>
      </c>
      <c r="AI1343" s="5">
        <f t="shared" ca="1" si="569"/>
        <v>353</v>
      </c>
      <c r="AJ1343" s="5">
        <f t="shared" ca="1" si="570"/>
        <v>414</v>
      </c>
      <c r="AK1343" s="5">
        <f t="shared" ca="1" si="571"/>
        <v>396</v>
      </c>
    </row>
    <row r="1344" spans="1:37" x14ac:dyDescent="0.3">
      <c r="A1344" s="35">
        <f>IF(Замеры!B1343=0, " ", Замеры!B1343)</f>
        <v>1338</v>
      </c>
      <c r="B1344" s="45" t="str">
        <f>Замеры!F1343</f>
        <v xml:space="preserve">Группа от QF </v>
      </c>
      <c r="C1344" s="45" t="str">
        <f>IF(Замеры!K1343=0, " ", Замеры!K1343)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Замеры!L1343</f>
        <v>0</v>
      </c>
      <c r="S1344" s="2">
        <f>Замеры!M1343</f>
        <v>0</v>
      </c>
      <c r="T1344" s="2" t="s">
        <v>75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28</v>
      </c>
      <c r="Z1344" s="2">
        <f t="shared" ca="1" si="561"/>
        <v>33</v>
      </c>
      <c r="AA1344" s="2">
        <f t="shared" ca="1" si="561"/>
        <v>45</v>
      </c>
      <c r="AB1344" s="5">
        <f t="shared" ca="1" si="562"/>
        <v>568</v>
      </c>
      <c r="AC1344" s="5">
        <f t="shared" ca="1" si="563"/>
        <v>566</v>
      </c>
      <c r="AD1344" s="5">
        <f t="shared" ca="1" si="564"/>
        <v>583</v>
      </c>
      <c r="AE1344" s="5">
        <f t="shared" ca="1" si="565"/>
        <v>580</v>
      </c>
      <c r="AF1344" s="5">
        <f t="shared" ca="1" si="566"/>
        <v>482</v>
      </c>
      <c r="AG1344" s="5">
        <f t="shared" ca="1" si="567"/>
        <v>467</v>
      </c>
      <c r="AH1344" s="5">
        <f t="shared" ca="1" si="568"/>
        <v>573</v>
      </c>
      <c r="AI1344" s="5">
        <f t="shared" ca="1" si="569"/>
        <v>504</v>
      </c>
      <c r="AJ1344" s="5">
        <f t="shared" ca="1" si="570"/>
        <v>547</v>
      </c>
      <c r="AK1344" s="5">
        <f t="shared" ca="1" si="571"/>
        <v>549</v>
      </c>
    </row>
    <row r="1345" spans="1:37" x14ac:dyDescent="0.3">
      <c r="A1345" s="35">
        <f>IF(Замеры!B1344=0, " ", Замеры!B1344)</f>
        <v>1339</v>
      </c>
      <c r="B1345" s="45" t="str">
        <f>Замеры!F1344</f>
        <v xml:space="preserve">Группа от QF </v>
      </c>
      <c r="C1345" s="45" t="str">
        <f>IF(Замеры!K1344=0, " ", Замеры!K1344)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Замеры!L1344</f>
        <v>0</v>
      </c>
      <c r="S1345" s="2">
        <f>Замеры!M1344</f>
        <v>0</v>
      </c>
      <c r="T1345" s="2" t="s">
        <v>75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49</v>
      </c>
      <c r="Z1345" s="2">
        <f t="shared" ca="1" si="561"/>
        <v>32</v>
      </c>
      <c r="AA1345" s="2">
        <f t="shared" ca="1" si="561"/>
        <v>23</v>
      </c>
      <c r="AB1345" s="5">
        <f t="shared" ca="1" si="562"/>
        <v>378</v>
      </c>
      <c r="AC1345" s="5">
        <f t="shared" ca="1" si="563"/>
        <v>279</v>
      </c>
      <c r="AD1345" s="5">
        <f t="shared" ca="1" si="564"/>
        <v>240</v>
      </c>
      <c r="AE1345" s="5">
        <f t="shared" ca="1" si="565"/>
        <v>355</v>
      </c>
      <c r="AF1345" s="5">
        <f t="shared" ca="1" si="566"/>
        <v>295</v>
      </c>
      <c r="AG1345" s="5">
        <f t="shared" ca="1" si="567"/>
        <v>327</v>
      </c>
      <c r="AH1345" s="5">
        <f t="shared" ca="1" si="568"/>
        <v>289</v>
      </c>
      <c r="AI1345" s="5">
        <f t="shared" ca="1" si="569"/>
        <v>300</v>
      </c>
      <c r="AJ1345" s="5">
        <f t="shared" ca="1" si="570"/>
        <v>322</v>
      </c>
      <c r="AK1345" s="5">
        <f t="shared" ca="1" si="571"/>
        <v>373</v>
      </c>
    </row>
    <row r="1346" spans="1:37" x14ac:dyDescent="0.3">
      <c r="A1346" s="35">
        <f>IF(Замеры!B1345=0, " ", Замеры!B1345)</f>
        <v>1340</v>
      </c>
      <c r="B1346" s="45" t="str">
        <f>Замеры!F1345</f>
        <v xml:space="preserve">Группа от QF </v>
      </c>
      <c r="C1346" s="45" t="str">
        <f>IF(Замеры!K1345=0, " ", Замеры!K1345)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Замеры!L1345</f>
        <v>0</v>
      </c>
      <c r="S1346" s="2">
        <f>Замеры!M1345</f>
        <v>0</v>
      </c>
      <c r="T1346" s="2" t="s">
        <v>75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23</v>
      </c>
      <c r="Z1346" s="2">
        <f t="shared" ca="1" si="561"/>
        <v>40</v>
      </c>
      <c r="AA1346" s="2">
        <f t="shared" ca="1" si="561"/>
        <v>46</v>
      </c>
      <c r="AB1346" s="5">
        <f t="shared" ca="1" si="562"/>
        <v>476</v>
      </c>
      <c r="AC1346" s="5">
        <f t="shared" ca="1" si="563"/>
        <v>574</v>
      </c>
      <c r="AD1346" s="5">
        <f t="shared" ca="1" si="564"/>
        <v>569</v>
      </c>
      <c r="AE1346" s="5">
        <f t="shared" ca="1" si="565"/>
        <v>469</v>
      </c>
      <c r="AF1346" s="5">
        <f t="shared" ca="1" si="566"/>
        <v>563</v>
      </c>
      <c r="AG1346" s="5">
        <f t="shared" ca="1" si="567"/>
        <v>488</v>
      </c>
      <c r="AH1346" s="5">
        <f t="shared" ca="1" si="568"/>
        <v>484</v>
      </c>
      <c r="AI1346" s="5">
        <f t="shared" ca="1" si="569"/>
        <v>476</v>
      </c>
      <c r="AJ1346" s="5">
        <f t="shared" ca="1" si="570"/>
        <v>603</v>
      </c>
      <c r="AK1346" s="5">
        <f t="shared" ca="1" si="571"/>
        <v>556</v>
      </c>
    </row>
    <row r="1347" spans="1:37" x14ac:dyDescent="0.3">
      <c r="A1347" s="35">
        <f>IF(Замеры!B1346=0, " ", Замеры!B1346)</f>
        <v>1341</v>
      </c>
      <c r="B1347" s="45" t="str">
        <f>Замеры!F1346</f>
        <v xml:space="preserve">Группа от QF </v>
      </c>
      <c r="C1347" s="45" t="str">
        <f>IF(Замеры!K1346=0, " ", Замеры!K1346)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Замеры!L1346</f>
        <v>0</v>
      </c>
      <c r="S1347" s="2">
        <f>Замеры!M1346</f>
        <v>0</v>
      </c>
      <c r="T1347" s="2" t="s">
        <v>75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20</v>
      </c>
      <c r="Z1347" s="2">
        <f t="shared" ca="1" si="561"/>
        <v>38</v>
      </c>
      <c r="AA1347" s="2">
        <f t="shared" ca="1" si="561"/>
        <v>30</v>
      </c>
      <c r="AB1347" s="5">
        <f t="shared" ca="1" si="562"/>
        <v>432</v>
      </c>
      <c r="AC1347" s="5">
        <f t="shared" ca="1" si="563"/>
        <v>325</v>
      </c>
      <c r="AD1347" s="5">
        <f t="shared" ca="1" si="564"/>
        <v>395</v>
      </c>
      <c r="AE1347" s="5">
        <f t="shared" ca="1" si="565"/>
        <v>425</v>
      </c>
      <c r="AF1347" s="5">
        <f t="shared" ca="1" si="566"/>
        <v>408</v>
      </c>
      <c r="AG1347" s="5">
        <f t="shared" ca="1" si="567"/>
        <v>425</v>
      </c>
      <c r="AH1347" s="5">
        <f t="shared" ca="1" si="568"/>
        <v>413</v>
      </c>
      <c r="AI1347" s="5">
        <f t="shared" ca="1" si="569"/>
        <v>384</v>
      </c>
      <c r="AJ1347" s="5">
        <f t="shared" ca="1" si="570"/>
        <v>381</v>
      </c>
      <c r="AK1347" s="5">
        <f t="shared" ca="1" si="571"/>
        <v>383</v>
      </c>
    </row>
    <row r="1348" spans="1:37" x14ac:dyDescent="0.3">
      <c r="A1348" s="35">
        <f>IF(Замеры!B1347=0, " ", Замеры!B1347)</f>
        <v>1342</v>
      </c>
      <c r="B1348" s="45" t="str">
        <f>Замеры!F1347</f>
        <v xml:space="preserve">Группа от QF </v>
      </c>
      <c r="C1348" s="45" t="str">
        <f>IF(Замеры!K1347=0, " ", Замеры!K1347)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Замеры!L1347</f>
        <v>0</v>
      </c>
      <c r="S1348" s="2">
        <f>Замеры!M1347</f>
        <v>0</v>
      </c>
      <c r="T1348" s="2" t="s">
        <v>75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36</v>
      </c>
      <c r="Z1348" s="2">
        <f t="shared" ca="1" si="561"/>
        <v>34</v>
      </c>
      <c r="AA1348" s="2">
        <f t="shared" ca="1" si="561"/>
        <v>33</v>
      </c>
      <c r="AB1348" s="5">
        <f t="shared" ca="1" si="562"/>
        <v>335</v>
      </c>
      <c r="AC1348" s="5">
        <f t="shared" ca="1" si="563"/>
        <v>396</v>
      </c>
      <c r="AD1348" s="5">
        <f t="shared" ca="1" si="564"/>
        <v>448</v>
      </c>
      <c r="AE1348" s="5">
        <f t="shared" ca="1" si="565"/>
        <v>391</v>
      </c>
      <c r="AF1348" s="5">
        <f t="shared" ca="1" si="566"/>
        <v>338</v>
      </c>
      <c r="AG1348" s="5">
        <f t="shared" ca="1" si="567"/>
        <v>456</v>
      </c>
      <c r="AH1348" s="5">
        <f t="shared" ca="1" si="568"/>
        <v>337</v>
      </c>
      <c r="AI1348" s="5">
        <f t="shared" ca="1" si="569"/>
        <v>462</v>
      </c>
      <c r="AJ1348" s="5">
        <f t="shared" ca="1" si="570"/>
        <v>363</v>
      </c>
      <c r="AK1348" s="5">
        <f t="shared" ca="1" si="571"/>
        <v>337</v>
      </c>
    </row>
    <row r="1349" spans="1:37" x14ac:dyDescent="0.3">
      <c r="A1349" s="35">
        <f>IF(Замеры!B1348=0, " ", Замеры!B1348)</f>
        <v>1343</v>
      </c>
      <c r="B1349" s="45" t="str">
        <f>Замеры!F1348</f>
        <v xml:space="preserve">Группа от QF </v>
      </c>
      <c r="C1349" s="45" t="str">
        <f>IF(Замеры!K1348=0, " ", Замеры!K1348)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Замеры!L1348</f>
        <v>0</v>
      </c>
      <c r="S1349" s="2">
        <f>Замеры!M1348</f>
        <v>0</v>
      </c>
      <c r="T1349" s="2" t="s">
        <v>75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43</v>
      </c>
      <c r="Z1349" s="2">
        <f t="shared" ca="1" si="561"/>
        <v>31</v>
      </c>
      <c r="AA1349" s="2">
        <f t="shared" ca="1" si="561"/>
        <v>49</v>
      </c>
      <c r="AB1349" s="5">
        <f t="shared" ca="1" si="562"/>
        <v>569</v>
      </c>
      <c r="AC1349" s="5">
        <f t="shared" ca="1" si="563"/>
        <v>595</v>
      </c>
      <c r="AD1349" s="5">
        <f t="shared" ca="1" si="564"/>
        <v>595</v>
      </c>
      <c r="AE1349" s="5">
        <f t="shared" ca="1" si="565"/>
        <v>504</v>
      </c>
      <c r="AF1349" s="5">
        <f t="shared" ca="1" si="566"/>
        <v>496</v>
      </c>
      <c r="AG1349" s="5">
        <f t="shared" ca="1" si="567"/>
        <v>530</v>
      </c>
      <c r="AH1349" s="5">
        <f t="shared" ca="1" si="568"/>
        <v>549</v>
      </c>
      <c r="AI1349" s="5">
        <f t="shared" ca="1" si="569"/>
        <v>609</v>
      </c>
      <c r="AJ1349" s="5">
        <f t="shared" ca="1" si="570"/>
        <v>521</v>
      </c>
      <c r="AK1349" s="5">
        <f t="shared" ca="1" si="571"/>
        <v>600</v>
      </c>
    </row>
    <row r="1350" spans="1:37" x14ac:dyDescent="0.3">
      <c r="A1350" s="35">
        <f>IF(Замеры!B1349=0, " ", Замеры!B1349)</f>
        <v>1344</v>
      </c>
      <c r="B1350" s="45" t="str">
        <f>Замеры!F1349</f>
        <v xml:space="preserve">Группа от QF </v>
      </c>
      <c r="C1350" s="45" t="str">
        <f>IF(Замеры!K1349=0, " ", Замеры!K1349)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Замеры!L1349</f>
        <v>0</v>
      </c>
      <c r="S1350" s="2">
        <f>Замеры!M1349</f>
        <v>0</v>
      </c>
      <c r="T1350" s="2" t="s">
        <v>75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38</v>
      </c>
      <c r="Z1350" s="2">
        <f t="shared" ca="1" si="561"/>
        <v>34</v>
      </c>
      <c r="AA1350" s="2">
        <f t="shared" ca="1" si="561"/>
        <v>47</v>
      </c>
      <c r="AB1350" s="5">
        <f t="shared" ca="1" si="562"/>
        <v>493</v>
      </c>
      <c r="AC1350" s="5">
        <f t="shared" ca="1" si="563"/>
        <v>547</v>
      </c>
      <c r="AD1350" s="5">
        <f t="shared" ca="1" si="564"/>
        <v>562</v>
      </c>
      <c r="AE1350" s="5">
        <f t="shared" ca="1" si="565"/>
        <v>548</v>
      </c>
      <c r="AF1350" s="5">
        <f t="shared" ca="1" si="566"/>
        <v>525</v>
      </c>
      <c r="AG1350" s="5">
        <f t="shared" ca="1" si="567"/>
        <v>529</v>
      </c>
      <c r="AH1350" s="5">
        <f t="shared" ca="1" si="568"/>
        <v>536</v>
      </c>
      <c r="AI1350" s="5">
        <f t="shared" ca="1" si="569"/>
        <v>592</v>
      </c>
      <c r="AJ1350" s="5">
        <f t="shared" ca="1" si="570"/>
        <v>596</v>
      </c>
      <c r="AK1350" s="5">
        <f t="shared" ca="1" si="571"/>
        <v>521</v>
      </c>
    </row>
    <row r="1351" spans="1:37" x14ac:dyDescent="0.3">
      <c r="A1351" s="35">
        <f>IF(Замеры!B1350=0, " ", Замеры!B1350)</f>
        <v>1345</v>
      </c>
      <c r="B1351" s="45" t="str">
        <f>Замеры!F1350</f>
        <v xml:space="preserve">Группа от QF </v>
      </c>
      <c r="C1351" s="45" t="str">
        <f>IF(Замеры!K1350=0, " ", Замеры!K1350)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Замеры!L1350</f>
        <v>0</v>
      </c>
      <c r="S1351" s="2">
        <f>Замеры!M1350</f>
        <v>0</v>
      </c>
      <c r="T1351" s="2" t="s">
        <v>75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42</v>
      </c>
      <c r="Z1351" s="2">
        <f t="shared" ca="1" si="587"/>
        <v>34</v>
      </c>
      <c r="AA1351" s="2">
        <f t="shared" ca="1" si="587"/>
        <v>36</v>
      </c>
      <c r="AB1351" s="5">
        <f t="shared" ref="AB1351:AB1414" ca="1" si="588">RANDBETWEEN(AA1351*10+5,AA1351*10+150)</f>
        <v>391</v>
      </c>
      <c r="AC1351" s="5">
        <f t="shared" ref="AC1351:AC1414" ca="1" si="589">RANDBETWEEN(AA1351*10+5,AA1351*10+150)</f>
        <v>475</v>
      </c>
      <c r="AD1351" s="5">
        <f t="shared" ref="AD1351:AD1414" ca="1" si="590">RANDBETWEEN(AA1351*10+5,AA1351*10+150)</f>
        <v>442</v>
      </c>
      <c r="AE1351" s="5">
        <f t="shared" ref="AE1351:AE1414" ca="1" si="591">RANDBETWEEN(AA1351*10+5,AA1351*10+150)</f>
        <v>437</v>
      </c>
      <c r="AF1351" s="5">
        <f t="shared" ref="AF1351:AF1414" ca="1" si="592">RANDBETWEEN(AA1351*10+5,AA1351*10+150)</f>
        <v>472</v>
      </c>
      <c r="AG1351" s="5">
        <f t="shared" ref="AG1351:AG1414" ca="1" si="593">RANDBETWEEN(AA1351*10+5,AA1351*10+150)</f>
        <v>437</v>
      </c>
      <c r="AH1351" s="5">
        <f t="shared" ref="AH1351:AH1414" ca="1" si="594">RANDBETWEEN(AA1351*10+5,AA1351*10+150)</f>
        <v>423</v>
      </c>
      <c r="AI1351" s="5">
        <f t="shared" ref="AI1351:AI1414" ca="1" si="595">RANDBETWEEN(AA1351*10+5,AA1351*10+150)</f>
        <v>480</v>
      </c>
      <c r="AJ1351" s="5">
        <f t="shared" ref="AJ1351:AJ1414" ca="1" si="596">RANDBETWEEN(AA1351*10+5,AA1351*10+150)</f>
        <v>485</v>
      </c>
      <c r="AK1351" s="5">
        <f t="shared" ref="AK1351:AK1414" ca="1" si="597">RANDBETWEEN(AA1351*10+5,AA1351*10+150)</f>
        <v>505</v>
      </c>
    </row>
    <row r="1352" spans="1:37" x14ac:dyDescent="0.3">
      <c r="A1352" s="35">
        <f>IF(Замеры!B1351=0, " ", Замеры!B1351)</f>
        <v>1346</v>
      </c>
      <c r="B1352" s="45" t="str">
        <f>Замеры!F1351</f>
        <v xml:space="preserve">Группа от QF </v>
      </c>
      <c r="C1352" s="45" t="str">
        <f>IF(Замеры!K1351=0, " ", Замеры!K1351)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Замеры!L1351</f>
        <v>0</v>
      </c>
      <c r="S1352" s="2">
        <f>Замеры!M1351</f>
        <v>0</v>
      </c>
      <c r="T1352" s="2" t="s">
        <v>75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38</v>
      </c>
      <c r="Z1352" s="2">
        <f t="shared" ca="1" si="587"/>
        <v>47</v>
      </c>
      <c r="AA1352" s="2">
        <f t="shared" ca="1" si="587"/>
        <v>32</v>
      </c>
      <c r="AB1352" s="5">
        <f t="shared" ca="1" si="588"/>
        <v>346</v>
      </c>
      <c r="AC1352" s="5">
        <f t="shared" ca="1" si="589"/>
        <v>411</v>
      </c>
      <c r="AD1352" s="5">
        <f t="shared" ca="1" si="590"/>
        <v>402</v>
      </c>
      <c r="AE1352" s="5">
        <f t="shared" ca="1" si="591"/>
        <v>364</v>
      </c>
      <c r="AF1352" s="5">
        <f t="shared" ca="1" si="592"/>
        <v>443</v>
      </c>
      <c r="AG1352" s="5">
        <f t="shared" ca="1" si="593"/>
        <v>365</v>
      </c>
      <c r="AH1352" s="5">
        <f t="shared" ca="1" si="594"/>
        <v>377</v>
      </c>
      <c r="AI1352" s="5">
        <f t="shared" ca="1" si="595"/>
        <v>328</v>
      </c>
      <c r="AJ1352" s="5">
        <f t="shared" ca="1" si="596"/>
        <v>422</v>
      </c>
      <c r="AK1352" s="5">
        <f t="shared" ca="1" si="597"/>
        <v>333</v>
      </c>
    </row>
    <row r="1353" spans="1:37" x14ac:dyDescent="0.3">
      <c r="A1353" s="35">
        <f>IF(Замеры!B1352=0, " ", Замеры!B1352)</f>
        <v>1347</v>
      </c>
      <c r="B1353" s="45" t="str">
        <f>Замеры!F1352</f>
        <v xml:space="preserve">Группа от QF </v>
      </c>
      <c r="C1353" s="45" t="str">
        <f>IF(Замеры!K1352=0, " ", Замеры!K1352)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Замеры!L1352</f>
        <v>0</v>
      </c>
      <c r="S1353" s="2">
        <f>Замеры!M1352</f>
        <v>0</v>
      </c>
      <c r="T1353" s="2" t="s">
        <v>75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28</v>
      </c>
      <c r="Z1353" s="2">
        <f t="shared" ca="1" si="587"/>
        <v>29</v>
      </c>
      <c r="AA1353" s="2">
        <f t="shared" ca="1" si="587"/>
        <v>26</v>
      </c>
      <c r="AB1353" s="5">
        <f t="shared" ca="1" si="588"/>
        <v>268</v>
      </c>
      <c r="AC1353" s="5">
        <f t="shared" ca="1" si="589"/>
        <v>279</v>
      </c>
      <c r="AD1353" s="5">
        <f t="shared" ca="1" si="590"/>
        <v>400</v>
      </c>
      <c r="AE1353" s="5">
        <f t="shared" ca="1" si="591"/>
        <v>340</v>
      </c>
      <c r="AF1353" s="5">
        <f t="shared" ca="1" si="592"/>
        <v>298</v>
      </c>
      <c r="AG1353" s="5">
        <f t="shared" ca="1" si="593"/>
        <v>349</v>
      </c>
      <c r="AH1353" s="5">
        <f t="shared" ca="1" si="594"/>
        <v>279</v>
      </c>
      <c r="AI1353" s="5">
        <f t="shared" ca="1" si="595"/>
        <v>292</v>
      </c>
      <c r="AJ1353" s="5">
        <f t="shared" ca="1" si="596"/>
        <v>405</v>
      </c>
      <c r="AK1353" s="5">
        <f t="shared" ca="1" si="597"/>
        <v>271</v>
      </c>
    </row>
    <row r="1354" spans="1:37" x14ac:dyDescent="0.3">
      <c r="A1354" s="35">
        <f>IF(Замеры!B1353=0, " ", Замеры!B1353)</f>
        <v>1348</v>
      </c>
      <c r="B1354" s="45" t="str">
        <f>Замеры!F1353</f>
        <v xml:space="preserve">Группа от QF </v>
      </c>
      <c r="C1354" s="45" t="str">
        <f>IF(Замеры!K1353=0, " ", Замеры!K1353)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Замеры!L1353</f>
        <v>0</v>
      </c>
      <c r="S1354" s="2">
        <f>Замеры!M1353</f>
        <v>0</v>
      </c>
      <c r="T1354" s="2" t="s">
        <v>75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26</v>
      </c>
      <c r="Z1354" s="2">
        <f t="shared" ca="1" si="587"/>
        <v>38</v>
      </c>
      <c r="AA1354" s="2">
        <f t="shared" ca="1" si="587"/>
        <v>38</v>
      </c>
      <c r="AB1354" s="5">
        <f t="shared" ca="1" si="588"/>
        <v>416</v>
      </c>
      <c r="AC1354" s="5">
        <f t="shared" ca="1" si="589"/>
        <v>467</v>
      </c>
      <c r="AD1354" s="5">
        <f t="shared" ca="1" si="590"/>
        <v>466</v>
      </c>
      <c r="AE1354" s="5">
        <f t="shared" ca="1" si="591"/>
        <v>518</v>
      </c>
      <c r="AF1354" s="5">
        <f t="shared" ca="1" si="592"/>
        <v>394</v>
      </c>
      <c r="AG1354" s="5">
        <f t="shared" ca="1" si="593"/>
        <v>454</v>
      </c>
      <c r="AH1354" s="5">
        <f t="shared" ca="1" si="594"/>
        <v>469</v>
      </c>
      <c r="AI1354" s="5">
        <f t="shared" ca="1" si="595"/>
        <v>396</v>
      </c>
      <c r="AJ1354" s="5">
        <f t="shared" ca="1" si="596"/>
        <v>417</v>
      </c>
      <c r="AK1354" s="5">
        <f t="shared" ca="1" si="597"/>
        <v>398</v>
      </c>
    </row>
    <row r="1355" spans="1:37" x14ac:dyDescent="0.3">
      <c r="A1355" s="35">
        <f>IF(Замеры!B1354=0, " ", Замеры!B1354)</f>
        <v>1349</v>
      </c>
      <c r="B1355" s="45" t="str">
        <f>Замеры!F1354</f>
        <v xml:space="preserve">Группа от QF </v>
      </c>
      <c r="C1355" s="45" t="str">
        <f>IF(Замеры!K1354=0, " ", Замеры!K1354)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Замеры!L1354</f>
        <v>0</v>
      </c>
      <c r="S1355" s="2">
        <f>Замеры!M1354</f>
        <v>0</v>
      </c>
      <c r="T1355" s="2" t="s">
        <v>75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21</v>
      </c>
      <c r="Z1355" s="2">
        <f t="shared" ca="1" si="587"/>
        <v>41</v>
      </c>
      <c r="AA1355" s="2">
        <f t="shared" ca="1" si="587"/>
        <v>37</v>
      </c>
      <c r="AB1355" s="5">
        <f t="shared" ca="1" si="588"/>
        <v>430</v>
      </c>
      <c r="AC1355" s="5">
        <f t="shared" ca="1" si="589"/>
        <v>518</v>
      </c>
      <c r="AD1355" s="5">
        <f t="shared" ca="1" si="590"/>
        <v>413</v>
      </c>
      <c r="AE1355" s="5">
        <f t="shared" ca="1" si="591"/>
        <v>405</v>
      </c>
      <c r="AF1355" s="5">
        <f t="shared" ca="1" si="592"/>
        <v>512</v>
      </c>
      <c r="AG1355" s="5">
        <f t="shared" ca="1" si="593"/>
        <v>405</v>
      </c>
      <c r="AH1355" s="5">
        <f t="shared" ca="1" si="594"/>
        <v>410</v>
      </c>
      <c r="AI1355" s="5">
        <f t="shared" ca="1" si="595"/>
        <v>495</v>
      </c>
      <c r="AJ1355" s="5">
        <f t="shared" ca="1" si="596"/>
        <v>421</v>
      </c>
      <c r="AK1355" s="5">
        <f t="shared" ca="1" si="597"/>
        <v>493</v>
      </c>
    </row>
    <row r="1356" spans="1:37" x14ac:dyDescent="0.3">
      <c r="A1356" s="35">
        <f>IF(Замеры!B1355=0, " ", Замеры!B1355)</f>
        <v>1350</v>
      </c>
      <c r="B1356" s="45" t="str">
        <f>Замеры!F1355</f>
        <v xml:space="preserve">Группа от QF </v>
      </c>
      <c r="C1356" s="45" t="str">
        <f>IF(Замеры!K1355=0, " ", Замеры!K1355)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Замеры!L1355</f>
        <v>0</v>
      </c>
      <c r="S1356" s="2">
        <f>Замеры!M1355</f>
        <v>0</v>
      </c>
      <c r="T1356" s="2" t="s">
        <v>75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44</v>
      </c>
      <c r="Z1356" s="2">
        <f t="shared" ca="1" si="587"/>
        <v>31</v>
      </c>
      <c r="AA1356" s="2">
        <f t="shared" ca="1" si="587"/>
        <v>46</v>
      </c>
      <c r="AB1356" s="5">
        <f t="shared" ca="1" si="588"/>
        <v>566</v>
      </c>
      <c r="AC1356" s="5">
        <f t="shared" ca="1" si="589"/>
        <v>600</v>
      </c>
      <c r="AD1356" s="5">
        <f t="shared" ca="1" si="590"/>
        <v>533</v>
      </c>
      <c r="AE1356" s="5">
        <f t="shared" ca="1" si="591"/>
        <v>465</v>
      </c>
      <c r="AF1356" s="5">
        <f t="shared" ca="1" si="592"/>
        <v>594</v>
      </c>
      <c r="AG1356" s="5">
        <f t="shared" ca="1" si="593"/>
        <v>547</v>
      </c>
      <c r="AH1356" s="5">
        <f t="shared" ca="1" si="594"/>
        <v>549</v>
      </c>
      <c r="AI1356" s="5">
        <f t="shared" ca="1" si="595"/>
        <v>555</v>
      </c>
      <c r="AJ1356" s="5">
        <f t="shared" ca="1" si="596"/>
        <v>591</v>
      </c>
      <c r="AK1356" s="5">
        <f t="shared" ca="1" si="597"/>
        <v>603</v>
      </c>
    </row>
    <row r="1357" spans="1:37" x14ac:dyDescent="0.3">
      <c r="A1357" s="35">
        <f>IF(Замеры!B1356=0, " ", Замеры!B1356)</f>
        <v>1351</v>
      </c>
      <c r="B1357" s="45" t="str">
        <f>Замеры!F1356</f>
        <v xml:space="preserve">Группа от QF </v>
      </c>
      <c r="C1357" s="45" t="str">
        <f>IF(Замеры!K1356=0, " ", Замеры!K1356)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Замеры!L1356</f>
        <v>0</v>
      </c>
      <c r="S1357" s="2">
        <f>Замеры!M1356</f>
        <v>0</v>
      </c>
      <c r="T1357" s="2" t="s">
        <v>75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39</v>
      </c>
      <c r="Z1357" s="2">
        <f t="shared" ca="1" si="587"/>
        <v>24</v>
      </c>
      <c r="AA1357" s="2">
        <f t="shared" ca="1" si="587"/>
        <v>26</v>
      </c>
      <c r="AB1357" s="5">
        <f t="shared" ca="1" si="588"/>
        <v>368</v>
      </c>
      <c r="AC1357" s="5">
        <f t="shared" ca="1" si="589"/>
        <v>306</v>
      </c>
      <c r="AD1357" s="5">
        <f t="shared" ca="1" si="590"/>
        <v>285</v>
      </c>
      <c r="AE1357" s="5">
        <f t="shared" ca="1" si="591"/>
        <v>306</v>
      </c>
      <c r="AF1357" s="5">
        <f t="shared" ca="1" si="592"/>
        <v>347</v>
      </c>
      <c r="AG1357" s="5">
        <f t="shared" ca="1" si="593"/>
        <v>284</v>
      </c>
      <c r="AH1357" s="5">
        <f t="shared" ca="1" si="594"/>
        <v>341</v>
      </c>
      <c r="AI1357" s="5">
        <f t="shared" ca="1" si="595"/>
        <v>300</v>
      </c>
      <c r="AJ1357" s="5">
        <f t="shared" ca="1" si="596"/>
        <v>407</v>
      </c>
      <c r="AK1357" s="5">
        <f t="shared" ca="1" si="597"/>
        <v>389</v>
      </c>
    </row>
    <row r="1358" spans="1:37" x14ac:dyDescent="0.3">
      <c r="A1358" s="35">
        <f>IF(Замеры!B1357=0, " ", Замеры!B1357)</f>
        <v>1352</v>
      </c>
      <c r="B1358" s="45" t="str">
        <f>Замеры!F1357</f>
        <v xml:space="preserve">Группа от QF </v>
      </c>
      <c r="C1358" s="45" t="str">
        <f>IF(Замеры!K1357=0, " ", Замеры!K1357)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Замеры!L1357</f>
        <v>0</v>
      </c>
      <c r="S1358" s="2">
        <f>Замеры!M1357</f>
        <v>0</v>
      </c>
      <c r="T1358" s="2" t="s">
        <v>75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49</v>
      </c>
      <c r="Z1358" s="2">
        <f t="shared" ca="1" si="587"/>
        <v>49</v>
      </c>
      <c r="AA1358" s="2">
        <f t="shared" ca="1" si="587"/>
        <v>48</v>
      </c>
      <c r="AB1358" s="5">
        <f t="shared" ca="1" si="588"/>
        <v>525</v>
      </c>
      <c r="AC1358" s="5">
        <f t="shared" ca="1" si="589"/>
        <v>614</v>
      </c>
      <c r="AD1358" s="5">
        <f t="shared" ca="1" si="590"/>
        <v>501</v>
      </c>
      <c r="AE1358" s="5">
        <f t="shared" ca="1" si="591"/>
        <v>617</v>
      </c>
      <c r="AF1358" s="5">
        <f t="shared" ca="1" si="592"/>
        <v>590</v>
      </c>
      <c r="AG1358" s="5">
        <f t="shared" ca="1" si="593"/>
        <v>629</v>
      </c>
      <c r="AH1358" s="5">
        <f t="shared" ca="1" si="594"/>
        <v>628</v>
      </c>
      <c r="AI1358" s="5">
        <f t="shared" ca="1" si="595"/>
        <v>523</v>
      </c>
      <c r="AJ1358" s="5">
        <f t="shared" ca="1" si="596"/>
        <v>595</v>
      </c>
      <c r="AK1358" s="5">
        <f t="shared" ca="1" si="597"/>
        <v>487</v>
      </c>
    </row>
    <row r="1359" spans="1:37" x14ac:dyDescent="0.3">
      <c r="A1359" s="35">
        <f>IF(Замеры!B1358=0, " ", Замеры!B1358)</f>
        <v>1353</v>
      </c>
      <c r="B1359" s="45" t="str">
        <f>Замеры!F1358</f>
        <v xml:space="preserve">Группа от QF </v>
      </c>
      <c r="C1359" s="45" t="str">
        <f>IF(Замеры!K1358=0, " ", Замеры!K1358)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Замеры!L1358</f>
        <v>0</v>
      </c>
      <c r="S1359" s="2">
        <f>Замеры!M1358</f>
        <v>0</v>
      </c>
      <c r="T1359" s="2" t="s">
        <v>75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50</v>
      </c>
      <c r="Z1359" s="2">
        <f t="shared" ca="1" si="587"/>
        <v>38</v>
      </c>
      <c r="AA1359" s="2">
        <f t="shared" ca="1" si="587"/>
        <v>47</v>
      </c>
      <c r="AB1359" s="5">
        <f t="shared" ca="1" si="588"/>
        <v>569</v>
      </c>
      <c r="AC1359" s="5">
        <f t="shared" ca="1" si="589"/>
        <v>558</v>
      </c>
      <c r="AD1359" s="5">
        <f t="shared" ca="1" si="590"/>
        <v>571</v>
      </c>
      <c r="AE1359" s="5">
        <f t="shared" ca="1" si="591"/>
        <v>513</v>
      </c>
      <c r="AF1359" s="5">
        <f t="shared" ca="1" si="592"/>
        <v>475</v>
      </c>
      <c r="AG1359" s="5">
        <f t="shared" ca="1" si="593"/>
        <v>545</v>
      </c>
      <c r="AH1359" s="5">
        <f t="shared" ca="1" si="594"/>
        <v>519</v>
      </c>
      <c r="AI1359" s="5">
        <f t="shared" ca="1" si="595"/>
        <v>494</v>
      </c>
      <c r="AJ1359" s="5">
        <f t="shared" ca="1" si="596"/>
        <v>568</v>
      </c>
      <c r="AK1359" s="5">
        <f t="shared" ca="1" si="597"/>
        <v>582</v>
      </c>
    </row>
    <row r="1360" spans="1:37" x14ac:dyDescent="0.3">
      <c r="A1360" s="35">
        <f>IF(Замеры!B1359=0, " ", Замеры!B1359)</f>
        <v>1354</v>
      </c>
      <c r="B1360" s="45" t="str">
        <f>Замеры!F1359</f>
        <v xml:space="preserve">Группа от QF </v>
      </c>
      <c r="C1360" s="45" t="str">
        <f>IF(Замеры!K1359=0, " ", Замеры!K1359)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Замеры!L1359</f>
        <v>0</v>
      </c>
      <c r="S1360" s="2">
        <f>Замеры!M1359</f>
        <v>0</v>
      </c>
      <c r="T1360" s="2" t="s">
        <v>75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42</v>
      </c>
      <c r="Z1360" s="2">
        <f t="shared" ca="1" si="587"/>
        <v>25</v>
      </c>
      <c r="AA1360" s="2">
        <f t="shared" ca="1" si="587"/>
        <v>33</v>
      </c>
      <c r="AB1360" s="5">
        <f t="shared" ca="1" si="588"/>
        <v>353</v>
      </c>
      <c r="AC1360" s="5">
        <f t="shared" ca="1" si="589"/>
        <v>438</v>
      </c>
      <c r="AD1360" s="5">
        <f t="shared" ca="1" si="590"/>
        <v>372</v>
      </c>
      <c r="AE1360" s="5">
        <f t="shared" ca="1" si="591"/>
        <v>347</v>
      </c>
      <c r="AF1360" s="5">
        <f t="shared" ca="1" si="592"/>
        <v>392</v>
      </c>
      <c r="AG1360" s="5">
        <f t="shared" ca="1" si="593"/>
        <v>372</v>
      </c>
      <c r="AH1360" s="5">
        <f t="shared" ca="1" si="594"/>
        <v>381</v>
      </c>
      <c r="AI1360" s="5">
        <f t="shared" ca="1" si="595"/>
        <v>371</v>
      </c>
      <c r="AJ1360" s="5">
        <f t="shared" ca="1" si="596"/>
        <v>376</v>
      </c>
      <c r="AK1360" s="5">
        <f t="shared" ca="1" si="597"/>
        <v>471</v>
      </c>
    </row>
    <row r="1361" spans="1:37" x14ac:dyDescent="0.3">
      <c r="A1361" s="35">
        <f>IF(Замеры!B1360=0, " ", Замеры!B1360)</f>
        <v>1355</v>
      </c>
      <c r="B1361" s="45" t="str">
        <f>Замеры!F1360</f>
        <v xml:space="preserve">Группа от QF </v>
      </c>
      <c r="C1361" s="45" t="str">
        <f>IF(Замеры!K1360=0, " ", Замеры!K1360)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Замеры!L1360</f>
        <v>0</v>
      </c>
      <c r="S1361" s="2">
        <f>Замеры!M1360</f>
        <v>0</v>
      </c>
      <c r="T1361" s="2" t="s">
        <v>75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37</v>
      </c>
      <c r="Z1361" s="2">
        <f t="shared" ca="1" si="587"/>
        <v>33</v>
      </c>
      <c r="AA1361" s="2">
        <f t="shared" ca="1" si="587"/>
        <v>25</v>
      </c>
      <c r="AB1361" s="5">
        <f t="shared" ca="1" si="588"/>
        <v>381</v>
      </c>
      <c r="AC1361" s="5">
        <f t="shared" ca="1" si="589"/>
        <v>328</v>
      </c>
      <c r="AD1361" s="5">
        <f t="shared" ca="1" si="590"/>
        <v>368</v>
      </c>
      <c r="AE1361" s="5">
        <f t="shared" ca="1" si="591"/>
        <v>295</v>
      </c>
      <c r="AF1361" s="5">
        <f t="shared" ca="1" si="592"/>
        <v>359</v>
      </c>
      <c r="AG1361" s="5">
        <f t="shared" ca="1" si="593"/>
        <v>305</v>
      </c>
      <c r="AH1361" s="5">
        <f t="shared" ca="1" si="594"/>
        <v>336</v>
      </c>
      <c r="AI1361" s="5">
        <f t="shared" ca="1" si="595"/>
        <v>308</v>
      </c>
      <c r="AJ1361" s="5">
        <f t="shared" ca="1" si="596"/>
        <v>288</v>
      </c>
      <c r="AK1361" s="5">
        <f t="shared" ca="1" si="597"/>
        <v>318</v>
      </c>
    </row>
    <row r="1362" spans="1:37" x14ac:dyDescent="0.3">
      <c r="A1362" s="35">
        <f>IF(Замеры!B1361=0, " ", Замеры!B1361)</f>
        <v>1356</v>
      </c>
      <c r="B1362" s="45" t="str">
        <f>Замеры!F1361</f>
        <v xml:space="preserve">Группа от QF </v>
      </c>
      <c r="C1362" s="45" t="str">
        <f>IF(Замеры!K1361=0, " ", Замеры!K1361)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Замеры!L1361</f>
        <v>0</v>
      </c>
      <c r="S1362" s="2">
        <f>Замеры!M1361</f>
        <v>0</v>
      </c>
      <c r="T1362" s="2" t="s">
        <v>75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21</v>
      </c>
      <c r="Z1362" s="2">
        <f t="shared" ca="1" si="587"/>
        <v>40</v>
      </c>
      <c r="AA1362" s="2">
        <f t="shared" ca="1" si="587"/>
        <v>27</v>
      </c>
      <c r="AB1362" s="5">
        <f t="shared" ca="1" si="588"/>
        <v>341</v>
      </c>
      <c r="AC1362" s="5">
        <f t="shared" ca="1" si="589"/>
        <v>289</v>
      </c>
      <c r="AD1362" s="5">
        <f t="shared" ca="1" si="590"/>
        <v>355</v>
      </c>
      <c r="AE1362" s="5">
        <f t="shared" ca="1" si="591"/>
        <v>316</v>
      </c>
      <c r="AF1362" s="5">
        <f t="shared" ca="1" si="592"/>
        <v>358</v>
      </c>
      <c r="AG1362" s="5">
        <f t="shared" ca="1" si="593"/>
        <v>310</v>
      </c>
      <c r="AH1362" s="5">
        <f t="shared" ca="1" si="594"/>
        <v>388</v>
      </c>
      <c r="AI1362" s="5">
        <f t="shared" ca="1" si="595"/>
        <v>338</v>
      </c>
      <c r="AJ1362" s="5">
        <f t="shared" ca="1" si="596"/>
        <v>303</v>
      </c>
      <c r="AK1362" s="5">
        <f t="shared" ca="1" si="597"/>
        <v>403</v>
      </c>
    </row>
    <row r="1363" spans="1:37" x14ac:dyDescent="0.3">
      <c r="A1363" s="35">
        <f>IF(Замеры!B1362=0, " ", Замеры!B1362)</f>
        <v>1357</v>
      </c>
      <c r="B1363" s="45" t="str">
        <f>Замеры!F1362</f>
        <v xml:space="preserve">Группа от QF </v>
      </c>
      <c r="C1363" s="45" t="str">
        <f>IF(Замеры!K1362=0, " ", Замеры!K1362)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Замеры!L1362</f>
        <v>0</v>
      </c>
      <c r="S1363" s="2">
        <f>Замеры!M1362</f>
        <v>0</v>
      </c>
      <c r="T1363" s="2" t="s">
        <v>75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32</v>
      </c>
      <c r="Z1363" s="2">
        <f t="shared" ca="1" si="587"/>
        <v>41</v>
      </c>
      <c r="AA1363" s="2">
        <f t="shared" ca="1" si="587"/>
        <v>48</v>
      </c>
      <c r="AB1363" s="5">
        <f t="shared" ca="1" si="588"/>
        <v>536</v>
      </c>
      <c r="AC1363" s="5">
        <f t="shared" ca="1" si="589"/>
        <v>602</v>
      </c>
      <c r="AD1363" s="5">
        <f t="shared" ca="1" si="590"/>
        <v>560</v>
      </c>
      <c r="AE1363" s="5">
        <f t="shared" ca="1" si="591"/>
        <v>502</v>
      </c>
      <c r="AF1363" s="5">
        <f t="shared" ca="1" si="592"/>
        <v>573</v>
      </c>
      <c r="AG1363" s="5">
        <f t="shared" ca="1" si="593"/>
        <v>545</v>
      </c>
      <c r="AH1363" s="5">
        <f t="shared" ca="1" si="594"/>
        <v>601</v>
      </c>
      <c r="AI1363" s="5">
        <f t="shared" ca="1" si="595"/>
        <v>613</v>
      </c>
      <c r="AJ1363" s="5">
        <f t="shared" ca="1" si="596"/>
        <v>544</v>
      </c>
      <c r="AK1363" s="5">
        <f t="shared" ca="1" si="597"/>
        <v>556</v>
      </c>
    </row>
    <row r="1364" spans="1:37" x14ac:dyDescent="0.3">
      <c r="A1364" s="35">
        <f>IF(Замеры!B1363=0, " ", Замеры!B1363)</f>
        <v>1358</v>
      </c>
      <c r="B1364" s="45" t="str">
        <f>Замеры!F1363</f>
        <v xml:space="preserve">Группа от QF </v>
      </c>
      <c r="C1364" s="45" t="str">
        <f>IF(Замеры!K1363=0, " ", Замеры!K1363)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Замеры!L1363</f>
        <v>0</v>
      </c>
      <c r="S1364" s="2">
        <f>Замеры!M1363</f>
        <v>0</v>
      </c>
      <c r="T1364" s="2" t="s">
        <v>75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38</v>
      </c>
      <c r="Z1364" s="2">
        <f t="shared" ca="1" si="587"/>
        <v>27</v>
      </c>
      <c r="AA1364" s="2">
        <f t="shared" ca="1" si="587"/>
        <v>39</v>
      </c>
      <c r="AB1364" s="5">
        <f t="shared" ca="1" si="588"/>
        <v>471</v>
      </c>
      <c r="AC1364" s="5">
        <f t="shared" ca="1" si="589"/>
        <v>433</v>
      </c>
      <c r="AD1364" s="5">
        <f t="shared" ca="1" si="590"/>
        <v>415</v>
      </c>
      <c r="AE1364" s="5">
        <f t="shared" ca="1" si="591"/>
        <v>525</v>
      </c>
      <c r="AF1364" s="5">
        <f t="shared" ca="1" si="592"/>
        <v>515</v>
      </c>
      <c r="AG1364" s="5">
        <f t="shared" ca="1" si="593"/>
        <v>501</v>
      </c>
      <c r="AH1364" s="5">
        <f t="shared" ca="1" si="594"/>
        <v>489</v>
      </c>
      <c r="AI1364" s="5">
        <f t="shared" ca="1" si="595"/>
        <v>417</v>
      </c>
      <c r="AJ1364" s="5">
        <f t="shared" ca="1" si="596"/>
        <v>413</v>
      </c>
      <c r="AK1364" s="5">
        <f t="shared" ca="1" si="597"/>
        <v>493</v>
      </c>
    </row>
    <row r="1365" spans="1:37" x14ac:dyDescent="0.3">
      <c r="A1365" s="35">
        <f>IF(Замеры!B1364=0, " ", Замеры!B1364)</f>
        <v>1359</v>
      </c>
      <c r="B1365" s="45" t="str">
        <f>Замеры!F1364</f>
        <v xml:space="preserve">Группа от QF </v>
      </c>
      <c r="C1365" s="45" t="str">
        <f>IF(Замеры!K1364=0, " ", Замеры!K1364)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Замеры!L1364</f>
        <v>0</v>
      </c>
      <c r="S1365" s="2">
        <f>Замеры!M1364</f>
        <v>0</v>
      </c>
      <c r="T1365" s="2" t="s">
        <v>75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38</v>
      </c>
      <c r="Z1365" s="2">
        <f t="shared" ca="1" si="587"/>
        <v>22</v>
      </c>
      <c r="AA1365" s="2">
        <f t="shared" ca="1" si="587"/>
        <v>30</v>
      </c>
      <c r="AB1365" s="5">
        <f t="shared" ca="1" si="588"/>
        <v>309</v>
      </c>
      <c r="AC1365" s="5">
        <f t="shared" ca="1" si="589"/>
        <v>321</v>
      </c>
      <c r="AD1365" s="5">
        <f t="shared" ca="1" si="590"/>
        <v>401</v>
      </c>
      <c r="AE1365" s="5">
        <f t="shared" ca="1" si="591"/>
        <v>449</v>
      </c>
      <c r="AF1365" s="5">
        <f t="shared" ca="1" si="592"/>
        <v>389</v>
      </c>
      <c r="AG1365" s="5">
        <f t="shared" ca="1" si="593"/>
        <v>421</v>
      </c>
      <c r="AH1365" s="5">
        <f t="shared" ca="1" si="594"/>
        <v>370</v>
      </c>
      <c r="AI1365" s="5">
        <f t="shared" ca="1" si="595"/>
        <v>450</v>
      </c>
      <c r="AJ1365" s="5">
        <f t="shared" ca="1" si="596"/>
        <v>425</v>
      </c>
      <c r="AK1365" s="5">
        <f t="shared" ca="1" si="597"/>
        <v>369</v>
      </c>
    </row>
    <row r="1366" spans="1:37" x14ac:dyDescent="0.3">
      <c r="A1366" s="35">
        <f>IF(Замеры!B1365=0, " ", Замеры!B1365)</f>
        <v>1360</v>
      </c>
      <c r="B1366" s="45" t="str">
        <f>Замеры!F1365</f>
        <v xml:space="preserve">Группа от QF </v>
      </c>
      <c r="C1366" s="45" t="str">
        <f>IF(Замеры!K1365=0, " ", Замеры!K1365)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Замеры!L1365</f>
        <v>0</v>
      </c>
      <c r="S1366" s="2">
        <f>Замеры!M1365</f>
        <v>0</v>
      </c>
      <c r="T1366" s="2" t="s">
        <v>75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22</v>
      </c>
      <c r="Z1366" s="2">
        <f t="shared" ca="1" si="587"/>
        <v>45</v>
      </c>
      <c r="AA1366" s="2">
        <f t="shared" ca="1" si="587"/>
        <v>49</v>
      </c>
      <c r="AB1366" s="5">
        <f t="shared" ca="1" si="588"/>
        <v>506</v>
      </c>
      <c r="AC1366" s="5">
        <f t="shared" ca="1" si="589"/>
        <v>572</v>
      </c>
      <c r="AD1366" s="5">
        <f t="shared" ca="1" si="590"/>
        <v>544</v>
      </c>
      <c r="AE1366" s="5">
        <f t="shared" ca="1" si="591"/>
        <v>521</v>
      </c>
      <c r="AF1366" s="5">
        <f t="shared" ca="1" si="592"/>
        <v>564</v>
      </c>
      <c r="AG1366" s="5">
        <f t="shared" ca="1" si="593"/>
        <v>605</v>
      </c>
      <c r="AH1366" s="5">
        <f t="shared" ca="1" si="594"/>
        <v>543</v>
      </c>
      <c r="AI1366" s="5">
        <f t="shared" ca="1" si="595"/>
        <v>514</v>
      </c>
      <c r="AJ1366" s="5">
        <f t="shared" ca="1" si="596"/>
        <v>616</v>
      </c>
      <c r="AK1366" s="5">
        <f t="shared" ca="1" si="597"/>
        <v>606</v>
      </c>
    </row>
    <row r="1367" spans="1:37" x14ac:dyDescent="0.3">
      <c r="A1367" s="35">
        <f>IF(Замеры!B1366=0, " ", Замеры!B1366)</f>
        <v>1361</v>
      </c>
      <c r="B1367" s="45" t="str">
        <f>Замеры!F1366</f>
        <v xml:space="preserve">Группа от QF </v>
      </c>
      <c r="C1367" s="45" t="str">
        <f>IF(Замеры!K1366=0, " ", Замеры!K1366)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Замеры!L1366</f>
        <v>0</v>
      </c>
      <c r="S1367" s="2">
        <f>Замеры!M1366</f>
        <v>0</v>
      </c>
      <c r="T1367" s="2" t="s">
        <v>75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32</v>
      </c>
      <c r="Z1367" s="2">
        <f t="shared" ca="1" si="587"/>
        <v>44</v>
      </c>
      <c r="AA1367" s="2">
        <f t="shared" ca="1" si="587"/>
        <v>46</v>
      </c>
      <c r="AB1367" s="5">
        <f t="shared" ca="1" si="588"/>
        <v>577</v>
      </c>
      <c r="AC1367" s="5">
        <f t="shared" ca="1" si="589"/>
        <v>523</v>
      </c>
      <c r="AD1367" s="5">
        <f t="shared" ca="1" si="590"/>
        <v>575</v>
      </c>
      <c r="AE1367" s="5">
        <f t="shared" ca="1" si="591"/>
        <v>472</v>
      </c>
      <c r="AF1367" s="5">
        <f t="shared" ca="1" si="592"/>
        <v>561</v>
      </c>
      <c r="AG1367" s="5">
        <f t="shared" ca="1" si="593"/>
        <v>513</v>
      </c>
      <c r="AH1367" s="5">
        <f t="shared" ca="1" si="594"/>
        <v>491</v>
      </c>
      <c r="AI1367" s="5">
        <f t="shared" ca="1" si="595"/>
        <v>562</v>
      </c>
      <c r="AJ1367" s="5">
        <f t="shared" ca="1" si="596"/>
        <v>556</v>
      </c>
      <c r="AK1367" s="5">
        <f t="shared" ca="1" si="597"/>
        <v>490</v>
      </c>
    </row>
    <row r="1368" spans="1:37" x14ac:dyDescent="0.3">
      <c r="A1368" s="35">
        <f>IF(Замеры!B1367=0, " ", Замеры!B1367)</f>
        <v>1362</v>
      </c>
      <c r="B1368" s="45" t="str">
        <f>Замеры!F1367</f>
        <v xml:space="preserve">Группа от QF </v>
      </c>
      <c r="C1368" s="45" t="str">
        <f>IF(Замеры!K1367=0, " ", Замеры!K1367)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Замеры!L1367</f>
        <v>0</v>
      </c>
      <c r="S1368" s="2">
        <f>Замеры!M1367</f>
        <v>0</v>
      </c>
      <c r="T1368" s="2" t="s">
        <v>75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37</v>
      </c>
      <c r="Z1368" s="2">
        <f t="shared" ca="1" si="587"/>
        <v>49</v>
      </c>
      <c r="AA1368" s="2">
        <f t="shared" ca="1" si="587"/>
        <v>37</v>
      </c>
      <c r="AB1368" s="5">
        <f t="shared" ca="1" si="588"/>
        <v>472</v>
      </c>
      <c r="AC1368" s="5">
        <f t="shared" ca="1" si="589"/>
        <v>401</v>
      </c>
      <c r="AD1368" s="5">
        <f t="shared" ca="1" si="590"/>
        <v>469</v>
      </c>
      <c r="AE1368" s="5">
        <f t="shared" ca="1" si="591"/>
        <v>403</v>
      </c>
      <c r="AF1368" s="5">
        <f t="shared" ca="1" si="592"/>
        <v>467</v>
      </c>
      <c r="AG1368" s="5">
        <f t="shared" ca="1" si="593"/>
        <v>502</v>
      </c>
      <c r="AH1368" s="5">
        <f t="shared" ca="1" si="594"/>
        <v>457</v>
      </c>
      <c r="AI1368" s="5">
        <f t="shared" ca="1" si="595"/>
        <v>516</v>
      </c>
      <c r="AJ1368" s="5">
        <f t="shared" ca="1" si="596"/>
        <v>394</v>
      </c>
      <c r="AK1368" s="5">
        <f t="shared" ca="1" si="597"/>
        <v>438</v>
      </c>
    </row>
    <row r="1369" spans="1:37" x14ac:dyDescent="0.3">
      <c r="A1369" s="35">
        <f>IF(Замеры!B1368=0, " ", Замеры!B1368)</f>
        <v>1363</v>
      </c>
      <c r="B1369" s="45" t="str">
        <f>Замеры!F1368</f>
        <v xml:space="preserve">Группа от QF </v>
      </c>
      <c r="C1369" s="45" t="str">
        <f>IF(Замеры!K1368=0, " ", Замеры!K1368)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Замеры!L1368</f>
        <v>0</v>
      </c>
      <c r="S1369" s="2">
        <f>Замеры!M1368</f>
        <v>0</v>
      </c>
      <c r="T1369" s="2" t="s">
        <v>75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43</v>
      </c>
      <c r="Z1369" s="2">
        <f t="shared" ca="1" si="587"/>
        <v>30</v>
      </c>
      <c r="AA1369" s="2">
        <f t="shared" ca="1" si="587"/>
        <v>34</v>
      </c>
      <c r="AB1369" s="5">
        <f t="shared" ca="1" si="588"/>
        <v>412</v>
      </c>
      <c r="AC1369" s="5">
        <f t="shared" ca="1" si="589"/>
        <v>406</v>
      </c>
      <c r="AD1369" s="5">
        <f t="shared" ca="1" si="590"/>
        <v>475</v>
      </c>
      <c r="AE1369" s="5">
        <f t="shared" ca="1" si="591"/>
        <v>354</v>
      </c>
      <c r="AF1369" s="5">
        <f t="shared" ca="1" si="592"/>
        <v>421</v>
      </c>
      <c r="AG1369" s="5">
        <f t="shared" ca="1" si="593"/>
        <v>431</v>
      </c>
      <c r="AH1369" s="5">
        <f t="shared" ca="1" si="594"/>
        <v>455</v>
      </c>
      <c r="AI1369" s="5">
        <f t="shared" ca="1" si="595"/>
        <v>441</v>
      </c>
      <c r="AJ1369" s="5">
        <f t="shared" ca="1" si="596"/>
        <v>377</v>
      </c>
      <c r="AK1369" s="5">
        <f t="shared" ca="1" si="597"/>
        <v>421</v>
      </c>
    </row>
    <row r="1370" spans="1:37" x14ac:dyDescent="0.3">
      <c r="A1370" s="35">
        <f>IF(Замеры!B1369=0, " ", Замеры!B1369)</f>
        <v>1364</v>
      </c>
      <c r="B1370" s="45" t="str">
        <f>Замеры!F1369</f>
        <v xml:space="preserve">Группа от QF </v>
      </c>
      <c r="C1370" s="45" t="str">
        <f>IF(Замеры!K1369=0, " ", Замеры!K1369)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Замеры!L1369</f>
        <v>0</v>
      </c>
      <c r="S1370" s="2">
        <f>Замеры!M1369</f>
        <v>0</v>
      </c>
      <c r="T1370" s="2" t="s">
        <v>75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45</v>
      </c>
      <c r="Z1370" s="2">
        <f t="shared" ca="1" si="587"/>
        <v>36</v>
      </c>
      <c r="AA1370" s="2">
        <f t="shared" ca="1" si="587"/>
        <v>33</v>
      </c>
      <c r="AB1370" s="5">
        <f t="shared" ca="1" si="588"/>
        <v>359</v>
      </c>
      <c r="AC1370" s="5">
        <f t="shared" ca="1" si="589"/>
        <v>360</v>
      </c>
      <c r="AD1370" s="5">
        <f t="shared" ca="1" si="590"/>
        <v>395</v>
      </c>
      <c r="AE1370" s="5">
        <f t="shared" ca="1" si="591"/>
        <v>466</v>
      </c>
      <c r="AF1370" s="5">
        <f t="shared" ca="1" si="592"/>
        <v>470</v>
      </c>
      <c r="AG1370" s="5">
        <f t="shared" ca="1" si="593"/>
        <v>415</v>
      </c>
      <c r="AH1370" s="5">
        <f t="shared" ca="1" si="594"/>
        <v>447</v>
      </c>
      <c r="AI1370" s="5">
        <f t="shared" ca="1" si="595"/>
        <v>353</v>
      </c>
      <c r="AJ1370" s="5">
        <f t="shared" ca="1" si="596"/>
        <v>396</v>
      </c>
      <c r="AK1370" s="5">
        <f t="shared" ca="1" si="597"/>
        <v>398</v>
      </c>
    </row>
    <row r="1371" spans="1:37" x14ac:dyDescent="0.3">
      <c r="A1371" s="35">
        <f>IF(Замеры!B1370=0, " ", Замеры!B1370)</f>
        <v>1365</v>
      </c>
      <c r="B1371" s="45" t="str">
        <f>Замеры!F1370</f>
        <v xml:space="preserve">Группа от QF </v>
      </c>
      <c r="C1371" s="45" t="str">
        <f>IF(Замеры!K1370=0, " ", Замеры!K1370)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Замеры!L1370</f>
        <v>0</v>
      </c>
      <c r="S1371" s="2">
        <f>Замеры!M1370</f>
        <v>0</v>
      </c>
      <c r="T1371" s="2" t="s">
        <v>75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42</v>
      </c>
      <c r="Z1371" s="2">
        <f t="shared" ca="1" si="587"/>
        <v>26</v>
      </c>
      <c r="AA1371" s="2">
        <f t="shared" ca="1" si="587"/>
        <v>42</v>
      </c>
      <c r="AB1371" s="5">
        <f t="shared" ca="1" si="588"/>
        <v>541</v>
      </c>
      <c r="AC1371" s="5">
        <f t="shared" ca="1" si="589"/>
        <v>477</v>
      </c>
      <c r="AD1371" s="5">
        <f t="shared" ca="1" si="590"/>
        <v>440</v>
      </c>
      <c r="AE1371" s="5">
        <f t="shared" ca="1" si="591"/>
        <v>564</v>
      </c>
      <c r="AF1371" s="5">
        <f t="shared" ca="1" si="592"/>
        <v>560</v>
      </c>
      <c r="AG1371" s="5">
        <f t="shared" ca="1" si="593"/>
        <v>483</v>
      </c>
      <c r="AH1371" s="5">
        <f t="shared" ca="1" si="594"/>
        <v>515</v>
      </c>
      <c r="AI1371" s="5">
        <f t="shared" ca="1" si="595"/>
        <v>440</v>
      </c>
      <c r="AJ1371" s="5">
        <f t="shared" ca="1" si="596"/>
        <v>464</v>
      </c>
      <c r="AK1371" s="5">
        <f t="shared" ca="1" si="597"/>
        <v>540</v>
      </c>
    </row>
    <row r="1372" spans="1:37" x14ac:dyDescent="0.3">
      <c r="A1372" s="35">
        <f>IF(Замеры!B1371=0, " ", Замеры!B1371)</f>
        <v>1366</v>
      </c>
      <c r="B1372" s="45" t="str">
        <f>Замеры!F1371</f>
        <v xml:space="preserve">Группа от QF </v>
      </c>
      <c r="C1372" s="45" t="str">
        <f>IF(Замеры!K1371=0, " ", Замеры!K1371)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Замеры!L1371</f>
        <v>0</v>
      </c>
      <c r="S1372" s="2">
        <f>Замеры!M1371</f>
        <v>0</v>
      </c>
      <c r="T1372" s="2" t="s">
        <v>75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30</v>
      </c>
      <c r="Z1372" s="2">
        <f t="shared" ca="1" si="587"/>
        <v>20</v>
      </c>
      <c r="AA1372" s="2">
        <f t="shared" ca="1" si="587"/>
        <v>36</v>
      </c>
      <c r="AB1372" s="5">
        <f t="shared" ca="1" si="588"/>
        <v>413</v>
      </c>
      <c r="AC1372" s="5">
        <f t="shared" ca="1" si="589"/>
        <v>370</v>
      </c>
      <c r="AD1372" s="5">
        <f t="shared" ca="1" si="590"/>
        <v>462</v>
      </c>
      <c r="AE1372" s="5">
        <f t="shared" ca="1" si="591"/>
        <v>450</v>
      </c>
      <c r="AF1372" s="5">
        <f t="shared" ca="1" si="592"/>
        <v>438</v>
      </c>
      <c r="AG1372" s="5">
        <f t="shared" ca="1" si="593"/>
        <v>460</v>
      </c>
      <c r="AH1372" s="5">
        <f t="shared" ca="1" si="594"/>
        <v>493</v>
      </c>
      <c r="AI1372" s="5">
        <f t="shared" ca="1" si="595"/>
        <v>417</v>
      </c>
      <c r="AJ1372" s="5">
        <f t="shared" ca="1" si="596"/>
        <v>506</v>
      </c>
      <c r="AK1372" s="5">
        <f t="shared" ca="1" si="597"/>
        <v>440</v>
      </c>
    </row>
    <row r="1373" spans="1:37" x14ac:dyDescent="0.3">
      <c r="A1373" s="35">
        <f>IF(Замеры!B1372=0, " ", Замеры!B1372)</f>
        <v>1367</v>
      </c>
      <c r="B1373" s="45" t="str">
        <f>Замеры!F1372</f>
        <v xml:space="preserve">Группа от QF </v>
      </c>
      <c r="C1373" s="45" t="str">
        <f>IF(Замеры!K1372=0, " ", Замеры!K1372)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Замеры!L1372</f>
        <v>0</v>
      </c>
      <c r="S1373" s="2">
        <f>Замеры!M1372</f>
        <v>0</v>
      </c>
      <c r="T1373" s="2" t="s">
        <v>75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43</v>
      </c>
      <c r="Z1373" s="2">
        <f t="shared" ca="1" si="587"/>
        <v>24</v>
      </c>
      <c r="AA1373" s="2">
        <f t="shared" ca="1" si="587"/>
        <v>28</v>
      </c>
      <c r="AB1373" s="5">
        <f t="shared" ca="1" si="588"/>
        <v>286</v>
      </c>
      <c r="AC1373" s="5">
        <f t="shared" ca="1" si="589"/>
        <v>300</v>
      </c>
      <c r="AD1373" s="5">
        <f t="shared" ca="1" si="590"/>
        <v>331</v>
      </c>
      <c r="AE1373" s="5">
        <f t="shared" ca="1" si="591"/>
        <v>344</v>
      </c>
      <c r="AF1373" s="5">
        <f t="shared" ca="1" si="592"/>
        <v>290</v>
      </c>
      <c r="AG1373" s="5">
        <f t="shared" ca="1" si="593"/>
        <v>315</v>
      </c>
      <c r="AH1373" s="5">
        <f t="shared" ca="1" si="594"/>
        <v>363</v>
      </c>
      <c r="AI1373" s="5">
        <f t="shared" ca="1" si="595"/>
        <v>388</v>
      </c>
      <c r="AJ1373" s="5">
        <f t="shared" ca="1" si="596"/>
        <v>350</v>
      </c>
      <c r="AK1373" s="5">
        <f t="shared" ca="1" si="597"/>
        <v>347</v>
      </c>
    </row>
    <row r="1374" spans="1:37" x14ac:dyDescent="0.3">
      <c r="A1374" s="35">
        <f>IF(Замеры!B1373=0, " ", Замеры!B1373)</f>
        <v>1368</v>
      </c>
      <c r="B1374" s="45" t="str">
        <f>Замеры!F1373</f>
        <v xml:space="preserve">Группа от QF </v>
      </c>
      <c r="C1374" s="45" t="str">
        <f>IF(Замеры!K1373=0, " ", Замеры!K1373)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Замеры!L1373</f>
        <v>0</v>
      </c>
      <c r="S1374" s="2">
        <f>Замеры!M1373</f>
        <v>0</v>
      </c>
      <c r="T1374" s="2" t="s">
        <v>75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49</v>
      </c>
      <c r="Z1374" s="2">
        <f t="shared" ca="1" si="587"/>
        <v>24</v>
      </c>
      <c r="AA1374" s="2">
        <f t="shared" ca="1" si="587"/>
        <v>43</v>
      </c>
      <c r="AB1374" s="5">
        <f t="shared" ca="1" si="588"/>
        <v>494</v>
      </c>
      <c r="AC1374" s="5">
        <f t="shared" ca="1" si="589"/>
        <v>486</v>
      </c>
      <c r="AD1374" s="5">
        <f t="shared" ca="1" si="590"/>
        <v>551</v>
      </c>
      <c r="AE1374" s="5">
        <f t="shared" ca="1" si="591"/>
        <v>537</v>
      </c>
      <c r="AF1374" s="5">
        <f t="shared" ca="1" si="592"/>
        <v>525</v>
      </c>
      <c r="AG1374" s="5">
        <f t="shared" ca="1" si="593"/>
        <v>494</v>
      </c>
      <c r="AH1374" s="5">
        <f t="shared" ca="1" si="594"/>
        <v>530</v>
      </c>
      <c r="AI1374" s="5">
        <f t="shared" ca="1" si="595"/>
        <v>442</v>
      </c>
      <c r="AJ1374" s="5">
        <f t="shared" ca="1" si="596"/>
        <v>510</v>
      </c>
      <c r="AK1374" s="5">
        <f t="shared" ca="1" si="597"/>
        <v>456</v>
      </c>
    </row>
    <row r="1375" spans="1:37" x14ac:dyDescent="0.3">
      <c r="A1375" s="35">
        <f>IF(Замеры!B1374=0, " ", Замеры!B1374)</f>
        <v>1369</v>
      </c>
      <c r="B1375" s="45" t="str">
        <f>Замеры!F1374</f>
        <v xml:space="preserve">Группа от QF </v>
      </c>
      <c r="C1375" s="45" t="str">
        <f>IF(Замеры!K1374=0, " ", Замеры!K1374)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Замеры!L1374</f>
        <v>0</v>
      </c>
      <c r="S1375" s="2">
        <f>Замеры!M1374</f>
        <v>0</v>
      </c>
      <c r="T1375" s="2" t="s">
        <v>75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21</v>
      </c>
      <c r="Z1375" s="2">
        <f t="shared" ca="1" si="587"/>
        <v>24</v>
      </c>
      <c r="AA1375" s="2">
        <f t="shared" ca="1" si="587"/>
        <v>41</v>
      </c>
      <c r="AB1375" s="5">
        <f t="shared" ca="1" si="588"/>
        <v>469</v>
      </c>
      <c r="AC1375" s="5">
        <f t="shared" ca="1" si="589"/>
        <v>469</v>
      </c>
      <c r="AD1375" s="5">
        <f t="shared" ca="1" si="590"/>
        <v>469</v>
      </c>
      <c r="AE1375" s="5">
        <f t="shared" ca="1" si="591"/>
        <v>533</v>
      </c>
      <c r="AF1375" s="5">
        <f t="shared" ca="1" si="592"/>
        <v>500</v>
      </c>
      <c r="AG1375" s="5">
        <f t="shared" ca="1" si="593"/>
        <v>507</v>
      </c>
      <c r="AH1375" s="5">
        <f t="shared" ca="1" si="594"/>
        <v>490</v>
      </c>
      <c r="AI1375" s="5">
        <f t="shared" ca="1" si="595"/>
        <v>523</v>
      </c>
      <c r="AJ1375" s="5">
        <f t="shared" ca="1" si="596"/>
        <v>481</v>
      </c>
      <c r="AK1375" s="5">
        <f t="shared" ca="1" si="597"/>
        <v>513</v>
      </c>
    </row>
    <row r="1376" spans="1:37" x14ac:dyDescent="0.3">
      <c r="A1376" s="35">
        <f>IF(Замеры!B1375=0, " ", Замеры!B1375)</f>
        <v>1370</v>
      </c>
      <c r="B1376" s="45" t="str">
        <f>Замеры!F1375</f>
        <v xml:space="preserve">Группа от QF </v>
      </c>
      <c r="C1376" s="45" t="str">
        <f>IF(Замеры!K1375=0, " ", Замеры!K1375)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Замеры!L1375</f>
        <v>0</v>
      </c>
      <c r="S1376" s="2">
        <f>Замеры!M1375</f>
        <v>0</v>
      </c>
      <c r="T1376" s="2" t="s">
        <v>75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46</v>
      </c>
      <c r="Z1376" s="2">
        <f t="shared" ca="1" si="587"/>
        <v>35</v>
      </c>
      <c r="AA1376" s="2">
        <f t="shared" ca="1" si="587"/>
        <v>25</v>
      </c>
      <c r="AB1376" s="5">
        <f t="shared" ca="1" si="588"/>
        <v>268</v>
      </c>
      <c r="AC1376" s="5">
        <f t="shared" ca="1" si="589"/>
        <v>304</v>
      </c>
      <c r="AD1376" s="5">
        <f t="shared" ca="1" si="590"/>
        <v>256</v>
      </c>
      <c r="AE1376" s="5">
        <f t="shared" ca="1" si="591"/>
        <v>387</v>
      </c>
      <c r="AF1376" s="5">
        <f t="shared" ca="1" si="592"/>
        <v>300</v>
      </c>
      <c r="AG1376" s="5">
        <f t="shared" ca="1" si="593"/>
        <v>320</v>
      </c>
      <c r="AH1376" s="5">
        <f t="shared" ca="1" si="594"/>
        <v>264</v>
      </c>
      <c r="AI1376" s="5">
        <f t="shared" ca="1" si="595"/>
        <v>341</v>
      </c>
      <c r="AJ1376" s="5">
        <f t="shared" ca="1" si="596"/>
        <v>283</v>
      </c>
      <c r="AK1376" s="5">
        <f t="shared" ca="1" si="597"/>
        <v>295</v>
      </c>
    </row>
    <row r="1377" spans="1:37" x14ac:dyDescent="0.3">
      <c r="A1377" s="35">
        <f>IF(Замеры!B1376=0, " ", Замеры!B1376)</f>
        <v>1371</v>
      </c>
      <c r="B1377" s="45" t="str">
        <f>Замеры!F1376</f>
        <v xml:space="preserve">Группа от QF </v>
      </c>
      <c r="C1377" s="45" t="str">
        <f>IF(Замеры!K1376=0, " ", Замеры!K1376)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Замеры!L1376</f>
        <v>0</v>
      </c>
      <c r="S1377" s="2">
        <f>Замеры!M1376</f>
        <v>0</v>
      </c>
      <c r="T1377" s="2" t="s">
        <v>75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30</v>
      </c>
      <c r="Z1377" s="2">
        <f t="shared" ca="1" si="587"/>
        <v>22</v>
      </c>
      <c r="AA1377" s="2">
        <f t="shared" ca="1" si="587"/>
        <v>46</v>
      </c>
      <c r="AB1377" s="5">
        <f t="shared" ca="1" si="588"/>
        <v>487</v>
      </c>
      <c r="AC1377" s="5">
        <f t="shared" ca="1" si="589"/>
        <v>552</v>
      </c>
      <c r="AD1377" s="5">
        <f t="shared" ca="1" si="590"/>
        <v>571</v>
      </c>
      <c r="AE1377" s="5">
        <f t="shared" ca="1" si="591"/>
        <v>584</v>
      </c>
      <c r="AF1377" s="5">
        <f t="shared" ca="1" si="592"/>
        <v>511</v>
      </c>
      <c r="AG1377" s="5">
        <f t="shared" ca="1" si="593"/>
        <v>467</v>
      </c>
      <c r="AH1377" s="5">
        <f t="shared" ca="1" si="594"/>
        <v>590</v>
      </c>
      <c r="AI1377" s="5">
        <f t="shared" ca="1" si="595"/>
        <v>552</v>
      </c>
      <c r="AJ1377" s="5">
        <f t="shared" ca="1" si="596"/>
        <v>499</v>
      </c>
      <c r="AK1377" s="5">
        <f t="shared" ca="1" si="597"/>
        <v>544</v>
      </c>
    </row>
    <row r="1378" spans="1:37" x14ac:dyDescent="0.3">
      <c r="A1378" s="35">
        <f>IF(Замеры!B1377=0, " ", Замеры!B1377)</f>
        <v>1372</v>
      </c>
      <c r="B1378" s="45" t="str">
        <f>Замеры!F1377</f>
        <v xml:space="preserve">Группа от QF </v>
      </c>
      <c r="C1378" s="45" t="str">
        <f>IF(Замеры!K1377=0, " ", Замеры!K1377)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Замеры!L1377</f>
        <v>0</v>
      </c>
      <c r="S1378" s="2">
        <f>Замеры!M1377</f>
        <v>0</v>
      </c>
      <c r="T1378" s="2" t="s">
        <v>75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27</v>
      </c>
      <c r="Z1378" s="2">
        <f t="shared" ca="1" si="587"/>
        <v>46</v>
      </c>
      <c r="AA1378" s="2">
        <f t="shared" ca="1" si="587"/>
        <v>35</v>
      </c>
      <c r="AB1378" s="5">
        <f t="shared" ca="1" si="588"/>
        <v>445</v>
      </c>
      <c r="AC1378" s="5">
        <f t="shared" ca="1" si="589"/>
        <v>430</v>
      </c>
      <c r="AD1378" s="5">
        <f t="shared" ca="1" si="590"/>
        <v>428</v>
      </c>
      <c r="AE1378" s="5">
        <f t="shared" ca="1" si="591"/>
        <v>460</v>
      </c>
      <c r="AF1378" s="5">
        <f t="shared" ca="1" si="592"/>
        <v>471</v>
      </c>
      <c r="AG1378" s="5">
        <f t="shared" ca="1" si="593"/>
        <v>493</v>
      </c>
      <c r="AH1378" s="5">
        <f t="shared" ca="1" si="594"/>
        <v>419</v>
      </c>
      <c r="AI1378" s="5">
        <f t="shared" ca="1" si="595"/>
        <v>401</v>
      </c>
      <c r="AJ1378" s="5">
        <f t="shared" ca="1" si="596"/>
        <v>451</v>
      </c>
      <c r="AK1378" s="5">
        <f t="shared" ca="1" si="597"/>
        <v>455</v>
      </c>
    </row>
    <row r="1379" spans="1:37" x14ac:dyDescent="0.3">
      <c r="A1379" s="35">
        <f>IF(Замеры!B1378=0, " ", Замеры!B1378)</f>
        <v>1373</v>
      </c>
      <c r="B1379" s="45" t="str">
        <f>Замеры!F1378</f>
        <v xml:space="preserve">Группа от QF </v>
      </c>
      <c r="C1379" s="45" t="str">
        <f>IF(Замеры!K1378=0, " ", Замеры!K1378)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Замеры!L1378</f>
        <v>0</v>
      </c>
      <c r="S1379" s="2">
        <f>Замеры!M1378</f>
        <v>0</v>
      </c>
      <c r="T1379" s="2" t="s">
        <v>75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35</v>
      </c>
      <c r="Z1379" s="2">
        <f t="shared" ca="1" si="587"/>
        <v>39</v>
      </c>
      <c r="AA1379" s="2">
        <f t="shared" ca="1" si="587"/>
        <v>39</v>
      </c>
      <c r="AB1379" s="5">
        <f t="shared" ca="1" si="588"/>
        <v>476</v>
      </c>
      <c r="AC1379" s="5">
        <f t="shared" ca="1" si="589"/>
        <v>516</v>
      </c>
      <c r="AD1379" s="5">
        <f t="shared" ca="1" si="590"/>
        <v>494</v>
      </c>
      <c r="AE1379" s="5">
        <f t="shared" ca="1" si="591"/>
        <v>419</v>
      </c>
      <c r="AF1379" s="5">
        <f t="shared" ca="1" si="592"/>
        <v>456</v>
      </c>
      <c r="AG1379" s="5">
        <f t="shared" ca="1" si="593"/>
        <v>527</v>
      </c>
      <c r="AH1379" s="5">
        <f t="shared" ca="1" si="594"/>
        <v>440</v>
      </c>
      <c r="AI1379" s="5">
        <f t="shared" ca="1" si="595"/>
        <v>528</v>
      </c>
      <c r="AJ1379" s="5">
        <f t="shared" ca="1" si="596"/>
        <v>440</v>
      </c>
      <c r="AK1379" s="5">
        <f t="shared" ca="1" si="597"/>
        <v>461</v>
      </c>
    </row>
    <row r="1380" spans="1:37" x14ac:dyDescent="0.3">
      <c r="A1380" s="35">
        <f>IF(Замеры!B1379=0, " ", Замеры!B1379)</f>
        <v>1374</v>
      </c>
      <c r="B1380" s="45" t="str">
        <f>Замеры!F1379</f>
        <v xml:space="preserve">Группа от QF </v>
      </c>
      <c r="C1380" s="45" t="str">
        <f>IF(Замеры!K1379=0, " ", Замеры!K1379)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Замеры!L1379</f>
        <v>0</v>
      </c>
      <c r="S1380" s="2">
        <f>Замеры!M1379</f>
        <v>0</v>
      </c>
      <c r="T1380" s="2" t="s">
        <v>75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31</v>
      </c>
      <c r="Z1380" s="2">
        <f t="shared" ca="1" si="587"/>
        <v>23</v>
      </c>
      <c r="AA1380" s="2">
        <f t="shared" ca="1" si="587"/>
        <v>35</v>
      </c>
      <c r="AB1380" s="5">
        <f t="shared" ca="1" si="588"/>
        <v>472</v>
      </c>
      <c r="AC1380" s="5">
        <f t="shared" ca="1" si="589"/>
        <v>496</v>
      </c>
      <c r="AD1380" s="5">
        <f t="shared" ca="1" si="590"/>
        <v>485</v>
      </c>
      <c r="AE1380" s="5">
        <f t="shared" ca="1" si="591"/>
        <v>447</v>
      </c>
      <c r="AF1380" s="5">
        <f t="shared" ca="1" si="592"/>
        <v>471</v>
      </c>
      <c r="AG1380" s="5">
        <f t="shared" ca="1" si="593"/>
        <v>368</v>
      </c>
      <c r="AH1380" s="5">
        <f t="shared" ca="1" si="594"/>
        <v>481</v>
      </c>
      <c r="AI1380" s="5">
        <f t="shared" ca="1" si="595"/>
        <v>369</v>
      </c>
      <c r="AJ1380" s="5">
        <f t="shared" ca="1" si="596"/>
        <v>380</v>
      </c>
      <c r="AK1380" s="5">
        <f t="shared" ca="1" si="597"/>
        <v>379</v>
      </c>
    </row>
    <row r="1381" spans="1:37" x14ac:dyDescent="0.3">
      <c r="A1381" s="35">
        <f>IF(Замеры!B1380=0, " ", Замеры!B1380)</f>
        <v>1375</v>
      </c>
      <c r="B1381" s="45" t="str">
        <f>Замеры!F1380</f>
        <v xml:space="preserve">Группа от QF </v>
      </c>
      <c r="C1381" s="45" t="str">
        <f>IF(Замеры!K1380=0, " ", Замеры!K1380)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Замеры!L1380</f>
        <v>0</v>
      </c>
      <c r="S1381" s="2">
        <f>Замеры!M1380</f>
        <v>0</v>
      </c>
      <c r="T1381" s="2" t="s">
        <v>75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29</v>
      </c>
      <c r="Z1381" s="2">
        <f t="shared" ca="1" si="587"/>
        <v>24</v>
      </c>
      <c r="AA1381" s="2">
        <f t="shared" ca="1" si="587"/>
        <v>37</v>
      </c>
      <c r="AB1381" s="5">
        <f t="shared" ca="1" si="588"/>
        <v>408</v>
      </c>
      <c r="AC1381" s="5">
        <f t="shared" ca="1" si="589"/>
        <v>487</v>
      </c>
      <c r="AD1381" s="5">
        <f t="shared" ca="1" si="590"/>
        <v>504</v>
      </c>
      <c r="AE1381" s="5">
        <f t="shared" ca="1" si="591"/>
        <v>455</v>
      </c>
      <c r="AF1381" s="5">
        <f t="shared" ca="1" si="592"/>
        <v>424</v>
      </c>
      <c r="AG1381" s="5">
        <f t="shared" ca="1" si="593"/>
        <v>409</v>
      </c>
      <c r="AH1381" s="5">
        <f t="shared" ca="1" si="594"/>
        <v>504</v>
      </c>
      <c r="AI1381" s="5">
        <f t="shared" ca="1" si="595"/>
        <v>385</v>
      </c>
      <c r="AJ1381" s="5">
        <f t="shared" ca="1" si="596"/>
        <v>484</v>
      </c>
      <c r="AK1381" s="5">
        <f t="shared" ca="1" si="597"/>
        <v>477</v>
      </c>
    </row>
    <row r="1382" spans="1:37" x14ac:dyDescent="0.3">
      <c r="A1382" s="35">
        <f>IF(Замеры!B1381=0, " ", Замеры!B1381)</f>
        <v>1376</v>
      </c>
      <c r="B1382" s="45" t="str">
        <f>Замеры!F1381</f>
        <v xml:space="preserve">Группа от QF </v>
      </c>
      <c r="C1382" s="45" t="str">
        <f>IF(Замеры!K1381=0, " ", Замеры!K1381)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Замеры!L1381</f>
        <v>0</v>
      </c>
      <c r="S1382" s="2">
        <f>Замеры!M1381</f>
        <v>0</v>
      </c>
      <c r="T1382" s="2" t="s">
        <v>75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24</v>
      </c>
      <c r="Z1382" s="2">
        <f t="shared" ca="1" si="587"/>
        <v>30</v>
      </c>
      <c r="AA1382" s="2">
        <f t="shared" ca="1" si="587"/>
        <v>42</v>
      </c>
      <c r="AB1382" s="5">
        <f t="shared" ca="1" si="588"/>
        <v>446</v>
      </c>
      <c r="AC1382" s="5">
        <f t="shared" ca="1" si="589"/>
        <v>487</v>
      </c>
      <c r="AD1382" s="5">
        <f t="shared" ca="1" si="590"/>
        <v>452</v>
      </c>
      <c r="AE1382" s="5">
        <f t="shared" ca="1" si="591"/>
        <v>472</v>
      </c>
      <c r="AF1382" s="5">
        <f t="shared" ca="1" si="592"/>
        <v>493</v>
      </c>
      <c r="AG1382" s="5">
        <f t="shared" ca="1" si="593"/>
        <v>431</v>
      </c>
      <c r="AH1382" s="5">
        <f t="shared" ca="1" si="594"/>
        <v>426</v>
      </c>
      <c r="AI1382" s="5">
        <f t="shared" ca="1" si="595"/>
        <v>504</v>
      </c>
      <c r="AJ1382" s="5">
        <f t="shared" ca="1" si="596"/>
        <v>497</v>
      </c>
      <c r="AK1382" s="5">
        <f t="shared" ca="1" si="597"/>
        <v>547</v>
      </c>
    </row>
    <row r="1383" spans="1:37" x14ac:dyDescent="0.3">
      <c r="A1383" s="35">
        <f>IF(Замеры!B1382=0, " ", Замеры!B1382)</f>
        <v>1377</v>
      </c>
      <c r="B1383" s="45" t="str">
        <f>Замеры!F1382</f>
        <v xml:space="preserve">Группа от QF </v>
      </c>
      <c r="C1383" s="45" t="str">
        <f>IF(Замеры!K1382=0, " ", Замеры!K1382)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Замеры!L1382</f>
        <v>0</v>
      </c>
      <c r="S1383" s="2">
        <f>Замеры!M1382</f>
        <v>0</v>
      </c>
      <c r="T1383" s="2" t="s">
        <v>75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33</v>
      </c>
      <c r="Z1383" s="2">
        <f t="shared" ca="1" si="600"/>
        <v>44</v>
      </c>
      <c r="AA1383" s="2">
        <f t="shared" ca="1" si="600"/>
        <v>24</v>
      </c>
      <c r="AB1383" s="5">
        <f t="shared" ca="1" si="588"/>
        <v>311</v>
      </c>
      <c r="AC1383" s="5">
        <f t="shared" ca="1" si="589"/>
        <v>329</v>
      </c>
      <c r="AD1383" s="5">
        <f t="shared" ca="1" si="590"/>
        <v>357</v>
      </c>
      <c r="AE1383" s="5">
        <f t="shared" ca="1" si="591"/>
        <v>275</v>
      </c>
      <c r="AF1383" s="5">
        <f t="shared" ca="1" si="592"/>
        <v>362</v>
      </c>
      <c r="AG1383" s="5">
        <f t="shared" ca="1" si="593"/>
        <v>366</v>
      </c>
      <c r="AH1383" s="5">
        <f t="shared" ca="1" si="594"/>
        <v>271</v>
      </c>
      <c r="AI1383" s="5">
        <f t="shared" ca="1" si="595"/>
        <v>248</v>
      </c>
      <c r="AJ1383" s="5">
        <f t="shared" ca="1" si="596"/>
        <v>279</v>
      </c>
      <c r="AK1383" s="5">
        <f t="shared" ca="1" si="597"/>
        <v>282</v>
      </c>
    </row>
    <row r="1384" spans="1:37" x14ac:dyDescent="0.3">
      <c r="A1384" s="35">
        <f>IF(Замеры!B1383=0, " ", Замеры!B1383)</f>
        <v>1378</v>
      </c>
      <c r="B1384" s="45" t="str">
        <f>Замеры!F1383</f>
        <v xml:space="preserve">Группа от QF </v>
      </c>
      <c r="C1384" s="45" t="str">
        <f>IF(Замеры!K1383=0, " ", Замеры!K1383)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Замеры!L1383</f>
        <v>0</v>
      </c>
      <c r="S1384" s="2">
        <f>Замеры!M1383</f>
        <v>0</v>
      </c>
      <c r="T1384" s="2" t="s">
        <v>75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35</v>
      </c>
      <c r="Z1384" s="2">
        <f t="shared" ca="1" si="600"/>
        <v>48</v>
      </c>
      <c r="AA1384" s="2">
        <f t="shared" ca="1" si="600"/>
        <v>39</v>
      </c>
      <c r="AB1384" s="5">
        <f t="shared" ca="1" si="588"/>
        <v>404</v>
      </c>
      <c r="AC1384" s="5">
        <f t="shared" ca="1" si="589"/>
        <v>494</v>
      </c>
      <c r="AD1384" s="5">
        <f t="shared" ca="1" si="590"/>
        <v>505</v>
      </c>
      <c r="AE1384" s="5">
        <f t="shared" ca="1" si="591"/>
        <v>489</v>
      </c>
      <c r="AF1384" s="5">
        <f t="shared" ca="1" si="592"/>
        <v>491</v>
      </c>
      <c r="AG1384" s="5">
        <f t="shared" ca="1" si="593"/>
        <v>452</v>
      </c>
      <c r="AH1384" s="5">
        <f t="shared" ca="1" si="594"/>
        <v>441</v>
      </c>
      <c r="AI1384" s="5">
        <f t="shared" ca="1" si="595"/>
        <v>490</v>
      </c>
      <c r="AJ1384" s="5">
        <f t="shared" ca="1" si="596"/>
        <v>465</v>
      </c>
      <c r="AK1384" s="5">
        <f t="shared" ca="1" si="597"/>
        <v>453</v>
      </c>
    </row>
    <row r="1385" spans="1:37" x14ac:dyDescent="0.3">
      <c r="A1385" s="35">
        <f>IF(Замеры!B1384=0, " ", Замеры!B1384)</f>
        <v>1379</v>
      </c>
      <c r="B1385" s="45" t="str">
        <f>Замеры!F1384</f>
        <v xml:space="preserve">Группа от QF </v>
      </c>
      <c r="C1385" s="45" t="str">
        <f>IF(Замеры!K1384=0, " ", Замеры!K1384)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Замеры!L1384</f>
        <v>0</v>
      </c>
      <c r="S1385" s="2">
        <f>Замеры!M1384</f>
        <v>0</v>
      </c>
      <c r="T1385" s="2" t="s">
        <v>75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20</v>
      </c>
      <c r="Z1385" s="2">
        <f t="shared" ca="1" si="600"/>
        <v>27</v>
      </c>
      <c r="AA1385" s="2">
        <f t="shared" ca="1" si="600"/>
        <v>45</v>
      </c>
      <c r="AB1385" s="5">
        <f t="shared" ca="1" si="588"/>
        <v>461</v>
      </c>
      <c r="AC1385" s="5">
        <f t="shared" ca="1" si="589"/>
        <v>593</v>
      </c>
      <c r="AD1385" s="5">
        <f t="shared" ca="1" si="590"/>
        <v>485</v>
      </c>
      <c r="AE1385" s="5">
        <f t="shared" ca="1" si="591"/>
        <v>478</v>
      </c>
      <c r="AF1385" s="5">
        <f t="shared" ca="1" si="592"/>
        <v>568</v>
      </c>
      <c r="AG1385" s="5">
        <f t="shared" ca="1" si="593"/>
        <v>533</v>
      </c>
      <c r="AH1385" s="5">
        <f t="shared" ca="1" si="594"/>
        <v>542</v>
      </c>
      <c r="AI1385" s="5">
        <f t="shared" ca="1" si="595"/>
        <v>575</v>
      </c>
      <c r="AJ1385" s="5">
        <f t="shared" ca="1" si="596"/>
        <v>479</v>
      </c>
      <c r="AK1385" s="5">
        <f t="shared" ca="1" si="597"/>
        <v>467</v>
      </c>
    </row>
    <row r="1386" spans="1:37" x14ac:dyDescent="0.3">
      <c r="A1386" s="35">
        <f>IF(Замеры!B1385=0, " ", Замеры!B1385)</f>
        <v>1380</v>
      </c>
      <c r="B1386" s="45" t="str">
        <f>Замеры!F1385</f>
        <v xml:space="preserve">Группа от QF </v>
      </c>
      <c r="C1386" s="45" t="str">
        <f>IF(Замеры!K1385=0, " ", Замеры!K1385)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Замеры!L1385</f>
        <v>0</v>
      </c>
      <c r="S1386" s="2">
        <f>Замеры!M1385</f>
        <v>0</v>
      </c>
      <c r="T1386" s="2" t="s">
        <v>75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20</v>
      </c>
      <c r="Z1386" s="2">
        <f t="shared" ca="1" si="600"/>
        <v>26</v>
      </c>
      <c r="AA1386" s="2">
        <f t="shared" ca="1" si="600"/>
        <v>37</v>
      </c>
      <c r="AB1386" s="5">
        <f t="shared" ca="1" si="588"/>
        <v>492</v>
      </c>
      <c r="AC1386" s="5">
        <f t="shared" ca="1" si="589"/>
        <v>410</v>
      </c>
      <c r="AD1386" s="5">
        <f t="shared" ca="1" si="590"/>
        <v>486</v>
      </c>
      <c r="AE1386" s="5">
        <f t="shared" ca="1" si="591"/>
        <v>455</v>
      </c>
      <c r="AF1386" s="5">
        <f t="shared" ca="1" si="592"/>
        <v>417</v>
      </c>
      <c r="AG1386" s="5">
        <f t="shared" ca="1" si="593"/>
        <v>518</v>
      </c>
      <c r="AH1386" s="5">
        <f t="shared" ca="1" si="594"/>
        <v>412</v>
      </c>
      <c r="AI1386" s="5">
        <f t="shared" ca="1" si="595"/>
        <v>495</v>
      </c>
      <c r="AJ1386" s="5">
        <f t="shared" ca="1" si="596"/>
        <v>442</v>
      </c>
      <c r="AK1386" s="5">
        <f t="shared" ca="1" si="597"/>
        <v>446</v>
      </c>
    </row>
    <row r="1387" spans="1:37" x14ac:dyDescent="0.3">
      <c r="A1387" s="35">
        <f>IF(Замеры!B1386=0, " ", Замеры!B1386)</f>
        <v>1381</v>
      </c>
      <c r="B1387" s="45" t="str">
        <f>Замеры!F1386</f>
        <v xml:space="preserve">Группа от QF </v>
      </c>
      <c r="C1387" s="45" t="str">
        <f>IF(Замеры!K1386=0, " ", Замеры!K1386)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Замеры!L1386</f>
        <v>0</v>
      </c>
      <c r="S1387" s="2">
        <f>Замеры!M1386</f>
        <v>0</v>
      </c>
      <c r="T1387" s="2" t="s">
        <v>75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47</v>
      </c>
      <c r="Z1387" s="2">
        <f t="shared" ca="1" si="600"/>
        <v>43</v>
      </c>
      <c r="AA1387" s="2">
        <f t="shared" ca="1" si="600"/>
        <v>49</v>
      </c>
      <c r="AB1387" s="5">
        <f t="shared" ca="1" si="588"/>
        <v>620</v>
      </c>
      <c r="AC1387" s="5">
        <f t="shared" ca="1" si="589"/>
        <v>562</v>
      </c>
      <c r="AD1387" s="5">
        <f t="shared" ca="1" si="590"/>
        <v>612</v>
      </c>
      <c r="AE1387" s="5">
        <f t="shared" ca="1" si="591"/>
        <v>638</v>
      </c>
      <c r="AF1387" s="5">
        <f t="shared" ca="1" si="592"/>
        <v>532</v>
      </c>
      <c r="AG1387" s="5">
        <f t="shared" ca="1" si="593"/>
        <v>499</v>
      </c>
      <c r="AH1387" s="5">
        <f t="shared" ca="1" si="594"/>
        <v>603</v>
      </c>
      <c r="AI1387" s="5">
        <f t="shared" ca="1" si="595"/>
        <v>517</v>
      </c>
      <c r="AJ1387" s="5">
        <f t="shared" ca="1" si="596"/>
        <v>630</v>
      </c>
      <c r="AK1387" s="5">
        <f t="shared" ca="1" si="597"/>
        <v>551</v>
      </c>
    </row>
    <row r="1388" spans="1:37" x14ac:dyDescent="0.3">
      <c r="A1388" s="35">
        <f>IF(Замеры!B1387=0, " ", Замеры!B1387)</f>
        <v>1382</v>
      </c>
      <c r="B1388" s="45" t="str">
        <f>Замеры!F1387</f>
        <v xml:space="preserve">Группа от QF </v>
      </c>
      <c r="C1388" s="45" t="str">
        <f>IF(Замеры!K1387=0, " ", Замеры!K1387)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Замеры!L1387</f>
        <v>0</v>
      </c>
      <c r="S1388" s="2">
        <f>Замеры!M1387</f>
        <v>0</v>
      </c>
      <c r="T1388" s="2" t="s">
        <v>75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32</v>
      </c>
      <c r="Z1388" s="2">
        <f t="shared" ca="1" si="600"/>
        <v>49</v>
      </c>
      <c r="AA1388" s="2">
        <f t="shared" ca="1" si="600"/>
        <v>30</v>
      </c>
      <c r="AB1388" s="5">
        <f t="shared" ca="1" si="588"/>
        <v>364</v>
      </c>
      <c r="AC1388" s="5">
        <f t="shared" ca="1" si="589"/>
        <v>429</v>
      </c>
      <c r="AD1388" s="5">
        <f t="shared" ca="1" si="590"/>
        <v>425</v>
      </c>
      <c r="AE1388" s="5">
        <f t="shared" ca="1" si="591"/>
        <v>424</v>
      </c>
      <c r="AF1388" s="5">
        <f t="shared" ca="1" si="592"/>
        <v>398</v>
      </c>
      <c r="AG1388" s="5">
        <f t="shared" ca="1" si="593"/>
        <v>365</v>
      </c>
      <c r="AH1388" s="5">
        <f t="shared" ca="1" si="594"/>
        <v>415</v>
      </c>
      <c r="AI1388" s="5">
        <f t="shared" ca="1" si="595"/>
        <v>385</v>
      </c>
      <c r="AJ1388" s="5">
        <f t="shared" ca="1" si="596"/>
        <v>363</v>
      </c>
      <c r="AK1388" s="5">
        <f t="shared" ca="1" si="597"/>
        <v>407</v>
      </c>
    </row>
    <row r="1389" spans="1:37" x14ac:dyDescent="0.3">
      <c r="A1389" s="35">
        <f>IF(Замеры!B1388=0, " ", Замеры!B1388)</f>
        <v>1383</v>
      </c>
      <c r="B1389" s="45" t="str">
        <f>Замеры!F1388</f>
        <v xml:space="preserve">Группа от QF </v>
      </c>
      <c r="C1389" s="45" t="str">
        <f>IF(Замеры!K1388=0, " ", Замеры!K1388)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Замеры!L1388</f>
        <v>0</v>
      </c>
      <c r="S1389" s="2">
        <f>Замеры!M1388</f>
        <v>0</v>
      </c>
      <c r="T1389" s="2" t="s">
        <v>75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32</v>
      </c>
      <c r="Z1389" s="2">
        <f t="shared" ca="1" si="600"/>
        <v>50</v>
      </c>
      <c r="AA1389" s="2">
        <f t="shared" ca="1" si="600"/>
        <v>28</v>
      </c>
      <c r="AB1389" s="5">
        <f t="shared" ca="1" si="588"/>
        <v>361</v>
      </c>
      <c r="AC1389" s="5">
        <f t="shared" ca="1" si="589"/>
        <v>319</v>
      </c>
      <c r="AD1389" s="5">
        <f t="shared" ca="1" si="590"/>
        <v>427</v>
      </c>
      <c r="AE1389" s="5">
        <f t="shared" ca="1" si="591"/>
        <v>389</v>
      </c>
      <c r="AF1389" s="5">
        <f t="shared" ca="1" si="592"/>
        <v>410</v>
      </c>
      <c r="AG1389" s="5">
        <f t="shared" ca="1" si="593"/>
        <v>421</v>
      </c>
      <c r="AH1389" s="5">
        <f t="shared" ca="1" si="594"/>
        <v>339</v>
      </c>
      <c r="AI1389" s="5">
        <f t="shared" ca="1" si="595"/>
        <v>327</v>
      </c>
      <c r="AJ1389" s="5">
        <f t="shared" ca="1" si="596"/>
        <v>321</v>
      </c>
      <c r="AK1389" s="5">
        <f t="shared" ca="1" si="597"/>
        <v>319</v>
      </c>
    </row>
    <row r="1390" spans="1:37" x14ac:dyDescent="0.3">
      <c r="A1390" s="35">
        <f>IF(Замеры!B1389=0, " ", Замеры!B1389)</f>
        <v>1384</v>
      </c>
      <c r="B1390" s="45" t="str">
        <f>Замеры!F1389</f>
        <v xml:space="preserve">Группа от QF </v>
      </c>
      <c r="C1390" s="45" t="str">
        <f>IF(Замеры!K1389=0, " ", Замеры!K1389)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Замеры!L1389</f>
        <v>0</v>
      </c>
      <c r="S1390" s="2">
        <f>Замеры!M1389</f>
        <v>0</v>
      </c>
      <c r="T1390" s="2" t="s">
        <v>75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33</v>
      </c>
      <c r="Z1390" s="2">
        <f t="shared" ca="1" si="600"/>
        <v>46</v>
      </c>
      <c r="AA1390" s="2">
        <f t="shared" ca="1" si="600"/>
        <v>32</v>
      </c>
      <c r="AB1390" s="5">
        <f t="shared" ca="1" si="588"/>
        <v>434</v>
      </c>
      <c r="AC1390" s="5">
        <f t="shared" ca="1" si="589"/>
        <v>331</v>
      </c>
      <c r="AD1390" s="5">
        <f t="shared" ca="1" si="590"/>
        <v>339</v>
      </c>
      <c r="AE1390" s="5">
        <f t="shared" ca="1" si="591"/>
        <v>370</v>
      </c>
      <c r="AF1390" s="5">
        <f t="shared" ca="1" si="592"/>
        <v>392</v>
      </c>
      <c r="AG1390" s="5">
        <f t="shared" ca="1" si="593"/>
        <v>385</v>
      </c>
      <c r="AH1390" s="5">
        <f t="shared" ca="1" si="594"/>
        <v>368</v>
      </c>
      <c r="AI1390" s="5">
        <f t="shared" ca="1" si="595"/>
        <v>412</v>
      </c>
      <c r="AJ1390" s="5">
        <f t="shared" ca="1" si="596"/>
        <v>372</v>
      </c>
      <c r="AK1390" s="5">
        <f t="shared" ca="1" si="597"/>
        <v>373</v>
      </c>
    </row>
    <row r="1391" spans="1:37" x14ac:dyDescent="0.3">
      <c r="A1391" s="35">
        <f>IF(Замеры!B1390=0, " ", Замеры!B1390)</f>
        <v>1385</v>
      </c>
      <c r="B1391" s="45" t="str">
        <f>Замеры!F1390</f>
        <v xml:space="preserve">Группа от QF </v>
      </c>
      <c r="C1391" s="45" t="str">
        <f>IF(Замеры!K1390=0, " ", Замеры!K1390)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Замеры!L1390</f>
        <v>0</v>
      </c>
      <c r="S1391" s="2">
        <f>Замеры!M1390</f>
        <v>0</v>
      </c>
      <c r="T1391" s="2" t="s">
        <v>75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49</v>
      </c>
      <c r="Z1391" s="2">
        <f t="shared" ca="1" si="600"/>
        <v>38</v>
      </c>
      <c r="AA1391" s="2">
        <f t="shared" ca="1" si="600"/>
        <v>26</v>
      </c>
      <c r="AB1391" s="5">
        <f t="shared" ca="1" si="588"/>
        <v>276</v>
      </c>
      <c r="AC1391" s="5">
        <f t="shared" ca="1" si="589"/>
        <v>363</v>
      </c>
      <c r="AD1391" s="5">
        <f t="shared" ca="1" si="590"/>
        <v>279</v>
      </c>
      <c r="AE1391" s="5">
        <f t="shared" ca="1" si="591"/>
        <v>364</v>
      </c>
      <c r="AF1391" s="5">
        <f t="shared" ca="1" si="592"/>
        <v>343</v>
      </c>
      <c r="AG1391" s="5">
        <f t="shared" ca="1" si="593"/>
        <v>313</v>
      </c>
      <c r="AH1391" s="5">
        <f t="shared" ca="1" si="594"/>
        <v>326</v>
      </c>
      <c r="AI1391" s="5">
        <f t="shared" ca="1" si="595"/>
        <v>326</v>
      </c>
      <c r="AJ1391" s="5">
        <f t="shared" ca="1" si="596"/>
        <v>274</v>
      </c>
      <c r="AK1391" s="5">
        <f t="shared" ca="1" si="597"/>
        <v>378</v>
      </c>
    </row>
    <row r="1392" spans="1:37" x14ac:dyDescent="0.3">
      <c r="A1392" s="35">
        <f>IF(Замеры!B1391=0, " ", Замеры!B1391)</f>
        <v>1386</v>
      </c>
      <c r="B1392" s="45" t="str">
        <f>Замеры!F1391</f>
        <v xml:space="preserve">Группа от QF </v>
      </c>
      <c r="C1392" s="45" t="str">
        <f>IF(Замеры!K1391=0, " ", Замеры!K1391)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Замеры!L1391</f>
        <v>0</v>
      </c>
      <c r="S1392" s="2">
        <f>Замеры!M1391</f>
        <v>0</v>
      </c>
      <c r="T1392" s="2" t="s">
        <v>75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46</v>
      </c>
      <c r="Z1392" s="2">
        <f t="shared" ca="1" si="600"/>
        <v>39</v>
      </c>
      <c r="AA1392" s="2">
        <f t="shared" ca="1" si="600"/>
        <v>49</v>
      </c>
      <c r="AB1392" s="5">
        <f t="shared" ca="1" si="588"/>
        <v>556</v>
      </c>
      <c r="AC1392" s="5">
        <f t="shared" ca="1" si="589"/>
        <v>624</v>
      </c>
      <c r="AD1392" s="5">
        <f t="shared" ca="1" si="590"/>
        <v>514</v>
      </c>
      <c r="AE1392" s="5">
        <f t="shared" ca="1" si="591"/>
        <v>633</v>
      </c>
      <c r="AF1392" s="5">
        <f t="shared" ca="1" si="592"/>
        <v>567</v>
      </c>
      <c r="AG1392" s="5">
        <f t="shared" ca="1" si="593"/>
        <v>637</v>
      </c>
      <c r="AH1392" s="5">
        <f t="shared" ca="1" si="594"/>
        <v>589</v>
      </c>
      <c r="AI1392" s="5">
        <f t="shared" ca="1" si="595"/>
        <v>552</v>
      </c>
      <c r="AJ1392" s="5">
        <f t="shared" ca="1" si="596"/>
        <v>623</v>
      </c>
      <c r="AK1392" s="5">
        <f t="shared" ca="1" si="597"/>
        <v>562</v>
      </c>
    </row>
    <row r="1393" spans="1:37" x14ac:dyDescent="0.3">
      <c r="A1393" s="35">
        <f>IF(Замеры!B1392=0, " ", Замеры!B1392)</f>
        <v>1387</v>
      </c>
      <c r="B1393" s="45" t="str">
        <f>Замеры!F1392</f>
        <v xml:space="preserve">Группа от QF </v>
      </c>
      <c r="C1393" s="45" t="str">
        <f>IF(Замеры!K1392=0, " ", Замеры!K1392)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Замеры!L1392</f>
        <v>0</v>
      </c>
      <c r="S1393" s="2">
        <f>Замеры!M1392</f>
        <v>0</v>
      </c>
      <c r="T1393" s="2" t="s">
        <v>75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41</v>
      </c>
      <c r="Z1393" s="2">
        <f t="shared" ca="1" si="600"/>
        <v>32</v>
      </c>
      <c r="AA1393" s="2">
        <f t="shared" ca="1" si="600"/>
        <v>45</v>
      </c>
      <c r="AB1393" s="5">
        <f t="shared" ca="1" si="588"/>
        <v>590</v>
      </c>
      <c r="AC1393" s="5">
        <f t="shared" ca="1" si="589"/>
        <v>472</v>
      </c>
      <c r="AD1393" s="5">
        <f t="shared" ca="1" si="590"/>
        <v>545</v>
      </c>
      <c r="AE1393" s="5">
        <f t="shared" ca="1" si="591"/>
        <v>532</v>
      </c>
      <c r="AF1393" s="5">
        <f t="shared" ca="1" si="592"/>
        <v>564</v>
      </c>
      <c r="AG1393" s="5">
        <f t="shared" ca="1" si="593"/>
        <v>575</v>
      </c>
      <c r="AH1393" s="5">
        <f t="shared" ca="1" si="594"/>
        <v>575</v>
      </c>
      <c r="AI1393" s="5">
        <f t="shared" ca="1" si="595"/>
        <v>592</v>
      </c>
      <c r="AJ1393" s="5">
        <f t="shared" ca="1" si="596"/>
        <v>483</v>
      </c>
      <c r="AK1393" s="5">
        <f t="shared" ca="1" si="597"/>
        <v>529</v>
      </c>
    </row>
    <row r="1394" spans="1:37" x14ac:dyDescent="0.3">
      <c r="A1394" s="35">
        <f>IF(Замеры!B1393=0, " ", Замеры!B1393)</f>
        <v>1388</v>
      </c>
      <c r="B1394" s="45" t="str">
        <f>Замеры!F1393</f>
        <v xml:space="preserve">Группа от QF </v>
      </c>
      <c r="C1394" s="45" t="str">
        <f>IF(Замеры!K1393=0, " ", Замеры!K1393)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Замеры!L1393</f>
        <v>0</v>
      </c>
      <c r="S1394" s="2">
        <f>Замеры!M1393</f>
        <v>0</v>
      </c>
      <c r="T1394" s="2" t="s">
        <v>75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21</v>
      </c>
      <c r="Z1394" s="2">
        <f t="shared" ca="1" si="600"/>
        <v>50</v>
      </c>
      <c r="AA1394" s="2">
        <f t="shared" ca="1" si="600"/>
        <v>40</v>
      </c>
      <c r="AB1394" s="5">
        <f t="shared" ca="1" si="588"/>
        <v>547</v>
      </c>
      <c r="AC1394" s="5">
        <f t="shared" ca="1" si="589"/>
        <v>408</v>
      </c>
      <c r="AD1394" s="5">
        <f t="shared" ca="1" si="590"/>
        <v>431</v>
      </c>
      <c r="AE1394" s="5">
        <f t="shared" ca="1" si="591"/>
        <v>536</v>
      </c>
      <c r="AF1394" s="5">
        <f t="shared" ca="1" si="592"/>
        <v>447</v>
      </c>
      <c r="AG1394" s="5">
        <f t="shared" ca="1" si="593"/>
        <v>415</v>
      </c>
      <c r="AH1394" s="5">
        <f t="shared" ca="1" si="594"/>
        <v>511</v>
      </c>
      <c r="AI1394" s="5">
        <f t="shared" ca="1" si="595"/>
        <v>492</v>
      </c>
      <c r="AJ1394" s="5">
        <f t="shared" ca="1" si="596"/>
        <v>451</v>
      </c>
      <c r="AK1394" s="5">
        <f t="shared" ca="1" si="597"/>
        <v>529</v>
      </c>
    </row>
    <row r="1395" spans="1:37" x14ac:dyDescent="0.3">
      <c r="A1395" s="35">
        <f>IF(Замеры!B1394=0, " ", Замеры!B1394)</f>
        <v>1389</v>
      </c>
      <c r="B1395" s="45" t="str">
        <f>Замеры!F1394</f>
        <v xml:space="preserve">Группа от QF </v>
      </c>
      <c r="C1395" s="45" t="str">
        <f>IF(Замеры!K1394=0, " ", Замеры!K1394)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Замеры!L1394</f>
        <v>0</v>
      </c>
      <c r="S1395" s="2">
        <f>Замеры!M1394</f>
        <v>0</v>
      </c>
      <c r="T1395" s="2" t="s">
        <v>75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42</v>
      </c>
      <c r="Z1395" s="2">
        <f t="shared" ca="1" si="600"/>
        <v>30</v>
      </c>
      <c r="AA1395" s="2">
        <f t="shared" ca="1" si="600"/>
        <v>34</v>
      </c>
      <c r="AB1395" s="5">
        <f t="shared" ca="1" si="588"/>
        <v>377</v>
      </c>
      <c r="AC1395" s="5">
        <f t="shared" ca="1" si="589"/>
        <v>426</v>
      </c>
      <c r="AD1395" s="5">
        <f t="shared" ca="1" si="590"/>
        <v>354</v>
      </c>
      <c r="AE1395" s="5">
        <f t="shared" ca="1" si="591"/>
        <v>419</v>
      </c>
      <c r="AF1395" s="5">
        <f t="shared" ca="1" si="592"/>
        <v>463</v>
      </c>
      <c r="AG1395" s="5">
        <f t="shared" ca="1" si="593"/>
        <v>375</v>
      </c>
      <c r="AH1395" s="5">
        <f t="shared" ca="1" si="594"/>
        <v>353</v>
      </c>
      <c r="AI1395" s="5">
        <f t="shared" ca="1" si="595"/>
        <v>470</v>
      </c>
      <c r="AJ1395" s="5">
        <f t="shared" ca="1" si="596"/>
        <v>433</v>
      </c>
      <c r="AK1395" s="5">
        <f t="shared" ca="1" si="597"/>
        <v>450</v>
      </c>
    </row>
    <row r="1396" spans="1:37" x14ac:dyDescent="0.3">
      <c r="A1396" s="35">
        <f>IF(Замеры!B1395=0, " ", Замеры!B1395)</f>
        <v>1390</v>
      </c>
      <c r="B1396" s="45" t="str">
        <f>Замеры!F1395</f>
        <v xml:space="preserve">Группа от QF </v>
      </c>
      <c r="C1396" s="45" t="str">
        <f>IF(Замеры!K1395=0, " ", Замеры!K1395)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Замеры!L1395</f>
        <v>0</v>
      </c>
      <c r="S1396" s="2">
        <f>Замеры!M1395</f>
        <v>0</v>
      </c>
      <c r="T1396" s="2" t="s">
        <v>75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21</v>
      </c>
      <c r="Z1396" s="2">
        <f t="shared" ca="1" si="600"/>
        <v>39</v>
      </c>
      <c r="AA1396" s="2">
        <f t="shared" ca="1" si="600"/>
        <v>34</v>
      </c>
      <c r="AB1396" s="5">
        <f t="shared" ca="1" si="588"/>
        <v>490</v>
      </c>
      <c r="AC1396" s="5">
        <f t="shared" ca="1" si="589"/>
        <v>406</v>
      </c>
      <c r="AD1396" s="5">
        <f t="shared" ca="1" si="590"/>
        <v>355</v>
      </c>
      <c r="AE1396" s="5">
        <f t="shared" ca="1" si="591"/>
        <v>476</v>
      </c>
      <c r="AF1396" s="5">
        <f t="shared" ca="1" si="592"/>
        <v>406</v>
      </c>
      <c r="AG1396" s="5">
        <f t="shared" ca="1" si="593"/>
        <v>388</v>
      </c>
      <c r="AH1396" s="5">
        <f t="shared" ca="1" si="594"/>
        <v>436</v>
      </c>
      <c r="AI1396" s="5">
        <f t="shared" ca="1" si="595"/>
        <v>418</v>
      </c>
      <c r="AJ1396" s="5">
        <f t="shared" ca="1" si="596"/>
        <v>398</v>
      </c>
      <c r="AK1396" s="5">
        <f t="shared" ca="1" si="597"/>
        <v>427</v>
      </c>
    </row>
    <row r="1397" spans="1:37" x14ac:dyDescent="0.3">
      <c r="A1397" s="35">
        <f>IF(Замеры!B1396=0, " ", Замеры!B1396)</f>
        <v>1391</v>
      </c>
      <c r="B1397" s="45" t="str">
        <f>Замеры!F1396</f>
        <v xml:space="preserve">Группа от QF </v>
      </c>
      <c r="C1397" s="45" t="str">
        <f>IF(Замеры!K1396=0, " ", Замеры!K1396)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Замеры!L1396</f>
        <v>0</v>
      </c>
      <c r="S1397" s="2">
        <f>Замеры!M1396</f>
        <v>0</v>
      </c>
      <c r="T1397" s="2" t="s">
        <v>75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40</v>
      </c>
      <c r="Z1397" s="2">
        <f t="shared" ca="1" si="600"/>
        <v>43</v>
      </c>
      <c r="AA1397" s="2">
        <f t="shared" ca="1" si="600"/>
        <v>27</v>
      </c>
      <c r="AB1397" s="5">
        <f t="shared" ca="1" si="588"/>
        <v>339</v>
      </c>
      <c r="AC1397" s="5">
        <f t="shared" ca="1" si="589"/>
        <v>320</v>
      </c>
      <c r="AD1397" s="5">
        <f t="shared" ca="1" si="590"/>
        <v>321</v>
      </c>
      <c r="AE1397" s="5">
        <f t="shared" ca="1" si="591"/>
        <v>365</v>
      </c>
      <c r="AF1397" s="5">
        <f t="shared" ca="1" si="592"/>
        <v>329</v>
      </c>
      <c r="AG1397" s="5">
        <f t="shared" ca="1" si="593"/>
        <v>372</v>
      </c>
      <c r="AH1397" s="5">
        <f t="shared" ca="1" si="594"/>
        <v>318</v>
      </c>
      <c r="AI1397" s="5">
        <f t="shared" ca="1" si="595"/>
        <v>278</v>
      </c>
      <c r="AJ1397" s="5">
        <f t="shared" ca="1" si="596"/>
        <v>333</v>
      </c>
      <c r="AK1397" s="5">
        <f t="shared" ca="1" si="597"/>
        <v>340</v>
      </c>
    </row>
    <row r="1398" spans="1:37" x14ac:dyDescent="0.3">
      <c r="A1398" s="35">
        <f>IF(Замеры!B1397=0, " ", Замеры!B1397)</f>
        <v>1392</v>
      </c>
      <c r="B1398" s="45" t="str">
        <f>Замеры!F1397</f>
        <v xml:space="preserve">Группа от QF </v>
      </c>
      <c r="C1398" s="45" t="str">
        <f>IF(Замеры!K1397=0, " ", Замеры!K1397)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Замеры!L1397</f>
        <v>0</v>
      </c>
      <c r="S1398" s="2">
        <f>Замеры!M1397</f>
        <v>0</v>
      </c>
      <c r="T1398" s="2" t="s">
        <v>75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47</v>
      </c>
      <c r="Z1398" s="2">
        <f t="shared" ca="1" si="600"/>
        <v>44</v>
      </c>
      <c r="AA1398" s="2">
        <f t="shared" ca="1" si="600"/>
        <v>38</v>
      </c>
      <c r="AB1398" s="5">
        <f t="shared" ca="1" si="588"/>
        <v>473</v>
      </c>
      <c r="AC1398" s="5">
        <f t="shared" ca="1" si="589"/>
        <v>387</v>
      </c>
      <c r="AD1398" s="5">
        <f t="shared" ca="1" si="590"/>
        <v>427</v>
      </c>
      <c r="AE1398" s="5">
        <f t="shared" ca="1" si="591"/>
        <v>521</v>
      </c>
      <c r="AF1398" s="5">
        <f t="shared" ca="1" si="592"/>
        <v>439</v>
      </c>
      <c r="AG1398" s="5">
        <f t="shared" ca="1" si="593"/>
        <v>402</v>
      </c>
      <c r="AH1398" s="5">
        <f t="shared" ca="1" si="594"/>
        <v>480</v>
      </c>
      <c r="AI1398" s="5">
        <f t="shared" ca="1" si="595"/>
        <v>440</v>
      </c>
      <c r="AJ1398" s="5">
        <f t="shared" ca="1" si="596"/>
        <v>425</v>
      </c>
      <c r="AK1398" s="5">
        <f t="shared" ca="1" si="597"/>
        <v>418</v>
      </c>
    </row>
    <row r="1399" spans="1:37" x14ac:dyDescent="0.3">
      <c r="A1399" s="35">
        <f>IF(Замеры!B1398=0, " ", Замеры!B1398)</f>
        <v>1393</v>
      </c>
      <c r="B1399" s="45" t="str">
        <f>Замеры!F1398</f>
        <v xml:space="preserve">Группа от QF </v>
      </c>
      <c r="C1399" s="45" t="str">
        <f>IF(Замеры!K1398=0, " ", Замеры!K1398)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Замеры!L1398</f>
        <v>0</v>
      </c>
      <c r="S1399" s="2">
        <f>Замеры!M1398</f>
        <v>0</v>
      </c>
      <c r="T1399" s="2" t="s">
        <v>75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29</v>
      </c>
      <c r="Z1399" s="2">
        <f t="shared" ca="1" si="600"/>
        <v>34</v>
      </c>
      <c r="AA1399" s="2">
        <f t="shared" ca="1" si="600"/>
        <v>33</v>
      </c>
      <c r="AB1399" s="5">
        <f t="shared" ca="1" si="588"/>
        <v>434</v>
      </c>
      <c r="AC1399" s="5">
        <f t="shared" ca="1" si="589"/>
        <v>423</v>
      </c>
      <c r="AD1399" s="5">
        <f t="shared" ca="1" si="590"/>
        <v>351</v>
      </c>
      <c r="AE1399" s="5">
        <f t="shared" ca="1" si="591"/>
        <v>354</v>
      </c>
      <c r="AF1399" s="5">
        <f t="shared" ca="1" si="592"/>
        <v>433</v>
      </c>
      <c r="AG1399" s="5">
        <f t="shared" ca="1" si="593"/>
        <v>352</v>
      </c>
      <c r="AH1399" s="5">
        <f t="shared" ca="1" si="594"/>
        <v>378</v>
      </c>
      <c r="AI1399" s="5">
        <f t="shared" ca="1" si="595"/>
        <v>443</v>
      </c>
      <c r="AJ1399" s="5">
        <f t="shared" ca="1" si="596"/>
        <v>340</v>
      </c>
      <c r="AK1399" s="5">
        <f t="shared" ca="1" si="597"/>
        <v>412</v>
      </c>
    </row>
    <row r="1400" spans="1:37" x14ac:dyDescent="0.3">
      <c r="A1400" s="35">
        <f>IF(Замеры!B1399=0, " ", Замеры!B1399)</f>
        <v>1394</v>
      </c>
      <c r="B1400" s="45" t="str">
        <f>Замеры!F1399</f>
        <v xml:space="preserve">Группа от QF </v>
      </c>
      <c r="C1400" s="45" t="str">
        <f>IF(Замеры!K1399=0, " ", Замеры!K1399)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Замеры!L1399</f>
        <v>0</v>
      </c>
      <c r="S1400" s="2">
        <f>Замеры!M1399</f>
        <v>0</v>
      </c>
      <c r="T1400" s="2" t="s">
        <v>75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26</v>
      </c>
      <c r="Z1400" s="2">
        <f t="shared" ca="1" si="600"/>
        <v>34</v>
      </c>
      <c r="AA1400" s="2">
        <f t="shared" ca="1" si="600"/>
        <v>44</v>
      </c>
      <c r="AB1400" s="5">
        <f t="shared" ca="1" si="588"/>
        <v>480</v>
      </c>
      <c r="AC1400" s="5">
        <f t="shared" ca="1" si="589"/>
        <v>561</v>
      </c>
      <c r="AD1400" s="5">
        <f t="shared" ca="1" si="590"/>
        <v>585</v>
      </c>
      <c r="AE1400" s="5">
        <f t="shared" ca="1" si="591"/>
        <v>558</v>
      </c>
      <c r="AF1400" s="5">
        <f t="shared" ca="1" si="592"/>
        <v>473</v>
      </c>
      <c r="AG1400" s="5">
        <f t="shared" ca="1" si="593"/>
        <v>508</v>
      </c>
      <c r="AH1400" s="5">
        <f t="shared" ca="1" si="594"/>
        <v>582</v>
      </c>
      <c r="AI1400" s="5">
        <f t="shared" ca="1" si="595"/>
        <v>550</v>
      </c>
      <c r="AJ1400" s="5">
        <f t="shared" ca="1" si="596"/>
        <v>487</v>
      </c>
      <c r="AK1400" s="5">
        <f t="shared" ca="1" si="597"/>
        <v>509</v>
      </c>
    </row>
    <row r="1401" spans="1:37" x14ac:dyDescent="0.3">
      <c r="A1401" s="35">
        <f>IF(Замеры!B1400=0, " ", Замеры!B1400)</f>
        <v>1395</v>
      </c>
      <c r="B1401" s="45" t="str">
        <f>Замеры!F1400</f>
        <v xml:space="preserve">Группа от QF </v>
      </c>
      <c r="C1401" s="45" t="str">
        <f>IF(Замеры!K1400=0, " ", Замеры!K1400)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Замеры!L1400</f>
        <v>0</v>
      </c>
      <c r="S1401" s="2">
        <f>Замеры!M1400</f>
        <v>0</v>
      </c>
      <c r="T1401" s="2" t="s">
        <v>75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38</v>
      </c>
      <c r="Z1401" s="2">
        <f t="shared" ca="1" si="600"/>
        <v>23</v>
      </c>
      <c r="AA1401" s="2">
        <f t="shared" ca="1" si="600"/>
        <v>47</v>
      </c>
      <c r="AB1401" s="5">
        <f t="shared" ca="1" si="588"/>
        <v>571</v>
      </c>
      <c r="AC1401" s="5">
        <f t="shared" ca="1" si="589"/>
        <v>541</v>
      </c>
      <c r="AD1401" s="5">
        <f t="shared" ca="1" si="590"/>
        <v>610</v>
      </c>
      <c r="AE1401" s="5">
        <f t="shared" ca="1" si="591"/>
        <v>491</v>
      </c>
      <c r="AF1401" s="5">
        <f t="shared" ca="1" si="592"/>
        <v>578</v>
      </c>
      <c r="AG1401" s="5">
        <f t="shared" ca="1" si="593"/>
        <v>552</v>
      </c>
      <c r="AH1401" s="5">
        <f t="shared" ca="1" si="594"/>
        <v>490</v>
      </c>
      <c r="AI1401" s="5">
        <f t="shared" ca="1" si="595"/>
        <v>575</v>
      </c>
      <c r="AJ1401" s="5">
        <f t="shared" ca="1" si="596"/>
        <v>582</v>
      </c>
      <c r="AK1401" s="5">
        <f t="shared" ca="1" si="597"/>
        <v>534</v>
      </c>
    </row>
    <row r="1402" spans="1:37" x14ac:dyDescent="0.3">
      <c r="A1402" s="35">
        <f>IF(Замеры!B1401=0, " ", Замеры!B1401)</f>
        <v>1396</v>
      </c>
      <c r="B1402" s="45" t="str">
        <f>Замеры!F1401</f>
        <v xml:space="preserve">Группа от QF </v>
      </c>
      <c r="C1402" s="45" t="str">
        <f>IF(Замеры!K1401=0, " ", Замеры!K1401)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Замеры!L1401</f>
        <v>0</v>
      </c>
      <c r="S1402" s="2">
        <f>Замеры!M1401</f>
        <v>0</v>
      </c>
      <c r="T1402" s="2" t="s">
        <v>75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38</v>
      </c>
      <c r="Z1402" s="2">
        <f t="shared" ca="1" si="600"/>
        <v>33</v>
      </c>
      <c r="AA1402" s="2">
        <f t="shared" ca="1" si="600"/>
        <v>47</v>
      </c>
      <c r="AB1402" s="5">
        <f t="shared" ca="1" si="588"/>
        <v>551</v>
      </c>
      <c r="AC1402" s="5">
        <f t="shared" ca="1" si="589"/>
        <v>481</v>
      </c>
      <c r="AD1402" s="5">
        <f t="shared" ca="1" si="590"/>
        <v>610</v>
      </c>
      <c r="AE1402" s="5">
        <f t="shared" ca="1" si="591"/>
        <v>512</v>
      </c>
      <c r="AF1402" s="5">
        <f t="shared" ca="1" si="592"/>
        <v>615</v>
      </c>
      <c r="AG1402" s="5">
        <f t="shared" ca="1" si="593"/>
        <v>477</v>
      </c>
      <c r="AH1402" s="5">
        <f t="shared" ca="1" si="594"/>
        <v>570</v>
      </c>
      <c r="AI1402" s="5">
        <f t="shared" ca="1" si="595"/>
        <v>599</v>
      </c>
      <c r="AJ1402" s="5">
        <f t="shared" ca="1" si="596"/>
        <v>612</v>
      </c>
      <c r="AK1402" s="5">
        <f t="shared" ca="1" si="597"/>
        <v>578</v>
      </c>
    </row>
    <row r="1403" spans="1:37" x14ac:dyDescent="0.3">
      <c r="A1403" s="35">
        <f>IF(Замеры!B1402=0, " ", Замеры!B1402)</f>
        <v>1397</v>
      </c>
      <c r="B1403" s="45" t="str">
        <f>Замеры!F1402</f>
        <v xml:space="preserve">Группа от QF </v>
      </c>
      <c r="C1403" s="45" t="str">
        <f>IF(Замеры!K1402=0, " ", Замеры!K1402)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Замеры!L1402</f>
        <v>0</v>
      </c>
      <c r="S1403" s="2">
        <f>Замеры!M1402</f>
        <v>0</v>
      </c>
      <c r="T1403" s="2" t="s">
        <v>75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28</v>
      </c>
      <c r="Z1403" s="2">
        <f t="shared" ca="1" si="600"/>
        <v>23</v>
      </c>
      <c r="AA1403" s="2">
        <f t="shared" ca="1" si="600"/>
        <v>27</v>
      </c>
      <c r="AB1403" s="5">
        <f t="shared" ca="1" si="588"/>
        <v>305</v>
      </c>
      <c r="AC1403" s="5">
        <f t="shared" ca="1" si="589"/>
        <v>345</v>
      </c>
      <c r="AD1403" s="5">
        <f t="shared" ca="1" si="590"/>
        <v>366</v>
      </c>
      <c r="AE1403" s="5">
        <f t="shared" ca="1" si="591"/>
        <v>319</v>
      </c>
      <c r="AF1403" s="5">
        <f t="shared" ca="1" si="592"/>
        <v>370</v>
      </c>
      <c r="AG1403" s="5">
        <f t="shared" ca="1" si="593"/>
        <v>390</v>
      </c>
      <c r="AH1403" s="5">
        <f t="shared" ca="1" si="594"/>
        <v>300</v>
      </c>
      <c r="AI1403" s="5">
        <f t="shared" ca="1" si="595"/>
        <v>292</v>
      </c>
      <c r="AJ1403" s="5">
        <f t="shared" ca="1" si="596"/>
        <v>296</v>
      </c>
      <c r="AK1403" s="5">
        <f t="shared" ca="1" si="597"/>
        <v>363</v>
      </c>
    </row>
    <row r="1404" spans="1:37" x14ac:dyDescent="0.3">
      <c r="A1404" s="35">
        <f>IF(Замеры!B1403=0, " ", Замеры!B1403)</f>
        <v>1398</v>
      </c>
      <c r="B1404" s="45" t="str">
        <f>Замеры!F1403</f>
        <v xml:space="preserve">Группа от QF </v>
      </c>
      <c r="C1404" s="45" t="str">
        <f>IF(Замеры!K1403=0, " ", Замеры!K1403)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Замеры!L1403</f>
        <v>0</v>
      </c>
      <c r="S1404" s="2">
        <f>Замеры!M1403</f>
        <v>0</v>
      </c>
      <c r="T1404" s="2" t="s">
        <v>75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38</v>
      </c>
      <c r="Z1404" s="2">
        <f t="shared" ca="1" si="600"/>
        <v>36</v>
      </c>
      <c r="AA1404" s="2">
        <f t="shared" ca="1" si="600"/>
        <v>27</v>
      </c>
      <c r="AB1404" s="5">
        <f t="shared" ca="1" si="588"/>
        <v>404</v>
      </c>
      <c r="AC1404" s="5">
        <f t="shared" ca="1" si="589"/>
        <v>399</v>
      </c>
      <c r="AD1404" s="5">
        <f t="shared" ca="1" si="590"/>
        <v>377</v>
      </c>
      <c r="AE1404" s="5">
        <f t="shared" ca="1" si="591"/>
        <v>419</v>
      </c>
      <c r="AF1404" s="5">
        <f t="shared" ca="1" si="592"/>
        <v>275</v>
      </c>
      <c r="AG1404" s="5">
        <f t="shared" ca="1" si="593"/>
        <v>413</v>
      </c>
      <c r="AH1404" s="5">
        <f t="shared" ca="1" si="594"/>
        <v>346</v>
      </c>
      <c r="AI1404" s="5">
        <f t="shared" ca="1" si="595"/>
        <v>378</v>
      </c>
      <c r="AJ1404" s="5">
        <f t="shared" ca="1" si="596"/>
        <v>329</v>
      </c>
      <c r="AK1404" s="5">
        <f t="shared" ca="1" si="597"/>
        <v>348</v>
      </c>
    </row>
    <row r="1405" spans="1:37" x14ac:dyDescent="0.3">
      <c r="A1405" s="35">
        <f>IF(Замеры!B1404=0, " ", Замеры!B1404)</f>
        <v>1399</v>
      </c>
      <c r="B1405" s="45" t="str">
        <f>Замеры!F1404</f>
        <v xml:space="preserve">Группа от QF </v>
      </c>
      <c r="C1405" s="45" t="str">
        <f>IF(Замеры!K1404=0, " ", Замеры!K1404)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Замеры!L1404</f>
        <v>0</v>
      </c>
      <c r="S1405" s="2">
        <f>Замеры!M1404</f>
        <v>0</v>
      </c>
      <c r="T1405" s="2" t="s">
        <v>75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33</v>
      </c>
      <c r="Z1405" s="2">
        <f t="shared" ca="1" si="600"/>
        <v>22</v>
      </c>
      <c r="AA1405" s="2">
        <f t="shared" ca="1" si="600"/>
        <v>33</v>
      </c>
      <c r="AB1405" s="5">
        <f t="shared" ca="1" si="588"/>
        <v>408</v>
      </c>
      <c r="AC1405" s="5">
        <f t="shared" ca="1" si="589"/>
        <v>335</v>
      </c>
      <c r="AD1405" s="5">
        <f t="shared" ca="1" si="590"/>
        <v>469</v>
      </c>
      <c r="AE1405" s="5">
        <f t="shared" ca="1" si="591"/>
        <v>341</v>
      </c>
      <c r="AF1405" s="5">
        <f t="shared" ca="1" si="592"/>
        <v>373</v>
      </c>
      <c r="AG1405" s="5">
        <f t="shared" ca="1" si="593"/>
        <v>454</v>
      </c>
      <c r="AH1405" s="5">
        <f t="shared" ca="1" si="594"/>
        <v>410</v>
      </c>
      <c r="AI1405" s="5">
        <f t="shared" ca="1" si="595"/>
        <v>400</v>
      </c>
      <c r="AJ1405" s="5">
        <f t="shared" ca="1" si="596"/>
        <v>462</v>
      </c>
      <c r="AK1405" s="5">
        <f t="shared" ca="1" si="597"/>
        <v>339</v>
      </c>
    </row>
    <row r="1406" spans="1:37" x14ac:dyDescent="0.3">
      <c r="A1406" s="35">
        <f>IF(Замеры!B1405=0, " ", Замеры!B1405)</f>
        <v>1400</v>
      </c>
      <c r="B1406" s="45" t="str">
        <f>Замеры!F1405</f>
        <v xml:space="preserve">Группа от QF </v>
      </c>
      <c r="C1406" s="45" t="str">
        <f>IF(Замеры!K1405=0, " ", Замеры!K1405)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Замеры!L1405</f>
        <v>0</v>
      </c>
      <c r="S1406" s="2">
        <f>Замеры!M1405</f>
        <v>0</v>
      </c>
      <c r="T1406" s="2" t="s">
        <v>75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50</v>
      </c>
      <c r="Z1406" s="2">
        <f t="shared" ca="1" si="600"/>
        <v>29</v>
      </c>
      <c r="AA1406" s="2">
        <f t="shared" ca="1" si="600"/>
        <v>33</v>
      </c>
      <c r="AB1406" s="5">
        <f t="shared" ca="1" si="588"/>
        <v>413</v>
      </c>
      <c r="AC1406" s="5">
        <f t="shared" ca="1" si="589"/>
        <v>434</v>
      </c>
      <c r="AD1406" s="5">
        <f t="shared" ca="1" si="590"/>
        <v>452</v>
      </c>
      <c r="AE1406" s="5">
        <f t="shared" ca="1" si="591"/>
        <v>353</v>
      </c>
      <c r="AF1406" s="5">
        <f t="shared" ca="1" si="592"/>
        <v>405</v>
      </c>
      <c r="AG1406" s="5">
        <f t="shared" ca="1" si="593"/>
        <v>471</v>
      </c>
      <c r="AH1406" s="5">
        <f t="shared" ca="1" si="594"/>
        <v>360</v>
      </c>
      <c r="AI1406" s="5">
        <f t="shared" ca="1" si="595"/>
        <v>403</v>
      </c>
      <c r="AJ1406" s="5">
        <f t="shared" ca="1" si="596"/>
        <v>366</v>
      </c>
      <c r="AK1406" s="5">
        <f t="shared" ca="1" si="597"/>
        <v>347</v>
      </c>
    </row>
    <row r="1407" spans="1:37" x14ac:dyDescent="0.3">
      <c r="A1407" s="35">
        <f>IF(Замеры!B1406=0, " ", Замеры!B1406)</f>
        <v>1401</v>
      </c>
      <c r="B1407" s="45" t="str">
        <f>Замеры!F1406</f>
        <v xml:space="preserve">Группа от QF </v>
      </c>
      <c r="C1407" s="45" t="str">
        <f>IF(Замеры!K1406=0, " ", Замеры!K1406)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Замеры!L1406</f>
        <v>0</v>
      </c>
      <c r="S1407" s="2">
        <f>Замеры!M1406</f>
        <v>0</v>
      </c>
      <c r="T1407" s="2" t="s">
        <v>75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50</v>
      </c>
      <c r="Z1407" s="2">
        <f t="shared" ca="1" si="600"/>
        <v>22</v>
      </c>
      <c r="AA1407" s="2">
        <f t="shared" ca="1" si="600"/>
        <v>24</v>
      </c>
      <c r="AB1407" s="5">
        <f t="shared" ca="1" si="588"/>
        <v>275</v>
      </c>
      <c r="AC1407" s="5">
        <f t="shared" ca="1" si="589"/>
        <v>322</v>
      </c>
      <c r="AD1407" s="5">
        <f t="shared" ca="1" si="590"/>
        <v>320</v>
      </c>
      <c r="AE1407" s="5">
        <f t="shared" ca="1" si="591"/>
        <v>366</v>
      </c>
      <c r="AF1407" s="5">
        <f t="shared" ca="1" si="592"/>
        <v>375</v>
      </c>
      <c r="AG1407" s="5">
        <f t="shared" ca="1" si="593"/>
        <v>364</v>
      </c>
      <c r="AH1407" s="5">
        <f t="shared" ca="1" si="594"/>
        <v>268</v>
      </c>
      <c r="AI1407" s="5">
        <f t="shared" ca="1" si="595"/>
        <v>281</v>
      </c>
      <c r="AJ1407" s="5">
        <f t="shared" ca="1" si="596"/>
        <v>264</v>
      </c>
      <c r="AK1407" s="5">
        <f t="shared" ca="1" si="597"/>
        <v>283</v>
      </c>
    </row>
    <row r="1408" spans="1:37" x14ac:dyDescent="0.3">
      <c r="A1408" s="35">
        <f>IF(Замеры!B1407=0, " ", Замеры!B1407)</f>
        <v>1402</v>
      </c>
      <c r="B1408" s="45" t="str">
        <f>Замеры!F1407</f>
        <v xml:space="preserve">Группа от QF </v>
      </c>
      <c r="C1408" s="45" t="str">
        <f>IF(Замеры!K1407=0, " ", Замеры!K1407)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Замеры!L1407</f>
        <v>0</v>
      </c>
      <c r="S1408" s="2">
        <f>Замеры!M1407</f>
        <v>0</v>
      </c>
      <c r="T1408" s="2" t="s">
        <v>75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45</v>
      </c>
      <c r="Z1408" s="2">
        <f t="shared" ca="1" si="600"/>
        <v>50</v>
      </c>
      <c r="AA1408" s="2">
        <f t="shared" ca="1" si="600"/>
        <v>28</v>
      </c>
      <c r="AB1408" s="5">
        <f t="shared" ca="1" si="588"/>
        <v>290</v>
      </c>
      <c r="AC1408" s="5">
        <f t="shared" ca="1" si="589"/>
        <v>360</v>
      </c>
      <c r="AD1408" s="5">
        <f t="shared" ca="1" si="590"/>
        <v>356</v>
      </c>
      <c r="AE1408" s="5">
        <f t="shared" ca="1" si="591"/>
        <v>375</v>
      </c>
      <c r="AF1408" s="5">
        <f t="shared" ca="1" si="592"/>
        <v>289</v>
      </c>
      <c r="AG1408" s="5">
        <f t="shared" ca="1" si="593"/>
        <v>321</v>
      </c>
      <c r="AH1408" s="5">
        <f t="shared" ca="1" si="594"/>
        <v>366</v>
      </c>
      <c r="AI1408" s="5">
        <f t="shared" ca="1" si="595"/>
        <v>310</v>
      </c>
      <c r="AJ1408" s="5">
        <f t="shared" ca="1" si="596"/>
        <v>310</v>
      </c>
      <c r="AK1408" s="5">
        <f t="shared" ca="1" si="597"/>
        <v>405</v>
      </c>
    </row>
    <row r="1409" spans="1:37" x14ac:dyDescent="0.3">
      <c r="A1409" s="35">
        <f>IF(Замеры!B1408=0, " ", Замеры!B1408)</f>
        <v>1403</v>
      </c>
      <c r="B1409" s="45" t="str">
        <f>Замеры!F1408</f>
        <v xml:space="preserve">Группа от QF </v>
      </c>
      <c r="C1409" s="45" t="str">
        <f>IF(Замеры!K1408=0, " ", Замеры!K1408)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Замеры!L1408</f>
        <v>0</v>
      </c>
      <c r="S1409" s="2">
        <f>Замеры!M1408</f>
        <v>0</v>
      </c>
      <c r="T1409" s="2" t="s">
        <v>75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37</v>
      </c>
      <c r="Z1409" s="2">
        <f t="shared" ca="1" si="600"/>
        <v>20</v>
      </c>
      <c r="AA1409" s="2">
        <f t="shared" ca="1" si="600"/>
        <v>31</v>
      </c>
      <c r="AB1409" s="5">
        <f t="shared" ca="1" si="588"/>
        <v>367</v>
      </c>
      <c r="AC1409" s="5">
        <f t="shared" ca="1" si="589"/>
        <v>367</v>
      </c>
      <c r="AD1409" s="5">
        <f t="shared" ca="1" si="590"/>
        <v>392</v>
      </c>
      <c r="AE1409" s="5">
        <f t="shared" ca="1" si="591"/>
        <v>398</v>
      </c>
      <c r="AF1409" s="5">
        <f t="shared" ca="1" si="592"/>
        <v>388</v>
      </c>
      <c r="AG1409" s="5">
        <f t="shared" ca="1" si="593"/>
        <v>427</v>
      </c>
      <c r="AH1409" s="5">
        <f t="shared" ca="1" si="594"/>
        <v>367</v>
      </c>
      <c r="AI1409" s="5">
        <f t="shared" ca="1" si="595"/>
        <v>397</v>
      </c>
      <c r="AJ1409" s="5">
        <f t="shared" ca="1" si="596"/>
        <v>351</v>
      </c>
      <c r="AK1409" s="5">
        <f t="shared" ca="1" si="597"/>
        <v>330</v>
      </c>
    </row>
    <row r="1410" spans="1:37" x14ac:dyDescent="0.3">
      <c r="A1410" s="35">
        <f>IF(Замеры!B1409=0, " ", Замеры!B1409)</f>
        <v>1404</v>
      </c>
      <c r="B1410" s="45" t="str">
        <f>Замеры!F1409</f>
        <v xml:space="preserve">Группа от QF </v>
      </c>
      <c r="C1410" s="45" t="str">
        <f>IF(Замеры!K1409=0, " ", Замеры!K1409)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Замеры!L1409</f>
        <v>0</v>
      </c>
      <c r="S1410" s="2">
        <f>Замеры!M1409</f>
        <v>0</v>
      </c>
      <c r="T1410" s="2" t="s">
        <v>75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47</v>
      </c>
      <c r="Z1410" s="2">
        <f t="shared" ca="1" si="600"/>
        <v>20</v>
      </c>
      <c r="AA1410" s="2">
        <f t="shared" ca="1" si="600"/>
        <v>20</v>
      </c>
      <c r="AB1410" s="5">
        <f t="shared" ca="1" si="588"/>
        <v>282</v>
      </c>
      <c r="AC1410" s="5">
        <f t="shared" ca="1" si="589"/>
        <v>335</v>
      </c>
      <c r="AD1410" s="5">
        <f t="shared" ca="1" si="590"/>
        <v>226</v>
      </c>
      <c r="AE1410" s="5">
        <f t="shared" ca="1" si="591"/>
        <v>274</v>
      </c>
      <c r="AF1410" s="5">
        <f t="shared" ca="1" si="592"/>
        <v>269</v>
      </c>
      <c r="AG1410" s="5">
        <f t="shared" ca="1" si="593"/>
        <v>243</v>
      </c>
      <c r="AH1410" s="5">
        <f t="shared" ca="1" si="594"/>
        <v>295</v>
      </c>
      <c r="AI1410" s="5">
        <f t="shared" ca="1" si="595"/>
        <v>300</v>
      </c>
      <c r="AJ1410" s="5">
        <f t="shared" ca="1" si="596"/>
        <v>261</v>
      </c>
      <c r="AK1410" s="5">
        <f t="shared" ca="1" si="597"/>
        <v>210</v>
      </c>
    </row>
    <row r="1411" spans="1:37" x14ac:dyDescent="0.3">
      <c r="A1411" s="35">
        <f>IF(Замеры!B1410=0, " ", Замеры!B1410)</f>
        <v>1405</v>
      </c>
      <c r="B1411" s="45" t="str">
        <f>Замеры!F1410</f>
        <v xml:space="preserve">Группа от QF </v>
      </c>
      <c r="C1411" s="45" t="str">
        <f>IF(Замеры!K1410=0, " ", Замеры!K1410)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Замеры!L1410</f>
        <v>0</v>
      </c>
      <c r="S1411" s="2">
        <f>Замеры!M1410</f>
        <v>0</v>
      </c>
      <c r="T1411" s="2" t="s">
        <v>75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21</v>
      </c>
      <c r="Z1411" s="2">
        <f t="shared" ca="1" si="600"/>
        <v>38</v>
      </c>
      <c r="AA1411" s="2">
        <f t="shared" ca="1" si="600"/>
        <v>33</v>
      </c>
      <c r="AB1411" s="5">
        <f t="shared" ca="1" si="588"/>
        <v>436</v>
      </c>
      <c r="AC1411" s="5">
        <f t="shared" ca="1" si="589"/>
        <v>480</v>
      </c>
      <c r="AD1411" s="5">
        <f t="shared" ca="1" si="590"/>
        <v>411</v>
      </c>
      <c r="AE1411" s="5">
        <f t="shared" ca="1" si="591"/>
        <v>446</v>
      </c>
      <c r="AF1411" s="5">
        <f t="shared" ca="1" si="592"/>
        <v>479</v>
      </c>
      <c r="AG1411" s="5">
        <f t="shared" ca="1" si="593"/>
        <v>399</v>
      </c>
      <c r="AH1411" s="5">
        <f t="shared" ca="1" si="594"/>
        <v>469</v>
      </c>
      <c r="AI1411" s="5">
        <f t="shared" ca="1" si="595"/>
        <v>379</v>
      </c>
      <c r="AJ1411" s="5">
        <f t="shared" ca="1" si="596"/>
        <v>373</v>
      </c>
      <c r="AK1411" s="5">
        <f t="shared" ca="1" si="597"/>
        <v>445</v>
      </c>
    </row>
    <row r="1412" spans="1:37" x14ac:dyDescent="0.3">
      <c r="A1412" s="35">
        <f>IF(Замеры!B1411=0, " ", Замеры!B1411)</f>
        <v>1406</v>
      </c>
      <c r="B1412" s="45" t="str">
        <f>Замеры!F1411</f>
        <v xml:space="preserve">Группа от QF </v>
      </c>
      <c r="C1412" s="45" t="str">
        <f>IF(Замеры!K1411=0, " ", Замеры!K1411)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Замеры!L1411</f>
        <v>0</v>
      </c>
      <c r="S1412" s="2">
        <f>Замеры!M1411</f>
        <v>0</v>
      </c>
      <c r="T1412" s="2" t="s">
        <v>75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34</v>
      </c>
      <c r="Z1412" s="2">
        <f t="shared" ca="1" si="600"/>
        <v>21</v>
      </c>
      <c r="AA1412" s="2">
        <f t="shared" ca="1" si="600"/>
        <v>26</v>
      </c>
      <c r="AB1412" s="5">
        <f t="shared" ca="1" si="588"/>
        <v>400</v>
      </c>
      <c r="AC1412" s="5">
        <f t="shared" ca="1" si="589"/>
        <v>309</v>
      </c>
      <c r="AD1412" s="5">
        <f t="shared" ca="1" si="590"/>
        <v>408</v>
      </c>
      <c r="AE1412" s="5">
        <f t="shared" ca="1" si="591"/>
        <v>388</v>
      </c>
      <c r="AF1412" s="5">
        <f t="shared" ca="1" si="592"/>
        <v>362</v>
      </c>
      <c r="AG1412" s="5">
        <f t="shared" ca="1" si="593"/>
        <v>311</v>
      </c>
      <c r="AH1412" s="5">
        <f t="shared" ca="1" si="594"/>
        <v>296</v>
      </c>
      <c r="AI1412" s="5">
        <f t="shared" ca="1" si="595"/>
        <v>359</v>
      </c>
      <c r="AJ1412" s="5">
        <f t="shared" ca="1" si="596"/>
        <v>358</v>
      </c>
      <c r="AK1412" s="5">
        <f t="shared" ca="1" si="597"/>
        <v>290</v>
      </c>
    </row>
    <row r="1413" spans="1:37" x14ac:dyDescent="0.3">
      <c r="A1413" s="35">
        <f>IF(Замеры!B1412=0, " ", Замеры!B1412)</f>
        <v>1407</v>
      </c>
      <c r="B1413" s="45" t="str">
        <f>Замеры!F1412</f>
        <v xml:space="preserve">Группа от QF </v>
      </c>
      <c r="C1413" s="45" t="str">
        <f>IF(Замеры!K1412=0, " ", Замеры!K1412)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Замеры!L1412</f>
        <v>0</v>
      </c>
      <c r="S1413" s="2">
        <f>Замеры!M1412</f>
        <v>0</v>
      </c>
      <c r="T1413" s="2" t="s">
        <v>75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36</v>
      </c>
      <c r="Z1413" s="2">
        <f t="shared" ca="1" si="600"/>
        <v>47</v>
      </c>
      <c r="AA1413" s="2">
        <f t="shared" ca="1" si="600"/>
        <v>21</v>
      </c>
      <c r="AB1413" s="5">
        <f t="shared" ca="1" si="588"/>
        <v>306</v>
      </c>
      <c r="AC1413" s="5">
        <f t="shared" ca="1" si="589"/>
        <v>263</v>
      </c>
      <c r="AD1413" s="5">
        <f t="shared" ca="1" si="590"/>
        <v>324</v>
      </c>
      <c r="AE1413" s="5">
        <f t="shared" ca="1" si="591"/>
        <v>228</v>
      </c>
      <c r="AF1413" s="5">
        <f t="shared" ca="1" si="592"/>
        <v>348</v>
      </c>
      <c r="AG1413" s="5">
        <f t="shared" ca="1" si="593"/>
        <v>299</v>
      </c>
      <c r="AH1413" s="5">
        <f t="shared" ca="1" si="594"/>
        <v>318</v>
      </c>
      <c r="AI1413" s="5">
        <f t="shared" ca="1" si="595"/>
        <v>278</v>
      </c>
      <c r="AJ1413" s="5">
        <f t="shared" ca="1" si="596"/>
        <v>319</v>
      </c>
      <c r="AK1413" s="5">
        <f t="shared" ca="1" si="597"/>
        <v>309</v>
      </c>
    </row>
    <row r="1414" spans="1:37" x14ac:dyDescent="0.3">
      <c r="A1414" s="35">
        <f>IF(Замеры!B1413=0, " ", Замеры!B1413)</f>
        <v>1408</v>
      </c>
      <c r="B1414" s="45" t="str">
        <f>Замеры!F1413</f>
        <v xml:space="preserve">Группа от QF </v>
      </c>
      <c r="C1414" s="45" t="str">
        <f>IF(Замеры!K1413=0, " ", Замеры!K1413)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Замеры!L1413</f>
        <v>0</v>
      </c>
      <c r="S1414" s="2">
        <f>Замеры!M1413</f>
        <v>0</v>
      </c>
      <c r="T1414" s="2" t="s">
        <v>75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47</v>
      </c>
      <c r="Z1414" s="2">
        <f t="shared" ca="1" si="600"/>
        <v>44</v>
      </c>
      <c r="AA1414" s="2">
        <f t="shared" ca="1" si="600"/>
        <v>23</v>
      </c>
      <c r="AB1414" s="5">
        <f t="shared" ca="1" si="588"/>
        <v>316</v>
      </c>
      <c r="AC1414" s="5">
        <f t="shared" ca="1" si="589"/>
        <v>284</v>
      </c>
      <c r="AD1414" s="5">
        <f t="shared" ca="1" si="590"/>
        <v>300</v>
      </c>
      <c r="AE1414" s="5">
        <f t="shared" ca="1" si="591"/>
        <v>371</v>
      </c>
      <c r="AF1414" s="5">
        <f t="shared" ca="1" si="592"/>
        <v>332</v>
      </c>
      <c r="AG1414" s="5">
        <f t="shared" ca="1" si="593"/>
        <v>292</v>
      </c>
      <c r="AH1414" s="5">
        <f t="shared" ca="1" si="594"/>
        <v>348</v>
      </c>
      <c r="AI1414" s="5">
        <f t="shared" ca="1" si="595"/>
        <v>374</v>
      </c>
      <c r="AJ1414" s="5">
        <f t="shared" ca="1" si="596"/>
        <v>355</v>
      </c>
      <c r="AK1414" s="5">
        <f t="shared" ca="1" si="597"/>
        <v>239</v>
      </c>
    </row>
    <row r="1415" spans="1:37" x14ac:dyDescent="0.3">
      <c r="A1415" s="35">
        <f>IF(Замеры!B1414=0, " ", Замеры!B1414)</f>
        <v>1409</v>
      </c>
      <c r="B1415" s="45" t="str">
        <f>Замеры!F1414</f>
        <v xml:space="preserve">Группа от QF </v>
      </c>
      <c r="C1415" s="45" t="str">
        <f>IF(Замеры!K1414=0, " ", Замеры!K1414)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Замеры!L1414</f>
        <v>0</v>
      </c>
      <c r="S1415" s="2">
        <f>Замеры!M1414</f>
        <v>0</v>
      </c>
      <c r="T1415" s="2" t="s">
        <v>75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39</v>
      </c>
      <c r="Z1415" s="2">
        <f t="shared" ca="1" si="614"/>
        <v>43</v>
      </c>
      <c r="AA1415" s="2">
        <f t="shared" ca="1" si="614"/>
        <v>50</v>
      </c>
      <c r="AB1415" s="5">
        <f t="shared" ref="AB1415:AB1478" ca="1" si="615">RANDBETWEEN(AA1415*10+5,AA1415*10+150)</f>
        <v>616</v>
      </c>
      <c r="AC1415" s="5">
        <f t="shared" ref="AC1415:AC1478" ca="1" si="616">RANDBETWEEN(AA1415*10+5,AA1415*10+150)</f>
        <v>639</v>
      </c>
      <c r="AD1415" s="5">
        <f t="shared" ref="AD1415:AD1478" ca="1" si="617">RANDBETWEEN(AA1415*10+5,AA1415*10+150)</f>
        <v>569</v>
      </c>
      <c r="AE1415" s="5">
        <f t="shared" ref="AE1415:AE1478" ca="1" si="618">RANDBETWEEN(AA1415*10+5,AA1415*10+150)</f>
        <v>646</v>
      </c>
      <c r="AF1415" s="5">
        <f t="shared" ref="AF1415:AF1478" ca="1" si="619">RANDBETWEEN(AA1415*10+5,AA1415*10+150)</f>
        <v>569</v>
      </c>
      <c r="AG1415" s="5">
        <f t="shared" ref="AG1415:AG1478" ca="1" si="620">RANDBETWEEN(AA1415*10+5,AA1415*10+150)</f>
        <v>534</v>
      </c>
      <c r="AH1415" s="5">
        <f t="shared" ref="AH1415:AH1478" ca="1" si="621">RANDBETWEEN(AA1415*10+5,AA1415*10+150)</f>
        <v>642</v>
      </c>
      <c r="AI1415" s="5">
        <f t="shared" ref="AI1415:AI1478" ca="1" si="622">RANDBETWEEN(AA1415*10+5,AA1415*10+150)</f>
        <v>635</v>
      </c>
      <c r="AJ1415" s="5">
        <f t="shared" ref="AJ1415:AJ1478" ca="1" si="623">RANDBETWEEN(AA1415*10+5,AA1415*10+150)</f>
        <v>601</v>
      </c>
      <c r="AK1415" s="5">
        <f t="shared" ref="AK1415:AK1478" ca="1" si="624">RANDBETWEEN(AA1415*10+5,AA1415*10+150)</f>
        <v>642</v>
      </c>
    </row>
    <row r="1416" spans="1:37" x14ac:dyDescent="0.3">
      <c r="A1416" s="35">
        <f>IF(Замеры!B1415=0, " ", Замеры!B1415)</f>
        <v>1410</v>
      </c>
      <c r="B1416" s="45" t="str">
        <f>Замеры!F1415</f>
        <v xml:space="preserve">Группа от QF </v>
      </c>
      <c r="C1416" s="45" t="str">
        <f>IF(Замеры!K1415=0, " ", Замеры!K1415)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Замеры!L1415</f>
        <v>0</v>
      </c>
      <c r="S1416" s="2">
        <f>Замеры!M1415</f>
        <v>0</v>
      </c>
      <c r="T1416" s="2" t="s">
        <v>75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32</v>
      </c>
      <c r="Z1416" s="2">
        <f t="shared" ca="1" si="614"/>
        <v>40</v>
      </c>
      <c r="AA1416" s="2">
        <f t="shared" ca="1" si="614"/>
        <v>22</v>
      </c>
      <c r="AB1416" s="5">
        <f t="shared" ca="1" si="615"/>
        <v>299</v>
      </c>
      <c r="AC1416" s="5">
        <f t="shared" ca="1" si="616"/>
        <v>370</v>
      </c>
      <c r="AD1416" s="5">
        <f t="shared" ca="1" si="617"/>
        <v>342</v>
      </c>
      <c r="AE1416" s="5">
        <f t="shared" ca="1" si="618"/>
        <v>231</v>
      </c>
      <c r="AF1416" s="5">
        <f t="shared" ca="1" si="619"/>
        <v>306</v>
      </c>
      <c r="AG1416" s="5">
        <f t="shared" ca="1" si="620"/>
        <v>272</v>
      </c>
      <c r="AH1416" s="5">
        <f t="shared" ca="1" si="621"/>
        <v>300</v>
      </c>
      <c r="AI1416" s="5">
        <f t="shared" ca="1" si="622"/>
        <v>295</v>
      </c>
      <c r="AJ1416" s="5">
        <f t="shared" ca="1" si="623"/>
        <v>309</v>
      </c>
      <c r="AK1416" s="5">
        <f t="shared" ca="1" si="624"/>
        <v>303</v>
      </c>
    </row>
    <row r="1417" spans="1:37" x14ac:dyDescent="0.3">
      <c r="A1417" s="35">
        <f>IF(Замеры!B1416=0, " ", Замеры!B1416)</f>
        <v>1411</v>
      </c>
      <c r="B1417" s="45" t="str">
        <f>Замеры!F1416</f>
        <v xml:space="preserve">Группа от QF </v>
      </c>
      <c r="C1417" s="45" t="str">
        <f>IF(Замеры!K1416=0, " ", Замеры!K1416)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Замеры!L1416</f>
        <v>0</v>
      </c>
      <c r="S1417" s="2">
        <f>Замеры!M1416</f>
        <v>0</v>
      </c>
      <c r="T1417" s="2" t="s">
        <v>75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20</v>
      </c>
      <c r="Z1417" s="2">
        <f t="shared" ca="1" si="614"/>
        <v>20</v>
      </c>
      <c r="AA1417" s="2">
        <f t="shared" ca="1" si="614"/>
        <v>50</v>
      </c>
      <c r="AB1417" s="5">
        <f t="shared" ca="1" si="615"/>
        <v>627</v>
      </c>
      <c r="AC1417" s="5">
        <f t="shared" ca="1" si="616"/>
        <v>526</v>
      </c>
      <c r="AD1417" s="5">
        <f t="shared" ca="1" si="617"/>
        <v>646</v>
      </c>
      <c r="AE1417" s="5">
        <f t="shared" ca="1" si="618"/>
        <v>634</v>
      </c>
      <c r="AF1417" s="5">
        <f t="shared" ca="1" si="619"/>
        <v>508</v>
      </c>
      <c r="AG1417" s="5">
        <f t="shared" ca="1" si="620"/>
        <v>540</v>
      </c>
      <c r="AH1417" s="5">
        <f t="shared" ca="1" si="621"/>
        <v>624</v>
      </c>
      <c r="AI1417" s="5">
        <f t="shared" ca="1" si="622"/>
        <v>565</v>
      </c>
      <c r="AJ1417" s="5">
        <f t="shared" ca="1" si="623"/>
        <v>649</v>
      </c>
      <c r="AK1417" s="5">
        <f t="shared" ca="1" si="624"/>
        <v>555</v>
      </c>
    </row>
    <row r="1418" spans="1:37" x14ac:dyDescent="0.3">
      <c r="A1418" s="35">
        <f>IF(Замеры!B1417=0, " ", Замеры!B1417)</f>
        <v>1412</v>
      </c>
      <c r="B1418" s="45" t="str">
        <f>Замеры!F1417</f>
        <v xml:space="preserve">Группа от QF </v>
      </c>
      <c r="C1418" s="45" t="str">
        <f>IF(Замеры!K1417=0, " ", Замеры!K1417)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Замеры!L1417</f>
        <v>0</v>
      </c>
      <c r="S1418" s="2">
        <f>Замеры!M1417</f>
        <v>0</v>
      </c>
      <c r="T1418" s="2" t="s">
        <v>75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34</v>
      </c>
      <c r="Z1418" s="2">
        <f t="shared" ca="1" si="614"/>
        <v>33</v>
      </c>
      <c r="AA1418" s="2">
        <f t="shared" ca="1" si="614"/>
        <v>21</v>
      </c>
      <c r="AB1418" s="5">
        <f t="shared" ca="1" si="615"/>
        <v>355</v>
      </c>
      <c r="AC1418" s="5">
        <f t="shared" ca="1" si="616"/>
        <v>325</v>
      </c>
      <c r="AD1418" s="5">
        <f t="shared" ca="1" si="617"/>
        <v>335</v>
      </c>
      <c r="AE1418" s="5">
        <f t="shared" ca="1" si="618"/>
        <v>346</v>
      </c>
      <c r="AF1418" s="5">
        <f t="shared" ca="1" si="619"/>
        <v>255</v>
      </c>
      <c r="AG1418" s="5">
        <f t="shared" ca="1" si="620"/>
        <v>333</v>
      </c>
      <c r="AH1418" s="5">
        <f t="shared" ca="1" si="621"/>
        <v>325</v>
      </c>
      <c r="AI1418" s="5">
        <f t="shared" ca="1" si="622"/>
        <v>286</v>
      </c>
      <c r="AJ1418" s="5">
        <f t="shared" ca="1" si="623"/>
        <v>280</v>
      </c>
      <c r="AK1418" s="5">
        <f t="shared" ca="1" si="624"/>
        <v>224</v>
      </c>
    </row>
    <row r="1419" spans="1:37" x14ac:dyDescent="0.3">
      <c r="A1419" s="35">
        <f>IF(Замеры!B1418=0, " ", Замеры!B1418)</f>
        <v>1413</v>
      </c>
      <c r="B1419" s="45" t="str">
        <f>Замеры!F1418</f>
        <v xml:space="preserve">Группа от QF </v>
      </c>
      <c r="C1419" s="45" t="str">
        <f>IF(Замеры!K1418=0, " ", Замеры!K1418)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Замеры!L1418</f>
        <v>0</v>
      </c>
      <c r="S1419" s="2">
        <f>Замеры!M1418</f>
        <v>0</v>
      </c>
      <c r="T1419" s="2" t="s">
        <v>75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43</v>
      </c>
      <c r="Z1419" s="2">
        <f t="shared" ca="1" si="614"/>
        <v>49</v>
      </c>
      <c r="AA1419" s="2">
        <f t="shared" ca="1" si="614"/>
        <v>44</v>
      </c>
      <c r="AB1419" s="5">
        <f t="shared" ca="1" si="615"/>
        <v>487</v>
      </c>
      <c r="AC1419" s="5">
        <f t="shared" ca="1" si="616"/>
        <v>461</v>
      </c>
      <c r="AD1419" s="5">
        <f t="shared" ca="1" si="617"/>
        <v>512</v>
      </c>
      <c r="AE1419" s="5">
        <f t="shared" ca="1" si="618"/>
        <v>537</v>
      </c>
      <c r="AF1419" s="5">
        <f t="shared" ca="1" si="619"/>
        <v>559</v>
      </c>
      <c r="AG1419" s="5">
        <f t="shared" ca="1" si="620"/>
        <v>473</v>
      </c>
      <c r="AH1419" s="5">
        <f t="shared" ca="1" si="621"/>
        <v>453</v>
      </c>
      <c r="AI1419" s="5">
        <f t="shared" ca="1" si="622"/>
        <v>533</v>
      </c>
      <c r="AJ1419" s="5">
        <f t="shared" ca="1" si="623"/>
        <v>503</v>
      </c>
      <c r="AK1419" s="5">
        <f t="shared" ca="1" si="624"/>
        <v>479</v>
      </c>
    </row>
    <row r="1420" spans="1:37" x14ac:dyDescent="0.3">
      <c r="A1420" s="35">
        <f>IF(Замеры!B1419=0, " ", Замеры!B1419)</f>
        <v>1414</v>
      </c>
      <c r="B1420" s="45" t="str">
        <f>Замеры!F1419</f>
        <v xml:space="preserve">Группа от QF </v>
      </c>
      <c r="C1420" s="45" t="str">
        <f>IF(Замеры!K1419=0, " ", Замеры!K1419)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Замеры!L1419</f>
        <v>0</v>
      </c>
      <c r="S1420" s="2">
        <f>Замеры!M1419</f>
        <v>0</v>
      </c>
      <c r="T1420" s="2" t="s">
        <v>75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46</v>
      </c>
      <c r="Z1420" s="2">
        <f t="shared" ca="1" si="614"/>
        <v>25</v>
      </c>
      <c r="AA1420" s="2">
        <f t="shared" ca="1" si="614"/>
        <v>42</v>
      </c>
      <c r="AB1420" s="5">
        <f t="shared" ca="1" si="615"/>
        <v>504</v>
      </c>
      <c r="AC1420" s="5">
        <f t="shared" ca="1" si="616"/>
        <v>436</v>
      </c>
      <c r="AD1420" s="5">
        <f t="shared" ca="1" si="617"/>
        <v>502</v>
      </c>
      <c r="AE1420" s="5">
        <f t="shared" ca="1" si="618"/>
        <v>450</v>
      </c>
      <c r="AF1420" s="5">
        <f t="shared" ca="1" si="619"/>
        <v>451</v>
      </c>
      <c r="AG1420" s="5">
        <f t="shared" ca="1" si="620"/>
        <v>513</v>
      </c>
      <c r="AH1420" s="5">
        <f t="shared" ca="1" si="621"/>
        <v>494</v>
      </c>
      <c r="AI1420" s="5">
        <f t="shared" ca="1" si="622"/>
        <v>476</v>
      </c>
      <c r="AJ1420" s="5">
        <f t="shared" ca="1" si="623"/>
        <v>546</v>
      </c>
      <c r="AK1420" s="5">
        <f t="shared" ca="1" si="624"/>
        <v>495</v>
      </c>
    </row>
    <row r="1421" spans="1:37" x14ac:dyDescent="0.3">
      <c r="A1421" s="35">
        <f>IF(Замеры!B1420=0, " ", Замеры!B1420)</f>
        <v>1415</v>
      </c>
      <c r="B1421" s="45" t="str">
        <f>Замеры!F1420</f>
        <v xml:space="preserve">Группа от QF </v>
      </c>
      <c r="C1421" s="45" t="str">
        <f>IF(Замеры!K1420=0, " ", Замеры!K1420)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Замеры!L1420</f>
        <v>0</v>
      </c>
      <c r="S1421" s="2">
        <f>Замеры!M1420</f>
        <v>0</v>
      </c>
      <c r="T1421" s="2" t="s">
        <v>75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47</v>
      </c>
      <c r="Z1421" s="2">
        <f t="shared" ca="1" si="614"/>
        <v>34</v>
      </c>
      <c r="AA1421" s="2">
        <f t="shared" ca="1" si="614"/>
        <v>36</v>
      </c>
      <c r="AB1421" s="5">
        <f t="shared" ca="1" si="615"/>
        <v>409</v>
      </c>
      <c r="AC1421" s="5">
        <f t="shared" ca="1" si="616"/>
        <v>432</v>
      </c>
      <c r="AD1421" s="5">
        <f t="shared" ca="1" si="617"/>
        <v>368</v>
      </c>
      <c r="AE1421" s="5">
        <f t="shared" ca="1" si="618"/>
        <v>423</v>
      </c>
      <c r="AF1421" s="5">
        <f t="shared" ca="1" si="619"/>
        <v>372</v>
      </c>
      <c r="AG1421" s="5">
        <f t="shared" ca="1" si="620"/>
        <v>401</v>
      </c>
      <c r="AH1421" s="5">
        <f t="shared" ca="1" si="621"/>
        <v>384</v>
      </c>
      <c r="AI1421" s="5">
        <f t="shared" ca="1" si="622"/>
        <v>403</v>
      </c>
      <c r="AJ1421" s="5">
        <f t="shared" ca="1" si="623"/>
        <v>489</v>
      </c>
      <c r="AK1421" s="5">
        <f t="shared" ca="1" si="624"/>
        <v>405</v>
      </c>
    </row>
    <row r="1422" spans="1:37" x14ac:dyDescent="0.3">
      <c r="A1422" s="35">
        <f>IF(Замеры!B1421=0, " ", Замеры!B1421)</f>
        <v>1416</v>
      </c>
      <c r="B1422" s="45" t="str">
        <f>Замеры!F1421</f>
        <v xml:space="preserve">Группа от QF </v>
      </c>
      <c r="C1422" s="45" t="str">
        <f>IF(Замеры!K1421=0, " ", Замеры!K1421)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Замеры!L1421</f>
        <v>0</v>
      </c>
      <c r="S1422" s="2">
        <f>Замеры!M1421</f>
        <v>0</v>
      </c>
      <c r="T1422" s="2" t="s">
        <v>75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32</v>
      </c>
      <c r="Z1422" s="2">
        <f t="shared" ca="1" si="614"/>
        <v>31</v>
      </c>
      <c r="AA1422" s="2">
        <f t="shared" ca="1" si="614"/>
        <v>25</v>
      </c>
      <c r="AB1422" s="5">
        <f t="shared" ca="1" si="615"/>
        <v>389</v>
      </c>
      <c r="AC1422" s="5">
        <f t="shared" ca="1" si="616"/>
        <v>379</v>
      </c>
      <c r="AD1422" s="5">
        <f t="shared" ca="1" si="617"/>
        <v>296</v>
      </c>
      <c r="AE1422" s="5">
        <f t="shared" ca="1" si="618"/>
        <v>324</v>
      </c>
      <c r="AF1422" s="5">
        <f t="shared" ca="1" si="619"/>
        <v>363</v>
      </c>
      <c r="AG1422" s="5">
        <f t="shared" ca="1" si="620"/>
        <v>328</v>
      </c>
      <c r="AH1422" s="5">
        <f t="shared" ca="1" si="621"/>
        <v>309</v>
      </c>
      <c r="AI1422" s="5">
        <f t="shared" ca="1" si="622"/>
        <v>337</v>
      </c>
      <c r="AJ1422" s="5">
        <f t="shared" ca="1" si="623"/>
        <v>323</v>
      </c>
      <c r="AK1422" s="5">
        <f t="shared" ca="1" si="624"/>
        <v>294</v>
      </c>
    </row>
    <row r="1423" spans="1:37" x14ac:dyDescent="0.3">
      <c r="A1423" s="35">
        <f>IF(Замеры!B1422=0, " ", Замеры!B1422)</f>
        <v>1417</v>
      </c>
      <c r="B1423" s="45" t="str">
        <f>Замеры!F1422</f>
        <v xml:space="preserve">Группа от QF </v>
      </c>
      <c r="C1423" s="45" t="str">
        <f>IF(Замеры!K1422=0, " ", Замеры!K1422)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Замеры!L1422</f>
        <v>0</v>
      </c>
      <c r="S1423" s="2">
        <f>Замеры!M1422</f>
        <v>0</v>
      </c>
      <c r="T1423" s="2" t="s">
        <v>75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46</v>
      </c>
      <c r="Z1423" s="2">
        <f t="shared" ca="1" si="614"/>
        <v>22</v>
      </c>
      <c r="AA1423" s="2">
        <f t="shared" ca="1" si="614"/>
        <v>46</v>
      </c>
      <c r="AB1423" s="5">
        <f t="shared" ca="1" si="615"/>
        <v>597</v>
      </c>
      <c r="AC1423" s="5">
        <f t="shared" ca="1" si="616"/>
        <v>548</v>
      </c>
      <c r="AD1423" s="5">
        <f t="shared" ca="1" si="617"/>
        <v>512</v>
      </c>
      <c r="AE1423" s="5">
        <f t="shared" ca="1" si="618"/>
        <v>590</v>
      </c>
      <c r="AF1423" s="5">
        <f t="shared" ca="1" si="619"/>
        <v>483</v>
      </c>
      <c r="AG1423" s="5">
        <f t="shared" ca="1" si="620"/>
        <v>549</v>
      </c>
      <c r="AH1423" s="5">
        <f t="shared" ca="1" si="621"/>
        <v>520</v>
      </c>
      <c r="AI1423" s="5">
        <f t="shared" ca="1" si="622"/>
        <v>567</v>
      </c>
      <c r="AJ1423" s="5">
        <f t="shared" ca="1" si="623"/>
        <v>571</v>
      </c>
      <c r="AK1423" s="5">
        <f t="shared" ca="1" si="624"/>
        <v>510</v>
      </c>
    </row>
    <row r="1424" spans="1:37" x14ac:dyDescent="0.3">
      <c r="A1424" s="35">
        <f>IF(Замеры!B1423=0, " ", Замеры!B1423)</f>
        <v>1418</v>
      </c>
      <c r="B1424" s="45" t="str">
        <f>Замеры!F1423</f>
        <v xml:space="preserve">Группа от QF </v>
      </c>
      <c r="C1424" s="45" t="str">
        <f>IF(Замеры!K1423=0, " ", Замеры!K1423)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Замеры!L1423</f>
        <v>0</v>
      </c>
      <c r="S1424" s="2">
        <f>Замеры!M1423</f>
        <v>0</v>
      </c>
      <c r="T1424" s="2" t="s">
        <v>75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37</v>
      </c>
      <c r="Z1424" s="2">
        <f t="shared" ca="1" si="614"/>
        <v>45</v>
      </c>
      <c r="AA1424" s="2">
        <f t="shared" ca="1" si="614"/>
        <v>35</v>
      </c>
      <c r="AB1424" s="5">
        <f t="shared" ca="1" si="615"/>
        <v>423</v>
      </c>
      <c r="AC1424" s="5">
        <f t="shared" ca="1" si="616"/>
        <v>401</v>
      </c>
      <c r="AD1424" s="5">
        <f t="shared" ca="1" si="617"/>
        <v>461</v>
      </c>
      <c r="AE1424" s="5">
        <f t="shared" ca="1" si="618"/>
        <v>488</v>
      </c>
      <c r="AF1424" s="5">
        <f t="shared" ca="1" si="619"/>
        <v>479</v>
      </c>
      <c r="AG1424" s="5">
        <f t="shared" ca="1" si="620"/>
        <v>403</v>
      </c>
      <c r="AH1424" s="5">
        <f t="shared" ca="1" si="621"/>
        <v>472</v>
      </c>
      <c r="AI1424" s="5">
        <f t="shared" ca="1" si="622"/>
        <v>410</v>
      </c>
      <c r="AJ1424" s="5">
        <f t="shared" ca="1" si="623"/>
        <v>410</v>
      </c>
      <c r="AK1424" s="5">
        <f t="shared" ca="1" si="624"/>
        <v>371</v>
      </c>
    </row>
    <row r="1425" spans="1:37" x14ac:dyDescent="0.3">
      <c r="A1425" s="35">
        <f>IF(Замеры!B1424=0, " ", Замеры!B1424)</f>
        <v>1419</v>
      </c>
      <c r="B1425" s="45" t="str">
        <f>Замеры!F1424</f>
        <v xml:space="preserve">Группа от QF </v>
      </c>
      <c r="C1425" s="45" t="str">
        <f>IF(Замеры!K1424=0, " ", Замеры!K1424)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Замеры!L1424</f>
        <v>0</v>
      </c>
      <c r="S1425" s="2">
        <f>Замеры!M1424</f>
        <v>0</v>
      </c>
      <c r="T1425" s="2" t="s">
        <v>75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35</v>
      </c>
      <c r="Z1425" s="2">
        <f t="shared" ca="1" si="614"/>
        <v>31</v>
      </c>
      <c r="AA1425" s="2">
        <f t="shared" ca="1" si="614"/>
        <v>23</v>
      </c>
      <c r="AB1425" s="5">
        <f t="shared" ca="1" si="615"/>
        <v>289</v>
      </c>
      <c r="AC1425" s="5">
        <f t="shared" ca="1" si="616"/>
        <v>239</v>
      </c>
      <c r="AD1425" s="5">
        <f t="shared" ca="1" si="617"/>
        <v>289</v>
      </c>
      <c r="AE1425" s="5">
        <f t="shared" ca="1" si="618"/>
        <v>276</v>
      </c>
      <c r="AF1425" s="5">
        <f t="shared" ca="1" si="619"/>
        <v>253</v>
      </c>
      <c r="AG1425" s="5">
        <f t="shared" ca="1" si="620"/>
        <v>368</v>
      </c>
      <c r="AH1425" s="5">
        <f t="shared" ca="1" si="621"/>
        <v>250</v>
      </c>
      <c r="AI1425" s="5">
        <f t="shared" ca="1" si="622"/>
        <v>235</v>
      </c>
      <c r="AJ1425" s="5">
        <f t="shared" ca="1" si="623"/>
        <v>239</v>
      </c>
      <c r="AK1425" s="5">
        <f t="shared" ca="1" si="624"/>
        <v>287</v>
      </c>
    </row>
    <row r="1426" spans="1:37" x14ac:dyDescent="0.3">
      <c r="A1426" s="35">
        <f>IF(Замеры!B1425=0, " ", Замеры!B1425)</f>
        <v>1420</v>
      </c>
      <c r="B1426" s="45" t="str">
        <f>Замеры!F1425</f>
        <v xml:space="preserve">Группа от QF </v>
      </c>
      <c r="C1426" s="45" t="str">
        <f>IF(Замеры!K1425=0, " ", Замеры!K1425)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Замеры!L1425</f>
        <v>0</v>
      </c>
      <c r="S1426" s="2">
        <f>Замеры!M1425</f>
        <v>0</v>
      </c>
      <c r="T1426" s="2" t="s">
        <v>75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29</v>
      </c>
      <c r="Z1426" s="2">
        <f t="shared" ca="1" si="614"/>
        <v>37</v>
      </c>
      <c r="AA1426" s="2">
        <f t="shared" ca="1" si="614"/>
        <v>27</v>
      </c>
      <c r="AB1426" s="5">
        <f t="shared" ca="1" si="615"/>
        <v>400</v>
      </c>
      <c r="AC1426" s="5">
        <f t="shared" ca="1" si="616"/>
        <v>395</v>
      </c>
      <c r="AD1426" s="5">
        <f t="shared" ca="1" si="617"/>
        <v>308</v>
      </c>
      <c r="AE1426" s="5">
        <f t="shared" ca="1" si="618"/>
        <v>418</v>
      </c>
      <c r="AF1426" s="5">
        <f t="shared" ca="1" si="619"/>
        <v>297</v>
      </c>
      <c r="AG1426" s="5">
        <f t="shared" ca="1" si="620"/>
        <v>360</v>
      </c>
      <c r="AH1426" s="5">
        <f t="shared" ca="1" si="621"/>
        <v>396</v>
      </c>
      <c r="AI1426" s="5">
        <f t="shared" ca="1" si="622"/>
        <v>396</v>
      </c>
      <c r="AJ1426" s="5">
        <f t="shared" ca="1" si="623"/>
        <v>322</v>
      </c>
      <c r="AK1426" s="5">
        <f t="shared" ca="1" si="624"/>
        <v>333</v>
      </c>
    </row>
    <row r="1427" spans="1:37" x14ac:dyDescent="0.3">
      <c r="A1427" s="35">
        <f>IF(Замеры!B1426=0, " ", Замеры!B1426)</f>
        <v>1421</v>
      </c>
      <c r="B1427" s="45" t="str">
        <f>Замеры!F1426</f>
        <v xml:space="preserve">Группа от QF </v>
      </c>
      <c r="C1427" s="45" t="str">
        <f>IF(Замеры!K1426=0, " ", Замеры!K1426)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Замеры!L1426</f>
        <v>0</v>
      </c>
      <c r="S1427" s="2">
        <f>Замеры!M1426</f>
        <v>0</v>
      </c>
      <c r="T1427" s="2" t="s">
        <v>75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23</v>
      </c>
      <c r="Z1427" s="2">
        <f t="shared" ca="1" si="614"/>
        <v>29</v>
      </c>
      <c r="AA1427" s="2">
        <f t="shared" ca="1" si="614"/>
        <v>38</v>
      </c>
      <c r="AB1427" s="5">
        <f t="shared" ca="1" si="615"/>
        <v>511</v>
      </c>
      <c r="AC1427" s="5">
        <f t="shared" ca="1" si="616"/>
        <v>511</v>
      </c>
      <c r="AD1427" s="5">
        <f t="shared" ca="1" si="617"/>
        <v>398</v>
      </c>
      <c r="AE1427" s="5">
        <f t="shared" ca="1" si="618"/>
        <v>477</v>
      </c>
      <c r="AF1427" s="5">
        <f t="shared" ca="1" si="619"/>
        <v>497</v>
      </c>
      <c r="AG1427" s="5">
        <f t="shared" ca="1" si="620"/>
        <v>396</v>
      </c>
      <c r="AH1427" s="5">
        <f t="shared" ca="1" si="621"/>
        <v>453</v>
      </c>
      <c r="AI1427" s="5">
        <f t="shared" ca="1" si="622"/>
        <v>438</v>
      </c>
      <c r="AJ1427" s="5">
        <f t="shared" ca="1" si="623"/>
        <v>422</v>
      </c>
      <c r="AK1427" s="5">
        <f t="shared" ca="1" si="624"/>
        <v>451</v>
      </c>
    </row>
    <row r="1428" spans="1:37" x14ac:dyDescent="0.3">
      <c r="A1428" s="35">
        <f>IF(Замеры!B1427=0, " ", Замеры!B1427)</f>
        <v>1422</v>
      </c>
      <c r="B1428" s="45" t="str">
        <f>Замеры!F1427</f>
        <v xml:space="preserve">Группа от QF </v>
      </c>
      <c r="C1428" s="45" t="str">
        <f>IF(Замеры!K1427=0, " ", Замеры!K1427)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Замеры!L1427</f>
        <v>0</v>
      </c>
      <c r="S1428" s="2">
        <f>Замеры!M1427</f>
        <v>0</v>
      </c>
      <c r="T1428" s="2" t="s">
        <v>75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43</v>
      </c>
      <c r="Z1428" s="2">
        <f t="shared" ca="1" si="614"/>
        <v>44</v>
      </c>
      <c r="AA1428" s="2">
        <f t="shared" ca="1" si="614"/>
        <v>46</v>
      </c>
      <c r="AB1428" s="5">
        <f t="shared" ca="1" si="615"/>
        <v>569</v>
      </c>
      <c r="AC1428" s="5">
        <f t="shared" ca="1" si="616"/>
        <v>520</v>
      </c>
      <c r="AD1428" s="5">
        <f t="shared" ca="1" si="617"/>
        <v>602</v>
      </c>
      <c r="AE1428" s="5">
        <f t="shared" ca="1" si="618"/>
        <v>597</v>
      </c>
      <c r="AF1428" s="5">
        <f t="shared" ca="1" si="619"/>
        <v>526</v>
      </c>
      <c r="AG1428" s="5">
        <f t="shared" ca="1" si="620"/>
        <v>602</v>
      </c>
      <c r="AH1428" s="5">
        <f t="shared" ca="1" si="621"/>
        <v>573</v>
      </c>
      <c r="AI1428" s="5">
        <f t="shared" ca="1" si="622"/>
        <v>470</v>
      </c>
      <c r="AJ1428" s="5">
        <f t="shared" ca="1" si="623"/>
        <v>600</v>
      </c>
      <c r="AK1428" s="5">
        <f t="shared" ca="1" si="624"/>
        <v>546</v>
      </c>
    </row>
    <row r="1429" spans="1:37" x14ac:dyDescent="0.3">
      <c r="A1429" s="35">
        <f>IF(Замеры!B1428=0, " ", Замеры!B1428)</f>
        <v>1423</v>
      </c>
      <c r="B1429" s="45" t="str">
        <f>Замеры!F1428</f>
        <v xml:space="preserve">Группа от QF </v>
      </c>
      <c r="C1429" s="45" t="str">
        <f>IF(Замеры!K1428=0, " ", Замеры!K1428)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Замеры!L1428</f>
        <v>0</v>
      </c>
      <c r="S1429" s="2">
        <f>Замеры!M1428</f>
        <v>0</v>
      </c>
      <c r="T1429" s="2" t="s">
        <v>75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25</v>
      </c>
      <c r="Z1429" s="2">
        <f t="shared" ca="1" si="614"/>
        <v>38</v>
      </c>
      <c r="AA1429" s="2">
        <f t="shared" ca="1" si="614"/>
        <v>25</v>
      </c>
      <c r="AB1429" s="5">
        <f t="shared" ca="1" si="615"/>
        <v>314</v>
      </c>
      <c r="AC1429" s="5">
        <f t="shared" ca="1" si="616"/>
        <v>334</v>
      </c>
      <c r="AD1429" s="5">
        <f t="shared" ca="1" si="617"/>
        <v>293</v>
      </c>
      <c r="AE1429" s="5">
        <f t="shared" ca="1" si="618"/>
        <v>274</v>
      </c>
      <c r="AF1429" s="5">
        <f t="shared" ca="1" si="619"/>
        <v>308</v>
      </c>
      <c r="AG1429" s="5">
        <f t="shared" ca="1" si="620"/>
        <v>295</v>
      </c>
      <c r="AH1429" s="5">
        <f t="shared" ca="1" si="621"/>
        <v>320</v>
      </c>
      <c r="AI1429" s="5">
        <f t="shared" ca="1" si="622"/>
        <v>388</v>
      </c>
      <c r="AJ1429" s="5">
        <f t="shared" ca="1" si="623"/>
        <v>285</v>
      </c>
      <c r="AK1429" s="5">
        <f t="shared" ca="1" si="624"/>
        <v>343</v>
      </c>
    </row>
    <row r="1430" spans="1:37" x14ac:dyDescent="0.3">
      <c r="A1430" s="35">
        <f>IF(Замеры!B1429=0, " ", Замеры!B1429)</f>
        <v>1424</v>
      </c>
      <c r="B1430" s="45" t="str">
        <f>Замеры!F1429</f>
        <v xml:space="preserve">Группа от QF </v>
      </c>
      <c r="C1430" s="45" t="str">
        <f>IF(Замеры!K1429=0, " ", Замеры!K1429)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Замеры!L1429</f>
        <v>0</v>
      </c>
      <c r="S1430" s="2">
        <f>Замеры!M1429</f>
        <v>0</v>
      </c>
      <c r="T1430" s="2" t="s">
        <v>75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39</v>
      </c>
      <c r="Z1430" s="2">
        <f t="shared" ca="1" si="614"/>
        <v>29</v>
      </c>
      <c r="AA1430" s="2">
        <f t="shared" ca="1" si="614"/>
        <v>41</v>
      </c>
      <c r="AB1430" s="5">
        <f t="shared" ca="1" si="615"/>
        <v>476</v>
      </c>
      <c r="AC1430" s="5">
        <f t="shared" ca="1" si="616"/>
        <v>539</v>
      </c>
      <c r="AD1430" s="5">
        <f t="shared" ca="1" si="617"/>
        <v>543</v>
      </c>
      <c r="AE1430" s="5">
        <f t="shared" ca="1" si="618"/>
        <v>537</v>
      </c>
      <c r="AF1430" s="5">
        <f t="shared" ca="1" si="619"/>
        <v>507</v>
      </c>
      <c r="AG1430" s="5">
        <f t="shared" ca="1" si="620"/>
        <v>499</v>
      </c>
      <c r="AH1430" s="5">
        <f t="shared" ca="1" si="621"/>
        <v>547</v>
      </c>
      <c r="AI1430" s="5">
        <f t="shared" ca="1" si="622"/>
        <v>440</v>
      </c>
      <c r="AJ1430" s="5">
        <f t="shared" ca="1" si="623"/>
        <v>509</v>
      </c>
      <c r="AK1430" s="5">
        <f t="shared" ca="1" si="624"/>
        <v>537</v>
      </c>
    </row>
    <row r="1431" spans="1:37" x14ac:dyDescent="0.3">
      <c r="A1431" s="35">
        <f>IF(Замеры!B1430=0, " ", Замеры!B1430)</f>
        <v>1425</v>
      </c>
      <c r="B1431" s="45" t="str">
        <f>Замеры!F1430</f>
        <v xml:space="preserve">Группа от QF </v>
      </c>
      <c r="C1431" s="45" t="str">
        <f>IF(Замеры!K1430=0, " ", Замеры!K1430)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Замеры!L1430</f>
        <v>0</v>
      </c>
      <c r="S1431" s="2">
        <f>Замеры!M1430</f>
        <v>0</v>
      </c>
      <c r="T1431" s="2" t="s">
        <v>75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20</v>
      </c>
      <c r="Z1431" s="2">
        <f t="shared" ca="1" si="614"/>
        <v>39</v>
      </c>
      <c r="AA1431" s="2">
        <f t="shared" ca="1" si="614"/>
        <v>38</v>
      </c>
      <c r="AB1431" s="5">
        <f t="shared" ca="1" si="615"/>
        <v>405</v>
      </c>
      <c r="AC1431" s="5">
        <f t="shared" ca="1" si="616"/>
        <v>411</v>
      </c>
      <c r="AD1431" s="5">
        <f t="shared" ca="1" si="617"/>
        <v>430</v>
      </c>
      <c r="AE1431" s="5">
        <f t="shared" ca="1" si="618"/>
        <v>503</v>
      </c>
      <c r="AF1431" s="5">
        <f t="shared" ca="1" si="619"/>
        <v>482</v>
      </c>
      <c r="AG1431" s="5">
        <f t="shared" ca="1" si="620"/>
        <v>385</v>
      </c>
      <c r="AH1431" s="5">
        <f t="shared" ca="1" si="621"/>
        <v>484</v>
      </c>
      <c r="AI1431" s="5">
        <f t="shared" ca="1" si="622"/>
        <v>527</v>
      </c>
      <c r="AJ1431" s="5">
        <f t="shared" ca="1" si="623"/>
        <v>490</v>
      </c>
      <c r="AK1431" s="5">
        <f t="shared" ca="1" si="624"/>
        <v>475</v>
      </c>
    </row>
    <row r="1432" spans="1:37" x14ac:dyDescent="0.3">
      <c r="A1432" s="35">
        <f>IF(Замеры!B1431=0, " ", Замеры!B1431)</f>
        <v>1426</v>
      </c>
      <c r="B1432" s="45" t="str">
        <f>Замеры!F1431</f>
        <v xml:space="preserve">Группа от QF </v>
      </c>
      <c r="C1432" s="45" t="str">
        <f>IF(Замеры!K1431=0, " ", Замеры!K1431)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Замеры!L1431</f>
        <v>0</v>
      </c>
      <c r="S1432" s="2">
        <f>Замеры!M1431</f>
        <v>0</v>
      </c>
      <c r="T1432" s="2" t="s">
        <v>75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35</v>
      </c>
      <c r="Z1432" s="2">
        <f t="shared" ca="1" si="614"/>
        <v>41</v>
      </c>
      <c r="AA1432" s="2">
        <f t="shared" ca="1" si="614"/>
        <v>46</v>
      </c>
      <c r="AB1432" s="5">
        <f t="shared" ca="1" si="615"/>
        <v>518</v>
      </c>
      <c r="AC1432" s="5">
        <f t="shared" ca="1" si="616"/>
        <v>478</v>
      </c>
      <c r="AD1432" s="5">
        <f t="shared" ca="1" si="617"/>
        <v>598</v>
      </c>
      <c r="AE1432" s="5">
        <f t="shared" ca="1" si="618"/>
        <v>484</v>
      </c>
      <c r="AF1432" s="5">
        <f t="shared" ca="1" si="619"/>
        <v>490</v>
      </c>
      <c r="AG1432" s="5">
        <f t="shared" ca="1" si="620"/>
        <v>563</v>
      </c>
      <c r="AH1432" s="5">
        <f t="shared" ca="1" si="621"/>
        <v>521</v>
      </c>
      <c r="AI1432" s="5">
        <f t="shared" ca="1" si="622"/>
        <v>519</v>
      </c>
      <c r="AJ1432" s="5">
        <f t="shared" ca="1" si="623"/>
        <v>608</v>
      </c>
      <c r="AK1432" s="5">
        <f t="shared" ca="1" si="624"/>
        <v>597</v>
      </c>
    </row>
    <row r="1433" spans="1:37" x14ac:dyDescent="0.3">
      <c r="A1433" s="35">
        <f>IF(Замеры!B1432=0, " ", Замеры!B1432)</f>
        <v>1427</v>
      </c>
      <c r="B1433" s="45" t="str">
        <f>Замеры!F1432</f>
        <v xml:space="preserve">Группа от QF </v>
      </c>
      <c r="C1433" s="45" t="str">
        <f>IF(Замеры!K1432=0, " ", Замеры!K1432)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Замеры!L1432</f>
        <v>0</v>
      </c>
      <c r="S1433" s="2">
        <f>Замеры!M1432</f>
        <v>0</v>
      </c>
      <c r="T1433" s="2" t="s">
        <v>75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49</v>
      </c>
      <c r="Z1433" s="2">
        <f t="shared" ca="1" si="614"/>
        <v>41</v>
      </c>
      <c r="AA1433" s="2">
        <f t="shared" ca="1" si="614"/>
        <v>45</v>
      </c>
      <c r="AB1433" s="5">
        <f t="shared" ca="1" si="615"/>
        <v>532</v>
      </c>
      <c r="AC1433" s="5">
        <f t="shared" ca="1" si="616"/>
        <v>583</v>
      </c>
      <c r="AD1433" s="5">
        <f t="shared" ca="1" si="617"/>
        <v>595</v>
      </c>
      <c r="AE1433" s="5">
        <f t="shared" ca="1" si="618"/>
        <v>532</v>
      </c>
      <c r="AF1433" s="5">
        <f t="shared" ca="1" si="619"/>
        <v>521</v>
      </c>
      <c r="AG1433" s="5">
        <f t="shared" ca="1" si="620"/>
        <v>519</v>
      </c>
      <c r="AH1433" s="5">
        <f t="shared" ca="1" si="621"/>
        <v>489</v>
      </c>
      <c r="AI1433" s="5">
        <f t="shared" ca="1" si="622"/>
        <v>558</v>
      </c>
      <c r="AJ1433" s="5">
        <f t="shared" ca="1" si="623"/>
        <v>564</v>
      </c>
      <c r="AK1433" s="5">
        <f t="shared" ca="1" si="624"/>
        <v>548</v>
      </c>
    </row>
    <row r="1434" spans="1:37" x14ac:dyDescent="0.3">
      <c r="A1434" s="35">
        <f>IF(Замеры!B1433=0, " ", Замеры!B1433)</f>
        <v>1428</v>
      </c>
      <c r="B1434" s="45" t="str">
        <f>Замеры!F1433</f>
        <v xml:space="preserve">Группа от QF </v>
      </c>
      <c r="C1434" s="45" t="str">
        <f>IF(Замеры!K1433=0, " ", Замеры!K1433)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Замеры!L1433</f>
        <v>0</v>
      </c>
      <c r="S1434" s="2">
        <f>Замеры!M1433</f>
        <v>0</v>
      </c>
      <c r="T1434" s="2" t="s">
        <v>75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41</v>
      </c>
      <c r="Z1434" s="2">
        <f t="shared" ca="1" si="614"/>
        <v>25</v>
      </c>
      <c r="AA1434" s="2">
        <f t="shared" ca="1" si="614"/>
        <v>20</v>
      </c>
      <c r="AB1434" s="5">
        <f t="shared" ca="1" si="615"/>
        <v>226</v>
      </c>
      <c r="AC1434" s="5">
        <f t="shared" ca="1" si="616"/>
        <v>228</v>
      </c>
      <c r="AD1434" s="5">
        <f t="shared" ca="1" si="617"/>
        <v>318</v>
      </c>
      <c r="AE1434" s="5">
        <f t="shared" ca="1" si="618"/>
        <v>227</v>
      </c>
      <c r="AF1434" s="5">
        <f t="shared" ca="1" si="619"/>
        <v>273</v>
      </c>
      <c r="AG1434" s="5">
        <f t="shared" ca="1" si="620"/>
        <v>348</v>
      </c>
      <c r="AH1434" s="5">
        <f t="shared" ca="1" si="621"/>
        <v>256</v>
      </c>
      <c r="AI1434" s="5">
        <f t="shared" ca="1" si="622"/>
        <v>221</v>
      </c>
      <c r="AJ1434" s="5">
        <f t="shared" ca="1" si="623"/>
        <v>215</v>
      </c>
      <c r="AK1434" s="5">
        <f t="shared" ca="1" si="624"/>
        <v>341</v>
      </c>
    </row>
    <row r="1435" spans="1:37" x14ac:dyDescent="0.3">
      <c r="A1435" s="35">
        <f>IF(Замеры!B1434=0, " ", Замеры!B1434)</f>
        <v>1429</v>
      </c>
      <c r="B1435" s="45" t="str">
        <f>Замеры!F1434</f>
        <v xml:space="preserve">Группа от QF </v>
      </c>
      <c r="C1435" s="45" t="str">
        <f>IF(Замеры!K1434=0, " ", Замеры!K1434)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Замеры!L1434</f>
        <v>0</v>
      </c>
      <c r="S1435" s="2">
        <f>Замеры!M1434</f>
        <v>0</v>
      </c>
      <c r="T1435" s="2" t="s">
        <v>75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25</v>
      </c>
      <c r="Z1435" s="2">
        <f t="shared" ca="1" si="614"/>
        <v>48</v>
      </c>
      <c r="AA1435" s="2">
        <f t="shared" ca="1" si="614"/>
        <v>33</v>
      </c>
      <c r="AB1435" s="5">
        <f t="shared" ca="1" si="615"/>
        <v>409</v>
      </c>
      <c r="AC1435" s="5">
        <f t="shared" ca="1" si="616"/>
        <v>457</v>
      </c>
      <c r="AD1435" s="5">
        <f t="shared" ca="1" si="617"/>
        <v>348</v>
      </c>
      <c r="AE1435" s="5">
        <f t="shared" ca="1" si="618"/>
        <v>423</v>
      </c>
      <c r="AF1435" s="5">
        <f t="shared" ca="1" si="619"/>
        <v>466</v>
      </c>
      <c r="AG1435" s="5">
        <f t="shared" ca="1" si="620"/>
        <v>390</v>
      </c>
      <c r="AH1435" s="5">
        <f t="shared" ca="1" si="621"/>
        <v>466</v>
      </c>
      <c r="AI1435" s="5">
        <f t="shared" ca="1" si="622"/>
        <v>411</v>
      </c>
      <c r="AJ1435" s="5">
        <f t="shared" ca="1" si="623"/>
        <v>479</v>
      </c>
      <c r="AK1435" s="5">
        <f t="shared" ca="1" si="624"/>
        <v>390</v>
      </c>
    </row>
    <row r="1436" spans="1:37" x14ac:dyDescent="0.3">
      <c r="A1436" s="35">
        <f>IF(Замеры!B1435=0, " ", Замеры!B1435)</f>
        <v>1430</v>
      </c>
      <c r="B1436" s="45" t="str">
        <f>Замеры!F1435</f>
        <v xml:space="preserve">Группа от QF </v>
      </c>
      <c r="C1436" s="45" t="str">
        <f>IF(Замеры!K1435=0, " ", Замеры!K1435)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Замеры!L1435</f>
        <v>0</v>
      </c>
      <c r="S1436" s="2">
        <f>Замеры!M1435</f>
        <v>0</v>
      </c>
      <c r="T1436" s="2" t="s">
        <v>75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31</v>
      </c>
      <c r="Z1436" s="2">
        <f t="shared" ca="1" si="614"/>
        <v>48</v>
      </c>
      <c r="AA1436" s="2">
        <f t="shared" ca="1" si="614"/>
        <v>32</v>
      </c>
      <c r="AB1436" s="5">
        <f t="shared" ca="1" si="615"/>
        <v>462</v>
      </c>
      <c r="AC1436" s="5">
        <f t="shared" ca="1" si="616"/>
        <v>396</v>
      </c>
      <c r="AD1436" s="5">
        <f t="shared" ca="1" si="617"/>
        <v>370</v>
      </c>
      <c r="AE1436" s="5">
        <f t="shared" ca="1" si="618"/>
        <v>347</v>
      </c>
      <c r="AF1436" s="5">
        <f t="shared" ca="1" si="619"/>
        <v>464</v>
      </c>
      <c r="AG1436" s="5">
        <f t="shared" ca="1" si="620"/>
        <v>381</v>
      </c>
      <c r="AH1436" s="5">
        <f t="shared" ca="1" si="621"/>
        <v>432</v>
      </c>
      <c r="AI1436" s="5">
        <f t="shared" ca="1" si="622"/>
        <v>332</v>
      </c>
      <c r="AJ1436" s="5">
        <f t="shared" ca="1" si="623"/>
        <v>370</v>
      </c>
      <c r="AK1436" s="5">
        <f t="shared" ca="1" si="624"/>
        <v>396</v>
      </c>
    </row>
    <row r="1437" spans="1:37" x14ac:dyDescent="0.3">
      <c r="A1437" s="35">
        <f>IF(Замеры!B1436=0, " ", Замеры!B1436)</f>
        <v>1431</v>
      </c>
      <c r="B1437" s="45" t="str">
        <f>Замеры!F1436</f>
        <v xml:space="preserve">Группа от QF </v>
      </c>
      <c r="C1437" s="45" t="str">
        <f>IF(Замеры!K1436=0, " ", Замеры!K1436)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Замеры!L1436</f>
        <v>0</v>
      </c>
      <c r="S1437" s="2">
        <f>Замеры!M1436</f>
        <v>0</v>
      </c>
      <c r="T1437" s="2" t="s">
        <v>75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50</v>
      </c>
      <c r="Z1437" s="2">
        <f t="shared" ca="1" si="614"/>
        <v>46</v>
      </c>
      <c r="AA1437" s="2">
        <f t="shared" ca="1" si="614"/>
        <v>46</v>
      </c>
      <c r="AB1437" s="5">
        <f t="shared" ca="1" si="615"/>
        <v>585</v>
      </c>
      <c r="AC1437" s="5">
        <f t="shared" ca="1" si="616"/>
        <v>493</v>
      </c>
      <c r="AD1437" s="5">
        <f t="shared" ca="1" si="617"/>
        <v>536</v>
      </c>
      <c r="AE1437" s="5">
        <f t="shared" ca="1" si="618"/>
        <v>516</v>
      </c>
      <c r="AF1437" s="5">
        <f t="shared" ca="1" si="619"/>
        <v>530</v>
      </c>
      <c r="AG1437" s="5">
        <f t="shared" ca="1" si="620"/>
        <v>515</v>
      </c>
      <c r="AH1437" s="5">
        <f t="shared" ca="1" si="621"/>
        <v>561</v>
      </c>
      <c r="AI1437" s="5">
        <f t="shared" ca="1" si="622"/>
        <v>607</v>
      </c>
      <c r="AJ1437" s="5">
        <f t="shared" ca="1" si="623"/>
        <v>525</v>
      </c>
      <c r="AK1437" s="5">
        <f t="shared" ca="1" si="624"/>
        <v>532</v>
      </c>
    </row>
    <row r="1438" spans="1:37" x14ac:dyDescent="0.3">
      <c r="A1438" s="35">
        <f>IF(Замеры!B1437=0, " ", Замеры!B1437)</f>
        <v>1432</v>
      </c>
      <c r="B1438" s="45" t="str">
        <f>Замеры!F1437</f>
        <v xml:space="preserve">Группа от QF </v>
      </c>
      <c r="C1438" s="45" t="str">
        <f>IF(Замеры!K1437=0, " ", Замеры!K1437)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Замеры!L1437</f>
        <v>0</v>
      </c>
      <c r="S1438" s="2">
        <f>Замеры!M1437</f>
        <v>0</v>
      </c>
      <c r="T1438" s="2" t="s">
        <v>75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41</v>
      </c>
      <c r="Z1438" s="2">
        <f t="shared" ca="1" si="614"/>
        <v>30</v>
      </c>
      <c r="AA1438" s="2">
        <f t="shared" ca="1" si="614"/>
        <v>47</v>
      </c>
      <c r="AB1438" s="5">
        <f t="shared" ca="1" si="615"/>
        <v>554</v>
      </c>
      <c r="AC1438" s="5">
        <f t="shared" ca="1" si="616"/>
        <v>529</v>
      </c>
      <c r="AD1438" s="5">
        <f t="shared" ca="1" si="617"/>
        <v>575</v>
      </c>
      <c r="AE1438" s="5">
        <f t="shared" ca="1" si="618"/>
        <v>482</v>
      </c>
      <c r="AF1438" s="5">
        <f t="shared" ca="1" si="619"/>
        <v>557</v>
      </c>
      <c r="AG1438" s="5">
        <f t="shared" ca="1" si="620"/>
        <v>564</v>
      </c>
      <c r="AH1438" s="5">
        <f t="shared" ca="1" si="621"/>
        <v>486</v>
      </c>
      <c r="AI1438" s="5">
        <f t="shared" ca="1" si="622"/>
        <v>523</v>
      </c>
      <c r="AJ1438" s="5">
        <f t="shared" ca="1" si="623"/>
        <v>485</v>
      </c>
      <c r="AK1438" s="5">
        <f t="shared" ca="1" si="624"/>
        <v>560</v>
      </c>
    </row>
    <row r="1439" spans="1:37" x14ac:dyDescent="0.3">
      <c r="A1439" s="35">
        <f>IF(Замеры!B1438=0, " ", Замеры!B1438)</f>
        <v>1433</v>
      </c>
      <c r="B1439" s="45" t="str">
        <f>Замеры!F1438</f>
        <v xml:space="preserve">Группа от QF </v>
      </c>
      <c r="C1439" s="45" t="str">
        <f>IF(Замеры!K1438=0, " ", Замеры!K1438)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Замеры!L1438</f>
        <v>0</v>
      </c>
      <c r="S1439" s="2">
        <f>Замеры!M1438</f>
        <v>0</v>
      </c>
      <c r="T1439" s="2" t="s">
        <v>75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37</v>
      </c>
      <c r="Z1439" s="2">
        <f t="shared" ca="1" si="614"/>
        <v>27</v>
      </c>
      <c r="AA1439" s="2">
        <f t="shared" ca="1" si="614"/>
        <v>48</v>
      </c>
      <c r="AB1439" s="5">
        <f t="shared" ca="1" si="615"/>
        <v>554</v>
      </c>
      <c r="AC1439" s="5">
        <f t="shared" ca="1" si="616"/>
        <v>517</v>
      </c>
      <c r="AD1439" s="5">
        <f t="shared" ca="1" si="617"/>
        <v>500</v>
      </c>
      <c r="AE1439" s="5">
        <f t="shared" ca="1" si="618"/>
        <v>580</v>
      </c>
      <c r="AF1439" s="5">
        <f t="shared" ca="1" si="619"/>
        <v>578</v>
      </c>
      <c r="AG1439" s="5">
        <f t="shared" ca="1" si="620"/>
        <v>611</v>
      </c>
      <c r="AH1439" s="5">
        <f t="shared" ca="1" si="621"/>
        <v>544</v>
      </c>
      <c r="AI1439" s="5">
        <f t="shared" ca="1" si="622"/>
        <v>533</v>
      </c>
      <c r="AJ1439" s="5">
        <f t="shared" ca="1" si="623"/>
        <v>549</v>
      </c>
      <c r="AK1439" s="5">
        <f t="shared" ca="1" si="624"/>
        <v>505</v>
      </c>
    </row>
    <row r="1440" spans="1:37" x14ac:dyDescent="0.3">
      <c r="A1440" s="35">
        <f>IF(Замеры!B1439=0, " ", Замеры!B1439)</f>
        <v>1434</v>
      </c>
      <c r="B1440" s="45" t="str">
        <f>Замеры!F1439</f>
        <v xml:space="preserve">Группа от QF </v>
      </c>
      <c r="C1440" s="45" t="str">
        <f>IF(Замеры!K1439=0, " ", Замеры!K1439)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Замеры!L1439</f>
        <v>0</v>
      </c>
      <c r="S1440" s="2">
        <f>Замеры!M1439</f>
        <v>0</v>
      </c>
      <c r="T1440" s="2" t="s">
        <v>75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46</v>
      </c>
      <c r="Z1440" s="2">
        <f t="shared" ca="1" si="614"/>
        <v>26</v>
      </c>
      <c r="AA1440" s="2">
        <f t="shared" ca="1" si="614"/>
        <v>21</v>
      </c>
      <c r="AB1440" s="5">
        <f t="shared" ca="1" si="615"/>
        <v>286</v>
      </c>
      <c r="AC1440" s="5">
        <f t="shared" ca="1" si="616"/>
        <v>318</v>
      </c>
      <c r="AD1440" s="5">
        <f t="shared" ca="1" si="617"/>
        <v>259</v>
      </c>
      <c r="AE1440" s="5">
        <f t="shared" ca="1" si="618"/>
        <v>321</v>
      </c>
      <c r="AF1440" s="5">
        <f t="shared" ca="1" si="619"/>
        <v>332</v>
      </c>
      <c r="AG1440" s="5">
        <f t="shared" ca="1" si="620"/>
        <v>293</v>
      </c>
      <c r="AH1440" s="5">
        <f t="shared" ca="1" si="621"/>
        <v>352</v>
      </c>
      <c r="AI1440" s="5">
        <f t="shared" ca="1" si="622"/>
        <v>304</v>
      </c>
      <c r="AJ1440" s="5">
        <f t="shared" ca="1" si="623"/>
        <v>252</v>
      </c>
      <c r="AK1440" s="5">
        <f t="shared" ca="1" si="624"/>
        <v>223</v>
      </c>
    </row>
    <row r="1441" spans="1:37" x14ac:dyDescent="0.3">
      <c r="A1441" s="35">
        <f>IF(Замеры!B1440=0, " ", Замеры!B1440)</f>
        <v>1435</v>
      </c>
      <c r="B1441" s="45" t="str">
        <f>Замеры!F1440</f>
        <v xml:space="preserve">Группа от QF </v>
      </c>
      <c r="C1441" s="45" t="str">
        <f>IF(Замеры!K1440=0, " ", Замеры!K1440)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Замеры!L1440</f>
        <v>0</v>
      </c>
      <c r="S1441" s="2">
        <f>Замеры!M1440</f>
        <v>0</v>
      </c>
      <c r="T1441" s="2" t="s">
        <v>75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44</v>
      </c>
      <c r="Z1441" s="2">
        <f t="shared" ca="1" si="614"/>
        <v>24</v>
      </c>
      <c r="AA1441" s="2">
        <f t="shared" ca="1" si="614"/>
        <v>24</v>
      </c>
      <c r="AB1441" s="5">
        <f t="shared" ca="1" si="615"/>
        <v>352</v>
      </c>
      <c r="AC1441" s="5">
        <f t="shared" ca="1" si="616"/>
        <v>278</v>
      </c>
      <c r="AD1441" s="5">
        <f t="shared" ca="1" si="617"/>
        <v>275</v>
      </c>
      <c r="AE1441" s="5">
        <f t="shared" ca="1" si="618"/>
        <v>278</v>
      </c>
      <c r="AF1441" s="5">
        <f t="shared" ca="1" si="619"/>
        <v>380</v>
      </c>
      <c r="AG1441" s="5">
        <f t="shared" ca="1" si="620"/>
        <v>279</v>
      </c>
      <c r="AH1441" s="5">
        <f t="shared" ca="1" si="621"/>
        <v>321</v>
      </c>
      <c r="AI1441" s="5">
        <f t="shared" ca="1" si="622"/>
        <v>257</v>
      </c>
      <c r="AJ1441" s="5">
        <f t="shared" ca="1" si="623"/>
        <v>249</v>
      </c>
      <c r="AK1441" s="5">
        <f t="shared" ca="1" si="624"/>
        <v>319</v>
      </c>
    </row>
    <row r="1442" spans="1:37" x14ac:dyDescent="0.3">
      <c r="A1442" s="35">
        <f>IF(Замеры!B1441=0, " ", Замеры!B1441)</f>
        <v>1436</v>
      </c>
      <c r="B1442" s="45" t="str">
        <f>Замеры!F1441</f>
        <v xml:space="preserve">Группа от QF </v>
      </c>
      <c r="C1442" s="45" t="str">
        <f>IF(Замеры!K1441=0, " ", Замеры!K1441)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Замеры!L1441</f>
        <v>0</v>
      </c>
      <c r="S1442" s="2">
        <f>Замеры!M1441</f>
        <v>0</v>
      </c>
      <c r="T1442" s="2" t="s">
        <v>75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24</v>
      </c>
      <c r="Z1442" s="2">
        <f t="shared" ca="1" si="614"/>
        <v>46</v>
      </c>
      <c r="AA1442" s="2">
        <f t="shared" ca="1" si="614"/>
        <v>25</v>
      </c>
      <c r="AB1442" s="5">
        <f t="shared" ca="1" si="615"/>
        <v>384</v>
      </c>
      <c r="AC1442" s="5">
        <f t="shared" ca="1" si="616"/>
        <v>261</v>
      </c>
      <c r="AD1442" s="5">
        <f t="shared" ca="1" si="617"/>
        <v>322</v>
      </c>
      <c r="AE1442" s="5">
        <f t="shared" ca="1" si="618"/>
        <v>367</v>
      </c>
      <c r="AF1442" s="5">
        <f t="shared" ca="1" si="619"/>
        <v>257</v>
      </c>
      <c r="AG1442" s="5">
        <f t="shared" ca="1" si="620"/>
        <v>377</v>
      </c>
      <c r="AH1442" s="5">
        <f t="shared" ca="1" si="621"/>
        <v>310</v>
      </c>
      <c r="AI1442" s="5">
        <f t="shared" ca="1" si="622"/>
        <v>270</v>
      </c>
      <c r="AJ1442" s="5">
        <f t="shared" ca="1" si="623"/>
        <v>264</v>
      </c>
      <c r="AK1442" s="5">
        <f t="shared" ca="1" si="624"/>
        <v>371</v>
      </c>
    </row>
    <row r="1443" spans="1:37" x14ac:dyDescent="0.3">
      <c r="A1443" s="35">
        <f>IF(Замеры!B1442=0, " ", Замеры!B1442)</f>
        <v>1437</v>
      </c>
      <c r="B1443" s="45" t="str">
        <f>Замеры!F1442</f>
        <v xml:space="preserve">Группа от QF </v>
      </c>
      <c r="C1443" s="45" t="str">
        <f>IF(Замеры!K1442=0, " ", Замеры!K1442)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Замеры!L1442</f>
        <v>0</v>
      </c>
      <c r="S1443" s="2">
        <f>Замеры!M1442</f>
        <v>0</v>
      </c>
      <c r="T1443" s="2" t="s">
        <v>75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47</v>
      </c>
      <c r="Z1443" s="2">
        <f t="shared" ca="1" si="614"/>
        <v>20</v>
      </c>
      <c r="AA1443" s="2">
        <f t="shared" ca="1" si="614"/>
        <v>40</v>
      </c>
      <c r="AB1443" s="5">
        <f t="shared" ca="1" si="615"/>
        <v>407</v>
      </c>
      <c r="AC1443" s="5">
        <f t="shared" ca="1" si="616"/>
        <v>506</v>
      </c>
      <c r="AD1443" s="5">
        <f t="shared" ca="1" si="617"/>
        <v>485</v>
      </c>
      <c r="AE1443" s="5">
        <f t="shared" ca="1" si="618"/>
        <v>550</v>
      </c>
      <c r="AF1443" s="5">
        <f t="shared" ca="1" si="619"/>
        <v>502</v>
      </c>
      <c r="AG1443" s="5">
        <f t="shared" ca="1" si="620"/>
        <v>491</v>
      </c>
      <c r="AH1443" s="5">
        <f t="shared" ca="1" si="621"/>
        <v>454</v>
      </c>
      <c r="AI1443" s="5">
        <f t="shared" ca="1" si="622"/>
        <v>430</v>
      </c>
      <c r="AJ1443" s="5">
        <f t="shared" ca="1" si="623"/>
        <v>487</v>
      </c>
      <c r="AK1443" s="5">
        <f t="shared" ca="1" si="624"/>
        <v>510</v>
      </c>
    </row>
    <row r="1444" spans="1:37" x14ac:dyDescent="0.3">
      <c r="A1444" s="35">
        <f>IF(Замеры!B1443=0, " ", Замеры!B1443)</f>
        <v>1438</v>
      </c>
      <c r="B1444" s="45" t="str">
        <f>Замеры!F1443</f>
        <v xml:space="preserve">Группа от QF </v>
      </c>
      <c r="C1444" s="45" t="str">
        <f>IF(Замеры!K1443=0, " ", Замеры!K1443)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Замеры!L1443</f>
        <v>0</v>
      </c>
      <c r="S1444" s="2">
        <f>Замеры!M1443</f>
        <v>0</v>
      </c>
      <c r="T1444" s="2" t="s">
        <v>75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50</v>
      </c>
      <c r="Z1444" s="2">
        <f t="shared" ca="1" si="614"/>
        <v>48</v>
      </c>
      <c r="AA1444" s="2">
        <f t="shared" ca="1" si="614"/>
        <v>43</v>
      </c>
      <c r="AB1444" s="5">
        <f t="shared" ca="1" si="615"/>
        <v>572</v>
      </c>
      <c r="AC1444" s="5">
        <f t="shared" ca="1" si="616"/>
        <v>467</v>
      </c>
      <c r="AD1444" s="5">
        <f t="shared" ca="1" si="617"/>
        <v>573</v>
      </c>
      <c r="AE1444" s="5">
        <f t="shared" ca="1" si="618"/>
        <v>531</v>
      </c>
      <c r="AF1444" s="5">
        <f t="shared" ca="1" si="619"/>
        <v>503</v>
      </c>
      <c r="AG1444" s="5">
        <f t="shared" ca="1" si="620"/>
        <v>486</v>
      </c>
      <c r="AH1444" s="5">
        <f t="shared" ca="1" si="621"/>
        <v>497</v>
      </c>
      <c r="AI1444" s="5">
        <f t="shared" ca="1" si="622"/>
        <v>513</v>
      </c>
      <c r="AJ1444" s="5">
        <f t="shared" ca="1" si="623"/>
        <v>438</v>
      </c>
      <c r="AK1444" s="5">
        <f t="shared" ca="1" si="624"/>
        <v>572</v>
      </c>
    </row>
    <row r="1445" spans="1:37" x14ac:dyDescent="0.3">
      <c r="A1445" s="35">
        <f>IF(Замеры!B1444=0, " ", Замеры!B1444)</f>
        <v>1439</v>
      </c>
      <c r="B1445" s="45" t="str">
        <f>Замеры!F1444</f>
        <v xml:space="preserve">Группа от QF </v>
      </c>
      <c r="C1445" s="45" t="str">
        <f>IF(Замеры!K1444=0, " ", Замеры!K1444)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Замеры!L1444</f>
        <v>0</v>
      </c>
      <c r="S1445" s="2">
        <f>Замеры!M1444</f>
        <v>0</v>
      </c>
      <c r="T1445" s="2" t="s">
        <v>75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39</v>
      </c>
      <c r="Z1445" s="2">
        <f t="shared" ca="1" si="614"/>
        <v>27</v>
      </c>
      <c r="AA1445" s="2">
        <f t="shared" ca="1" si="614"/>
        <v>37</v>
      </c>
      <c r="AB1445" s="5">
        <f t="shared" ca="1" si="615"/>
        <v>514</v>
      </c>
      <c r="AC1445" s="5">
        <f t="shared" ca="1" si="616"/>
        <v>473</v>
      </c>
      <c r="AD1445" s="5">
        <f t="shared" ca="1" si="617"/>
        <v>503</v>
      </c>
      <c r="AE1445" s="5">
        <f t="shared" ca="1" si="618"/>
        <v>508</v>
      </c>
      <c r="AF1445" s="5">
        <f t="shared" ca="1" si="619"/>
        <v>431</v>
      </c>
      <c r="AG1445" s="5">
        <f t="shared" ca="1" si="620"/>
        <v>439</v>
      </c>
      <c r="AH1445" s="5">
        <f t="shared" ca="1" si="621"/>
        <v>396</v>
      </c>
      <c r="AI1445" s="5">
        <f t="shared" ca="1" si="622"/>
        <v>450</v>
      </c>
      <c r="AJ1445" s="5">
        <f t="shared" ca="1" si="623"/>
        <v>451</v>
      </c>
      <c r="AK1445" s="5">
        <f t="shared" ca="1" si="624"/>
        <v>472</v>
      </c>
    </row>
    <row r="1446" spans="1:37" x14ac:dyDescent="0.3">
      <c r="A1446" s="35">
        <f>IF(Замеры!B1445=0, " ", Замеры!B1445)</f>
        <v>1440</v>
      </c>
      <c r="B1446" s="45" t="str">
        <f>Замеры!F1445</f>
        <v xml:space="preserve">Группа от QF </v>
      </c>
      <c r="C1446" s="45" t="str">
        <f>IF(Замеры!K1445=0, " ", Замеры!K1445)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Замеры!L1445</f>
        <v>0</v>
      </c>
      <c r="S1446" s="2">
        <f>Замеры!M1445</f>
        <v>0</v>
      </c>
      <c r="T1446" s="2" t="s">
        <v>75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33</v>
      </c>
      <c r="Z1446" s="2">
        <f t="shared" ca="1" si="614"/>
        <v>48</v>
      </c>
      <c r="AA1446" s="2">
        <f t="shared" ca="1" si="614"/>
        <v>22</v>
      </c>
      <c r="AB1446" s="5">
        <f t="shared" ca="1" si="615"/>
        <v>233</v>
      </c>
      <c r="AC1446" s="5">
        <f t="shared" ca="1" si="616"/>
        <v>291</v>
      </c>
      <c r="AD1446" s="5">
        <f t="shared" ca="1" si="617"/>
        <v>332</v>
      </c>
      <c r="AE1446" s="5">
        <f t="shared" ca="1" si="618"/>
        <v>256</v>
      </c>
      <c r="AF1446" s="5">
        <f t="shared" ca="1" si="619"/>
        <v>275</v>
      </c>
      <c r="AG1446" s="5">
        <f t="shared" ca="1" si="620"/>
        <v>256</v>
      </c>
      <c r="AH1446" s="5">
        <f t="shared" ca="1" si="621"/>
        <v>351</v>
      </c>
      <c r="AI1446" s="5">
        <f t="shared" ca="1" si="622"/>
        <v>335</v>
      </c>
      <c r="AJ1446" s="5">
        <f t="shared" ca="1" si="623"/>
        <v>298</v>
      </c>
      <c r="AK1446" s="5">
        <f t="shared" ca="1" si="624"/>
        <v>240</v>
      </c>
    </row>
    <row r="1447" spans="1:37" x14ac:dyDescent="0.3">
      <c r="A1447" s="35">
        <f>IF(Замеры!B1446=0, " ", Замеры!B1446)</f>
        <v>1441</v>
      </c>
      <c r="B1447" s="45" t="str">
        <f>Замеры!F1446</f>
        <v xml:space="preserve">Группа от QF </v>
      </c>
      <c r="C1447" s="45" t="str">
        <f>IF(Замеры!K1446=0, " ", Замеры!K1446)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Замеры!L1446</f>
        <v>0</v>
      </c>
      <c r="S1447" s="2">
        <f>Замеры!M1446</f>
        <v>0</v>
      </c>
      <c r="T1447" s="2" t="s">
        <v>75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40</v>
      </c>
      <c r="Z1447" s="2">
        <f t="shared" ca="1" si="627"/>
        <v>39</v>
      </c>
      <c r="AA1447" s="2">
        <f t="shared" ca="1" si="627"/>
        <v>38</v>
      </c>
      <c r="AB1447" s="5">
        <f t="shared" ca="1" si="615"/>
        <v>462</v>
      </c>
      <c r="AC1447" s="5">
        <f t="shared" ca="1" si="616"/>
        <v>451</v>
      </c>
      <c r="AD1447" s="5">
        <f t="shared" ca="1" si="617"/>
        <v>455</v>
      </c>
      <c r="AE1447" s="5">
        <f t="shared" ca="1" si="618"/>
        <v>463</v>
      </c>
      <c r="AF1447" s="5">
        <f t="shared" ca="1" si="619"/>
        <v>521</v>
      </c>
      <c r="AG1447" s="5">
        <f t="shared" ca="1" si="620"/>
        <v>385</v>
      </c>
      <c r="AH1447" s="5">
        <f t="shared" ca="1" si="621"/>
        <v>437</v>
      </c>
      <c r="AI1447" s="5">
        <f t="shared" ca="1" si="622"/>
        <v>478</v>
      </c>
      <c r="AJ1447" s="5">
        <f t="shared" ca="1" si="623"/>
        <v>485</v>
      </c>
      <c r="AK1447" s="5">
        <f t="shared" ca="1" si="624"/>
        <v>453</v>
      </c>
    </row>
    <row r="1448" spans="1:37" x14ac:dyDescent="0.3">
      <c r="A1448" s="35">
        <f>IF(Замеры!B1447=0, " ", Замеры!B1447)</f>
        <v>1442</v>
      </c>
      <c r="B1448" s="45" t="str">
        <f>Замеры!F1447</f>
        <v xml:space="preserve">Группа от QF </v>
      </c>
      <c r="C1448" s="45" t="str">
        <f>IF(Замеры!K1447=0, " ", Замеры!K1447)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Замеры!L1447</f>
        <v>0</v>
      </c>
      <c r="S1448" s="2">
        <f>Замеры!M1447</f>
        <v>0</v>
      </c>
      <c r="T1448" s="2" t="s">
        <v>75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50</v>
      </c>
      <c r="Z1448" s="2">
        <f t="shared" ca="1" si="627"/>
        <v>31</v>
      </c>
      <c r="AA1448" s="2">
        <f t="shared" ca="1" si="627"/>
        <v>24</v>
      </c>
      <c r="AB1448" s="5">
        <f t="shared" ca="1" si="615"/>
        <v>286</v>
      </c>
      <c r="AC1448" s="5">
        <f t="shared" ca="1" si="616"/>
        <v>283</v>
      </c>
      <c r="AD1448" s="5">
        <f t="shared" ca="1" si="617"/>
        <v>357</v>
      </c>
      <c r="AE1448" s="5">
        <f t="shared" ca="1" si="618"/>
        <v>279</v>
      </c>
      <c r="AF1448" s="5">
        <f t="shared" ca="1" si="619"/>
        <v>288</v>
      </c>
      <c r="AG1448" s="5">
        <f t="shared" ca="1" si="620"/>
        <v>278</v>
      </c>
      <c r="AH1448" s="5">
        <f t="shared" ca="1" si="621"/>
        <v>325</v>
      </c>
      <c r="AI1448" s="5">
        <f t="shared" ca="1" si="622"/>
        <v>318</v>
      </c>
      <c r="AJ1448" s="5">
        <f t="shared" ca="1" si="623"/>
        <v>247</v>
      </c>
      <c r="AK1448" s="5">
        <f t="shared" ca="1" si="624"/>
        <v>379</v>
      </c>
    </row>
    <row r="1449" spans="1:37" x14ac:dyDescent="0.3">
      <c r="A1449" s="35">
        <f>IF(Замеры!B1448=0, " ", Замеры!B1448)</f>
        <v>1443</v>
      </c>
      <c r="B1449" s="45" t="str">
        <f>Замеры!F1448</f>
        <v xml:space="preserve">Группа от QF </v>
      </c>
      <c r="C1449" s="45" t="str">
        <f>IF(Замеры!K1448=0, " ", Замеры!K1448)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Замеры!L1448</f>
        <v>0</v>
      </c>
      <c r="S1449" s="2">
        <f>Замеры!M1448</f>
        <v>0</v>
      </c>
      <c r="T1449" s="2" t="s">
        <v>75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38</v>
      </c>
      <c r="Z1449" s="2">
        <f t="shared" ca="1" si="627"/>
        <v>32</v>
      </c>
      <c r="AA1449" s="2">
        <f t="shared" ca="1" si="627"/>
        <v>47</v>
      </c>
      <c r="AB1449" s="5">
        <f t="shared" ca="1" si="615"/>
        <v>534</v>
      </c>
      <c r="AC1449" s="5">
        <f t="shared" ca="1" si="616"/>
        <v>568</v>
      </c>
      <c r="AD1449" s="5">
        <f t="shared" ca="1" si="617"/>
        <v>482</v>
      </c>
      <c r="AE1449" s="5">
        <f t="shared" ca="1" si="618"/>
        <v>509</v>
      </c>
      <c r="AF1449" s="5">
        <f t="shared" ca="1" si="619"/>
        <v>524</v>
      </c>
      <c r="AG1449" s="5">
        <f t="shared" ca="1" si="620"/>
        <v>609</v>
      </c>
      <c r="AH1449" s="5">
        <f t="shared" ca="1" si="621"/>
        <v>505</v>
      </c>
      <c r="AI1449" s="5">
        <f t="shared" ca="1" si="622"/>
        <v>500</v>
      </c>
      <c r="AJ1449" s="5">
        <f t="shared" ca="1" si="623"/>
        <v>580</v>
      </c>
      <c r="AK1449" s="5">
        <f t="shared" ca="1" si="624"/>
        <v>495</v>
      </c>
    </row>
    <row r="1450" spans="1:37" x14ac:dyDescent="0.3">
      <c r="A1450" s="35">
        <f>IF(Замеры!B1449=0, " ", Замеры!B1449)</f>
        <v>1444</v>
      </c>
      <c r="B1450" s="45" t="str">
        <f>Замеры!F1449</f>
        <v xml:space="preserve">Группа от QF </v>
      </c>
      <c r="C1450" s="45" t="str">
        <f>IF(Замеры!K1449=0, " ", Замеры!K1449)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Замеры!L1449</f>
        <v>0</v>
      </c>
      <c r="S1450" s="2">
        <f>Замеры!M1449</f>
        <v>0</v>
      </c>
      <c r="T1450" s="2" t="s">
        <v>75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30</v>
      </c>
      <c r="Z1450" s="2">
        <f t="shared" ca="1" si="627"/>
        <v>35</v>
      </c>
      <c r="AA1450" s="2">
        <f t="shared" ca="1" si="627"/>
        <v>31</v>
      </c>
      <c r="AB1450" s="5">
        <f t="shared" ca="1" si="615"/>
        <v>355</v>
      </c>
      <c r="AC1450" s="5">
        <f t="shared" ca="1" si="616"/>
        <v>414</v>
      </c>
      <c r="AD1450" s="5">
        <f t="shared" ca="1" si="617"/>
        <v>408</v>
      </c>
      <c r="AE1450" s="5">
        <f t="shared" ca="1" si="618"/>
        <v>398</v>
      </c>
      <c r="AF1450" s="5">
        <f t="shared" ca="1" si="619"/>
        <v>357</v>
      </c>
      <c r="AG1450" s="5">
        <f t="shared" ca="1" si="620"/>
        <v>361</v>
      </c>
      <c r="AH1450" s="5">
        <f t="shared" ca="1" si="621"/>
        <v>338</v>
      </c>
      <c r="AI1450" s="5">
        <f t="shared" ca="1" si="622"/>
        <v>349</v>
      </c>
      <c r="AJ1450" s="5">
        <f t="shared" ca="1" si="623"/>
        <v>403</v>
      </c>
      <c r="AK1450" s="5">
        <f t="shared" ca="1" si="624"/>
        <v>343</v>
      </c>
    </row>
    <row r="1451" spans="1:37" x14ac:dyDescent="0.3">
      <c r="A1451" s="35">
        <f>IF(Замеры!B1450=0, " ", Замеры!B1450)</f>
        <v>1445</v>
      </c>
      <c r="B1451" s="45" t="str">
        <f>Замеры!F1450</f>
        <v xml:space="preserve">Группа от QF </v>
      </c>
      <c r="C1451" s="45" t="str">
        <f>IF(Замеры!K1450=0, " ", Замеры!K1450)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Замеры!L1450</f>
        <v>0</v>
      </c>
      <c r="S1451" s="2">
        <f>Замеры!M1450</f>
        <v>0</v>
      </c>
      <c r="T1451" s="2" t="s">
        <v>75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25</v>
      </c>
      <c r="Z1451" s="2">
        <f t="shared" ca="1" si="627"/>
        <v>35</v>
      </c>
      <c r="AA1451" s="2">
        <f t="shared" ca="1" si="627"/>
        <v>47</v>
      </c>
      <c r="AB1451" s="5">
        <f t="shared" ca="1" si="615"/>
        <v>594</v>
      </c>
      <c r="AC1451" s="5">
        <f t="shared" ca="1" si="616"/>
        <v>563</v>
      </c>
      <c r="AD1451" s="5">
        <f t="shared" ca="1" si="617"/>
        <v>604</v>
      </c>
      <c r="AE1451" s="5">
        <f t="shared" ca="1" si="618"/>
        <v>579</v>
      </c>
      <c r="AF1451" s="5">
        <f t="shared" ca="1" si="619"/>
        <v>498</v>
      </c>
      <c r="AG1451" s="5">
        <f t="shared" ca="1" si="620"/>
        <v>610</v>
      </c>
      <c r="AH1451" s="5">
        <f t="shared" ca="1" si="621"/>
        <v>558</v>
      </c>
      <c r="AI1451" s="5">
        <f t="shared" ca="1" si="622"/>
        <v>617</v>
      </c>
      <c r="AJ1451" s="5">
        <f t="shared" ca="1" si="623"/>
        <v>590</v>
      </c>
      <c r="AK1451" s="5">
        <f t="shared" ca="1" si="624"/>
        <v>531</v>
      </c>
    </row>
    <row r="1452" spans="1:37" x14ac:dyDescent="0.3">
      <c r="A1452" s="35">
        <f>IF(Замеры!B1451=0, " ", Замеры!B1451)</f>
        <v>1446</v>
      </c>
      <c r="B1452" s="45" t="str">
        <f>Замеры!F1451</f>
        <v xml:space="preserve">Группа от QF </v>
      </c>
      <c r="C1452" s="45" t="str">
        <f>IF(Замеры!K1451=0, " ", Замеры!K1451)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Замеры!L1451</f>
        <v>0</v>
      </c>
      <c r="S1452" s="2">
        <f>Замеры!M1451</f>
        <v>0</v>
      </c>
      <c r="T1452" s="2" t="s">
        <v>75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43</v>
      </c>
      <c r="Z1452" s="2">
        <f t="shared" ca="1" si="627"/>
        <v>44</v>
      </c>
      <c r="AA1452" s="2">
        <f t="shared" ca="1" si="627"/>
        <v>39</v>
      </c>
      <c r="AB1452" s="5">
        <f t="shared" ca="1" si="615"/>
        <v>419</v>
      </c>
      <c r="AC1452" s="5">
        <f t="shared" ca="1" si="616"/>
        <v>516</v>
      </c>
      <c r="AD1452" s="5">
        <f t="shared" ca="1" si="617"/>
        <v>531</v>
      </c>
      <c r="AE1452" s="5">
        <f t="shared" ca="1" si="618"/>
        <v>401</v>
      </c>
      <c r="AF1452" s="5">
        <f t="shared" ca="1" si="619"/>
        <v>505</v>
      </c>
      <c r="AG1452" s="5">
        <f t="shared" ca="1" si="620"/>
        <v>415</v>
      </c>
      <c r="AH1452" s="5">
        <f t="shared" ca="1" si="621"/>
        <v>408</v>
      </c>
      <c r="AI1452" s="5">
        <f t="shared" ca="1" si="622"/>
        <v>534</v>
      </c>
      <c r="AJ1452" s="5">
        <f t="shared" ca="1" si="623"/>
        <v>396</v>
      </c>
      <c r="AK1452" s="5">
        <f t="shared" ca="1" si="624"/>
        <v>503</v>
      </c>
    </row>
    <row r="1453" spans="1:37" x14ac:dyDescent="0.3">
      <c r="A1453" s="35">
        <f>IF(Замеры!B1452=0, " ", Замеры!B1452)</f>
        <v>1447</v>
      </c>
      <c r="B1453" s="45" t="str">
        <f>Замеры!F1452</f>
        <v xml:space="preserve">Группа от QF </v>
      </c>
      <c r="C1453" s="45" t="str">
        <f>IF(Замеры!K1452=0, " ", Замеры!K1452)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Замеры!L1452</f>
        <v>0</v>
      </c>
      <c r="S1453" s="2">
        <f>Замеры!M1452</f>
        <v>0</v>
      </c>
      <c r="T1453" s="2" t="s">
        <v>75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37</v>
      </c>
      <c r="Z1453" s="2">
        <f t="shared" ca="1" si="627"/>
        <v>33</v>
      </c>
      <c r="AA1453" s="2">
        <f t="shared" ca="1" si="627"/>
        <v>49</v>
      </c>
      <c r="AB1453" s="5">
        <f t="shared" ca="1" si="615"/>
        <v>557</v>
      </c>
      <c r="AC1453" s="5">
        <f t="shared" ca="1" si="616"/>
        <v>567</v>
      </c>
      <c r="AD1453" s="5">
        <f t="shared" ca="1" si="617"/>
        <v>629</v>
      </c>
      <c r="AE1453" s="5">
        <f t="shared" ca="1" si="618"/>
        <v>591</v>
      </c>
      <c r="AF1453" s="5">
        <f t="shared" ca="1" si="619"/>
        <v>575</v>
      </c>
      <c r="AG1453" s="5">
        <f t="shared" ca="1" si="620"/>
        <v>528</v>
      </c>
      <c r="AH1453" s="5">
        <f t="shared" ca="1" si="621"/>
        <v>600</v>
      </c>
      <c r="AI1453" s="5">
        <f t="shared" ca="1" si="622"/>
        <v>605</v>
      </c>
      <c r="AJ1453" s="5">
        <f t="shared" ca="1" si="623"/>
        <v>629</v>
      </c>
      <c r="AK1453" s="5">
        <f t="shared" ca="1" si="624"/>
        <v>622</v>
      </c>
    </row>
    <row r="1454" spans="1:37" x14ac:dyDescent="0.3">
      <c r="A1454" s="35">
        <f>IF(Замеры!B1453=0, " ", Замеры!B1453)</f>
        <v>1448</v>
      </c>
      <c r="B1454" s="45" t="str">
        <f>Замеры!F1453</f>
        <v xml:space="preserve">Группа от QF </v>
      </c>
      <c r="C1454" s="45" t="str">
        <f>IF(Замеры!K1453=0, " ", Замеры!K1453)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Замеры!L1453</f>
        <v>0</v>
      </c>
      <c r="S1454" s="2">
        <f>Замеры!M1453</f>
        <v>0</v>
      </c>
      <c r="T1454" s="2" t="s">
        <v>75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42</v>
      </c>
      <c r="Z1454" s="2">
        <f t="shared" ca="1" si="627"/>
        <v>34</v>
      </c>
      <c r="AA1454" s="2">
        <f t="shared" ca="1" si="627"/>
        <v>45</v>
      </c>
      <c r="AB1454" s="5">
        <f t="shared" ca="1" si="615"/>
        <v>469</v>
      </c>
      <c r="AC1454" s="5">
        <f t="shared" ca="1" si="616"/>
        <v>516</v>
      </c>
      <c r="AD1454" s="5">
        <f t="shared" ca="1" si="617"/>
        <v>593</v>
      </c>
      <c r="AE1454" s="5">
        <f t="shared" ca="1" si="618"/>
        <v>525</v>
      </c>
      <c r="AF1454" s="5">
        <f t="shared" ca="1" si="619"/>
        <v>558</v>
      </c>
      <c r="AG1454" s="5">
        <f t="shared" ca="1" si="620"/>
        <v>574</v>
      </c>
      <c r="AH1454" s="5">
        <f t="shared" ca="1" si="621"/>
        <v>554</v>
      </c>
      <c r="AI1454" s="5">
        <f t="shared" ca="1" si="622"/>
        <v>463</v>
      </c>
      <c r="AJ1454" s="5">
        <f t="shared" ca="1" si="623"/>
        <v>546</v>
      </c>
      <c r="AK1454" s="5">
        <f t="shared" ca="1" si="624"/>
        <v>555</v>
      </c>
    </row>
    <row r="1455" spans="1:37" x14ac:dyDescent="0.3">
      <c r="A1455" s="35">
        <f>IF(Замеры!B1454=0, " ", Замеры!B1454)</f>
        <v>1449</v>
      </c>
      <c r="B1455" s="45" t="str">
        <f>Замеры!F1454</f>
        <v xml:space="preserve">Группа от QF </v>
      </c>
      <c r="C1455" s="45" t="str">
        <f>IF(Замеры!K1454=0, " ", Замеры!K1454)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Замеры!L1454</f>
        <v>0</v>
      </c>
      <c r="S1455" s="2">
        <f>Замеры!M1454</f>
        <v>0</v>
      </c>
      <c r="T1455" s="2" t="s">
        <v>75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32</v>
      </c>
      <c r="Z1455" s="2">
        <f t="shared" ca="1" si="627"/>
        <v>48</v>
      </c>
      <c r="AA1455" s="2">
        <f t="shared" ca="1" si="627"/>
        <v>36</v>
      </c>
      <c r="AB1455" s="5">
        <f t="shared" ca="1" si="615"/>
        <v>405</v>
      </c>
      <c r="AC1455" s="5">
        <f t="shared" ca="1" si="616"/>
        <v>507</v>
      </c>
      <c r="AD1455" s="5">
        <f t="shared" ca="1" si="617"/>
        <v>376</v>
      </c>
      <c r="AE1455" s="5">
        <f t="shared" ca="1" si="618"/>
        <v>432</v>
      </c>
      <c r="AF1455" s="5">
        <f t="shared" ca="1" si="619"/>
        <v>452</v>
      </c>
      <c r="AG1455" s="5">
        <f t="shared" ca="1" si="620"/>
        <v>487</v>
      </c>
      <c r="AH1455" s="5">
        <f t="shared" ca="1" si="621"/>
        <v>425</v>
      </c>
      <c r="AI1455" s="5">
        <f t="shared" ca="1" si="622"/>
        <v>414</v>
      </c>
      <c r="AJ1455" s="5">
        <f t="shared" ca="1" si="623"/>
        <v>401</v>
      </c>
      <c r="AK1455" s="5">
        <f t="shared" ca="1" si="624"/>
        <v>408</v>
      </c>
    </row>
    <row r="1456" spans="1:37" x14ac:dyDescent="0.3">
      <c r="A1456" s="35">
        <f>IF(Замеры!B1455=0, " ", Замеры!B1455)</f>
        <v>1450</v>
      </c>
      <c r="B1456" s="45" t="str">
        <f>Замеры!F1455</f>
        <v xml:space="preserve">Группа от QF </v>
      </c>
      <c r="C1456" s="45" t="str">
        <f>IF(Замеры!K1455=0, " ", Замеры!K1455)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Замеры!L1455</f>
        <v>0</v>
      </c>
      <c r="S1456" s="2">
        <f>Замеры!M1455</f>
        <v>0</v>
      </c>
      <c r="T1456" s="2" t="s">
        <v>75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48</v>
      </c>
      <c r="Z1456" s="2">
        <f t="shared" ca="1" si="627"/>
        <v>42</v>
      </c>
      <c r="AA1456" s="2">
        <f t="shared" ca="1" si="627"/>
        <v>33</v>
      </c>
      <c r="AB1456" s="5">
        <f t="shared" ca="1" si="615"/>
        <v>423</v>
      </c>
      <c r="AC1456" s="5">
        <f t="shared" ca="1" si="616"/>
        <v>356</v>
      </c>
      <c r="AD1456" s="5">
        <f t="shared" ca="1" si="617"/>
        <v>478</v>
      </c>
      <c r="AE1456" s="5">
        <f t="shared" ca="1" si="618"/>
        <v>394</v>
      </c>
      <c r="AF1456" s="5">
        <f t="shared" ca="1" si="619"/>
        <v>480</v>
      </c>
      <c r="AG1456" s="5">
        <f t="shared" ca="1" si="620"/>
        <v>450</v>
      </c>
      <c r="AH1456" s="5">
        <f t="shared" ca="1" si="621"/>
        <v>410</v>
      </c>
      <c r="AI1456" s="5">
        <f t="shared" ca="1" si="622"/>
        <v>470</v>
      </c>
      <c r="AJ1456" s="5">
        <f t="shared" ca="1" si="623"/>
        <v>426</v>
      </c>
      <c r="AK1456" s="5">
        <f t="shared" ca="1" si="624"/>
        <v>346</v>
      </c>
    </row>
    <row r="1457" spans="1:37" x14ac:dyDescent="0.3">
      <c r="A1457" s="35">
        <f>IF(Замеры!B1456=0, " ", Замеры!B1456)</f>
        <v>1451</v>
      </c>
      <c r="B1457" s="45" t="str">
        <f>Замеры!F1456</f>
        <v xml:space="preserve">Группа от QF </v>
      </c>
      <c r="C1457" s="45" t="str">
        <f>IF(Замеры!K1456=0, " ", Замеры!K1456)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Замеры!L1456</f>
        <v>0</v>
      </c>
      <c r="S1457" s="2">
        <f>Замеры!M1456</f>
        <v>0</v>
      </c>
      <c r="T1457" s="2" t="s">
        <v>75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31</v>
      </c>
      <c r="Z1457" s="2">
        <f t="shared" ca="1" si="627"/>
        <v>32</v>
      </c>
      <c r="AA1457" s="2">
        <f t="shared" ca="1" si="627"/>
        <v>35</v>
      </c>
      <c r="AB1457" s="5">
        <f t="shared" ca="1" si="615"/>
        <v>465</v>
      </c>
      <c r="AC1457" s="5">
        <f t="shared" ca="1" si="616"/>
        <v>463</v>
      </c>
      <c r="AD1457" s="5">
        <f t="shared" ca="1" si="617"/>
        <v>493</v>
      </c>
      <c r="AE1457" s="5">
        <f t="shared" ca="1" si="618"/>
        <v>433</v>
      </c>
      <c r="AF1457" s="5">
        <f t="shared" ca="1" si="619"/>
        <v>447</v>
      </c>
      <c r="AG1457" s="5">
        <f t="shared" ca="1" si="620"/>
        <v>441</v>
      </c>
      <c r="AH1457" s="5">
        <f t="shared" ca="1" si="621"/>
        <v>374</v>
      </c>
      <c r="AI1457" s="5">
        <f t="shared" ca="1" si="622"/>
        <v>500</v>
      </c>
      <c r="AJ1457" s="5">
        <f t="shared" ca="1" si="623"/>
        <v>377</v>
      </c>
      <c r="AK1457" s="5">
        <f t="shared" ca="1" si="624"/>
        <v>413</v>
      </c>
    </row>
    <row r="1458" spans="1:37" x14ac:dyDescent="0.3">
      <c r="A1458" s="35">
        <f>IF(Замеры!B1457=0, " ", Замеры!B1457)</f>
        <v>1452</v>
      </c>
      <c r="B1458" s="45" t="str">
        <f>Замеры!F1457</f>
        <v xml:space="preserve">Группа от QF </v>
      </c>
      <c r="C1458" s="45" t="str">
        <f>IF(Замеры!K1457=0, " ", Замеры!K1457)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Замеры!L1457</f>
        <v>0</v>
      </c>
      <c r="S1458" s="2">
        <f>Замеры!M1457</f>
        <v>0</v>
      </c>
      <c r="T1458" s="2" t="s">
        <v>75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33</v>
      </c>
      <c r="Z1458" s="2">
        <f t="shared" ca="1" si="627"/>
        <v>41</v>
      </c>
      <c r="AA1458" s="2">
        <f t="shared" ca="1" si="627"/>
        <v>37</v>
      </c>
      <c r="AB1458" s="5">
        <f t="shared" ca="1" si="615"/>
        <v>412</v>
      </c>
      <c r="AC1458" s="5">
        <f t="shared" ca="1" si="616"/>
        <v>475</v>
      </c>
      <c r="AD1458" s="5">
        <f t="shared" ca="1" si="617"/>
        <v>474</v>
      </c>
      <c r="AE1458" s="5">
        <f t="shared" ca="1" si="618"/>
        <v>389</v>
      </c>
      <c r="AF1458" s="5">
        <f t="shared" ca="1" si="619"/>
        <v>383</v>
      </c>
      <c r="AG1458" s="5">
        <f t="shared" ca="1" si="620"/>
        <v>479</v>
      </c>
      <c r="AH1458" s="5">
        <f t="shared" ca="1" si="621"/>
        <v>469</v>
      </c>
      <c r="AI1458" s="5">
        <f t="shared" ca="1" si="622"/>
        <v>511</v>
      </c>
      <c r="AJ1458" s="5">
        <f t="shared" ca="1" si="623"/>
        <v>394</v>
      </c>
      <c r="AK1458" s="5">
        <f t="shared" ca="1" si="624"/>
        <v>430</v>
      </c>
    </row>
    <row r="1459" spans="1:37" x14ac:dyDescent="0.3">
      <c r="A1459" s="35">
        <f>IF(Замеры!B1458=0, " ", Замеры!B1458)</f>
        <v>1453</v>
      </c>
      <c r="B1459" s="45" t="str">
        <f>Замеры!F1458</f>
        <v xml:space="preserve">Группа от QF </v>
      </c>
      <c r="C1459" s="45" t="str">
        <f>IF(Замеры!K1458=0, " ", Замеры!K1458)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Замеры!L1458</f>
        <v>0</v>
      </c>
      <c r="S1459" s="2">
        <f>Замеры!M1458</f>
        <v>0</v>
      </c>
      <c r="T1459" s="2" t="s">
        <v>75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41</v>
      </c>
      <c r="Z1459" s="2">
        <f t="shared" ca="1" si="627"/>
        <v>21</v>
      </c>
      <c r="AA1459" s="2">
        <f t="shared" ca="1" si="627"/>
        <v>37</v>
      </c>
      <c r="AB1459" s="5">
        <f t="shared" ca="1" si="615"/>
        <v>395</v>
      </c>
      <c r="AC1459" s="5">
        <f t="shared" ca="1" si="616"/>
        <v>504</v>
      </c>
      <c r="AD1459" s="5">
        <f t="shared" ca="1" si="617"/>
        <v>382</v>
      </c>
      <c r="AE1459" s="5">
        <f t="shared" ca="1" si="618"/>
        <v>443</v>
      </c>
      <c r="AF1459" s="5">
        <f t="shared" ca="1" si="619"/>
        <v>409</v>
      </c>
      <c r="AG1459" s="5">
        <f t="shared" ca="1" si="620"/>
        <v>462</v>
      </c>
      <c r="AH1459" s="5">
        <f t="shared" ca="1" si="621"/>
        <v>418</v>
      </c>
      <c r="AI1459" s="5">
        <f t="shared" ca="1" si="622"/>
        <v>407</v>
      </c>
      <c r="AJ1459" s="5">
        <f t="shared" ca="1" si="623"/>
        <v>414</v>
      </c>
      <c r="AK1459" s="5">
        <f t="shared" ca="1" si="624"/>
        <v>381</v>
      </c>
    </row>
    <row r="1460" spans="1:37" x14ac:dyDescent="0.3">
      <c r="A1460" s="35">
        <f>IF(Замеры!B1459=0, " ", Замеры!B1459)</f>
        <v>1454</v>
      </c>
      <c r="B1460" s="45" t="str">
        <f>Замеры!F1459</f>
        <v xml:space="preserve">Группа от QF </v>
      </c>
      <c r="C1460" s="45" t="str">
        <f>IF(Замеры!K1459=0, " ", Замеры!K1459)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Замеры!L1459</f>
        <v>0</v>
      </c>
      <c r="S1460" s="2">
        <f>Замеры!M1459</f>
        <v>0</v>
      </c>
      <c r="T1460" s="2" t="s">
        <v>75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20</v>
      </c>
      <c r="Z1460" s="2">
        <f t="shared" ca="1" si="627"/>
        <v>44</v>
      </c>
      <c r="AA1460" s="2">
        <f t="shared" ca="1" si="627"/>
        <v>32</v>
      </c>
      <c r="AB1460" s="5">
        <f t="shared" ca="1" si="615"/>
        <v>381</v>
      </c>
      <c r="AC1460" s="5">
        <f t="shared" ca="1" si="616"/>
        <v>325</v>
      </c>
      <c r="AD1460" s="5">
        <f t="shared" ca="1" si="617"/>
        <v>374</v>
      </c>
      <c r="AE1460" s="5">
        <f t="shared" ca="1" si="618"/>
        <v>349</v>
      </c>
      <c r="AF1460" s="5">
        <f t="shared" ca="1" si="619"/>
        <v>451</v>
      </c>
      <c r="AG1460" s="5">
        <f t="shared" ca="1" si="620"/>
        <v>403</v>
      </c>
      <c r="AH1460" s="5">
        <f t="shared" ca="1" si="621"/>
        <v>424</v>
      </c>
      <c r="AI1460" s="5">
        <f t="shared" ca="1" si="622"/>
        <v>415</v>
      </c>
      <c r="AJ1460" s="5">
        <f t="shared" ca="1" si="623"/>
        <v>389</v>
      </c>
      <c r="AK1460" s="5">
        <f t="shared" ca="1" si="624"/>
        <v>407</v>
      </c>
    </row>
    <row r="1461" spans="1:37" x14ac:dyDescent="0.3">
      <c r="A1461" s="35">
        <f>IF(Замеры!B1460=0, " ", Замеры!B1460)</f>
        <v>1455</v>
      </c>
      <c r="B1461" s="45" t="str">
        <f>Замеры!F1460</f>
        <v xml:space="preserve">Группа от QF </v>
      </c>
      <c r="C1461" s="45" t="str">
        <f>IF(Замеры!K1460=0, " ", Замеры!K1460)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Замеры!L1460</f>
        <v>0</v>
      </c>
      <c r="S1461" s="2">
        <f>Замеры!M1460</f>
        <v>0</v>
      </c>
      <c r="T1461" s="2" t="s">
        <v>75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22</v>
      </c>
      <c r="Z1461" s="2">
        <f t="shared" ca="1" si="627"/>
        <v>31</v>
      </c>
      <c r="AA1461" s="2">
        <f t="shared" ca="1" si="627"/>
        <v>24</v>
      </c>
      <c r="AB1461" s="5">
        <f t="shared" ca="1" si="615"/>
        <v>297</v>
      </c>
      <c r="AC1461" s="5">
        <f t="shared" ca="1" si="616"/>
        <v>270</v>
      </c>
      <c r="AD1461" s="5">
        <f t="shared" ca="1" si="617"/>
        <v>383</v>
      </c>
      <c r="AE1461" s="5">
        <f t="shared" ca="1" si="618"/>
        <v>319</v>
      </c>
      <c r="AF1461" s="5">
        <f t="shared" ca="1" si="619"/>
        <v>309</v>
      </c>
      <c r="AG1461" s="5">
        <f t="shared" ca="1" si="620"/>
        <v>375</v>
      </c>
      <c r="AH1461" s="5">
        <f t="shared" ca="1" si="621"/>
        <v>334</v>
      </c>
      <c r="AI1461" s="5">
        <f t="shared" ca="1" si="622"/>
        <v>328</v>
      </c>
      <c r="AJ1461" s="5">
        <f t="shared" ca="1" si="623"/>
        <v>270</v>
      </c>
      <c r="AK1461" s="5">
        <f t="shared" ca="1" si="624"/>
        <v>321</v>
      </c>
    </row>
    <row r="1462" spans="1:37" x14ac:dyDescent="0.3">
      <c r="A1462" s="35">
        <f>IF(Замеры!B1461=0, " ", Замеры!B1461)</f>
        <v>1456</v>
      </c>
      <c r="B1462" s="45" t="str">
        <f>Замеры!F1461</f>
        <v xml:space="preserve">Группа от QF </v>
      </c>
      <c r="C1462" s="45" t="str">
        <f>IF(Замеры!K1461=0, " ", Замеры!K1461)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Замеры!L1461</f>
        <v>0</v>
      </c>
      <c r="S1462" s="2">
        <f>Замеры!M1461</f>
        <v>0</v>
      </c>
      <c r="T1462" s="2" t="s">
        <v>75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29</v>
      </c>
      <c r="Z1462" s="2">
        <f t="shared" ca="1" si="627"/>
        <v>42</v>
      </c>
      <c r="AA1462" s="2">
        <f t="shared" ca="1" si="627"/>
        <v>21</v>
      </c>
      <c r="AB1462" s="5">
        <f t="shared" ca="1" si="615"/>
        <v>261</v>
      </c>
      <c r="AC1462" s="5">
        <f t="shared" ca="1" si="616"/>
        <v>337</v>
      </c>
      <c r="AD1462" s="5">
        <f t="shared" ca="1" si="617"/>
        <v>308</v>
      </c>
      <c r="AE1462" s="5">
        <f t="shared" ca="1" si="618"/>
        <v>239</v>
      </c>
      <c r="AF1462" s="5">
        <f t="shared" ca="1" si="619"/>
        <v>215</v>
      </c>
      <c r="AG1462" s="5">
        <f t="shared" ca="1" si="620"/>
        <v>256</v>
      </c>
      <c r="AH1462" s="5">
        <f t="shared" ca="1" si="621"/>
        <v>346</v>
      </c>
      <c r="AI1462" s="5">
        <f t="shared" ca="1" si="622"/>
        <v>294</v>
      </c>
      <c r="AJ1462" s="5">
        <f t="shared" ca="1" si="623"/>
        <v>270</v>
      </c>
      <c r="AK1462" s="5">
        <f t="shared" ca="1" si="624"/>
        <v>271</v>
      </c>
    </row>
    <row r="1463" spans="1:37" x14ac:dyDescent="0.3">
      <c r="A1463" s="35">
        <f>IF(Замеры!B1462=0, " ", Замеры!B1462)</f>
        <v>1457</v>
      </c>
      <c r="B1463" s="45" t="str">
        <f>Замеры!F1462</f>
        <v xml:space="preserve">Группа от QF </v>
      </c>
      <c r="C1463" s="45" t="str">
        <f>IF(Замеры!K1462=0, " ", Замеры!K1462)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Замеры!L1462</f>
        <v>0</v>
      </c>
      <c r="S1463" s="2">
        <f>Замеры!M1462</f>
        <v>0</v>
      </c>
      <c r="T1463" s="2" t="s">
        <v>75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32</v>
      </c>
      <c r="Z1463" s="2">
        <f t="shared" ca="1" si="627"/>
        <v>34</v>
      </c>
      <c r="AA1463" s="2">
        <f t="shared" ca="1" si="627"/>
        <v>43</v>
      </c>
      <c r="AB1463" s="5">
        <f t="shared" ca="1" si="615"/>
        <v>492</v>
      </c>
      <c r="AC1463" s="5">
        <f t="shared" ca="1" si="616"/>
        <v>542</v>
      </c>
      <c r="AD1463" s="5">
        <f t="shared" ca="1" si="617"/>
        <v>505</v>
      </c>
      <c r="AE1463" s="5">
        <f t="shared" ca="1" si="618"/>
        <v>517</v>
      </c>
      <c r="AF1463" s="5">
        <f t="shared" ca="1" si="619"/>
        <v>534</v>
      </c>
      <c r="AG1463" s="5">
        <f t="shared" ca="1" si="620"/>
        <v>530</v>
      </c>
      <c r="AH1463" s="5">
        <f t="shared" ca="1" si="621"/>
        <v>467</v>
      </c>
      <c r="AI1463" s="5">
        <f t="shared" ca="1" si="622"/>
        <v>573</v>
      </c>
      <c r="AJ1463" s="5">
        <f t="shared" ca="1" si="623"/>
        <v>474</v>
      </c>
      <c r="AK1463" s="5">
        <f t="shared" ca="1" si="624"/>
        <v>438</v>
      </c>
    </row>
    <row r="1464" spans="1:37" x14ac:dyDescent="0.3">
      <c r="A1464" s="35">
        <f>IF(Замеры!B1463=0, " ", Замеры!B1463)</f>
        <v>1458</v>
      </c>
      <c r="B1464" s="45" t="str">
        <f>Замеры!F1463</f>
        <v xml:space="preserve">Группа от QF </v>
      </c>
      <c r="C1464" s="45" t="str">
        <f>IF(Замеры!K1463=0, " ", Замеры!K1463)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Замеры!L1463</f>
        <v>0</v>
      </c>
      <c r="S1464" s="2">
        <f>Замеры!M1463</f>
        <v>0</v>
      </c>
      <c r="T1464" s="2" t="s">
        <v>75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34</v>
      </c>
      <c r="Z1464" s="2">
        <f t="shared" ca="1" si="627"/>
        <v>46</v>
      </c>
      <c r="AA1464" s="2">
        <f t="shared" ca="1" si="627"/>
        <v>33</v>
      </c>
      <c r="AB1464" s="5">
        <f t="shared" ca="1" si="615"/>
        <v>403</v>
      </c>
      <c r="AC1464" s="5">
        <f t="shared" ca="1" si="616"/>
        <v>459</v>
      </c>
      <c r="AD1464" s="5">
        <f t="shared" ca="1" si="617"/>
        <v>440</v>
      </c>
      <c r="AE1464" s="5">
        <f t="shared" ca="1" si="618"/>
        <v>414</v>
      </c>
      <c r="AF1464" s="5">
        <f t="shared" ca="1" si="619"/>
        <v>434</v>
      </c>
      <c r="AG1464" s="5">
        <f t="shared" ca="1" si="620"/>
        <v>349</v>
      </c>
      <c r="AH1464" s="5">
        <f t="shared" ca="1" si="621"/>
        <v>465</v>
      </c>
      <c r="AI1464" s="5">
        <f t="shared" ca="1" si="622"/>
        <v>402</v>
      </c>
      <c r="AJ1464" s="5">
        <f t="shared" ca="1" si="623"/>
        <v>382</v>
      </c>
      <c r="AK1464" s="5">
        <f t="shared" ca="1" si="624"/>
        <v>469</v>
      </c>
    </row>
    <row r="1465" spans="1:37" x14ac:dyDescent="0.3">
      <c r="A1465" s="35">
        <f>IF(Замеры!B1464=0, " ", Замеры!B1464)</f>
        <v>1459</v>
      </c>
      <c r="B1465" s="45" t="str">
        <f>Замеры!F1464</f>
        <v xml:space="preserve">Группа от QF </v>
      </c>
      <c r="C1465" s="45" t="str">
        <f>IF(Замеры!K1464=0, " ", Замеры!K1464)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Замеры!L1464</f>
        <v>0</v>
      </c>
      <c r="S1465" s="2">
        <f>Замеры!M1464</f>
        <v>0</v>
      </c>
      <c r="T1465" s="2" t="s">
        <v>75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21</v>
      </c>
      <c r="Z1465" s="2">
        <f t="shared" ca="1" si="627"/>
        <v>21</v>
      </c>
      <c r="AA1465" s="2">
        <f t="shared" ca="1" si="627"/>
        <v>35</v>
      </c>
      <c r="AB1465" s="5">
        <f t="shared" ca="1" si="615"/>
        <v>432</v>
      </c>
      <c r="AC1465" s="5">
        <f t="shared" ca="1" si="616"/>
        <v>477</v>
      </c>
      <c r="AD1465" s="5">
        <f t="shared" ca="1" si="617"/>
        <v>369</v>
      </c>
      <c r="AE1465" s="5">
        <f t="shared" ca="1" si="618"/>
        <v>416</v>
      </c>
      <c r="AF1465" s="5">
        <f t="shared" ca="1" si="619"/>
        <v>402</v>
      </c>
      <c r="AG1465" s="5">
        <f t="shared" ca="1" si="620"/>
        <v>439</v>
      </c>
      <c r="AH1465" s="5">
        <f t="shared" ca="1" si="621"/>
        <v>442</v>
      </c>
      <c r="AI1465" s="5">
        <f t="shared" ca="1" si="622"/>
        <v>489</v>
      </c>
      <c r="AJ1465" s="5">
        <f t="shared" ca="1" si="623"/>
        <v>465</v>
      </c>
      <c r="AK1465" s="5">
        <f t="shared" ca="1" si="624"/>
        <v>397</v>
      </c>
    </row>
    <row r="1466" spans="1:37" x14ac:dyDescent="0.3">
      <c r="A1466" s="35">
        <f>IF(Замеры!B1465=0, " ", Замеры!B1465)</f>
        <v>1460</v>
      </c>
      <c r="B1466" s="45" t="str">
        <f>Замеры!F1465</f>
        <v xml:space="preserve">Группа от QF </v>
      </c>
      <c r="C1466" s="45" t="str">
        <f>IF(Замеры!K1465=0, " ", Замеры!K1465)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Замеры!L1465</f>
        <v>0</v>
      </c>
      <c r="S1466" s="2">
        <f>Замеры!M1465</f>
        <v>0</v>
      </c>
      <c r="T1466" s="2" t="s">
        <v>75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35</v>
      </c>
      <c r="Z1466" s="2">
        <f t="shared" ca="1" si="627"/>
        <v>31</v>
      </c>
      <c r="AA1466" s="2">
        <f t="shared" ca="1" si="627"/>
        <v>38</v>
      </c>
      <c r="AB1466" s="5">
        <f t="shared" ca="1" si="615"/>
        <v>490</v>
      </c>
      <c r="AC1466" s="5">
        <f t="shared" ca="1" si="616"/>
        <v>425</v>
      </c>
      <c r="AD1466" s="5">
        <f t="shared" ca="1" si="617"/>
        <v>515</v>
      </c>
      <c r="AE1466" s="5">
        <f t="shared" ca="1" si="618"/>
        <v>494</v>
      </c>
      <c r="AF1466" s="5">
        <f t="shared" ca="1" si="619"/>
        <v>444</v>
      </c>
      <c r="AG1466" s="5">
        <f t="shared" ca="1" si="620"/>
        <v>530</v>
      </c>
      <c r="AH1466" s="5">
        <f t="shared" ca="1" si="621"/>
        <v>462</v>
      </c>
      <c r="AI1466" s="5">
        <f t="shared" ca="1" si="622"/>
        <v>431</v>
      </c>
      <c r="AJ1466" s="5">
        <f t="shared" ca="1" si="623"/>
        <v>436</v>
      </c>
      <c r="AK1466" s="5">
        <f t="shared" ca="1" si="624"/>
        <v>521</v>
      </c>
    </row>
    <row r="1467" spans="1:37" x14ac:dyDescent="0.3">
      <c r="A1467" s="35">
        <f>IF(Замеры!B1466=0, " ", Замеры!B1466)</f>
        <v>1461</v>
      </c>
      <c r="B1467" s="45" t="str">
        <f>Замеры!F1466</f>
        <v xml:space="preserve">Группа от QF </v>
      </c>
      <c r="C1467" s="45" t="str">
        <f>IF(Замеры!K1466=0, " ", Замеры!K1466)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Замеры!L1466</f>
        <v>0</v>
      </c>
      <c r="S1467" s="2">
        <f>Замеры!M1466</f>
        <v>0</v>
      </c>
      <c r="T1467" s="2" t="s">
        <v>75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48</v>
      </c>
      <c r="Z1467" s="2">
        <f t="shared" ca="1" si="627"/>
        <v>31</v>
      </c>
      <c r="AA1467" s="2">
        <f t="shared" ca="1" si="627"/>
        <v>45</v>
      </c>
      <c r="AB1467" s="5">
        <f t="shared" ca="1" si="615"/>
        <v>513</v>
      </c>
      <c r="AC1467" s="5">
        <f t="shared" ca="1" si="616"/>
        <v>467</v>
      </c>
      <c r="AD1467" s="5">
        <f t="shared" ca="1" si="617"/>
        <v>527</v>
      </c>
      <c r="AE1467" s="5">
        <f t="shared" ca="1" si="618"/>
        <v>525</v>
      </c>
      <c r="AF1467" s="5">
        <f t="shared" ca="1" si="619"/>
        <v>557</v>
      </c>
      <c r="AG1467" s="5">
        <f t="shared" ca="1" si="620"/>
        <v>542</v>
      </c>
      <c r="AH1467" s="5">
        <f t="shared" ca="1" si="621"/>
        <v>539</v>
      </c>
      <c r="AI1467" s="5">
        <f t="shared" ca="1" si="622"/>
        <v>572</v>
      </c>
      <c r="AJ1467" s="5">
        <f t="shared" ca="1" si="623"/>
        <v>561</v>
      </c>
      <c r="AK1467" s="5">
        <f t="shared" ca="1" si="624"/>
        <v>596</v>
      </c>
    </row>
    <row r="1468" spans="1:37" x14ac:dyDescent="0.3">
      <c r="A1468" s="35">
        <f>IF(Замеры!B1467=0, " ", Замеры!B1467)</f>
        <v>1462</v>
      </c>
      <c r="B1468" s="45" t="str">
        <f>Замеры!F1467</f>
        <v xml:space="preserve">Группа от QF </v>
      </c>
      <c r="C1468" s="45" t="str">
        <f>IF(Замеры!K1467=0, " ", Замеры!K1467)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Замеры!L1467</f>
        <v>0</v>
      </c>
      <c r="S1468" s="2">
        <f>Замеры!M1467</f>
        <v>0</v>
      </c>
      <c r="T1468" s="2" t="s">
        <v>75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35</v>
      </c>
      <c r="Z1468" s="2">
        <f t="shared" ca="1" si="627"/>
        <v>48</v>
      </c>
      <c r="AA1468" s="2">
        <f t="shared" ca="1" si="627"/>
        <v>29</v>
      </c>
      <c r="AB1468" s="5">
        <f t="shared" ca="1" si="615"/>
        <v>367</v>
      </c>
      <c r="AC1468" s="5">
        <f t="shared" ca="1" si="616"/>
        <v>308</v>
      </c>
      <c r="AD1468" s="5">
        <f t="shared" ca="1" si="617"/>
        <v>341</v>
      </c>
      <c r="AE1468" s="5">
        <f t="shared" ca="1" si="618"/>
        <v>394</v>
      </c>
      <c r="AF1468" s="5">
        <f t="shared" ca="1" si="619"/>
        <v>337</v>
      </c>
      <c r="AG1468" s="5">
        <f t="shared" ca="1" si="620"/>
        <v>300</v>
      </c>
      <c r="AH1468" s="5">
        <f t="shared" ca="1" si="621"/>
        <v>327</v>
      </c>
      <c r="AI1468" s="5">
        <f t="shared" ca="1" si="622"/>
        <v>299</v>
      </c>
      <c r="AJ1468" s="5">
        <f t="shared" ca="1" si="623"/>
        <v>332</v>
      </c>
      <c r="AK1468" s="5">
        <f t="shared" ca="1" si="624"/>
        <v>440</v>
      </c>
    </row>
    <row r="1469" spans="1:37" x14ac:dyDescent="0.3">
      <c r="A1469" s="35">
        <f>IF(Замеры!B1468=0, " ", Замеры!B1468)</f>
        <v>1463</v>
      </c>
      <c r="B1469" s="45" t="str">
        <f>Замеры!F1468</f>
        <v xml:space="preserve">Группа от QF </v>
      </c>
      <c r="C1469" s="45" t="str">
        <f>IF(Замеры!K1468=0, " ", Замеры!K1468)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Замеры!L1468</f>
        <v>0</v>
      </c>
      <c r="S1469" s="2">
        <f>Замеры!M1468</f>
        <v>0</v>
      </c>
      <c r="T1469" s="2" t="s">
        <v>75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30</v>
      </c>
      <c r="Z1469" s="2">
        <f t="shared" ca="1" si="627"/>
        <v>38</v>
      </c>
      <c r="AA1469" s="2">
        <f t="shared" ca="1" si="627"/>
        <v>39</v>
      </c>
      <c r="AB1469" s="5">
        <f t="shared" ca="1" si="615"/>
        <v>511</v>
      </c>
      <c r="AC1469" s="5">
        <f t="shared" ca="1" si="616"/>
        <v>447</v>
      </c>
      <c r="AD1469" s="5">
        <f t="shared" ca="1" si="617"/>
        <v>477</v>
      </c>
      <c r="AE1469" s="5">
        <f t="shared" ca="1" si="618"/>
        <v>538</v>
      </c>
      <c r="AF1469" s="5">
        <f t="shared" ca="1" si="619"/>
        <v>448</v>
      </c>
      <c r="AG1469" s="5">
        <f t="shared" ca="1" si="620"/>
        <v>411</v>
      </c>
      <c r="AH1469" s="5">
        <f t="shared" ca="1" si="621"/>
        <v>502</v>
      </c>
      <c r="AI1469" s="5">
        <f t="shared" ca="1" si="622"/>
        <v>446</v>
      </c>
      <c r="AJ1469" s="5">
        <f t="shared" ca="1" si="623"/>
        <v>471</v>
      </c>
      <c r="AK1469" s="5">
        <f t="shared" ca="1" si="624"/>
        <v>459</v>
      </c>
    </row>
    <row r="1470" spans="1:37" x14ac:dyDescent="0.3">
      <c r="A1470" s="35">
        <f>IF(Замеры!B1469=0, " ", Замеры!B1469)</f>
        <v>1464</v>
      </c>
      <c r="B1470" s="45" t="str">
        <f>Замеры!F1469</f>
        <v xml:space="preserve">Группа от QF </v>
      </c>
      <c r="C1470" s="45" t="str">
        <f>IF(Замеры!K1469=0, " ", Замеры!K1469)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Замеры!L1469</f>
        <v>0</v>
      </c>
      <c r="S1470" s="2">
        <f>Замеры!M1469</f>
        <v>0</v>
      </c>
      <c r="T1470" s="2" t="s">
        <v>75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50</v>
      </c>
      <c r="Z1470" s="2">
        <f t="shared" ca="1" si="627"/>
        <v>31</v>
      </c>
      <c r="AA1470" s="2">
        <f t="shared" ca="1" si="627"/>
        <v>39</v>
      </c>
      <c r="AB1470" s="5">
        <f t="shared" ca="1" si="615"/>
        <v>537</v>
      </c>
      <c r="AC1470" s="5">
        <f t="shared" ca="1" si="616"/>
        <v>456</v>
      </c>
      <c r="AD1470" s="5">
        <f t="shared" ca="1" si="617"/>
        <v>454</v>
      </c>
      <c r="AE1470" s="5">
        <f t="shared" ca="1" si="618"/>
        <v>420</v>
      </c>
      <c r="AF1470" s="5">
        <f t="shared" ca="1" si="619"/>
        <v>529</v>
      </c>
      <c r="AG1470" s="5">
        <f t="shared" ca="1" si="620"/>
        <v>501</v>
      </c>
      <c r="AH1470" s="5">
        <f t="shared" ca="1" si="621"/>
        <v>433</v>
      </c>
      <c r="AI1470" s="5">
        <f t="shared" ca="1" si="622"/>
        <v>408</v>
      </c>
      <c r="AJ1470" s="5">
        <f t="shared" ca="1" si="623"/>
        <v>491</v>
      </c>
      <c r="AK1470" s="5">
        <f t="shared" ca="1" si="624"/>
        <v>515</v>
      </c>
    </row>
    <row r="1471" spans="1:37" x14ac:dyDescent="0.3">
      <c r="A1471" s="35">
        <f>IF(Замеры!B1470=0, " ", Замеры!B1470)</f>
        <v>1465</v>
      </c>
      <c r="B1471" s="45" t="str">
        <f>Замеры!F1470</f>
        <v xml:space="preserve">Группа от QF </v>
      </c>
      <c r="C1471" s="45" t="str">
        <f>IF(Замеры!K1470=0, " ", Замеры!K1470)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Замеры!L1470</f>
        <v>0</v>
      </c>
      <c r="S1471" s="2">
        <f>Замеры!M1470</f>
        <v>0</v>
      </c>
      <c r="T1471" s="2" t="s">
        <v>75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49</v>
      </c>
      <c r="Z1471" s="2">
        <f t="shared" ca="1" si="627"/>
        <v>36</v>
      </c>
      <c r="AA1471" s="2">
        <f t="shared" ca="1" si="627"/>
        <v>25</v>
      </c>
      <c r="AB1471" s="5">
        <f t="shared" ca="1" si="615"/>
        <v>274</v>
      </c>
      <c r="AC1471" s="5">
        <f t="shared" ca="1" si="616"/>
        <v>398</v>
      </c>
      <c r="AD1471" s="5">
        <f t="shared" ca="1" si="617"/>
        <v>400</v>
      </c>
      <c r="AE1471" s="5">
        <f t="shared" ca="1" si="618"/>
        <v>268</v>
      </c>
      <c r="AF1471" s="5">
        <f t="shared" ca="1" si="619"/>
        <v>326</v>
      </c>
      <c r="AG1471" s="5">
        <f t="shared" ca="1" si="620"/>
        <v>393</v>
      </c>
      <c r="AH1471" s="5">
        <f t="shared" ca="1" si="621"/>
        <v>366</v>
      </c>
      <c r="AI1471" s="5">
        <f t="shared" ca="1" si="622"/>
        <v>388</v>
      </c>
      <c r="AJ1471" s="5">
        <f t="shared" ca="1" si="623"/>
        <v>400</v>
      </c>
      <c r="AK1471" s="5">
        <f t="shared" ca="1" si="624"/>
        <v>363</v>
      </c>
    </row>
    <row r="1472" spans="1:37" x14ac:dyDescent="0.3">
      <c r="A1472" s="35">
        <f>IF(Замеры!B1471=0, " ", Замеры!B1471)</f>
        <v>1466</v>
      </c>
      <c r="B1472" s="45" t="str">
        <f>Замеры!F1471</f>
        <v xml:space="preserve">Группа от QF </v>
      </c>
      <c r="C1472" s="45" t="str">
        <f>IF(Замеры!K1471=0, " ", Замеры!K1471)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Замеры!L1471</f>
        <v>0</v>
      </c>
      <c r="S1472" s="2">
        <f>Замеры!M1471</f>
        <v>0</v>
      </c>
      <c r="T1472" s="2" t="s">
        <v>75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49</v>
      </c>
      <c r="Z1472" s="2">
        <f t="shared" ca="1" si="627"/>
        <v>28</v>
      </c>
      <c r="AA1472" s="2">
        <f t="shared" ca="1" si="627"/>
        <v>39</v>
      </c>
      <c r="AB1472" s="5">
        <f t="shared" ca="1" si="615"/>
        <v>525</v>
      </c>
      <c r="AC1472" s="5">
        <f t="shared" ca="1" si="616"/>
        <v>440</v>
      </c>
      <c r="AD1472" s="5">
        <f t="shared" ca="1" si="617"/>
        <v>419</v>
      </c>
      <c r="AE1472" s="5">
        <f t="shared" ca="1" si="618"/>
        <v>485</v>
      </c>
      <c r="AF1472" s="5">
        <f t="shared" ca="1" si="619"/>
        <v>480</v>
      </c>
      <c r="AG1472" s="5">
        <f t="shared" ca="1" si="620"/>
        <v>490</v>
      </c>
      <c r="AH1472" s="5">
        <f t="shared" ca="1" si="621"/>
        <v>417</v>
      </c>
      <c r="AI1472" s="5">
        <f t="shared" ca="1" si="622"/>
        <v>417</v>
      </c>
      <c r="AJ1472" s="5">
        <f t="shared" ca="1" si="623"/>
        <v>401</v>
      </c>
      <c r="AK1472" s="5">
        <f t="shared" ca="1" si="624"/>
        <v>414</v>
      </c>
    </row>
    <row r="1473" spans="1:37" x14ac:dyDescent="0.3">
      <c r="A1473" s="35">
        <f>IF(Замеры!B1472=0, " ", Замеры!B1472)</f>
        <v>1467</v>
      </c>
      <c r="B1473" s="45" t="str">
        <f>Замеры!F1472</f>
        <v xml:space="preserve">Группа от QF </v>
      </c>
      <c r="C1473" s="45" t="str">
        <f>IF(Замеры!K1472=0, " ", Замеры!K1472)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Замеры!L1472</f>
        <v>0</v>
      </c>
      <c r="S1473" s="2">
        <f>Замеры!M1472</f>
        <v>0</v>
      </c>
      <c r="T1473" s="2" t="s">
        <v>75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26</v>
      </c>
      <c r="Z1473" s="2">
        <f t="shared" ca="1" si="627"/>
        <v>34</v>
      </c>
      <c r="AA1473" s="2">
        <f t="shared" ca="1" si="627"/>
        <v>28</v>
      </c>
      <c r="AB1473" s="5">
        <f t="shared" ca="1" si="615"/>
        <v>362</v>
      </c>
      <c r="AC1473" s="5">
        <f t="shared" ca="1" si="616"/>
        <v>334</v>
      </c>
      <c r="AD1473" s="5">
        <f t="shared" ca="1" si="617"/>
        <v>416</v>
      </c>
      <c r="AE1473" s="5">
        <f t="shared" ca="1" si="618"/>
        <v>303</v>
      </c>
      <c r="AF1473" s="5">
        <f t="shared" ca="1" si="619"/>
        <v>423</v>
      </c>
      <c r="AG1473" s="5">
        <f t="shared" ca="1" si="620"/>
        <v>380</v>
      </c>
      <c r="AH1473" s="5">
        <f t="shared" ca="1" si="621"/>
        <v>413</v>
      </c>
      <c r="AI1473" s="5">
        <f t="shared" ca="1" si="622"/>
        <v>379</v>
      </c>
      <c r="AJ1473" s="5">
        <f t="shared" ca="1" si="623"/>
        <v>316</v>
      </c>
      <c r="AK1473" s="5">
        <f t="shared" ca="1" si="624"/>
        <v>417</v>
      </c>
    </row>
    <row r="1474" spans="1:37" x14ac:dyDescent="0.3">
      <c r="A1474" s="35">
        <f>IF(Замеры!B1473=0, " ", Замеры!B1473)</f>
        <v>1468</v>
      </c>
      <c r="B1474" s="45" t="str">
        <f>Замеры!F1473</f>
        <v xml:space="preserve">Группа от QF </v>
      </c>
      <c r="C1474" s="45" t="str">
        <f>IF(Замеры!K1473=0, " ", Замеры!K1473)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Замеры!L1473</f>
        <v>0</v>
      </c>
      <c r="S1474" s="2">
        <f>Замеры!M1473</f>
        <v>0</v>
      </c>
      <c r="T1474" s="2" t="s">
        <v>75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22</v>
      </c>
      <c r="Z1474" s="2">
        <f t="shared" ca="1" si="627"/>
        <v>46</v>
      </c>
      <c r="AA1474" s="2">
        <f t="shared" ca="1" si="627"/>
        <v>29</v>
      </c>
      <c r="AB1474" s="5">
        <f t="shared" ca="1" si="615"/>
        <v>315</v>
      </c>
      <c r="AC1474" s="5">
        <f t="shared" ca="1" si="616"/>
        <v>362</v>
      </c>
      <c r="AD1474" s="5">
        <f t="shared" ca="1" si="617"/>
        <v>341</v>
      </c>
      <c r="AE1474" s="5">
        <f t="shared" ca="1" si="618"/>
        <v>310</v>
      </c>
      <c r="AF1474" s="5">
        <f t="shared" ca="1" si="619"/>
        <v>316</v>
      </c>
      <c r="AG1474" s="5">
        <f t="shared" ca="1" si="620"/>
        <v>351</v>
      </c>
      <c r="AH1474" s="5">
        <f t="shared" ca="1" si="621"/>
        <v>374</v>
      </c>
      <c r="AI1474" s="5">
        <f t="shared" ca="1" si="622"/>
        <v>350</v>
      </c>
      <c r="AJ1474" s="5">
        <f t="shared" ca="1" si="623"/>
        <v>345</v>
      </c>
      <c r="AK1474" s="5">
        <f t="shared" ca="1" si="624"/>
        <v>350</v>
      </c>
    </row>
    <row r="1475" spans="1:37" x14ac:dyDescent="0.3">
      <c r="A1475" s="35">
        <f>IF(Замеры!B1474=0, " ", Замеры!B1474)</f>
        <v>1469</v>
      </c>
      <c r="B1475" s="45" t="str">
        <f>Замеры!F1474</f>
        <v xml:space="preserve">Группа от QF </v>
      </c>
      <c r="C1475" s="45" t="str">
        <f>IF(Замеры!K1474=0, " ", Замеры!K1474)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Замеры!L1474</f>
        <v>0</v>
      </c>
      <c r="S1475" s="2">
        <f>Замеры!M1474</f>
        <v>0</v>
      </c>
      <c r="T1475" s="2" t="s">
        <v>75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47</v>
      </c>
      <c r="Z1475" s="2">
        <f t="shared" ca="1" si="627"/>
        <v>30</v>
      </c>
      <c r="AA1475" s="2">
        <f t="shared" ca="1" si="627"/>
        <v>23</v>
      </c>
      <c r="AB1475" s="5">
        <f t="shared" ca="1" si="615"/>
        <v>307</v>
      </c>
      <c r="AC1475" s="5">
        <f t="shared" ca="1" si="616"/>
        <v>324</v>
      </c>
      <c r="AD1475" s="5">
        <f t="shared" ca="1" si="617"/>
        <v>250</v>
      </c>
      <c r="AE1475" s="5">
        <f t="shared" ca="1" si="618"/>
        <v>359</v>
      </c>
      <c r="AF1475" s="5">
        <f t="shared" ca="1" si="619"/>
        <v>327</v>
      </c>
      <c r="AG1475" s="5">
        <f t="shared" ca="1" si="620"/>
        <v>287</v>
      </c>
      <c r="AH1475" s="5">
        <f t="shared" ca="1" si="621"/>
        <v>323</v>
      </c>
      <c r="AI1475" s="5">
        <f t="shared" ca="1" si="622"/>
        <v>261</v>
      </c>
      <c r="AJ1475" s="5">
        <f t="shared" ca="1" si="623"/>
        <v>315</v>
      </c>
      <c r="AK1475" s="5">
        <f t="shared" ca="1" si="624"/>
        <v>312</v>
      </c>
    </row>
    <row r="1476" spans="1:37" x14ac:dyDescent="0.3">
      <c r="A1476" s="35">
        <f>IF(Замеры!B1475=0, " ", Замеры!B1475)</f>
        <v>1470</v>
      </c>
      <c r="B1476" s="45" t="str">
        <f>Замеры!F1475</f>
        <v xml:space="preserve">Группа от QF </v>
      </c>
      <c r="C1476" s="45" t="str">
        <f>IF(Замеры!K1475=0, " ", Замеры!K1475)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Замеры!L1475</f>
        <v>0</v>
      </c>
      <c r="S1476" s="2">
        <f>Замеры!M1475</f>
        <v>0</v>
      </c>
      <c r="T1476" s="2" t="s">
        <v>75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43</v>
      </c>
      <c r="Z1476" s="2">
        <f t="shared" ca="1" si="627"/>
        <v>34</v>
      </c>
      <c r="AA1476" s="2">
        <f t="shared" ca="1" si="627"/>
        <v>28</v>
      </c>
      <c r="AB1476" s="5">
        <f t="shared" ca="1" si="615"/>
        <v>330</v>
      </c>
      <c r="AC1476" s="5">
        <f t="shared" ca="1" si="616"/>
        <v>427</v>
      </c>
      <c r="AD1476" s="5">
        <f t="shared" ca="1" si="617"/>
        <v>326</v>
      </c>
      <c r="AE1476" s="5">
        <f t="shared" ca="1" si="618"/>
        <v>404</v>
      </c>
      <c r="AF1476" s="5">
        <f t="shared" ca="1" si="619"/>
        <v>318</v>
      </c>
      <c r="AG1476" s="5">
        <f t="shared" ca="1" si="620"/>
        <v>352</v>
      </c>
      <c r="AH1476" s="5">
        <f t="shared" ca="1" si="621"/>
        <v>427</v>
      </c>
      <c r="AI1476" s="5">
        <f t="shared" ca="1" si="622"/>
        <v>345</v>
      </c>
      <c r="AJ1476" s="5">
        <f t="shared" ca="1" si="623"/>
        <v>297</v>
      </c>
      <c r="AK1476" s="5">
        <f t="shared" ca="1" si="624"/>
        <v>364</v>
      </c>
    </row>
    <row r="1477" spans="1:37" x14ac:dyDescent="0.3">
      <c r="A1477" s="35">
        <f>IF(Замеры!B1476=0, " ", Замеры!B1476)</f>
        <v>1471</v>
      </c>
      <c r="B1477" s="45" t="str">
        <f>Замеры!F1476</f>
        <v xml:space="preserve">Группа от QF </v>
      </c>
      <c r="C1477" s="45" t="str">
        <f>IF(Замеры!K1476=0, " ", Замеры!K1476)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Замеры!L1476</f>
        <v>0</v>
      </c>
      <c r="S1477" s="2">
        <f>Замеры!M1476</f>
        <v>0</v>
      </c>
      <c r="T1477" s="2" t="s">
        <v>75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32</v>
      </c>
      <c r="Z1477" s="2">
        <f t="shared" ca="1" si="627"/>
        <v>49</v>
      </c>
      <c r="AA1477" s="2">
        <f t="shared" ca="1" si="627"/>
        <v>49</v>
      </c>
      <c r="AB1477" s="5">
        <f t="shared" ca="1" si="615"/>
        <v>558</v>
      </c>
      <c r="AC1477" s="5">
        <f t="shared" ca="1" si="616"/>
        <v>506</v>
      </c>
      <c r="AD1477" s="5">
        <f t="shared" ca="1" si="617"/>
        <v>602</v>
      </c>
      <c r="AE1477" s="5">
        <f t="shared" ca="1" si="618"/>
        <v>532</v>
      </c>
      <c r="AF1477" s="5">
        <f t="shared" ca="1" si="619"/>
        <v>508</v>
      </c>
      <c r="AG1477" s="5">
        <f t="shared" ca="1" si="620"/>
        <v>615</v>
      </c>
      <c r="AH1477" s="5">
        <f t="shared" ca="1" si="621"/>
        <v>567</v>
      </c>
      <c r="AI1477" s="5">
        <f t="shared" ca="1" si="622"/>
        <v>612</v>
      </c>
      <c r="AJ1477" s="5">
        <f t="shared" ca="1" si="623"/>
        <v>502</v>
      </c>
      <c r="AK1477" s="5">
        <f t="shared" ca="1" si="624"/>
        <v>607</v>
      </c>
    </row>
    <row r="1478" spans="1:37" x14ac:dyDescent="0.3">
      <c r="A1478" s="35">
        <f>IF(Замеры!B1477=0, " ", Замеры!B1477)</f>
        <v>1472</v>
      </c>
      <c r="B1478" s="45" t="str">
        <f>Замеры!F1477</f>
        <v xml:space="preserve">Группа от QF </v>
      </c>
      <c r="C1478" s="45" t="str">
        <f>IF(Замеры!K1477=0, " ", Замеры!K1477)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Замеры!L1477</f>
        <v>0</v>
      </c>
      <c r="S1478" s="2">
        <f>Замеры!M1477</f>
        <v>0</v>
      </c>
      <c r="T1478" s="2" t="s">
        <v>75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23</v>
      </c>
      <c r="Z1478" s="2">
        <f t="shared" ca="1" si="627"/>
        <v>22</v>
      </c>
      <c r="AA1478" s="2">
        <f t="shared" ca="1" si="627"/>
        <v>35</v>
      </c>
      <c r="AB1478" s="5">
        <f t="shared" ca="1" si="615"/>
        <v>499</v>
      </c>
      <c r="AC1478" s="5">
        <f t="shared" ca="1" si="616"/>
        <v>365</v>
      </c>
      <c r="AD1478" s="5">
        <f t="shared" ca="1" si="617"/>
        <v>460</v>
      </c>
      <c r="AE1478" s="5">
        <f t="shared" ca="1" si="618"/>
        <v>411</v>
      </c>
      <c r="AF1478" s="5">
        <f t="shared" ca="1" si="619"/>
        <v>393</v>
      </c>
      <c r="AG1478" s="5">
        <f t="shared" ca="1" si="620"/>
        <v>402</v>
      </c>
      <c r="AH1478" s="5">
        <f t="shared" ca="1" si="621"/>
        <v>417</v>
      </c>
      <c r="AI1478" s="5">
        <f t="shared" ca="1" si="622"/>
        <v>402</v>
      </c>
      <c r="AJ1478" s="5">
        <f t="shared" ca="1" si="623"/>
        <v>495</v>
      </c>
      <c r="AK1478" s="5">
        <f t="shared" ca="1" si="624"/>
        <v>415</v>
      </c>
    </row>
    <row r="1479" spans="1:37" x14ac:dyDescent="0.3">
      <c r="A1479" s="35">
        <f>IF(Замеры!B1478=0, " ", Замеры!B1478)</f>
        <v>1473</v>
      </c>
      <c r="B1479" s="45" t="str">
        <f>Замеры!F1478</f>
        <v xml:space="preserve">Группа от QF </v>
      </c>
      <c r="C1479" s="45" t="str">
        <f>IF(Замеры!K1478=0, " ", Замеры!K1478)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Замеры!L1478</f>
        <v>0</v>
      </c>
      <c r="S1479" s="2">
        <f>Замеры!M1478</f>
        <v>0</v>
      </c>
      <c r="T1479" s="2" t="s">
        <v>75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48</v>
      </c>
      <c r="Z1479" s="2">
        <f t="shared" ca="1" si="641"/>
        <v>44</v>
      </c>
      <c r="AA1479" s="2">
        <f t="shared" ca="1" si="641"/>
        <v>25</v>
      </c>
      <c r="AB1479" s="5">
        <f t="shared" ref="AB1479:AB1500" ca="1" si="642">RANDBETWEEN(AA1479*10+5,AA1479*10+150)</f>
        <v>339</v>
      </c>
      <c r="AC1479" s="5">
        <f t="shared" ref="AC1479:AC1500" ca="1" si="643">RANDBETWEEN(AA1479*10+5,AA1479*10+150)</f>
        <v>350</v>
      </c>
      <c r="AD1479" s="5">
        <f t="shared" ref="AD1479:AD1500" ca="1" si="644">RANDBETWEEN(AA1479*10+5,AA1479*10+150)</f>
        <v>347</v>
      </c>
      <c r="AE1479" s="5">
        <f t="shared" ref="AE1479:AE1500" ca="1" si="645">RANDBETWEEN(AA1479*10+5,AA1479*10+150)</f>
        <v>301</v>
      </c>
      <c r="AF1479" s="5">
        <f t="shared" ref="AF1479:AF1500" ca="1" si="646">RANDBETWEEN(AA1479*10+5,AA1479*10+150)</f>
        <v>349</v>
      </c>
      <c r="AG1479" s="5">
        <f t="shared" ref="AG1479:AG1500" ca="1" si="647">RANDBETWEEN(AA1479*10+5,AA1479*10+150)</f>
        <v>294</v>
      </c>
      <c r="AH1479" s="5">
        <f t="shared" ref="AH1479:AH1500" ca="1" si="648">RANDBETWEEN(AA1479*10+5,AA1479*10+150)</f>
        <v>309</v>
      </c>
      <c r="AI1479" s="5">
        <f t="shared" ref="AI1479:AI1500" ca="1" si="649">RANDBETWEEN(AA1479*10+5,AA1479*10+150)</f>
        <v>355</v>
      </c>
      <c r="AJ1479" s="5">
        <f t="shared" ref="AJ1479:AJ1500" ca="1" si="650">RANDBETWEEN(AA1479*10+5,AA1479*10+150)</f>
        <v>347</v>
      </c>
      <c r="AK1479" s="5">
        <f t="shared" ref="AK1479:AK1500" ca="1" si="651">RANDBETWEEN(AA1479*10+5,AA1479*10+150)</f>
        <v>342</v>
      </c>
    </row>
    <row r="1480" spans="1:37" x14ac:dyDescent="0.3">
      <c r="A1480" s="35">
        <f>IF(Замеры!B1479=0, " ", Замеры!B1479)</f>
        <v>1474</v>
      </c>
      <c r="B1480" s="45" t="str">
        <f>Замеры!F1479</f>
        <v xml:space="preserve">Группа от QF </v>
      </c>
      <c r="C1480" s="45" t="str">
        <f>IF(Замеры!K1479=0, " ", Замеры!K1479)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Замеры!L1479</f>
        <v>0</v>
      </c>
      <c r="S1480" s="2">
        <f>Замеры!M1479</f>
        <v>0</v>
      </c>
      <c r="T1480" s="2" t="s">
        <v>75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38</v>
      </c>
      <c r="Z1480" s="2">
        <f t="shared" ca="1" si="641"/>
        <v>30</v>
      </c>
      <c r="AA1480" s="2">
        <f t="shared" ca="1" si="641"/>
        <v>25</v>
      </c>
      <c r="AB1480" s="5">
        <f t="shared" ca="1" si="642"/>
        <v>319</v>
      </c>
      <c r="AC1480" s="5">
        <f t="shared" ca="1" si="643"/>
        <v>282</v>
      </c>
      <c r="AD1480" s="5">
        <f t="shared" ca="1" si="644"/>
        <v>307</v>
      </c>
      <c r="AE1480" s="5">
        <f t="shared" ca="1" si="645"/>
        <v>365</v>
      </c>
      <c r="AF1480" s="5">
        <f t="shared" ca="1" si="646"/>
        <v>269</v>
      </c>
      <c r="AG1480" s="5">
        <f t="shared" ca="1" si="647"/>
        <v>373</v>
      </c>
      <c r="AH1480" s="5">
        <f t="shared" ca="1" si="648"/>
        <v>273</v>
      </c>
      <c r="AI1480" s="5">
        <f t="shared" ca="1" si="649"/>
        <v>345</v>
      </c>
      <c r="AJ1480" s="5">
        <f t="shared" ca="1" si="650"/>
        <v>315</v>
      </c>
      <c r="AK1480" s="5">
        <f t="shared" ca="1" si="651"/>
        <v>306</v>
      </c>
    </row>
    <row r="1481" spans="1:37" x14ac:dyDescent="0.3">
      <c r="A1481" s="35">
        <f>IF(Замеры!B1480=0, " ", Замеры!B1480)</f>
        <v>1475</v>
      </c>
      <c r="B1481" s="45" t="str">
        <f>Замеры!F1480</f>
        <v xml:space="preserve">Группа от QF </v>
      </c>
      <c r="C1481" s="45" t="str">
        <f>IF(Замеры!K1480=0, " ", Замеры!K1480)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Замеры!L1480</f>
        <v>0</v>
      </c>
      <c r="S1481" s="2">
        <f>Замеры!M1480</f>
        <v>0</v>
      </c>
      <c r="T1481" s="2" t="s">
        <v>75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48</v>
      </c>
      <c r="Z1481" s="2">
        <f t="shared" ca="1" si="641"/>
        <v>34</v>
      </c>
      <c r="AA1481" s="2">
        <f t="shared" ca="1" si="641"/>
        <v>34</v>
      </c>
      <c r="AB1481" s="5">
        <f t="shared" ca="1" si="642"/>
        <v>440</v>
      </c>
      <c r="AC1481" s="5">
        <f t="shared" ca="1" si="643"/>
        <v>391</v>
      </c>
      <c r="AD1481" s="5">
        <f t="shared" ca="1" si="644"/>
        <v>422</v>
      </c>
      <c r="AE1481" s="5">
        <f t="shared" ca="1" si="645"/>
        <v>411</v>
      </c>
      <c r="AF1481" s="5">
        <f t="shared" ca="1" si="646"/>
        <v>428</v>
      </c>
      <c r="AG1481" s="5">
        <f t="shared" ca="1" si="647"/>
        <v>442</v>
      </c>
      <c r="AH1481" s="5">
        <f t="shared" ca="1" si="648"/>
        <v>430</v>
      </c>
      <c r="AI1481" s="5">
        <f t="shared" ca="1" si="649"/>
        <v>396</v>
      </c>
      <c r="AJ1481" s="5">
        <f t="shared" ca="1" si="650"/>
        <v>391</v>
      </c>
      <c r="AK1481" s="5">
        <f t="shared" ca="1" si="651"/>
        <v>432</v>
      </c>
    </row>
    <row r="1482" spans="1:37" x14ac:dyDescent="0.3">
      <c r="A1482" s="35">
        <f>IF(Замеры!B1481=0, " ", Замеры!B1481)</f>
        <v>1476</v>
      </c>
      <c r="B1482" s="45" t="str">
        <f>Замеры!F1481</f>
        <v xml:space="preserve">Группа от QF </v>
      </c>
      <c r="C1482" s="45" t="str">
        <f>IF(Замеры!K1481=0, " ", Замеры!K1481)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Замеры!L1481</f>
        <v>0</v>
      </c>
      <c r="S1482" s="2">
        <f>Замеры!M1481</f>
        <v>0</v>
      </c>
      <c r="T1482" s="2" t="s">
        <v>75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30</v>
      </c>
      <c r="Z1482" s="2">
        <f t="shared" ca="1" si="641"/>
        <v>26</v>
      </c>
      <c r="AA1482" s="2">
        <f t="shared" ca="1" si="641"/>
        <v>38</v>
      </c>
      <c r="AB1482" s="5">
        <f t="shared" ca="1" si="642"/>
        <v>434</v>
      </c>
      <c r="AC1482" s="5">
        <f t="shared" ca="1" si="643"/>
        <v>522</v>
      </c>
      <c r="AD1482" s="5">
        <f t="shared" ca="1" si="644"/>
        <v>505</v>
      </c>
      <c r="AE1482" s="5">
        <f t="shared" ca="1" si="645"/>
        <v>426</v>
      </c>
      <c r="AF1482" s="5">
        <f t="shared" ca="1" si="646"/>
        <v>494</v>
      </c>
      <c r="AG1482" s="5">
        <f t="shared" ca="1" si="647"/>
        <v>470</v>
      </c>
      <c r="AH1482" s="5">
        <f t="shared" ca="1" si="648"/>
        <v>419</v>
      </c>
      <c r="AI1482" s="5">
        <f t="shared" ca="1" si="649"/>
        <v>494</v>
      </c>
      <c r="AJ1482" s="5">
        <f t="shared" ca="1" si="650"/>
        <v>464</v>
      </c>
      <c r="AK1482" s="5">
        <f t="shared" ca="1" si="651"/>
        <v>393</v>
      </c>
    </row>
    <row r="1483" spans="1:37" x14ac:dyDescent="0.3">
      <c r="A1483" s="35">
        <f>IF(Замеры!B1482=0, " ", Замеры!B1482)</f>
        <v>1477</v>
      </c>
      <c r="B1483" s="45" t="str">
        <f>Замеры!F1482</f>
        <v xml:space="preserve">Группа от QF </v>
      </c>
      <c r="C1483" s="45" t="str">
        <f>IF(Замеры!K1482=0, " ", Замеры!K1482)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Замеры!L1482</f>
        <v>0</v>
      </c>
      <c r="S1483" s="2">
        <f>Замеры!M1482</f>
        <v>0</v>
      </c>
      <c r="T1483" s="2" t="s">
        <v>75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31</v>
      </c>
      <c r="Z1483" s="2">
        <f t="shared" ca="1" si="641"/>
        <v>50</v>
      </c>
      <c r="AA1483" s="2">
        <f t="shared" ca="1" si="641"/>
        <v>29</v>
      </c>
      <c r="AB1483" s="5">
        <f t="shared" ca="1" si="642"/>
        <v>359</v>
      </c>
      <c r="AC1483" s="5">
        <f t="shared" ca="1" si="643"/>
        <v>425</v>
      </c>
      <c r="AD1483" s="5">
        <f t="shared" ca="1" si="644"/>
        <v>327</v>
      </c>
      <c r="AE1483" s="5">
        <f t="shared" ca="1" si="645"/>
        <v>433</v>
      </c>
      <c r="AF1483" s="5">
        <f t="shared" ca="1" si="646"/>
        <v>404</v>
      </c>
      <c r="AG1483" s="5">
        <f t="shared" ca="1" si="647"/>
        <v>362</v>
      </c>
      <c r="AH1483" s="5">
        <f t="shared" ca="1" si="648"/>
        <v>396</v>
      </c>
      <c r="AI1483" s="5">
        <f t="shared" ca="1" si="649"/>
        <v>438</v>
      </c>
      <c r="AJ1483" s="5">
        <f t="shared" ca="1" si="650"/>
        <v>369</v>
      </c>
      <c r="AK1483" s="5">
        <f t="shared" ca="1" si="651"/>
        <v>431</v>
      </c>
    </row>
    <row r="1484" spans="1:37" x14ac:dyDescent="0.3">
      <c r="A1484" s="35">
        <f>IF(Замеры!B1483=0, " ", Замеры!B1483)</f>
        <v>1478</v>
      </c>
      <c r="B1484" s="45" t="str">
        <f>Замеры!F1483</f>
        <v xml:space="preserve">Группа от QF </v>
      </c>
      <c r="C1484" s="45" t="str">
        <f>IF(Замеры!K1483=0, " ", Замеры!K1483)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Замеры!L1483</f>
        <v>0</v>
      </c>
      <c r="S1484" s="2">
        <f>Замеры!M1483</f>
        <v>0</v>
      </c>
      <c r="T1484" s="2" t="s">
        <v>75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38</v>
      </c>
      <c r="Z1484" s="2">
        <f t="shared" ca="1" si="641"/>
        <v>40</v>
      </c>
      <c r="AA1484" s="2">
        <f t="shared" ca="1" si="641"/>
        <v>30</v>
      </c>
      <c r="AB1484" s="5">
        <f t="shared" ca="1" si="642"/>
        <v>427</v>
      </c>
      <c r="AC1484" s="5">
        <f t="shared" ca="1" si="643"/>
        <v>425</v>
      </c>
      <c r="AD1484" s="5">
        <f t="shared" ca="1" si="644"/>
        <v>427</v>
      </c>
      <c r="AE1484" s="5">
        <f t="shared" ca="1" si="645"/>
        <v>423</v>
      </c>
      <c r="AF1484" s="5">
        <f t="shared" ca="1" si="646"/>
        <v>358</v>
      </c>
      <c r="AG1484" s="5">
        <f t="shared" ca="1" si="647"/>
        <v>385</v>
      </c>
      <c r="AH1484" s="5">
        <f t="shared" ca="1" si="648"/>
        <v>373</v>
      </c>
      <c r="AI1484" s="5">
        <f t="shared" ca="1" si="649"/>
        <v>441</v>
      </c>
      <c r="AJ1484" s="5">
        <f t="shared" ca="1" si="650"/>
        <v>416</v>
      </c>
      <c r="AK1484" s="5">
        <f t="shared" ca="1" si="651"/>
        <v>364</v>
      </c>
    </row>
    <row r="1485" spans="1:37" x14ac:dyDescent="0.3">
      <c r="A1485" s="35">
        <f>IF(Замеры!B1484=0, " ", Замеры!B1484)</f>
        <v>1479</v>
      </c>
      <c r="B1485" s="45" t="str">
        <f>Замеры!F1484</f>
        <v xml:space="preserve">Группа от QF </v>
      </c>
      <c r="C1485" s="45" t="str">
        <f>IF(Замеры!K1484=0, " ", Замеры!K1484)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Замеры!L1484</f>
        <v>0</v>
      </c>
      <c r="S1485" s="2">
        <f>Замеры!M1484</f>
        <v>0</v>
      </c>
      <c r="T1485" s="2" t="s">
        <v>75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48</v>
      </c>
      <c r="Z1485" s="2">
        <f t="shared" ca="1" si="641"/>
        <v>24</v>
      </c>
      <c r="AA1485" s="2">
        <f t="shared" ca="1" si="641"/>
        <v>37</v>
      </c>
      <c r="AB1485" s="5">
        <f t="shared" ca="1" si="642"/>
        <v>435</v>
      </c>
      <c r="AC1485" s="5">
        <f t="shared" ca="1" si="643"/>
        <v>434</v>
      </c>
      <c r="AD1485" s="5">
        <f t="shared" ca="1" si="644"/>
        <v>474</v>
      </c>
      <c r="AE1485" s="5">
        <f t="shared" ca="1" si="645"/>
        <v>483</v>
      </c>
      <c r="AF1485" s="5">
        <f t="shared" ca="1" si="646"/>
        <v>418</v>
      </c>
      <c r="AG1485" s="5">
        <f t="shared" ca="1" si="647"/>
        <v>465</v>
      </c>
      <c r="AH1485" s="5">
        <f t="shared" ca="1" si="648"/>
        <v>436</v>
      </c>
      <c r="AI1485" s="5">
        <f t="shared" ca="1" si="649"/>
        <v>428</v>
      </c>
      <c r="AJ1485" s="5">
        <f t="shared" ca="1" si="650"/>
        <v>484</v>
      </c>
      <c r="AK1485" s="5">
        <f t="shared" ca="1" si="651"/>
        <v>408</v>
      </c>
    </row>
    <row r="1486" spans="1:37" x14ac:dyDescent="0.3">
      <c r="A1486" s="35">
        <f>IF(Замеры!B1485=0, " ", Замеры!B1485)</f>
        <v>1480</v>
      </c>
      <c r="B1486" s="45" t="str">
        <f>Замеры!F1485</f>
        <v xml:space="preserve">Группа от QF </v>
      </c>
      <c r="C1486" s="45" t="str">
        <f>IF(Замеры!K1485=0, " ", Замеры!K1485)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Замеры!L1485</f>
        <v>0</v>
      </c>
      <c r="S1486" s="2">
        <f>Замеры!M1485</f>
        <v>0</v>
      </c>
      <c r="T1486" s="2" t="s">
        <v>75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42</v>
      </c>
      <c r="Z1486" s="2">
        <f t="shared" ca="1" si="641"/>
        <v>47</v>
      </c>
      <c r="AA1486" s="2">
        <f t="shared" ca="1" si="641"/>
        <v>33</v>
      </c>
      <c r="AB1486" s="5">
        <f t="shared" ca="1" si="642"/>
        <v>458</v>
      </c>
      <c r="AC1486" s="5">
        <f t="shared" ca="1" si="643"/>
        <v>414</v>
      </c>
      <c r="AD1486" s="5">
        <f t="shared" ca="1" si="644"/>
        <v>421</v>
      </c>
      <c r="AE1486" s="5">
        <f t="shared" ca="1" si="645"/>
        <v>476</v>
      </c>
      <c r="AF1486" s="5">
        <f t="shared" ca="1" si="646"/>
        <v>336</v>
      </c>
      <c r="AG1486" s="5">
        <f t="shared" ca="1" si="647"/>
        <v>392</v>
      </c>
      <c r="AH1486" s="5">
        <f t="shared" ca="1" si="648"/>
        <v>459</v>
      </c>
      <c r="AI1486" s="5">
        <f t="shared" ca="1" si="649"/>
        <v>384</v>
      </c>
      <c r="AJ1486" s="5">
        <f t="shared" ca="1" si="650"/>
        <v>365</v>
      </c>
      <c r="AK1486" s="5">
        <f t="shared" ca="1" si="651"/>
        <v>438</v>
      </c>
    </row>
    <row r="1487" spans="1:37" x14ac:dyDescent="0.3">
      <c r="A1487" s="35">
        <f>IF(Замеры!B1486=0, " ", Замеры!B1486)</f>
        <v>1481</v>
      </c>
      <c r="B1487" s="45" t="str">
        <f>Замеры!F1486</f>
        <v xml:space="preserve">Группа от QF </v>
      </c>
      <c r="C1487" s="45" t="str">
        <f>IF(Замеры!K1486=0, " ", Замеры!K1486)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Замеры!L1486</f>
        <v>0</v>
      </c>
      <c r="S1487" s="2">
        <f>Замеры!M1486</f>
        <v>0</v>
      </c>
      <c r="T1487" s="2" t="s">
        <v>75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26</v>
      </c>
      <c r="Z1487" s="2">
        <f t="shared" ca="1" si="641"/>
        <v>37</v>
      </c>
      <c r="AA1487" s="2">
        <f t="shared" ca="1" si="641"/>
        <v>39</v>
      </c>
      <c r="AB1487" s="5">
        <f t="shared" ca="1" si="642"/>
        <v>502</v>
      </c>
      <c r="AC1487" s="5">
        <f t="shared" ca="1" si="643"/>
        <v>474</v>
      </c>
      <c r="AD1487" s="5">
        <f t="shared" ca="1" si="644"/>
        <v>495</v>
      </c>
      <c r="AE1487" s="5">
        <f t="shared" ca="1" si="645"/>
        <v>458</v>
      </c>
      <c r="AF1487" s="5">
        <f t="shared" ca="1" si="646"/>
        <v>526</v>
      </c>
      <c r="AG1487" s="5">
        <f t="shared" ca="1" si="647"/>
        <v>481</v>
      </c>
      <c r="AH1487" s="5">
        <f t="shared" ca="1" si="648"/>
        <v>410</v>
      </c>
      <c r="AI1487" s="5">
        <f t="shared" ca="1" si="649"/>
        <v>443</v>
      </c>
      <c r="AJ1487" s="5">
        <f t="shared" ca="1" si="650"/>
        <v>458</v>
      </c>
      <c r="AK1487" s="5">
        <f t="shared" ca="1" si="651"/>
        <v>472</v>
      </c>
    </row>
    <row r="1488" spans="1:37" x14ac:dyDescent="0.3">
      <c r="A1488" s="35">
        <f>IF(Замеры!B1487=0, " ", Замеры!B1487)</f>
        <v>1482</v>
      </c>
      <c r="B1488" s="45" t="str">
        <f>Замеры!F1487</f>
        <v xml:space="preserve">Группа от QF </v>
      </c>
      <c r="C1488" s="45" t="str">
        <f>IF(Замеры!K1487=0, " ", Замеры!K1487)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Замеры!L1487</f>
        <v>0</v>
      </c>
      <c r="S1488" s="2">
        <f>Замеры!M1487</f>
        <v>0</v>
      </c>
      <c r="T1488" s="2" t="s">
        <v>75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34</v>
      </c>
      <c r="Z1488" s="2">
        <f t="shared" ca="1" si="641"/>
        <v>37</v>
      </c>
      <c r="AA1488" s="2">
        <f t="shared" ca="1" si="641"/>
        <v>43</v>
      </c>
      <c r="AB1488" s="5">
        <f t="shared" ca="1" si="642"/>
        <v>462</v>
      </c>
      <c r="AC1488" s="5">
        <f t="shared" ca="1" si="643"/>
        <v>439</v>
      </c>
      <c r="AD1488" s="5">
        <f t="shared" ca="1" si="644"/>
        <v>570</v>
      </c>
      <c r="AE1488" s="5">
        <f t="shared" ca="1" si="645"/>
        <v>504</v>
      </c>
      <c r="AF1488" s="5">
        <f t="shared" ca="1" si="646"/>
        <v>451</v>
      </c>
      <c r="AG1488" s="5">
        <f t="shared" ca="1" si="647"/>
        <v>440</v>
      </c>
      <c r="AH1488" s="5">
        <f t="shared" ca="1" si="648"/>
        <v>516</v>
      </c>
      <c r="AI1488" s="5">
        <f t="shared" ca="1" si="649"/>
        <v>523</v>
      </c>
      <c r="AJ1488" s="5">
        <f t="shared" ca="1" si="650"/>
        <v>459</v>
      </c>
      <c r="AK1488" s="5">
        <f t="shared" ca="1" si="651"/>
        <v>573</v>
      </c>
    </row>
    <row r="1489" spans="1:37" x14ac:dyDescent="0.3">
      <c r="A1489" s="35">
        <f>IF(Замеры!B1488=0, " ", Замеры!B1488)</f>
        <v>1483</v>
      </c>
      <c r="B1489" s="45" t="str">
        <f>Замеры!F1488</f>
        <v xml:space="preserve">Группа от QF </v>
      </c>
      <c r="C1489" s="45" t="str">
        <f>IF(Замеры!K1488=0, " ", Замеры!K1488)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Замеры!L1488</f>
        <v>0</v>
      </c>
      <c r="S1489" s="2">
        <f>Замеры!M1488</f>
        <v>0</v>
      </c>
      <c r="T1489" s="2" t="s">
        <v>75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33</v>
      </c>
      <c r="Z1489" s="2">
        <f t="shared" ca="1" si="641"/>
        <v>21</v>
      </c>
      <c r="AA1489" s="2">
        <f t="shared" ca="1" si="641"/>
        <v>43</v>
      </c>
      <c r="AB1489" s="5">
        <f t="shared" ca="1" si="642"/>
        <v>558</v>
      </c>
      <c r="AC1489" s="5">
        <f t="shared" ca="1" si="643"/>
        <v>550</v>
      </c>
      <c r="AD1489" s="5">
        <f t="shared" ca="1" si="644"/>
        <v>580</v>
      </c>
      <c r="AE1489" s="5">
        <f t="shared" ca="1" si="645"/>
        <v>505</v>
      </c>
      <c r="AF1489" s="5">
        <f t="shared" ca="1" si="646"/>
        <v>507</v>
      </c>
      <c r="AG1489" s="5">
        <f t="shared" ca="1" si="647"/>
        <v>546</v>
      </c>
      <c r="AH1489" s="5">
        <f t="shared" ca="1" si="648"/>
        <v>457</v>
      </c>
      <c r="AI1489" s="5">
        <f t="shared" ca="1" si="649"/>
        <v>442</v>
      </c>
      <c r="AJ1489" s="5">
        <f t="shared" ca="1" si="650"/>
        <v>508</v>
      </c>
      <c r="AK1489" s="5">
        <f t="shared" ca="1" si="651"/>
        <v>463</v>
      </c>
    </row>
    <row r="1490" spans="1:37" x14ac:dyDescent="0.3">
      <c r="A1490" s="35">
        <f>IF(Замеры!B1489=0, " ", Замеры!B1489)</f>
        <v>1484</v>
      </c>
      <c r="B1490" s="45" t="str">
        <f>Замеры!F1489</f>
        <v xml:space="preserve">Группа от QF </v>
      </c>
      <c r="C1490" s="45" t="str">
        <f>IF(Замеры!K1489=0, " ", Замеры!K1489)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Замеры!L1489</f>
        <v>0</v>
      </c>
      <c r="S1490" s="2">
        <f>Замеры!M1489</f>
        <v>0</v>
      </c>
      <c r="T1490" s="2" t="s">
        <v>75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24</v>
      </c>
      <c r="Z1490" s="2">
        <f t="shared" ca="1" si="641"/>
        <v>41</v>
      </c>
      <c r="AA1490" s="2">
        <f t="shared" ca="1" si="641"/>
        <v>39</v>
      </c>
      <c r="AB1490" s="5">
        <f t="shared" ca="1" si="642"/>
        <v>447</v>
      </c>
      <c r="AC1490" s="5">
        <f t="shared" ca="1" si="643"/>
        <v>411</v>
      </c>
      <c r="AD1490" s="5">
        <f t="shared" ca="1" si="644"/>
        <v>497</v>
      </c>
      <c r="AE1490" s="5">
        <f t="shared" ca="1" si="645"/>
        <v>539</v>
      </c>
      <c r="AF1490" s="5">
        <f t="shared" ca="1" si="646"/>
        <v>540</v>
      </c>
      <c r="AG1490" s="5">
        <f t="shared" ca="1" si="647"/>
        <v>532</v>
      </c>
      <c r="AH1490" s="5">
        <f t="shared" ca="1" si="648"/>
        <v>437</v>
      </c>
      <c r="AI1490" s="5">
        <f t="shared" ca="1" si="649"/>
        <v>515</v>
      </c>
      <c r="AJ1490" s="5">
        <f t="shared" ca="1" si="650"/>
        <v>495</v>
      </c>
      <c r="AK1490" s="5">
        <f t="shared" ca="1" si="651"/>
        <v>395</v>
      </c>
    </row>
    <row r="1491" spans="1:37" x14ac:dyDescent="0.3">
      <c r="A1491" s="35">
        <f>IF(Замеры!B1490=0, " ", Замеры!B1490)</f>
        <v>1485</v>
      </c>
      <c r="B1491" s="45" t="str">
        <f>Замеры!F1490</f>
        <v xml:space="preserve">Группа от QF </v>
      </c>
      <c r="C1491" s="45" t="str">
        <f>IF(Замеры!K1490=0, " ", Замеры!K1490)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Замеры!L1490</f>
        <v>0</v>
      </c>
      <c r="S1491" s="2">
        <f>Замеры!M1490</f>
        <v>0</v>
      </c>
      <c r="T1491" s="2" t="s">
        <v>75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37</v>
      </c>
      <c r="Z1491" s="2">
        <f t="shared" ca="1" si="641"/>
        <v>33</v>
      </c>
      <c r="AA1491" s="2">
        <f t="shared" ca="1" si="641"/>
        <v>49</v>
      </c>
      <c r="AB1491" s="5">
        <f t="shared" ca="1" si="642"/>
        <v>615</v>
      </c>
      <c r="AC1491" s="5">
        <f t="shared" ca="1" si="643"/>
        <v>526</v>
      </c>
      <c r="AD1491" s="5">
        <f t="shared" ca="1" si="644"/>
        <v>631</v>
      </c>
      <c r="AE1491" s="5">
        <f t="shared" ca="1" si="645"/>
        <v>564</v>
      </c>
      <c r="AF1491" s="5">
        <f t="shared" ca="1" si="646"/>
        <v>519</v>
      </c>
      <c r="AG1491" s="5">
        <f t="shared" ca="1" si="647"/>
        <v>510</v>
      </c>
      <c r="AH1491" s="5">
        <f t="shared" ca="1" si="648"/>
        <v>509</v>
      </c>
      <c r="AI1491" s="5">
        <f t="shared" ca="1" si="649"/>
        <v>614</v>
      </c>
      <c r="AJ1491" s="5">
        <f t="shared" ca="1" si="650"/>
        <v>561</v>
      </c>
      <c r="AK1491" s="5">
        <f t="shared" ca="1" si="651"/>
        <v>626</v>
      </c>
    </row>
    <row r="1492" spans="1:37" x14ac:dyDescent="0.3">
      <c r="A1492" s="35">
        <f>IF(Замеры!B1491=0, " ", Замеры!B1491)</f>
        <v>1486</v>
      </c>
      <c r="B1492" s="45" t="str">
        <f>Замеры!F1491</f>
        <v xml:space="preserve">Группа от QF </v>
      </c>
      <c r="C1492" s="45" t="str">
        <f>IF(Замеры!K1491=0, " ", Замеры!K1491)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Замеры!L1491</f>
        <v>0</v>
      </c>
      <c r="S1492" s="2">
        <f>Замеры!M1491</f>
        <v>0</v>
      </c>
      <c r="T1492" s="2" t="s">
        <v>75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26</v>
      </c>
      <c r="Z1492" s="2">
        <f t="shared" ca="1" si="641"/>
        <v>20</v>
      </c>
      <c r="AA1492" s="2">
        <f t="shared" ca="1" si="641"/>
        <v>29</v>
      </c>
      <c r="AB1492" s="5">
        <f t="shared" ca="1" si="642"/>
        <v>342</v>
      </c>
      <c r="AC1492" s="5">
        <f t="shared" ca="1" si="643"/>
        <v>413</v>
      </c>
      <c r="AD1492" s="5">
        <f t="shared" ca="1" si="644"/>
        <v>398</v>
      </c>
      <c r="AE1492" s="5">
        <f t="shared" ca="1" si="645"/>
        <v>320</v>
      </c>
      <c r="AF1492" s="5">
        <f t="shared" ca="1" si="646"/>
        <v>400</v>
      </c>
      <c r="AG1492" s="5">
        <f t="shared" ca="1" si="647"/>
        <v>318</v>
      </c>
      <c r="AH1492" s="5">
        <f t="shared" ca="1" si="648"/>
        <v>377</v>
      </c>
      <c r="AI1492" s="5">
        <f t="shared" ca="1" si="649"/>
        <v>439</v>
      </c>
      <c r="AJ1492" s="5">
        <f t="shared" ca="1" si="650"/>
        <v>306</v>
      </c>
      <c r="AK1492" s="5">
        <f t="shared" ca="1" si="651"/>
        <v>321</v>
      </c>
    </row>
    <row r="1493" spans="1:37" x14ac:dyDescent="0.3">
      <c r="A1493" s="35">
        <f>IF(Замеры!B1492=0, " ", Замеры!B1492)</f>
        <v>1487</v>
      </c>
      <c r="B1493" s="45" t="str">
        <f>Замеры!F1492</f>
        <v xml:space="preserve">Группа от QF </v>
      </c>
      <c r="C1493" s="45" t="str">
        <f>IF(Замеры!K1492=0, " ", Замеры!K1492)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Замеры!L1492</f>
        <v>0</v>
      </c>
      <c r="S1493" s="2">
        <f>Замеры!M1492</f>
        <v>0</v>
      </c>
      <c r="T1493" s="2" t="s">
        <v>75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46</v>
      </c>
      <c r="Z1493" s="2">
        <f t="shared" ca="1" si="641"/>
        <v>37</v>
      </c>
      <c r="AA1493" s="2">
        <f t="shared" ca="1" si="641"/>
        <v>22</v>
      </c>
      <c r="AB1493" s="5">
        <f t="shared" ca="1" si="642"/>
        <v>305</v>
      </c>
      <c r="AC1493" s="5">
        <f t="shared" ca="1" si="643"/>
        <v>268</v>
      </c>
      <c r="AD1493" s="5">
        <f t="shared" ca="1" si="644"/>
        <v>278</v>
      </c>
      <c r="AE1493" s="5">
        <f t="shared" ca="1" si="645"/>
        <v>297</v>
      </c>
      <c r="AF1493" s="5">
        <f t="shared" ca="1" si="646"/>
        <v>288</v>
      </c>
      <c r="AG1493" s="5">
        <f t="shared" ca="1" si="647"/>
        <v>259</v>
      </c>
      <c r="AH1493" s="5">
        <f t="shared" ca="1" si="648"/>
        <v>337</v>
      </c>
      <c r="AI1493" s="5">
        <f t="shared" ca="1" si="649"/>
        <v>286</v>
      </c>
      <c r="AJ1493" s="5">
        <f t="shared" ca="1" si="650"/>
        <v>314</v>
      </c>
      <c r="AK1493" s="5">
        <f t="shared" ca="1" si="651"/>
        <v>312</v>
      </c>
    </row>
    <row r="1494" spans="1:37" x14ac:dyDescent="0.3">
      <c r="A1494" s="35">
        <f>IF(Замеры!B1493=0, " ", Замеры!B1493)</f>
        <v>1488</v>
      </c>
      <c r="B1494" s="45" t="str">
        <f>Замеры!F1493</f>
        <v xml:space="preserve">Группа от QF </v>
      </c>
      <c r="C1494" s="45" t="str">
        <f>IF(Замеры!K1493=0, " ", Замеры!K1493)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Замеры!L1493</f>
        <v>0</v>
      </c>
      <c r="S1494" s="2">
        <f>Замеры!M1493</f>
        <v>0</v>
      </c>
      <c r="T1494" s="2" t="s">
        <v>75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37</v>
      </c>
      <c r="Z1494" s="2">
        <f t="shared" ca="1" si="641"/>
        <v>30</v>
      </c>
      <c r="AA1494" s="2">
        <f t="shared" ca="1" si="641"/>
        <v>46</v>
      </c>
      <c r="AB1494" s="5">
        <f t="shared" ca="1" si="642"/>
        <v>518</v>
      </c>
      <c r="AC1494" s="5">
        <f t="shared" ca="1" si="643"/>
        <v>529</v>
      </c>
      <c r="AD1494" s="5">
        <f t="shared" ca="1" si="644"/>
        <v>534</v>
      </c>
      <c r="AE1494" s="5">
        <f t="shared" ca="1" si="645"/>
        <v>587</v>
      </c>
      <c r="AF1494" s="5">
        <f t="shared" ca="1" si="646"/>
        <v>609</v>
      </c>
      <c r="AG1494" s="5">
        <f t="shared" ca="1" si="647"/>
        <v>513</v>
      </c>
      <c r="AH1494" s="5">
        <f t="shared" ca="1" si="648"/>
        <v>600</v>
      </c>
      <c r="AI1494" s="5">
        <f t="shared" ca="1" si="649"/>
        <v>474</v>
      </c>
      <c r="AJ1494" s="5">
        <f t="shared" ca="1" si="650"/>
        <v>469</v>
      </c>
      <c r="AK1494" s="5">
        <f t="shared" ca="1" si="651"/>
        <v>574</v>
      </c>
    </row>
    <row r="1495" spans="1:37" x14ac:dyDescent="0.3">
      <c r="A1495" s="35">
        <f>IF(Замеры!B1494=0, " ", Замеры!B1494)</f>
        <v>1489</v>
      </c>
      <c r="B1495" s="45" t="str">
        <f>Замеры!F1494</f>
        <v xml:space="preserve">Группа от QF </v>
      </c>
      <c r="C1495" s="45" t="str">
        <f>IF(Замеры!K1494=0, " ", Замеры!K1494)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Замеры!L1494</f>
        <v>0</v>
      </c>
      <c r="S1495" s="2">
        <f>Замеры!M1494</f>
        <v>0</v>
      </c>
      <c r="T1495" s="2" t="s">
        <v>75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28</v>
      </c>
      <c r="Z1495" s="2">
        <f t="shared" ca="1" si="641"/>
        <v>45</v>
      </c>
      <c r="AA1495" s="2">
        <f t="shared" ca="1" si="641"/>
        <v>44</v>
      </c>
      <c r="AB1495" s="5">
        <f t="shared" ca="1" si="642"/>
        <v>460</v>
      </c>
      <c r="AC1495" s="5">
        <f t="shared" ca="1" si="643"/>
        <v>578</v>
      </c>
      <c r="AD1495" s="5">
        <f t="shared" ca="1" si="644"/>
        <v>529</v>
      </c>
      <c r="AE1495" s="5">
        <f t="shared" ca="1" si="645"/>
        <v>521</v>
      </c>
      <c r="AF1495" s="5">
        <f t="shared" ca="1" si="646"/>
        <v>531</v>
      </c>
      <c r="AG1495" s="5">
        <f t="shared" ca="1" si="647"/>
        <v>528</v>
      </c>
      <c r="AH1495" s="5">
        <f t="shared" ca="1" si="648"/>
        <v>459</v>
      </c>
      <c r="AI1495" s="5">
        <f t="shared" ca="1" si="649"/>
        <v>535</v>
      </c>
      <c r="AJ1495" s="5">
        <f t="shared" ca="1" si="650"/>
        <v>546</v>
      </c>
      <c r="AK1495" s="5">
        <f t="shared" ca="1" si="651"/>
        <v>551</v>
      </c>
    </row>
    <row r="1496" spans="1:37" x14ac:dyDescent="0.3">
      <c r="A1496" s="35">
        <f>IF(Замеры!B1495=0, " ", Замеры!B1495)</f>
        <v>1490</v>
      </c>
      <c r="B1496" s="45" t="str">
        <f>Замеры!F1495</f>
        <v xml:space="preserve">Группа от QF </v>
      </c>
      <c r="C1496" s="45" t="str">
        <f>IF(Замеры!K1495=0, " ", Замеры!K1495)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Замеры!L1495</f>
        <v>0</v>
      </c>
      <c r="S1496" s="2">
        <f>Замеры!M1495</f>
        <v>0</v>
      </c>
      <c r="T1496" s="2" t="s">
        <v>75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22</v>
      </c>
      <c r="Z1496" s="2">
        <f t="shared" ca="1" si="641"/>
        <v>35</v>
      </c>
      <c r="AA1496" s="2">
        <f t="shared" ca="1" si="641"/>
        <v>21</v>
      </c>
      <c r="AB1496" s="5">
        <f t="shared" ca="1" si="642"/>
        <v>291</v>
      </c>
      <c r="AC1496" s="5">
        <f t="shared" ca="1" si="643"/>
        <v>289</v>
      </c>
      <c r="AD1496" s="5">
        <f t="shared" ca="1" si="644"/>
        <v>312</v>
      </c>
      <c r="AE1496" s="5">
        <f t="shared" ca="1" si="645"/>
        <v>252</v>
      </c>
      <c r="AF1496" s="5">
        <f t="shared" ca="1" si="646"/>
        <v>217</v>
      </c>
      <c r="AG1496" s="5">
        <f t="shared" ca="1" si="647"/>
        <v>346</v>
      </c>
      <c r="AH1496" s="5">
        <f t="shared" ca="1" si="648"/>
        <v>291</v>
      </c>
      <c r="AI1496" s="5">
        <f t="shared" ca="1" si="649"/>
        <v>258</v>
      </c>
      <c r="AJ1496" s="5">
        <f t="shared" ca="1" si="650"/>
        <v>228</v>
      </c>
      <c r="AK1496" s="5">
        <f t="shared" ca="1" si="651"/>
        <v>229</v>
      </c>
    </row>
    <row r="1497" spans="1:37" x14ac:dyDescent="0.3">
      <c r="A1497" s="35">
        <f>IF(Замеры!B1496=0, " ", Замеры!B1496)</f>
        <v>1491</v>
      </c>
      <c r="B1497" s="45" t="str">
        <f>Замеры!F1496</f>
        <v xml:space="preserve">Группа от QF </v>
      </c>
      <c r="C1497" s="45" t="str">
        <f>IF(Замеры!K1496=0, " ", Замеры!K1496)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Замеры!L1496</f>
        <v>0</v>
      </c>
      <c r="S1497" s="2">
        <f>Замеры!M1496</f>
        <v>0</v>
      </c>
      <c r="T1497" s="2" t="s">
        <v>75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26</v>
      </c>
      <c r="Z1497" s="2">
        <f t="shared" ca="1" si="641"/>
        <v>48</v>
      </c>
      <c r="AA1497" s="2">
        <f t="shared" ca="1" si="641"/>
        <v>24</v>
      </c>
      <c r="AB1497" s="5">
        <f t="shared" ca="1" si="642"/>
        <v>316</v>
      </c>
      <c r="AC1497" s="5">
        <f t="shared" ca="1" si="643"/>
        <v>291</v>
      </c>
      <c r="AD1497" s="5">
        <f t="shared" ca="1" si="644"/>
        <v>269</v>
      </c>
      <c r="AE1497" s="5">
        <f t="shared" ca="1" si="645"/>
        <v>377</v>
      </c>
      <c r="AF1497" s="5">
        <f t="shared" ca="1" si="646"/>
        <v>320</v>
      </c>
      <c r="AG1497" s="5">
        <f t="shared" ca="1" si="647"/>
        <v>296</v>
      </c>
      <c r="AH1497" s="5">
        <f t="shared" ca="1" si="648"/>
        <v>349</v>
      </c>
      <c r="AI1497" s="5">
        <f t="shared" ca="1" si="649"/>
        <v>320</v>
      </c>
      <c r="AJ1497" s="5">
        <f t="shared" ca="1" si="650"/>
        <v>284</v>
      </c>
      <c r="AK1497" s="5">
        <f t="shared" ca="1" si="651"/>
        <v>361</v>
      </c>
    </row>
    <row r="1498" spans="1:37" x14ac:dyDescent="0.3">
      <c r="A1498" s="35">
        <f>IF(Замеры!B1497=0, " ", Замеры!B1497)</f>
        <v>1492</v>
      </c>
      <c r="B1498" s="45" t="str">
        <f>Замеры!F1497</f>
        <v xml:space="preserve">Группа от QF </v>
      </c>
      <c r="C1498" s="45" t="str">
        <f>IF(Замеры!K1497=0, " ", Замеры!K1497)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Замеры!L1497</f>
        <v>0</v>
      </c>
      <c r="S1498" s="2">
        <f>Замеры!M1497</f>
        <v>0</v>
      </c>
      <c r="T1498" s="2" t="s">
        <v>75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39</v>
      </c>
      <c r="Z1498" s="2">
        <f t="shared" ca="1" si="641"/>
        <v>50</v>
      </c>
      <c r="AA1498" s="2">
        <f t="shared" ca="1" si="641"/>
        <v>47</v>
      </c>
      <c r="AB1498" s="5">
        <f t="shared" ca="1" si="642"/>
        <v>559</v>
      </c>
      <c r="AC1498" s="5">
        <f t="shared" ca="1" si="643"/>
        <v>547</v>
      </c>
      <c r="AD1498" s="5">
        <f t="shared" ca="1" si="644"/>
        <v>553</v>
      </c>
      <c r="AE1498" s="5">
        <f t="shared" ca="1" si="645"/>
        <v>615</v>
      </c>
      <c r="AF1498" s="5">
        <f t="shared" ca="1" si="646"/>
        <v>585</v>
      </c>
      <c r="AG1498" s="5">
        <f t="shared" ca="1" si="647"/>
        <v>537</v>
      </c>
      <c r="AH1498" s="5">
        <f t="shared" ca="1" si="648"/>
        <v>550</v>
      </c>
      <c r="AI1498" s="5">
        <f t="shared" ca="1" si="649"/>
        <v>545</v>
      </c>
      <c r="AJ1498" s="5">
        <f t="shared" ca="1" si="650"/>
        <v>543</v>
      </c>
      <c r="AK1498" s="5">
        <f t="shared" ca="1" si="651"/>
        <v>511</v>
      </c>
    </row>
    <row r="1499" spans="1:37" x14ac:dyDescent="0.3">
      <c r="A1499" s="35">
        <f>IF(Замеры!B1498=0, " ", Замеры!B1498)</f>
        <v>1493</v>
      </c>
      <c r="B1499" s="45" t="str">
        <f>Замеры!F1498</f>
        <v xml:space="preserve">Группа от QF </v>
      </c>
      <c r="C1499" s="45" t="str">
        <f>IF(Замеры!K1498=0, " ", Замеры!K1498)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Замеры!L1498</f>
        <v>0</v>
      </c>
      <c r="S1499" s="2">
        <f>Замеры!M1498</f>
        <v>0</v>
      </c>
      <c r="T1499" s="2" t="s">
        <v>75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23</v>
      </c>
      <c r="Z1499" s="2">
        <f t="shared" ca="1" si="641"/>
        <v>22</v>
      </c>
      <c r="AA1499" s="2">
        <f t="shared" ca="1" si="641"/>
        <v>49</v>
      </c>
      <c r="AB1499" s="5">
        <f t="shared" ca="1" si="642"/>
        <v>522</v>
      </c>
      <c r="AC1499" s="5">
        <f t="shared" ca="1" si="643"/>
        <v>608</v>
      </c>
      <c r="AD1499" s="5">
        <f t="shared" ca="1" si="644"/>
        <v>560</v>
      </c>
      <c r="AE1499" s="5">
        <f t="shared" ca="1" si="645"/>
        <v>564</v>
      </c>
      <c r="AF1499" s="5">
        <f t="shared" ca="1" si="646"/>
        <v>609</v>
      </c>
      <c r="AG1499" s="5">
        <f t="shared" ca="1" si="647"/>
        <v>596</v>
      </c>
      <c r="AH1499" s="5">
        <f t="shared" ca="1" si="648"/>
        <v>556</v>
      </c>
      <c r="AI1499" s="5">
        <f t="shared" ca="1" si="649"/>
        <v>523</v>
      </c>
      <c r="AJ1499" s="5">
        <f t="shared" ca="1" si="650"/>
        <v>600</v>
      </c>
      <c r="AK1499" s="5">
        <f t="shared" ca="1" si="651"/>
        <v>535</v>
      </c>
    </row>
    <row r="1500" spans="1:37" x14ac:dyDescent="0.3">
      <c r="A1500" s="35">
        <f>IF(Замеры!B1499=0, " ", Замеры!B1499)</f>
        <v>1494</v>
      </c>
      <c r="B1500" s="45" t="str">
        <f>Замеры!F1499</f>
        <v xml:space="preserve">Группа от QF </v>
      </c>
      <c r="C1500" s="45" t="str">
        <f>IF(Замеры!K1499=0, " ", Замеры!K1499)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Замеры!L1499</f>
        <v>0</v>
      </c>
      <c r="S1500" s="2">
        <f>Замеры!M1499</f>
        <v>0</v>
      </c>
      <c r="T1500" s="2" t="s">
        <v>75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24</v>
      </c>
      <c r="Z1500" s="2">
        <f t="shared" ca="1" si="641"/>
        <v>32</v>
      </c>
      <c r="AA1500" s="2">
        <f t="shared" ca="1" si="641"/>
        <v>29</v>
      </c>
      <c r="AB1500" s="5">
        <f t="shared" ca="1" si="642"/>
        <v>361</v>
      </c>
      <c r="AC1500" s="5">
        <f t="shared" ca="1" si="643"/>
        <v>365</v>
      </c>
      <c r="AD1500" s="5">
        <f t="shared" ca="1" si="644"/>
        <v>367</v>
      </c>
      <c r="AE1500" s="5">
        <f t="shared" ca="1" si="645"/>
        <v>337</v>
      </c>
      <c r="AF1500" s="5">
        <f t="shared" ca="1" si="646"/>
        <v>325</v>
      </c>
      <c r="AG1500" s="5">
        <f t="shared" ca="1" si="647"/>
        <v>413</v>
      </c>
      <c r="AH1500" s="5">
        <f t="shared" ca="1" si="648"/>
        <v>419</v>
      </c>
      <c r="AI1500" s="5">
        <f t="shared" ca="1" si="649"/>
        <v>397</v>
      </c>
      <c r="AJ1500" s="5">
        <f t="shared" ca="1" si="650"/>
        <v>295</v>
      </c>
      <c r="AK1500" s="5">
        <f t="shared" ca="1" si="651"/>
        <v>416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1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55" t="s">
        <v>96</v>
      </c>
      <c r="B1" s="48" t="s">
        <v>18</v>
      </c>
      <c r="C1" s="162" t="s">
        <v>19</v>
      </c>
      <c r="D1" s="162"/>
      <c r="E1" s="162"/>
      <c r="F1" s="162"/>
      <c r="G1" s="162" t="s">
        <v>20</v>
      </c>
      <c r="H1" s="162"/>
      <c r="I1" s="162"/>
      <c r="J1" s="162" t="s">
        <v>21</v>
      </c>
      <c r="K1" s="162"/>
      <c r="L1" s="162"/>
      <c r="M1" s="156" t="s">
        <v>22</v>
      </c>
      <c r="N1" s="157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55"/>
      <c r="B2" s="48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58"/>
      <c r="N2" s="159"/>
      <c r="O2" s="7">
        <v>2</v>
      </c>
      <c r="P2" s="7">
        <v>12</v>
      </c>
      <c r="R2" s="7"/>
      <c r="S2" s="7"/>
    </row>
    <row r="3" spans="1:32" ht="13.5" customHeight="1" thickBot="1" x14ac:dyDescent="0.35">
      <c r="A3" s="155"/>
      <c r="B3" s="48"/>
      <c r="C3" s="163"/>
      <c r="D3" s="163"/>
      <c r="E3" s="163"/>
      <c r="F3" s="163"/>
      <c r="G3" s="162"/>
      <c r="H3" s="162"/>
      <c r="I3" s="162"/>
      <c r="J3" s="162"/>
      <c r="K3" s="162"/>
      <c r="L3" s="162"/>
      <c r="M3" s="158"/>
      <c r="N3" s="159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55"/>
      <c r="B4" s="49"/>
      <c r="C4" s="163"/>
      <c r="D4" s="163"/>
      <c r="E4" s="163"/>
      <c r="F4" s="163"/>
      <c r="G4" s="162"/>
      <c r="H4" s="162"/>
      <c r="I4" s="162"/>
      <c r="J4" s="162"/>
      <c r="K4" s="162"/>
      <c r="L4" s="162"/>
      <c r="M4" s="160"/>
      <c r="N4" s="161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70</v>
      </c>
      <c r="P5" s="10"/>
      <c r="Q5" s="10"/>
      <c r="R5" s="10"/>
      <c r="S5" s="10"/>
      <c r="T5" s="11" t="s">
        <v>71</v>
      </c>
      <c r="U5" s="11"/>
      <c r="V5" s="11" t="s">
        <v>72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83</v>
      </c>
      <c r="Q6" s="8" t="s">
        <v>84</v>
      </c>
      <c r="R6" s="8" t="s">
        <v>85</v>
      </c>
    </row>
    <row r="7" spans="1:32" x14ac:dyDescent="0.3">
      <c r="A7" s="35" t="str">
        <f>IF(Замеры!B3=0, " ", Замеры!B3)</f>
        <v xml:space="preserve"> </v>
      </c>
      <c r="B7" s="49" t="str">
        <f>Замеры!F3</f>
        <v xml:space="preserve">РЩ-7 прачечная (подвал) </v>
      </c>
      <c r="C7" s="49" t="str">
        <f>IF(Замеры!H3=0, " ", Замеры!H3)</f>
        <v xml:space="preserve"> </v>
      </c>
      <c r="D7" s="49" t="str">
        <f>IF(O7=0, " ", CONCATENATE(Замеры!N3,Замеры!O3,Замеры!P3,Замеры!Q3,Замеры!R3))</f>
        <v xml:space="preserve"> </v>
      </c>
      <c r="E7" s="49" t="str">
        <f>IF(Замеры!I3=0, " ", Замеры!I3)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Замеры!L3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92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IF(Замеры!B5=0, " ", Замеры!B5)</f>
        <v>1</v>
      </c>
      <c r="B8" s="49" t="str">
        <f>Замеры!F5</f>
        <v xml:space="preserve"> Ввод 0.1 QD -1</v>
      </c>
      <c r="C8" s="49" t="str">
        <f>IF(Замеры!H5=0, " ", Замеры!H5)</f>
        <v>FH204</v>
      </c>
      <c r="D8" s="49" t="str">
        <f>IF(O8=0, " ", CONCATENATE(Замеры!N5,Замеры!O5,Замеры!P5,Замеры!Q5,Замеры!R5))</f>
        <v xml:space="preserve"> </v>
      </c>
      <c r="E8" s="49">
        <f>IF(Замеры!I5=0, " ", Замеры!I5)</f>
        <v>40</v>
      </c>
      <c r="F8" s="49" t="str">
        <f t="shared" ref="F8:F71" si="4">CONCATENATE(T8,U8,V8)</f>
        <v>200-400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 t="str">
        <f t="shared" ref="M8:M71" si="11">IF(O8=0," ",$V$1)</f>
        <v xml:space="preserve"> </v>
      </c>
      <c r="N8" s="29" t="str">
        <f t="shared" ref="N8:N71" ca="1" si="12">IF(O8=0," ", RANDBETWEEN($T$1,$U$1)/100)</f>
        <v xml:space="preserve"> </v>
      </c>
      <c r="O8" s="8">
        <f>Замеры!L5</f>
        <v>0</v>
      </c>
      <c r="P8" s="8" t="b">
        <f t="shared" si="0"/>
        <v>1</v>
      </c>
      <c r="Q8" s="8" t="b">
        <f t="shared" si="1"/>
        <v>1</v>
      </c>
      <c r="R8" s="8" t="b">
        <f t="shared" si="2"/>
        <v>1</v>
      </c>
      <c r="S8" s="8" t="s">
        <v>75</v>
      </c>
      <c r="T8" s="8">
        <f t="shared" ref="T8:T71" si="13">E8*5</f>
        <v>200</v>
      </c>
      <c r="U8" s="12" t="s">
        <v>75</v>
      </c>
      <c r="V8" s="8">
        <f t="shared" ref="V8:V71" si="14">E8*10</f>
        <v>400</v>
      </c>
      <c r="X8" s="13">
        <f t="shared" si="3"/>
        <v>40</v>
      </c>
      <c r="Y8" s="8">
        <f t="shared" ref="Y8:Y71" si="15">X8*12</f>
        <v>480</v>
      </c>
      <c r="AA8" s="14">
        <f t="shared" ref="AA8:AA71" ca="1" si="16">220/AD8</f>
        <v>0.3716216216216216</v>
      </c>
      <c r="AB8" s="14">
        <f t="shared" ref="AB8:AB71" ca="1" si="17">220/AE8</f>
        <v>0.35714285714285715</v>
      </c>
      <c r="AC8" s="14">
        <f t="shared" ref="AC8:AC71" ca="1" si="18">220/AF8</f>
        <v>0.38260869565217392</v>
      </c>
      <c r="AD8" s="8">
        <f t="shared" ref="AD8:AD71" ca="1" si="19">RANDBETWEEN(Y8*1.1+10,Y8*1.1+150)</f>
        <v>592</v>
      </c>
      <c r="AE8" s="8">
        <f t="shared" ref="AE8:AE71" ca="1" si="20">RANDBETWEEN(Y8*1.1+10,Y8*1.1+150)</f>
        <v>616</v>
      </c>
      <c r="AF8" s="8">
        <f t="shared" ref="AF8:AF71" ca="1" si="21">RANDBETWEEN(Y8*1.1+10,Y8*1.1+150)</f>
        <v>575</v>
      </c>
    </row>
    <row r="9" spans="1:32" x14ac:dyDescent="0.3">
      <c r="A9" s="35">
        <f>IF(Замеры!B6=0, " ", Замеры!B6)</f>
        <v>2</v>
      </c>
      <c r="B9" s="49" t="str">
        <f>Замеры!F6</f>
        <v>Ввод 0.2 QF -1</v>
      </c>
      <c r="C9" s="49" t="str">
        <f>IF(Замеры!H6=0, " ", Замеры!H6)</f>
        <v>SH203L</v>
      </c>
      <c r="D9" s="49" t="str">
        <f>IF(O9=0, " ", CONCATENATE(Замеры!N6,Замеры!O6,Замеры!P6,Замеры!Q6,Замеры!R6))</f>
        <v xml:space="preserve"> </v>
      </c>
      <c r="E9" s="49">
        <f>IF(Замеры!I6=0, " ", Замеры!I6)</f>
        <v>32</v>
      </c>
      <c r="F9" s="49" t="str">
        <f t="shared" si="4"/>
        <v>160-320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Замеры!L6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75</v>
      </c>
      <c r="T9" s="8">
        <f t="shared" si="13"/>
        <v>160</v>
      </c>
      <c r="U9" s="12" t="s">
        <v>75</v>
      </c>
      <c r="V9" s="8">
        <f t="shared" si="14"/>
        <v>320</v>
      </c>
      <c r="X9" s="13">
        <f t="shared" si="3"/>
        <v>32</v>
      </c>
      <c r="Y9" s="8">
        <f t="shared" si="15"/>
        <v>384</v>
      </c>
      <c r="AA9" s="14">
        <f t="shared" ca="1" si="16"/>
        <v>0.44176706827309237</v>
      </c>
      <c r="AB9" s="14">
        <f t="shared" ca="1" si="17"/>
        <v>0.43052837573385516</v>
      </c>
      <c r="AC9" s="14">
        <f t="shared" ca="1" si="18"/>
        <v>0.41984732824427479</v>
      </c>
      <c r="AD9" s="8">
        <f t="shared" ca="1" si="19"/>
        <v>498</v>
      </c>
      <c r="AE9" s="8">
        <f t="shared" ca="1" si="20"/>
        <v>511</v>
      </c>
      <c r="AF9" s="8">
        <f t="shared" ca="1" si="21"/>
        <v>524</v>
      </c>
    </row>
    <row r="10" spans="1:32" x14ac:dyDescent="0.3">
      <c r="A10" s="35">
        <f>IF(Замеры!B7=0, " ", Замеры!B7)</f>
        <v>3</v>
      </c>
      <c r="B10" s="49" t="str">
        <f>Замеры!F7</f>
        <v>Группа от QF 1</v>
      </c>
      <c r="C10" s="49" t="str">
        <f>IF(Замеры!H7=0, " ", Замеры!H7)</f>
        <v>SH 201 L</v>
      </c>
      <c r="D10" s="49" t="str">
        <f>IF(O10=0, " ", CONCATENATE(Замеры!N7,Замеры!O7,Замеры!P7,Замеры!Q7,Замеры!R7))</f>
        <v>МД-С-ОВВ</v>
      </c>
      <c r="E10" s="49">
        <f>IF(Замеры!I7=0, " ", Замеры!I7)</f>
        <v>32</v>
      </c>
      <c r="F10" s="49" t="str">
        <f t="shared" si="4"/>
        <v>160-320</v>
      </c>
      <c r="G10" s="51">
        <f t="shared" ca="1" si="5"/>
        <v>0.40816326530612246</v>
      </c>
      <c r="H10" s="52" t="str">
        <f t="shared" si="6"/>
        <v>-</v>
      </c>
      <c r="I10" s="51" t="str">
        <f t="shared" si="7"/>
        <v>-</v>
      </c>
      <c r="J10" s="29">
        <f t="shared" ca="1" si="8"/>
        <v>539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0.17</v>
      </c>
      <c r="O10" s="8">
        <f>Замеры!L7</f>
        <v>1</v>
      </c>
      <c r="P10" s="8" t="b">
        <f t="shared" si="0"/>
        <v>1</v>
      </c>
      <c r="Q10" s="8" t="b">
        <f t="shared" si="1"/>
        <v>0</v>
      </c>
      <c r="R10" s="8" t="b">
        <f t="shared" si="2"/>
        <v>1</v>
      </c>
      <c r="S10" s="8" t="s">
        <v>75</v>
      </c>
      <c r="T10" s="8">
        <f t="shared" si="13"/>
        <v>160</v>
      </c>
      <c r="U10" s="12" t="s">
        <v>75</v>
      </c>
      <c r="V10" s="8">
        <f t="shared" si="14"/>
        <v>320</v>
      </c>
      <c r="X10" s="13">
        <f t="shared" si="3"/>
        <v>32</v>
      </c>
      <c r="Y10" s="8">
        <f t="shared" si="15"/>
        <v>384</v>
      </c>
      <c r="AA10" s="14">
        <f t="shared" ca="1" si="16"/>
        <v>0.40816326530612246</v>
      </c>
      <c r="AB10" s="14">
        <f t="shared" ca="1" si="17"/>
        <v>0.38664323374340948</v>
      </c>
      <c r="AC10" s="14">
        <f t="shared" ca="1" si="18"/>
        <v>0.3971119133574007</v>
      </c>
      <c r="AD10" s="8">
        <f t="shared" ca="1" si="19"/>
        <v>539</v>
      </c>
      <c r="AE10" s="8">
        <f t="shared" ca="1" si="20"/>
        <v>569</v>
      </c>
      <c r="AF10" s="8">
        <f t="shared" ca="1" si="21"/>
        <v>554</v>
      </c>
    </row>
    <row r="11" spans="1:32" x14ac:dyDescent="0.3">
      <c r="A11" s="35">
        <f>IF(Замеры!B8=0, " ", Замеры!B8)</f>
        <v>4</v>
      </c>
      <c r="B11" s="49" t="str">
        <f>Замеры!F8</f>
        <v>Группа от QF 2</v>
      </c>
      <c r="C11" s="49" t="str">
        <f>IF(Замеры!H8=0, " ", Замеры!H8)</f>
        <v>SH 202 L</v>
      </c>
      <c r="D11" s="49" t="str">
        <f>IF(O11=0, " ", CONCATENATE(Замеры!N8,Замеры!O8,Замеры!P8,Замеры!Q8,Замеры!R8))</f>
        <v>МД-С-ОВВ</v>
      </c>
      <c r="E11" s="49">
        <f>IF(Замеры!I8=0, " ", Замеры!I8)</f>
        <v>32</v>
      </c>
      <c r="F11" s="49" t="str">
        <f t="shared" si="4"/>
        <v>160-320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0.18</v>
      </c>
      <c r="O11" s="8">
        <f>Замеры!L8</f>
        <v>1.2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75</v>
      </c>
      <c r="T11" s="8">
        <f t="shared" si="13"/>
        <v>160</v>
      </c>
      <c r="U11" s="12" t="s">
        <v>75</v>
      </c>
      <c r="V11" s="8">
        <f t="shared" si="14"/>
        <v>320</v>
      </c>
      <c r="X11" s="13">
        <f t="shared" si="3"/>
        <v>32</v>
      </c>
      <c r="Y11" s="8">
        <f t="shared" si="15"/>
        <v>384</v>
      </c>
      <c r="AA11" s="14">
        <f t="shared" ca="1" si="16"/>
        <v>0.40072859744990891</v>
      </c>
      <c r="AB11" s="14">
        <f t="shared" ca="1" si="17"/>
        <v>0.42718446601941745</v>
      </c>
      <c r="AC11" s="14">
        <f t="shared" ca="1" si="18"/>
        <v>0.44806517311608962</v>
      </c>
      <c r="AD11" s="8">
        <f t="shared" ca="1" si="19"/>
        <v>549</v>
      </c>
      <c r="AE11" s="8">
        <f t="shared" ca="1" si="20"/>
        <v>515</v>
      </c>
      <c r="AF11" s="8">
        <f t="shared" ca="1" si="21"/>
        <v>491</v>
      </c>
    </row>
    <row r="12" spans="1:32" x14ac:dyDescent="0.3">
      <c r="A12" s="35">
        <f>IF(Замеры!B9=0, " ", Замеры!B9)</f>
        <v>5</v>
      </c>
      <c r="B12" s="60" t="str">
        <f>Замеры!F9</f>
        <v>Группа от QF 3</v>
      </c>
      <c r="C12" s="60" t="str">
        <f>IF(Замеры!H9=0, " ", Замеры!H9)</f>
        <v>SH 203 L</v>
      </c>
      <c r="D12" s="60" t="str">
        <f>IF(O12=0, " ", CONCATENATE(Замеры!N9,Замеры!O9,Замеры!P9,Замеры!Q9,Замеры!R9))</f>
        <v>МД-С-ОВВ</v>
      </c>
      <c r="E12" s="60">
        <f>IF(Замеры!I9=0, " ", Замеры!I9)</f>
        <v>32</v>
      </c>
      <c r="F12" s="60" t="str">
        <f t="shared" si="4"/>
        <v>160-320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0.25</v>
      </c>
      <c r="O12" s="8" t="str">
        <f>Замеры!L9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75</v>
      </c>
      <c r="T12" s="8">
        <f t="shared" si="13"/>
        <v>160</v>
      </c>
      <c r="U12" s="12" t="s">
        <v>75</v>
      </c>
      <c r="V12" s="8">
        <f t="shared" si="14"/>
        <v>320</v>
      </c>
      <c r="X12" s="13">
        <f t="shared" si="3"/>
        <v>32</v>
      </c>
      <c r="Y12" s="8">
        <f t="shared" si="15"/>
        <v>384</v>
      </c>
      <c r="AA12" s="14">
        <f t="shared" ca="1" si="16"/>
        <v>0.46610169491525422</v>
      </c>
      <c r="AB12" s="14">
        <f t="shared" ca="1" si="17"/>
        <v>0.40816326530612246</v>
      </c>
      <c r="AC12" s="14">
        <f t="shared" ca="1" si="18"/>
        <v>0.38800705467372132</v>
      </c>
      <c r="AD12" s="8">
        <f t="shared" ca="1" si="19"/>
        <v>472</v>
      </c>
      <c r="AE12" s="8">
        <f t="shared" ca="1" si="20"/>
        <v>539</v>
      </c>
      <c r="AF12" s="8">
        <f t="shared" ca="1" si="21"/>
        <v>567</v>
      </c>
    </row>
    <row r="13" spans="1:32" x14ac:dyDescent="0.3">
      <c r="A13" s="35">
        <f>IF(Замеры!B10=0, " ", Замеры!B10)</f>
        <v>6</v>
      </c>
      <c r="B13" s="60" t="str">
        <f>Замеры!F10</f>
        <v>Группа от QFD 4</v>
      </c>
      <c r="C13" s="60" t="str">
        <f>IF(Замеры!H10=0, " ", Замеры!H10)</f>
        <v>DS941</v>
      </c>
      <c r="D13" s="60" t="str">
        <f>IF(O13=0, " ", CONCATENATE(Замеры!N10,Замеры!O10,Замеры!P10,Замеры!Q10,Замеры!R10))</f>
        <v>МД-С-ОВВ</v>
      </c>
      <c r="E13" s="60">
        <f>IF(Замеры!I10=0, " ", Замеры!I10)</f>
        <v>16</v>
      </c>
      <c r="F13" s="60" t="str">
        <f t="shared" ref="F13:F44" si="22">CONCATENATE(T13,U13,V13)</f>
        <v>80-160</v>
      </c>
      <c r="G13" s="51">
        <f t="shared" ref="G13:G44" ca="1" si="23">IF(OR(O13=$O$1,O13=$P$1,O13=$Q$1,O13=$P$2),AA13,"-")</f>
        <v>0.8029197080291971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>
        <f t="shared" ref="J13:J44" ca="1" si="26">IF(OR(O13=$O$1,O13=$P$1,O13=$Q$1,O13=$P$2),AD13,"-")</f>
        <v>274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0.12</v>
      </c>
      <c r="O13" s="8">
        <f>Замеры!L10</f>
        <v>1</v>
      </c>
      <c r="P13" s="8" t="b">
        <f t="shared" ref="P13:P44" si="31">OR(O13=$N$1,O13=$O$1,O13=$P$1,O13=$O$2)</f>
        <v>1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1</v>
      </c>
      <c r="S13" s="8" t="s">
        <v>75</v>
      </c>
      <c r="T13" s="8">
        <f t="shared" ref="T13:T44" si="34">E13*5</f>
        <v>80</v>
      </c>
      <c r="U13" s="12" t="s">
        <v>75</v>
      </c>
      <c r="V13" s="8">
        <f t="shared" ref="V13:V44" si="35">E13*10</f>
        <v>160</v>
      </c>
      <c r="X13" s="13">
        <f t="shared" ref="X13:X44" si="36">E13</f>
        <v>16</v>
      </c>
      <c r="Y13" s="8">
        <f t="shared" ref="Y13:Y44" si="37">X13*12</f>
        <v>192</v>
      </c>
      <c r="AA13" s="14">
        <f t="shared" ref="AA13:AA44" ca="1" si="38">220/AD13</f>
        <v>0.8029197080291971</v>
      </c>
      <c r="AB13" s="14">
        <f t="shared" ref="AB13:AB44" ca="1" si="39">220/AE13</f>
        <v>0.859375</v>
      </c>
      <c r="AC13" s="14">
        <f t="shared" ref="AC13:AC44" ca="1" si="40">220/AF13</f>
        <v>0.8527131782945736</v>
      </c>
      <c r="AD13" s="8">
        <f t="shared" ref="AD13:AD44" ca="1" si="41">RANDBETWEEN(Y13*1.1+10,Y13*1.1+150)</f>
        <v>274</v>
      </c>
      <c r="AE13" s="8">
        <f t="shared" ref="AE13:AE44" ca="1" si="42">RANDBETWEEN(Y13*1.1+10,Y13*1.1+150)</f>
        <v>256</v>
      </c>
      <c r="AF13" s="8">
        <f t="shared" ref="AF13:AF44" ca="1" si="43">RANDBETWEEN(Y13*1.1+10,Y13*1.1+150)</f>
        <v>258</v>
      </c>
    </row>
    <row r="14" spans="1:32" x14ac:dyDescent="0.3">
      <c r="A14" s="35">
        <f>IF(Замеры!B11=0, " ", Замеры!B11)</f>
        <v>7</v>
      </c>
      <c r="B14" s="60" t="str">
        <f>Замеры!F11</f>
        <v>Группа от QFD 5</v>
      </c>
      <c r="C14" s="60" t="str">
        <f>IF(Замеры!H11=0, " ", Замеры!H11)</f>
        <v>DS943</v>
      </c>
      <c r="D14" s="60" t="str">
        <f>IF(O14=0, " ", CONCATENATE(Замеры!N11,Замеры!O11,Замеры!P11,Замеры!Q11,Замеры!R11))</f>
        <v>МДСОВВ</v>
      </c>
      <c r="E14" s="60">
        <f>IF(Замеры!I11=0, " ", Замеры!I11)</f>
        <v>16</v>
      </c>
      <c r="F14" s="60" t="str">
        <f t="shared" si="22"/>
        <v>80-160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0.04</v>
      </c>
      <c r="O14" s="8" t="str">
        <f>Замеры!L11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75</v>
      </c>
      <c r="T14" s="8">
        <f t="shared" si="34"/>
        <v>80</v>
      </c>
      <c r="U14" s="12" t="s">
        <v>75</v>
      </c>
      <c r="V14" s="8">
        <f t="shared" si="35"/>
        <v>160</v>
      </c>
      <c r="X14" s="13">
        <f t="shared" si="36"/>
        <v>16</v>
      </c>
      <c r="Y14" s="8">
        <f t="shared" si="37"/>
        <v>192</v>
      </c>
      <c r="AA14" s="14">
        <f t="shared" ca="1" si="38"/>
        <v>0.91666666666666663</v>
      </c>
      <c r="AB14" s="14">
        <f t="shared" ca="1" si="39"/>
        <v>0.86956521739130432</v>
      </c>
      <c r="AC14" s="14">
        <f t="shared" ca="1" si="40"/>
        <v>0.77738515901060068</v>
      </c>
      <c r="AD14" s="8">
        <f t="shared" ca="1" si="41"/>
        <v>240</v>
      </c>
      <c r="AE14" s="8">
        <f t="shared" ca="1" si="42"/>
        <v>253</v>
      </c>
      <c r="AF14" s="8">
        <f t="shared" ca="1" si="43"/>
        <v>283</v>
      </c>
    </row>
    <row r="15" spans="1:32" x14ac:dyDescent="0.3">
      <c r="A15" s="35">
        <f>IF(Замеры!B12=0, " ", Замеры!B12)</f>
        <v>8</v>
      </c>
      <c r="B15" s="60" t="str">
        <f>Замеры!F12</f>
        <v>Группа от QF 6</v>
      </c>
      <c r="C15" s="60" t="str">
        <f>IF(Замеры!H12=0, " ", Замеры!H12)</f>
        <v>SH 201 L</v>
      </c>
      <c r="D15" s="60" t="str">
        <f>IF(O15=0, " ", CONCATENATE(Замеры!N12,Замеры!O12,Замеры!P12,Замеры!Q12,Замеры!R12))</f>
        <v>МД-С-ОВВ</v>
      </c>
      <c r="E15" s="60">
        <f>IF(Замеры!I12=0, " ", Замеры!I12)</f>
        <v>32</v>
      </c>
      <c r="F15" s="60" t="str">
        <f t="shared" si="22"/>
        <v>160-320</v>
      </c>
      <c r="G15" s="51">
        <f t="shared" ca="1" si="23"/>
        <v>0.39783001808318263</v>
      </c>
      <c r="H15" s="52" t="str">
        <f t="shared" si="24"/>
        <v>-</v>
      </c>
      <c r="I15" s="51" t="str">
        <f t="shared" si="25"/>
        <v>-</v>
      </c>
      <c r="J15" s="29">
        <f t="shared" ca="1" si="26"/>
        <v>553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0.2</v>
      </c>
      <c r="O15" s="8">
        <f>Замеры!L12</f>
        <v>1</v>
      </c>
      <c r="P15" s="8" t="b">
        <f t="shared" si="31"/>
        <v>1</v>
      </c>
      <c r="Q15" s="8" t="b">
        <f t="shared" si="32"/>
        <v>0</v>
      </c>
      <c r="R15" s="8" t="b">
        <f t="shared" si="33"/>
        <v>1</v>
      </c>
      <c r="S15" s="8" t="s">
        <v>75</v>
      </c>
      <c r="T15" s="8">
        <f t="shared" si="34"/>
        <v>160</v>
      </c>
      <c r="U15" s="12" t="s">
        <v>75</v>
      </c>
      <c r="V15" s="8">
        <f t="shared" si="35"/>
        <v>320</v>
      </c>
      <c r="X15" s="13">
        <f t="shared" si="36"/>
        <v>32</v>
      </c>
      <c r="Y15" s="8">
        <f t="shared" si="37"/>
        <v>384</v>
      </c>
      <c r="AA15" s="14">
        <f t="shared" ca="1" si="38"/>
        <v>0.39783001808318263</v>
      </c>
      <c r="AB15" s="14">
        <f t="shared" ca="1" si="39"/>
        <v>0.48780487804878048</v>
      </c>
      <c r="AC15" s="14">
        <f t="shared" ca="1" si="40"/>
        <v>0.39927404718693282</v>
      </c>
      <c r="AD15" s="8">
        <f t="shared" ca="1" si="41"/>
        <v>553</v>
      </c>
      <c r="AE15" s="8">
        <f t="shared" ca="1" si="42"/>
        <v>451</v>
      </c>
      <c r="AF15" s="8">
        <f t="shared" ca="1" si="43"/>
        <v>551</v>
      </c>
    </row>
    <row r="16" spans="1:32" x14ac:dyDescent="0.3">
      <c r="A16" s="35">
        <f>IF(Замеры!B13=0, " ", Замеры!B13)</f>
        <v>9</v>
      </c>
      <c r="B16" s="60" t="str">
        <f>Замеры!F13</f>
        <v>Группа от QF 7</v>
      </c>
      <c r="C16" s="60" t="str">
        <f>IF(Замеры!H13=0, " ", Замеры!H13)</f>
        <v>SH 202 L</v>
      </c>
      <c r="D16" s="60" t="str">
        <f>IF(O16=0, " ", CONCATENATE(Замеры!N13,Замеры!O13,Замеры!P13,Замеры!Q13,Замеры!R13))</f>
        <v>МД-С-ОВВ</v>
      </c>
      <c r="E16" s="60">
        <f>IF(Замеры!I13=0, " ", Замеры!I13)</f>
        <v>16</v>
      </c>
      <c r="F16" s="60" t="str">
        <f t="shared" si="22"/>
        <v>80-160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0.06</v>
      </c>
      <c r="O16" s="8" t="str">
        <f>Замеры!L13</f>
        <v>1, N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75</v>
      </c>
      <c r="T16" s="8">
        <f t="shared" si="34"/>
        <v>80</v>
      </c>
      <c r="U16" s="12" t="s">
        <v>75</v>
      </c>
      <c r="V16" s="8">
        <f t="shared" si="35"/>
        <v>160</v>
      </c>
      <c r="X16" s="13">
        <f t="shared" si="36"/>
        <v>16</v>
      </c>
      <c r="Y16" s="8">
        <f t="shared" si="37"/>
        <v>192</v>
      </c>
      <c r="AA16" s="14">
        <f t="shared" ca="1" si="38"/>
        <v>0.86956521739130432</v>
      </c>
      <c r="AB16" s="14">
        <f t="shared" ca="1" si="39"/>
        <v>0.72607260726072609</v>
      </c>
      <c r="AC16" s="14">
        <f t="shared" ca="1" si="40"/>
        <v>0.6875</v>
      </c>
      <c r="AD16" s="8">
        <f t="shared" ca="1" si="41"/>
        <v>253</v>
      </c>
      <c r="AE16" s="8">
        <f t="shared" ca="1" si="42"/>
        <v>303</v>
      </c>
      <c r="AF16" s="8">
        <f t="shared" ca="1" si="43"/>
        <v>320</v>
      </c>
    </row>
    <row r="17" spans="1:32" x14ac:dyDescent="0.3">
      <c r="A17" s="35">
        <f>IF(Замеры!B15=0, " ", Замеры!B15)</f>
        <v>10</v>
      </c>
      <c r="B17" s="60" t="str">
        <f>Замеры!F15</f>
        <v>Группа от QD 8</v>
      </c>
      <c r="C17" s="60" t="str">
        <f>IF(Замеры!H15=0, " ", Замеры!H15)</f>
        <v>FH202</v>
      </c>
      <c r="D17" s="60" t="str">
        <f>IF(O17=0, " ", CONCATENATE(Замеры!N15,Замеры!O15,Замеры!P15,Замеры!Q15,Замеры!R15))</f>
        <v>МД  ОВВ</v>
      </c>
      <c r="E17" s="60">
        <f>IF(Замеры!I15=0, " ", Замеры!I15)</f>
        <v>40</v>
      </c>
      <c r="F17" s="60" t="str">
        <f t="shared" si="22"/>
        <v>200-400</v>
      </c>
      <c r="G17" s="51">
        <f t="shared" ca="1" si="23"/>
        <v>0.33333333333333331</v>
      </c>
      <c r="H17" s="52" t="str">
        <f t="shared" si="24"/>
        <v>-</v>
      </c>
      <c r="I17" s="51" t="str">
        <f t="shared" si="25"/>
        <v>-</v>
      </c>
      <c r="J17" s="29">
        <f t="shared" ca="1" si="26"/>
        <v>660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0.25</v>
      </c>
      <c r="O17" s="8">
        <f>Замеры!L15</f>
        <v>1</v>
      </c>
      <c r="P17" s="8" t="b">
        <f t="shared" si="31"/>
        <v>1</v>
      </c>
      <c r="Q17" s="8" t="b">
        <f t="shared" si="32"/>
        <v>0</v>
      </c>
      <c r="R17" s="8" t="b">
        <f t="shared" si="33"/>
        <v>1</v>
      </c>
      <c r="S17" s="8" t="s">
        <v>75</v>
      </c>
      <c r="T17" s="8">
        <f t="shared" si="34"/>
        <v>200</v>
      </c>
      <c r="U17" s="12" t="s">
        <v>75</v>
      </c>
      <c r="V17" s="8">
        <f t="shared" si="35"/>
        <v>400</v>
      </c>
      <c r="X17" s="13">
        <f t="shared" si="36"/>
        <v>40</v>
      </c>
      <c r="Y17" s="8">
        <f t="shared" si="37"/>
        <v>480</v>
      </c>
      <c r="AA17" s="14">
        <f t="shared" ca="1" si="38"/>
        <v>0.33333333333333331</v>
      </c>
      <c r="AB17" s="14">
        <f t="shared" ca="1" si="39"/>
        <v>0.36363636363636365</v>
      </c>
      <c r="AC17" s="14">
        <f t="shared" ca="1" si="40"/>
        <v>0.34810126582278483</v>
      </c>
      <c r="AD17" s="8">
        <f t="shared" ca="1" si="41"/>
        <v>660</v>
      </c>
      <c r="AE17" s="8">
        <f t="shared" ca="1" si="42"/>
        <v>605</v>
      </c>
      <c r="AF17" s="8">
        <f t="shared" ca="1" si="43"/>
        <v>632</v>
      </c>
    </row>
    <row r="18" spans="1:32" x14ac:dyDescent="0.3">
      <c r="A18" s="35">
        <f>IF(Замеры!B16=0, " ", Замеры!B16)</f>
        <v>11</v>
      </c>
      <c r="B18" s="60" t="str">
        <f>Замеры!F16</f>
        <v>Группа от QF 8</v>
      </c>
      <c r="C18" s="60" t="str">
        <f>IF(Замеры!H16=0, " ", Замеры!H16)</f>
        <v>SH 201 L</v>
      </c>
      <c r="D18" s="60" t="str">
        <f>IF(O18=0, " ", CONCATENATE(Замеры!N16,Замеры!O16,Замеры!P16,Замеры!Q16,Замеры!R16))</f>
        <v>МД-С-ОВВ</v>
      </c>
      <c r="E18" s="60">
        <f>IF(Замеры!I16=0, " ", Замеры!I16)</f>
        <v>32</v>
      </c>
      <c r="F18" s="60" t="str">
        <f t="shared" si="22"/>
        <v>160-320</v>
      </c>
      <c r="G18" s="51">
        <f t="shared" ca="1" si="23"/>
        <v>0.45267489711934156</v>
      </c>
      <c r="H18" s="52" t="str">
        <f t="shared" si="24"/>
        <v>-</v>
      </c>
      <c r="I18" s="51" t="str">
        <f t="shared" si="25"/>
        <v>-</v>
      </c>
      <c r="J18" s="29">
        <f t="shared" ca="1" si="26"/>
        <v>486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0.06</v>
      </c>
      <c r="O18" s="8">
        <f>Замеры!L16</f>
        <v>1</v>
      </c>
      <c r="P18" s="8" t="b">
        <f t="shared" si="31"/>
        <v>1</v>
      </c>
      <c r="Q18" s="8" t="b">
        <f t="shared" si="32"/>
        <v>0</v>
      </c>
      <c r="R18" s="8" t="b">
        <f t="shared" si="33"/>
        <v>1</v>
      </c>
      <c r="S18" s="8" t="s">
        <v>75</v>
      </c>
      <c r="T18" s="8">
        <f t="shared" si="34"/>
        <v>160</v>
      </c>
      <c r="U18" s="12" t="s">
        <v>75</v>
      </c>
      <c r="V18" s="8">
        <f t="shared" si="35"/>
        <v>320</v>
      </c>
      <c r="X18" s="13">
        <f t="shared" si="36"/>
        <v>32</v>
      </c>
      <c r="Y18" s="8">
        <f t="shared" si="37"/>
        <v>384</v>
      </c>
      <c r="AA18" s="14">
        <f t="shared" ca="1" si="38"/>
        <v>0.45267489711934156</v>
      </c>
      <c r="AB18" s="14">
        <f t="shared" ca="1" si="39"/>
        <v>0.40515653775322286</v>
      </c>
      <c r="AC18" s="14">
        <f t="shared" ca="1" si="40"/>
        <v>0.47109207708779444</v>
      </c>
      <c r="AD18" s="8">
        <f t="shared" ca="1" si="41"/>
        <v>486</v>
      </c>
      <c r="AE18" s="8">
        <f t="shared" ca="1" si="42"/>
        <v>543</v>
      </c>
      <c r="AF18" s="8">
        <f t="shared" ca="1" si="43"/>
        <v>467</v>
      </c>
    </row>
    <row r="19" spans="1:32" x14ac:dyDescent="0.3">
      <c r="A19" s="35">
        <f>IF(Замеры!B17=0, " ", Замеры!B17)</f>
        <v>12</v>
      </c>
      <c r="B19" s="60" t="str">
        <f>Замеры!F17</f>
        <v>Группа от QD 9</v>
      </c>
      <c r="C19" s="60" t="str">
        <f>IF(Замеры!H17=0, " ", Замеры!H17)</f>
        <v>FH204</v>
      </c>
      <c r="D19" s="60" t="str">
        <f>IF(O19=0, " ", CONCATENATE(Замеры!N17,Замеры!O17,Замеры!P17,Замеры!Q17,Замеры!R17))</f>
        <v>МД  ОВВ</v>
      </c>
      <c r="E19" s="60">
        <f>IF(Замеры!I17=0, " ", Замеры!I17)</f>
        <v>40</v>
      </c>
      <c r="F19" s="60" t="str">
        <f t="shared" si="22"/>
        <v>200-400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0.18</v>
      </c>
      <c r="O19" s="8" t="str">
        <f>Замеры!L17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75</v>
      </c>
      <c r="T19" s="8">
        <f t="shared" si="34"/>
        <v>200</v>
      </c>
      <c r="U19" s="12" t="s">
        <v>75</v>
      </c>
      <c r="V19" s="8">
        <f t="shared" si="35"/>
        <v>400</v>
      </c>
      <c r="X19" s="13">
        <f t="shared" si="36"/>
        <v>40</v>
      </c>
      <c r="Y19" s="8">
        <f t="shared" si="37"/>
        <v>480</v>
      </c>
      <c r="AA19" s="14">
        <f t="shared" ca="1" si="38"/>
        <v>0.33033033033033032</v>
      </c>
      <c r="AB19" s="14">
        <f t="shared" ca="1" si="39"/>
        <v>0.40293040293040294</v>
      </c>
      <c r="AC19" s="14">
        <f t="shared" ca="1" si="40"/>
        <v>0.3363914373088685</v>
      </c>
      <c r="AD19" s="8">
        <f t="shared" ca="1" si="41"/>
        <v>666</v>
      </c>
      <c r="AE19" s="8">
        <f t="shared" ca="1" si="42"/>
        <v>546</v>
      </c>
      <c r="AF19" s="8">
        <f t="shared" ca="1" si="43"/>
        <v>654</v>
      </c>
    </row>
    <row r="20" spans="1:32" x14ac:dyDescent="0.3">
      <c r="A20" s="35">
        <f>IF(Замеры!B18=0, " ", Замеры!B18)</f>
        <v>13</v>
      </c>
      <c r="B20" s="60" t="str">
        <f>Замеры!F18</f>
        <v>Группа от QF 9</v>
      </c>
      <c r="C20" s="60" t="str">
        <f>IF(Замеры!H18=0, " ", Замеры!H18)</f>
        <v>SH203L</v>
      </c>
      <c r="D20" s="60" t="str">
        <f>IF(O20=0, " ", CONCATENATE(Замеры!N18,Замеры!O18,Замеры!P18,Замеры!Q18,Замеры!R18))</f>
        <v>МД-С-ОВВ</v>
      </c>
      <c r="E20" s="60">
        <f>IF(Замеры!I18=0, " ", Замеры!I18)</f>
        <v>32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0.24</v>
      </c>
      <c r="O20" s="8" t="str">
        <f>Замеры!L18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75</v>
      </c>
      <c r="T20" s="8">
        <f t="shared" si="34"/>
        <v>160</v>
      </c>
      <c r="U20" s="12" t="s">
        <v>75</v>
      </c>
      <c r="V20" s="8">
        <f t="shared" si="35"/>
        <v>320</v>
      </c>
      <c r="X20" s="13">
        <f t="shared" si="36"/>
        <v>32</v>
      </c>
      <c r="Y20" s="8">
        <f t="shared" si="37"/>
        <v>384</v>
      </c>
      <c r="AA20" s="14">
        <f t="shared" ca="1" si="38"/>
        <v>0.42145593869731801</v>
      </c>
      <c r="AB20" s="14">
        <f t="shared" ca="1" si="39"/>
        <v>0.3935599284436494</v>
      </c>
      <c r="AC20" s="14">
        <f t="shared" ca="1" si="40"/>
        <v>0.42801556420233461</v>
      </c>
      <c r="AD20" s="8">
        <f t="shared" ca="1" si="41"/>
        <v>522</v>
      </c>
      <c r="AE20" s="8">
        <f t="shared" ca="1" si="42"/>
        <v>559</v>
      </c>
      <c r="AF20" s="8">
        <f t="shared" ca="1" si="43"/>
        <v>514</v>
      </c>
    </row>
    <row r="21" spans="1:32" x14ac:dyDescent="0.3">
      <c r="A21" s="35">
        <f>IF(Замеры!B19=0, " ", Замеры!B19)</f>
        <v>14</v>
      </c>
      <c r="B21" s="60" t="str">
        <f>Замеры!F19</f>
        <v>Группа от QF 10</v>
      </c>
      <c r="C21" s="60" t="str">
        <f>IF(Замеры!H19=0, " ", Замеры!H19)</f>
        <v>SH203L</v>
      </c>
      <c r="D21" s="60" t="str">
        <f>IF(O21=0, " ", CONCATENATE(Замеры!N19,Замеры!O19,Замеры!P19,Замеры!Q19,Замеры!R19))</f>
        <v>МД-С-ОВВ</v>
      </c>
      <c r="E21" s="60">
        <f>IF(Замеры!I19=0, " ", Замеры!I19)</f>
        <v>33</v>
      </c>
      <c r="F21" s="60" t="str">
        <f t="shared" si="22"/>
        <v>165-330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0.04</v>
      </c>
      <c r="O21" s="8" t="str">
        <f>Замеры!L19</f>
        <v>1,2,4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75</v>
      </c>
      <c r="T21" s="8">
        <f t="shared" si="34"/>
        <v>165</v>
      </c>
      <c r="U21" s="12" t="s">
        <v>75</v>
      </c>
      <c r="V21" s="8">
        <f t="shared" si="35"/>
        <v>330</v>
      </c>
      <c r="X21" s="13">
        <f t="shared" si="36"/>
        <v>33</v>
      </c>
      <c r="Y21" s="8">
        <f t="shared" si="37"/>
        <v>396</v>
      </c>
      <c r="AA21" s="14">
        <f t="shared" ca="1" si="38"/>
        <v>0.45929018789144049</v>
      </c>
      <c r="AB21" s="14">
        <f t="shared" ca="1" si="39"/>
        <v>0.48672566371681414</v>
      </c>
      <c r="AC21" s="14">
        <f t="shared" ca="1" si="40"/>
        <v>0.40816326530612246</v>
      </c>
      <c r="AD21" s="8">
        <f t="shared" ca="1" si="41"/>
        <v>479</v>
      </c>
      <c r="AE21" s="8">
        <f t="shared" ca="1" si="42"/>
        <v>452</v>
      </c>
      <c r="AF21" s="8">
        <f t="shared" ca="1" si="43"/>
        <v>539</v>
      </c>
    </row>
    <row r="22" spans="1:32" x14ac:dyDescent="0.3">
      <c r="A22" s="35">
        <f>IF(Замеры!B20=0, " ", Замеры!B20)</f>
        <v>15</v>
      </c>
      <c r="B22" s="60" t="str">
        <f>Замеры!F20</f>
        <v>Группа от QF 11</v>
      </c>
      <c r="C22" s="60" t="str">
        <f>IF(Замеры!H20=0, " ", Замеры!H20)</f>
        <v>SH203L</v>
      </c>
      <c r="D22" s="60" t="str">
        <f>IF(O22=0, " ", CONCATENATE(Замеры!N20,Замеры!O20,Замеры!P20,Замеры!Q20,Замеры!R20))</f>
        <v>МД-С-ОВВ</v>
      </c>
      <c r="E22" s="60">
        <f>IF(Замеры!I20=0, " ", Замеры!I20)</f>
        <v>34</v>
      </c>
      <c r="F22" s="60" t="str">
        <f t="shared" si="22"/>
        <v>170-340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0.27</v>
      </c>
      <c r="O22" s="8" t="str">
        <f>Замеры!L20</f>
        <v>1,2,5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75</v>
      </c>
      <c r="T22" s="8">
        <f t="shared" si="34"/>
        <v>170</v>
      </c>
      <c r="U22" s="12" t="s">
        <v>75</v>
      </c>
      <c r="V22" s="8">
        <f t="shared" si="35"/>
        <v>340</v>
      </c>
      <c r="X22" s="13">
        <f t="shared" si="36"/>
        <v>34</v>
      </c>
      <c r="Y22" s="8">
        <f t="shared" si="37"/>
        <v>408</v>
      </c>
      <c r="AA22" s="14">
        <f t="shared" ca="1" si="38"/>
        <v>0.47619047619047616</v>
      </c>
      <c r="AB22" s="14">
        <f t="shared" ca="1" si="39"/>
        <v>0.38461538461538464</v>
      </c>
      <c r="AC22" s="14">
        <f t="shared" ca="1" si="40"/>
        <v>0.41745730550284632</v>
      </c>
      <c r="AD22" s="8">
        <f t="shared" ca="1" si="41"/>
        <v>462</v>
      </c>
      <c r="AE22" s="8">
        <f t="shared" ca="1" si="42"/>
        <v>572</v>
      </c>
      <c r="AF22" s="8">
        <f t="shared" ca="1" si="43"/>
        <v>527</v>
      </c>
    </row>
    <row r="23" spans="1:32" x14ac:dyDescent="0.3">
      <c r="A23" s="35">
        <f>IF(Замеры!B21=0, " ", Замеры!B21)</f>
        <v>16</v>
      </c>
      <c r="B23" s="60" t="str">
        <f>Замеры!F21</f>
        <v>Группа от QF 12</v>
      </c>
      <c r="C23" s="60" t="str">
        <f>IF(Замеры!H21=0, " ", Замеры!H21)</f>
        <v>SH203L</v>
      </c>
      <c r="D23" s="60" t="str">
        <f>IF(O23=0, " ", CONCATENATE(Замеры!N21,Замеры!O21,Замеры!P21,Замеры!Q21,Замеры!R21))</f>
        <v>МД-С-ОВВ</v>
      </c>
      <c r="E23" s="60">
        <f>IF(Замеры!I21=0, " ", Замеры!I21)</f>
        <v>35</v>
      </c>
      <c r="F23" s="60" t="str">
        <f t="shared" si="22"/>
        <v>175-350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7.0000000000000007E-2</v>
      </c>
      <c r="O23" s="8" t="str">
        <f>Замеры!L21</f>
        <v>1,2,6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75</v>
      </c>
      <c r="T23" s="8">
        <f t="shared" si="34"/>
        <v>175</v>
      </c>
      <c r="U23" s="12" t="s">
        <v>75</v>
      </c>
      <c r="V23" s="8">
        <f t="shared" si="35"/>
        <v>350</v>
      </c>
      <c r="X23" s="13">
        <f t="shared" si="36"/>
        <v>35</v>
      </c>
      <c r="Y23" s="8">
        <f t="shared" si="37"/>
        <v>420</v>
      </c>
      <c r="AA23" s="14">
        <f t="shared" ca="1" si="38"/>
        <v>0.42884990253411304</v>
      </c>
      <c r="AB23" s="14">
        <f t="shared" ca="1" si="39"/>
        <v>0.45643153526970953</v>
      </c>
      <c r="AC23" s="14">
        <f t="shared" ca="1" si="40"/>
        <v>0.37865748709122204</v>
      </c>
      <c r="AD23" s="8">
        <f t="shared" ca="1" si="41"/>
        <v>513</v>
      </c>
      <c r="AE23" s="8">
        <f t="shared" ca="1" si="42"/>
        <v>482</v>
      </c>
      <c r="AF23" s="8">
        <f t="shared" ca="1" si="43"/>
        <v>581</v>
      </c>
    </row>
    <row r="24" spans="1:32" x14ac:dyDescent="0.3">
      <c r="A24" s="35">
        <f>IF(Замеры!B22=0, " ", Замеры!B22)</f>
        <v>17</v>
      </c>
      <c r="B24" s="60" t="str">
        <f>Замеры!F22</f>
        <v>Группа от QF 13</v>
      </c>
      <c r="C24" s="60" t="str">
        <f>IF(Замеры!H22=0, " ", Замеры!H22)</f>
        <v>SH203L</v>
      </c>
      <c r="D24" s="60" t="str">
        <f>IF(O24=0, " ", CONCATENATE(Замеры!N22,Замеры!O22,Замеры!P22,Замеры!Q22,Замеры!R22))</f>
        <v>МД-С-ОВВ</v>
      </c>
      <c r="E24" s="60">
        <f>IF(Замеры!I22=0, " ", Замеры!I22)</f>
        <v>36</v>
      </c>
      <c r="F24" s="60" t="str">
        <f t="shared" si="22"/>
        <v>180-360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0.25</v>
      </c>
      <c r="O24" s="8" t="str">
        <f>Замеры!L22</f>
        <v>1,2,7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75</v>
      </c>
      <c r="T24" s="8">
        <f t="shared" si="34"/>
        <v>180</v>
      </c>
      <c r="U24" s="12" t="s">
        <v>75</v>
      </c>
      <c r="V24" s="8">
        <f t="shared" si="35"/>
        <v>360</v>
      </c>
      <c r="X24" s="13">
        <f t="shared" si="36"/>
        <v>36</v>
      </c>
      <c r="Y24" s="8">
        <f t="shared" si="37"/>
        <v>432</v>
      </c>
      <c r="AA24" s="14">
        <f t="shared" ca="1" si="38"/>
        <v>0.39497307001795334</v>
      </c>
      <c r="AB24" s="14">
        <f t="shared" ca="1" si="39"/>
        <v>0.43137254901960786</v>
      </c>
      <c r="AC24" s="14">
        <f t="shared" ca="1" si="40"/>
        <v>0.39007092198581561</v>
      </c>
      <c r="AD24" s="8">
        <f t="shared" ca="1" si="41"/>
        <v>557</v>
      </c>
      <c r="AE24" s="8">
        <f t="shared" ca="1" si="42"/>
        <v>510</v>
      </c>
      <c r="AF24" s="8">
        <f t="shared" ca="1" si="43"/>
        <v>564</v>
      </c>
    </row>
    <row r="25" spans="1:32" x14ac:dyDescent="0.3">
      <c r="A25" s="35">
        <f>IF(Замеры!B23=0, " ", Замеры!B23)</f>
        <v>18</v>
      </c>
      <c r="B25" s="60" t="str">
        <f>Замеры!F23</f>
        <v>Группа от QF 14</v>
      </c>
      <c r="C25" s="60" t="str">
        <f>IF(Замеры!H23=0, " ", Замеры!H23)</f>
        <v>SH203L</v>
      </c>
      <c r="D25" s="60" t="str">
        <f>IF(O25=0, " ", CONCATENATE(Замеры!N23,Замеры!O23,Замеры!P23,Замеры!Q23,Замеры!R23))</f>
        <v>МД-С-ОВВ</v>
      </c>
      <c r="E25" s="60">
        <f>IF(Замеры!I23=0, " ", Замеры!I23)</f>
        <v>37</v>
      </c>
      <c r="F25" s="60" t="str">
        <f t="shared" si="22"/>
        <v>185-370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0.27</v>
      </c>
      <c r="O25" s="8" t="str">
        <f>Замеры!L23</f>
        <v>1,2,8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75</v>
      </c>
      <c r="T25" s="8">
        <f t="shared" si="34"/>
        <v>185</v>
      </c>
      <c r="U25" s="12" t="s">
        <v>75</v>
      </c>
      <c r="V25" s="8">
        <f t="shared" si="35"/>
        <v>370</v>
      </c>
      <c r="X25" s="13">
        <f t="shared" si="36"/>
        <v>37</v>
      </c>
      <c r="Y25" s="8">
        <f t="shared" si="37"/>
        <v>444</v>
      </c>
      <c r="AA25" s="14">
        <f t="shared" ca="1" si="38"/>
        <v>0.38128249566724437</v>
      </c>
      <c r="AB25" s="14">
        <f t="shared" ca="1" si="39"/>
        <v>0.40145985401459855</v>
      </c>
      <c r="AC25" s="14">
        <f t="shared" ca="1" si="40"/>
        <v>0.34591194968553457</v>
      </c>
      <c r="AD25" s="8">
        <f t="shared" ca="1" si="41"/>
        <v>577</v>
      </c>
      <c r="AE25" s="8">
        <f t="shared" ca="1" si="42"/>
        <v>548</v>
      </c>
      <c r="AF25" s="8">
        <f t="shared" ca="1" si="43"/>
        <v>636</v>
      </c>
    </row>
    <row r="26" spans="1:32" x14ac:dyDescent="0.3">
      <c r="A26" s="35">
        <f>IF(Замеры!B24=0, " ", Замеры!B24)</f>
        <v>19</v>
      </c>
      <c r="B26" s="60" t="str">
        <f>Замеры!F24</f>
        <v>Группа от QF 15</v>
      </c>
      <c r="C26" s="60" t="str">
        <f>IF(Замеры!H24=0, " ", Замеры!H24)</f>
        <v>SH203L</v>
      </c>
      <c r="D26" s="60" t="str">
        <f>IF(O26=0, " ", CONCATENATE(Замеры!N24,Замеры!O24,Замеры!P24,Замеры!Q24,Замеры!R24))</f>
        <v>МД-С-ОВВ</v>
      </c>
      <c r="E26" s="60">
        <f>IF(Замеры!I24=0, " ", Замеры!I24)</f>
        <v>38</v>
      </c>
      <c r="F26" s="60" t="str">
        <f t="shared" si="22"/>
        <v>190-380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0.1</v>
      </c>
      <c r="O26" s="8" t="str">
        <f>Замеры!L24</f>
        <v>1,2,9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75</v>
      </c>
      <c r="T26" s="8">
        <f t="shared" si="34"/>
        <v>190</v>
      </c>
      <c r="U26" s="12" t="s">
        <v>75</v>
      </c>
      <c r="V26" s="8">
        <f t="shared" si="35"/>
        <v>380</v>
      </c>
      <c r="X26" s="13">
        <f t="shared" si="36"/>
        <v>38</v>
      </c>
      <c r="Y26" s="8">
        <f t="shared" si="37"/>
        <v>456</v>
      </c>
      <c r="AA26" s="14">
        <f t="shared" ca="1" si="38"/>
        <v>0.38938053097345132</v>
      </c>
      <c r="AB26" s="14">
        <f t="shared" ca="1" si="39"/>
        <v>0.42226487523992323</v>
      </c>
      <c r="AC26" s="14">
        <f t="shared" ca="1" si="40"/>
        <v>0.38128249566724437</v>
      </c>
      <c r="AD26" s="8">
        <f t="shared" ca="1" si="41"/>
        <v>565</v>
      </c>
      <c r="AE26" s="8">
        <f t="shared" ca="1" si="42"/>
        <v>521</v>
      </c>
      <c r="AF26" s="8">
        <f t="shared" ca="1" si="43"/>
        <v>577</v>
      </c>
    </row>
    <row r="27" spans="1:32" x14ac:dyDescent="0.3">
      <c r="A27" s="35">
        <f>IF(Замеры!B25=0, " ", Замеры!B25)</f>
        <v>20</v>
      </c>
      <c r="B27" s="60" t="str">
        <f>Замеры!F25</f>
        <v>Группа от QF 16</v>
      </c>
      <c r="C27" s="60" t="str">
        <f>IF(Замеры!H25=0, " ", Замеры!H25)</f>
        <v>SH203L</v>
      </c>
      <c r="D27" s="60" t="str">
        <f>IF(O27=0, " ", CONCATENATE(Замеры!N25,Замеры!O25,Замеры!P25,Замеры!Q25,Замеры!R25))</f>
        <v>МД-С-ОВВ</v>
      </c>
      <c r="E27" s="60">
        <f>IF(Замеры!I25=0, " ", Замеры!I25)</f>
        <v>39</v>
      </c>
      <c r="F27" s="60" t="str">
        <f t="shared" si="22"/>
        <v>195-390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0.28000000000000003</v>
      </c>
      <c r="O27" s="8" t="str">
        <f>Замеры!L25</f>
        <v>1,2,10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75</v>
      </c>
      <c r="T27" s="8">
        <f t="shared" si="34"/>
        <v>195</v>
      </c>
      <c r="U27" s="12" t="s">
        <v>75</v>
      </c>
      <c r="V27" s="8">
        <f t="shared" si="35"/>
        <v>390</v>
      </c>
      <c r="X27" s="13">
        <f t="shared" si="36"/>
        <v>39</v>
      </c>
      <c r="Y27" s="8">
        <f t="shared" si="37"/>
        <v>468</v>
      </c>
      <c r="AA27" s="14">
        <f t="shared" ca="1" si="38"/>
        <v>0.41825095057034223</v>
      </c>
      <c r="AB27" s="14">
        <f t="shared" ca="1" si="39"/>
        <v>0.37478705281090291</v>
      </c>
      <c r="AC27" s="14">
        <f t="shared" ca="1" si="40"/>
        <v>0.36727879799666108</v>
      </c>
      <c r="AD27" s="8">
        <f t="shared" ca="1" si="41"/>
        <v>526</v>
      </c>
      <c r="AE27" s="8">
        <f t="shared" ca="1" si="42"/>
        <v>587</v>
      </c>
      <c r="AF27" s="8">
        <f t="shared" ca="1" si="43"/>
        <v>599</v>
      </c>
    </row>
    <row r="28" spans="1:32" x14ac:dyDescent="0.3">
      <c r="A28" s="35">
        <f>IF(Замеры!B26=0, " ", Замеры!B26)</f>
        <v>21</v>
      </c>
      <c r="B28" s="60" t="str">
        <f>Замеры!F26</f>
        <v>Группа от QF 17</v>
      </c>
      <c r="C28" s="60" t="str">
        <f>IF(Замеры!H26=0, " ", Замеры!H26)</f>
        <v>SH203L</v>
      </c>
      <c r="D28" s="60" t="str">
        <f>IF(O28=0, " ", CONCATENATE(Замеры!N26,Замеры!O26,Замеры!P26,Замеры!Q26,Замеры!R26))</f>
        <v>МД-С-ОВВ</v>
      </c>
      <c r="E28" s="60">
        <f>IF(Замеры!I26=0, " ", Замеры!I26)</f>
        <v>40</v>
      </c>
      <c r="F28" s="60" t="str">
        <f t="shared" si="22"/>
        <v>200-400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0.15</v>
      </c>
      <c r="O28" s="8" t="str">
        <f>Замеры!L26</f>
        <v>1,2,11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75</v>
      </c>
      <c r="T28" s="8">
        <f t="shared" si="34"/>
        <v>200</v>
      </c>
      <c r="U28" s="12" t="s">
        <v>75</v>
      </c>
      <c r="V28" s="8">
        <f t="shared" si="35"/>
        <v>400</v>
      </c>
      <c r="X28" s="13">
        <f t="shared" si="36"/>
        <v>40</v>
      </c>
      <c r="Y28" s="8">
        <f t="shared" si="37"/>
        <v>480</v>
      </c>
      <c r="AA28" s="14">
        <f t="shared" ca="1" si="38"/>
        <v>0.36303630363036304</v>
      </c>
      <c r="AB28" s="14">
        <f t="shared" ca="1" si="39"/>
        <v>0.3728813559322034</v>
      </c>
      <c r="AC28" s="14">
        <f t="shared" ca="1" si="40"/>
        <v>0.39497307001795334</v>
      </c>
      <c r="AD28" s="8">
        <f t="shared" ca="1" si="41"/>
        <v>606</v>
      </c>
      <c r="AE28" s="8">
        <f t="shared" ca="1" si="42"/>
        <v>590</v>
      </c>
      <c r="AF28" s="8">
        <f t="shared" ca="1" si="43"/>
        <v>557</v>
      </c>
    </row>
    <row r="29" spans="1:32" x14ac:dyDescent="0.3">
      <c r="A29" s="35">
        <f>IF(Замеры!B27=0, " ", Замеры!B27)</f>
        <v>22</v>
      </c>
      <c r="B29" s="60" t="str">
        <f>Замеры!F27</f>
        <v>Группа от QF 18</v>
      </c>
      <c r="C29" s="60" t="str">
        <f>IF(Замеры!H27=0, " ", Замеры!H27)</f>
        <v>SH203L</v>
      </c>
      <c r="D29" s="60" t="str">
        <f>IF(O29=0, " ", CONCATENATE(Замеры!N27,Замеры!O27,Замеры!P27,Замеры!Q27,Замеры!R27))</f>
        <v>МД-С-ОВВ</v>
      </c>
      <c r="E29" s="60">
        <f>IF(Замеры!I27=0, " ", Замеры!I27)</f>
        <v>41</v>
      </c>
      <c r="F29" s="60" t="str">
        <f t="shared" si="22"/>
        <v>205-410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0.05</v>
      </c>
      <c r="O29" s="8" t="str">
        <f>Замеры!L27</f>
        <v>1,2,12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75</v>
      </c>
      <c r="T29" s="8">
        <f t="shared" si="34"/>
        <v>205</v>
      </c>
      <c r="U29" s="12" t="s">
        <v>75</v>
      </c>
      <c r="V29" s="8">
        <f t="shared" si="35"/>
        <v>410</v>
      </c>
      <c r="X29" s="13">
        <f t="shared" si="36"/>
        <v>41</v>
      </c>
      <c r="Y29" s="8">
        <f t="shared" si="37"/>
        <v>492</v>
      </c>
      <c r="AA29" s="14">
        <f t="shared" ca="1" si="38"/>
        <v>0.34321372854914195</v>
      </c>
      <c r="AB29" s="14">
        <f t="shared" ca="1" si="39"/>
        <v>0.36184210526315791</v>
      </c>
      <c r="AC29" s="14">
        <f t="shared" ca="1" si="40"/>
        <v>0.37414965986394561</v>
      </c>
      <c r="AD29" s="8">
        <f t="shared" ca="1" si="41"/>
        <v>641</v>
      </c>
      <c r="AE29" s="8">
        <f t="shared" ca="1" si="42"/>
        <v>608</v>
      </c>
      <c r="AF29" s="8">
        <f t="shared" ca="1" si="43"/>
        <v>588</v>
      </c>
    </row>
    <row r="30" spans="1:32" x14ac:dyDescent="0.3">
      <c r="A30" s="35">
        <f>IF(Замеры!B28=0, " ", Замеры!B28)</f>
        <v>23</v>
      </c>
      <c r="B30" s="60" t="str">
        <f>Замеры!F28</f>
        <v>Группа от QF 19</v>
      </c>
      <c r="C30" s="60" t="str">
        <f>IF(Замеры!H28=0, " ", Замеры!H28)</f>
        <v>SH203L</v>
      </c>
      <c r="D30" s="60" t="str">
        <f>IF(O30=0, " ", CONCATENATE(Замеры!N28,Замеры!O28,Замеры!P28,Замеры!Q28,Замеры!R28))</f>
        <v>МД-С-ОВВ</v>
      </c>
      <c r="E30" s="60">
        <f>IF(Замеры!I28=0, " ", Замеры!I28)</f>
        <v>42</v>
      </c>
      <c r="F30" s="60" t="str">
        <f t="shared" si="22"/>
        <v>210-420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0.12</v>
      </c>
      <c r="O30" s="8" t="str">
        <f>Замеры!L28</f>
        <v>1,2,13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75</v>
      </c>
      <c r="T30" s="8">
        <f t="shared" si="34"/>
        <v>210</v>
      </c>
      <c r="U30" s="12" t="s">
        <v>75</v>
      </c>
      <c r="V30" s="8">
        <f t="shared" si="35"/>
        <v>420</v>
      </c>
      <c r="X30" s="13">
        <f t="shared" si="36"/>
        <v>42</v>
      </c>
      <c r="Y30" s="8">
        <f t="shared" si="37"/>
        <v>504</v>
      </c>
      <c r="AA30" s="14">
        <f t="shared" ca="1" si="38"/>
        <v>0.34428794992175271</v>
      </c>
      <c r="AB30" s="14">
        <f t="shared" ca="1" si="39"/>
        <v>0.35714285714285715</v>
      </c>
      <c r="AC30" s="14">
        <f t="shared" ca="1" si="40"/>
        <v>0.32640949554896143</v>
      </c>
      <c r="AD30" s="8">
        <f t="shared" ca="1" si="41"/>
        <v>639</v>
      </c>
      <c r="AE30" s="8">
        <f t="shared" ca="1" si="42"/>
        <v>616</v>
      </c>
      <c r="AF30" s="8">
        <f t="shared" ca="1" si="43"/>
        <v>674</v>
      </c>
    </row>
    <row r="31" spans="1:32" x14ac:dyDescent="0.3">
      <c r="A31" s="35">
        <f>IF(Замеры!B29=0, " ", Замеры!B29)</f>
        <v>24</v>
      </c>
      <c r="B31" s="60" t="str">
        <f>Замеры!F29</f>
        <v>Группа от QF 20</v>
      </c>
      <c r="C31" s="60" t="str">
        <f>IF(Замеры!H29=0, " ", Замеры!H29)</f>
        <v>SH203L</v>
      </c>
      <c r="D31" s="60" t="str">
        <f>IF(O31=0, " ", CONCATENATE(Замеры!N29,Замеры!O29,Замеры!P29,Замеры!Q29,Замеры!R29))</f>
        <v>МД-С-ОВВ</v>
      </c>
      <c r="E31" s="60">
        <f>IF(Замеры!I29=0, " ", Замеры!I29)</f>
        <v>43</v>
      </c>
      <c r="F31" s="60" t="str">
        <f t="shared" si="22"/>
        <v>215-430</v>
      </c>
      <c r="G31" s="51" t="str">
        <f t="shared" si="23"/>
        <v>-</v>
      </c>
      <c r="H31" s="52" t="str">
        <f t="shared" si="24"/>
        <v>-</v>
      </c>
      <c r="I31" s="51" t="str">
        <f t="shared" si="25"/>
        <v>-</v>
      </c>
      <c r="J31" s="29" t="str">
        <f t="shared" si="26"/>
        <v>-</v>
      </c>
      <c r="K31" s="46" t="str">
        <f t="shared" si="27"/>
        <v>-</v>
      </c>
      <c r="L31" s="29" t="str">
        <f t="shared" si="28"/>
        <v>-</v>
      </c>
      <c r="M31" s="29">
        <f t="shared" si="29"/>
        <v>0.4</v>
      </c>
      <c r="N31" s="29">
        <f t="shared" ca="1" si="30"/>
        <v>0.21</v>
      </c>
      <c r="O31" s="8" t="str">
        <f>Замеры!L29</f>
        <v>1,2,14</v>
      </c>
      <c r="P31" s="8" t="b">
        <f t="shared" si="31"/>
        <v>0</v>
      </c>
      <c r="Q31" s="8" t="b">
        <f t="shared" si="32"/>
        <v>0</v>
      </c>
      <c r="R31" s="8" t="b">
        <f t="shared" si="33"/>
        <v>0</v>
      </c>
      <c r="S31" s="8" t="s">
        <v>75</v>
      </c>
      <c r="T31" s="8">
        <f t="shared" si="34"/>
        <v>215</v>
      </c>
      <c r="U31" s="12" t="s">
        <v>75</v>
      </c>
      <c r="V31" s="8">
        <f t="shared" si="35"/>
        <v>430</v>
      </c>
      <c r="X31" s="13">
        <f t="shared" si="36"/>
        <v>43</v>
      </c>
      <c r="Y31" s="8">
        <f t="shared" si="37"/>
        <v>516</v>
      </c>
      <c r="AA31" s="14">
        <f t="shared" ca="1" si="38"/>
        <v>0.31518624641833809</v>
      </c>
      <c r="AB31" s="14">
        <f t="shared" ca="1" si="39"/>
        <v>0.3514376996805112</v>
      </c>
      <c r="AC31" s="14">
        <f t="shared" ca="1" si="40"/>
        <v>0.31791907514450868</v>
      </c>
      <c r="AD31" s="8">
        <f t="shared" ca="1" si="41"/>
        <v>698</v>
      </c>
      <c r="AE31" s="8">
        <f t="shared" ca="1" si="42"/>
        <v>626</v>
      </c>
      <c r="AF31" s="8">
        <f t="shared" ca="1" si="43"/>
        <v>692</v>
      </c>
    </row>
    <row r="32" spans="1:32" x14ac:dyDescent="0.3">
      <c r="A32" s="35">
        <f>IF(Замеры!B30=0, " ", Замеры!B30)</f>
        <v>25</v>
      </c>
      <c r="B32" s="60" t="str">
        <f>Замеры!F30</f>
        <v>Группа от QF 21</v>
      </c>
      <c r="C32" s="60" t="str">
        <f>IF(Замеры!H30=0, " ", Замеры!H30)</f>
        <v>SH203L</v>
      </c>
      <c r="D32" s="60" t="str">
        <f>IF(O32=0, " ", CONCATENATE(Замеры!N30,Замеры!O30,Замеры!P30,Замеры!Q30,Замеры!R30))</f>
        <v>МД-С-ОВВ</v>
      </c>
      <c r="E32" s="60">
        <f>IF(Замеры!I30=0, " ", Замеры!I30)</f>
        <v>44</v>
      </c>
      <c r="F32" s="60" t="str">
        <f t="shared" si="22"/>
        <v>220-440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7.0000000000000007E-2</v>
      </c>
      <c r="O32" s="8" t="str">
        <f>Замеры!L30</f>
        <v>1,2,15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75</v>
      </c>
      <c r="T32" s="8">
        <f t="shared" si="34"/>
        <v>220</v>
      </c>
      <c r="U32" s="12" t="s">
        <v>75</v>
      </c>
      <c r="V32" s="8">
        <f t="shared" si="35"/>
        <v>440</v>
      </c>
      <c r="X32" s="13">
        <f t="shared" si="36"/>
        <v>44</v>
      </c>
      <c r="Y32" s="8">
        <f t="shared" si="37"/>
        <v>528</v>
      </c>
      <c r="AA32" s="14">
        <f t="shared" ca="1" si="38"/>
        <v>0.32305433186490456</v>
      </c>
      <c r="AB32" s="14">
        <f t="shared" ca="1" si="39"/>
        <v>0.35598705501618122</v>
      </c>
      <c r="AC32" s="14">
        <f t="shared" ca="1" si="40"/>
        <v>0.34108527131782945</v>
      </c>
      <c r="AD32" s="8">
        <f t="shared" ca="1" si="41"/>
        <v>681</v>
      </c>
      <c r="AE32" s="8">
        <f t="shared" ca="1" si="42"/>
        <v>618</v>
      </c>
      <c r="AF32" s="8">
        <f t="shared" ca="1" si="43"/>
        <v>645</v>
      </c>
    </row>
    <row r="33" spans="1:32" x14ac:dyDescent="0.3">
      <c r="A33" s="35">
        <f>IF(Замеры!B31=0, " ", Замеры!B31)</f>
        <v>26</v>
      </c>
      <c r="B33" s="60" t="str">
        <f>Замеры!F31</f>
        <v>Группа от QF 22</v>
      </c>
      <c r="C33" s="60" t="str">
        <f>IF(Замеры!H31=0, " ", Замеры!H31)</f>
        <v>SH203L</v>
      </c>
      <c r="D33" s="60" t="str">
        <f>IF(O33=0, " ", CONCATENATE(Замеры!N31,Замеры!O31,Замеры!P31,Замеры!Q31,Замеры!R31))</f>
        <v>МД-С-ОВВ</v>
      </c>
      <c r="E33" s="60">
        <f>IF(Замеры!I31=0, " ", Замеры!I31)</f>
        <v>45</v>
      </c>
      <c r="F33" s="60" t="str">
        <f t="shared" si="22"/>
        <v>225-450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0.04</v>
      </c>
      <c r="O33" s="8" t="str">
        <f>Замеры!L31</f>
        <v>1,2,16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75</v>
      </c>
      <c r="T33" s="8">
        <f t="shared" si="34"/>
        <v>225</v>
      </c>
      <c r="U33" s="12" t="s">
        <v>75</v>
      </c>
      <c r="V33" s="8">
        <f t="shared" si="35"/>
        <v>450</v>
      </c>
      <c r="X33" s="13">
        <f t="shared" si="36"/>
        <v>45</v>
      </c>
      <c r="Y33" s="8">
        <f t="shared" si="37"/>
        <v>540</v>
      </c>
      <c r="AA33" s="14">
        <f t="shared" ca="1" si="38"/>
        <v>0.33485540334855401</v>
      </c>
      <c r="AB33" s="14">
        <f t="shared" ca="1" si="39"/>
        <v>0.32305433186490456</v>
      </c>
      <c r="AC33" s="14">
        <f t="shared" ca="1" si="40"/>
        <v>0.35889070146818924</v>
      </c>
      <c r="AD33" s="8">
        <f t="shared" ca="1" si="41"/>
        <v>657</v>
      </c>
      <c r="AE33" s="8">
        <f t="shared" ca="1" si="42"/>
        <v>681</v>
      </c>
      <c r="AF33" s="8">
        <f t="shared" ca="1" si="43"/>
        <v>613</v>
      </c>
    </row>
    <row r="34" spans="1:32" x14ac:dyDescent="0.3">
      <c r="A34" s="35">
        <f>IF(Замеры!B32=0, " ", Замеры!B32)</f>
        <v>27</v>
      </c>
      <c r="B34" s="60" t="str">
        <f>Замеры!F32</f>
        <v>Группа от QF 23</v>
      </c>
      <c r="C34" s="60" t="str">
        <f>IF(Замеры!H32=0, " ", Замеры!H32)</f>
        <v>SH203L</v>
      </c>
      <c r="D34" s="60" t="str">
        <f>IF(O34=0, " ", CONCATENATE(Замеры!N32,Замеры!O32,Замеры!P32,Замеры!Q32,Замеры!R32))</f>
        <v>МД-С-ОВВ</v>
      </c>
      <c r="E34" s="60">
        <f>IF(Замеры!I32=0, " ", Замеры!I32)</f>
        <v>46</v>
      </c>
      <c r="F34" s="60" t="str">
        <f t="shared" si="22"/>
        <v>230-460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0.21</v>
      </c>
      <c r="O34" s="8" t="str">
        <f>Замеры!L32</f>
        <v>1,2,17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75</v>
      </c>
      <c r="T34" s="8">
        <f t="shared" si="34"/>
        <v>230</v>
      </c>
      <c r="U34" s="12" t="s">
        <v>75</v>
      </c>
      <c r="V34" s="8">
        <f t="shared" si="35"/>
        <v>460</v>
      </c>
      <c r="X34" s="13">
        <f t="shared" si="36"/>
        <v>46</v>
      </c>
      <c r="Y34" s="8">
        <f t="shared" si="37"/>
        <v>552</v>
      </c>
      <c r="AA34" s="14">
        <f t="shared" ca="1" si="38"/>
        <v>0.33232628398791542</v>
      </c>
      <c r="AB34" s="14">
        <f t="shared" ca="1" si="39"/>
        <v>0.34591194968553457</v>
      </c>
      <c r="AC34" s="14">
        <f t="shared" ca="1" si="40"/>
        <v>0.34755134281200634</v>
      </c>
      <c r="AD34" s="8">
        <f t="shared" ca="1" si="41"/>
        <v>662</v>
      </c>
      <c r="AE34" s="8">
        <f t="shared" ca="1" si="42"/>
        <v>636</v>
      </c>
      <c r="AF34" s="8">
        <f t="shared" ca="1" si="43"/>
        <v>633</v>
      </c>
    </row>
    <row r="35" spans="1:32" x14ac:dyDescent="0.3">
      <c r="A35" s="35">
        <f>IF(Замеры!B33=0, " ", Замеры!B33)</f>
        <v>28</v>
      </c>
      <c r="B35" s="60" t="str">
        <f>Замеры!F33</f>
        <v>Группа от QF 24</v>
      </c>
      <c r="C35" s="60" t="str">
        <f>IF(Замеры!H33=0, " ", Замеры!H33)</f>
        <v>SH203L</v>
      </c>
      <c r="D35" s="60" t="str">
        <f>IF(O35=0, " ", CONCATENATE(Замеры!N33,Замеры!O33,Замеры!P33,Замеры!Q33,Замеры!R33))</f>
        <v>МД-С-ОВВ</v>
      </c>
      <c r="E35" s="60">
        <f>IF(Замеры!I33=0, " ", Замеры!I33)</f>
        <v>47</v>
      </c>
      <c r="F35" s="60" t="str">
        <f t="shared" si="22"/>
        <v>235-470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0.27</v>
      </c>
      <c r="O35" s="8" t="str">
        <f>Замеры!L33</f>
        <v>1,2,18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75</v>
      </c>
      <c r="T35" s="8">
        <f t="shared" si="34"/>
        <v>235</v>
      </c>
      <c r="U35" s="12" t="s">
        <v>75</v>
      </c>
      <c r="V35" s="8">
        <f t="shared" si="35"/>
        <v>470</v>
      </c>
      <c r="X35" s="13">
        <f t="shared" si="36"/>
        <v>47</v>
      </c>
      <c r="Y35" s="8">
        <f t="shared" si="37"/>
        <v>564</v>
      </c>
      <c r="AA35" s="14">
        <f t="shared" ca="1" si="38"/>
        <v>0.30303030303030304</v>
      </c>
      <c r="AB35" s="14">
        <f t="shared" ca="1" si="39"/>
        <v>0.29177718832891247</v>
      </c>
      <c r="AC35" s="14">
        <f t="shared" ca="1" si="40"/>
        <v>0.28683181225554105</v>
      </c>
      <c r="AD35" s="8">
        <f t="shared" ca="1" si="41"/>
        <v>726</v>
      </c>
      <c r="AE35" s="8">
        <f t="shared" ca="1" si="42"/>
        <v>754</v>
      </c>
      <c r="AF35" s="8">
        <f t="shared" ca="1" si="43"/>
        <v>767</v>
      </c>
    </row>
    <row r="36" spans="1:32" x14ac:dyDescent="0.3">
      <c r="A36" s="35">
        <f>IF(Замеры!B34=0, " ", Замеры!B34)</f>
        <v>29</v>
      </c>
      <c r="B36" s="60" t="str">
        <f>Замеры!F34</f>
        <v>Группа от QF 25</v>
      </c>
      <c r="C36" s="60" t="str">
        <f>IF(Замеры!H34=0, " ", Замеры!H34)</f>
        <v>SH203L</v>
      </c>
      <c r="D36" s="60" t="str">
        <f>IF(O36=0, " ", CONCATENATE(Замеры!N34,Замеры!O34,Замеры!P34,Замеры!Q34,Замеры!R34))</f>
        <v>МД-С-ОВВ</v>
      </c>
      <c r="E36" s="60">
        <f>IF(Замеры!I34=0, " ", Замеры!I34)</f>
        <v>48</v>
      </c>
      <c r="F36" s="60" t="str">
        <f t="shared" si="22"/>
        <v>240-480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0.24</v>
      </c>
      <c r="O36" s="8" t="str">
        <f>Замеры!L34</f>
        <v>1,2,19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75</v>
      </c>
      <c r="T36" s="8">
        <f t="shared" si="34"/>
        <v>240</v>
      </c>
      <c r="U36" s="12" t="s">
        <v>75</v>
      </c>
      <c r="V36" s="8">
        <f t="shared" si="35"/>
        <v>480</v>
      </c>
      <c r="X36" s="13">
        <f t="shared" si="36"/>
        <v>48</v>
      </c>
      <c r="Y36" s="8">
        <f t="shared" si="37"/>
        <v>576</v>
      </c>
      <c r="AA36" s="14">
        <f t="shared" ca="1" si="38"/>
        <v>0.3047091412742382</v>
      </c>
      <c r="AB36" s="14">
        <f t="shared" ca="1" si="39"/>
        <v>0.28758169934640521</v>
      </c>
      <c r="AC36" s="14">
        <f t="shared" ca="1" si="40"/>
        <v>0.31518624641833809</v>
      </c>
      <c r="AD36" s="8">
        <f t="shared" ca="1" si="41"/>
        <v>722</v>
      </c>
      <c r="AE36" s="8">
        <f t="shared" ca="1" si="42"/>
        <v>765</v>
      </c>
      <c r="AF36" s="8">
        <f t="shared" ca="1" si="43"/>
        <v>698</v>
      </c>
    </row>
    <row r="37" spans="1:32" x14ac:dyDescent="0.3">
      <c r="A37" s="35">
        <f>IF(Замеры!B35=0, " ", Замеры!B35)</f>
        <v>30</v>
      </c>
      <c r="B37" s="60" t="str">
        <f>Замеры!F35</f>
        <v>Группа от QF 26</v>
      </c>
      <c r="C37" s="60" t="str">
        <f>IF(Замеры!H35=0, " ", Замеры!H35)</f>
        <v>SH203L</v>
      </c>
      <c r="D37" s="60" t="str">
        <f>IF(O37=0, " ", CONCATENATE(Замеры!N35,Замеры!O35,Замеры!P35,Замеры!Q35,Замеры!R35))</f>
        <v>МД-С-ОВВ</v>
      </c>
      <c r="E37" s="60">
        <f>IF(Замеры!I35=0, " ", Замеры!I35)</f>
        <v>49</v>
      </c>
      <c r="F37" s="60" t="str">
        <f t="shared" si="22"/>
        <v>245-490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0.26</v>
      </c>
      <c r="O37" s="8" t="str">
        <f>Замеры!L35</f>
        <v>1,2,20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75</v>
      </c>
      <c r="T37" s="8">
        <f t="shared" si="34"/>
        <v>245</v>
      </c>
      <c r="U37" s="12" t="s">
        <v>75</v>
      </c>
      <c r="V37" s="8">
        <f t="shared" si="35"/>
        <v>490</v>
      </c>
      <c r="X37" s="13">
        <f t="shared" si="36"/>
        <v>49</v>
      </c>
      <c r="Y37" s="8">
        <f t="shared" si="37"/>
        <v>588</v>
      </c>
      <c r="AA37" s="14">
        <f t="shared" ca="1" si="38"/>
        <v>0.29490616621983912</v>
      </c>
      <c r="AB37" s="14">
        <f t="shared" ca="1" si="39"/>
        <v>0.32448377581120946</v>
      </c>
      <c r="AC37" s="14">
        <f t="shared" ca="1" si="40"/>
        <v>0.32983508245877063</v>
      </c>
      <c r="AD37" s="8">
        <f t="shared" ca="1" si="41"/>
        <v>746</v>
      </c>
      <c r="AE37" s="8">
        <f t="shared" ca="1" si="42"/>
        <v>678</v>
      </c>
      <c r="AF37" s="8">
        <f t="shared" ca="1" si="43"/>
        <v>667</v>
      </c>
    </row>
    <row r="38" spans="1:32" x14ac:dyDescent="0.3">
      <c r="A38" s="35">
        <f>IF(Замеры!B36=0, " ", Замеры!B36)</f>
        <v>31</v>
      </c>
      <c r="B38" s="60" t="str">
        <f>Замеры!F36</f>
        <v>Группа от QF 27</v>
      </c>
      <c r="C38" s="60" t="str">
        <f>IF(Замеры!H36=0, " ", Замеры!H36)</f>
        <v>SH203L</v>
      </c>
      <c r="D38" s="60" t="str">
        <f>IF(O38=0, " ", CONCATENATE(Замеры!N36,Замеры!O36,Замеры!P36,Замеры!Q36,Замеры!R36))</f>
        <v>МД-С-ОВВ</v>
      </c>
      <c r="E38" s="60">
        <f>IF(Замеры!I36=0, " ", Замеры!I36)</f>
        <v>50</v>
      </c>
      <c r="F38" s="60" t="str">
        <f t="shared" si="22"/>
        <v>250-500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0.17</v>
      </c>
      <c r="O38" s="8" t="str">
        <f>Замеры!L36</f>
        <v>1,2,21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75</v>
      </c>
      <c r="T38" s="8">
        <f t="shared" si="34"/>
        <v>250</v>
      </c>
      <c r="U38" s="12" t="s">
        <v>75</v>
      </c>
      <c r="V38" s="8">
        <f t="shared" si="35"/>
        <v>500</v>
      </c>
      <c r="X38" s="13">
        <f t="shared" si="36"/>
        <v>50</v>
      </c>
      <c r="Y38" s="8">
        <f t="shared" si="37"/>
        <v>600</v>
      </c>
      <c r="AA38" s="14">
        <f t="shared" ca="1" si="38"/>
        <v>0.29255319148936171</v>
      </c>
      <c r="AB38" s="14">
        <f t="shared" ca="1" si="39"/>
        <v>0.31117397454031115</v>
      </c>
      <c r="AC38" s="14">
        <f t="shared" ca="1" si="40"/>
        <v>0.27638190954773867</v>
      </c>
      <c r="AD38" s="8">
        <f t="shared" ca="1" si="41"/>
        <v>752</v>
      </c>
      <c r="AE38" s="8">
        <f t="shared" ca="1" si="42"/>
        <v>707</v>
      </c>
      <c r="AF38" s="8">
        <f t="shared" ca="1" si="43"/>
        <v>796</v>
      </c>
    </row>
    <row r="39" spans="1:32" x14ac:dyDescent="0.3">
      <c r="A39" s="35">
        <f>IF(Замеры!B37=0, " ", Замеры!B37)</f>
        <v>32</v>
      </c>
      <c r="B39" s="60" t="str">
        <f>Замеры!F37</f>
        <v>Группа от QF 28</v>
      </c>
      <c r="C39" s="60" t="str">
        <f>IF(Замеры!H37=0, " ", Замеры!H37)</f>
        <v>SH203L</v>
      </c>
      <c r="D39" s="60" t="str">
        <f>IF(O39=0, " ", CONCATENATE(Замеры!N37,Замеры!O37,Замеры!P37,Замеры!Q37,Замеры!R37))</f>
        <v>МД-С-ОВВ</v>
      </c>
      <c r="E39" s="60">
        <f>IF(Замеры!I37=0, " ", Замеры!I37)</f>
        <v>51</v>
      </c>
      <c r="F39" s="60" t="str">
        <f t="shared" si="22"/>
        <v>255-510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0.31</v>
      </c>
      <c r="O39" s="8" t="str">
        <f>Замеры!L37</f>
        <v>1,2,22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75</v>
      </c>
      <c r="T39" s="8">
        <f t="shared" si="34"/>
        <v>255</v>
      </c>
      <c r="U39" s="12" t="s">
        <v>75</v>
      </c>
      <c r="V39" s="8">
        <f t="shared" si="35"/>
        <v>510</v>
      </c>
      <c r="X39" s="13">
        <f t="shared" si="36"/>
        <v>51</v>
      </c>
      <c r="Y39" s="8">
        <f t="shared" si="37"/>
        <v>612</v>
      </c>
      <c r="AA39" s="14">
        <f t="shared" ca="1" si="38"/>
        <v>0.32116788321167883</v>
      </c>
      <c r="AB39" s="14">
        <f t="shared" ca="1" si="39"/>
        <v>0.31791907514450868</v>
      </c>
      <c r="AC39" s="14">
        <f t="shared" ca="1" si="40"/>
        <v>0.31563845050215206</v>
      </c>
      <c r="AD39" s="8">
        <f t="shared" ca="1" si="41"/>
        <v>685</v>
      </c>
      <c r="AE39" s="8">
        <f t="shared" ca="1" si="42"/>
        <v>692</v>
      </c>
      <c r="AF39" s="8">
        <f t="shared" ca="1" si="43"/>
        <v>697</v>
      </c>
    </row>
    <row r="40" spans="1:32" x14ac:dyDescent="0.3">
      <c r="A40" s="35">
        <f>IF(Замеры!B38=0, " ", Замеры!B38)</f>
        <v>33</v>
      </c>
      <c r="B40" s="60" t="str">
        <f>Замеры!F38</f>
        <v>Группа от QF 29</v>
      </c>
      <c r="C40" s="60" t="str">
        <f>IF(Замеры!H38=0, " ", Замеры!H38)</f>
        <v>SH203L</v>
      </c>
      <c r="D40" s="60" t="str">
        <f>IF(O40=0, " ", CONCATENATE(Замеры!N38,Замеры!O38,Замеры!P38,Замеры!Q38,Замеры!R38))</f>
        <v>МД-С-ОВВ</v>
      </c>
      <c r="E40" s="60">
        <f>IF(Замеры!I38=0, " ", Замеры!I38)</f>
        <v>52</v>
      </c>
      <c r="F40" s="60" t="str">
        <f t="shared" si="22"/>
        <v>260-520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0.06</v>
      </c>
      <c r="O40" s="8" t="str">
        <f>Замеры!L38</f>
        <v>1,2,23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75</v>
      </c>
      <c r="T40" s="8">
        <f t="shared" si="34"/>
        <v>260</v>
      </c>
      <c r="U40" s="12" t="s">
        <v>75</v>
      </c>
      <c r="V40" s="8">
        <f t="shared" si="35"/>
        <v>520</v>
      </c>
      <c r="X40" s="13">
        <f t="shared" si="36"/>
        <v>52</v>
      </c>
      <c r="Y40" s="8">
        <f t="shared" si="37"/>
        <v>624</v>
      </c>
      <c r="AA40" s="14">
        <f t="shared" ca="1" si="38"/>
        <v>0.28758169934640521</v>
      </c>
      <c r="AB40" s="14">
        <f t="shared" ca="1" si="39"/>
        <v>0.29490616621983912</v>
      </c>
      <c r="AC40" s="14">
        <f t="shared" ca="1" si="40"/>
        <v>0.29372496662216291</v>
      </c>
      <c r="AD40" s="8">
        <f t="shared" ca="1" si="41"/>
        <v>765</v>
      </c>
      <c r="AE40" s="8">
        <f t="shared" ca="1" si="42"/>
        <v>746</v>
      </c>
      <c r="AF40" s="8">
        <f t="shared" ca="1" si="43"/>
        <v>749</v>
      </c>
    </row>
    <row r="41" spans="1:32" x14ac:dyDescent="0.3">
      <c r="A41" s="35">
        <f>IF(Замеры!B39=0, " ", Замеры!B39)</f>
        <v>34</v>
      </c>
      <c r="B41" s="60" t="str">
        <f>Замеры!F39</f>
        <v>Группа от QF 30</v>
      </c>
      <c r="C41" s="60" t="str">
        <f>IF(Замеры!H39=0, " ", Замеры!H39)</f>
        <v>SH203L</v>
      </c>
      <c r="D41" s="60" t="str">
        <f>IF(O41=0, " ", CONCATENATE(Замеры!N39,Замеры!O39,Замеры!P39,Замеры!Q39,Замеры!R39))</f>
        <v>МД-С-ОВВ</v>
      </c>
      <c r="E41" s="60">
        <f>IF(Замеры!I39=0, " ", Замеры!I39)</f>
        <v>53</v>
      </c>
      <c r="F41" s="60" t="str">
        <f t="shared" si="22"/>
        <v>265-530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0.13</v>
      </c>
      <c r="O41" s="8" t="str">
        <f>Замеры!L39</f>
        <v>1,2,24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75</v>
      </c>
      <c r="T41" s="8">
        <f t="shared" si="34"/>
        <v>265</v>
      </c>
      <c r="U41" s="12" t="s">
        <v>75</v>
      </c>
      <c r="V41" s="8">
        <f t="shared" si="35"/>
        <v>530</v>
      </c>
      <c r="X41" s="13">
        <f t="shared" si="36"/>
        <v>53</v>
      </c>
      <c r="Y41" s="8">
        <f t="shared" si="37"/>
        <v>636</v>
      </c>
      <c r="AA41" s="14">
        <f t="shared" ca="1" si="38"/>
        <v>0.27465667915106118</v>
      </c>
      <c r="AB41" s="14">
        <f t="shared" ca="1" si="39"/>
        <v>0.27742749054224464</v>
      </c>
      <c r="AC41" s="14">
        <f t="shared" ca="1" si="40"/>
        <v>0.26221692491060788</v>
      </c>
      <c r="AD41" s="8">
        <f t="shared" ca="1" si="41"/>
        <v>801</v>
      </c>
      <c r="AE41" s="8">
        <f t="shared" ca="1" si="42"/>
        <v>793</v>
      </c>
      <c r="AF41" s="8">
        <f t="shared" ca="1" si="43"/>
        <v>839</v>
      </c>
    </row>
    <row r="42" spans="1:32" x14ac:dyDescent="0.3">
      <c r="A42" s="35">
        <f>IF(Замеры!B40=0, " ", Замеры!B40)</f>
        <v>35</v>
      </c>
      <c r="B42" s="60" t="str">
        <f>Замеры!F40</f>
        <v xml:space="preserve">Группа от QF </v>
      </c>
      <c r="C42" s="60" t="str">
        <f>IF(Замеры!H40=0, " ", Замеры!H40)</f>
        <v xml:space="preserve"> </v>
      </c>
      <c r="D42" s="60" t="str">
        <f>IF(O42=0, " ", CONCATENATE(Замеры!N40,Замеры!O40,Замеры!P40,Замеры!Q40,Замеры!R40))</f>
        <v xml:space="preserve"> </v>
      </c>
      <c r="E42" s="60" t="str">
        <f>IF(Замеры!I40=0, " ", Замеры!I40)</f>
        <v xml:space="preserve"> </v>
      </c>
      <c r="F42" s="60" t="e">
        <f t="shared" si="22"/>
        <v>#VALUE!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 t="str">
        <f t="shared" si="29"/>
        <v xml:space="preserve"> </v>
      </c>
      <c r="N42" s="29" t="str">
        <f t="shared" ca="1" si="30"/>
        <v xml:space="preserve"> </v>
      </c>
      <c r="O42" s="8">
        <f>Замеры!L40</f>
        <v>0</v>
      </c>
      <c r="P42" s="8" t="b">
        <f t="shared" si="31"/>
        <v>1</v>
      </c>
      <c r="Q42" s="8" t="b">
        <f t="shared" si="32"/>
        <v>1</v>
      </c>
      <c r="R42" s="8" t="b">
        <f t="shared" si="33"/>
        <v>1</v>
      </c>
      <c r="S42" s="8" t="s">
        <v>75</v>
      </c>
      <c r="T42" s="8" t="e">
        <f t="shared" si="34"/>
        <v>#VALUE!</v>
      </c>
      <c r="U42" s="12" t="s">
        <v>75</v>
      </c>
      <c r="V42" s="8" t="e">
        <f t="shared" si="35"/>
        <v>#VALUE!</v>
      </c>
      <c r="X42" s="13" t="str">
        <f t="shared" si="36"/>
        <v xml:space="preserve"> </v>
      </c>
      <c r="Y42" s="8" t="e">
        <f t="shared" si="37"/>
        <v>#VALUE!</v>
      </c>
      <c r="AA42" s="14" t="e">
        <f t="shared" ca="1" si="38"/>
        <v>#VALUE!</v>
      </c>
      <c r="AB42" s="14" t="e">
        <f t="shared" ca="1" si="39"/>
        <v>#VALUE!</v>
      </c>
      <c r="AC42" s="14" t="e">
        <f t="shared" ca="1" si="40"/>
        <v>#VALUE!</v>
      </c>
      <c r="AD42" s="8" t="e">
        <f t="shared" ca="1" si="41"/>
        <v>#VALUE!</v>
      </c>
      <c r="AE42" s="8" t="e">
        <f t="shared" ca="1" si="42"/>
        <v>#VALUE!</v>
      </c>
      <c r="AF42" s="8" t="e">
        <f t="shared" ca="1" si="43"/>
        <v>#VALUE!</v>
      </c>
    </row>
    <row r="43" spans="1:32" x14ac:dyDescent="0.3">
      <c r="A43" s="35">
        <f>IF(Замеры!B41=0, " ", Замеры!B41)</f>
        <v>36</v>
      </c>
      <c r="B43" s="60" t="str">
        <f>Замеры!F41</f>
        <v xml:space="preserve">Группа от QF </v>
      </c>
      <c r="C43" s="60" t="str">
        <f>IF(Замеры!H41=0, " ", Замеры!H41)</f>
        <v xml:space="preserve"> </v>
      </c>
      <c r="D43" s="60" t="str">
        <f>IF(O43=0, " ", CONCATENATE(Замеры!N41,Замеры!O41,Замеры!P41,Замеры!Q41,Замеры!R41))</f>
        <v xml:space="preserve"> </v>
      </c>
      <c r="E43" s="60" t="str">
        <f>IF(Замеры!I41=0, " ", Замеры!I41)</f>
        <v xml:space="preserve"> </v>
      </c>
      <c r="F43" s="60" t="e">
        <f t="shared" si="22"/>
        <v>#VALUE!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 t="str">
        <f t="shared" si="29"/>
        <v xml:space="preserve"> </v>
      </c>
      <c r="N43" s="29" t="str">
        <f t="shared" ca="1" si="30"/>
        <v xml:space="preserve"> </v>
      </c>
      <c r="O43" s="8">
        <f>Замеры!L41</f>
        <v>0</v>
      </c>
      <c r="P43" s="8" t="b">
        <f t="shared" si="31"/>
        <v>1</v>
      </c>
      <c r="Q43" s="8" t="b">
        <f t="shared" si="32"/>
        <v>1</v>
      </c>
      <c r="R43" s="8" t="b">
        <f t="shared" si="33"/>
        <v>1</v>
      </c>
      <c r="S43" s="8" t="s">
        <v>75</v>
      </c>
      <c r="T43" s="8" t="e">
        <f t="shared" si="34"/>
        <v>#VALUE!</v>
      </c>
      <c r="U43" s="12" t="s">
        <v>75</v>
      </c>
      <c r="V43" s="8" t="e">
        <f t="shared" si="35"/>
        <v>#VALUE!</v>
      </c>
      <c r="X43" s="13" t="str">
        <f t="shared" si="36"/>
        <v xml:space="preserve"> </v>
      </c>
      <c r="Y43" s="8" t="e">
        <f t="shared" si="37"/>
        <v>#VALUE!</v>
      </c>
      <c r="AA43" s="14" t="e">
        <f t="shared" ca="1" si="38"/>
        <v>#VALUE!</v>
      </c>
      <c r="AB43" s="14" t="e">
        <f t="shared" ca="1" si="39"/>
        <v>#VALUE!</v>
      </c>
      <c r="AC43" s="14" t="e">
        <f t="shared" ca="1" si="40"/>
        <v>#VALUE!</v>
      </c>
      <c r="AD43" s="8" t="e">
        <f t="shared" ca="1" si="41"/>
        <v>#VALUE!</v>
      </c>
      <c r="AE43" s="8" t="e">
        <f t="shared" ca="1" si="42"/>
        <v>#VALUE!</v>
      </c>
      <c r="AF43" s="8" t="e">
        <f t="shared" ca="1" si="43"/>
        <v>#VALUE!</v>
      </c>
    </row>
    <row r="44" spans="1:32" x14ac:dyDescent="0.3">
      <c r="A44" s="35">
        <f>IF(Замеры!B42=0, " ", Замеры!B42)</f>
        <v>37</v>
      </c>
      <c r="B44" s="60" t="str">
        <f>Замеры!F42</f>
        <v xml:space="preserve">Группа от QF </v>
      </c>
      <c r="C44" s="60" t="str">
        <f>IF(Замеры!H42=0, " ", Замеры!H42)</f>
        <v xml:space="preserve"> </v>
      </c>
      <c r="D44" s="60" t="str">
        <f>IF(O44=0, " ", CONCATENATE(Замеры!N42,Замеры!O42,Замеры!P42,Замеры!Q42,Замеры!R42))</f>
        <v xml:space="preserve"> </v>
      </c>
      <c r="E44" s="60" t="str">
        <f>IF(Замеры!I42=0, " ", Замеры!I42)</f>
        <v xml:space="preserve"> </v>
      </c>
      <c r="F44" s="60" t="e">
        <f t="shared" si="22"/>
        <v>#VALUE!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 t="str">
        <f t="shared" si="29"/>
        <v xml:space="preserve"> </v>
      </c>
      <c r="N44" s="29" t="str">
        <f t="shared" ca="1" si="30"/>
        <v xml:space="preserve"> </v>
      </c>
      <c r="O44" s="8">
        <f>Замеры!L42</f>
        <v>0</v>
      </c>
      <c r="P44" s="8" t="b">
        <f t="shared" si="31"/>
        <v>1</v>
      </c>
      <c r="Q44" s="8" t="b">
        <f t="shared" si="32"/>
        <v>1</v>
      </c>
      <c r="R44" s="8" t="b">
        <f t="shared" si="33"/>
        <v>1</v>
      </c>
      <c r="S44" s="8" t="s">
        <v>75</v>
      </c>
      <c r="T44" s="8" t="e">
        <f t="shared" si="34"/>
        <v>#VALUE!</v>
      </c>
      <c r="U44" s="12" t="s">
        <v>75</v>
      </c>
      <c r="V44" s="8" t="e">
        <f t="shared" si="35"/>
        <v>#VALUE!</v>
      </c>
      <c r="X44" s="13" t="str">
        <f t="shared" si="36"/>
        <v xml:space="preserve"> </v>
      </c>
      <c r="Y44" s="8" t="e">
        <f t="shared" si="37"/>
        <v>#VALUE!</v>
      </c>
      <c r="AA44" s="14" t="e">
        <f t="shared" ca="1" si="38"/>
        <v>#VALUE!</v>
      </c>
      <c r="AB44" s="14" t="e">
        <f t="shared" ca="1" si="39"/>
        <v>#VALUE!</v>
      </c>
      <c r="AC44" s="14" t="e">
        <f t="shared" ca="1" si="40"/>
        <v>#VALUE!</v>
      </c>
      <c r="AD44" s="8" t="e">
        <f t="shared" ca="1" si="41"/>
        <v>#VALUE!</v>
      </c>
      <c r="AE44" s="8" t="e">
        <f t="shared" ca="1" si="42"/>
        <v>#VALUE!</v>
      </c>
      <c r="AF44" s="8" t="e">
        <f t="shared" ca="1" si="43"/>
        <v>#VALUE!</v>
      </c>
    </row>
    <row r="45" spans="1:32" x14ac:dyDescent="0.3">
      <c r="A45" s="35">
        <f>IF(Замеры!B43=0, " ", Замеры!B43)</f>
        <v>38</v>
      </c>
      <c r="B45" s="49" t="str">
        <f>Замеры!F43</f>
        <v xml:space="preserve">Группа от QF </v>
      </c>
      <c r="C45" s="49" t="str">
        <f>IF(Замеры!H43=0, " ", Замеры!H43)</f>
        <v xml:space="preserve"> </v>
      </c>
      <c r="D45" s="49" t="str">
        <f>IF(O45=0, " ", CONCATENATE(Замеры!N43,Замеры!O43,Замеры!P43,Замеры!Q43,Замеры!R43))</f>
        <v xml:space="preserve"> </v>
      </c>
      <c r="E45" s="49" t="str">
        <f>IF(Замеры!I43=0, " ", Замеры!I43)</f>
        <v xml:space="preserve"> </v>
      </c>
      <c r="F45" s="49" t="e">
        <f t="shared" si="4"/>
        <v>#VALUE!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 t="str">
        <f t="shared" si="11"/>
        <v xml:space="preserve"> </v>
      </c>
      <c r="N45" s="29" t="str">
        <f t="shared" ca="1" si="12"/>
        <v xml:space="preserve"> </v>
      </c>
      <c r="O45" s="8">
        <f>Замеры!L43</f>
        <v>0</v>
      </c>
      <c r="P45" s="8" t="b">
        <f t="shared" si="0"/>
        <v>1</v>
      </c>
      <c r="Q45" s="8" t="b">
        <f t="shared" si="1"/>
        <v>1</v>
      </c>
      <c r="R45" s="8" t="b">
        <f t="shared" si="2"/>
        <v>1</v>
      </c>
      <c r="S45" s="8" t="s">
        <v>75</v>
      </c>
      <c r="T45" s="8" t="e">
        <f t="shared" si="13"/>
        <v>#VALUE!</v>
      </c>
      <c r="U45" s="12" t="s">
        <v>75</v>
      </c>
      <c r="V45" s="8" t="e">
        <f t="shared" si="14"/>
        <v>#VALUE!</v>
      </c>
      <c r="X45" s="13" t="str">
        <f t="shared" si="3"/>
        <v xml:space="preserve"> </v>
      </c>
      <c r="Y45" s="8" t="e">
        <f t="shared" si="15"/>
        <v>#VALUE!</v>
      </c>
      <c r="AA45" s="14" t="e">
        <f t="shared" ca="1" si="16"/>
        <v>#VALUE!</v>
      </c>
      <c r="AB45" s="14" t="e">
        <f t="shared" ca="1" si="17"/>
        <v>#VALUE!</v>
      </c>
      <c r="AC45" s="14" t="e">
        <f t="shared" ca="1" si="18"/>
        <v>#VALUE!</v>
      </c>
      <c r="AD45" s="8" t="e">
        <f t="shared" ca="1" si="19"/>
        <v>#VALUE!</v>
      </c>
      <c r="AE45" s="8" t="e">
        <f t="shared" ca="1" si="20"/>
        <v>#VALUE!</v>
      </c>
      <c r="AF45" s="8" t="e">
        <f t="shared" ca="1" si="21"/>
        <v>#VALUE!</v>
      </c>
    </row>
    <row r="46" spans="1:32" x14ac:dyDescent="0.3">
      <c r="A46" s="35">
        <f>IF(Замеры!B44=0, " ", Замеры!B44)</f>
        <v>39</v>
      </c>
      <c r="B46" s="49" t="str">
        <f>Замеры!F44</f>
        <v xml:space="preserve">Группа от QF </v>
      </c>
      <c r="C46" s="49" t="str">
        <f>IF(Замеры!H44=0, " ", Замеры!H44)</f>
        <v xml:space="preserve"> </v>
      </c>
      <c r="D46" s="49" t="str">
        <f>IF(O46=0, " ", CONCATENATE(Замеры!N44,Замеры!O44,Замеры!P44,Замеры!Q44,Замеры!R44))</f>
        <v xml:space="preserve"> </v>
      </c>
      <c r="E46" s="49" t="str">
        <f>IF(Замеры!I44=0, " ", Замеры!I44)</f>
        <v xml:space="preserve"> </v>
      </c>
      <c r="F46" s="49" t="e">
        <f t="shared" si="4"/>
        <v>#VALUE!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 t="str">
        <f t="shared" si="11"/>
        <v xml:space="preserve"> </v>
      </c>
      <c r="N46" s="29" t="str">
        <f t="shared" ca="1" si="12"/>
        <v xml:space="preserve"> </v>
      </c>
      <c r="O46" s="8">
        <f>Замеры!L44</f>
        <v>0</v>
      </c>
      <c r="P46" s="8" t="b">
        <f t="shared" si="0"/>
        <v>1</v>
      </c>
      <c r="Q46" s="8" t="b">
        <f t="shared" si="1"/>
        <v>1</v>
      </c>
      <c r="R46" s="8" t="b">
        <f t="shared" si="2"/>
        <v>1</v>
      </c>
      <c r="S46" s="8" t="s">
        <v>75</v>
      </c>
      <c r="T46" s="8" t="e">
        <f t="shared" si="13"/>
        <v>#VALUE!</v>
      </c>
      <c r="U46" s="12" t="s">
        <v>75</v>
      </c>
      <c r="V46" s="8" t="e">
        <f t="shared" si="14"/>
        <v>#VALUE!</v>
      </c>
      <c r="X46" s="13" t="str">
        <f t="shared" si="3"/>
        <v xml:space="preserve"> </v>
      </c>
      <c r="Y46" s="8" t="e">
        <f t="shared" si="15"/>
        <v>#VALUE!</v>
      </c>
      <c r="AA46" s="14" t="e">
        <f t="shared" ca="1" si="16"/>
        <v>#VALUE!</v>
      </c>
      <c r="AB46" s="14" t="e">
        <f t="shared" ca="1" si="17"/>
        <v>#VALUE!</v>
      </c>
      <c r="AC46" s="14" t="e">
        <f t="shared" ca="1" si="18"/>
        <v>#VALUE!</v>
      </c>
      <c r="AD46" s="8" t="e">
        <f t="shared" ca="1" si="19"/>
        <v>#VALUE!</v>
      </c>
      <c r="AE46" s="8" t="e">
        <f t="shared" ca="1" si="20"/>
        <v>#VALUE!</v>
      </c>
      <c r="AF46" s="8" t="e">
        <f t="shared" ca="1" si="21"/>
        <v>#VALUE!</v>
      </c>
    </row>
    <row r="47" spans="1:32" x14ac:dyDescent="0.3">
      <c r="A47" s="35">
        <f>IF(Замеры!B45=0, " ", Замеры!B45)</f>
        <v>40</v>
      </c>
      <c r="B47" s="49" t="str">
        <f>Замеры!F45</f>
        <v xml:space="preserve">Группа от QF </v>
      </c>
      <c r="C47" s="49" t="str">
        <f>IF(Замеры!H45=0, " ", Замеры!H45)</f>
        <v xml:space="preserve"> </v>
      </c>
      <c r="D47" s="49" t="str">
        <f>IF(O47=0, " ", CONCATENATE(Замеры!N45,Замеры!O45,Замеры!P45,Замеры!Q45,Замеры!R45))</f>
        <v xml:space="preserve"> </v>
      </c>
      <c r="E47" s="49" t="str">
        <f>IF(Замеры!I45=0, " ", Замеры!I45)</f>
        <v xml:space="preserve"> </v>
      </c>
      <c r="F47" s="49" t="e">
        <f t="shared" si="4"/>
        <v>#VALUE!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 t="str">
        <f t="shared" si="11"/>
        <v xml:space="preserve"> </v>
      </c>
      <c r="N47" s="29" t="str">
        <f t="shared" ca="1" si="12"/>
        <v xml:space="preserve"> </v>
      </c>
      <c r="O47" s="8">
        <f>Замеры!L45</f>
        <v>0</v>
      </c>
      <c r="P47" s="8" t="b">
        <f t="shared" si="0"/>
        <v>1</v>
      </c>
      <c r="Q47" s="8" t="b">
        <f t="shared" si="1"/>
        <v>1</v>
      </c>
      <c r="R47" s="8" t="b">
        <f t="shared" si="2"/>
        <v>1</v>
      </c>
      <c r="S47" s="8" t="s">
        <v>75</v>
      </c>
      <c r="T47" s="8" t="e">
        <f t="shared" si="13"/>
        <v>#VALUE!</v>
      </c>
      <c r="U47" s="12" t="s">
        <v>75</v>
      </c>
      <c r="V47" s="8" t="e">
        <f t="shared" si="14"/>
        <v>#VALUE!</v>
      </c>
      <c r="X47" s="13" t="str">
        <f t="shared" si="3"/>
        <v xml:space="preserve"> </v>
      </c>
      <c r="Y47" s="8" t="e">
        <f t="shared" si="15"/>
        <v>#VALUE!</v>
      </c>
      <c r="AA47" s="14" t="e">
        <f t="shared" ca="1" si="16"/>
        <v>#VALUE!</v>
      </c>
      <c r="AB47" s="14" t="e">
        <f t="shared" ca="1" si="17"/>
        <v>#VALUE!</v>
      </c>
      <c r="AC47" s="14" t="e">
        <f t="shared" ca="1" si="18"/>
        <v>#VALUE!</v>
      </c>
      <c r="AD47" s="8" t="e">
        <f t="shared" ca="1" si="19"/>
        <v>#VALUE!</v>
      </c>
      <c r="AE47" s="8" t="e">
        <f t="shared" ca="1" si="20"/>
        <v>#VALUE!</v>
      </c>
      <c r="AF47" s="8" t="e">
        <f t="shared" ca="1" si="21"/>
        <v>#VALUE!</v>
      </c>
    </row>
    <row r="48" spans="1:32" x14ac:dyDescent="0.3">
      <c r="A48" s="35">
        <f>IF(Замеры!B46=0, " ", Замеры!B46)</f>
        <v>41</v>
      </c>
      <c r="B48" s="49" t="str">
        <f>Замеры!F46</f>
        <v xml:space="preserve">Группа от QF </v>
      </c>
      <c r="C48" s="49" t="str">
        <f>IF(Замеры!H46=0, " ", Замеры!H46)</f>
        <v xml:space="preserve"> </v>
      </c>
      <c r="D48" s="49" t="str">
        <f>IF(O48=0, " ", CONCATENATE(Замеры!N46,Замеры!O46,Замеры!P46,Замеры!Q46,Замеры!R46))</f>
        <v xml:space="preserve"> </v>
      </c>
      <c r="E48" s="49" t="str">
        <f>IF(Замеры!I46=0, " ", Замеры!I46)</f>
        <v xml:space="preserve"> </v>
      </c>
      <c r="F48" s="49" t="e">
        <f t="shared" si="4"/>
        <v>#VALUE!</v>
      </c>
      <c r="G48" s="51" t="str">
        <f t="shared" si="5"/>
        <v>-</v>
      </c>
      <c r="H48" s="52" t="str">
        <f t="shared" si="6"/>
        <v>-</v>
      </c>
      <c r="I48" s="51" t="str">
        <f t="shared" si="7"/>
        <v>-</v>
      </c>
      <c r="J48" s="29" t="str">
        <f t="shared" si="8"/>
        <v>-</v>
      </c>
      <c r="K48" s="46" t="str">
        <f t="shared" si="9"/>
        <v>-</v>
      </c>
      <c r="L48" s="29" t="str">
        <f t="shared" si="10"/>
        <v>-</v>
      </c>
      <c r="M48" s="29" t="str">
        <f t="shared" si="11"/>
        <v xml:space="preserve"> </v>
      </c>
      <c r="N48" s="29" t="str">
        <f t="shared" ca="1" si="12"/>
        <v xml:space="preserve"> </v>
      </c>
      <c r="O48" s="8">
        <f>Замеры!L46</f>
        <v>0</v>
      </c>
      <c r="P48" s="8" t="b">
        <f t="shared" si="0"/>
        <v>1</v>
      </c>
      <c r="Q48" s="8" t="b">
        <f t="shared" si="1"/>
        <v>1</v>
      </c>
      <c r="R48" s="8" t="b">
        <f t="shared" si="2"/>
        <v>1</v>
      </c>
      <c r="S48" s="8" t="s">
        <v>75</v>
      </c>
      <c r="T48" s="8" t="e">
        <f t="shared" si="13"/>
        <v>#VALUE!</v>
      </c>
      <c r="U48" s="12" t="s">
        <v>75</v>
      </c>
      <c r="V48" s="8" t="e">
        <f t="shared" si="14"/>
        <v>#VALUE!</v>
      </c>
      <c r="X48" s="13" t="str">
        <f t="shared" si="3"/>
        <v xml:space="preserve"> </v>
      </c>
      <c r="Y48" s="8" t="e">
        <f t="shared" si="15"/>
        <v>#VALUE!</v>
      </c>
      <c r="AA48" s="14" t="e">
        <f t="shared" ca="1" si="16"/>
        <v>#VALUE!</v>
      </c>
      <c r="AB48" s="14" t="e">
        <f t="shared" ca="1" si="17"/>
        <v>#VALUE!</v>
      </c>
      <c r="AC48" s="14" t="e">
        <f t="shared" ca="1" si="18"/>
        <v>#VALUE!</v>
      </c>
      <c r="AD48" s="8" t="e">
        <f t="shared" ca="1" si="19"/>
        <v>#VALUE!</v>
      </c>
      <c r="AE48" s="8" t="e">
        <f t="shared" ca="1" si="20"/>
        <v>#VALUE!</v>
      </c>
      <c r="AF48" s="8" t="e">
        <f t="shared" ca="1" si="21"/>
        <v>#VALUE!</v>
      </c>
    </row>
    <row r="49" spans="1:32" x14ac:dyDescent="0.3">
      <c r="A49" s="35">
        <f>IF(Замеры!B47=0, " ", Замеры!B47)</f>
        <v>42</v>
      </c>
      <c r="B49" s="49" t="str">
        <f>Замеры!F47</f>
        <v xml:space="preserve">Группа от QF </v>
      </c>
      <c r="C49" s="49" t="str">
        <f>IF(Замеры!H47=0, " ", Замеры!H47)</f>
        <v xml:space="preserve"> </v>
      </c>
      <c r="D49" s="49" t="str">
        <f>IF(O49=0, " ", CONCATENATE(Замеры!N47,Замеры!O47,Замеры!P47,Замеры!Q47,Замеры!R47))</f>
        <v xml:space="preserve"> </v>
      </c>
      <c r="E49" s="49" t="str">
        <f>IF(Замеры!I47=0, " ", Замеры!I47)</f>
        <v xml:space="preserve"> </v>
      </c>
      <c r="F49" s="49" t="e">
        <f t="shared" si="4"/>
        <v>#VALUE!</v>
      </c>
      <c r="G49" s="51" t="str">
        <f t="shared" si="5"/>
        <v>-</v>
      </c>
      <c r="H49" s="52" t="str">
        <f t="shared" si="6"/>
        <v>-</v>
      </c>
      <c r="I49" s="51" t="str">
        <f t="shared" si="7"/>
        <v>-</v>
      </c>
      <c r="J49" s="29" t="str">
        <f t="shared" si="8"/>
        <v>-</v>
      </c>
      <c r="K49" s="46" t="str">
        <f t="shared" si="9"/>
        <v>-</v>
      </c>
      <c r="L49" s="29" t="str">
        <f t="shared" si="10"/>
        <v>-</v>
      </c>
      <c r="M49" s="29" t="str">
        <f t="shared" si="11"/>
        <v xml:space="preserve"> </v>
      </c>
      <c r="N49" s="29" t="str">
        <f t="shared" ca="1" si="12"/>
        <v xml:space="preserve"> </v>
      </c>
      <c r="O49" s="8">
        <f>Замеры!L47</f>
        <v>0</v>
      </c>
      <c r="P49" s="8" t="b">
        <f t="shared" si="0"/>
        <v>1</v>
      </c>
      <c r="Q49" s="8" t="b">
        <f t="shared" si="1"/>
        <v>1</v>
      </c>
      <c r="R49" s="8" t="b">
        <f t="shared" si="2"/>
        <v>1</v>
      </c>
      <c r="S49" s="8" t="s">
        <v>75</v>
      </c>
      <c r="T49" s="8" t="e">
        <f t="shared" si="13"/>
        <v>#VALUE!</v>
      </c>
      <c r="U49" s="12" t="s">
        <v>75</v>
      </c>
      <c r="V49" s="8" t="e">
        <f t="shared" si="14"/>
        <v>#VALUE!</v>
      </c>
      <c r="X49" s="13" t="str">
        <f t="shared" si="3"/>
        <v xml:space="preserve"> </v>
      </c>
      <c r="Y49" s="8" t="e">
        <f t="shared" si="15"/>
        <v>#VALUE!</v>
      </c>
      <c r="AA49" s="14" t="e">
        <f t="shared" ca="1" si="16"/>
        <v>#VALUE!</v>
      </c>
      <c r="AB49" s="14" t="e">
        <f t="shared" ca="1" si="17"/>
        <v>#VALUE!</v>
      </c>
      <c r="AC49" s="14" t="e">
        <f t="shared" ca="1" si="18"/>
        <v>#VALUE!</v>
      </c>
      <c r="AD49" s="8" t="e">
        <f t="shared" ca="1" si="19"/>
        <v>#VALUE!</v>
      </c>
      <c r="AE49" s="8" t="e">
        <f t="shared" ca="1" si="20"/>
        <v>#VALUE!</v>
      </c>
      <c r="AF49" s="8" t="e">
        <f t="shared" ca="1" si="21"/>
        <v>#VALUE!</v>
      </c>
    </row>
    <row r="50" spans="1:32" x14ac:dyDescent="0.3">
      <c r="A50" s="35">
        <f>IF(Замеры!B48=0, " ", Замеры!B48)</f>
        <v>43</v>
      </c>
      <c r="B50" s="49" t="str">
        <f>Замеры!F48</f>
        <v xml:space="preserve">Группа от QF </v>
      </c>
      <c r="C50" s="49" t="str">
        <f>IF(Замеры!H48=0, " ", Замеры!H48)</f>
        <v xml:space="preserve"> </v>
      </c>
      <c r="D50" s="49" t="str">
        <f>IF(O50=0, " ", CONCATENATE(Замеры!N48,Замеры!O48,Замеры!P48,Замеры!Q48,Замеры!R48))</f>
        <v xml:space="preserve"> </v>
      </c>
      <c r="E50" s="49" t="str">
        <f>IF(Замеры!I48=0, " ", Замеры!I48)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Замеры!L48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75</v>
      </c>
      <c r="T50" s="8" t="e">
        <f t="shared" si="13"/>
        <v>#VALUE!</v>
      </c>
      <c r="U50" s="12" t="s">
        <v>75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IF(Замеры!B49=0, " ", Замеры!B49)</f>
        <v>44</v>
      </c>
      <c r="B51" s="49" t="str">
        <f>Замеры!F49</f>
        <v xml:space="preserve">Группа от QF </v>
      </c>
      <c r="C51" s="49" t="str">
        <f>IF(Замеры!H49=0, " ", Замеры!H49)</f>
        <v xml:space="preserve"> </v>
      </c>
      <c r="D51" s="49" t="str">
        <f>IF(O51=0, " ", CONCATENATE(Замеры!N49,Замеры!O49,Замеры!P49,Замеры!Q49,Замеры!R49))</f>
        <v xml:space="preserve"> </v>
      </c>
      <c r="E51" s="49" t="str">
        <f>IF(Замеры!I49=0, " ", Замеры!I49)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Замеры!L49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75</v>
      </c>
      <c r="T51" s="8" t="e">
        <f t="shared" si="13"/>
        <v>#VALUE!</v>
      </c>
      <c r="U51" s="12" t="s">
        <v>75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IF(Замеры!B50=0, " ", Замеры!B50)</f>
        <v>45</v>
      </c>
      <c r="B52" s="49" t="str">
        <f>Замеры!F50</f>
        <v xml:space="preserve">Группа от QF </v>
      </c>
      <c r="C52" s="49" t="str">
        <f>IF(Замеры!H50=0, " ", Замеры!H50)</f>
        <v xml:space="preserve"> </v>
      </c>
      <c r="D52" s="49" t="str">
        <f>IF(O52=0, " ", CONCATENATE(Замеры!N50,Замеры!O50,Замеры!P50,Замеры!Q50,Замеры!R50))</f>
        <v xml:space="preserve"> </v>
      </c>
      <c r="E52" s="49" t="str">
        <f>IF(Замеры!I50=0, " ", Замеры!I50)</f>
        <v xml:space="preserve"> </v>
      </c>
      <c r="F52" s="49" t="e">
        <f t="shared" si="4"/>
        <v>#VALUE!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 t="str">
        <f t="shared" si="11"/>
        <v xml:space="preserve"> </v>
      </c>
      <c r="N52" s="29" t="str">
        <f t="shared" ca="1" si="12"/>
        <v xml:space="preserve"> </v>
      </c>
      <c r="O52" s="8">
        <f>Замеры!L50</f>
        <v>0</v>
      </c>
      <c r="P52" s="8" t="b">
        <f t="shared" si="0"/>
        <v>1</v>
      </c>
      <c r="Q52" s="8" t="b">
        <f t="shared" si="1"/>
        <v>1</v>
      </c>
      <c r="R52" s="8" t="b">
        <f t="shared" si="2"/>
        <v>1</v>
      </c>
      <c r="S52" s="8" t="s">
        <v>75</v>
      </c>
      <c r="T52" s="8" t="e">
        <f t="shared" si="13"/>
        <v>#VALUE!</v>
      </c>
      <c r="U52" s="12" t="s">
        <v>75</v>
      </c>
      <c r="V52" s="8" t="e">
        <f t="shared" si="14"/>
        <v>#VALUE!</v>
      </c>
      <c r="X52" s="13" t="str">
        <f t="shared" si="3"/>
        <v xml:space="preserve"> </v>
      </c>
      <c r="Y52" s="8" t="e">
        <f t="shared" si="15"/>
        <v>#VALUE!</v>
      </c>
      <c r="AA52" s="14" t="e">
        <f t="shared" ca="1" si="16"/>
        <v>#VALUE!</v>
      </c>
      <c r="AB52" s="14" t="e">
        <f t="shared" ca="1" si="17"/>
        <v>#VALUE!</v>
      </c>
      <c r="AC52" s="14" t="e">
        <f t="shared" ca="1" si="18"/>
        <v>#VALUE!</v>
      </c>
      <c r="AD52" s="8" t="e">
        <f t="shared" ca="1" si="19"/>
        <v>#VALUE!</v>
      </c>
      <c r="AE52" s="8" t="e">
        <f t="shared" ca="1" si="20"/>
        <v>#VALUE!</v>
      </c>
      <c r="AF52" s="8" t="e">
        <f t="shared" ca="1" si="21"/>
        <v>#VALUE!</v>
      </c>
    </row>
    <row r="53" spans="1:32" x14ac:dyDescent="0.3">
      <c r="A53" s="35">
        <f>IF(Замеры!B51=0, " ", Замеры!B51)</f>
        <v>46</v>
      </c>
      <c r="B53" s="49" t="str">
        <f>Замеры!F51</f>
        <v xml:space="preserve">Группа от QF </v>
      </c>
      <c r="C53" s="49" t="str">
        <f>IF(Замеры!H51=0, " ", Замеры!H51)</f>
        <v xml:space="preserve"> </v>
      </c>
      <c r="D53" s="49" t="str">
        <f>IF(O53=0, " ", CONCATENATE(Замеры!N51,Замеры!O51,Замеры!P51,Замеры!Q51,Замеры!R51))</f>
        <v xml:space="preserve"> </v>
      </c>
      <c r="E53" s="49" t="str">
        <f>IF(Замеры!I51=0, " ", Замеры!I51)</f>
        <v xml:space="preserve"> </v>
      </c>
      <c r="F53" s="49" t="e">
        <f t="shared" si="4"/>
        <v>#VALUE!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 t="str">
        <f t="shared" si="11"/>
        <v xml:space="preserve"> </v>
      </c>
      <c r="N53" s="29" t="str">
        <f t="shared" ca="1" si="12"/>
        <v xml:space="preserve"> </v>
      </c>
      <c r="O53" s="8">
        <f>Замеры!L51</f>
        <v>0</v>
      </c>
      <c r="P53" s="8" t="b">
        <f t="shared" si="0"/>
        <v>1</v>
      </c>
      <c r="Q53" s="8" t="b">
        <f t="shared" si="1"/>
        <v>1</v>
      </c>
      <c r="R53" s="8" t="b">
        <f t="shared" si="2"/>
        <v>1</v>
      </c>
      <c r="S53" s="8" t="s">
        <v>75</v>
      </c>
      <c r="T53" s="8" t="e">
        <f t="shared" si="13"/>
        <v>#VALUE!</v>
      </c>
      <c r="U53" s="12" t="s">
        <v>75</v>
      </c>
      <c r="V53" s="8" t="e">
        <f t="shared" si="14"/>
        <v>#VALUE!</v>
      </c>
      <c r="X53" s="13" t="str">
        <f t="shared" si="3"/>
        <v xml:space="preserve"> </v>
      </c>
      <c r="Y53" s="8" t="e">
        <f t="shared" si="15"/>
        <v>#VALUE!</v>
      </c>
      <c r="AA53" s="14" t="e">
        <f t="shared" ca="1" si="16"/>
        <v>#VALUE!</v>
      </c>
      <c r="AB53" s="14" t="e">
        <f t="shared" ca="1" si="17"/>
        <v>#VALUE!</v>
      </c>
      <c r="AC53" s="14" t="e">
        <f t="shared" ca="1" si="18"/>
        <v>#VALUE!</v>
      </c>
      <c r="AD53" s="8" t="e">
        <f t="shared" ca="1" si="19"/>
        <v>#VALUE!</v>
      </c>
      <c r="AE53" s="8" t="e">
        <f t="shared" ca="1" si="20"/>
        <v>#VALUE!</v>
      </c>
      <c r="AF53" s="8" t="e">
        <f t="shared" ca="1" si="21"/>
        <v>#VALUE!</v>
      </c>
    </row>
    <row r="54" spans="1:32" x14ac:dyDescent="0.3">
      <c r="A54" s="35">
        <f>IF(Замеры!B52=0, " ", Замеры!B52)</f>
        <v>47</v>
      </c>
      <c r="B54" s="49" t="str">
        <f>Замеры!F52</f>
        <v xml:space="preserve">Группа от QF </v>
      </c>
      <c r="C54" s="49" t="str">
        <f>IF(Замеры!H52=0, " ", Замеры!H52)</f>
        <v xml:space="preserve"> </v>
      </c>
      <c r="D54" s="49" t="str">
        <f>IF(O54=0, " ", CONCATENATE(Замеры!N52,Замеры!O52,Замеры!P52,Замеры!Q52,Замеры!R52))</f>
        <v xml:space="preserve"> </v>
      </c>
      <c r="E54" s="49" t="str">
        <f>IF(Замеры!I52=0, " ", Замеры!I52)</f>
        <v xml:space="preserve"> </v>
      </c>
      <c r="F54" s="49" t="e">
        <f t="shared" si="4"/>
        <v>#VALUE!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 t="str">
        <f t="shared" si="11"/>
        <v xml:space="preserve"> </v>
      </c>
      <c r="N54" s="29" t="str">
        <f t="shared" ca="1" si="12"/>
        <v xml:space="preserve"> </v>
      </c>
      <c r="O54" s="8">
        <f>Замеры!L52</f>
        <v>0</v>
      </c>
      <c r="P54" s="8" t="b">
        <f t="shared" si="0"/>
        <v>1</v>
      </c>
      <c r="Q54" s="8" t="b">
        <f t="shared" si="1"/>
        <v>1</v>
      </c>
      <c r="R54" s="8" t="b">
        <f t="shared" si="2"/>
        <v>1</v>
      </c>
      <c r="S54" s="8" t="s">
        <v>75</v>
      </c>
      <c r="T54" s="8" t="e">
        <f t="shared" si="13"/>
        <v>#VALUE!</v>
      </c>
      <c r="U54" s="12" t="s">
        <v>75</v>
      </c>
      <c r="V54" s="8" t="e">
        <f t="shared" si="14"/>
        <v>#VALUE!</v>
      </c>
      <c r="X54" s="13" t="str">
        <f t="shared" si="3"/>
        <v xml:space="preserve"> </v>
      </c>
      <c r="Y54" s="8" t="e">
        <f t="shared" si="15"/>
        <v>#VALUE!</v>
      </c>
      <c r="AA54" s="14" t="e">
        <f t="shared" ca="1" si="16"/>
        <v>#VALUE!</v>
      </c>
      <c r="AB54" s="14" t="e">
        <f t="shared" ca="1" si="17"/>
        <v>#VALUE!</v>
      </c>
      <c r="AC54" s="14" t="e">
        <f t="shared" ca="1" si="18"/>
        <v>#VALUE!</v>
      </c>
      <c r="AD54" s="8" t="e">
        <f t="shared" ca="1" si="19"/>
        <v>#VALUE!</v>
      </c>
      <c r="AE54" s="8" t="e">
        <f t="shared" ca="1" si="20"/>
        <v>#VALUE!</v>
      </c>
      <c r="AF54" s="8" t="e">
        <f t="shared" ca="1" si="21"/>
        <v>#VALUE!</v>
      </c>
    </row>
    <row r="55" spans="1:32" x14ac:dyDescent="0.3">
      <c r="A55" s="35">
        <f>IF(Замеры!B53=0, " ", Замеры!B53)</f>
        <v>48</v>
      </c>
      <c r="B55" s="49" t="str">
        <f>Замеры!F53</f>
        <v xml:space="preserve">Группа от QF </v>
      </c>
      <c r="C55" s="49" t="str">
        <f>IF(Замеры!H53=0, " ", Замеры!H53)</f>
        <v xml:space="preserve"> </v>
      </c>
      <c r="D55" s="49" t="str">
        <f>IF(O55=0, " ", CONCATENATE(Замеры!N53,Замеры!O53,Замеры!P53,Замеры!Q53,Замеры!R53))</f>
        <v xml:space="preserve"> </v>
      </c>
      <c r="E55" s="49" t="str">
        <f>IF(Замеры!I53=0, " ", Замеры!I53)</f>
        <v xml:space="preserve"> </v>
      </c>
      <c r="F55" s="49" t="e">
        <f t="shared" si="4"/>
        <v>#VALUE!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 t="str">
        <f t="shared" si="11"/>
        <v xml:space="preserve"> </v>
      </c>
      <c r="N55" s="29" t="str">
        <f t="shared" ca="1" si="12"/>
        <v xml:space="preserve"> </v>
      </c>
      <c r="O55" s="8">
        <f>Замеры!L53</f>
        <v>0</v>
      </c>
      <c r="P55" s="8" t="b">
        <f t="shared" si="0"/>
        <v>1</v>
      </c>
      <c r="Q55" s="8" t="b">
        <f t="shared" si="1"/>
        <v>1</v>
      </c>
      <c r="R55" s="8" t="b">
        <f t="shared" si="2"/>
        <v>1</v>
      </c>
      <c r="S55" s="8" t="s">
        <v>75</v>
      </c>
      <c r="T55" s="8" t="e">
        <f t="shared" si="13"/>
        <v>#VALUE!</v>
      </c>
      <c r="U55" s="12" t="s">
        <v>75</v>
      </c>
      <c r="V55" s="8" t="e">
        <f t="shared" si="14"/>
        <v>#VALUE!</v>
      </c>
      <c r="X55" s="13" t="str">
        <f t="shared" si="3"/>
        <v xml:space="preserve"> </v>
      </c>
      <c r="Y55" s="8" t="e">
        <f t="shared" si="15"/>
        <v>#VALUE!</v>
      </c>
      <c r="AA55" s="14" t="e">
        <f t="shared" ca="1" si="16"/>
        <v>#VALUE!</v>
      </c>
      <c r="AB55" s="14" t="e">
        <f t="shared" ca="1" si="17"/>
        <v>#VALUE!</v>
      </c>
      <c r="AC55" s="14" t="e">
        <f t="shared" ca="1" si="18"/>
        <v>#VALUE!</v>
      </c>
      <c r="AD55" s="8" t="e">
        <f t="shared" ca="1" si="19"/>
        <v>#VALUE!</v>
      </c>
      <c r="AE55" s="8" t="e">
        <f t="shared" ca="1" si="20"/>
        <v>#VALUE!</v>
      </c>
      <c r="AF55" s="8" t="e">
        <f t="shared" ca="1" si="21"/>
        <v>#VALUE!</v>
      </c>
    </row>
    <row r="56" spans="1:32" x14ac:dyDescent="0.3">
      <c r="A56" s="35">
        <f>IF(Замеры!B54=0, " ", Замеры!B54)</f>
        <v>49</v>
      </c>
      <c r="B56" s="49" t="str">
        <f>Замеры!F54</f>
        <v xml:space="preserve">Группа от QF </v>
      </c>
      <c r="C56" s="49" t="str">
        <f>IF(Замеры!H54=0, " ", Замеры!H54)</f>
        <v xml:space="preserve"> </v>
      </c>
      <c r="D56" s="49" t="str">
        <f>IF(O56=0, " ", CONCATENATE(Замеры!N54,Замеры!O54,Замеры!P54,Замеры!Q54,Замеры!R54))</f>
        <v xml:space="preserve"> </v>
      </c>
      <c r="E56" s="49" t="str">
        <f>IF(Замеры!I54=0, " ", Замеры!I54)</f>
        <v xml:space="preserve"> </v>
      </c>
      <c r="F56" s="49" t="e">
        <f t="shared" si="4"/>
        <v>#VALUE!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 t="str">
        <f t="shared" si="11"/>
        <v xml:space="preserve"> </v>
      </c>
      <c r="N56" s="29" t="str">
        <f t="shared" ca="1" si="12"/>
        <v xml:space="preserve"> </v>
      </c>
      <c r="O56" s="8">
        <f>Замеры!L54</f>
        <v>0</v>
      </c>
      <c r="P56" s="8" t="b">
        <f t="shared" si="0"/>
        <v>1</v>
      </c>
      <c r="Q56" s="8" t="b">
        <f t="shared" si="1"/>
        <v>1</v>
      </c>
      <c r="R56" s="8" t="b">
        <f t="shared" si="2"/>
        <v>1</v>
      </c>
      <c r="S56" s="8" t="s">
        <v>75</v>
      </c>
      <c r="T56" s="8" t="e">
        <f t="shared" si="13"/>
        <v>#VALUE!</v>
      </c>
      <c r="U56" s="12" t="s">
        <v>75</v>
      </c>
      <c r="V56" s="8" t="e">
        <f t="shared" si="14"/>
        <v>#VALUE!</v>
      </c>
      <c r="X56" s="13" t="str">
        <f t="shared" si="3"/>
        <v xml:space="preserve"> </v>
      </c>
      <c r="Y56" s="8" t="e">
        <f t="shared" si="15"/>
        <v>#VALUE!</v>
      </c>
      <c r="AA56" s="14" t="e">
        <f t="shared" ca="1" si="16"/>
        <v>#VALUE!</v>
      </c>
      <c r="AB56" s="14" t="e">
        <f t="shared" ca="1" si="17"/>
        <v>#VALUE!</v>
      </c>
      <c r="AC56" s="14" t="e">
        <f t="shared" ca="1" si="18"/>
        <v>#VALUE!</v>
      </c>
      <c r="AD56" s="8" t="e">
        <f t="shared" ca="1" si="19"/>
        <v>#VALUE!</v>
      </c>
      <c r="AE56" s="8" t="e">
        <f t="shared" ca="1" si="20"/>
        <v>#VALUE!</v>
      </c>
      <c r="AF56" s="8" t="e">
        <f t="shared" ca="1" si="21"/>
        <v>#VALUE!</v>
      </c>
    </row>
    <row r="57" spans="1:32" x14ac:dyDescent="0.3">
      <c r="A57" s="35">
        <f>IF(Замеры!B55=0, " ", Замеры!B55)</f>
        <v>50</v>
      </c>
      <c r="B57" s="49" t="str">
        <f>Замеры!F55</f>
        <v xml:space="preserve">Группа от QF </v>
      </c>
      <c r="C57" s="49" t="str">
        <f>IF(Замеры!H55=0, " ", Замеры!H55)</f>
        <v xml:space="preserve"> </v>
      </c>
      <c r="D57" s="49" t="str">
        <f>IF(O57=0, " ", CONCATENATE(Замеры!N55,Замеры!O55,Замеры!P55,Замеры!Q55,Замеры!R55))</f>
        <v xml:space="preserve"> </v>
      </c>
      <c r="E57" s="49" t="str">
        <f>IF(Замеры!I55=0, " ", Замеры!I55)</f>
        <v xml:space="preserve"> </v>
      </c>
      <c r="F57" s="49" t="e">
        <f t="shared" si="4"/>
        <v>#VALUE!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 t="str">
        <f t="shared" si="11"/>
        <v xml:space="preserve"> </v>
      </c>
      <c r="N57" s="29" t="str">
        <f t="shared" ca="1" si="12"/>
        <v xml:space="preserve"> </v>
      </c>
      <c r="O57" s="8">
        <f>Замеры!L55</f>
        <v>0</v>
      </c>
      <c r="P57" s="8" t="b">
        <f t="shared" si="0"/>
        <v>1</v>
      </c>
      <c r="Q57" s="8" t="b">
        <f t="shared" si="1"/>
        <v>1</v>
      </c>
      <c r="R57" s="8" t="b">
        <f t="shared" si="2"/>
        <v>1</v>
      </c>
      <c r="S57" s="8" t="s">
        <v>75</v>
      </c>
      <c r="T57" s="8" t="e">
        <f t="shared" si="13"/>
        <v>#VALUE!</v>
      </c>
      <c r="U57" s="12" t="s">
        <v>75</v>
      </c>
      <c r="V57" s="8" t="e">
        <f t="shared" si="14"/>
        <v>#VALUE!</v>
      </c>
      <c r="X57" s="13" t="str">
        <f t="shared" si="3"/>
        <v xml:space="preserve"> </v>
      </c>
      <c r="Y57" s="8" t="e">
        <f t="shared" si="15"/>
        <v>#VALUE!</v>
      </c>
      <c r="AA57" s="14" t="e">
        <f t="shared" ca="1" si="16"/>
        <v>#VALUE!</v>
      </c>
      <c r="AB57" s="14" t="e">
        <f t="shared" ca="1" si="17"/>
        <v>#VALUE!</v>
      </c>
      <c r="AC57" s="14" t="e">
        <f t="shared" ca="1" si="18"/>
        <v>#VALUE!</v>
      </c>
      <c r="AD57" s="8" t="e">
        <f t="shared" ca="1" si="19"/>
        <v>#VALUE!</v>
      </c>
      <c r="AE57" s="8" t="e">
        <f t="shared" ca="1" si="20"/>
        <v>#VALUE!</v>
      </c>
      <c r="AF57" s="8" t="e">
        <f t="shared" ca="1" si="21"/>
        <v>#VALUE!</v>
      </c>
    </row>
    <row r="58" spans="1:32" x14ac:dyDescent="0.3">
      <c r="A58" s="35">
        <f>IF(Замеры!B56=0, " ", Замеры!B56)</f>
        <v>51</v>
      </c>
      <c r="B58" s="49" t="str">
        <f>Замеры!F56</f>
        <v xml:space="preserve">Группа от QF </v>
      </c>
      <c r="C58" s="49" t="str">
        <f>IF(Замеры!H56=0, " ", Замеры!H56)</f>
        <v xml:space="preserve"> </v>
      </c>
      <c r="D58" s="49" t="str">
        <f>IF(O58=0, " ", CONCATENATE(Замеры!N56,Замеры!O56,Замеры!P56,Замеры!Q56,Замеры!R56))</f>
        <v xml:space="preserve"> </v>
      </c>
      <c r="E58" s="49" t="str">
        <f>IF(Замеры!I56=0, " ", Замеры!I56)</f>
        <v xml:space="preserve"> </v>
      </c>
      <c r="F58" s="49" t="e">
        <f t="shared" si="4"/>
        <v>#VALUE!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 t="str">
        <f t="shared" si="11"/>
        <v xml:space="preserve"> </v>
      </c>
      <c r="N58" s="29" t="str">
        <f t="shared" ca="1" si="12"/>
        <v xml:space="preserve"> </v>
      </c>
      <c r="O58" s="8">
        <f>Замеры!L56</f>
        <v>0</v>
      </c>
      <c r="P58" s="8" t="b">
        <f t="shared" si="0"/>
        <v>1</v>
      </c>
      <c r="Q58" s="8" t="b">
        <f t="shared" si="1"/>
        <v>1</v>
      </c>
      <c r="R58" s="8" t="b">
        <f t="shared" si="2"/>
        <v>1</v>
      </c>
      <c r="S58" s="8" t="s">
        <v>75</v>
      </c>
      <c r="T58" s="8" t="e">
        <f t="shared" si="13"/>
        <v>#VALUE!</v>
      </c>
      <c r="U58" s="12" t="s">
        <v>75</v>
      </c>
      <c r="V58" s="8" t="e">
        <f t="shared" si="14"/>
        <v>#VALUE!</v>
      </c>
      <c r="X58" s="13" t="str">
        <f t="shared" si="3"/>
        <v xml:space="preserve"> </v>
      </c>
      <c r="Y58" s="8" t="e">
        <f t="shared" si="15"/>
        <v>#VALUE!</v>
      </c>
      <c r="AA58" s="14" t="e">
        <f t="shared" ca="1" si="16"/>
        <v>#VALUE!</v>
      </c>
      <c r="AB58" s="14" t="e">
        <f t="shared" ca="1" si="17"/>
        <v>#VALUE!</v>
      </c>
      <c r="AC58" s="14" t="e">
        <f t="shared" ca="1" si="18"/>
        <v>#VALUE!</v>
      </c>
      <c r="AD58" s="8" t="e">
        <f t="shared" ca="1" si="19"/>
        <v>#VALUE!</v>
      </c>
      <c r="AE58" s="8" t="e">
        <f t="shared" ca="1" si="20"/>
        <v>#VALUE!</v>
      </c>
      <c r="AF58" s="8" t="e">
        <f t="shared" ca="1" si="21"/>
        <v>#VALUE!</v>
      </c>
    </row>
    <row r="59" spans="1:32" x14ac:dyDescent="0.3">
      <c r="A59" s="35">
        <f>IF(Замеры!B57=0, " ", Замеры!B57)</f>
        <v>52</v>
      </c>
      <c r="B59" s="49" t="str">
        <f>Замеры!F57</f>
        <v xml:space="preserve">Группа от QF </v>
      </c>
      <c r="C59" s="49" t="str">
        <f>IF(Замеры!H57=0, " ", Замеры!H57)</f>
        <v xml:space="preserve"> </v>
      </c>
      <c r="D59" s="49" t="str">
        <f>IF(O59=0, " ", CONCATENATE(Замеры!N57,Замеры!O57,Замеры!P57,Замеры!Q57,Замеры!R57))</f>
        <v xml:space="preserve"> </v>
      </c>
      <c r="E59" s="49" t="str">
        <f>IF(Замеры!I57=0, " ", Замеры!I57)</f>
        <v xml:space="preserve"> </v>
      </c>
      <c r="F59" s="49" t="e">
        <f t="shared" si="4"/>
        <v>#VALUE!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 t="str">
        <f t="shared" si="11"/>
        <v xml:space="preserve"> </v>
      </c>
      <c r="N59" s="29" t="str">
        <f t="shared" ca="1" si="12"/>
        <v xml:space="preserve"> </v>
      </c>
      <c r="O59" s="8">
        <f>Замеры!L57</f>
        <v>0</v>
      </c>
      <c r="P59" s="8" t="b">
        <f t="shared" si="0"/>
        <v>1</v>
      </c>
      <c r="Q59" s="8" t="b">
        <f t="shared" si="1"/>
        <v>1</v>
      </c>
      <c r="R59" s="8" t="b">
        <f t="shared" si="2"/>
        <v>1</v>
      </c>
      <c r="S59" s="8" t="s">
        <v>75</v>
      </c>
      <c r="T59" s="8" t="e">
        <f t="shared" si="13"/>
        <v>#VALUE!</v>
      </c>
      <c r="U59" s="12" t="s">
        <v>75</v>
      </c>
      <c r="V59" s="8" t="e">
        <f t="shared" si="14"/>
        <v>#VALUE!</v>
      </c>
      <c r="X59" s="13" t="str">
        <f t="shared" si="3"/>
        <v xml:space="preserve"> </v>
      </c>
      <c r="Y59" s="8" t="e">
        <f t="shared" si="15"/>
        <v>#VALUE!</v>
      </c>
      <c r="AA59" s="14" t="e">
        <f t="shared" ca="1" si="16"/>
        <v>#VALUE!</v>
      </c>
      <c r="AB59" s="14" t="e">
        <f t="shared" ca="1" si="17"/>
        <v>#VALUE!</v>
      </c>
      <c r="AC59" s="14" t="e">
        <f t="shared" ca="1" si="18"/>
        <v>#VALUE!</v>
      </c>
      <c r="AD59" s="8" t="e">
        <f t="shared" ca="1" si="19"/>
        <v>#VALUE!</v>
      </c>
      <c r="AE59" s="8" t="e">
        <f t="shared" ca="1" si="20"/>
        <v>#VALUE!</v>
      </c>
      <c r="AF59" s="8" t="e">
        <f t="shared" ca="1" si="21"/>
        <v>#VALUE!</v>
      </c>
    </row>
    <row r="60" spans="1:32" x14ac:dyDescent="0.3">
      <c r="A60" s="35">
        <f>IF(Замеры!B58=0, " ", Замеры!B58)</f>
        <v>53</v>
      </c>
      <c r="B60" s="49" t="str">
        <f>Замеры!F58</f>
        <v xml:space="preserve">Группа от QF </v>
      </c>
      <c r="C60" s="49" t="str">
        <f>IF(Замеры!H58=0, " ", Замеры!H58)</f>
        <v xml:space="preserve"> </v>
      </c>
      <c r="D60" s="49" t="str">
        <f>IF(O60=0, " ", CONCATENATE(Замеры!N58,Замеры!O58,Замеры!P58,Замеры!Q58,Замеры!R58))</f>
        <v xml:space="preserve"> </v>
      </c>
      <c r="E60" s="49" t="str">
        <f>IF(Замеры!I58=0, " ", Замеры!I58)</f>
        <v xml:space="preserve"> </v>
      </c>
      <c r="F60" s="49" t="e">
        <f t="shared" si="4"/>
        <v>#VALUE!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 t="str">
        <f t="shared" si="11"/>
        <v xml:space="preserve"> </v>
      </c>
      <c r="N60" s="29" t="str">
        <f t="shared" ca="1" si="12"/>
        <v xml:space="preserve"> </v>
      </c>
      <c r="O60" s="8">
        <f>Замеры!L58</f>
        <v>0</v>
      </c>
      <c r="P60" s="8" t="b">
        <f t="shared" si="0"/>
        <v>1</v>
      </c>
      <c r="Q60" s="8" t="b">
        <f t="shared" si="1"/>
        <v>1</v>
      </c>
      <c r="R60" s="8" t="b">
        <f t="shared" si="2"/>
        <v>1</v>
      </c>
      <c r="S60" s="8" t="s">
        <v>75</v>
      </c>
      <c r="T60" s="8" t="e">
        <f t="shared" si="13"/>
        <v>#VALUE!</v>
      </c>
      <c r="U60" s="12" t="s">
        <v>75</v>
      </c>
      <c r="V60" s="8" t="e">
        <f t="shared" si="14"/>
        <v>#VALUE!</v>
      </c>
      <c r="X60" s="13" t="str">
        <f t="shared" si="3"/>
        <v xml:space="preserve"> </v>
      </c>
      <c r="Y60" s="8" t="e">
        <f t="shared" si="15"/>
        <v>#VALUE!</v>
      </c>
      <c r="AA60" s="14" t="e">
        <f t="shared" ca="1" si="16"/>
        <v>#VALUE!</v>
      </c>
      <c r="AB60" s="14" t="e">
        <f t="shared" ca="1" si="17"/>
        <v>#VALUE!</v>
      </c>
      <c r="AC60" s="14" t="e">
        <f t="shared" ca="1" si="18"/>
        <v>#VALUE!</v>
      </c>
      <c r="AD60" s="8" t="e">
        <f t="shared" ca="1" si="19"/>
        <v>#VALUE!</v>
      </c>
      <c r="AE60" s="8" t="e">
        <f t="shared" ca="1" si="20"/>
        <v>#VALUE!</v>
      </c>
      <c r="AF60" s="8" t="e">
        <f t="shared" ca="1" si="21"/>
        <v>#VALUE!</v>
      </c>
    </row>
    <row r="61" spans="1:32" x14ac:dyDescent="0.3">
      <c r="A61" s="35">
        <f>IF(Замеры!B59=0, " ", Замеры!B59)</f>
        <v>54</v>
      </c>
      <c r="B61" s="49" t="str">
        <f>Замеры!F59</f>
        <v xml:space="preserve">Группа от QF </v>
      </c>
      <c r="C61" s="49" t="str">
        <f>IF(Замеры!H59=0, " ", Замеры!H59)</f>
        <v xml:space="preserve"> </v>
      </c>
      <c r="D61" s="49" t="str">
        <f>IF(O61=0, " ", CONCATENATE(Замеры!N59,Замеры!O59,Замеры!P59,Замеры!Q59,Замеры!R59))</f>
        <v xml:space="preserve"> </v>
      </c>
      <c r="E61" s="49" t="str">
        <f>IF(Замеры!I59=0, " ", Замеры!I59)</f>
        <v xml:space="preserve"> </v>
      </c>
      <c r="F61" s="49" t="e">
        <f t="shared" si="4"/>
        <v>#VALUE!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 t="str">
        <f t="shared" si="11"/>
        <v xml:space="preserve"> </v>
      </c>
      <c r="N61" s="29" t="str">
        <f t="shared" ca="1" si="12"/>
        <v xml:space="preserve"> </v>
      </c>
      <c r="O61" s="8">
        <f>Замеры!L59</f>
        <v>0</v>
      </c>
      <c r="P61" s="8" t="b">
        <f t="shared" si="0"/>
        <v>1</v>
      </c>
      <c r="Q61" s="8" t="b">
        <f t="shared" si="1"/>
        <v>1</v>
      </c>
      <c r="R61" s="8" t="b">
        <f t="shared" si="2"/>
        <v>1</v>
      </c>
      <c r="S61" s="8" t="s">
        <v>75</v>
      </c>
      <c r="T61" s="8" t="e">
        <f t="shared" si="13"/>
        <v>#VALUE!</v>
      </c>
      <c r="U61" s="12" t="s">
        <v>75</v>
      </c>
      <c r="V61" s="8" t="e">
        <f t="shared" si="14"/>
        <v>#VALUE!</v>
      </c>
      <c r="X61" s="13" t="str">
        <f t="shared" si="3"/>
        <v xml:space="preserve"> </v>
      </c>
      <c r="Y61" s="8" t="e">
        <f t="shared" si="15"/>
        <v>#VALUE!</v>
      </c>
      <c r="AA61" s="14" t="e">
        <f t="shared" ca="1" si="16"/>
        <v>#VALUE!</v>
      </c>
      <c r="AB61" s="14" t="e">
        <f t="shared" ca="1" si="17"/>
        <v>#VALUE!</v>
      </c>
      <c r="AC61" s="14" t="e">
        <f t="shared" ca="1" si="18"/>
        <v>#VALUE!</v>
      </c>
      <c r="AD61" s="8" t="e">
        <f t="shared" ca="1" si="19"/>
        <v>#VALUE!</v>
      </c>
      <c r="AE61" s="8" t="e">
        <f t="shared" ca="1" si="20"/>
        <v>#VALUE!</v>
      </c>
      <c r="AF61" s="8" t="e">
        <f t="shared" ca="1" si="21"/>
        <v>#VALUE!</v>
      </c>
    </row>
    <row r="62" spans="1:32" x14ac:dyDescent="0.3">
      <c r="A62" s="35">
        <f>IF(Замеры!B60=0, " ", Замеры!B60)</f>
        <v>55</v>
      </c>
      <c r="B62" s="49" t="str">
        <f>Замеры!F60</f>
        <v xml:space="preserve">Группа от QF </v>
      </c>
      <c r="C62" s="49" t="str">
        <f>IF(Замеры!H60=0, " ", Замеры!H60)</f>
        <v xml:space="preserve"> </v>
      </c>
      <c r="D62" s="49" t="str">
        <f>IF(O62=0, " ", CONCATENATE(Замеры!N60,Замеры!O60,Замеры!P60,Замеры!Q60,Замеры!R60))</f>
        <v xml:space="preserve"> </v>
      </c>
      <c r="E62" s="49" t="str">
        <f>IF(Замеры!I60=0, " ", Замеры!I60)</f>
        <v xml:space="preserve"> </v>
      </c>
      <c r="F62" s="49" t="e">
        <f t="shared" si="4"/>
        <v>#VALUE!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 t="str">
        <f t="shared" si="11"/>
        <v xml:space="preserve"> </v>
      </c>
      <c r="N62" s="29" t="str">
        <f t="shared" ca="1" si="12"/>
        <v xml:space="preserve"> </v>
      </c>
      <c r="O62" s="8">
        <f>Замеры!L60</f>
        <v>0</v>
      </c>
      <c r="P62" s="8" t="b">
        <f t="shared" si="0"/>
        <v>1</v>
      </c>
      <c r="Q62" s="8" t="b">
        <f t="shared" si="1"/>
        <v>1</v>
      </c>
      <c r="R62" s="8" t="b">
        <f t="shared" si="2"/>
        <v>1</v>
      </c>
      <c r="S62" s="8" t="s">
        <v>75</v>
      </c>
      <c r="T62" s="8" t="e">
        <f t="shared" si="13"/>
        <v>#VALUE!</v>
      </c>
      <c r="U62" s="12" t="s">
        <v>75</v>
      </c>
      <c r="V62" s="8" t="e">
        <f t="shared" si="14"/>
        <v>#VALUE!</v>
      </c>
      <c r="X62" s="13" t="str">
        <f t="shared" si="3"/>
        <v xml:space="preserve"> </v>
      </c>
      <c r="Y62" s="8" t="e">
        <f t="shared" si="15"/>
        <v>#VALUE!</v>
      </c>
      <c r="AA62" s="14" t="e">
        <f t="shared" ca="1" si="16"/>
        <v>#VALUE!</v>
      </c>
      <c r="AB62" s="14" t="e">
        <f t="shared" ca="1" si="17"/>
        <v>#VALUE!</v>
      </c>
      <c r="AC62" s="14" t="e">
        <f t="shared" ca="1" si="18"/>
        <v>#VALUE!</v>
      </c>
      <c r="AD62" s="8" t="e">
        <f t="shared" ca="1" si="19"/>
        <v>#VALUE!</v>
      </c>
      <c r="AE62" s="8" t="e">
        <f t="shared" ca="1" si="20"/>
        <v>#VALUE!</v>
      </c>
      <c r="AF62" s="8" t="e">
        <f t="shared" ca="1" si="21"/>
        <v>#VALUE!</v>
      </c>
    </row>
    <row r="63" spans="1:32" x14ac:dyDescent="0.3">
      <c r="A63" s="35">
        <f>IF(Замеры!B61=0, " ", Замеры!B61)</f>
        <v>56</v>
      </c>
      <c r="B63" s="49" t="str">
        <f>Замеры!F61</f>
        <v xml:space="preserve">Группа от QF </v>
      </c>
      <c r="C63" s="49" t="str">
        <f>IF(Замеры!H61=0, " ", Замеры!H61)</f>
        <v xml:space="preserve"> </v>
      </c>
      <c r="D63" s="49" t="str">
        <f>IF(O63=0, " ", CONCATENATE(Замеры!N61,Замеры!O61,Замеры!P61,Замеры!Q61,Замеры!R61))</f>
        <v xml:space="preserve"> </v>
      </c>
      <c r="E63" s="49" t="str">
        <f>IF(Замеры!I61=0, " ", Замеры!I61)</f>
        <v xml:space="preserve"> </v>
      </c>
      <c r="F63" s="49" t="e">
        <f t="shared" si="4"/>
        <v>#VALUE!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 t="str">
        <f t="shared" si="11"/>
        <v xml:space="preserve"> </v>
      </c>
      <c r="N63" s="29" t="str">
        <f t="shared" ca="1" si="12"/>
        <v xml:space="preserve"> </v>
      </c>
      <c r="O63" s="8">
        <f>Замеры!L61</f>
        <v>0</v>
      </c>
      <c r="P63" s="8" t="b">
        <f t="shared" si="0"/>
        <v>1</v>
      </c>
      <c r="Q63" s="8" t="b">
        <f t="shared" si="1"/>
        <v>1</v>
      </c>
      <c r="R63" s="8" t="b">
        <f t="shared" si="2"/>
        <v>1</v>
      </c>
      <c r="S63" s="8" t="s">
        <v>75</v>
      </c>
      <c r="T63" s="8" t="e">
        <f t="shared" si="13"/>
        <v>#VALUE!</v>
      </c>
      <c r="U63" s="12" t="s">
        <v>75</v>
      </c>
      <c r="V63" s="8" t="e">
        <f t="shared" si="14"/>
        <v>#VALUE!</v>
      </c>
      <c r="X63" s="13" t="str">
        <f t="shared" si="3"/>
        <v xml:space="preserve"> </v>
      </c>
      <c r="Y63" s="8" t="e">
        <f t="shared" si="15"/>
        <v>#VALUE!</v>
      </c>
      <c r="AA63" s="14" t="e">
        <f t="shared" ca="1" si="16"/>
        <v>#VALUE!</v>
      </c>
      <c r="AB63" s="14" t="e">
        <f t="shared" ca="1" si="17"/>
        <v>#VALUE!</v>
      </c>
      <c r="AC63" s="14" t="e">
        <f t="shared" ca="1" si="18"/>
        <v>#VALUE!</v>
      </c>
      <c r="AD63" s="8" t="e">
        <f t="shared" ca="1" si="19"/>
        <v>#VALUE!</v>
      </c>
      <c r="AE63" s="8" t="e">
        <f t="shared" ca="1" si="20"/>
        <v>#VALUE!</v>
      </c>
      <c r="AF63" s="8" t="e">
        <f t="shared" ca="1" si="21"/>
        <v>#VALUE!</v>
      </c>
    </row>
    <row r="64" spans="1:32" x14ac:dyDescent="0.3">
      <c r="A64" s="35">
        <f>IF(Замеры!B62=0, " ", Замеры!B62)</f>
        <v>57</v>
      </c>
      <c r="B64" s="49" t="str">
        <f>Замеры!F62</f>
        <v xml:space="preserve">Группа от QF </v>
      </c>
      <c r="C64" s="49" t="str">
        <f>IF(Замеры!H62=0, " ", Замеры!H62)</f>
        <v xml:space="preserve"> </v>
      </c>
      <c r="D64" s="49" t="str">
        <f>IF(O64=0, " ", CONCATENATE(Замеры!N62,Замеры!O62,Замеры!P62,Замеры!Q62,Замеры!R62))</f>
        <v xml:space="preserve"> </v>
      </c>
      <c r="E64" s="49" t="str">
        <f>IF(Замеры!I62=0, " ", Замеры!I62)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Замеры!L62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75</v>
      </c>
      <c r="T64" s="8" t="e">
        <f t="shared" si="13"/>
        <v>#VALUE!</v>
      </c>
      <c r="U64" s="12" t="s">
        <v>75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IF(Замеры!B63=0, " ", Замеры!B63)</f>
        <v>58</v>
      </c>
      <c r="B65" s="49" t="str">
        <f>Замеры!F63</f>
        <v xml:space="preserve">Группа от QF </v>
      </c>
      <c r="C65" s="49" t="str">
        <f>IF(Замеры!H63=0, " ", Замеры!H63)</f>
        <v xml:space="preserve"> </v>
      </c>
      <c r="D65" s="49" t="str">
        <f>IF(O65=0, " ", CONCATENATE(Замеры!N63,Замеры!O63,Замеры!P63,Замеры!Q63,Замеры!R63))</f>
        <v xml:space="preserve"> </v>
      </c>
      <c r="E65" s="49" t="str">
        <f>IF(Замеры!I63=0, " ", Замеры!I63)</f>
        <v xml:space="preserve"> </v>
      </c>
      <c r="F65" s="49" t="e">
        <f t="shared" si="4"/>
        <v>#VALUE!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 t="str">
        <f t="shared" si="11"/>
        <v xml:space="preserve"> </v>
      </c>
      <c r="N65" s="29" t="str">
        <f t="shared" ca="1" si="12"/>
        <v xml:space="preserve"> </v>
      </c>
      <c r="O65" s="8">
        <f>Замеры!L63</f>
        <v>0</v>
      </c>
      <c r="P65" s="8" t="b">
        <f t="shared" si="0"/>
        <v>1</v>
      </c>
      <c r="Q65" s="8" t="b">
        <f t="shared" si="1"/>
        <v>1</v>
      </c>
      <c r="R65" s="8" t="b">
        <f t="shared" si="2"/>
        <v>1</v>
      </c>
      <c r="S65" s="8" t="s">
        <v>75</v>
      </c>
      <c r="T65" s="8" t="e">
        <f t="shared" si="13"/>
        <v>#VALUE!</v>
      </c>
      <c r="U65" s="12" t="s">
        <v>75</v>
      </c>
      <c r="V65" s="8" t="e">
        <f t="shared" si="14"/>
        <v>#VALUE!</v>
      </c>
      <c r="X65" s="13" t="str">
        <f t="shared" si="3"/>
        <v xml:space="preserve"> </v>
      </c>
      <c r="Y65" s="8" t="e">
        <f t="shared" si="15"/>
        <v>#VALUE!</v>
      </c>
      <c r="AA65" s="14" t="e">
        <f t="shared" ca="1" si="16"/>
        <v>#VALUE!</v>
      </c>
      <c r="AB65" s="14" t="e">
        <f t="shared" ca="1" si="17"/>
        <v>#VALUE!</v>
      </c>
      <c r="AC65" s="14" t="e">
        <f t="shared" ca="1" si="18"/>
        <v>#VALUE!</v>
      </c>
      <c r="AD65" s="8" t="e">
        <f t="shared" ca="1" si="19"/>
        <v>#VALUE!</v>
      </c>
      <c r="AE65" s="8" t="e">
        <f t="shared" ca="1" si="20"/>
        <v>#VALUE!</v>
      </c>
      <c r="AF65" s="8" t="e">
        <f t="shared" ca="1" si="21"/>
        <v>#VALUE!</v>
      </c>
    </row>
    <row r="66" spans="1:32" x14ac:dyDescent="0.3">
      <c r="A66" s="35">
        <f>IF(Замеры!B64=0, " ", Замеры!B64)</f>
        <v>59</v>
      </c>
      <c r="B66" s="49" t="str">
        <f>Замеры!F64</f>
        <v xml:space="preserve">Группа от QF </v>
      </c>
      <c r="C66" s="49" t="str">
        <f>IF(Замеры!H64=0, " ", Замеры!H64)</f>
        <v xml:space="preserve"> </v>
      </c>
      <c r="D66" s="49" t="str">
        <f>IF(O66=0, " ", CONCATENATE(Замеры!N64,Замеры!O64,Замеры!P64,Замеры!Q64,Замеры!R64))</f>
        <v xml:space="preserve"> </v>
      </c>
      <c r="E66" s="49" t="str">
        <f>IF(Замеры!I64=0, " ", Замеры!I64)</f>
        <v xml:space="preserve"> </v>
      </c>
      <c r="F66" s="49" t="e">
        <f t="shared" si="4"/>
        <v>#VALUE!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 t="str">
        <f t="shared" si="11"/>
        <v xml:space="preserve"> </v>
      </c>
      <c r="N66" s="29" t="str">
        <f t="shared" ca="1" si="12"/>
        <v xml:space="preserve"> </v>
      </c>
      <c r="O66" s="8">
        <f>Замеры!L64</f>
        <v>0</v>
      </c>
      <c r="P66" s="8" t="b">
        <f t="shared" si="0"/>
        <v>1</v>
      </c>
      <c r="Q66" s="8" t="b">
        <f t="shared" si="1"/>
        <v>1</v>
      </c>
      <c r="R66" s="8" t="b">
        <f t="shared" si="2"/>
        <v>1</v>
      </c>
      <c r="S66" s="8" t="s">
        <v>75</v>
      </c>
      <c r="T66" s="8" t="e">
        <f t="shared" si="13"/>
        <v>#VALUE!</v>
      </c>
      <c r="U66" s="12" t="s">
        <v>75</v>
      </c>
      <c r="V66" s="8" t="e">
        <f t="shared" si="14"/>
        <v>#VALUE!</v>
      </c>
      <c r="X66" s="13" t="str">
        <f t="shared" si="3"/>
        <v xml:space="preserve"> </v>
      </c>
      <c r="Y66" s="8" t="e">
        <f t="shared" si="15"/>
        <v>#VALUE!</v>
      </c>
      <c r="AA66" s="14" t="e">
        <f t="shared" ca="1" si="16"/>
        <v>#VALUE!</v>
      </c>
      <c r="AB66" s="14" t="e">
        <f t="shared" ca="1" si="17"/>
        <v>#VALUE!</v>
      </c>
      <c r="AC66" s="14" t="e">
        <f t="shared" ca="1" si="18"/>
        <v>#VALUE!</v>
      </c>
      <c r="AD66" s="8" t="e">
        <f t="shared" ca="1" si="19"/>
        <v>#VALUE!</v>
      </c>
      <c r="AE66" s="8" t="e">
        <f t="shared" ca="1" si="20"/>
        <v>#VALUE!</v>
      </c>
      <c r="AF66" s="8" t="e">
        <f t="shared" ca="1" si="21"/>
        <v>#VALUE!</v>
      </c>
    </row>
    <row r="67" spans="1:32" x14ac:dyDescent="0.3">
      <c r="A67" s="35">
        <f>IF(Замеры!B65=0, " ", Замеры!B65)</f>
        <v>60</v>
      </c>
      <c r="B67" s="49" t="str">
        <f>Замеры!F65</f>
        <v xml:space="preserve">Группа от QF </v>
      </c>
      <c r="C67" s="49" t="str">
        <f>IF(Замеры!H65=0, " ", Замеры!H65)</f>
        <v xml:space="preserve"> </v>
      </c>
      <c r="D67" s="49" t="str">
        <f>IF(O67=0, " ", CONCATENATE(Замеры!N65,Замеры!O65,Замеры!P65,Замеры!Q65,Замеры!R65))</f>
        <v xml:space="preserve"> </v>
      </c>
      <c r="E67" s="49" t="str">
        <f>IF(Замеры!I65=0, " ", Замеры!I65)</f>
        <v xml:space="preserve"> </v>
      </c>
      <c r="F67" s="49" t="e">
        <f t="shared" si="4"/>
        <v>#VALUE!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 t="str">
        <f t="shared" si="11"/>
        <v xml:space="preserve"> </v>
      </c>
      <c r="N67" s="29" t="str">
        <f t="shared" ca="1" si="12"/>
        <v xml:space="preserve"> </v>
      </c>
      <c r="O67" s="8">
        <f>Замеры!L65</f>
        <v>0</v>
      </c>
      <c r="P67" s="8" t="b">
        <f t="shared" si="0"/>
        <v>1</v>
      </c>
      <c r="Q67" s="8" t="b">
        <f t="shared" si="1"/>
        <v>1</v>
      </c>
      <c r="R67" s="8" t="b">
        <f t="shared" si="2"/>
        <v>1</v>
      </c>
      <c r="S67" s="8" t="s">
        <v>75</v>
      </c>
      <c r="T67" s="8" t="e">
        <f t="shared" si="13"/>
        <v>#VALUE!</v>
      </c>
      <c r="U67" s="12" t="s">
        <v>75</v>
      </c>
      <c r="V67" s="8" t="e">
        <f t="shared" si="14"/>
        <v>#VALUE!</v>
      </c>
      <c r="X67" s="13" t="str">
        <f t="shared" si="3"/>
        <v xml:space="preserve"> </v>
      </c>
      <c r="Y67" s="8" t="e">
        <f t="shared" si="15"/>
        <v>#VALUE!</v>
      </c>
      <c r="AA67" s="14" t="e">
        <f t="shared" ca="1" si="16"/>
        <v>#VALUE!</v>
      </c>
      <c r="AB67" s="14" t="e">
        <f t="shared" ca="1" si="17"/>
        <v>#VALUE!</v>
      </c>
      <c r="AC67" s="14" t="e">
        <f t="shared" ca="1" si="18"/>
        <v>#VALUE!</v>
      </c>
      <c r="AD67" s="8" t="e">
        <f t="shared" ca="1" si="19"/>
        <v>#VALUE!</v>
      </c>
      <c r="AE67" s="8" t="e">
        <f t="shared" ca="1" si="20"/>
        <v>#VALUE!</v>
      </c>
      <c r="AF67" s="8" t="e">
        <f t="shared" ca="1" si="21"/>
        <v>#VALUE!</v>
      </c>
    </row>
    <row r="68" spans="1:32" x14ac:dyDescent="0.3">
      <c r="A68" s="35">
        <f>IF(Замеры!B66=0, " ", Замеры!B66)</f>
        <v>61</v>
      </c>
      <c r="B68" s="49" t="str">
        <f>Замеры!F66</f>
        <v xml:space="preserve">Группа от QF </v>
      </c>
      <c r="C68" s="49" t="str">
        <f>IF(Замеры!H66=0, " ", Замеры!H66)</f>
        <v xml:space="preserve"> </v>
      </c>
      <c r="D68" s="49" t="str">
        <f>IF(O68=0, " ", CONCATENATE(Замеры!N66,Замеры!O66,Замеры!P66,Замеры!Q66,Замеры!R66))</f>
        <v xml:space="preserve"> </v>
      </c>
      <c r="E68" s="49" t="str">
        <f>IF(Замеры!I66=0, " ", Замеры!I66)</f>
        <v xml:space="preserve"> </v>
      </c>
      <c r="F68" s="49" t="e">
        <f t="shared" si="4"/>
        <v>#VALUE!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 t="str">
        <f t="shared" si="11"/>
        <v xml:space="preserve"> </v>
      </c>
      <c r="N68" s="29" t="str">
        <f t="shared" ca="1" si="12"/>
        <v xml:space="preserve"> </v>
      </c>
      <c r="O68" s="8">
        <f>Замеры!L66</f>
        <v>0</v>
      </c>
      <c r="P68" s="8" t="b">
        <f t="shared" si="0"/>
        <v>1</v>
      </c>
      <c r="Q68" s="8" t="b">
        <f t="shared" si="1"/>
        <v>1</v>
      </c>
      <c r="R68" s="8" t="b">
        <f t="shared" si="2"/>
        <v>1</v>
      </c>
      <c r="S68" s="8" t="s">
        <v>75</v>
      </c>
      <c r="T68" s="8" t="e">
        <f t="shared" si="13"/>
        <v>#VALUE!</v>
      </c>
      <c r="U68" s="12" t="s">
        <v>75</v>
      </c>
      <c r="V68" s="8" t="e">
        <f t="shared" si="14"/>
        <v>#VALUE!</v>
      </c>
      <c r="X68" s="13" t="str">
        <f t="shared" si="3"/>
        <v xml:space="preserve"> </v>
      </c>
      <c r="Y68" s="8" t="e">
        <f t="shared" si="15"/>
        <v>#VALUE!</v>
      </c>
      <c r="AA68" s="14" t="e">
        <f t="shared" ca="1" si="16"/>
        <v>#VALUE!</v>
      </c>
      <c r="AB68" s="14" t="e">
        <f t="shared" ca="1" si="17"/>
        <v>#VALUE!</v>
      </c>
      <c r="AC68" s="14" t="e">
        <f t="shared" ca="1" si="18"/>
        <v>#VALUE!</v>
      </c>
      <c r="AD68" s="8" t="e">
        <f t="shared" ca="1" si="19"/>
        <v>#VALUE!</v>
      </c>
      <c r="AE68" s="8" t="e">
        <f t="shared" ca="1" si="20"/>
        <v>#VALUE!</v>
      </c>
      <c r="AF68" s="8" t="e">
        <f t="shared" ca="1" si="21"/>
        <v>#VALUE!</v>
      </c>
    </row>
    <row r="69" spans="1:32" x14ac:dyDescent="0.3">
      <c r="A69" s="35">
        <f>IF(Замеры!B67=0, " ", Замеры!B67)</f>
        <v>62</v>
      </c>
      <c r="B69" s="49" t="str">
        <f>Замеры!F67</f>
        <v xml:space="preserve">Группа от QF </v>
      </c>
      <c r="C69" s="49" t="str">
        <f>IF(Замеры!H67=0, " ", Замеры!H67)</f>
        <v xml:space="preserve"> </v>
      </c>
      <c r="D69" s="49" t="str">
        <f>IF(O69=0, " ", CONCATENATE(Замеры!N67,Замеры!O67,Замеры!P67,Замеры!Q67,Замеры!R67))</f>
        <v xml:space="preserve"> </v>
      </c>
      <c r="E69" s="49" t="str">
        <f>IF(Замеры!I67=0, " ", Замеры!I67)</f>
        <v xml:space="preserve"> </v>
      </c>
      <c r="F69" s="49" t="e">
        <f t="shared" si="4"/>
        <v>#VALUE!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 t="str">
        <f t="shared" si="11"/>
        <v xml:space="preserve"> </v>
      </c>
      <c r="N69" s="29" t="str">
        <f t="shared" ca="1" si="12"/>
        <v xml:space="preserve"> </v>
      </c>
      <c r="O69" s="8">
        <f>Замеры!L67</f>
        <v>0</v>
      </c>
      <c r="P69" s="8" t="b">
        <f t="shared" si="0"/>
        <v>1</v>
      </c>
      <c r="Q69" s="8" t="b">
        <f t="shared" si="1"/>
        <v>1</v>
      </c>
      <c r="R69" s="8" t="b">
        <f t="shared" si="2"/>
        <v>1</v>
      </c>
      <c r="S69" s="8" t="s">
        <v>75</v>
      </c>
      <c r="T69" s="8" t="e">
        <f t="shared" si="13"/>
        <v>#VALUE!</v>
      </c>
      <c r="U69" s="12" t="s">
        <v>75</v>
      </c>
      <c r="V69" s="8" t="e">
        <f t="shared" si="14"/>
        <v>#VALUE!</v>
      </c>
      <c r="X69" s="13" t="str">
        <f t="shared" si="3"/>
        <v xml:space="preserve"> </v>
      </c>
      <c r="Y69" s="8" t="e">
        <f t="shared" si="15"/>
        <v>#VALUE!</v>
      </c>
      <c r="AA69" s="14" t="e">
        <f t="shared" ca="1" si="16"/>
        <v>#VALUE!</v>
      </c>
      <c r="AB69" s="14" t="e">
        <f t="shared" ca="1" si="17"/>
        <v>#VALUE!</v>
      </c>
      <c r="AC69" s="14" t="e">
        <f t="shared" ca="1" si="18"/>
        <v>#VALUE!</v>
      </c>
      <c r="AD69" s="8" t="e">
        <f t="shared" ca="1" si="19"/>
        <v>#VALUE!</v>
      </c>
      <c r="AE69" s="8" t="e">
        <f t="shared" ca="1" si="20"/>
        <v>#VALUE!</v>
      </c>
      <c r="AF69" s="8" t="e">
        <f t="shared" ca="1" si="21"/>
        <v>#VALUE!</v>
      </c>
    </row>
    <row r="70" spans="1:32" x14ac:dyDescent="0.3">
      <c r="A70" s="35">
        <f>IF(Замеры!B68=0, " ", Замеры!B68)</f>
        <v>63</v>
      </c>
      <c r="B70" s="49" t="str">
        <f>Замеры!F68</f>
        <v xml:space="preserve">Группа от QF </v>
      </c>
      <c r="C70" s="49" t="str">
        <f>IF(Замеры!H68=0, " ", Замеры!H68)</f>
        <v xml:space="preserve"> </v>
      </c>
      <c r="D70" s="49" t="str">
        <f>IF(O70=0, " ", CONCATENATE(Замеры!N68,Замеры!O68,Замеры!P68,Замеры!Q68,Замеры!R68))</f>
        <v xml:space="preserve"> </v>
      </c>
      <c r="E70" s="49" t="str">
        <f>IF(Замеры!I68=0, " ", Замеры!I68)</f>
        <v xml:space="preserve"> </v>
      </c>
      <c r="F70" s="49" t="e">
        <f t="shared" si="4"/>
        <v>#VALUE!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 t="str">
        <f t="shared" si="11"/>
        <v xml:space="preserve"> </v>
      </c>
      <c r="N70" s="29" t="str">
        <f t="shared" ca="1" si="12"/>
        <v xml:space="preserve"> </v>
      </c>
      <c r="O70" s="8">
        <f>Замеры!L68</f>
        <v>0</v>
      </c>
      <c r="P70" s="8" t="b">
        <f t="shared" si="0"/>
        <v>1</v>
      </c>
      <c r="Q70" s="8" t="b">
        <f t="shared" si="1"/>
        <v>1</v>
      </c>
      <c r="R70" s="8" t="b">
        <f t="shared" si="2"/>
        <v>1</v>
      </c>
      <c r="S70" s="8" t="s">
        <v>75</v>
      </c>
      <c r="T70" s="8" t="e">
        <f t="shared" si="13"/>
        <v>#VALUE!</v>
      </c>
      <c r="U70" s="12" t="s">
        <v>75</v>
      </c>
      <c r="V70" s="8" t="e">
        <f t="shared" si="14"/>
        <v>#VALUE!</v>
      </c>
      <c r="X70" s="13" t="str">
        <f t="shared" si="3"/>
        <v xml:space="preserve"> </v>
      </c>
      <c r="Y70" s="8" t="e">
        <f t="shared" si="15"/>
        <v>#VALUE!</v>
      </c>
      <c r="AA70" s="14" t="e">
        <f t="shared" ca="1" si="16"/>
        <v>#VALUE!</v>
      </c>
      <c r="AB70" s="14" t="e">
        <f t="shared" ca="1" si="17"/>
        <v>#VALUE!</v>
      </c>
      <c r="AC70" s="14" t="e">
        <f t="shared" ca="1" si="18"/>
        <v>#VALUE!</v>
      </c>
      <c r="AD70" s="8" t="e">
        <f t="shared" ca="1" si="19"/>
        <v>#VALUE!</v>
      </c>
      <c r="AE70" s="8" t="e">
        <f t="shared" ca="1" si="20"/>
        <v>#VALUE!</v>
      </c>
      <c r="AF70" s="8" t="e">
        <f t="shared" ca="1" si="21"/>
        <v>#VALUE!</v>
      </c>
    </row>
    <row r="71" spans="1:32" x14ac:dyDescent="0.3">
      <c r="A71" s="35">
        <f>IF(Замеры!B69=0, " ", Замеры!B69)</f>
        <v>64</v>
      </c>
      <c r="B71" s="49" t="str">
        <f>Замеры!F69</f>
        <v xml:space="preserve">Группа от QF </v>
      </c>
      <c r="C71" s="49" t="str">
        <f>IF(Замеры!H69=0, " ", Замеры!H69)</f>
        <v xml:space="preserve"> </v>
      </c>
      <c r="D71" s="49" t="str">
        <f>IF(O71=0, " ", CONCATENATE(Замеры!N69,Замеры!O69,Замеры!P69,Замеры!Q69,Замеры!R69))</f>
        <v xml:space="preserve"> </v>
      </c>
      <c r="E71" s="49" t="str">
        <f>IF(Замеры!I69=0, " ", Замеры!I69)</f>
        <v xml:space="preserve"> </v>
      </c>
      <c r="F71" s="49" t="e">
        <f t="shared" si="4"/>
        <v>#VALUE!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 t="str">
        <f t="shared" si="11"/>
        <v xml:space="preserve"> </v>
      </c>
      <c r="N71" s="29" t="str">
        <f t="shared" ca="1" si="12"/>
        <v xml:space="preserve"> </v>
      </c>
      <c r="O71" s="8">
        <f>Замеры!L69</f>
        <v>0</v>
      </c>
      <c r="P71" s="8" t="b">
        <f t="shared" ref="P71:P134" si="44">OR(O71=$N$1,O71=$O$1,O71=$P$1,O71=$O$2)</f>
        <v>1</v>
      </c>
      <c r="Q71" s="8" t="b">
        <f t="shared" ref="Q71:Q134" si="45">OR(O71=$N$2,O71=$O$3,O71=$P$1,O71=$O$2)</f>
        <v>1</v>
      </c>
      <c r="R71" s="8" t="b">
        <f t="shared" ref="R71:R134" si="46">OR(O71=$N$3,O71=$O$3,O71=$P$1,O71=$O$1)</f>
        <v>1</v>
      </c>
      <c r="S71" s="8" t="s">
        <v>75</v>
      </c>
      <c r="T71" s="8" t="e">
        <f t="shared" si="13"/>
        <v>#VALUE!</v>
      </c>
      <c r="U71" s="12" t="s">
        <v>75</v>
      </c>
      <c r="V71" s="8" t="e">
        <f t="shared" si="14"/>
        <v>#VALUE!</v>
      </c>
      <c r="X71" s="13" t="str">
        <f t="shared" ref="X71:X134" si="47">E71</f>
        <v xml:space="preserve"> </v>
      </c>
      <c r="Y71" s="8" t="e">
        <f t="shared" si="15"/>
        <v>#VALUE!</v>
      </c>
      <c r="AA71" s="14" t="e">
        <f t="shared" ca="1" si="16"/>
        <v>#VALUE!</v>
      </c>
      <c r="AB71" s="14" t="e">
        <f t="shared" ca="1" si="17"/>
        <v>#VALUE!</v>
      </c>
      <c r="AC71" s="14" t="e">
        <f t="shared" ca="1" si="18"/>
        <v>#VALUE!</v>
      </c>
      <c r="AD71" s="8" t="e">
        <f t="shared" ca="1" si="19"/>
        <v>#VALUE!</v>
      </c>
      <c r="AE71" s="8" t="e">
        <f t="shared" ca="1" si="20"/>
        <v>#VALUE!</v>
      </c>
      <c r="AF71" s="8" t="e">
        <f t="shared" ca="1" si="21"/>
        <v>#VALUE!</v>
      </c>
    </row>
    <row r="72" spans="1:32" x14ac:dyDescent="0.3">
      <c r="A72" s="35">
        <f>IF(Замеры!B70=0, " ", Замеры!B70)</f>
        <v>65</v>
      </c>
      <c r="B72" s="49" t="str">
        <f>Замеры!F70</f>
        <v xml:space="preserve">Группа от QF </v>
      </c>
      <c r="C72" s="49" t="str">
        <f>IF(Замеры!H70=0, " ", Замеры!H70)</f>
        <v xml:space="preserve"> </v>
      </c>
      <c r="D72" s="49" t="str">
        <f>IF(O72=0, " ", CONCATENATE(Замеры!N70,Замеры!O70,Замеры!P70,Замеры!Q70,Замеры!R70))</f>
        <v xml:space="preserve"> </v>
      </c>
      <c r="E72" s="49" t="str">
        <f>IF(Замеры!I70=0, " ", Замеры!I70)</f>
        <v xml:space="preserve"> </v>
      </c>
      <c r="F72" s="49" t="e">
        <f t="shared" ref="F72:F135" si="48">CONCATENATE(T72,U72,V72)</f>
        <v>#VALUE!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 t="str">
        <f t="shared" ref="M72:M135" si="55">IF(O72=0," ",$V$1)</f>
        <v xml:space="preserve"> </v>
      </c>
      <c r="N72" s="29" t="str">
        <f t="shared" ref="N72:N135" ca="1" si="56">IF(O72=0," ", RANDBETWEEN($T$1,$U$1)/100)</f>
        <v xml:space="preserve"> </v>
      </c>
      <c r="O72" s="8">
        <f>Замеры!L70</f>
        <v>0</v>
      </c>
      <c r="P72" s="8" t="b">
        <f t="shared" si="44"/>
        <v>1</v>
      </c>
      <c r="Q72" s="8" t="b">
        <f t="shared" si="45"/>
        <v>1</v>
      </c>
      <c r="R72" s="8" t="b">
        <f t="shared" si="46"/>
        <v>1</v>
      </c>
      <c r="S72" s="8" t="s">
        <v>75</v>
      </c>
      <c r="T72" s="8" t="e">
        <f t="shared" ref="T72:T135" si="57">E72*5</f>
        <v>#VALUE!</v>
      </c>
      <c r="U72" s="12" t="s">
        <v>75</v>
      </c>
      <c r="V72" s="8" t="e">
        <f t="shared" ref="V72:V135" si="58">E72*10</f>
        <v>#VALUE!</v>
      </c>
      <c r="X72" s="13" t="str">
        <f t="shared" si="47"/>
        <v xml:space="preserve"> </v>
      </c>
      <c r="Y72" s="8" t="e">
        <f t="shared" ref="Y72:Y135" si="59">X72*12</f>
        <v>#VALUE!</v>
      </c>
      <c r="AA72" s="14" t="e">
        <f t="shared" ref="AA72:AA135" ca="1" si="60">220/AD72</f>
        <v>#VALUE!</v>
      </c>
      <c r="AB72" s="14" t="e">
        <f t="shared" ref="AB72:AB135" ca="1" si="61">220/AE72</f>
        <v>#VALUE!</v>
      </c>
      <c r="AC72" s="14" t="e">
        <f t="shared" ref="AC72:AC135" ca="1" si="62">220/AF72</f>
        <v>#VALUE!</v>
      </c>
      <c r="AD72" s="8" t="e">
        <f t="shared" ref="AD72:AD135" ca="1" si="63">RANDBETWEEN(Y72*1.1+10,Y72*1.1+150)</f>
        <v>#VALUE!</v>
      </c>
      <c r="AE72" s="8" t="e">
        <f t="shared" ref="AE72:AE135" ca="1" si="64">RANDBETWEEN(Y72*1.1+10,Y72*1.1+150)</f>
        <v>#VALUE!</v>
      </c>
      <c r="AF72" s="8" t="e">
        <f t="shared" ref="AF72:AF135" ca="1" si="65">RANDBETWEEN(Y72*1.1+10,Y72*1.1+150)</f>
        <v>#VALUE!</v>
      </c>
    </row>
    <row r="73" spans="1:32" x14ac:dyDescent="0.3">
      <c r="A73" s="35">
        <f>IF(Замеры!B71=0, " ", Замеры!B71)</f>
        <v>66</v>
      </c>
      <c r="B73" s="49" t="str">
        <f>Замеры!F71</f>
        <v xml:space="preserve">Группа от QF </v>
      </c>
      <c r="C73" s="49" t="str">
        <f>IF(Замеры!H71=0, " ", Замеры!H71)</f>
        <v xml:space="preserve"> </v>
      </c>
      <c r="D73" s="49" t="str">
        <f>IF(O73=0, " ", CONCATENATE(Замеры!N71,Замеры!O71,Замеры!P71,Замеры!Q71,Замеры!R71))</f>
        <v xml:space="preserve"> </v>
      </c>
      <c r="E73" s="49" t="str">
        <f>IF(Замеры!I71=0, " ", Замеры!I71)</f>
        <v xml:space="preserve"> </v>
      </c>
      <c r="F73" s="49" t="e">
        <f t="shared" si="48"/>
        <v>#VALUE!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 t="str">
        <f t="shared" si="55"/>
        <v xml:space="preserve"> </v>
      </c>
      <c r="N73" s="29" t="str">
        <f t="shared" ca="1" si="56"/>
        <v xml:space="preserve"> </v>
      </c>
      <c r="O73" s="8">
        <f>Замеры!L71</f>
        <v>0</v>
      </c>
      <c r="P73" s="8" t="b">
        <f t="shared" si="44"/>
        <v>1</v>
      </c>
      <c r="Q73" s="8" t="b">
        <f t="shared" si="45"/>
        <v>1</v>
      </c>
      <c r="R73" s="8" t="b">
        <f t="shared" si="46"/>
        <v>1</v>
      </c>
      <c r="S73" s="8" t="s">
        <v>75</v>
      </c>
      <c r="T73" s="8" t="e">
        <f t="shared" si="57"/>
        <v>#VALUE!</v>
      </c>
      <c r="U73" s="12" t="s">
        <v>75</v>
      </c>
      <c r="V73" s="8" t="e">
        <f t="shared" si="58"/>
        <v>#VALUE!</v>
      </c>
      <c r="X73" s="13" t="str">
        <f t="shared" si="47"/>
        <v xml:space="preserve"> </v>
      </c>
      <c r="Y73" s="8" t="e">
        <f t="shared" si="59"/>
        <v>#VALUE!</v>
      </c>
      <c r="AA73" s="14" t="e">
        <f t="shared" ca="1" si="60"/>
        <v>#VALUE!</v>
      </c>
      <c r="AB73" s="14" t="e">
        <f t="shared" ca="1" si="61"/>
        <v>#VALUE!</v>
      </c>
      <c r="AC73" s="14" t="e">
        <f t="shared" ca="1" si="62"/>
        <v>#VALUE!</v>
      </c>
      <c r="AD73" s="8" t="e">
        <f t="shared" ca="1" si="63"/>
        <v>#VALUE!</v>
      </c>
      <c r="AE73" s="8" t="e">
        <f t="shared" ca="1" si="64"/>
        <v>#VALUE!</v>
      </c>
      <c r="AF73" s="8" t="e">
        <f t="shared" ca="1" si="65"/>
        <v>#VALUE!</v>
      </c>
    </row>
    <row r="74" spans="1:32" x14ac:dyDescent="0.3">
      <c r="A74" s="35">
        <f>IF(Замеры!B72=0, " ", Замеры!B72)</f>
        <v>67</v>
      </c>
      <c r="B74" s="49" t="str">
        <f>Замеры!F72</f>
        <v xml:space="preserve">Группа от QF </v>
      </c>
      <c r="C74" s="49" t="str">
        <f>IF(Замеры!H72=0, " ", Замеры!H72)</f>
        <v xml:space="preserve"> </v>
      </c>
      <c r="D74" s="49" t="str">
        <f>IF(O74=0, " ", CONCATENATE(Замеры!N72,Замеры!O72,Замеры!P72,Замеры!Q72,Замеры!R72))</f>
        <v xml:space="preserve"> </v>
      </c>
      <c r="E74" s="49" t="str">
        <f>IF(Замеры!I72=0, " ", Замеры!I72)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Замеры!L72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75</v>
      </c>
      <c r="T74" s="8" t="e">
        <f t="shared" si="57"/>
        <v>#VALUE!</v>
      </c>
      <c r="U74" s="12" t="s">
        <v>75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IF(Замеры!B73=0, " ", Замеры!B73)</f>
        <v>68</v>
      </c>
      <c r="B75" s="49" t="str">
        <f>Замеры!F73</f>
        <v xml:space="preserve">Группа от QF </v>
      </c>
      <c r="C75" s="49" t="str">
        <f>IF(Замеры!H73=0, " ", Замеры!H73)</f>
        <v xml:space="preserve"> </v>
      </c>
      <c r="D75" s="49" t="str">
        <f>IF(O75=0, " ", CONCATENATE(Замеры!N73,Замеры!O73,Замеры!P73,Замеры!Q73,Замеры!R73))</f>
        <v xml:space="preserve"> </v>
      </c>
      <c r="E75" s="49" t="str">
        <f>IF(Замеры!I73=0, " ", Замеры!I73)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Замеры!L73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75</v>
      </c>
      <c r="T75" s="8" t="e">
        <f t="shared" si="57"/>
        <v>#VALUE!</v>
      </c>
      <c r="U75" s="12" t="s">
        <v>75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IF(Замеры!B74=0, " ", Замеры!B74)</f>
        <v>69</v>
      </c>
      <c r="B76" s="49" t="str">
        <f>Замеры!F74</f>
        <v xml:space="preserve">Группа от QF </v>
      </c>
      <c r="C76" s="49" t="str">
        <f>IF(Замеры!H74=0, " ", Замеры!H74)</f>
        <v xml:space="preserve"> </v>
      </c>
      <c r="D76" s="49" t="str">
        <f>IF(O76=0, " ", CONCATENATE(Замеры!N74,Замеры!O74,Замеры!P74,Замеры!Q74,Замеры!R74))</f>
        <v xml:space="preserve"> </v>
      </c>
      <c r="E76" s="49" t="str">
        <f>IF(Замеры!I74=0, " ", Замеры!I74)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Замеры!L74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75</v>
      </c>
      <c r="T76" s="8" t="e">
        <f t="shared" si="57"/>
        <v>#VALUE!</v>
      </c>
      <c r="U76" s="12" t="s">
        <v>75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IF(Замеры!B75=0, " ", Замеры!B75)</f>
        <v>70</v>
      </c>
      <c r="B77" s="49" t="str">
        <f>Замеры!F75</f>
        <v xml:space="preserve">Группа от QF </v>
      </c>
      <c r="C77" s="49" t="str">
        <f>IF(Замеры!H75=0, " ", Замеры!H75)</f>
        <v xml:space="preserve"> </v>
      </c>
      <c r="D77" s="49" t="str">
        <f>IF(O77=0, " ", CONCATENATE(Замеры!N75,Замеры!O75,Замеры!P75,Замеры!Q75,Замеры!R75))</f>
        <v xml:space="preserve"> </v>
      </c>
      <c r="E77" s="49" t="str">
        <f>IF(Замеры!I75=0, " ", Замеры!I75)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Замеры!L75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75</v>
      </c>
      <c r="T77" s="8" t="e">
        <f t="shared" si="57"/>
        <v>#VALUE!</v>
      </c>
      <c r="U77" s="12" t="s">
        <v>75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IF(Замеры!B76=0, " ", Замеры!B76)</f>
        <v>71</v>
      </c>
      <c r="B78" s="49" t="str">
        <f>Замеры!F76</f>
        <v xml:space="preserve">Группа от QF </v>
      </c>
      <c r="C78" s="49" t="str">
        <f>IF(Замеры!H76=0, " ", Замеры!H76)</f>
        <v xml:space="preserve"> </v>
      </c>
      <c r="D78" s="49" t="str">
        <f>IF(O78=0, " ", CONCATENATE(Замеры!N76,Замеры!O76,Замеры!P76,Замеры!Q76,Замеры!R76))</f>
        <v xml:space="preserve"> </v>
      </c>
      <c r="E78" s="49" t="str">
        <f>IF(Замеры!I76=0, " ", Замеры!I76)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Замеры!L76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75</v>
      </c>
      <c r="T78" s="8" t="e">
        <f t="shared" si="57"/>
        <v>#VALUE!</v>
      </c>
      <c r="U78" s="12" t="s">
        <v>75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IF(Замеры!B77=0, " ", Замеры!B77)</f>
        <v>72</v>
      </c>
      <c r="B79" s="49" t="str">
        <f>Замеры!F77</f>
        <v xml:space="preserve">Группа от QF </v>
      </c>
      <c r="C79" s="49" t="str">
        <f>IF(Замеры!H77=0, " ", Замеры!H77)</f>
        <v xml:space="preserve"> </v>
      </c>
      <c r="D79" s="49" t="str">
        <f>IF(O79=0, " ", CONCATENATE(Замеры!N77,Замеры!O77,Замеры!P77,Замеры!Q77,Замеры!R77))</f>
        <v xml:space="preserve"> </v>
      </c>
      <c r="E79" s="49" t="str">
        <f>IF(Замеры!I77=0, " ", Замеры!I77)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Замеры!L77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75</v>
      </c>
      <c r="T79" s="8" t="e">
        <f t="shared" si="57"/>
        <v>#VALUE!</v>
      </c>
      <c r="U79" s="12" t="s">
        <v>75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IF(Замеры!B78=0, " ", Замеры!B78)</f>
        <v>73</v>
      </c>
      <c r="B80" s="49" t="str">
        <f>Замеры!F78</f>
        <v xml:space="preserve">Группа от QF </v>
      </c>
      <c r="C80" s="49" t="str">
        <f>IF(Замеры!H78=0, " ", Замеры!H78)</f>
        <v xml:space="preserve"> </v>
      </c>
      <c r="D80" s="49" t="str">
        <f>IF(O80=0, " ", CONCATENATE(Замеры!N78,Замеры!O78,Замеры!P78,Замеры!Q78,Замеры!R78))</f>
        <v xml:space="preserve"> </v>
      </c>
      <c r="E80" s="49" t="str">
        <f>IF(Замеры!I78=0, " ", Замеры!I78)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Замеры!L78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75</v>
      </c>
      <c r="T80" s="8" t="e">
        <f t="shared" si="57"/>
        <v>#VALUE!</v>
      </c>
      <c r="U80" s="12" t="s">
        <v>75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IF(Замеры!B79=0, " ", Замеры!B79)</f>
        <v>74</v>
      </c>
      <c r="B81" s="49" t="str">
        <f>Замеры!F79</f>
        <v xml:space="preserve">Группа от QF </v>
      </c>
      <c r="C81" s="49" t="str">
        <f>IF(Замеры!H79=0, " ", Замеры!H79)</f>
        <v xml:space="preserve"> </v>
      </c>
      <c r="D81" s="49" t="str">
        <f>IF(O81=0, " ", CONCATENATE(Замеры!N79,Замеры!O79,Замеры!P79,Замеры!Q79,Замеры!R79))</f>
        <v xml:space="preserve"> </v>
      </c>
      <c r="E81" s="49" t="str">
        <f>IF(Замеры!I79=0, " ", Замеры!I79)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Замеры!L79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75</v>
      </c>
      <c r="T81" s="8" t="e">
        <f t="shared" si="57"/>
        <v>#VALUE!</v>
      </c>
      <c r="U81" s="12" t="s">
        <v>75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IF(Замеры!B80=0, " ", Замеры!B80)</f>
        <v>75</v>
      </c>
      <c r="B82" s="49" t="str">
        <f>Замеры!F80</f>
        <v xml:space="preserve">Группа от QF </v>
      </c>
      <c r="C82" s="49" t="str">
        <f>IF(Замеры!H80=0, " ", Замеры!H80)</f>
        <v xml:space="preserve"> </v>
      </c>
      <c r="D82" s="49" t="str">
        <f>IF(O82=0, " ", CONCATENATE(Замеры!N80,Замеры!O80,Замеры!P80,Замеры!Q80,Замеры!R80))</f>
        <v xml:space="preserve"> </v>
      </c>
      <c r="E82" s="49" t="str">
        <f>IF(Замеры!I80=0, " ", Замеры!I80)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Замеры!L80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75</v>
      </c>
      <c r="T82" s="8" t="e">
        <f t="shared" si="57"/>
        <v>#VALUE!</v>
      </c>
      <c r="U82" s="12" t="s">
        <v>75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IF(Замеры!B81=0, " ", Замеры!B81)</f>
        <v>76</v>
      </c>
      <c r="B83" s="49" t="str">
        <f>Замеры!F81</f>
        <v xml:space="preserve">Группа от QF </v>
      </c>
      <c r="C83" s="49" t="str">
        <f>IF(Замеры!H81=0, " ", Замеры!H81)</f>
        <v xml:space="preserve"> </v>
      </c>
      <c r="D83" s="49" t="str">
        <f>IF(O83=0, " ", CONCATENATE(Замеры!N81,Замеры!O81,Замеры!P81,Замеры!Q81,Замеры!R81))</f>
        <v xml:space="preserve"> </v>
      </c>
      <c r="E83" s="49" t="str">
        <f>IF(Замеры!I81=0, " ", Замеры!I81)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Замеры!L81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75</v>
      </c>
      <c r="T83" s="8" t="e">
        <f t="shared" si="57"/>
        <v>#VALUE!</v>
      </c>
      <c r="U83" s="12" t="s">
        <v>75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IF(Замеры!B82=0, " ", Замеры!B82)</f>
        <v>77</v>
      </c>
      <c r="B84" s="49" t="str">
        <f>Замеры!F82</f>
        <v xml:space="preserve">Группа от QF </v>
      </c>
      <c r="C84" s="49" t="str">
        <f>IF(Замеры!H82=0, " ", Замеры!H82)</f>
        <v xml:space="preserve"> </v>
      </c>
      <c r="D84" s="49" t="str">
        <f>IF(O84=0, " ", CONCATENATE(Замеры!N82,Замеры!O82,Замеры!P82,Замеры!Q82,Замеры!R82))</f>
        <v xml:space="preserve"> </v>
      </c>
      <c r="E84" s="49" t="str">
        <f>IF(Замеры!I82=0, " ", Замеры!I82)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Замеры!L82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75</v>
      </c>
      <c r="T84" s="8" t="e">
        <f t="shared" si="57"/>
        <v>#VALUE!</v>
      </c>
      <c r="U84" s="12" t="s">
        <v>75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IF(Замеры!B83=0, " ", Замеры!B83)</f>
        <v>78</v>
      </c>
      <c r="B85" s="49" t="str">
        <f>Замеры!F83</f>
        <v xml:space="preserve">Группа от QF </v>
      </c>
      <c r="C85" s="49" t="str">
        <f>IF(Замеры!H83=0, " ", Замеры!H83)</f>
        <v xml:space="preserve"> </v>
      </c>
      <c r="D85" s="49" t="str">
        <f>IF(O85=0, " ", CONCATENATE(Замеры!N83,Замеры!O83,Замеры!P83,Замеры!Q83,Замеры!R83))</f>
        <v xml:space="preserve"> </v>
      </c>
      <c r="E85" s="49" t="str">
        <f>IF(Замеры!I83=0, " ", Замеры!I83)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Замеры!L83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75</v>
      </c>
      <c r="T85" s="8" t="e">
        <f t="shared" si="57"/>
        <v>#VALUE!</v>
      </c>
      <c r="U85" s="12" t="s">
        <v>75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IF(Замеры!B84=0, " ", Замеры!B84)</f>
        <v>79</v>
      </c>
      <c r="B86" s="49" t="str">
        <f>Замеры!F84</f>
        <v xml:space="preserve">Группа от QF </v>
      </c>
      <c r="C86" s="49" t="str">
        <f>IF(Замеры!H84=0, " ", Замеры!H84)</f>
        <v xml:space="preserve"> </v>
      </c>
      <c r="D86" s="49" t="str">
        <f>IF(O86=0, " ", CONCATENATE(Замеры!N84,Замеры!O84,Замеры!P84,Замеры!Q84,Замеры!R84))</f>
        <v xml:space="preserve"> </v>
      </c>
      <c r="E86" s="49" t="str">
        <f>IF(Замеры!I84=0, " ", Замеры!I84)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Замеры!L84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75</v>
      </c>
      <c r="T86" s="8" t="e">
        <f t="shared" si="57"/>
        <v>#VALUE!</v>
      </c>
      <c r="U86" s="12" t="s">
        <v>75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IF(Замеры!B85=0, " ", Замеры!B85)</f>
        <v>80</v>
      </c>
      <c r="B87" s="49" t="str">
        <f>Замеры!F85</f>
        <v xml:space="preserve">Группа от QF </v>
      </c>
      <c r="C87" s="49" t="str">
        <f>IF(Замеры!H85=0, " ", Замеры!H85)</f>
        <v xml:space="preserve"> </v>
      </c>
      <c r="D87" s="49" t="str">
        <f>IF(O87=0, " ", CONCATENATE(Замеры!N85,Замеры!O85,Замеры!P85,Замеры!Q85,Замеры!R85))</f>
        <v xml:space="preserve"> </v>
      </c>
      <c r="E87" s="49" t="str">
        <f>IF(Замеры!I85=0, " ", Замеры!I85)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Замеры!L85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75</v>
      </c>
      <c r="T87" s="8" t="e">
        <f t="shared" si="57"/>
        <v>#VALUE!</v>
      </c>
      <c r="U87" s="12" t="s">
        <v>75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IF(Замеры!B86=0, " ", Замеры!B86)</f>
        <v>81</v>
      </c>
      <c r="B88" s="49" t="str">
        <f>Замеры!F86</f>
        <v xml:space="preserve">Группа от QF </v>
      </c>
      <c r="C88" s="49" t="str">
        <f>IF(Замеры!H86=0, " ", Замеры!H86)</f>
        <v xml:space="preserve"> </v>
      </c>
      <c r="D88" s="49" t="str">
        <f>IF(O88=0, " ", CONCATENATE(Замеры!N86,Замеры!O86,Замеры!P86,Замеры!Q86,Замеры!R86))</f>
        <v xml:space="preserve"> </v>
      </c>
      <c r="E88" s="49" t="str">
        <f>IF(Замеры!I86=0, " ", Замеры!I86)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Замеры!L86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75</v>
      </c>
      <c r="T88" s="8" t="e">
        <f t="shared" si="57"/>
        <v>#VALUE!</v>
      </c>
      <c r="U88" s="12" t="s">
        <v>75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IF(Замеры!B87=0, " ", Замеры!B87)</f>
        <v>82</v>
      </c>
      <c r="B89" s="49" t="str">
        <f>Замеры!F87</f>
        <v xml:space="preserve">Группа от QF </v>
      </c>
      <c r="C89" s="49" t="str">
        <f>IF(Замеры!H87=0, " ", Замеры!H87)</f>
        <v xml:space="preserve"> </v>
      </c>
      <c r="D89" s="49" t="str">
        <f>IF(O89=0, " ", CONCATENATE(Замеры!N87,Замеры!O87,Замеры!P87,Замеры!Q87,Замеры!R87))</f>
        <v xml:space="preserve"> </v>
      </c>
      <c r="E89" s="49" t="str">
        <f>IF(Замеры!I87=0, " ", Замеры!I87)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Замеры!L87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75</v>
      </c>
      <c r="T89" s="8" t="e">
        <f t="shared" si="57"/>
        <v>#VALUE!</v>
      </c>
      <c r="U89" s="12" t="s">
        <v>75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IF(Замеры!B88=0, " ", Замеры!B88)</f>
        <v>83</v>
      </c>
      <c r="B90" s="49" t="str">
        <f>Замеры!F88</f>
        <v xml:space="preserve">Группа от QF </v>
      </c>
      <c r="C90" s="49" t="str">
        <f>IF(Замеры!H88=0, " ", Замеры!H88)</f>
        <v xml:space="preserve"> </v>
      </c>
      <c r="D90" s="49" t="str">
        <f>IF(O90=0, " ", CONCATENATE(Замеры!N88,Замеры!O88,Замеры!P88,Замеры!Q88,Замеры!R88))</f>
        <v xml:space="preserve"> </v>
      </c>
      <c r="E90" s="49" t="str">
        <f>IF(Замеры!I88=0, " ", Замеры!I88)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Замеры!L88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75</v>
      </c>
      <c r="T90" s="8" t="e">
        <f t="shared" si="57"/>
        <v>#VALUE!</v>
      </c>
      <c r="U90" s="12" t="s">
        <v>75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IF(Замеры!B89=0, " ", Замеры!B89)</f>
        <v>84</v>
      </c>
      <c r="B91" s="49" t="str">
        <f>Замеры!F89</f>
        <v xml:space="preserve">Группа от QF </v>
      </c>
      <c r="C91" s="49" t="str">
        <f>IF(Замеры!H89=0, " ", Замеры!H89)</f>
        <v xml:space="preserve"> </v>
      </c>
      <c r="D91" s="49" t="str">
        <f>IF(O91=0, " ", CONCATENATE(Замеры!N89,Замеры!O89,Замеры!P89,Замеры!Q89,Замеры!R89))</f>
        <v xml:space="preserve"> </v>
      </c>
      <c r="E91" s="49" t="str">
        <f>IF(Замеры!I89=0, " ", Замеры!I89)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Замеры!L89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75</v>
      </c>
      <c r="T91" s="8" t="e">
        <f t="shared" si="57"/>
        <v>#VALUE!</v>
      </c>
      <c r="U91" s="12" t="s">
        <v>75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IF(Замеры!B90=0, " ", Замеры!B90)</f>
        <v>85</v>
      </c>
      <c r="B92" s="49" t="str">
        <f>Замеры!F90</f>
        <v xml:space="preserve">Группа от QF </v>
      </c>
      <c r="C92" s="49" t="str">
        <f>IF(Замеры!H90=0, " ", Замеры!H90)</f>
        <v xml:space="preserve"> </v>
      </c>
      <c r="D92" s="49" t="str">
        <f>IF(O92=0, " ", CONCATENATE(Замеры!N90,Замеры!O90,Замеры!P90,Замеры!Q90,Замеры!R90))</f>
        <v xml:space="preserve"> </v>
      </c>
      <c r="E92" s="49" t="str">
        <f>IF(Замеры!I90=0, " ", Замеры!I90)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Замеры!L90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75</v>
      </c>
      <c r="T92" s="8" t="e">
        <f t="shared" si="57"/>
        <v>#VALUE!</v>
      </c>
      <c r="U92" s="12" t="s">
        <v>75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IF(Замеры!B91=0, " ", Замеры!B91)</f>
        <v>86</v>
      </c>
      <c r="B93" s="49" t="str">
        <f>Замеры!F91</f>
        <v xml:space="preserve">Группа от QF </v>
      </c>
      <c r="C93" s="49" t="str">
        <f>IF(Замеры!H91=0, " ", Замеры!H91)</f>
        <v xml:space="preserve"> </v>
      </c>
      <c r="D93" s="49" t="str">
        <f>IF(O93=0, " ", CONCATENATE(Замеры!N91,Замеры!O91,Замеры!P91,Замеры!Q91,Замеры!R91))</f>
        <v xml:space="preserve"> </v>
      </c>
      <c r="E93" s="49" t="str">
        <f>IF(Замеры!I91=0, " ", Замеры!I91)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Замеры!L91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75</v>
      </c>
      <c r="T93" s="8" t="e">
        <f t="shared" si="57"/>
        <v>#VALUE!</v>
      </c>
      <c r="U93" s="12" t="s">
        <v>75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IF(Замеры!B92=0, " ", Замеры!B92)</f>
        <v>87</v>
      </c>
      <c r="B94" s="49" t="str">
        <f>Замеры!F92</f>
        <v xml:space="preserve">Группа от QF </v>
      </c>
      <c r="C94" s="49" t="str">
        <f>IF(Замеры!H92=0, " ", Замеры!H92)</f>
        <v xml:space="preserve"> </v>
      </c>
      <c r="D94" s="49" t="str">
        <f>IF(O94=0, " ", CONCATENATE(Замеры!N92,Замеры!O92,Замеры!P92,Замеры!Q92,Замеры!R92))</f>
        <v xml:space="preserve"> </v>
      </c>
      <c r="E94" s="49" t="str">
        <f>IF(Замеры!I92=0, " ", Замеры!I92)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Замеры!L92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75</v>
      </c>
      <c r="T94" s="8" t="e">
        <f t="shared" si="57"/>
        <v>#VALUE!</v>
      </c>
      <c r="U94" s="12" t="s">
        <v>75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IF(Замеры!B93=0, " ", Замеры!B93)</f>
        <v>88</v>
      </c>
      <c r="B95" s="49" t="str">
        <f>Замеры!F93</f>
        <v xml:space="preserve">Группа от QF </v>
      </c>
      <c r="C95" s="49" t="str">
        <f>IF(Замеры!H93=0, " ", Замеры!H93)</f>
        <v xml:space="preserve"> </v>
      </c>
      <c r="D95" s="49" t="str">
        <f>IF(O95=0, " ", CONCATENATE(Замеры!N93,Замеры!O93,Замеры!P93,Замеры!Q93,Замеры!R93))</f>
        <v xml:space="preserve"> </v>
      </c>
      <c r="E95" s="49" t="str">
        <f>IF(Замеры!I93=0, " ", Замеры!I93)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Замеры!L93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75</v>
      </c>
      <c r="T95" s="8" t="e">
        <f t="shared" si="57"/>
        <v>#VALUE!</v>
      </c>
      <c r="U95" s="12" t="s">
        <v>75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IF(Замеры!B94=0, " ", Замеры!B94)</f>
        <v>89</v>
      </c>
      <c r="B96" s="49" t="str">
        <f>Замеры!F94</f>
        <v xml:space="preserve">Группа от QF </v>
      </c>
      <c r="C96" s="49" t="str">
        <f>IF(Замеры!H94=0, " ", Замеры!H94)</f>
        <v xml:space="preserve"> </v>
      </c>
      <c r="D96" s="49" t="str">
        <f>IF(O96=0, " ", CONCATENATE(Замеры!N94,Замеры!O94,Замеры!P94,Замеры!Q94,Замеры!R94))</f>
        <v xml:space="preserve"> </v>
      </c>
      <c r="E96" s="49" t="str">
        <f>IF(Замеры!I94=0, " ", Замеры!I94)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Замеры!L94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75</v>
      </c>
      <c r="T96" s="8" t="e">
        <f t="shared" si="57"/>
        <v>#VALUE!</v>
      </c>
      <c r="U96" s="12" t="s">
        <v>75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IF(Замеры!B95=0, " ", Замеры!B95)</f>
        <v>90</v>
      </c>
      <c r="B97" s="49" t="str">
        <f>Замеры!F95</f>
        <v xml:space="preserve">Группа от QF </v>
      </c>
      <c r="C97" s="49" t="str">
        <f>IF(Замеры!H95=0, " ", Замеры!H95)</f>
        <v xml:space="preserve"> </v>
      </c>
      <c r="D97" s="49" t="str">
        <f>IF(O97=0, " ", CONCATENATE(Замеры!N95,Замеры!O95,Замеры!P95,Замеры!Q95,Замеры!R95))</f>
        <v xml:space="preserve"> </v>
      </c>
      <c r="E97" s="49" t="str">
        <f>IF(Замеры!I95=0, " ", Замеры!I95)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Замеры!L95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75</v>
      </c>
      <c r="T97" s="8" t="e">
        <f t="shared" si="57"/>
        <v>#VALUE!</v>
      </c>
      <c r="U97" s="12" t="s">
        <v>75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IF(Замеры!B96=0, " ", Замеры!B96)</f>
        <v>91</v>
      </c>
      <c r="B98" s="49" t="str">
        <f>Замеры!F96</f>
        <v xml:space="preserve">Группа от QF </v>
      </c>
      <c r="C98" s="49" t="str">
        <f>IF(Замеры!H96=0, " ", Замеры!H96)</f>
        <v xml:space="preserve"> </v>
      </c>
      <c r="D98" s="49" t="str">
        <f>IF(O98=0, " ", CONCATENATE(Замеры!N96,Замеры!O96,Замеры!P96,Замеры!Q96,Замеры!R96))</f>
        <v xml:space="preserve"> </v>
      </c>
      <c r="E98" s="49" t="str">
        <f>IF(Замеры!I96=0, " ", Замеры!I96)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Замеры!L96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75</v>
      </c>
      <c r="T98" s="8" t="e">
        <f t="shared" si="57"/>
        <v>#VALUE!</v>
      </c>
      <c r="U98" s="12" t="s">
        <v>75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IF(Замеры!B97=0, " ", Замеры!B97)</f>
        <v>92</v>
      </c>
      <c r="B99" s="49" t="str">
        <f>Замеры!F97</f>
        <v xml:space="preserve">Группа от QF </v>
      </c>
      <c r="C99" s="49" t="str">
        <f>IF(Замеры!H97=0, " ", Замеры!H97)</f>
        <v xml:space="preserve"> </v>
      </c>
      <c r="D99" s="49" t="str">
        <f>IF(O99=0, " ", CONCATENATE(Замеры!N97,Замеры!O97,Замеры!P97,Замеры!Q97,Замеры!R97))</f>
        <v xml:space="preserve"> </v>
      </c>
      <c r="E99" s="49" t="str">
        <f>IF(Замеры!I97=0, " ", Замеры!I97)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Замеры!L97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75</v>
      </c>
      <c r="T99" s="8" t="e">
        <f t="shared" si="57"/>
        <v>#VALUE!</v>
      </c>
      <c r="U99" s="12" t="s">
        <v>75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IF(Замеры!B98=0, " ", Замеры!B98)</f>
        <v>93</v>
      </c>
      <c r="B100" s="49" t="str">
        <f>Замеры!F98</f>
        <v xml:space="preserve">Группа от QF </v>
      </c>
      <c r="C100" s="49" t="str">
        <f>IF(Замеры!H98=0, " ", Замеры!H98)</f>
        <v xml:space="preserve"> </v>
      </c>
      <c r="D100" s="49" t="str">
        <f>IF(O100=0, " ", CONCATENATE(Замеры!N98,Замеры!O98,Замеры!P98,Замеры!Q98,Замеры!R98))</f>
        <v xml:space="preserve"> </v>
      </c>
      <c r="E100" s="49" t="str">
        <f>IF(Замеры!I98=0, " ", Замеры!I98)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Замеры!L98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75</v>
      </c>
      <c r="T100" s="8" t="e">
        <f t="shared" si="57"/>
        <v>#VALUE!</v>
      </c>
      <c r="U100" s="12" t="s">
        <v>75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IF(Замеры!B99=0, " ", Замеры!B99)</f>
        <v>94</v>
      </c>
      <c r="B101" s="49" t="str">
        <f>Замеры!F99</f>
        <v xml:space="preserve">Группа от QF </v>
      </c>
      <c r="C101" s="49" t="str">
        <f>IF(Замеры!H99=0, " ", Замеры!H99)</f>
        <v xml:space="preserve"> </v>
      </c>
      <c r="D101" s="49" t="str">
        <f>IF(O101=0, " ", CONCATENATE(Замеры!N99,Замеры!O99,Замеры!P99,Замеры!Q99,Замеры!R99))</f>
        <v xml:space="preserve"> </v>
      </c>
      <c r="E101" s="49" t="str">
        <f>IF(Замеры!I99=0, " ", Замеры!I99)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Замеры!L99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75</v>
      </c>
      <c r="T101" s="8" t="e">
        <f t="shared" si="57"/>
        <v>#VALUE!</v>
      </c>
      <c r="U101" s="12" t="s">
        <v>75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IF(Замеры!B100=0, " ", Замеры!B100)</f>
        <v>95</v>
      </c>
      <c r="B102" s="49" t="str">
        <f>Замеры!F100</f>
        <v xml:space="preserve">Группа от QF </v>
      </c>
      <c r="C102" s="49" t="str">
        <f>IF(Замеры!H100=0, " ", Замеры!H100)</f>
        <v xml:space="preserve"> </v>
      </c>
      <c r="D102" s="49" t="str">
        <f>IF(O102=0, " ", CONCATENATE(Замеры!N100,Замеры!O100,Замеры!P100,Замеры!Q100,Замеры!R100))</f>
        <v xml:space="preserve"> </v>
      </c>
      <c r="E102" s="49" t="str">
        <f>IF(Замеры!I100=0, " ", Замеры!I100)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Замеры!L100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75</v>
      </c>
      <c r="T102" s="8" t="e">
        <f t="shared" si="57"/>
        <v>#VALUE!</v>
      </c>
      <c r="U102" s="12" t="s">
        <v>75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IF(Замеры!B101=0, " ", Замеры!B101)</f>
        <v>96</v>
      </c>
      <c r="B103" s="49" t="str">
        <f>Замеры!F101</f>
        <v xml:space="preserve">Группа от QF </v>
      </c>
      <c r="C103" s="49" t="str">
        <f>IF(Замеры!H101=0, " ", Замеры!H101)</f>
        <v xml:space="preserve"> </v>
      </c>
      <c r="D103" s="49" t="str">
        <f>IF(O103=0, " ", CONCATENATE(Замеры!N101,Замеры!O101,Замеры!P101,Замеры!Q101,Замеры!R101))</f>
        <v xml:space="preserve"> </v>
      </c>
      <c r="E103" s="49" t="str">
        <f>IF(Замеры!I101=0, " ", Замеры!I101)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Замеры!L101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75</v>
      </c>
      <c r="T103" s="8" t="e">
        <f t="shared" si="57"/>
        <v>#VALUE!</v>
      </c>
      <c r="U103" s="12" t="s">
        <v>75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IF(Замеры!B102=0, " ", Замеры!B102)</f>
        <v>97</v>
      </c>
      <c r="B104" s="49" t="str">
        <f>Замеры!F102</f>
        <v xml:space="preserve">Группа от QF </v>
      </c>
      <c r="C104" s="49" t="str">
        <f>IF(Замеры!H102=0, " ", Замеры!H102)</f>
        <v xml:space="preserve"> </v>
      </c>
      <c r="D104" s="49" t="str">
        <f>IF(O104=0, " ", CONCATENATE(Замеры!N102,Замеры!O102,Замеры!P102,Замеры!Q102,Замеры!R102))</f>
        <v xml:space="preserve"> </v>
      </c>
      <c r="E104" s="49" t="str">
        <f>IF(Замеры!I102=0, " ", Замеры!I102)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Замеры!L102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75</v>
      </c>
      <c r="T104" s="8" t="e">
        <f t="shared" si="57"/>
        <v>#VALUE!</v>
      </c>
      <c r="U104" s="12" t="s">
        <v>75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IF(Замеры!B103=0, " ", Замеры!B103)</f>
        <v>98</v>
      </c>
      <c r="B105" s="49" t="str">
        <f>Замеры!F103</f>
        <v xml:space="preserve">Группа от QF </v>
      </c>
      <c r="C105" s="49" t="str">
        <f>IF(Замеры!H103=0, " ", Замеры!H103)</f>
        <v xml:space="preserve"> </v>
      </c>
      <c r="D105" s="49" t="str">
        <f>IF(O105=0, " ", CONCATENATE(Замеры!N103,Замеры!O103,Замеры!P103,Замеры!Q103,Замеры!R103))</f>
        <v xml:space="preserve"> </v>
      </c>
      <c r="E105" s="49" t="str">
        <f>IF(Замеры!I103=0, " ", Замеры!I103)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Замеры!L103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75</v>
      </c>
      <c r="T105" s="8" t="e">
        <f t="shared" si="57"/>
        <v>#VALUE!</v>
      </c>
      <c r="U105" s="12" t="s">
        <v>75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IF(Замеры!B104=0, " ", Замеры!B104)</f>
        <v>99</v>
      </c>
      <c r="B106" s="49" t="str">
        <f>Замеры!F104</f>
        <v xml:space="preserve">Группа от QF </v>
      </c>
      <c r="C106" s="49" t="str">
        <f>IF(Замеры!H104=0, " ", Замеры!H104)</f>
        <v xml:space="preserve"> </v>
      </c>
      <c r="D106" s="49" t="str">
        <f>IF(O106=0, " ", CONCATENATE(Замеры!N104,Замеры!O104,Замеры!P104,Замеры!Q104,Замеры!R104))</f>
        <v xml:space="preserve"> </v>
      </c>
      <c r="E106" s="49" t="str">
        <f>IF(Замеры!I104=0, " ", Замеры!I104)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Замеры!L104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75</v>
      </c>
      <c r="T106" s="8" t="e">
        <f t="shared" si="57"/>
        <v>#VALUE!</v>
      </c>
      <c r="U106" s="12" t="s">
        <v>75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IF(Замеры!B105=0, " ", Замеры!B105)</f>
        <v>100</v>
      </c>
      <c r="B107" s="49" t="str">
        <f>Замеры!F105</f>
        <v xml:space="preserve">Группа от QF </v>
      </c>
      <c r="C107" s="49" t="str">
        <f>IF(Замеры!H105=0, " ", Замеры!H105)</f>
        <v xml:space="preserve"> </v>
      </c>
      <c r="D107" s="49" t="str">
        <f>IF(O107=0, " ", CONCATENATE(Замеры!N105,Замеры!O105,Замеры!P105,Замеры!Q105,Замеры!R105))</f>
        <v xml:space="preserve"> </v>
      </c>
      <c r="E107" s="49" t="str">
        <f>IF(Замеры!I105=0, " ", Замеры!I105)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Замеры!L105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75</v>
      </c>
      <c r="T107" s="8" t="e">
        <f t="shared" si="57"/>
        <v>#VALUE!</v>
      </c>
      <c r="U107" s="12" t="s">
        <v>75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IF(Замеры!B106=0, " ", Замеры!B106)</f>
        <v>101</v>
      </c>
      <c r="B108" s="49" t="str">
        <f>Замеры!F106</f>
        <v xml:space="preserve">Группа от QF </v>
      </c>
      <c r="C108" s="49" t="str">
        <f>IF(Замеры!H106=0, " ", Замеры!H106)</f>
        <v xml:space="preserve"> </v>
      </c>
      <c r="D108" s="49" t="str">
        <f>IF(O108=0, " ", CONCATENATE(Замеры!N106,Замеры!O106,Замеры!P106,Замеры!Q106,Замеры!R106))</f>
        <v xml:space="preserve"> </v>
      </c>
      <c r="E108" s="49" t="str">
        <f>IF(Замеры!I106=0, " ", Замеры!I106)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Замеры!L106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75</v>
      </c>
      <c r="T108" s="8" t="e">
        <f t="shared" si="57"/>
        <v>#VALUE!</v>
      </c>
      <c r="U108" s="12" t="s">
        <v>75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IF(Замеры!B107=0, " ", Замеры!B107)</f>
        <v>102</v>
      </c>
      <c r="B109" s="49" t="str">
        <f>Замеры!F107</f>
        <v xml:space="preserve">Группа от QF </v>
      </c>
      <c r="C109" s="49" t="str">
        <f>IF(Замеры!H107=0, " ", Замеры!H107)</f>
        <v xml:space="preserve"> </v>
      </c>
      <c r="D109" s="49" t="str">
        <f>IF(O109=0, " ", CONCATENATE(Замеры!N107,Замеры!O107,Замеры!P107,Замеры!Q107,Замеры!R107))</f>
        <v xml:space="preserve"> </v>
      </c>
      <c r="E109" s="49" t="str">
        <f>IF(Замеры!I107=0, " ", Замеры!I107)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Замеры!L107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75</v>
      </c>
      <c r="T109" s="8" t="e">
        <f t="shared" si="57"/>
        <v>#VALUE!</v>
      </c>
      <c r="U109" s="12" t="s">
        <v>75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IF(Замеры!B108=0, " ", Замеры!B108)</f>
        <v>103</v>
      </c>
      <c r="B110" s="49" t="str">
        <f>Замеры!F108</f>
        <v xml:space="preserve">Группа от QF </v>
      </c>
      <c r="C110" s="49" t="str">
        <f>IF(Замеры!H108=0, " ", Замеры!H108)</f>
        <v xml:space="preserve"> </v>
      </c>
      <c r="D110" s="49" t="str">
        <f>IF(O110=0, " ", CONCATENATE(Замеры!N108,Замеры!O108,Замеры!P108,Замеры!Q108,Замеры!R108))</f>
        <v xml:space="preserve"> </v>
      </c>
      <c r="E110" s="49" t="str">
        <f>IF(Замеры!I108=0, " ", Замеры!I108)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Замеры!L108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75</v>
      </c>
      <c r="T110" s="8" t="e">
        <f t="shared" si="57"/>
        <v>#VALUE!</v>
      </c>
      <c r="U110" s="12" t="s">
        <v>75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IF(Замеры!B109=0, " ", Замеры!B109)</f>
        <v>104</v>
      </c>
      <c r="B111" s="49" t="str">
        <f>Замеры!F109</f>
        <v xml:space="preserve">Группа от QF </v>
      </c>
      <c r="C111" s="49" t="str">
        <f>IF(Замеры!H109=0, " ", Замеры!H109)</f>
        <v xml:space="preserve"> </v>
      </c>
      <c r="D111" s="49" t="str">
        <f>IF(O111=0, " ", CONCATENATE(Замеры!N109,Замеры!O109,Замеры!P109,Замеры!Q109,Замеры!R109))</f>
        <v xml:space="preserve"> </v>
      </c>
      <c r="E111" s="49" t="str">
        <f>IF(Замеры!I109=0, " ", Замеры!I109)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Замеры!L109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75</v>
      </c>
      <c r="T111" s="8" t="e">
        <f t="shared" si="57"/>
        <v>#VALUE!</v>
      </c>
      <c r="U111" s="12" t="s">
        <v>75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IF(Замеры!B110=0, " ", Замеры!B110)</f>
        <v>105</v>
      </c>
      <c r="B112" s="49" t="str">
        <f>Замеры!F110</f>
        <v xml:space="preserve">Группа от QF </v>
      </c>
      <c r="C112" s="49" t="str">
        <f>IF(Замеры!H110=0, " ", Замеры!H110)</f>
        <v xml:space="preserve"> </v>
      </c>
      <c r="D112" s="49" t="str">
        <f>IF(O112=0, " ", CONCATENATE(Замеры!N110,Замеры!O110,Замеры!P110,Замеры!Q110,Замеры!R110))</f>
        <v xml:space="preserve"> </v>
      </c>
      <c r="E112" s="49" t="str">
        <f>IF(Замеры!I110=0, " ", Замеры!I110)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Замеры!L110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75</v>
      </c>
      <c r="T112" s="8" t="e">
        <f t="shared" si="57"/>
        <v>#VALUE!</v>
      </c>
      <c r="U112" s="12" t="s">
        <v>75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IF(Замеры!B111=0, " ", Замеры!B111)</f>
        <v>106</v>
      </c>
      <c r="B113" s="49" t="str">
        <f>Замеры!F111</f>
        <v xml:space="preserve">Группа от QF </v>
      </c>
      <c r="C113" s="49" t="str">
        <f>IF(Замеры!H111=0, " ", Замеры!H111)</f>
        <v xml:space="preserve"> </v>
      </c>
      <c r="D113" s="49" t="str">
        <f>IF(O113=0, " ", CONCATENATE(Замеры!N111,Замеры!O111,Замеры!P111,Замеры!Q111,Замеры!R111))</f>
        <v xml:space="preserve"> </v>
      </c>
      <c r="E113" s="49" t="str">
        <f>IF(Замеры!I111=0, " ", Замеры!I111)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Замеры!L111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75</v>
      </c>
      <c r="T113" s="8" t="e">
        <f t="shared" si="57"/>
        <v>#VALUE!</v>
      </c>
      <c r="U113" s="12" t="s">
        <v>75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IF(Замеры!B112=0, " ", Замеры!B112)</f>
        <v>107</v>
      </c>
      <c r="B114" s="49" t="str">
        <f>Замеры!F112</f>
        <v xml:space="preserve">Группа от QF </v>
      </c>
      <c r="C114" s="49" t="str">
        <f>IF(Замеры!H112=0, " ", Замеры!H112)</f>
        <v xml:space="preserve"> </v>
      </c>
      <c r="D114" s="49" t="str">
        <f>IF(O114=0, " ", CONCATENATE(Замеры!N112,Замеры!O112,Замеры!P112,Замеры!Q112,Замеры!R112))</f>
        <v xml:space="preserve"> </v>
      </c>
      <c r="E114" s="49" t="str">
        <f>IF(Замеры!I112=0, " ", Замеры!I112)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Замеры!L112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75</v>
      </c>
      <c r="T114" s="8" t="e">
        <f t="shared" si="57"/>
        <v>#VALUE!</v>
      </c>
      <c r="U114" s="12" t="s">
        <v>75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IF(Замеры!B113=0, " ", Замеры!B113)</f>
        <v>108</v>
      </c>
      <c r="B115" s="49" t="str">
        <f>Замеры!F113</f>
        <v xml:space="preserve">Группа от QF </v>
      </c>
      <c r="C115" s="49" t="str">
        <f>IF(Замеры!H113=0, " ", Замеры!H113)</f>
        <v xml:space="preserve"> </v>
      </c>
      <c r="D115" s="49" t="str">
        <f>IF(O115=0, " ", CONCATENATE(Замеры!N113,Замеры!O113,Замеры!P113,Замеры!Q113,Замеры!R113))</f>
        <v xml:space="preserve"> </v>
      </c>
      <c r="E115" s="49" t="str">
        <f>IF(Замеры!I113=0, " ", Замеры!I113)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Замеры!L113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75</v>
      </c>
      <c r="T115" s="8" t="e">
        <f t="shared" si="57"/>
        <v>#VALUE!</v>
      </c>
      <c r="U115" s="12" t="s">
        <v>75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IF(Замеры!B114=0, " ", Замеры!B114)</f>
        <v>109</v>
      </c>
      <c r="B116" s="49" t="str">
        <f>Замеры!F114</f>
        <v xml:space="preserve">Группа от QF </v>
      </c>
      <c r="C116" s="49" t="str">
        <f>IF(Замеры!H114=0, " ", Замеры!H114)</f>
        <v xml:space="preserve"> </v>
      </c>
      <c r="D116" s="49" t="str">
        <f>IF(O116=0, " ", CONCATENATE(Замеры!N114,Замеры!O114,Замеры!P114,Замеры!Q114,Замеры!R114))</f>
        <v xml:space="preserve"> </v>
      </c>
      <c r="E116" s="49" t="str">
        <f>IF(Замеры!I114=0, " ", Замеры!I114)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Замеры!L114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75</v>
      </c>
      <c r="T116" s="8" t="e">
        <f t="shared" si="57"/>
        <v>#VALUE!</v>
      </c>
      <c r="U116" s="12" t="s">
        <v>75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IF(Замеры!B115=0, " ", Замеры!B115)</f>
        <v>110</v>
      </c>
      <c r="B117" s="49" t="str">
        <f>Замеры!F115</f>
        <v xml:space="preserve">Группа от QF </v>
      </c>
      <c r="C117" s="49" t="str">
        <f>IF(Замеры!H115=0, " ", Замеры!H115)</f>
        <v xml:space="preserve"> </v>
      </c>
      <c r="D117" s="49" t="str">
        <f>IF(O117=0, " ", CONCATENATE(Замеры!N115,Замеры!O115,Замеры!P115,Замеры!Q115,Замеры!R115))</f>
        <v xml:space="preserve"> </v>
      </c>
      <c r="E117" s="49" t="str">
        <f>IF(Замеры!I115=0, " ", Замеры!I115)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Замеры!L115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75</v>
      </c>
      <c r="T117" s="8" t="e">
        <f t="shared" si="57"/>
        <v>#VALUE!</v>
      </c>
      <c r="U117" s="12" t="s">
        <v>75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IF(Замеры!B116=0, " ", Замеры!B116)</f>
        <v>111</v>
      </c>
      <c r="B118" s="49" t="str">
        <f>Замеры!F116</f>
        <v xml:space="preserve">Группа от QF </v>
      </c>
      <c r="C118" s="49" t="str">
        <f>IF(Замеры!H116=0, " ", Замеры!H116)</f>
        <v xml:space="preserve"> </v>
      </c>
      <c r="D118" s="49" t="str">
        <f>IF(O118=0, " ", CONCATENATE(Замеры!N116,Замеры!O116,Замеры!P116,Замеры!Q116,Замеры!R116))</f>
        <v xml:space="preserve"> </v>
      </c>
      <c r="E118" s="49" t="str">
        <f>IF(Замеры!I116=0, " ", Замеры!I116)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Замеры!L116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75</v>
      </c>
      <c r="T118" s="8" t="e">
        <f t="shared" si="57"/>
        <v>#VALUE!</v>
      </c>
      <c r="U118" s="12" t="s">
        <v>75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IF(Замеры!B117=0, " ", Замеры!B117)</f>
        <v>112</v>
      </c>
      <c r="B119" s="49" t="str">
        <f>Замеры!F117</f>
        <v xml:space="preserve">Группа от QF </v>
      </c>
      <c r="C119" s="49" t="str">
        <f>IF(Замеры!H117=0, " ", Замеры!H117)</f>
        <v xml:space="preserve"> </v>
      </c>
      <c r="D119" s="49" t="str">
        <f>IF(O119=0, " ", CONCATENATE(Замеры!N117,Замеры!O117,Замеры!P117,Замеры!Q117,Замеры!R117))</f>
        <v xml:space="preserve"> </v>
      </c>
      <c r="E119" s="49" t="str">
        <f>IF(Замеры!I117=0, " ", Замеры!I117)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Замеры!L117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75</v>
      </c>
      <c r="T119" s="8" t="e">
        <f t="shared" si="57"/>
        <v>#VALUE!</v>
      </c>
      <c r="U119" s="12" t="s">
        <v>75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IF(Замеры!B118=0, " ", Замеры!B118)</f>
        <v>113</v>
      </c>
      <c r="B120" s="49" t="str">
        <f>Замеры!F118</f>
        <v xml:space="preserve">Группа от QF </v>
      </c>
      <c r="C120" s="49" t="str">
        <f>IF(Замеры!H118=0, " ", Замеры!H118)</f>
        <v xml:space="preserve"> </v>
      </c>
      <c r="D120" s="49" t="str">
        <f>IF(O120=0, " ", CONCATENATE(Замеры!N118,Замеры!O118,Замеры!P118,Замеры!Q118,Замеры!R118))</f>
        <v xml:space="preserve"> </v>
      </c>
      <c r="E120" s="49" t="str">
        <f>IF(Замеры!I118=0, " ", Замеры!I118)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Замеры!L118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75</v>
      </c>
      <c r="T120" s="8" t="e">
        <f t="shared" si="57"/>
        <v>#VALUE!</v>
      </c>
      <c r="U120" s="12" t="s">
        <v>75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IF(Замеры!B119=0, " ", Замеры!B119)</f>
        <v>114</v>
      </c>
      <c r="B121" s="49" t="str">
        <f>Замеры!F119</f>
        <v xml:space="preserve">Группа от QF </v>
      </c>
      <c r="C121" s="49" t="str">
        <f>IF(Замеры!H119=0, " ", Замеры!H119)</f>
        <v xml:space="preserve"> </v>
      </c>
      <c r="D121" s="49" t="str">
        <f>IF(O121=0, " ", CONCATENATE(Замеры!N119,Замеры!O119,Замеры!P119,Замеры!Q119,Замеры!R119))</f>
        <v xml:space="preserve"> </v>
      </c>
      <c r="E121" s="49" t="str">
        <f>IF(Замеры!I119=0, " ", Замеры!I119)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Замеры!L119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75</v>
      </c>
      <c r="T121" s="8" t="e">
        <f t="shared" si="57"/>
        <v>#VALUE!</v>
      </c>
      <c r="U121" s="12" t="s">
        <v>75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IF(Замеры!B120=0, " ", Замеры!B120)</f>
        <v>115</v>
      </c>
      <c r="B122" s="49" t="str">
        <f>Замеры!F120</f>
        <v xml:space="preserve">Группа от QF </v>
      </c>
      <c r="C122" s="49" t="str">
        <f>IF(Замеры!H120=0, " ", Замеры!H120)</f>
        <v xml:space="preserve"> </v>
      </c>
      <c r="D122" s="49" t="str">
        <f>IF(O122=0, " ", CONCATENATE(Замеры!N120,Замеры!O120,Замеры!P120,Замеры!Q120,Замеры!R120))</f>
        <v xml:space="preserve"> </v>
      </c>
      <c r="E122" s="49" t="str">
        <f>IF(Замеры!I120=0, " ", Замеры!I120)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Замеры!L120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75</v>
      </c>
      <c r="T122" s="8" t="e">
        <f t="shared" si="57"/>
        <v>#VALUE!</v>
      </c>
      <c r="U122" s="12" t="s">
        <v>75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IF(Замеры!B121=0, " ", Замеры!B121)</f>
        <v>116</v>
      </c>
      <c r="B123" s="49" t="str">
        <f>Замеры!F121</f>
        <v xml:space="preserve">Группа от QF </v>
      </c>
      <c r="C123" s="49" t="str">
        <f>IF(Замеры!H121=0, " ", Замеры!H121)</f>
        <v xml:space="preserve"> </v>
      </c>
      <c r="D123" s="49" t="str">
        <f>IF(O123=0, " ", CONCATENATE(Замеры!N121,Замеры!O121,Замеры!P121,Замеры!Q121,Замеры!R121))</f>
        <v xml:space="preserve"> </v>
      </c>
      <c r="E123" s="49" t="str">
        <f>IF(Замеры!I121=0, " ", Замеры!I121)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Замеры!L121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75</v>
      </c>
      <c r="T123" s="8" t="e">
        <f t="shared" si="57"/>
        <v>#VALUE!</v>
      </c>
      <c r="U123" s="12" t="s">
        <v>75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IF(Замеры!B122=0, " ", Замеры!B122)</f>
        <v>117</v>
      </c>
      <c r="B124" s="49" t="str">
        <f>Замеры!F122</f>
        <v xml:space="preserve">Группа от QF </v>
      </c>
      <c r="C124" s="49" t="str">
        <f>IF(Замеры!H122=0, " ", Замеры!H122)</f>
        <v xml:space="preserve"> </v>
      </c>
      <c r="D124" s="49" t="str">
        <f>IF(O124=0, " ", CONCATENATE(Замеры!N122,Замеры!O122,Замеры!P122,Замеры!Q122,Замеры!R122))</f>
        <v xml:space="preserve"> </v>
      </c>
      <c r="E124" s="49" t="str">
        <f>IF(Замеры!I122=0, " ", Замеры!I122)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Замеры!L122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75</v>
      </c>
      <c r="T124" s="8" t="e">
        <f t="shared" si="57"/>
        <v>#VALUE!</v>
      </c>
      <c r="U124" s="12" t="s">
        <v>75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IF(Замеры!B123=0, " ", Замеры!B123)</f>
        <v>118</v>
      </c>
      <c r="B125" s="49" t="str">
        <f>Замеры!F123</f>
        <v xml:space="preserve">Группа от QF </v>
      </c>
      <c r="C125" s="49" t="str">
        <f>IF(Замеры!H123=0, " ", Замеры!H123)</f>
        <v xml:space="preserve"> </v>
      </c>
      <c r="D125" s="49" t="str">
        <f>IF(O125=0, " ", CONCATENATE(Замеры!N123,Замеры!O123,Замеры!P123,Замеры!Q123,Замеры!R123))</f>
        <v xml:space="preserve"> </v>
      </c>
      <c r="E125" s="49" t="str">
        <f>IF(Замеры!I123=0, " ", Замеры!I123)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Замеры!L123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75</v>
      </c>
      <c r="T125" s="8" t="e">
        <f t="shared" si="57"/>
        <v>#VALUE!</v>
      </c>
      <c r="U125" s="12" t="s">
        <v>75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IF(Замеры!B124=0, " ", Замеры!B124)</f>
        <v>119</v>
      </c>
      <c r="B126" s="49" t="str">
        <f>Замеры!F124</f>
        <v xml:space="preserve">Группа от QF </v>
      </c>
      <c r="C126" s="49" t="str">
        <f>IF(Замеры!H124=0, " ", Замеры!H124)</f>
        <v xml:space="preserve"> </v>
      </c>
      <c r="D126" s="49" t="str">
        <f>IF(O126=0, " ", CONCATENATE(Замеры!N124,Замеры!O124,Замеры!P124,Замеры!Q124,Замеры!R124))</f>
        <v xml:space="preserve"> </v>
      </c>
      <c r="E126" s="49" t="str">
        <f>IF(Замеры!I124=0, " ", Замеры!I124)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Замеры!L124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75</v>
      </c>
      <c r="T126" s="8" t="e">
        <f t="shared" si="57"/>
        <v>#VALUE!</v>
      </c>
      <c r="U126" s="12" t="s">
        <v>75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IF(Замеры!B125=0, " ", Замеры!B125)</f>
        <v>120</v>
      </c>
      <c r="B127" s="49" t="str">
        <f>Замеры!F125</f>
        <v xml:space="preserve">Группа от QF </v>
      </c>
      <c r="C127" s="49" t="str">
        <f>IF(Замеры!H125=0, " ", Замеры!H125)</f>
        <v xml:space="preserve"> </v>
      </c>
      <c r="D127" s="49" t="str">
        <f>IF(O127=0, " ", CONCATENATE(Замеры!N125,Замеры!O125,Замеры!P125,Замеры!Q125,Замеры!R125))</f>
        <v xml:space="preserve"> </v>
      </c>
      <c r="E127" s="49" t="str">
        <f>IF(Замеры!I125=0, " ", Замеры!I125)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Замеры!L125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75</v>
      </c>
      <c r="T127" s="8" t="e">
        <f t="shared" si="57"/>
        <v>#VALUE!</v>
      </c>
      <c r="U127" s="12" t="s">
        <v>75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IF(Замеры!B126=0, " ", Замеры!B126)</f>
        <v>121</v>
      </c>
      <c r="B128" s="49" t="str">
        <f>Замеры!F126</f>
        <v xml:space="preserve">Группа от QF </v>
      </c>
      <c r="C128" s="49" t="str">
        <f>IF(Замеры!H126=0, " ", Замеры!H126)</f>
        <v xml:space="preserve"> </v>
      </c>
      <c r="D128" s="49" t="str">
        <f>IF(O128=0, " ", CONCATENATE(Замеры!N126,Замеры!O126,Замеры!P126,Замеры!Q126,Замеры!R126))</f>
        <v xml:space="preserve"> </v>
      </c>
      <c r="E128" s="49" t="str">
        <f>IF(Замеры!I126=0, " ", Замеры!I126)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Замеры!L126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75</v>
      </c>
      <c r="T128" s="8" t="e">
        <f t="shared" si="57"/>
        <v>#VALUE!</v>
      </c>
      <c r="U128" s="12" t="s">
        <v>75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IF(Замеры!B127=0, " ", Замеры!B127)</f>
        <v>122</v>
      </c>
      <c r="B129" s="49" t="str">
        <f>Замеры!F127</f>
        <v xml:space="preserve">Группа от QF </v>
      </c>
      <c r="C129" s="49" t="str">
        <f>IF(Замеры!H127=0, " ", Замеры!H127)</f>
        <v xml:space="preserve"> </v>
      </c>
      <c r="D129" s="49" t="str">
        <f>IF(O129=0, " ", CONCATENATE(Замеры!N127,Замеры!O127,Замеры!P127,Замеры!Q127,Замеры!R127))</f>
        <v xml:space="preserve"> </v>
      </c>
      <c r="E129" s="49" t="str">
        <f>IF(Замеры!I127=0, " ", Замеры!I127)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Замеры!L127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75</v>
      </c>
      <c r="T129" s="8" t="e">
        <f t="shared" si="57"/>
        <v>#VALUE!</v>
      </c>
      <c r="U129" s="12" t="s">
        <v>75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IF(Замеры!B128=0, " ", Замеры!B128)</f>
        <v>123</v>
      </c>
      <c r="B130" s="49" t="str">
        <f>Замеры!F128</f>
        <v xml:space="preserve">Группа от QF </v>
      </c>
      <c r="C130" s="49" t="str">
        <f>IF(Замеры!H128=0, " ", Замеры!H128)</f>
        <v xml:space="preserve"> </v>
      </c>
      <c r="D130" s="49" t="str">
        <f>IF(O130=0, " ", CONCATENATE(Замеры!N128,Замеры!O128,Замеры!P128,Замеры!Q128,Замеры!R128))</f>
        <v xml:space="preserve"> </v>
      </c>
      <c r="E130" s="49" t="str">
        <f>IF(Замеры!I128=0, " ", Замеры!I128)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Замеры!L128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75</v>
      </c>
      <c r="T130" s="8" t="e">
        <f t="shared" si="57"/>
        <v>#VALUE!</v>
      </c>
      <c r="U130" s="12" t="s">
        <v>75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IF(Замеры!B129=0, " ", Замеры!B129)</f>
        <v>124</v>
      </c>
      <c r="B131" s="49" t="str">
        <f>Замеры!F129</f>
        <v xml:space="preserve">Группа от QF </v>
      </c>
      <c r="C131" s="49" t="str">
        <f>IF(Замеры!H129=0, " ", Замеры!H129)</f>
        <v xml:space="preserve"> </v>
      </c>
      <c r="D131" s="49" t="str">
        <f>IF(O131=0, " ", CONCATENATE(Замеры!N129,Замеры!O129,Замеры!P129,Замеры!Q129,Замеры!R129))</f>
        <v xml:space="preserve"> </v>
      </c>
      <c r="E131" s="49" t="str">
        <f>IF(Замеры!I129=0, " ", Замеры!I129)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Замеры!L129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75</v>
      </c>
      <c r="T131" s="8" t="e">
        <f t="shared" si="57"/>
        <v>#VALUE!</v>
      </c>
      <c r="U131" s="12" t="s">
        <v>75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IF(Замеры!B130=0, " ", Замеры!B130)</f>
        <v>125</v>
      </c>
      <c r="B132" s="49" t="str">
        <f>Замеры!F130</f>
        <v xml:space="preserve">Группа от QF </v>
      </c>
      <c r="C132" s="49" t="str">
        <f>IF(Замеры!H130=0, " ", Замеры!H130)</f>
        <v xml:space="preserve"> </v>
      </c>
      <c r="D132" s="49" t="str">
        <f>IF(O132=0, " ", CONCATENATE(Замеры!N130,Замеры!O130,Замеры!P130,Замеры!Q130,Замеры!R130))</f>
        <v xml:space="preserve"> </v>
      </c>
      <c r="E132" s="49" t="str">
        <f>IF(Замеры!I130=0, " ", Замеры!I130)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Замеры!L130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75</v>
      </c>
      <c r="T132" s="8" t="e">
        <f t="shared" si="57"/>
        <v>#VALUE!</v>
      </c>
      <c r="U132" s="12" t="s">
        <v>75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IF(Замеры!B131=0, " ", Замеры!B131)</f>
        <v>126</v>
      </c>
      <c r="B133" s="49" t="str">
        <f>Замеры!F131</f>
        <v xml:space="preserve">Группа от QF </v>
      </c>
      <c r="C133" s="49" t="str">
        <f>IF(Замеры!H131=0, " ", Замеры!H131)</f>
        <v xml:space="preserve"> </v>
      </c>
      <c r="D133" s="49" t="str">
        <f>IF(O133=0, " ", CONCATENATE(Замеры!N131,Замеры!O131,Замеры!P131,Замеры!Q131,Замеры!R131))</f>
        <v xml:space="preserve"> </v>
      </c>
      <c r="E133" s="49" t="str">
        <f>IF(Замеры!I131=0, " ", Замеры!I131)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Замеры!L131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75</v>
      </c>
      <c r="T133" s="8" t="e">
        <f t="shared" si="57"/>
        <v>#VALUE!</v>
      </c>
      <c r="U133" s="12" t="s">
        <v>75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IF(Замеры!B132=0, " ", Замеры!B132)</f>
        <v>127</v>
      </c>
      <c r="B134" s="49" t="str">
        <f>Замеры!F132</f>
        <v xml:space="preserve">Группа от QF </v>
      </c>
      <c r="C134" s="49" t="str">
        <f>IF(Замеры!H132=0, " ", Замеры!H132)</f>
        <v xml:space="preserve"> </v>
      </c>
      <c r="D134" s="49" t="str">
        <f>IF(O134=0, " ", CONCATENATE(Замеры!N132,Замеры!O132,Замеры!P132,Замеры!Q132,Замеры!R132))</f>
        <v xml:space="preserve"> </v>
      </c>
      <c r="E134" s="49" t="str">
        <f>IF(Замеры!I132=0, " ", Замеры!I132)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Замеры!L132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75</v>
      </c>
      <c r="T134" s="8" t="e">
        <f t="shared" si="57"/>
        <v>#VALUE!</v>
      </c>
      <c r="U134" s="12" t="s">
        <v>75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IF(Замеры!B133=0, " ", Замеры!B133)</f>
        <v>128</v>
      </c>
      <c r="B135" s="49" t="str">
        <f>Замеры!F133</f>
        <v xml:space="preserve">Группа от QF </v>
      </c>
      <c r="C135" s="49" t="str">
        <f>IF(Замеры!H133=0, " ", Замеры!H133)</f>
        <v xml:space="preserve"> </v>
      </c>
      <c r="D135" s="49" t="str">
        <f>IF(O135=0, " ", CONCATENATE(Замеры!N133,Замеры!O133,Замеры!P133,Замеры!Q133,Замеры!R133))</f>
        <v xml:space="preserve"> </v>
      </c>
      <c r="E135" s="49" t="str">
        <f>IF(Замеры!I133=0, " ", Замеры!I133)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Замеры!L133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75</v>
      </c>
      <c r="T135" s="8" t="e">
        <f t="shared" si="57"/>
        <v>#VALUE!</v>
      </c>
      <c r="U135" s="12" t="s">
        <v>75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IF(Замеры!B134=0, " ", Замеры!B134)</f>
        <v>129</v>
      </c>
      <c r="B136" s="49" t="str">
        <f>Замеры!F134</f>
        <v xml:space="preserve">Группа от QF </v>
      </c>
      <c r="C136" s="49" t="str">
        <f>IF(Замеры!H134=0, " ", Замеры!H134)</f>
        <v xml:space="preserve"> </v>
      </c>
      <c r="D136" s="49" t="str">
        <f>IF(O136=0, " ", CONCATENATE(Замеры!N134,Замеры!O134,Замеры!P134,Замеры!Q134,Замеры!R134))</f>
        <v xml:space="preserve"> </v>
      </c>
      <c r="E136" s="49" t="str">
        <f>IF(Замеры!I134=0, " ", Замеры!I134)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Замеры!L134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75</v>
      </c>
      <c r="T136" s="8" t="e">
        <f t="shared" ref="T136:T199" si="79">E136*5</f>
        <v>#VALUE!</v>
      </c>
      <c r="U136" s="12" t="s">
        <v>75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IF(Замеры!B135=0, " ", Замеры!B135)</f>
        <v>130</v>
      </c>
      <c r="B137" s="49" t="str">
        <f>Замеры!F135</f>
        <v xml:space="preserve">Группа от QF </v>
      </c>
      <c r="C137" s="49" t="str">
        <f>IF(Замеры!H135=0, " ", Замеры!H135)</f>
        <v xml:space="preserve"> </v>
      </c>
      <c r="D137" s="49" t="str">
        <f>IF(O137=0, " ", CONCATENATE(Замеры!N135,Замеры!O135,Замеры!P135,Замеры!Q135,Замеры!R135))</f>
        <v xml:space="preserve"> </v>
      </c>
      <c r="E137" s="49" t="str">
        <f>IF(Замеры!I135=0, " ", Замеры!I135)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Замеры!L135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75</v>
      </c>
      <c r="T137" s="8" t="e">
        <f t="shared" si="79"/>
        <v>#VALUE!</v>
      </c>
      <c r="U137" s="12" t="s">
        <v>75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IF(Замеры!B136=0, " ", Замеры!B136)</f>
        <v>131</v>
      </c>
      <c r="B138" s="49" t="str">
        <f>Замеры!F136</f>
        <v xml:space="preserve">Группа от QF </v>
      </c>
      <c r="C138" s="49" t="str">
        <f>IF(Замеры!H136=0, " ", Замеры!H136)</f>
        <v xml:space="preserve"> </v>
      </c>
      <c r="D138" s="49" t="str">
        <f>IF(O138=0, " ", CONCATENATE(Замеры!N136,Замеры!O136,Замеры!P136,Замеры!Q136,Замеры!R136))</f>
        <v xml:space="preserve"> </v>
      </c>
      <c r="E138" s="49" t="str">
        <f>IF(Замеры!I136=0, " ", Замеры!I136)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Замеры!L136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75</v>
      </c>
      <c r="T138" s="8" t="e">
        <f t="shared" si="79"/>
        <v>#VALUE!</v>
      </c>
      <c r="U138" s="12" t="s">
        <v>75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IF(Замеры!B137=0, " ", Замеры!B137)</f>
        <v>132</v>
      </c>
      <c r="B139" s="49" t="str">
        <f>Замеры!F137</f>
        <v xml:space="preserve">Группа от QF </v>
      </c>
      <c r="C139" s="49" t="str">
        <f>IF(Замеры!H137=0, " ", Замеры!H137)</f>
        <v xml:space="preserve"> </v>
      </c>
      <c r="D139" s="49" t="str">
        <f>IF(O139=0, " ", CONCATENATE(Замеры!N137,Замеры!O137,Замеры!P137,Замеры!Q137,Замеры!R137))</f>
        <v xml:space="preserve"> </v>
      </c>
      <c r="E139" s="49" t="str">
        <f>IF(Замеры!I137=0, " ", Замеры!I137)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Замеры!L137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75</v>
      </c>
      <c r="T139" s="8" t="e">
        <f t="shared" si="79"/>
        <v>#VALUE!</v>
      </c>
      <c r="U139" s="12" t="s">
        <v>75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IF(Замеры!B138=0, " ", Замеры!B138)</f>
        <v>133</v>
      </c>
      <c r="B140" s="49" t="str">
        <f>Замеры!F138</f>
        <v xml:space="preserve">Группа от QF </v>
      </c>
      <c r="C140" s="49" t="str">
        <f>IF(Замеры!H138=0, " ", Замеры!H138)</f>
        <v xml:space="preserve"> </v>
      </c>
      <c r="D140" s="49" t="str">
        <f>IF(O140=0, " ", CONCATENATE(Замеры!N138,Замеры!O138,Замеры!P138,Замеры!Q138,Замеры!R138))</f>
        <v xml:space="preserve"> </v>
      </c>
      <c r="E140" s="49" t="str">
        <f>IF(Замеры!I138=0, " ", Замеры!I138)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Замеры!L138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75</v>
      </c>
      <c r="T140" s="8" t="e">
        <f t="shared" si="79"/>
        <v>#VALUE!</v>
      </c>
      <c r="U140" s="12" t="s">
        <v>75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IF(Замеры!B139=0, " ", Замеры!B139)</f>
        <v>134</v>
      </c>
      <c r="B141" s="49" t="str">
        <f>Замеры!F139</f>
        <v xml:space="preserve">Группа от QF </v>
      </c>
      <c r="C141" s="49" t="str">
        <f>IF(Замеры!H139=0, " ", Замеры!H139)</f>
        <v xml:space="preserve"> </v>
      </c>
      <c r="D141" s="49" t="str">
        <f>IF(O141=0, " ", CONCATENATE(Замеры!N139,Замеры!O139,Замеры!P139,Замеры!Q139,Замеры!R139))</f>
        <v xml:space="preserve"> </v>
      </c>
      <c r="E141" s="49" t="str">
        <f>IF(Замеры!I139=0, " ", Замеры!I139)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Замеры!L139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75</v>
      </c>
      <c r="T141" s="8" t="e">
        <f t="shared" si="79"/>
        <v>#VALUE!</v>
      </c>
      <c r="U141" s="12" t="s">
        <v>75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IF(Замеры!B140=0, " ", Замеры!B140)</f>
        <v>135</v>
      </c>
      <c r="B142" s="49" t="str">
        <f>Замеры!F140</f>
        <v xml:space="preserve">Группа от QF </v>
      </c>
      <c r="C142" s="49" t="str">
        <f>IF(Замеры!H140=0, " ", Замеры!H140)</f>
        <v xml:space="preserve"> </v>
      </c>
      <c r="D142" s="49" t="str">
        <f>IF(O142=0, " ", CONCATENATE(Замеры!N140,Замеры!O140,Замеры!P140,Замеры!Q140,Замеры!R140))</f>
        <v xml:space="preserve"> </v>
      </c>
      <c r="E142" s="49" t="str">
        <f>IF(Замеры!I140=0, " ", Замеры!I140)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Замеры!L140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75</v>
      </c>
      <c r="T142" s="8" t="e">
        <f t="shared" si="79"/>
        <v>#VALUE!</v>
      </c>
      <c r="U142" s="12" t="s">
        <v>75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IF(Замеры!B141=0, " ", Замеры!B141)</f>
        <v>136</v>
      </c>
      <c r="B143" s="49" t="str">
        <f>Замеры!F141</f>
        <v xml:space="preserve">Группа от QF </v>
      </c>
      <c r="C143" s="49" t="str">
        <f>IF(Замеры!H141=0, " ", Замеры!H141)</f>
        <v xml:space="preserve"> </v>
      </c>
      <c r="D143" s="49" t="str">
        <f>IF(O143=0, " ", CONCATENATE(Замеры!N141,Замеры!O141,Замеры!P141,Замеры!Q141,Замеры!R141))</f>
        <v xml:space="preserve"> </v>
      </c>
      <c r="E143" s="49" t="str">
        <f>IF(Замеры!I141=0, " ", Замеры!I141)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Замеры!L141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75</v>
      </c>
      <c r="T143" s="8" t="e">
        <f t="shared" si="79"/>
        <v>#VALUE!</v>
      </c>
      <c r="U143" s="12" t="s">
        <v>75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IF(Замеры!B142=0, " ", Замеры!B142)</f>
        <v>137</v>
      </c>
      <c r="B144" s="49" t="str">
        <f>Замеры!F142</f>
        <v xml:space="preserve">Группа от QF </v>
      </c>
      <c r="C144" s="49" t="str">
        <f>IF(Замеры!H142=0, " ", Замеры!H142)</f>
        <v xml:space="preserve"> </v>
      </c>
      <c r="D144" s="49" t="str">
        <f>IF(O144=0, " ", CONCATENATE(Замеры!N142,Замеры!O142,Замеры!P142,Замеры!Q142,Замеры!R142))</f>
        <v xml:space="preserve"> </v>
      </c>
      <c r="E144" s="49" t="str">
        <f>IF(Замеры!I142=0, " ", Замеры!I142)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Замеры!L142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75</v>
      </c>
      <c r="T144" s="8" t="e">
        <f t="shared" si="79"/>
        <v>#VALUE!</v>
      </c>
      <c r="U144" s="12" t="s">
        <v>75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IF(Замеры!B143=0, " ", Замеры!B143)</f>
        <v>138</v>
      </c>
      <c r="B145" s="49" t="str">
        <f>Замеры!F143</f>
        <v xml:space="preserve">Группа от QF </v>
      </c>
      <c r="C145" s="49" t="str">
        <f>IF(Замеры!H143=0, " ", Замеры!H143)</f>
        <v xml:space="preserve"> </v>
      </c>
      <c r="D145" s="49" t="str">
        <f>IF(O145=0, " ", CONCATENATE(Замеры!N143,Замеры!O143,Замеры!P143,Замеры!Q143,Замеры!R143))</f>
        <v xml:space="preserve"> </v>
      </c>
      <c r="E145" s="49" t="str">
        <f>IF(Замеры!I143=0, " ", Замеры!I143)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Замеры!L143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75</v>
      </c>
      <c r="T145" s="8" t="e">
        <f t="shared" si="79"/>
        <v>#VALUE!</v>
      </c>
      <c r="U145" s="12" t="s">
        <v>75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IF(Замеры!B144=0, " ", Замеры!B144)</f>
        <v>139</v>
      </c>
      <c r="B146" s="49" t="str">
        <f>Замеры!F144</f>
        <v xml:space="preserve">Группа от QF </v>
      </c>
      <c r="C146" s="49" t="str">
        <f>IF(Замеры!H144=0, " ", Замеры!H144)</f>
        <v xml:space="preserve"> </v>
      </c>
      <c r="D146" s="49" t="str">
        <f>IF(O146=0, " ", CONCATENATE(Замеры!N144,Замеры!O144,Замеры!P144,Замеры!Q144,Замеры!R144))</f>
        <v xml:space="preserve"> </v>
      </c>
      <c r="E146" s="49" t="str">
        <f>IF(Замеры!I144=0, " ", Замеры!I144)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Замеры!L144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75</v>
      </c>
      <c r="T146" s="8" t="e">
        <f t="shared" si="79"/>
        <v>#VALUE!</v>
      </c>
      <c r="U146" s="12" t="s">
        <v>75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IF(Замеры!B145=0, " ", Замеры!B145)</f>
        <v>140</v>
      </c>
      <c r="B147" s="49" t="str">
        <f>Замеры!F145</f>
        <v xml:space="preserve">Группа от QF </v>
      </c>
      <c r="C147" s="49" t="str">
        <f>IF(Замеры!H145=0, " ", Замеры!H145)</f>
        <v xml:space="preserve"> </v>
      </c>
      <c r="D147" s="49" t="str">
        <f>IF(O147=0, " ", CONCATENATE(Замеры!N145,Замеры!O145,Замеры!P145,Замеры!Q145,Замеры!R145))</f>
        <v xml:space="preserve"> </v>
      </c>
      <c r="E147" s="49" t="str">
        <f>IF(Замеры!I145=0, " ", Замеры!I145)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Замеры!L145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75</v>
      </c>
      <c r="T147" s="8" t="e">
        <f t="shared" si="79"/>
        <v>#VALUE!</v>
      </c>
      <c r="U147" s="12" t="s">
        <v>75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IF(Замеры!B146=0, " ", Замеры!B146)</f>
        <v>141</v>
      </c>
      <c r="B148" s="49" t="str">
        <f>Замеры!F146</f>
        <v xml:space="preserve">Группа от QF </v>
      </c>
      <c r="C148" s="49" t="str">
        <f>IF(Замеры!H146=0, " ", Замеры!H146)</f>
        <v xml:space="preserve"> </v>
      </c>
      <c r="D148" s="49" t="str">
        <f>IF(O148=0, " ", CONCATENATE(Замеры!N146,Замеры!O146,Замеры!P146,Замеры!Q146,Замеры!R146))</f>
        <v xml:space="preserve"> </v>
      </c>
      <c r="E148" s="49" t="str">
        <f>IF(Замеры!I146=0, " ", Замеры!I146)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Замеры!L146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75</v>
      </c>
      <c r="T148" s="8" t="e">
        <f t="shared" si="79"/>
        <v>#VALUE!</v>
      </c>
      <c r="U148" s="12" t="s">
        <v>75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IF(Замеры!B147=0, " ", Замеры!B147)</f>
        <v>142</v>
      </c>
      <c r="B149" s="49" t="str">
        <f>Замеры!F147</f>
        <v xml:space="preserve">Группа от QF </v>
      </c>
      <c r="C149" s="49" t="str">
        <f>IF(Замеры!H147=0, " ", Замеры!H147)</f>
        <v xml:space="preserve"> </v>
      </c>
      <c r="D149" s="49" t="str">
        <f>IF(O149=0, " ", CONCATENATE(Замеры!N147,Замеры!O147,Замеры!P147,Замеры!Q147,Замеры!R147))</f>
        <v xml:space="preserve"> </v>
      </c>
      <c r="E149" s="49" t="str">
        <f>IF(Замеры!I147=0, " ", Замеры!I147)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Замеры!L147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75</v>
      </c>
      <c r="T149" s="8" t="e">
        <f t="shared" si="79"/>
        <v>#VALUE!</v>
      </c>
      <c r="U149" s="12" t="s">
        <v>75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IF(Замеры!B148=0, " ", Замеры!B148)</f>
        <v>143</v>
      </c>
      <c r="B150" s="49" t="str">
        <f>Замеры!F148</f>
        <v xml:space="preserve">Группа от QF </v>
      </c>
      <c r="C150" s="49" t="str">
        <f>IF(Замеры!H148=0, " ", Замеры!H148)</f>
        <v xml:space="preserve"> </v>
      </c>
      <c r="D150" s="49" t="str">
        <f>IF(O150=0, " ", CONCATENATE(Замеры!N148,Замеры!O148,Замеры!P148,Замеры!Q148,Замеры!R148))</f>
        <v xml:space="preserve"> </v>
      </c>
      <c r="E150" s="49" t="str">
        <f>IF(Замеры!I148=0, " ", Замеры!I148)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Замеры!L148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75</v>
      </c>
      <c r="T150" s="8" t="e">
        <f t="shared" si="79"/>
        <v>#VALUE!</v>
      </c>
      <c r="U150" s="12" t="s">
        <v>75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IF(Замеры!B149=0, " ", Замеры!B149)</f>
        <v>144</v>
      </c>
      <c r="B151" s="49" t="str">
        <f>Замеры!F149</f>
        <v xml:space="preserve">Группа от QF </v>
      </c>
      <c r="C151" s="49" t="str">
        <f>IF(Замеры!H149=0, " ", Замеры!H149)</f>
        <v xml:space="preserve"> </v>
      </c>
      <c r="D151" s="49" t="str">
        <f>IF(O151=0, " ", CONCATENATE(Замеры!N149,Замеры!O149,Замеры!P149,Замеры!Q149,Замеры!R149))</f>
        <v xml:space="preserve"> </v>
      </c>
      <c r="E151" s="49" t="str">
        <f>IF(Замеры!I149=0, " ", Замеры!I149)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Замеры!L149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75</v>
      </c>
      <c r="T151" s="8" t="e">
        <f t="shared" si="79"/>
        <v>#VALUE!</v>
      </c>
      <c r="U151" s="12" t="s">
        <v>75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IF(Замеры!B150=0, " ", Замеры!B150)</f>
        <v>145</v>
      </c>
      <c r="B152" s="49" t="str">
        <f>Замеры!F150</f>
        <v xml:space="preserve">Группа от QF </v>
      </c>
      <c r="C152" s="49" t="str">
        <f>IF(Замеры!H150=0, " ", Замеры!H150)</f>
        <v xml:space="preserve"> </v>
      </c>
      <c r="D152" s="49" t="str">
        <f>IF(O152=0, " ", CONCATENATE(Замеры!N150,Замеры!O150,Замеры!P150,Замеры!Q150,Замеры!R150))</f>
        <v xml:space="preserve"> </v>
      </c>
      <c r="E152" s="49" t="str">
        <f>IF(Замеры!I150=0, " ", Замеры!I150)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Замеры!L150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75</v>
      </c>
      <c r="T152" s="8" t="e">
        <f t="shared" si="79"/>
        <v>#VALUE!</v>
      </c>
      <c r="U152" s="12" t="s">
        <v>75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IF(Замеры!B151=0, " ", Замеры!B151)</f>
        <v>146</v>
      </c>
      <c r="B153" s="49" t="str">
        <f>Замеры!F151</f>
        <v xml:space="preserve">Группа от QF </v>
      </c>
      <c r="C153" s="49" t="str">
        <f>IF(Замеры!H151=0, " ", Замеры!H151)</f>
        <v xml:space="preserve"> </v>
      </c>
      <c r="D153" s="49" t="str">
        <f>IF(O153=0, " ", CONCATENATE(Замеры!N151,Замеры!O151,Замеры!P151,Замеры!Q151,Замеры!R151))</f>
        <v xml:space="preserve"> </v>
      </c>
      <c r="E153" s="49" t="str">
        <f>IF(Замеры!I151=0, " ", Замеры!I151)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Замеры!L151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75</v>
      </c>
      <c r="T153" s="8" t="e">
        <f t="shared" si="79"/>
        <v>#VALUE!</v>
      </c>
      <c r="U153" s="12" t="s">
        <v>75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IF(Замеры!B152=0, " ", Замеры!B152)</f>
        <v>147</v>
      </c>
      <c r="B154" s="49" t="str">
        <f>Замеры!F152</f>
        <v xml:space="preserve">Группа от QF </v>
      </c>
      <c r="C154" s="49" t="str">
        <f>IF(Замеры!H152=0, " ", Замеры!H152)</f>
        <v xml:space="preserve"> </v>
      </c>
      <c r="D154" s="49" t="str">
        <f>IF(O154=0, " ", CONCATENATE(Замеры!N152,Замеры!O152,Замеры!P152,Замеры!Q152,Замеры!R152))</f>
        <v xml:space="preserve"> </v>
      </c>
      <c r="E154" s="49" t="str">
        <f>IF(Замеры!I152=0, " ", Замеры!I152)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Замеры!L152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75</v>
      </c>
      <c r="T154" s="8" t="e">
        <f t="shared" si="79"/>
        <v>#VALUE!</v>
      </c>
      <c r="U154" s="12" t="s">
        <v>75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IF(Замеры!B153=0, " ", Замеры!B153)</f>
        <v>148</v>
      </c>
      <c r="B155" s="49" t="str">
        <f>Замеры!F153</f>
        <v xml:space="preserve">Группа от QF </v>
      </c>
      <c r="C155" s="49" t="str">
        <f>IF(Замеры!H153=0, " ", Замеры!H153)</f>
        <v xml:space="preserve"> </v>
      </c>
      <c r="D155" s="49" t="str">
        <f>IF(O155=0, " ", CONCATENATE(Замеры!N153,Замеры!O153,Замеры!P153,Замеры!Q153,Замеры!R153))</f>
        <v xml:space="preserve"> </v>
      </c>
      <c r="E155" s="49" t="str">
        <f>IF(Замеры!I153=0, " ", Замеры!I153)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Замеры!L153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75</v>
      </c>
      <c r="T155" s="8" t="e">
        <f t="shared" si="79"/>
        <v>#VALUE!</v>
      </c>
      <c r="U155" s="12" t="s">
        <v>75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IF(Замеры!B154=0, " ", Замеры!B154)</f>
        <v>149</v>
      </c>
      <c r="B156" s="49" t="str">
        <f>Замеры!F154</f>
        <v xml:space="preserve">Группа от QF </v>
      </c>
      <c r="C156" s="49" t="str">
        <f>IF(Замеры!H154=0, " ", Замеры!H154)</f>
        <v xml:space="preserve"> </v>
      </c>
      <c r="D156" s="49" t="str">
        <f>IF(O156=0, " ", CONCATENATE(Замеры!N154,Замеры!O154,Замеры!P154,Замеры!Q154,Замеры!R154))</f>
        <v xml:space="preserve"> </v>
      </c>
      <c r="E156" s="49" t="str">
        <f>IF(Замеры!I154=0, " ", Замеры!I154)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Замеры!L154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75</v>
      </c>
      <c r="T156" s="8" t="e">
        <f t="shared" si="79"/>
        <v>#VALUE!</v>
      </c>
      <c r="U156" s="12" t="s">
        <v>75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IF(Замеры!B155=0, " ", Замеры!B155)</f>
        <v>150</v>
      </c>
      <c r="B157" s="49" t="str">
        <f>Замеры!F155</f>
        <v xml:space="preserve">Группа от QF </v>
      </c>
      <c r="C157" s="49" t="str">
        <f>IF(Замеры!H155=0, " ", Замеры!H155)</f>
        <v xml:space="preserve"> </v>
      </c>
      <c r="D157" s="49" t="str">
        <f>IF(O157=0, " ", CONCATENATE(Замеры!N155,Замеры!O155,Замеры!P155,Замеры!Q155,Замеры!R155))</f>
        <v xml:space="preserve"> </v>
      </c>
      <c r="E157" s="49" t="str">
        <f>IF(Замеры!I155=0, " ", Замеры!I155)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Замеры!L155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75</v>
      </c>
      <c r="T157" s="8" t="e">
        <f t="shared" si="79"/>
        <v>#VALUE!</v>
      </c>
      <c r="U157" s="12" t="s">
        <v>75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IF(Замеры!B156=0, " ", Замеры!B156)</f>
        <v>151</v>
      </c>
      <c r="B158" s="49" t="str">
        <f>Замеры!F156</f>
        <v xml:space="preserve">Группа от QF </v>
      </c>
      <c r="C158" s="49" t="str">
        <f>IF(Замеры!H156=0, " ", Замеры!H156)</f>
        <v xml:space="preserve"> </v>
      </c>
      <c r="D158" s="49" t="str">
        <f>IF(O158=0, " ", CONCATENATE(Замеры!N156,Замеры!O156,Замеры!P156,Замеры!Q156,Замеры!R156))</f>
        <v xml:space="preserve"> </v>
      </c>
      <c r="E158" s="49" t="str">
        <f>IF(Замеры!I156=0, " ", Замеры!I156)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Замеры!L156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75</v>
      </c>
      <c r="T158" s="8" t="e">
        <f t="shared" si="79"/>
        <v>#VALUE!</v>
      </c>
      <c r="U158" s="12" t="s">
        <v>75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IF(Замеры!B157=0, " ", Замеры!B157)</f>
        <v>152</v>
      </c>
      <c r="B159" s="49" t="str">
        <f>Замеры!F157</f>
        <v xml:space="preserve">Группа от QF </v>
      </c>
      <c r="C159" s="49" t="str">
        <f>IF(Замеры!H157=0, " ", Замеры!H157)</f>
        <v xml:space="preserve"> </v>
      </c>
      <c r="D159" s="49" t="str">
        <f>IF(O159=0, " ", CONCATENATE(Замеры!N157,Замеры!O157,Замеры!P157,Замеры!Q157,Замеры!R157))</f>
        <v xml:space="preserve"> </v>
      </c>
      <c r="E159" s="49" t="str">
        <f>IF(Замеры!I157=0, " ", Замеры!I157)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Замеры!L157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75</v>
      </c>
      <c r="T159" s="8" t="e">
        <f t="shared" si="79"/>
        <v>#VALUE!</v>
      </c>
      <c r="U159" s="12" t="s">
        <v>75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IF(Замеры!B158=0, " ", Замеры!B158)</f>
        <v>153</v>
      </c>
      <c r="B160" s="49" t="str">
        <f>Замеры!F158</f>
        <v xml:space="preserve">Группа от QF </v>
      </c>
      <c r="C160" s="49" t="str">
        <f>IF(Замеры!H158=0, " ", Замеры!H158)</f>
        <v xml:space="preserve"> </v>
      </c>
      <c r="D160" s="49" t="str">
        <f>IF(O160=0, " ", CONCATENATE(Замеры!N158,Замеры!O158,Замеры!P158,Замеры!Q158,Замеры!R158))</f>
        <v xml:space="preserve"> </v>
      </c>
      <c r="E160" s="49" t="str">
        <f>IF(Замеры!I158=0, " ", Замеры!I158)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Замеры!L158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75</v>
      </c>
      <c r="T160" s="8" t="e">
        <f t="shared" si="79"/>
        <v>#VALUE!</v>
      </c>
      <c r="U160" s="12" t="s">
        <v>75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IF(Замеры!B159=0, " ", Замеры!B159)</f>
        <v>154</v>
      </c>
      <c r="B161" s="49" t="str">
        <f>Замеры!F159</f>
        <v xml:space="preserve">Группа от QF </v>
      </c>
      <c r="C161" s="49" t="str">
        <f>IF(Замеры!H159=0, " ", Замеры!H159)</f>
        <v xml:space="preserve"> </v>
      </c>
      <c r="D161" s="49" t="str">
        <f>IF(O161=0, " ", CONCATENATE(Замеры!N159,Замеры!O159,Замеры!P159,Замеры!Q159,Замеры!R159))</f>
        <v xml:space="preserve"> </v>
      </c>
      <c r="E161" s="49" t="str">
        <f>IF(Замеры!I159=0, " ", Замеры!I159)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Замеры!L159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75</v>
      </c>
      <c r="T161" s="8" t="e">
        <f t="shared" si="79"/>
        <v>#VALUE!</v>
      </c>
      <c r="U161" s="12" t="s">
        <v>75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IF(Замеры!B160=0, " ", Замеры!B160)</f>
        <v>155</v>
      </c>
      <c r="B162" s="49" t="str">
        <f>Замеры!F160</f>
        <v xml:space="preserve">Группа от QF </v>
      </c>
      <c r="C162" s="49" t="str">
        <f>IF(Замеры!H160=0, " ", Замеры!H160)</f>
        <v xml:space="preserve"> </v>
      </c>
      <c r="D162" s="49" t="str">
        <f>IF(O162=0, " ", CONCATENATE(Замеры!N160,Замеры!O160,Замеры!P160,Замеры!Q160,Замеры!R160))</f>
        <v xml:space="preserve"> </v>
      </c>
      <c r="E162" s="49" t="str">
        <f>IF(Замеры!I160=0, " ", Замеры!I160)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Замеры!L160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75</v>
      </c>
      <c r="T162" s="8" t="e">
        <f t="shared" si="79"/>
        <v>#VALUE!</v>
      </c>
      <c r="U162" s="12" t="s">
        <v>75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IF(Замеры!B161=0, " ", Замеры!B161)</f>
        <v>156</v>
      </c>
      <c r="B163" s="49" t="str">
        <f>Замеры!F161</f>
        <v xml:space="preserve">Группа от QF </v>
      </c>
      <c r="C163" s="49" t="str">
        <f>IF(Замеры!H161=0, " ", Замеры!H161)</f>
        <v xml:space="preserve"> </v>
      </c>
      <c r="D163" s="49" t="str">
        <f>IF(O163=0, " ", CONCATENATE(Замеры!N161,Замеры!O161,Замеры!P161,Замеры!Q161,Замеры!R161))</f>
        <v xml:space="preserve"> </v>
      </c>
      <c r="E163" s="49" t="str">
        <f>IF(Замеры!I161=0, " ", Замеры!I161)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Замеры!L161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75</v>
      </c>
      <c r="T163" s="8" t="e">
        <f t="shared" si="79"/>
        <v>#VALUE!</v>
      </c>
      <c r="U163" s="12" t="s">
        <v>75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IF(Замеры!B162=0, " ", Замеры!B162)</f>
        <v>157</v>
      </c>
      <c r="B164" s="49" t="str">
        <f>Замеры!F162</f>
        <v xml:space="preserve">Группа от QF </v>
      </c>
      <c r="C164" s="49" t="str">
        <f>IF(Замеры!H162=0, " ", Замеры!H162)</f>
        <v xml:space="preserve"> </v>
      </c>
      <c r="D164" s="49" t="str">
        <f>IF(O164=0, " ", CONCATENATE(Замеры!N162,Замеры!O162,Замеры!P162,Замеры!Q162,Замеры!R162))</f>
        <v xml:space="preserve"> </v>
      </c>
      <c r="E164" s="49" t="str">
        <f>IF(Замеры!I162=0, " ", Замеры!I162)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Замеры!L162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75</v>
      </c>
      <c r="T164" s="8" t="e">
        <f t="shared" si="79"/>
        <v>#VALUE!</v>
      </c>
      <c r="U164" s="12" t="s">
        <v>75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IF(Замеры!B163=0, " ", Замеры!B163)</f>
        <v>158</v>
      </c>
      <c r="B165" s="49" t="str">
        <f>Замеры!F163</f>
        <v xml:space="preserve">Группа от QF </v>
      </c>
      <c r="C165" s="49" t="str">
        <f>IF(Замеры!H163=0, " ", Замеры!H163)</f>
        <v xml:space="preserve"> </v>
      </c>
      <c r="D165" s="49" t="str">
        <f>IF(O165=0, " ", CONCATENATE(Замеры!N163,Замеры!O163,Замеры!P163,Замеры!Q163,Замеры!R163))</f>
        <v xml:space="preserve"> </v>
      </c>
      <c r="E165" s="49" t="str">
        <f>IF(Замеры!I163=0, " ", Замеры!I163)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Замеры!L163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75</v>
      </c>
      <c r="T165" s="8" t="e">
        <f t="shared" si="79"/>
        <v>#VALUE!</v>
      </c>
      <c r="U165" s="12" t="s">
        <v>75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IF(Замеры!B164=0, " ", Замеры!B164)</f>
        <v>159</v>
      </c>
      <c r="B166" s="49" t="str">
        <f>Замеры!F164</f>
        <v xml:space="preserve">Группа от QF </v>
      </c>
      <c r="C166" s="49" t="str">
        <f>IF(Замеры!H164=0, " ", Замеры!H164)</f>
        <v xml:space="preserve"> </v>
      </c>
      <c r="D166" s="49" t="str">
        <f>IF(O166=0, " ", CONCATENATE(Замеры!N164,Замеры!O164,Замеры!P164,Замеры!Q164,Замеры!R164))</f>
        <v xml:space="preserve"> </v>
      </c>
      <c r="E166" s="49" t="str">
        <f>IF(Замеры!I164=0, " ", Замеры!I164)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Замеры!L164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75</v>
      </c>
      <c r="T166" s="8" t="e">
        <f t="shared" si="79"/>
        <v>#VALUE!</v>
      </c>
      <c r="U166" s="12" t="s">
        <v>75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IF(Замеры!B165=0, " ", Замеры!B165)</f>
        <v>160</v>
      </c>
      <c r="B167" s="49" t="str">
        <f>Замеры!F165</f>
        <v xml:space="preserve">Группа от QF </v>
      </c>
      <c r="C167" s="49" t="str">
        <f>IF(Замеры!H165=0, " ", Замеры!H165)</f>
        <v xml:space="preserve"> </v>
      </c>
      <c r="D167" s="49" t="str">
        <f>IF(O167=0, " ", CONCATENATE(Замеры!N165,Замеры!O165,Замеры!P165,Замеры!Q165,Замеры!R165))</f>
        <v xml:space="preserve"> </v>
      </c>
      <c r="E167" s="49" t="str">
        <f>IF(Замеры!I165=0, " ", Замеры!I165)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Замеры!L165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75</v>
      </c>
      <c r="T167" s="8" t="e">
        <f t="shared" si="79"/>
        <v>#VALUE!</v>
      </c>
      <c r="U167" s="12" t="s">
        <v>75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IF(Замеры!B166=0, " ", Замеры!B166)</f>
        <v>161</v>
      </c>
      <c r="B168" s="49" t="str">
        <f>Замеры!F166</f>
        <v xml:space="preserve">Группа от QF </v>
      </c>
      <c r="C168" s="49" t="str">
        <f>IF(Замеры!H166=0, " ", Замеры!H166)</f>
        <v xml:space="preserve"> </v>
      </c>
      <c r="D168" s="49" t="str">
        <f>IF(O168=0, " ", CONCATENATE(Замеры!N166,Замеры!O166,Замеры!P166,Замеры!Q166,Замеры!R166))</f>
        <v xml:space="preserve"> </v>
      </c>
      <c r="E168" s="49" t="str">
        <f>IF(Замеры!I166=0, " ", Замеры!I166)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Замеры!L166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75</v>
      </c>
      <c r="T168" s="8" t="e">
        <f t="shared" si="79"/>
        <v>#VALUE!</v>
      </c>
      <c r="U168" s="12" t="s">
        <v>75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IF(Замеры!B167=0, " ", Замеры!B167)</f>
        <v>162</v>
      </c>
      <c r="B169" s="49" t="str">
        <f>Замеры!F167</f>
        <v xml:space="preserve">Группа от QF </v>
      </c>
      <c r="C169" s="49" t="str">
        <f>IF(Замеры!H167=0, " ", Замеры!H167)</f>
        <v xml:space="preserve"> </v>
      </c>
      <c r="D169" s="49" t="str">
        <f>IF(O169=0, " ", CONCATENATE(Замеры!N167,Замеры!O167,Замеры!P167,Замеры!Q167,Замеры!R167))</f>
        <v xml:space="preserve"> </v>
      </c>
      <c r="E169" s="49" t="str">
        <f>IF(Замеры!I167=0, " ", Замеры!I167)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Замеры!L167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75</v>
      </c>
      <c r="T169" s="8" t="e">
        <f t="shared" si="79"/>
        <v>#VALUE!</v>
      </c>
      <c r="U169" s="12" t="s">
        <v>75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IF(Замеры!B168=0, " ", Замеры!B168)</f>
        <v>163</v>
      </c>
      <c r="B170" s="49" t="str">
        <f>Замеры!F168</f>
        <v xml:space="preserve">Группа от QF </v>
      </c>
      <c r="C170" s="49" t="str">
        <f>IF(Замеры!H168=0, " ", Замеры!H168)</f>
        <v xml:space="preserve"> </v>
      </c>
      <c r="D170" s="49" t="str">
        <f>IF(O170=0, " ", CONCATENATE(Замеры!N168,Замеры!O168,Замеры!P168,Замеры!Q168,Замеры!R168))</f>
        <v xml:space="preserve"> </v>
      </c>
      <c r="E170" s="49" t="str">
        <f>IF(Замеры!I168=0, " ", Замеры!I168)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Замеры!L168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75</v>
      </c>
      <c r="T170" s="8" t="e">
        <f t="shared" si="79"/>
        <v>#VALUE!</v>
      </c>
      <c r="U170" s="12" t="s">
        <v>75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IF(Замеры!B169=0, " ", Замеры!B169)</f>
        <v>164</v>
      </c>
      <c r="B171" s="49" t="str">
        <f>Замеры!F169</f>
        <v xml:space="preserve">Группа от QF </v>
      </c>
      <c r="C171" s="49" t="str">
        <f>IF(Замеры!H169=0, " ", Замеры!H169)</f>
        <v xml:space="preserve"> </v>
      </c>
      <c r="D171" s="49" t="str">
        <f>IF(O171=0, " ", CONCATENATE(Замеры!N169,Замеры!O169,Замеры!P169,Замеры!Q169,Замеры!R169))</f>
        <v xml:space="preserve"> </v>
      </c>
      <c r="E171" s="49" t="str">
        <f>IF(Замеры!I169=0, " ", Замеры!I169)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Замеры!L169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75</v>
      </c>
      <c r="T171" s="8" t="e">
        <f t="shared" si="79"/>
        <v>#VALUE!</v>
      </c>
      <c r="U171" s="12" t="s">
        <v>75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IF(Замеры!B170=0, " ", Замеры!B170)</f>
        <v>165</v>
      </c>
      <c r="B172" s="49" t="str">
        <f>Замеры!F170</f>
        <v xml:space="preserve">Группа от QF </v>
      </c>
      <c r="C172" s="49" t="str">
        <f>IF(Замеры!H170=0, " ", Замеры!H170)</f>
        <v xml:space="preserve"> </v>
      </c>
      <c r="D172" s="49" t="str">
        <f>IF(O172=0, " ", CONCATENATE(Замеры!N170,Замеры!O170,Замеры!P170,Замеры!Q170,Замеры!R170))</f>
        <v xml:space="preserve"> </v>
      </c>
      <c r="E172" s="49" t="str">
        <f>IF(Замеры!I170=0, " ", Замеры!I170)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Замеры!L170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75</v>
      </c>
      <c r="T172" s="8" t="e">
        <f t="shared" si="79"/>
        <v>#VALUE!</v>
      </c>
      <c r="U172" s="12" t="s">
        <v>75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IF(Замеры!B171=0, " ", Замеры!B171)</f>
        <v>166</v>
      </c>
      <c r="B173" s="49" t="str">
        <f>Замеры!F171</f>
        <v xml:space="preserve">Группа от QF </v>
      </c>
      <c r="C173" s="49" t="str">
        <f>IF(Замеры!H171=0, " ", Замеры!H171)</f>
        <v xml:space="preserve"> </v>
      </c>
      <c r="D173" s="49" t="str">
        <f>IF(O173=0, " ", CONCATENATE(Замеры!N171,Замеры!O171,Замеры!P171,Замеры!Q171,Замеры!R171))</f>
        <v xml:space="preserve"> </v>
      </c>
      <c r="E173" s="49" t="str">
        <f>IF(Замеры!I171=0, " ", Замеры!I171)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Замеры!L171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75</v>
      </c>
      <c r="T173" s="8" t="e">
        <f t="shared" si="79"/>
        <v>#VALUE!</v>
      </c>
      <c r="U173" s="12" t="s">
        <v>75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IF(Замеры!B172=0, " ", Замеры!B172)</f>
        <v>167</v>
      </c>
      <c r="B174" s="49" t="str">
        <f>Замеры!F172</f>
        <v xml:space="preserve">Группа от QF </v>
      </c>
      <c r="C174" s="49" t="str">
        <f>IF(Замеры!H172=0, " ", Замеры!H172)</f>
        <v xml:space="preserve"> </v>
      </c>
      <c r="D174" s="49" t="str">
        <f>IF(O174=0, " ", CONCATENATE(Замеры!N172,Замеры!O172,Замеры!P172,Замеры!Q172,Замеры!R172))</f>
        <v xml:space="preserve"> </v>
      </c>
      <c r="E174" s="49" t="str">
        <f>IF(Замеры!I172=0, " ", Замеры!I172)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Замеры!L172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75</v>
      </c>
      <c r="T174" s="8" t="e">
        <f t="shared" si="79"/>
        <v>#VALUE!</v>
      </c>
      <c r="U174" s="12" t="s">
        <v>75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IF(Замеры!B173=0, " ", Замеры!B173)</f>
        <v>168</v>
      </c>
      <c r="B175" s="49" t="str">
        <f>Замеры!F173</f>
        <v xml:space="preserve">Группа от QF </v>
      </c>
      <c r="C175" s="49" t="str">
        <f>IF(Замеры!H173=0, " ", Замеры!H173)</f>
        <v xml:space="preserve"> </v>
      </c>
      <c r="D175" s="49" t="str">
        <f>IF(O175=0, " ", CONCATENATE(Замеры!N173,Замеры!O173,Замеры!P173,Замеры!Q173,Замеры!R173))</f>
        <v xml:space="preserve"> </v>
      </c>
      <c r="E175" s="49" t="str">
        <f>IF(Замеры!I173=0, " ", Замеры!I173)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Замеры!L173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75</v>
      </c>
      <c r="T175" s="8" t="e">
        <f t="shared" si="79"/>
        <v>#VALUE!</v>
      </c>
      <c r="U175" s="12" t="s">
        <v>75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IF(Замеры!B174=0, " ", Замеры!B174)</f>
        <v>169</v>
      </c>
      <c r="B176" s="49" t="str">
        <f>Замеры!F174</f>
        <v xml:space="preserve">Группа от QF </v>
      </c>
      <c r="C176" s="49" t="str">
        <f>IF(Замеры!H174=0, " ", Замеры!H174)</f>
        <v xml:space="preserve"> </v>
      </c>
      <c r="D176" s="49" t="str">
        <f>IF(O176=0, " ", CONCATENATE(Замеры!N174,Замеры!O174,Замеры!P174,Замеры!Q174,Замеры!R174))</f>
        <v xml:space="preserve"> </v>
      </c>
      <c r="E176" s="49" t="str">
        <f>IF(Замеры!I174=0, " ", Замеры!I174)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Замеры!L174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75</v>
      </c>
      <c r="T176" s="8" t="e">
        <f t="shared" si="79"/>
        <v>#VALUE!</v>
      </c>
      <c r="U176" s="12" t="s">
        <v>75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IF(Замеры!B175=0, " ", Замеры!B175)</f>
        <v>170</v>
      </c>
      <c r="B177" s="49" t="str">
        <f>Замеры!F175</f>
        <v xml:space="preserve">Группа от QF </v>
      </c>
      <c r="C177" s="49" t="str">
        <f>IF(Замеры!H175=0, " ", Замеры!H175)</f>
        <v xml:space="preserve"> </v>
      </c>
      <c r="D177" s="49" t="str">
        <f>IF(O177=0, " ", CONCATENATE(Замеры!N175,Замеры!O175,Замеры!P175,Замеры!Q175,Замеры!R175))</f>
        <v xml:space="preserve"> </v>
      </c>
      <c r="E177" s="49" t="str">
        <f>IF(Замеры!I175=0, " ", Замеры!I175)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Замеры!L175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75</v>
      </c>
      <c r="T177" s="8" t="e">
        <f t="shared" si="79"/>
        <v>#VALUE!</v>
      </c>
      <c r="U177" s="12" t="s">
        <v>75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IF(Замеры!B176=0, " ", Замеры!B176)</f>
        <v>171</v>
      </c>
      <c r="B178" s="49" t="str">
        <f>Замеры!F176</f>
        <v xml:space="preserve">Группа от QF </v>
      </c>
      <c r="C178" s="49" t="str">
        <f>IF(Замеры!H176=0, " ", Замеры!H176)</f>
        <v xml:space="preserve"> </v>
      </c>
      <c r="D178" s="49" t="str">
        <f>IF(O178=0, " ", CONCATENATE(Замеры!N176,Замеры!O176,Замеры!P176,Замеры!Q176,Замеры!R176))</f>
        <v xml:space="preserve"> </v>
      </c>
      <c r="E178" s="49" t="str">
        <f>IF(Замеры!I176=0, " ", Замеры!I176)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Замеры!L176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75</v>
      </c>
      <c r="T178" s="8" t="e">
        <f t="shared" si="79"/>
        <v>#VALUE!</v>
      </c>
      <c r="U178" s="12" t="s">
        <v>75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IF(Замеры!B177=0, " ", Замеры!B177)</f>
        <v>172</v>
      </c>
      <c r="B179" s="49" t="str">
        <f>Замеры!F177</f>
        <v xml:space="preserve">Группа от QF </v>
      </c>
      <c r="C179" s="49" t="str">
        <f>IF(Замеры!H177=0, " ", Замеры!H177)</f>
        <v xml:space="preserve"> </v>
      </c>
      <c r="D179" s="49" t="str">
        <f>IF(O179=0, " ", CONCATENATE(Замеры!N177,Замеры!O177,Замеры!P177,Замеры!Q177,Замеры!R177))</f>
        <v xml:space="preserve"> </v>
      </c>
      <c r="E179" s="49" t="str">
        <f>IF(Замеры!I177=0, " ", Замеры!I177)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Замеры!L177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75</v>
      </c>
      <c r="T179" s="8" t="e">
        <f t="shared" si="79"/>
        <v>#VALUE!</v>
      </c>
      <c r="U179" s="12" t="s">
        <v>75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IF(Замеры!B178=0, " ", Замеры!B178)</f>
        <v>173</v>
      </c>
      <c r="B180" s="49" t="str">
        <f>Замеры!F178</f>
        <v xml:space="preserve">Группа от QF </v>
      </c>
      <c r="C180" s="49" t="str">
        <f>IF(Замеры!H178=0, " ", Замеры!H178)</f>
        <v xml:space="preserve"> </v>
      </c>
      <c r="D180" s="49" t="str">
        <f>IF(O180=0, " ", CONCATENATE(Замеры!N178,Замеры!O178,Замеры!P178,Замеры!Q178,Замеры!R178))</f>
        <v xml:space="preserve"> </v>
      </c>
      <c r="E180" s="49" t="str">
        <f>IF(Замеры!I178=0, " ", Замеры!I178)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Замеры!L178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75</v>
      </c>
      <c r="T180" s="8" t="e">
        <f t="shared" si="79"/>
        <v>#VALUE!</v>
      </c>
      <c r="U180" s="12" t="s">
        <v>75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IF(Замеры!B179=0, " ", Замеры!B179)</f>
        <v>174</v>
      </c>
      <c r="B181" s="49" t="str">
        <f>Замеры!F179</f>
        <v xml:space="preserve">Группа от QF </v>
      </c>
      <c r="C181" s="49" t="str">
        <f>IF(Замеры!H179=0, " ", Замеры!H179)</f>
        <v xml:space="preserve"> </v>
      </c>
      <c r="D181" s="49" t="str">
        <f>IF(O181=0, " ", CONCATENATE(Замеры!N179,Замеры!O179,Замеры!P179,Замеры!Q179,Замеры!R179))</f>
        <v xml:space="preserve"> </v>
      </c>
      <c r="E181" s="49" t="str">
        <f>IF(Замеры!I179=0, " ", Замеры!I179)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Замеры!L179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75</v>
      </c>
      <c r="T181" s="8" t="e">
        <f t="shared" si="79"/>
        <v>#VALUE!</v>
      </c>
      <c r="U181" s="12" t="s">
        <v>75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IF(Замеры!B180=0, " ", Замеры!B180)</f>
        <v>175</v>
      </c>
      <c r="B182" s="49" t="str">
        <f>Замеры!F180</f>
        <v xml:space="preserve">Группа от QF </v>
      </c>
      <c r="C182" s="49" t="str">
        <f>IF(Замеры!H180=0, " ", Замеры!H180)</f>
        <v xml:space="preserve"> </v>
      </c>
      <c r="D182" s="49" t="str">
        <f>IF(O182=0, " ", CONCATENATE(Замеры!N180,Замеры!O180,Замеры!P180,Замеры!Q180,Замеры!R180))</f>
        <v xml:space="preserve"> </v>
      </c>
      <c r="E182" s="49" t="str">
        <f>IF(Замеры!I180=0, " ", Замеры!I180)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Замеры!L180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75</v>
      </c>
      <c r="T182" s="8" t="e">
        <f t="shared" si="79"/>
        <v>#VALUE!</v>
      </c>
      <c r="U182" s="12" t="s">
        <v>75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IF(Замеры!B181=0, " ", Замеры!B181)</f>
        <v>176</v>
      </c>
      <c r="B183" s="49" t="str">
        <f>Замеры!F181</f>
        <v xml:space="preserve">Группа от QF </v>
      </c>
      <c r="C183" s="49" t="str">
        <f>IF(Замеры!H181=0, " ", Замеры!H181)</f>
        <v xml:space="preserve"> </v>
      </c>
      <c r="D183" s="49" t="str">
        <f>IF(O183=0, " ", CONCATENATE(Замеры!N181,Замеры!O181,Замеры!P181,Замеры!Q181,Замеры!R181))</f>
        <v xml:space="preserve"> </v>
      </c>
      <c r="E183" s="49" t="str">
        <f>IF(Замеры!I181=0, " ", Замеры!I181)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Замеры!L181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75</v>
      </c>
      <c r="T183" s="8" t="e">
        <f t="shared" si="79"/>
        <v>#VALUE!</v>
      </c>
      <c r="U183" s="12" t="s">
        <v>75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IF(Замеры!B182=0, " ", Замеры!B182)</f>
        <v>177</v>
      </c>
      <c r="B184" s="49" t="str">
        <f>Замеры!F182</f>
        <v xml:space="preserve">Группа от QF </v>
      </c>
      <c r="C184" s="49" t="str">
        <f>IF(Замеры!H182=0, " ", Замеры!H182)</f>
        <v xml:space="preserve"> </v>
      </c>
      <c r="D184" s="49" t="str">
        <f>IF(O184=0, " ", CONCATENATE(Замеры!N182,Замеры!O182,Замеры!P182,Замеры!Q182,Замеры!R182))</f>
        <v xml:space="preserve"> </v>
      </c>
      <c r="E184" s="49" t="str">
        <f>IF(Замеры!I182=0, " ", Замеры!I182)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Замеры!L182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75</v>
      </c>
      <c r="T184" s="8" t="e">
        <f t="shared" si="79"/>
        <v>#VALUE!</v>
      </c>
      <c r="U184" s="12" t="s">
        <v>75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IF(Замеры!B183=0, " ", Замеры!B183)</f>
        <v>178</v>
      </c>
      <c r="B185" s="49" t="str">
        <f>Замеры!F183</f>
        <v xml:space="preserve">Группа от QF </v>
      </c>
      <c r="C185" s="49" t="str">
        <f>IF(Замеры!H183=0, " ", Замеры!H183)</f>
        <v xml:space="preserve"> </v>
      </c>
      <c r="D185" s="49" t="str">
        <f>IF(O185=0, " ", CONCATENATE(Замеры!N183,Замеры!O183,Замеры!P183,Замеры!Q183,Замеры!R183))</f>
        <v xml:space="preserve"> </v>
      </c>
      <c r="E185" s="49" t="str">
        <f>IF(Замеры!I183=0, " ", Замеры!I183)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Замеры!L183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75</v>
      </c>
      <c r="T185" s="8" t="e">
        <f t="shared" si="79"/>
        <v>#VALUE!</v>
      </c>
      <c r="U185" s="12" t="s">
        <v>75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IF(Замеры!B184=0, " ", Замеры!B184)</f>
        <v>179</v>
      </c>
      <c r="B186" s="49" t="str">
        <f>Замеры!F184</f>
        <v xml:space="preserve">Группа от QF </v>
      </c>
      <c r="C186" s="49" t="str">
        <f>IF(Замеры!H184=0, " ", Замеры!H184)</f>
        <v xml:space="preserve"> </v>
      </c>
      <c r="D186" s="49" t="str">
        <f>IF(O186=0, " ", CONCATENATE(Замеры!N184,Замеры!O184,Замеры!P184,Замеры!Q184,Замеры!R184))</f>
        <v xml:space="preserve"> </v>
      </c>
      <c r="E186" s="49" t="str">
        <f>IF(Замеры!I184=0, " ", Замеры!I184)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Замеры!L184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75</v>
      </c>
      <c r="T186" s="8" t="e">
        <f t="shared" si="79"/>
        <v>#VALUE!</v>
      </c>
      <c r="U186" s="12" t="s">
        <v>75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IF(Замеры!B185=0, " ", Замеры!B185)</f>
        <v>180</v>
      </c>
      <c r="B187" s="49" t="str">
        <f>Замеры!F185</f>
        <v xml:space="preserve">Группа от QF </v>
      </c>
      <c r="C187" s="49" t="str">
        <f>IF(Замеры!H185=0, " ", Замеры!H185)</f>
        <v xml:space="preserve"> </v>
      </c>
      <c r="D187" s="49" t="str">
        <f>IF(O187=0, " ", CONCATENATE(Замеры!N185,Замеры!O185,Замеры!P185,Замеры!Q185,Замеры!R185))</f>
        <v xml:space="preserve"> </v>
      </c>
      <c r="E187" s="49" t="str">
        <f>IF(Замеры!I185=0, " ", Замеры!I185)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Замеры!L185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75</v>
      </c>
      <c r="T187" s="8" t="e">
        <f t="shared" si="79"/>
        <v>#VALUE!</v>
      </c>
      <c r="U187" s="12" t="s">
        <v>75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IF(Замеры!B186=0, " ", Замеры!B186)</f>
        <v>181</v>
      </c>
      <c r="B188" s="49" t="str">
        <f>Замеры!F186</f>
        <v xml:space="preserve">Группа от QF </v>
      </c>
      <c r="C188" s="49" t="str">
        <f>IF(Замеры!H186=0, " ", Замеры!H186)</f>
        <v xml:space="preserve"> </v>
      </c>
      <c r="D188" s="49" t="str">
        <f>IF(O188=0, " ", CONCATENATE(Замеры!N186,Замеры!O186,Замеры!P186,Замеры!Q186,Замеры!R186))</f>
        <v xml:space="preserve"> </v>
      </c>
      <c r="E188" s="49" t="str">
        <f>IF(Замеры!I186=0, " ", Замеры!I186)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Замеры!L186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75</v>
      </c>
      <c r="T188" s="8" t="e">
        <f t="shared" si="79"/>
        <v>#VALUE!</v>
      </c>
      <c r="U188" s="12" t="s">
        <v>75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IF(Замеры!B187=0, " ", Замеры!B187)</f>
        <v>182</v>
      </c>
      <c r="B189" s="49" t="str">
        <f>Замеры!F187</f>
        <v xml:space="preserve">Группа от QF </v>
      </c>
      <c r="C189" s="49" t="str">
        <f>IF(Замеры!H187=0, " ", Замеры!H187)</f>
        <v xml:space="preserve"> </v>
      </c>
      <c r="D189" s="49" t="str">
        <f>IF(O189=0, " ", CONCATENATE(Замеры!N187,Замеры!O187,Замеры!P187,Замеры!Q187,Замеры!R187))</f>
        <v xml:space="preserve"> </v>
      </c>
      <c r="E189" s="49" t="str">
        <f>IF(Замеры!I187=0, " ", Замеры!I187)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Замеры!L187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75</v>
      </c>
      <c r="T189" s="8" t="e">
        <f t="shared" si="79"/>
        <v>#VALUE!</v>
      </c>
      <c r="U189" s="12" t="s">
        <v>75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IF(Замеры!B188=0, " ", Замеры!B188)</f>
        <v>183</v>
      </c>
      <c r="B190" s="49" t="str">
        <f>Замеры!F188</f>
        <v xml:space="preserve">Группа от QF </v>
      </c>
      <c r="C190" s="49" t="str">
        <f>IF(Замеры!H188=0, " ", Замеры!H188)</f>
        <v xml:space="preserve"> </v>
      </c>
      <c r="D190" s="49" t="str">
        <f>IF(O190=0, " ", CONCATENATE(Замеры!N188,Замеры!O188,Замеры!P188,Замеры!Q188,Замеры!R188))</f>
        <v xml:space="preserve"> </v>
      </c>
      <c r="E190" s="49" t="str">
        <f>IF(Замеры!I188=0, " ", Замеры!I188)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Замеры!L188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75</v>
      </c>
      <c r="T190" s="8" t="e">
        <f t="shared" si="79"/>
        <v>#VALUE!</v>
      </c>
      <c r="U190" s="12" t="s">
        <v>75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IF(Замеры!B189=0, " ", Замеры!B189)</f>
        <v>184</v>
      </c>
      <c r="B191" s="49" t="str">
        <f>Замеры!F189</f>
        <v xml:space="preserve">Группа от QF </v>
      </c>
      <c r="C191" s="49" t="str">
        <f>IF(Замеры!H189=0, " ", Замеры!H189)</f>
        <v xml:space="preserve"> </v>
      </c>
      <c r="D191" s="49" t="str">
        <f>IF(O191=0, " ", CONCATENATE(Замеры!N189,Замеры!O189,Замеры!P189,Замеры!Q189,Замеры!R189))</f>
        <v xml:space="preserve"> </v>
      </c>
      <c r="E191" s="49" t="str">
        <f>IF(Замеры!I189=0, " ", Замеры!I189)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Замеры!L189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75</v>
      </c>
      <c r="T191" s="8" t="e">
        <f t="shared" si="79"/>
        <v>#VALUE!</v>
      </c>
      <c r="U191" s="12" t="s">
        <v>75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IF(Замеры!B190=0, " ", Замеры!B190)</f>
        <v>185</v>
      </c>
      <c r="B192" s="49" t="str">
        <f>Замеры!F190</f>
        <v xml:space="preserve">Группа от QF </v>
      </c>
      <c r="C192" s="49" t="str">
        <f>IF(Замеры!H190=0, " ", Замеры!H190)</f>
        <v xml:space="preserve"> </v>
      </c>
      <c r="D192" s="49" t="str">
        <f>IF(O192=0, " ", CONCATENATE(Замеры!N190,Замеры!O190,Замеры!P190,Замеры!Q190,Замеры!R190))</f>
        <v xml:space="preserve"> </v>
      </c>
      <c r="E192" s="49" t="str">
        <f>IF(Замеры!I190=0, " ", Замеры!I190)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Замеры!L190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75</v>
      </c>
      <c r="T192" s="8" t="e">
        <f t="shared" si="79"/>
        <v>#VALUE!</v>
      </c>
      <c r="U192" s="12" t="s">
        <v>75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IF(Замеры!B191=0, " ", Замеры!B191)</f>
        <v>186</v>
      </c>
      <c r="B193" s="49" t="str">
        <f>Замеры!F191</f>
        <v xml:space="preserve">Группа от QF </v>
      </c>
      <c r="C193" s="49" t="str">
        <f>IF(Замеры!H191=0, " ", Замеры!H191)</f>
        <v xml:space="preserve"> </v>
      </c>
      <c r="D193" s="49" t="str">
        <f>IF(O193=0, " ", CONCATENATE(Замеры!N191,Замеры!O191,Замеры!P191,Замеры!Q191,Замеры!R191))</f>
        <v xml:space="preserve"> </v>
      </c>
      <c r="E193" s="49" t="str">
        <f>IF(Замеры!I191=0, " ", Замеры!I191)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Замеры!L191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75</v>
      </c>
      <c r="T193" s="8" t="e">
        <f t="shared" si="79"/>
        <v>#VALUE!</v>
      </c>
      <c r="U193" s="12" t="s">
        <v>75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IF(Замеры!B192=0, " ", Замеры!B192)</f>
        <v>187</v>
      </c>
      <c r="B194" s="49" t="str">
        <f>Замеры!F192</f>
        <v xml:space="preserve">Группа от QF </v>
      </c>
      <c r="C194" s="49" t="str">
        <f>IF(Замеры!H192=0, " ", Замеры!H192)</f>
        <v xml:space="preserve"> </v>
      </c>
      <c r="D194" s="49" t="str">
        <f>IF(O194=0, " ", CONCATENATE(Замеры!N192,Замеры!O192,Замеры!P192,Замеры!Q192,Замеры!R192))</f>
        <v xml:space="preserve"> </v>
      </c>
      <c r="E194" s="49" t="str">
        <f>IF(Замеры!I192=0, " ", Замеры!I192)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Замеры!L192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75</v>
      </c>
      <c r="T194" s="8" t="e">
        <f t="shared" si="79"/>
        <v>#VALUE!</v>
      </c>
      <c r="U194" s="12" t="s">
        <v>75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IF(Замеры!B193=0, " ", Замеры!B193)</f>
        <v>188</v>
      </c>
      <c r="B195" s="49" t="str">
        <f>Замеры!F193</f>
        <v xml:space="preserve">Группа от QF </v>
      </c>
      <c r="C195" s="49" t="str">
        <f>IF(Замеры!H193=0, " ", Замеры!H193)</f>
        <v xml:space="preserve"> </v>
      </c>
      <c r="D195" s="49" t="str">
        <f>IF(O195=0, " ", CONCATENATE(Замеры!N193,Замеры!O193,Замеры!P193,Замеры!Q193,Замеры!R193))</f>
        <v xml:space="preserve"> </v>
      </c>
      <c r="E195" s="49" t="str">
        <f>IF(Замеры!I193=0, " ", Замеры!I193)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Замеры!L193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75</v>
      </c>
      <c r="T195" s="8" t="e">
        <f t="shared" si="79"/>
        <v>#VALUE!</v>
      </c>
      <c r="U195" s="12" t="s">
        <v>75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IF(Замеры!B194=0, " ", Замеры!B194)</f>
        <v>189</v>
      </c>
      <c r="B196" s="49" t="str">
        <f>Замеры!F194</f>
        <v xml:space="preserve">Группа от QF </v>
      </c>
      <c r="C196" s="49" t="str">
        <f>IF(Замеры!H194=0, " ", Замеры!H194)</f>
        <v xml:space="preserve"> </v>
      </c>
      <c r="D196" s="49" t="str">
        <f>IF(O196=0, " ", CONCATENATE(Замеры!N194,Замеры!O194,Замеры!P194,Замеры!Q194,Замеры!R194))</f>
        <v xml:space="preserve"> </v>
      </c>
      <c r="E196" s="49" t="str">
        <f>IF(Замеры!I194=0, " ", Замеры!I194)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Замеры!L194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75</v>
      </c>
      <c r="T196" s="8" t="e">
        <f t="shared" si="79"/>
        <v>#VALUE!</v>
      </c>
      <c r="U196" s="12" t="s">
        <v>75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IF(Замеры!B195=0, " ", Замеры!B195)</f>
        <v>190</v>
      </c>
      <c r="B197" s="49" t="str">
        <f>Замеры!F195</f>
        <v xml:space="preserve">Группа от QF </v>
      </c>
      <c r="C197" s="49" t="str">
        <f>IF(Замеры!H195=0, " ", Замеры!H195)</f>
        <v xml:space="preserve"> </v>
      </c>
      <c r="D197" s="49" t="str">
        <f>IF(O197=0, " ", CONCATENATE(Замеры!N195,Замеры!O195,Замеры!P195,Замеры!Q195,Замеры!R195))</f>
        <v xml:space="preserve"> </v>
      </c>
      <c r="E197" s="49" t="str">
        <f>IF(Замеры!I195=0, " ", Замеры!I195)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Замеры!L195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75</v>
      </c>
      <c r="T197" s="8" t="e">
        <f t="shared" si="79"/>
        <v>#VALUE!</v>
      </c>
      <c r="U197" s="12" t="s">
        <v>75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IF(Замеры!B196=0, " ", Замеры!B196)</f>
        <v>191</v>
      </c>
      <c r="B198" s="49" t="str">
        <f>Замеры!F196</f>
        <v xml:space="preserve">Группа от QF </v>
      </c>
      <c r="C198" s="49" t="str">
        <f>IF(Замеры!H196=0, " ", Замеры!H196)</f>
        <v xml:space="preserve"> </v>
      </c>
      <c r="D198" s="49" t="str">
        <f>IF(O198=0, " ", CONCATENATE(Замеры!N196,Замеры!O196,Замеры!P196,Замеры!Q196,Замеры!R196))</f>
        <v xml:space="preserve"> </v>
      </c>
      <c r="E198" s="49" t="str">
        <f>IF(Замеры!I196=0, " ", Замеры!I196)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Замеры!L196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75</v>
      </c>
      <c r="T198" s="8" t="e">
        <f t="shared" si="79"/>
        <v>#VALUE!</v>
      </c>
      <c r="U198" s="12" t="s">
        <v>75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IF(Замеры!B197=0, " ", Замеры!B197)</f>
        <v>192</v>
      </c>
      <c r="B199" s="49" t="str">
        <f>Замеры!F197</f>
        <v xml:space="preserve">Группа от QF </v>
      </c>
      <c r="C199" s="49" t="str">
        <f>IF(Замеры!H197=0, " ", Замеры!H197)</f>
        <v xml:space="preserve"> </v>
      </c>
      <c r="D199" s="49" t="str">
        <f>IF(O199=0, " ", CONCATENATE(Замеры!N197,Замеры!O197,Замеры!P197,Замеры!Q197,Замеры!R197))</f>
        <v xml:space="preserve"> </v>
      </c>
      <c r="E199" s="49" t="str">
        <f>IF(Замеры!I197=0, " ", Замеры!I197)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Замеры!L197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75</v>
      </c>
      <c r="T199" s="8" t="e">
        <f t="shared" si="79"/>
        <v>#VALUE!</v>
      </c>
      <c r="U199" s="12" t="s">
        <v>75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IF(Замеры!B198=0, " ", Замеры!B198)</f>
        <v>193</v>
      </c>
      <c r="B200" s="49" t="str">
        <f>Замеры!F198</f>
        <v xml:space="preserve">Группа от QF </v>
      </c>
      <c r="C200" s="49" t="str">
        <f>IF(Замеры!H198=0, " ", Замеры!H198)</f>
        <v xml:space="preserve"> </v>
      </c>
      <c r="D200" s="49" t="str">
        <f>IF(O200=0, " ", CONCATENATE(Замеры!N198,Замеры!O198,Замеры!P198,Замеры!Q198,Замеры!R198))</f>
        <v xml:space="preserve"> </v>
      </c>
      <c r="E200" s="49" t="str">
        <f>IF(Замеры!I198=0, " ", Замеры!I198)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Замеры!L198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75</v>
      </c>
      <c r="T200" s="8" t="e">
        <f t="shared" ref="T200:T263" si="101">E200*5</f>
        <v>#VALUE!</v>
      </c>
      <c r="U200" s="12" t="s">
        <v>75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IF(Замеры!B199=0, " ", Замеры!B199)</f>
        <v>194</v>
      </c>
      <c r="B201" s="49" t="str">
        <f>Замеры!F199</f>
        <v xml:space="preserve">Группа от QF </v>
      </c>
      <c r="C201" s="49" t="str">
        <f>IF(Замеры!H199=0, " ", Замеры!H199)</f>
        <v xml:space="preserve"> </v>
      </c>
      <c r="D201" s="49" t="str">
        <f>IF(O201=0, " ", CONCATENATE(Замеры!N199,Замеры!O199,Замеры!P199,Замеры!Q199,Замеры!R199))</f>
        <v xml:space="preserve"> </v>
      </c>
      <c r="E201" s="49" t="str">
        <f>IF(Замеры!I199=0, " ", Замеры!I199)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Замеры!L199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75</v>
      </c>
      <c r="T201" s="8" t="e">
        <f t="shared" si="101"/>
        <v>#VALUE!</v>
      </c>
      <c r="U201" s="12" t="s">
        <v>75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IF(Замеры!B200=0, " ", Замеры!B200)</f>
        <v>195</v>
      </c>
      <c r="B202" s="49" t="str">
        <f>Замеры!F200</f>
        <v xml:space="preserve">Группа от QF </v>
      </c>
      <c r="C202" s="49" t="str">
        <f>IF(Замеры!H200=0, " ", Замеры!H200)</f>
        <v xml:space="preserve"> </v>
      </c>
      <c r="D202" s="49" t="str">
        <f>IF(O202=0, " ", CONCATENATE(Замеры!N200,Замеры!O200,Замеры!P200,Замеры!Q200,Замеры!R200))</f>
        <v xml:space="preserve"> </v>
      </c>
      <c r="E202" s="49" t="str">
        <f>IF(Замеры!I200=0, " ", Замеры!I200)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Замеры!L200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75</v>
      </c>
      <c r="T202" s="8" t="e">
        <f t="shared" si="101"/>
        <v>#VALUE!</v>
      </c>
      <c r="U202" s="12" t="s">
        <v>75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IF(Замеры!B201=0, " ", Замеры!B201)</f>
        <v>196</v>
      </c>
      <c r="B203" s="49" t="str">
        <f>Замеры!F201</f>
        <v xml:space="preserve">Группа от QF </v>
      </c>
      <c r="C203" s="49" t="str">
        <f>IF(Замеры!H201=0, " ", Замеры!H201)</f>
        <v xml:space="preserve"> </v>
      </c>
      <c r="D203" s="49" t="str">
        <f>IF(O203=0, " ", CONCATENATE(Замеры!N201,Замеры!O201,Замеры!P201,Замеры!Q201,Замеры!R201))</f>
        <v xml:space="preserve"> </v>
      </c>
      <c r="E203" s="49" t="str">
        <f>IF(Замеры!I201=0, " ", Замеры!I201)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Замеры!L201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75</v>
      </c>
      <c r="T203" s="8" t="e">
        <f t="shared" si="101"/>
        <v>#VALUE!</v>
      </c>
      <c r="U203" s="12" t="s">
        <v>75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IF(Замеры!B202=0, " ", Замеры!B202)</f>
        <v>197</v>
      </c>
      <c r="B204" s="49" t="str">
        <f>Замеры!F202</f>
        <v xml:space="preserve">Группа от QF </v>
      </c>
      <c r="C204" s="49" t="str">
        <f>IF(Замеры!H202=0, " ", Замеры!H202)</f>
        <v xml:space="preserve"> </v>
      </c>
      <c r="D204" s="49" t="str">
        <f>IF(O204=0, " ", CONCATENATE(Замеры!N202,Замеры!O202,Замеры!P202,Замеры!Q202,Замеры!R202))</f>
        <v xml:space="preserve"> </v>
      </c>
      <c r="E204" s="49" t="str">
        <f>IF(Замеры!I202=0, " ", Замеры!I202)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Замеры!L202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75</v>
      </c>
      <c r="T204" s="8" t="e">
        <f t="shared" si="101"/>
        <v>#VALUE!</v>
      </c>
      <c r="U204" s="12" t="s">
        <v>75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IF(Замеры!B203=0, " ", Замеры!B203)</f>
        <v>198</v>
      </c>
      <c r="B205" s="49" t="str">
        <f>Замеры!F203</f>
        <v xml:space="preserve">Группа от QF </v>
      </c>
      <c r="C205" s="49" t="str">
        <f>IF(Замеры!H203=0, " ", Замеры!H203)</f>
        <v xml:space="preserve"> </v>
      </c>
      <c r="D205" s="49" t="str">
        <f>IF(O205=0, " ", CONCATENATE(Замеры!N203,Замеры!O203,Замеры!P203,Замеры!Q203,Замеры!R203))</f>
        <v xml:space="preserve"> </v>
      </c>
      <c r="E205" s="49" t="str">
        <f>IF(Замеры!I203=0, " ", Замеры!I203)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Замеры!L203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75</v>
      </c>
      <c r="T205" s="8" t="e">
        <f t="shared" si="101"/>
        <v>#VALUE!</v>
      </c>
      <c r="U205" s="12" t="s">
        <v>75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IF(Замеры!B204=0, " ", Замеры!B204)</f>
        <v>199</v>
      </c>
      <c r="B206" s="49" t="str">
        <f>Замеры!F204</f>
        <v xml:space="preserve">Группа от QF </v>
      </c>
      <c r="C206" s="49" t="str">
        <f>IF(Замеры!H204=0, " ", Замеры!H204)</f>
        <v xml:space="preserve"> </v>
      </c>
      <c r="D206" s="49" t="str">
        <f>IF(O206=0, " ", CONCATENATE(Замеры!N204,Замеры!O204,Замеры!P204,Замеры!Q204,Замеры!R204))</f>
        <v xml:space="preserve"> </v>
      </c>
      <c r="E206" s="49" t="str">
        <f>IF(Замеры!I204=0, " ", Замеры!I204)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Замеры!L204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75</v>
      </c>
      <c r="T206" s="8" t="e">
        <f t="shared" si="101"/>
        <v>#VALUE!</v>
      </c>
      <c r="U206" s="12" t="s">
        <v>75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IF(Замеры!B205=0, " ", Замеры!B205)</f>
        <v>200</v>
      </c>
      <c r="B207" s="49" t="str">
        <f>Замеры!F205</f>
        <v xml:space="preserve">Группа от QF </v>
      </c>
      <c r="C207" s="49" t="str">
        <f>IF(Замеры!H205=0, " ", Замеры!H205)</f>
        <v xml:space="preserve"> </v>
      </c>
      <c r="D207" s="49" t="str">
        <f>IF(O207=0, " ", CONCATENATE(Замеры!N205,Замеры!O205,Замеры!P205,Замеры!Q205,Замеры!R205))</f>
        <v xml:space="preserve"> </v>
      </c>
      <c r="E207" s="49" t="str">
        <f>IF(Замеры!I205=0, " ", Замеры!I205)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Замеры!L205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75</v>
      </c>
      <c r="T207" s="8" t="e">
        <f t="shared" si="101"/>
        <v>#VALUE!</v>
      </c>
      <c r="U207" s="12" t="s">
        <v>75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IF(Замеры!B206=0, " ", Замеры!B206)</f>
        <v>201</v>
      </c>
      <c r="B208" s="49" t="str">
        <f>Замеры!F206</f>
        <v xml:space="preserve">Группа от QF </v>
      </c>
      <c r="C208" s="49" t="str">
        <f>IF(Замеры!H206=0, " ", Замеры!H206)</f>
        <v xml:space="preserve"> </v>
      </c>
      <c r="D208" s="49" t="str">
        <f>IF(O208=0, " ", CONCATENATE(Замеры!N206,Замеры!O206,Замеры!P206,Замеры!Q206,Замеры!R206))</f>
        <v xml:space="preserve"> </v>
      </c>
      <c r="E208" s="49" t="str">
        <f>IF(Замеры!I206=0, " ", Замеры!I206)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Замеры!L206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75</v>
      </c>
      <c r="T208" s="8" t="e">
        <f t="shared" si="101"/>
        <v>#VALUE!</v>
      </c>
      <c r="U208" s="12" t="s">
        <v>75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IF(Замеры!B207=0, " ", Замеры!B207)</f>
        <v>202</v>
      </c>
      <c r="B209" s="49" t="str">
        <f>Замеры!F207</f>
        <v xml:space="preserve">Группа от QF </v>
      </c>
      <c r="C209" s="49" t="str">
        <f>IF(Замеры!H207=0, " ", Замеры!H207)</f>
        <v xml:space="preserve"> </v>
      </c>
      <c r="D209" s="49" t="str">
        <f>IF(O209=0, " ", CONCATENATE(Замеры!N207,Замеры!O207,Замеры!P207,Замеры!Q207,Замеры!R207))</f>
        <v xml:space="preserve"> </v>
      </c>
      <c r="E209" s="49" t="str">
        <f>IF(Замеры!I207=0, " ", Замеры!I207)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Замеры!L207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75</v>
      </c>
      <c r="T209" s="8" t="e">
        <f t="shared" si="101"/>
        <v>#VALUE!</v>
      </c>
      <c r="U209" s="12" t="s">
        <v>75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IF(Замеры!B208=0, " ", Замеры!B208)</f>
        <v>203</v>
      </c>
      <c r="B210" s="49" t="str">
        <f>Замеры!F208</f>
        <v xml:space="preserve">Группа от QF </v>
      </c>
      <c r="C210" s="49" t="str">
        <f>IF(Замеры!H208=0, " ", Замеры!H208)</f>
        <v xml:space="preserve"> </v>
      </c>
      <c r="D210" s="49" t="str">
        <f>IF(O210=0, " ", CONCATENATE(Замеры!N208,Замеры!O208,Замеры!P208,Замеры!Q208,Замеры!R208))</f>
        <v xml:space="preserve"> </v>
      </c>
      <c r="E210" s="49" t="str">
        <f>IF(Замеры!I208=0, " ", Замеры!I208)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Замеры!L208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75</v>
      </c>
      <c r="T210" s="8" t="e">
        <f t="shared" si="101"/>
        <v>#VALUE!</v>
      </c>
      <c r="U210" s="12" t="s">
        <v>75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IF(Замеры!B209=0, " ", Замеры!B209)</f>
        <v>204</v>
      </c>
      <c r="B211" s="49" t="str">
        <f>Замеры!F209</f>
        <v xml:space="preserve">Группа от QF </v>
      </c>
      <c r="C211" s="49" t="str">
        <f>IF(Замеры!H209=0, " ", Замеры!H209)</f>
        <v xml:space="preserve"> </v>
      </c>
      <c r="D211" s="49" t="str">
        <f>IF(O211=0, " ", CONCATENATE(Замеры!N209,Замеры!O209,Замеры!P209,Замеры!Q209,Замеры!R209))</f>
        <v xml:space="preserve"> </v>
      </c>
      <c r="E211" s="49" t="str">
        <f>IF(Замеры!I209=0, " ", Замеры!I209)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Замеры!L209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75</v>
      </c>
      <c r="T211" s="8" t="e">
        <f t="shared" si="101"/>
        <v>#VALUE!</v>
      </c>
      <c r="U211" s="12" t="s">
        <v>75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IF(Замеры!B210=0, " ", Замеры!B210)</f>
        <v>205</v>
      </c>
      <c r="B212" s="49" t="str">
        <f>Замеры!F210</f>
        <v xml:space="preserve">Группа от QF </v>
      </c>
      <c r="C212" s="49" t="str">
        <f>IF(Замеры!H210=0, " ", Замеры!H210)</f>
        <v xml:space="preserve"> </v>
      </c>
      <c r="D212" s="49" t="str">
        <f>IF(O212=0, " ", CONCATENATE(Замеры!N210,Замеры!O210,Замеры!P210,Замеры!Q210,Замеры!R210))</f>
        <v xml:space="preserve"> </v>
      </c>
      <c r="E212" s="49" t="str">
        <f>IF(Замеры!I210=0, " ", Замеры!I210)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Замеры!L210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75</v>
      </c>
      <c r="T212" s="8" t="e">
        <f t="shared" si="101"/>
        <v>#VALUE!</v>
      </c>
      <c r="U212" s="12" t="s">
        <v>75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IF(Замеры!B211=0, " ", Замеры!B211)</f>
        <v>206</v>
      </c>
      <c r="B213" s="49" t="str">
        <f>Замеры!F211</f>
        <v xml:space="preserve">Группа от QF </v>
      </c>
      <c r="C213" s="49" t="str">
        <f>IF(Замеры!H211=0, " ", Замеры!H211)</f>
        <v xml:space="preserve"> </v>
      </c>
      <c r="D213" s="49" t="str">
        <f>IF(O213=0, " ", CONCATENATE(Замеры!N211,Замеры!O211,Замеры!P211,Замеры!Q211,Замеры!R211))</f>
        <v xml:space="preserve"> </v>
      </c>
      <c r="E213" s="49" t="str">
        <f>IF(Замеры!I211=0, " ", Замеры!I211)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Замеры!L211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75</v>
      </c>
      <c r="T213" s="8" t="e">
        <f t="shared" si="101"/>
        <v>#VALUE!</v>
      </c>
      <c r="U213" s="12" t="s">
        <v>75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IF(Замеры!B212=0, " ", Замеры!B212)</f>
        <v>207</v>
      </c>
      <c r="B214" s="49" t="str">
        <f>Замеры!F212</f>
        <v xml:space="preserve">Группа от QF </v>
      </c>
      <c r="C214" s="49" t="str">
        <f>IF(Замеры!H212=0, " ", Замеры!H212)</f>
        <v xml:space="preserve"> </v>
      </c>
      <c r="D214" s="49" t="str">
        <f>IF(O214=0, " ", CONCATENATE(Замеры!N212,Замеры!O212,Замеры!P212,Замеры!Q212,Замеры!R212))</f>
        <v xml:space="preserve"> </v>
      </c>
      <c r="E214" s="49" t="str">
        <f>IF(Замеры!I212=0, " ", Замеры!I212)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Замеры!L212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75</v>
      </c>
      <c r="T214" s="8" t="e">
        <f t="shared" si="101"/>
        <v>#VALUE!</v>
      </c>
      <c r="U214" s="12" t="s">
        <v>75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IF(Замеры!B213=0, " ", Замеры!B213)</f>
        <v>208</v>
      </c>
      <c r="B215" s="49" t="str">
        <f>Замеры!F213</f>
        <v xml:space="preserve">Группа от QF </v>
      </c>
      <c r="C215" s="49" t="str">
        <f>IF(Замеры!H213=0, " ", Замеры!H213)</f>
        <v xml:space="preserve"> </v>
      </c>
      <c r="D215" s="49" t="str">
        <f>IF(O215=0, " ", CONCATENATE(Замеры!N213,Замеры!O213,Замеры!P213,Замеры!Q213,Замеры!R213))</f>
        <v xml:space="preserve"> </v>
      </c>
      <c r="E215" s="49" t="str">
        <f>IF(Замеры!I213=0, " ", Замеры!I213)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Замеры!L213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75</v>
      </c>
      <c r="T215" s="8" t="e">
        <f t="shared" si="101"/>
        <v>#VALUE!</v>
      </c>
      <c r="U215" s="12" t="s">
        <v>75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IF(Замеры!B214=0, " ", Замеры!B214)</f>
        <v>209</v>
      </c>
      <c r="B216" s="49" t="str">
        <f>Замеры!F214</f>
        <v xml:space="preserve">Группа от QF </v>
      </c>
      <c r="C216" s="49" t="str">
        <f>IF(Замеры!H214=0, " ", Замеры!H214)</f>
        <v xml:space="preserve"> </v>
      </c>
      <c r="D216" s="49" t="str">
        <f>IF(O216=0, " ", CONCATENATE(Замеры!N214,Замеры!O214,Замеры!P214,Замеры!Q214,Замеры!R214))</f>
        <v xml:space="preserve"> </v>
      </c>
      <c r="E216" s="49" t="str">
        <f>IF(Замеры!I214=0, " ", Замеры!I214)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Замеры!L214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75</v>
      </c>
      <c r="T216" s="8" t="e">
        <f t="shared" si="101"/>
        <v>#VALUE!</v>
      </c>
      <c r="U216" s="12" t="s">
        <v>75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IF(Замеры!B215=0, " ", Замеры!B215)</f>
        <v>210</v>
      </c>
      <c r="B217" s="49" t="str">
        <f>Замеры!F215</f>
        <v xml:space="preserve">Группа от QF </v>
      </c>
      <c r="C217" s="49" t="str">
        <f>IF(Замеры!H215=0, " ", Замеры!H215)</f>
        <v xml:space="preserve"> </v>
      </c>
      <c r="D217" s="49" t="str">
        <f>IF(O217=0, " ", CONCATENATE(Замеры!N215,Замеры!O215,Замеры!P215,Замеры!Q215,Замеры!R215))</f>
        <v xml:space="preserve"> </v>
      </c>
      <c r="E217" s="49" t="str">
        <f>IF(Замеры!I215=0, " ", Замеры!I215)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Замеры!L215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75</v>
      </c>
      <c r="T217" s="8" t="e">
        <f t="shared" si="101"/>
        <v>#VALUE!</v>
      </c>
      <c r="U217" s="12" t="s">
        <v>75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IF(Замеры!B216=0, " ", Замеры!B216)</f>
        <v>211</v>
      </c>
      <c r="B218" s="49" t="str">
        <f>Замеры!F216</f>
        <v xml:space="preserve">Группа от QF </v>
      </c>
      <c r="C218" s="49" t="str">
        <f>IF(Замеры!H216=0, " ", Замеры!H216)</f>
        <v xml:space="preserve"> </v>
      </c>
      <c r="D218" s="49" t="str">
        <f>IF(O218=0, " ", CONCATENATE(Замеры!N216,Замеры!O216,Замеры!P216,Замеры!Q216,Замеры!R216))</f>
        <v xml:space="preserve"> </v>
      </c>
      <c r="E218" s="49" t="str">
        <f>IF(Замеры!I216=0, " ", Замеры!I216)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Замеры!L216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75</v>
      </c>
      <c r="T218" s="8" t="e">
        <f t="shared" si="101"/>
        <v>#VALUE!</v>
      </c>
      <c r="U218" s="12" t="s">
        <v>75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IF(Замеры!B217=0, " ", Замеры!B217)</f>
        <v>212</v>
      </c>
      <c r="B219" s="49" t="str">
        <f>Замеры!F217</f>
        <v xml:space="preserve">Группа от QF </v>
      </c>
      <c r="C219" s="49" t="str">
        <f>IF(Замеры!H217=0, " ", Замеры!H217)</f>
        <v xml:space="preserve"> </v>
      </c>
      <c r="D219" s="49" t="str">
        <f>IF(O219=0, " ", CONCATENATE(Замеры!N217,Замеры!O217,Замеры!P217,Замеры!Q217,Замеры!R217))</f>
        <v xml:space="preserve"> </v>
      </c>
      <c r="E219" s="49" t="str">
        <f>IF(Замеры!I217=0, " ", Замеры!I217)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Замеры!L217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75</v>
      </c>
      <c r="T219" s="8" t="e">
        <f t="shared" si="101"/>
        <v>#VALUE!</v>
      </c>
      <c r="U219" s="12" t="s">
        <v>75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IF(Замеры!B218=0, " ", Замеры!B218)</f>
        <v>213</v>
      </c>
      <c r="B220" s="49" t="str">
        <f>Замеры!F218</f>
        <v xml:space="preserve">Группа от QF </v>
      </c>
      <c r="C220" s="49" t="str">
        <f>IF(Замеры!H218=0, " ", Замеры!H218)</f>
        <v xml:space="preserve"> </v>
      </c>
      <c r="D220" s="49" t="str">
        <f>IF(O220=0, " ", CONCATENATE(Замеры!N218,Замеры!O218,Замеры!P218,Замеры!Q218,Замеры!R218))</f>
        <v xml:space="preserve"> </v>
      </c>
      <c r="E220" s="49" t="str">
        <f>IF(Замеры!I218=0, " ", Замеры!I218)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Замеры!L218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75</v>
      </c>
      <c r="T220" s="8" t="e">
        <f t="shared" si="101"/>
        <v>#VALUE!</v>
      </c>
      <c r="U220" s="12" t="s">
        <v>75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IF(Замеры!B219=0, " ", Замеры!B219)</f>
        <v>214</v>
      </c>
      <c r="B221" s="49" t="str">
        <f>Замеры!F219</f>
        <v xml:space="preserve">Группа от QF </v>
      </c>
      <c r="C221" s="49" t="str">
        <f>IF(Замеры!H219=0, " ", Замеры!H219)</f>
        <v xml:space="preserve"> </v>
      </c>
      <c r="D221" s="49" t="str">
        <f>IF(O221=0, " ", CONCATENATE(Замеры!N219,Замеры!O219,Замеры!P219,Замеры!Q219,Замеры!R219))</f>
        <v xml:space="preserve"> </v>
      </c>
      <c r="E221" s="49" t="str">
        <f>IF(Замеры!I219=0, " ", Замеры!I219)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Замеры!L219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75</v>
      </c>
      <c r="T221" s="8" t="e">
        <f t="shared" si="101"/>
        <v>#VALUE!</v>
      </c>
      <c r="U221" s="12" t="s">
        <v>75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IF(Замеры!B220=0, " ", Замеры!B220)</f>
        <v>215</v>
      </c>
      <c r="B222" s="49" t="str">
        <f>Замеры!F220</f>
        <v xml:space="preserve">Группа от QF </v>
      </c>
      <c r="C222" s="49" t="str">
        <f>IF(Замеры!H220=0, " ", Замеры!H220)</f>
        <v xml:space="preserve"> </v>
      </c>
      <c r="D222" s="49" t="str">
        <f>IF(O222=0, " ", CONCATENATE(Замеры!N220,Замеры!O220,Замеры!P220,Замеры!Q220,Замеры!R220))</f>
        <v xml:space="preserve"> </v>
      </c>
      <c r="E222" s="49" t="str">
        <f>IF(Замеры!I220=0, " ", Замеры!I220)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Замеры!L220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75</v>
      </c>
      <c r="T222" s="8" t="e">
        <f t="shared" si="101"/>
        <v>#VALUE!</v>
      </c>
      <c r="U222" s="12" t="s">
        <v>75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IF(Замеры!B221=0, " ", Замеры!B221)</f>
        <v>216</v>
      </c>
      <c r="B223" s="49" t="str">
        <f>Замеры!F221</f>
        <v xml:space="preserve">Группа от QF </v>
      </c>
      <c r="C223" s="49" t="str">
        <f>IF(Замеры!H221=0, " ", Замеры!H221)</f>
        <v xml:space="preserve"> </v>
      </c>
      <c r="D223" s="49" t="str">
        <f>IF(O223=0, " ", CONCATENATE(Замеры!N221,Замеры!O221,Замеры!P221,Замеры!Q221,Замеры!R221))</f>
        <v xml:space="preserve"> </v>
      </c>
      <c r="E223" s="49" t="str">
        <f>IF(Замеры!I221=0, " ", Замеры!I221)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Замеры!L221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75</v>
      </c>
      <c r="T223" s="8" t="e">
        <f t="shared" si="101"/>
        <v>#VALUE!</v>
      </c>
      <c r="U223" s="12" t="s">
        <v>75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IF(Замеры!B222=0, " ", Замеры!B222)</f>
        <v>217</v>
      </c>
      <c r="B224" s="49" t="str">
        <f>Замеры!F222</f>
        <v xml:space="preserve">Группа от QF </v>
      </c>
      <c r="C224" s="49" t="str">
        <f>IF(Замеры!H222=0, " ", Замеры!H222)</f>
        <v xml:space="preserve"> </v>
      </c>
      <c r="D224" s="49" t="str">
        <f>IF(O224=0, " ", CONCATENATE(Замеры!N222,Замеры!O222,Замеры!P222,Замеры!Q222,Замеры!R222))</f>
        <v xml:space="preserve"> </v>
      </c>
      <c r="E224" s="49" t="str">
        <f>IF(Замеры!I222=0, " ", Замеры!I222)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Замеры!L222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75</v>
      </c>
      <c r="T224" s="8" t="e">
        <f t="shared" si="101"/>
        <v>#VALUE!</v>
      </c>
      <c r="U224" s="12" t="s">
        <v>75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IF(Замеры!B223=0, " ", Замеры!B223)</f>
        <v>218</v>
      </c>
      <c r="B225" s="49" t="str">
        <f>Замеры!F223</f>
        <v xml:space="preserve">Группа от QF </v>
      </c>
      <c r="C225" s="49" t="str">
        <f>IF(Замеры!H223=0, " ", Замеры!H223)</f>
        <v xml:space="preserve"> </v>
      </c>
      <c r="D225" s="49" t="str">
        <f>IF(O225=0, " ", CONCATENATE(Замеры!N223,Замеры!O223,Замеры!P223,Замеры!Q223,Замеры!R223))</f>
        <v xml:space="preserve"> </v>
      </c>
      <c r="E225" s="49" t="str">
        <f>IF(Замеры!I223=0, " ", Замеры!I223)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Замеры!L223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75</v>
      </c>
      <c r="T225" s="8" t="e">
        <f t="shared" si="101"/>
        <v>#VALUE!</v>
      </c>
      <c r="U225" s="12" t="s">
        <v>75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IF(Замеры!B224=0, " ", Замеры!B224)</f>
        <v>219</v>
      </c>
      <c r="B226" s="49" t="str">
        <f>Замеры!F224</f>
        <v xml:space="preserve">Группа от QF </v>
      </c>
      <c r="C226" s="49" t="str">
        <f>IF(Замеры!H224=0, " ", Замеры!H224)</f>
        <v xml:space="preserve"> </v>
      </c>
      <c r="D226" s="49" t="str">
        <f>IF(O226=0, " ", CONCATENATE(Замеры!N224,Замеры!O224,Замеры!P224,Замеры!Q224,Замеры!R224))</f>
        <v xml:space="preserve"> </v>
      </c>
      <c r="E226" s="49" t="str">
        <f>IF(Замеры!I224=0, " ", Замеры!I224)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Замеры!L224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75</v>
      </c>
      <c r="T226" s="8" t="e">
        <f t="shared" si="101"/>
        <v>#VALUE!</v>
      </c>
      <c r="U226" s="12" t="s">
        <v>75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IF(Замеры!B225=0, " ", Замеры!B225)</f>
        <v>220</v>
      </c>
      <c r="B227" s="49" t="str">
        <f>Замеры!F225</f>
        <v xml:space="preserve">Группа от QF </v>
      </c>
      <c r="C227" s="49" t="str">
        <f>IF(Замеры!H225=0, " ", Замеры!H225)</f>
        <v xml:space="preserve"> </v>
      </c>
      <c r="D227" s="49" t="str">
        <f>IF(O227=0, " ", CONCATENATE(Замеры!N225,Замеры!O225,Замеры!P225,Замеры!Q225,Замеры!R225))</f>
        <v xml:space="preserve"> </v>
      </c>
      <c r="E227" s="49" t="str">
        <f>IF(Замеры!I225=0, " ", Замеры!I225)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Замеры!L225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75</v>
      </c>
      <c r="T227" s="8" t="e">
        <f t="shared" si="101"/>
        <v>#VALUE!</v>
      </c>
      <c r="U227" s="12" t="s">
        <v>75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IF(Замеры!B226=0, " ", Замеры!B226)</f>
        <v>221</v>
      </c>
      <c r="B228" s="49" t="str">
        <f>Замеры!F226</f>
        <v xml:space="preserve">Группа от QF </v>
      </c>
      <c r="C228" s="49" t="str">
        <f>IF(Замеры!H226=0, " ", Замеры!H226)</f>
        <v xml:space="preserve"> </v>
      </c>
      <c r="D228" s="49" t="str">
        <f>IF(O228=0, " ", CONCATENATE(Замеры!N226,Замеры!O226,Замеры!P226,Замеры!Q226,Замеры!R226))</f>
        <v xml:space="preserve"> </v>
      </c>
      <c r="E228" s="49" t="str">
        <f>IF(Замеры!I226=0, " ", Замеры!I226)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Замеры!L226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75</v>
      </c>
      <c r="T228" s="8" t="e">
        <f t="shared" si="101"/>
        <v>#VALUE!</v>
      </c>
      <c r="U228" s="12" t="s">
        <v>75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IF(Замеры!B227=0, " ", Замеры!B227)</f>
        <v>222</v>
      </c>
      <c r="B229" s="49" t="str">
        <f>Замеры!F227</f>
        <v xml:space="preserve">Группа от QF </v>
      </c>
      <c r="C229" s="49" t="str">
        <f>IF(Замеры!H227=0, " ", Замеры!H227)</f>
        <v xml:space="preserve"> </v>
      </c>
      <c r="D229" s="49" t="str">
        <f>IF(O229=0, " ", CONCATENATE(Замеры!N227,Замеры!O227,Замеры!P227,Замеры!Q227,Замеры!R227))</f>
        <v xml:space="preserve"> </v>
      </c>
      <c r="E229" s="49" t="str">
        <f>IF(Замеры!I227=0, " ", Замеры!I227)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Замеры!L227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75</v>
      </c>
      <c r="T229" s="8" t="e">
        <f t="shared" si="101"/>
        <v>#VALUE!</v>
      </c>
      <c r="U229" s="12" t="s">
        <v>75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IF(Замеры!B228=0, " ", Замеры!B228)</f>
        <v>223</v>
      </c>
      <c r="B230" s="49" t="str">
        <f>Замеры!F228</f>
        <v xml:space="preserve">Группа от QF </v>
      </c>
      <c r="C230" s="49" t="str">
        <f>IF(Замеры!H228=0, " ", Замеры!H228)</f>
        <v xml:space="preserve"> </v>
      </c>
      <c r="D230" s="49" t="str">
        <f>IF(O230=0, " ", CONCATENATE(Замеры!N228,Замеры!O228,Замеры!P228,Замеры!Q228,Замеры!R228))</f>
        <v xml:space="preserve"> </v>
      </c>
      <c r="E230" s="49" t="str">
        <f>IF(Замеры!I228=0, " ", Замеры!I228)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Замеры!L228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75</v>
      </c>
      <c r="T230" s="8" t="e">
        <f t="shared" si="101"/>
        <v>#VALUE!</v>
      </c>
      <c r="U230" s="12" t="s">
        <v>75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IF(Замеры!B229=0, " ", Замеры!B229)</f>
        <v>224</v>
      </c>
      <c r="B231" s="49" t="str">
        <f>Замеры!F229</f>
        <v xml:space="preserve">Группа от QF </v>
      </c>
      <c r="C231" s="49" t="str">
        <f>IF(Замеры!H229=0, " ", Замеры!H229)</f>
        <v xml:space="preserve"> </v>
      </c>
      <c r="D231" s="49" t="str">
        <f>IF(O231=0, " ", CONCATENATE(Замеры!N229,Замеры!O229,Замеры!P229,Замеры!Q229,Замеры!R229))</f>
        <v xml:space="preserve"> </v>
      </c>
      <c r="E231" s="49" t="str">
        <f>IF(Замеры!I229=0, " ", Замеры!I229)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Замеры!L229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75</v>
      </c>
      <c r="T231" s="8" t="e">
        <f t="shared" si="101"/>
        <v>#VALUE!</v>
      </c>
      <c r="U231" s="12" t="s">
        <v>75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IF(Замеры!B230=0, " ", Замеры!B230)</f>
        <v>225</v>
      </c>
      <c r="B232" s="49" t="str">
        <f>Замеры!F230</f>
        <v xml:space="preserve">Группа от QF </v>
      </c>
      <c r="C232" s="49" t="str">
        <f>IF(Замеры!H230=0, " ", Замеры!H230)</f>
        <v xml:space="preserve"> </v>
      </c>
      <c r="D232" s="49" t="str">
        <f>IF(O232=0, " ", CONCATENATE(Замеры!N230,Замеры!O230,Замеры!P230,Замеры!Q230,Замеры!R230))</f>
        <v xml:space="preserve"> </v>
      </c>
      <c r="E232" s="49" t="str">
        <f>IF(Замеры!I230=0, " ", Замеры!I230)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Замеры!L230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75</v>
      </c>
      <c r="T232" s="8" t="e">
        <f t="shared" si="101"/>
        <v>#VALUE!</v>
      </c>
      <c r="U232" s="12" t="s">
        <v>75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IF(Замеры!B231=0, " ", Замеры!B231)</f>
        <v>226</v>
      </c>
      <c r="B233" s="49" t="str">
        <f>Замеры!F231</f>
        <v xml:space="preserve">Группа от QF </v>
      </c>
      <c r="C233" s="49" t="str">
        <f>IF(Замеры!H231=0, " ", Замеры!H231)</f>
        <v xml:space="preserve"> </v>
      </c>
      <c r="D233" s="49" t="str">
        <f>IF(O233=0, " ", CONCATENATE(Замеры!N231,Замеры!O231,Замеры!P231,Замеры!Q231,Замеры!R231))</f>
        <v xml:space="preserve"> </v>
      </c>
      <c r="E233" s="49" t="str">
        <f>IF(Замеры!I231=0, " ", Замеры!I231)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Замеры!L231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75</v>
      </c>
      <c r="T233" s="8" t="e">
        <f t="shared" si="101"/>
        <v>#VALUE!</v>
      </c>
      <c r="U233" s="12" t="s">
        <v>75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IF(Замеры!B232=0, " ", Замеры!B232)</f>
        <v>227</v>
      </c>
      <c r="B234" s="49" t="str">
        <f>Замеры!F232</f>
        <v xml:space="preserve">Группа от QF </v>
      </c>
      <c r="C234" s="49" t="str">
        <f>IF(Замеры!H232=0, " ", Замеры!H232)</f>
        <v xml:space="preserve"> </v>
      </c>
      <c r="D234" s="49" t="str">
        <f>IF(O234=0, " ", CONCATENATE(Замеры!N232,Замеры!O232,Замеры!P232,Замеры!Q232,Замеры!R232))</f>
        <v xml:space="preserve"> </v>
      </c>
      <c r="E234" s="49" t="str">
        <f>IF(Замеры!I232=0, " ", Замеры!I232)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Замеры!L232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75</v>
      </c>
      <c r="T234" s="8" t="e">
        <f t="shared" si="101"/>
        <v>#VALUE!</v>
      </c>
      <c r="U234" s="12" t="s">
        <v>75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IF(Замеры!B233=0, " ", Замеры!B233)</f>
        <v>228</v>
      </c>
      <c r="B235" s="49" t="str">
        <f>Замеры!F233</f>
        <v xml:space="preserve">Группа от QF </v>
      </c>
      <c r="C235" s="49" t="str">
        <f>IF(Замеры!H233=0, " ", Замеры!H233)</f>
        <v xml:space="preserve"> </v>
      </c>
      <c r="D235" s="49" t="str">
        <f>IF(O235=0, " ", CONCATENATE(Замеры!N233,Замеры!O233,Замеры!P233,Замеры!Q233,Замеры!R233))</f>
        <v xml:space="preserve"> </v>
      </c>
      <c r="E235" s="49" t="str">
        <f>IF(Замеры!I233=0, " ", Замеры!I233)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Замеры!L233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75</v>
      </c>
      <c r="T235" s="8" t="e">
        <f t="shared" si="101"/>
        <v>#VALUE!</v>
      </c>
      <c r="U235" s="12" t="s">
        <v>75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IF(Замеры!B234=0, " ", Замеры!B234)</f>
        <v>229</v>
      </c>
      <c r="B236" s="49" t="str">
        <f>Замеры!F234</f>
        <v xml:space="preserve">Группа от QF </v>
      </c>
      <c r="C236" s="49" t="str">
        <f>IF(Замеры!H234=0, " ", Замеры!H234)</f>
        <v xml:space="preserve"> </v>
      </c>
      <c r="D236" s="49" t="str">
        <f>IF(O236=0, " ", CONCATENATE(Замеры!N234,Замеры!O234,Замеры!P234,Замеры!Q234,Замеры!R234))</f>
        <v xml:space="preserve"> </v>
      </c>
      <c r="E236" s="49" t="str">
        <f>IF(Замеры!I234=0, " ", Замеры!I234)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Замеры!L234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75</v>
      </c>
      <c r="T236" s="8" t="e">
        <f t="shared" si="101"/>
        <v>#VALUE!</v>
      </c>
      <c r="U236" s="12" t="s">
        <v>75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IF(Замеры!B235=0, " ", Замеры!B235)</f>
        <v>230</v>
      </c>
      <c r="B237" s="49" t="str">
        <f>Замеры!F235</f>
        <v xml:space="preserve">Группа от QF </v>
      </c>
      <c r="C237" s="49" t="str">
        <f>IF(Замеры!H235=0, " ", Замеры!H235)</f>
        <v xml:space="preserve"> </v>
      </c>
      <c r="D237" s="49" t="str">
        <f>IF(O237=0, " ", CONCATENATE(Замеры!N235,Замеры!O235,Замеры!P235,Замеры!Q235,Замеры!R235))</f>
        <v xml:space="preserve"> </v>
      </c>
      <c r="E237" s="49" t="str">
        <f>IF(Замеры!I235=0, " ", Замеры!I235)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Замеры!L235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75</v>
      </c>
      <c r="T237" s="8" t="e">
        <f t="shared" si="101"/>
        <v>#VALUE!</v>
      </c>
      <c r="U237" s="12" t="s">
        <v>75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IF(Замеры!B236=0, " ", Замеры!B236)</f>
        <v>231</v>
      </c>
      <c r="B238" s="49" t="str">
        <f>Замеры!F236</f>
        <v xml:space="preserve">Группа от QF </v>
      </c>
      <c r="C238" s="49" t="str">
        <f>IF(Замеры!H236=0, " ", Замеры!H236)</f>
        <v xml:space="preserve"> </v>
      </c>
      <c r="D238" s="49" t="str">
        <f>IF(O238=0, " ", CONCATENATE(Замеры!N236,Замеры!O236,Замеры!P236,Замеры!Q236,Замеры!R236))</f>
        <v xml:space="preserve"> </v>
      </c>
      <c r="E238" s="49" t="str">
        <f>IF(Замеры!I236=0, " ", Замеры!I236)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Замеры!L236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75</v>
      </c>
      <c r="T238" s="8" t="e">
        <f t="shared" si="101"/>
        <v>#VALUE!</v>
      </c>
      <c r="U238" s="12" t="s">
        <v>75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IF(Замеры!B237=0, " ", Замеры!B237)</f>
        <v>232</v>
      </c>
      <c r="B239" s="49" t="str">
        <f>Замеры!F237</f>
        <v xml:space="preserve">Группа от QF </v>
      </c>
      <c r="C239" s="49" t="str">
        <f>IF(Замеры!H237=0, " ", Замеры!H237)</f>
        <v xml:space="preserve"> </v>
      </c>
      <c r="D239" s="49" t="str">
        <f>IF(O239=0, " ", CONCATENATE(Замеры!N237,Замеры!O237,Замеры!P237,Замеры!Q237,Замеры!R237))</f>
        <v xml:space="preserve"> </v>
      </c>
      <c r="E239" s="49" t="str">
        <f>IF(Замеры!I237=0, " ", Замеры!I237)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Замеры!L237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75</v>
      </c>
      <c r="T239" s="8" t="e">
        <f t="shared" si="101"/>
        <v>#VALUE!</v>
      </c>
      <c r="U239" s="12" t="s">
        <v>75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IF(Замеры!B238=0, " ", Замеры!B238)</f>
        <v>233</v>
      </c>
      <c r="B240" s="49" t="str">
        <f>Замеры!F238</f>
        <v xml:space="preserve">Группа от QF </v>
      </c>
      <c r="C240" s="49" t="str">
        <f>IF(Замеры!H238=0, " ", Замеры!H238)</f>
        <v xml:space="preserve"> </v>
      </c>
      <c r="D240" s="49" t="str">
        <f>IF(O240=0, " ", CONCATENATE(Замеры!N238,Замеры!O238,Замеры!P238,Замеры!Q238,Замеры!R238))</f>
        <v xml:space="preserve"> </v>
      </c>
      <c r="E240" s="49" t="str">
        <f>IF(Замеры!I238=0, " ", Замеры!I238)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Замеры!L238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75</v>
      </c>
      <c r="T240" s="8" t="e">
        <f t="shared" si="101"/>
        <v>#VALUE!</v>
      </c>
      <c r="U240" s="12" t="s">
        <v>75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IF(Замеры!B239=0, " ", Замеры!B239)</f>
        <v>234</v>
      </c>
      <c r="B241" s="49" t="str">
        <f>Замеры!F239</f>
        <v xml:space="preserve">Группа от QF </v>
      </c>
      <c r="C241" s="49" t="str">
        <f>IF(Замеры!H239=0, " ", Замеры!H239)</f>
        <v xml:space="preserve"> </v>
      </c>
      <c r="D241" s="49" t="str">
        <f>IF(O241=0, " ", CONCATENATE(Замеры!N239,Замеры!O239,Замеры!P239,Замеры!Q239,Замеры!R239))</f>
        <v xml:space="preserve"> </v>
      </c>
      <c r="E241" s="49" t="str">
        <f>IF(Замеры!I239=0, " ", Замеры!I239)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Замеры!L239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75</v>
      </c>
      <c r="T241" s="8" t="e">
        <f t="shared" si="101"/>
        <v>#VALUE!</v>
      </c>
      <c r="U241" s="12" t="s">
        <v>75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IF(Замеры!B240=0, " ", Замеры!B240)</f>
        <v>235</v>
      </c>
      <c r="B242" s="49" t="str">
        <f>Замеры!F240</f>
        <v xml:space="preserve">Группа от QF </v>
      </c>
      <c r="C242" s="49" t="str">
        <f>IF(Замеры!H240=0, " ", Замеры!H240)</f>
        <v xml:space="preserve"> </v>
      </c>
      <c r="D242" s="49" t="str">
        <f>IF(O242=0, " ", CONCATENATE(Замеры!N240,Замеры!O240,Замеры!P240,Замеры!Q240,Замеры!R240))</f>
        <v xml:space="preserve"> </v>
      </c>
      <c r="E242" s="49" t="str">
        <f>IF(Замеры!I240=0, " ", Замеры!I240)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Замеры!L240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75</v>
      </c>
      <c r="T242" s="8" t="e">
        <f t="shared" si="101"/>
        <v>#VALUE!</v>
      </c>
      <c r="U242" s="12" t="s">
        <v>75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IF(Замеры!B241=0, " ", Замеры!B241)</f>
        <v>236</v>
      </c>
      <c r="B243" s="49" t="str">
        <f>Замеры!F241</f>
        <v xml:space="preserve">Группа от QF </v>
      </c>
      <c r="C243" s="49" t="str">
        <f>IF(Замеры!H241=0, " ", Замеры!H241)</f>
        <v xml:space="preserve"> </v>
      </c>
      <c r="D243" s="49" t="str">
        <f>IF(O243=0, " ", CONCATENATE(Замеры!N241,Замеры!O241,Замеры!P241,Замеры!Q241,Замеры!R241))</f>
        <v xml:space="preserve"> </v>
      </c>
      <c r="E243" s="49" t="str">
        <f>IF(Замеры!I241=0, " ", Замеры!I241)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Замеры!L241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75</v>
      </c>
      <c r="T243" s="8" t="e">
        <f t="shared" si="101"/>
        <v>#VALUE!</v>
      </c>
      <c r="U243" s="12" t="s">
        <v>75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IF(Замеры!B242=0, " ", Замеры!B242)</f>
        <v>237</v>
      </c>
      <c r="B244" s="49" t="str">
        <f>Замеры!F242</f>
        <v xml:space="preserve">Группа от QF </v>
      </c>
      <c r="C244" s="49" t="str">
        <f>IF(Замеры!H242=0, " ", Замеры!H242)</f>
        <v xml:space="preserve"> </v>
      </c>
      <c r="D244" s="49" t="str">
        <f>IF(O244=0, " ", CONCATENATE(Замеры!N242,Замеры!O242,Замеры!P242,Замеры!Q242,Замеры!R242))</f>
        <v xml:space="preserve"> </v>
      </c>
      <c r="E244" s="49" t="str">
        <f>IF(Замеры!I242=0, " ", Замеры!I242)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Замеры!L242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75</v>
      </c>
      <c r="T244" s="8" t="e">
        <f t="shared" si="101"/>
        <v>#VALUE!</v>
      </c>
      <c r="U244" s="12" t="s">
        <v>75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IF(Замеры!B243=0, " ", Замеры!B243)</f>
        <v>238</v>
      </c>
      <c r="B245" s="49" t="str">
        <f>Замеры!F243</f>
        <v xml:space="preserve">Группа от QF </v>
      </c>
      <c r="C245" s="49" t="str">
        <f>IF(Замеры!H243=0, " ", Замеры!H243)</f>
        <v xml:space="preserve"> </v>
      </c>
      <c r="D245" s="49" t="str">
        <f>IF(O245=0, " ", CONCATENATE(Замеры!N243,Замеры!O243,Замеры!P243,Замеры!Q243,Замеры!R243))</f>
        <v xml:space="preserve"> </v>
      </c>
      <c r="E245" s="49" t="str">
        <f>IF(Замеры!I243=0, " ", Замеры!I243)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Замеры!L243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75</v>
      </c>
      <c r="T245" s="8" t="e">
        <f t="shared" si="101"/>
        <v>#VALUE!</v>
      </c>
      <c r="U245" s="12" t="s">
        <v>75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IF(Замеры!B244=0, " ", Замеры!B244)</f>
        <v>239</v>
      </c>
      <c r="B246" s="49" t="str">
        <f>Замеры!F244</f>
        <v xml:space="preserve">Группа от QF </v>
      </c>
      <c r="C246" s="49" t="str">
        <f>IF(Замеры!H244=0, " ", Замеры!H244)</f>
        <v xml:space="preserve"> </v>
      </c>
      <c r="D246" s="49" t="str">
        <f>IF(O246=0, " ", CONCATENATE(Замеры!N244,Замеры!O244,Замеры!P244,Замеры!Q244,Замеры!R244))</f>
        <v xml:space="preserve"> </v>
      </c>
      <c r="E246" s="49" t="str">
        <f>IF(Замеры!I244=0, " ", Замеры!I244)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Замеры!L244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75</v>
      </c>
      <c r="T246" s="8" t="e">
        <f t="shared" si="101"/>
        <v>#VALUE!</v>
      </c>
      <c r="U246" s="12" t="s">
        <v>75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IF(Замеры!B245=0, " ", Замеры!B245)</f>
        <v>240</v>
      </c>
      <c r="B247" s="49" t="str">
        <f>Замеры!F245</f>
        <v xml:space="preserve">Группа от QF </v>
      </c>
      <c r="C247" s="49" t="str">
        <f>IF(Замеры!H245=0, " ", Замеры!H245)</f>
        <v xml:space="preserve"> </v>
      </c>
      <c r="D247" s="49" t="str">
        <f>IF(O247=0, " ", CONCATENATE(Замеры!N245,Замеры!O245,Замеры!P245,Замеры!Q245,Замеры!R245))</f>
        <v xml:space="preserve"> </v>
      </c>
      <c r="E247" s="49" t="str">
        <f>IF(Замеры!I245=0, " ", Замеры!I245)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Замеры!L245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75</v>
      </c>
      <c r="T247" s="8" t="e">
        <f t="shared" si="101"/>
        <v>#VALUE!</v>
      </c>
      <c r="U247" s="12" t="s">
        <v>75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IF(Замеры!B246=0, " ", Замеры!B246)</f>
        <v>241</v>
      </c>
      <c r="B248" s="49" t="str">
        <f>Замеры!F246</f>
        <v xml:space="preserve">Группа от QF </v>
      </c>
      <c r="C248" s="49" t="str">
        <f>IF(Замеры!H246=0, " ", Замеры!H246)</f>
        <v xml:space="preserve"> </v>
      </c>
      <c r="D248" s="49" t="str">
        <f>IF(O248=0, " ", CONCATENATE(Замеры!N246,Замеры!O246,Замеры!P246,Замеры!Q246,Замеры!R246))</f>
        <v xml:space="preserve"> </v>
      </c>
      <c r="E248" s="49" t="str">
        <f>IF(Замеры!I246=0, " ", Замеры!I246)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Замеры!L246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75</v>
      </c>
      <c r="T248" s="8" t="e">
        <f t="shared" si="101"/>
        <v>#VALUE!</v>
      </c>
      <c r="U248" s="12" t="s">
        <v>75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IF(Замеры!B247=0, " ", Замеры!B247)</f>
        <v>242</v>
      </c>
      <c r="B249" s="49" t="str">
        <f>Замеры!F247</f>
        <v xml:space="preserve">Группа от QF </v>
      </c>
      <c r="C249" s="49" t="str">
        <f>IF(Замеры!H247=0, " ", Замеры!H247)</f>
        <v xml:space="preserve"> </v>
      </c>
      <c r="D249" s="49" t="str">
        <f>IF(O249=0, " ", CONCATENATE(Замеры!N247,Замеры!O247,Замеры!P247,Замеры!Q247,Замеры!R247))</f>
        <v xml:space="preserve"> </v>
      </c>
      <c r="E249" s="49" t="str">
        <f>IF(Замеры!I247=0, " ", Замеры!I247)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Замеры!L247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75</v>
      </c>
      <c r="T249" s="8" t="e">
        <f t="shared" si="101"/>
        <v>#VALUE!</v>
      </c>
      <c r="U249" s="12" t="s">
        <v>75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IF(Замеры!B248=0, " ", Замеры!B248)</f>
        <v>243</v>
      </c>
      <c r="B250" s="49" t="str">
        <f>Замеры!F248</f>
        <v xml:space="preserve">Группа от QF </v>
      </c>
      <c r="C250" s="49" t="str">
        <f>IF(Замеры!H248=0, " ", Замеры!H248)</f>
        <v xml:space="preserve"> </v>
      </c>
      <c r="D250" s="49" t="str">
        <f>IF(O250=0, " ", CONCATENATE(Замеры!N248,Замеры!O248,Замеры!P248,Замеры!Q248,Замеры!R248))</f>
        <v xml:space="preserve"> </v>
      </c>
      <c r="E250" s="49" t="str">
        <f>IF(Замеры!I248=0, " ", Замеры!I248)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Замеры!L248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75</v>
      </c>
      <c r="T250" s="8" t="e">
        <f t="shared" si="101"/>
        <v>#VALUE!</v>
      </c>
      <c r="U250" s="12" t="s">
        <v>75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IF(Замеры!B249=0, " ", Замеры!B249)</f>
        <v>244</v>
      </c>
      <c r="B251" s="49" t="str">
        <f>Замеры!F249</f>
        <v xml:space="preserve">Группа от QF </v>
      </c>
      <c r="C251" s="49" t="str">
        <f>IF(Замеры!H249=0, " ", Замеры!H249)</f>
        <v xml:space="preserve"> </v>
      </c>
      <c r="D251" s="49" t="str">
        <f>IF(O251=0, " ", CONCATENATE(Замеры!N249,Замеры!O249,Замеры!P249,Замеры!Q249,Замеры!R249))</f>
        <v xml:space="preserve"> </v>
      </c>
      <c r="E251" s="49" t="str">
        <f>IF(Замеры!I249=0, " ", Замеры!I249)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Замеры!L249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75</v>
      </c>
      <c r="T251" s="8" t="e">
        <f t="shared" si="101"/>
        <v>#VALUE!</v>
      </c>
      <c r="U251" s="12" t="s">
        <v>75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IF(Замеры!B250=0, " ", Замеры!B250)</f>
        <v>245</v>
      </c>
      <c r="B252" s="49" t="str">
        <f>Замеры!F250</f>
        <v xml:space="preserve">Группа от QF </v>
      </c>
      <c r="C252" s="49" t="str">
        <f>IF(Замеры!H250=0, " ", Замеры!H250)</f>
        <v xml:space="preserve"> </v>
      </c>
      <c r="D252" s="49" t="str">
        <f>IF(O252=0, " ", CONCATENATE(Замеры!N250,Замеры!O250,Замеры!P250,Замеры!Q250,Замеры!R250))</f>
        <v xml:space="preserve"> </v>
      </c>
      <c r="E252" s="49" t="str">
        <f>IF(Замеры!I250=0, " ", Замеры!I250)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Замеры!L250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75</v>
      </c>
      <c r="T252" s="8" t="e">
        <f t="shared" si="101"/>
        <v>#VALUE!</v>
      </c>
      <c r="U252" s="12" t="s">
        <v>75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IF(Замеры!B251=0, " ", Замеры!B251)</f>
        <v>246</v>
      </c>
      <c r="B253" s="49" t="str">
        <f>Замеры!F251</f>
        <v xml:space="preserve">Группа от QF </v>
      </c>
      <c r="C253" s="49" t="str">
        <f>IF(Замеры!H251=0, " ", Замеры!H251)</f>
        <v xml:space="preserve"> </v>
      </c>
      <c r="D253" s="49" t="str">
        <f>IF(O253=0, " ", CONCATENATE(Замеры!N251,Замеры!O251,Замеры!P251,Замеры!Q251,Замеры!R251))</f>
        <v xml:space="preserve"> </v>
      </c>
      <c r="E253" s="49" t="str">
        <f>IF(Замеры!I251=0, " ", Замеры!I251)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Замеры!L251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75</v>
      </c>
      <c r="T253" s="8" t="e">
        <f t="shared" si="101"/>
        <v>#VALUE!</v>
      </c>
      <c r="U253" s="12" t="s">
        <v>75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IF(Замеры!B252=0, " ", Замеры!B252)</f>
        <v>247</v>
      </c>
      <c r="B254" s="49" t="str">
        <f>Замеры!F252</f>
        <v xml:space="preserve">Группа от QF </v>
      </c>
      <c r="C254" s="49" t="str">
        <f>IF(Замеры!H252=0, " ", Замеры!H252)</f>
        <v xml:space="preserve"> </v>
      </c>
      <c r="D254" s="49" t="str">
        <f>IF(O254=0, " ", CONCATENATE(Замеры!N252,Замеры!O252,Замеры!P252,Замеры!Q252,Замеры!R252))</f>
        <v xml:space="preserve"> </v>
      </c>
      <c r="E254" s="49" t="str">
        <f>IF(Замеры!I252=0, " ", Замеры!I252)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Замеры!L252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75</v>
      </c>
      <c r="T254" s="8" t="e">
        <f t="shared" si="101"/>
        <v>#VALUE!</v>
      </c>
      <c r="U254" s="12" t="s">
        <v>75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IF(Замеры!B253=0, " ", Замеры!B253)</f>
        <v>248</v>
      </c>
      <c r="B255" s="49" t="str">
        <f>Замеры!F253</f>
        <v xml:space="preserve">Группа от QF </v>
      </c>
      <c r="C255" s="49" t="str">
        <f>IF(Замеры!H253=0, " ", Замеры!H253)</f>
        <v xml:space="preserve"> </v>
      </c>
      <c r="D255" s="49" t="str">
        <f>IF(O255=0, " ", CONCATENATE(Замеры!N253,Замеры!O253,Замеры!P253,Замеры!Q253,Замеры!R253))</f>
        <v xml:space="preserve"> </v>
      </c>
      <c r="E255" s="49" t="str">
        <f>IF(Замеры!I253=0, " ", Замеры!I253)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Замеры!L253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75</v>
      </c>
      <c r="T255" s="8" t="e">
        <f t="shared" si="101"/>
        <v>#VALUE!</v>
      </c>
      <c r="U255" s="12" t="s">
        <v>75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IF(Замеры!B254=0, " ", Замеры!B254)</f>
        <v>249</v>
      </c>
      <c r="B256" s="49" t="str">
        <f>Замеры!F254</f>
        <v xml:space="preserve">Группа от QF </v>
      </c>
      <c r="C256" s="49" t="str">
        <f>IF(Замеры!H254=0, " ", Замеры!H254)</f>
        <v xml:space="preserve"> </v>
      </c>
      <c r="D256" s="49" t="str">
        <f>IF(O256=0, " ", CONCATENATE(Замеры!N254,Замеры!O254,Замеры!P254,Замеры!Q254,Замеры!R254))</f>
        <v xml:space="preserve"> </v>
      </c>
      <c r="E256" s="49" t="str">
        <f>IF(Замеры!I254=0, " ", Замеры!I254)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Замеры!L254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75</v>
      </c>
      <c r="T256" s="8" t="e">
        <f t="shared" si="101"/>
        <v>#VALUE!</v>
      </c>
      <c r="U256" s="12" t="s">
        <v>75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IF(Замеры!B255=0, " ", Замеры!B255)</f>
        <v>250</v>
      </c>
      <c r="B257" s="49" t="str">
        <f>Замеры!F255</f>
        <v xml:space="preserve">Группа от QF </v>
      </c>
      <c r="C257" s="49" t="str">
        <f>IF(Замеры!H255=0, " ", Замеры!H255)</f>
        <v xml:space="preserve"> </v>
      </c>
      <c r="D257" s="49" t="str">
        <f>IF(O257=0, " ", CONCATENATE(Замеры!N255,Замеры!O255,Замеры!P255,Замеры!Q255,Замеры!R255))</f>
        <v xml:space="preserve"> </v>
      </c>
      <c r="E257" s="49" t="str">
        <f>IF(Замеры!I255=0, " ", Замеры!I255)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Замеры!L255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75</v>
      </c>
      <c r="T257" s="8" t="e">
        <f t="shared" si="101"/>
        <v>#VALUE!</v>
      </c>
      <c r="U257" s="12" t="s">
        <v>75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IF(Замеры!B256=0, " ", Замеры!B256)</f>
        <v>251</v>
      </c>
      <c r="B258" s="49" t="str">
        <f>Замеры!F256</f>
        <v xml:space="preserve">Группа от QF </v>
      </c>
      <c r="C258" s="49" t="str">
        <f>IF(Замеры!H256=0, " ", Замеры!H256)</f>
        <v xml:space="preserve"> </v>
      </c>
      <c r="D258" s="49" t="str">
        <f>IF(O258=0, " ", CONCATENATE(Замеры!N256,Замеры!O256,Замеры!P256,Замеры!Q256,Замеры!R256))</f>
        <v xml:space="preserve"> </v>
      </c>
      <c r="E258" s="49" t="str">
        <f>IF(Замеры!I256=0, " ", Замеры!I256)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Замеры!L256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75</v>
      </c>
      <c r="T258" s="8" t="e">
        <f t="shared" si="101"/>
        <v>#VALUE!</v>
      </c>
      <c r="U258" s="12" t="s">
        <v>75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IF(Замеры!B257=0, " ", Замеры!B257)</f>
        <v>252</v>
      </c>
      <c r="B259" s="49" t="str">
        <f>Замеры!F257</f>
        <v xml:space="preserve">Группа от QF </v>
      </c>
      <c r="C259" s="49" t="str">
        <f>IF(Замеры!H257=0, " ", Замеры!H257)</f>
        <v xml:space="preserve"> </v>
      </c>
      <c r="D259" s="49" t="str">
        <f>IF(O259=0, " ", CONCATENATE(Замеры!N257,Замеры!O257,Замеры!P257,Замеры!Q257,Замеры!R257))</f>
        <v xml:space="preserve"> </v>
      </c>
      <c r="E259" s="49" t="str">
        <f>IF(Замеры!I257=0, " ", Замеры!I257)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Замеры!L257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75</v>
      </c>
      <c r="T259" s="8" t="e">
        <f t="shared" si="101"/>
        <v>#VALUE!</v>
      </c>
      <c r="U259" s="12" t="s">
        <v>75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IF(Замеры!B258=0, " ", Замеры!B258)</f>
        <v>253</v>
      </c>
      <c r="B260" s="49" t="str">
        <f>Замеры!F258</f>
        <v xml:space="preserve">Группа от QF </v>
      </c>
      <c r="C260" s="49" t="str">
        <f>IF(Замеры!H258=0, " ", Замеры!H258)</f>
        <v xml:space="preserve"> </v>
      </c>
      <c r="D260" s="49" t="str">
        <f>IF(O260=0, " ", CONCATENATE(Замеры!N258,Замеры!O258,Замеры!P258,Замеры!Q258,Замеры!R258))</f>
        <v xml:space="preserve"> </v>
      </c>
      <c r="E260" s="49" t="str">
        <f>IF(Замеры!I258=0, " ", Замеры!I258)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Замеры!L258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75</v>
      </c>
      <c r="T260" s="8" t="e">
        <f t="shared" si="101"/>
        <v>#VALUE!</v>
      </c>
      <c r="U260" s="12" t="s">
        <v>75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IF(Замеры!B259=0, " ", Замеры!B259)</f>
        <v>254</v>
      </c>
      <c r="B261" s="49" t="str">
        <f>Замеры!F259</f>
        <v xml:space="preserve">Группа от QF </v>
      </c>
      <c r="C261" s="49" t="str">
        <f>IF(Замеры!H259=0, " ", Замеры!H259)</f>
        <v xml:space="preserve"> </v>
      </c>
      <c r="D261" s="49" t="str">
        <f>IF(O261=0, " ", CONCATENATE(Замеры!N259,Замеры!O259,Замеры!P259,Замеры!Q259,Замеры!R259))</f>
        <v xml:space="preserve"> </v>
      </c>
      <c r="E261" s="49" t="str">
        <f>IF(Замеры!I259=0, " ", Замеры!I259)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Замеры!L259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75</v>
      </c>
      <c r="T261" s="8" t="e">
        <f t="shared" si="101"/>
        <v>#VALUE!</v>
      </c>
      <c r="U261" s="12" t="s">
        <v>75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IF(Замеры!B260=0, " ", Замеры!B260)</f>
        <v>255</v>
      </c>
      <c r="B262" s="49" t="str">
        <f>Замеры!F260</f>
        <v xml:space="preserve">Группа от QF </v>
      </c>
      <c r="C262" s="49" t="str">
        <f>IF(Замеры!H260=0, " ", Замеры!H260)</f>
        <v xml:space="preserve"> </v>
      </c>
      <c r="D262" s="49" t="str">
        <f>IF(O262=0, " ", CONCATENATE(Замеры!N260,Замеры!O260,Замеры!P260,Замеры!Q260,Замеры!R260))</f>
        <v xml:space="preserve"> </v>
      </c>
      <c r="E262" s="49" t="str">
        <f>IF(Замеры!I260=0, " ", Замеры!I260)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Замеры!L260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75</v>
      </c>
      <c r="T262" s="8" t="e">
        <f t="shared" si="101"/>
        <v>#VALUE!</v>
      </c>
      <c r="U262" s="12" t="s">
        <v>75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IF(Замеры!B261=0, " ", Замеры!B261)</f>
        <v>256</v>
      </c>
      <c r="B263" s="49" t="str">
        <f>Замеры!F261</f>
        <v xml:space="preserve">Группа от QF </v>
      </c>
      <c r="C263" s="49" t="str">
        <f>IF(Замеры!H261=0, " ", Замеры!H261)</f>
        <v xml:space="preserve"> </v>
      </c>
      <c r="D263" s="49" t="str">
        <f>IF(O263=0, " ", CONCATENATE(Замеры!N261,Замеры!O261,Замеры!P261,Замеры!Q261,Замеры!R261))</f>
        <v xml:space="preserve"> </v>
      </c>
      <c r="E263" s="49" t="str">
        <f>IF(Замеры!I261=0, " ", Замеры!I261)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Замеры!L261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75</v>
      </c>
      <c r="T263" s="8" t="e">
        <f t="shared" si="101"/>
        <v>#VALUE!</v>
      </c>
      <c r="U263" s="12" t="s">
        <v>75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IF(Замеры!B262=0, " ", Замеры!B262)</f>
        <v>257</v>
      </c>
      <c r="B264" s="49" t="str">
        <f>Замеры!F262</f>
        <v xml:space="preserve">Группа от QF </v>
      </c>
      <c r="C264" s="49" t="str">
        <f>IF(Замеры!H262=0, " ", Замеры!H262)</f>
        <v xml:space="preserve"> </v>
      </c>
      <c r="D264" s="49" t="str">
        <f>IF(O264=0, " ", CONCATENATE(Замеры!N262,Замеры!O262,Замеры!P262,Замеры!Q262,Замеры!R262))</f>
        <v xml:space="preserve"> </v>
      </c>
      <c r="E264" s="49" t="str">
        <f>IF(Замеры!I262=0, " ", Замеры!I262)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Замеры!L262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75</v>
      </c>
      <c r="T264" s="8" t="e">
        <f t="shared" ref="T264:T327" si="123">E264*5</f>
        <v>#VALUE!</v>
      </c>
      <c r="U264" s="12" t="s">
        <v>75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IF(Замеры!B263=0, " ", Замеры!B263)</f>
        <v>258</v>
      </c>
      <c r="B265" s="49" t="str">
        <f>Замеры!F263</f>
        <v xml:space="preserve">Группа от QF </v>
      </c>
      <c r="C265" s="49" t="str">
        <f>IF(Замеры!H263=0, " ", Замеры!H263)</f>
        <v xml:space="preserve"> </v>
      </c>
      <c r="D265" s="49" t="str">
        <f>IF(O265=0, " ", CONCATENATE(Замеры!N263,Замеры!O263,Замеры!P263,Замеры!Q263,Замеры!R263))</f>
        <v xml:space="preserve"> </v>
      </c>
      <c r="E265" s="49" t="str">
        <f>IF(Замеры!I263=0, " ", Замеры!I263)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Замеры!L263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75</v>
      </c>
      <c r="T265" s="8" t="e">
        <f t="shared" si="123"/>
        <v>#VALUE!</v>
      </c>
      <c r="U265" s="12" t="s">
        <v>75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IF(Замеры!B264=0, " ", Замеры!B264)</f>
        <v>259</v>
      </c>
      <c r="B266" s="49" t="str">
        <f>Замеры!F264</f>
        <v xml:space="preserve">Группа от QF </v>
      </c>
      <c r="C266" s="49" t="str">
        <f>IF(Замеры!H264=0, " ", Замеры!H264)</f>
        <v xml:space="preserve"> </v>
      </c>
      <c r="D266" s="49" t="str">
        <f>IF(O266=0, " ", CONCATENATE(Замеры!N264,Замеры!O264,Замеры!P264,Замеры!Q264,Замеры!R264))</f>
        <v xml:space="preserve"> </v>
      </c>
      <c r="E266" s="49" t="str">
        <f>IF(Замеры!I264=0, " ", Замеры!I264)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Замеры!L264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75</v>
      </c>
      <c r="T266" s="8" t="e">
        <f t="shared" si="123"/>
        <v>#VALUE!</v>
      </c>
      <c r="U266" s="12" t="s">
        <v>75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IF(Замеры!B265=0, " ", Замеры!B265)</f>
        <v>260</v>
      </c>
      <c r="B267" s="49" t="str">
        <f>Замеры!F265</f>
        <v xml:space="preserve">Группа от QF </v>
      </c>
      <c r="C267" s="49" t="str">
        <f>IF(Замеры!H265=0, " ", Замеры!H265)</f>
        <v xml:space="preserve"> </v>
      </c>
      <c r="D267" s="49" t="str">
        <f>IF(O267=0, " ", CONCATENATE(Замеры!N265,Замеры!O265,Замеры!P265,Замеры!Q265,Замеры!R265))</f>
        <v xml:space="preserve"> </v>
      </c>
      <c r="E267" s="49" t="str">
        <f>IF(Замеры!I265=0, " ", Замеры!I265)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Замеры!L265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75</v>
      </c>
      <c r="T267" s="8" t="e">
        <f t="shared" si="123"/>
        <v>#VALUE!</v>
      </c>
      <c r="U267" s="12" t="s">
        <v>75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IF(Замеры!B266=0, " ", Замеры!B266)</f>
        <v>261</v>
      </c>
      <c r="B268" s="49" t="str">
        <f>Замеры!F266</f>
        <v xml:space="preserve">Группа от QF </v>
      </c>
      <c r="C268" s="49" t="str">
        <f>IF(Замеры!H266=0, " ", Замеры!H266)</f>
        <v xml:space="preserve"> </v>
      </c>
      <c r="D268" s="49" t="str">
        <f>IF(O268=0, " ", CONCATENATE(Замеры!N266,Замеры!O266,Замеры!P266,Замеры!Q266,Замеры!R266))</f>
        <v xml:space="preserve"> </v>
      </c>
      <c r="E268" s="49" t="str">
        <f>IF(Замеры!I266=0, " ", Замеры!I266)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Замеры!L266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75</v>
      </c>
      <c r="T268" s="8" t="e">
        <f t="shared" si="123"/>
        <v>#VALUE!</v>
      </c>
      <c r="U268" s="12" t="s">
        <v>75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IF(Замеры!B267=0, " ", Замеры!B267)</f>
        <v>262</v>
      </c>
      <c r="B269" s="49" t="str">
        <f>Замеры!F267</f>
        <v xml:space="preserve">Группа от QF </v>
      </c>
      <c r="C269" s="49" t="str">
        <f>IF(Замеры!H267=0, " ", Замеры!H267)</f>
        <v xml:space="preserve"> </v>
      </c>
      <c r="D269" s="49" t="str">
        <f>IF(O269=0, " ", CONCATENATE(Замеры!N267,Замеры!O267,Замеры!P267,Замеры!Q267,Замеры!R267))</f>
        <v xml:space="preserve"> </v>
      </c>
      <c r="E269" s="49" t="str">
        <f>IF(Замеры!I267=0, " ", Замеры!I267)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Замеры!L267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75</v>
      </c>
      <c r="T269" s="8" t="e">
        <f t="shared" si="123"/>
        <v>#VALUE!</v>
      </c>
      <c r="U269" s="12" t="s">
        <v>75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IF(Замеры!B268=0, " ", Замеры!B268)</f>
        <v>263</v>
      </c>
      <c r="B270" s="49" t="str">
        <f>Замеры!F268</f>
        <v xml:space="preserve">Группа от QF </v>
      </c>
      <c r="C270" s="49" t="str">
        <f>IF(Замеры!H268=0, " ", Замеры!H268)</f>
        <v xml:space="preserve"> </v>
      </c>
      <c r="D270" s="49" t="str">
        <f>IF(O270=0, " ", CONCATENATE(Замеры!N268,Замеры!O268,Замеры!P268,Замеры!Q268,Замеры!R268))</f>
        <v xml:space="preserve"> </v>
      </c>
      <c r="E270" s="49" t="str">
        <f>IF(Замеры!I268=0, " ", Замеры!I268)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Замеры!L268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75</v>
      </c>
      <c r="T270" s="8" t="e">
        <f t="shared" si="123"/>
        <v>#VALUE!</v>
      </c>
      <c r="U270" s="12" t="s">
        <v>75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IF(Замеры!B269=0, " ", Замеры!B269)</f>
        <v>264</v>
      </c>
      <c r="B271" s="49" t="str">
        <f>Замеры!F269</f>
        <v xml:space="preserve">Группа от QF </v>
      </c>
      <c r="C271" s="49" t="str">
        <f>IF(Замеры!H269=0, " ", Замеры!H269)</f>
        <v xml:space="preserve"> </v>
      </c>
      <c r="D271" s="49" t="str">
        <f>IF(O271=0, " ", CONCATENATE(Замеры!N269,Замеры!O269,Замеры!P269,Замеры!Q269,Замеры!R269))</f>
        <v xml:space="preserve"> </v>
      </c>
      <c r="E271" s="49" t="str">
        <f>IF(Замеры!I269=0, " ", Замеры!I269)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Замеры!L269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75</v>
      </c>
      <c r="T271" s="8" t="e">
        <f t="shared" si="123"/>
        <v>#VALUE!</v>
      </c>
      <c r="U271" s="12" t="s">
        <v>75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IF(Замеры!B270=0, " ", Замеры!B270)</f>
        <v>265</v>
      </c>
      <c r="B272" s="49" t="str">
        <f>Замеры!F270</f>
        <v xml:space="preserve">Группа от QF </v>
      </c>
      <c r="C272" s="49" t="str">
        <f>IF(Замеры!H270=0, " ", Замеры!H270)</f>
        <v xml:space="preserve"> </v>
      </c>
      <c r="D272" s="49" t="str">
        <f>IF(O272=0, " ", CONCATENATE(Замеры!N270,Замеры!O270,Замеры!P270,Замеры!Q270,Замеры!R270))</f>
        <v xml:space="preserve"> </v>
      </c>
      <c r="E272" s="49" t="str">
        <f>IF(Замеры!I270=0, " ", Замеры!I270)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Замеры!L270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75</v>
      </c>
      <c r="T272" s="8" t="e">
        <f t="shared" si="123"/>
        <v>#VALUE!</v>
      </c>
      <c r="U272" s="12" t="s">
        <v>75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IF(Замеры!B271=0, " ", Замеры!B271)</f>
        <v>266</v>
      </c>
      <c r="B273" s="49" t="str">
        <f>Замеры!F271</f>
        <v xml:space="preserve">Группа от QF </v>
      </c>
      <c r="C273" s="49" t="str">
        <f>IF(Замеры!H271=0, " ", Замеры!H271)</f>
        <v xml:space="preserve"> </v>
      </c>
      <c r="D273" s="49" t="str">
        <f>IF(O273=0, " ", CONCATENATE(Замеры!N271,Замеры!O271,Замеры!P271,Замеры!Q271,Замеры!R271))</f>
        <v xml:space="preserve"> </v>
      </c>
      <c r="E273" s="49" t="str">
        <f>IF(Замеры!I271=0, " ", Замеры!I271)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Замеры!L271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75</v>
      </c>
      <c r="T273" s="8" t="e">
        <f t="shared" si="123"/>
        <v>#VALUE!</v>
      </c>
      <c r="U273" s="12" t="s">
        <v>75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IF(Замеры!B272=0, " ", Замеры!B272)</f>
        <v>267</v>
      </c>
      <c r="B274" s="49" t="str">
        <f>Замеры!F272</f>
        <v xml:space="preserve">Группа от QF </v>
      </c>
      <c r="C274" s="49" t="str">
        <f>IF(Замеры!H272=0, " ", Замеры!H272)</f>
        <v xml:space="preserve"> </v>
      </c>
      <c r="D274" s="49" t="str">
        <f>IF(O274=0, " ", CONCATENATE(Замеры!N272,Замеры!O272,Замеры!P272,Замеры!Q272,Замеры!R272))</f>
        <v xml:space="preserve"> </v>
      </c>
      <c r="E274" s="49" t="str">
        <f>IF(Замеры!I272=0, " ", Замеры!I272)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Замеры!L272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75</v>
      </c>
      <c r="T274" s="8" t="e">
        <f t="shared" si="123"/>
        <v>#VALUE!</v>
      </c>
      <c r="U274" s="12" t="s">
        <v>75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IF(Замеры!B273=0, " ", Замеры!B273)</f>
        <v>268</v>
      </c>
      <c r="B275" s="49" t="str">
        <f>Замеры!F273</f>
        <v xml:space="preserve">Группа от QF </v>
      </c>
      <c r="C275" s="49" t="str">
        <f>IF(Замеры!H273=0, " ", Замеры!H273)</f>
        <v xml:space="preserve"> </v>
      </c>
      <c r="D275" s="49" t="str">
        <f>IF(O275=0, " ", CONCATENATE(Замеры!N273,Замеры!O273,Замеры!P273,Замеры!Q273,Замеры!R273))</f>
        <v xml:space="preserve"> </v>
      </c>
      <c r="E275" s="49" t="str">
        <f>IF(Замеры!I273=0, " ", Замеры!I273)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Замеры!L273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75</v>
      </c>
      <c r="T275" s="8" t="e">
        <f t="shared" si="123"/>
        <v>#VALUE!</v>
      </c>
      <c r="U275" s="12" t="s">
        <v>75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IF(Замеры!B274=0, " ", Замеры!B274)</f>
        <v>269</v>
      </c>
      <c r="B276" s="49" t="str">
        <f>Замеры!F274</f>
        <v xml:space="preserve">Группа от QF </v>
      </c>
      <c r="C276" s="49" t="str">
        <f>IF(Замеры!H274=0, " ", Замеры!H274)</f>
        <v xml:space="preserve"> </v>
      </c>
      <c r="D276" s="49" t="str">
        <f>IF(O276=0, " ", CONCATENATE(Замеры!N274,Замеры!O274,Замеры!P274,Замеры!Q274,Замеры!R274))</f>
        <v xml:space="preserve"> </v>
      </c>
      <c r="E276" s="49" t="str">
        <f>IF(Замеры!I274=0, " ", Замеры!I274)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Замеры!L274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75</v>
      </c>
      <c r="T276" s="8" t="e">
        <f t="shared" si="123"/>
        <v>#VALUE!</v>
      </c>
      <c r="U276" s="12" t="s">
        <v>75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IF(Замеры!B275=0, " ", Замеры!B275)</f>
        <v>270</v>
      </c>
      <c r="B277" s="49" t="str">
        <f>Замеры!F275</f>
        <v xml:space="preserve">Группа от QF </v>
      </c>
      <c r="C277" s="49" t="str">
        <f>IF(Замеры!H275=0, " ", Замеры!H275)</f>
        <v xml:space="preserve"> </v>
      </c>
      <c r="D277" s="49" t="str">
        <f>IF(O277=0, " ", CONCATENATE(Замеры!N275,Замеры!O275,Замеры!P275,Замеры!Q275,Замеры!R275))</f>
        <v xml:space="preserve"> </v>
      </c>
      <c r="E277" s="49" t="str">
        <f>IF(Замеры!I275=0, " ", Замеры!I275)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Замеры!L275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75</v>
      </c>
      <c r="T277" s="8" t="e">
        <f t="shared" si="123"/>
        <v>#VALUE!</v>
      </c>
      <c r="U277" s="12" t="s">
        <v>75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IF(Замеры!B276=0, " ", Замеры!B276)</f>
        <v>271</v>
      </c>
      <c r="B278" s="49" t="str">
        <f>Замеры!F276</f>
        <v xml:space="preserve">Группа от QF </v>
      </c>
      <c r="C278" s="49" t="str">
        <f>IF(Замеры!H276=0, " ", Замеры!H276)</f>
        <v xml:space="preserve"> </v>
      </c>
      <c r="D278" s="49" t="str">
        <f>IF(O278=0, " ", CONCATENATE(Замеры!N276,Замеры!O276,Замеры!P276,Замеры!Q276,Замеры!R276))</f>
        <v xml:space="preserve"> </v>
      </c>
      <c r="E278" s="49" t="str">
        <f>IF(Замеры!I276=0, " ", Замеры!I276)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Замеры!L276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75</v>
      </c>
      <c r="T278" s="8" t="e">
        <f t="shared" si="123"/>
        <v>#VALUE!</v>
      </c>
      <c r="U278" s="12" t="s">
        <v>75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IF(Замеры!B277=0, " ", Замеры!B277)</f>
        <v>272</v>
      </c>
      <c r="B279" s="49" t="str">
        <f>Замеры!F277</f>
        <v xml:space="preserve">Группа от QF </v>
      </c>
      <c r="C279" s="49" t="str">
        <f>IF(Замеры!H277=0, " ", Замеры!H277)</f>
        <v xml:space="preserve"> </v>
      </c>
      <c r="D279" s="49" t="str">
        <f>IF(O279=0, " ", CONCATENATE(Замеры!N277,Замеры!O277,Замеры!P277,Замеры!Q277,Замеры!R277))</f>
        <v xml:space="preserve"> </v>
      </c>
      <c r="E279" s="49" t="str">
        <f>IF(Замеры!I277=0, " ", Замеры!I277)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Замеры!L277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75</v>
      </c>
      <c r="T279" s="8" t="e">
        <f t="shared" si="123"/>
        <v>#VALUE!</v>
      </c>
      <c r="U279" s="12" t="s">
        <v>75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IF(Замеры!B278=0, " ", Замеры!B278)</f>
        <v>273</v>
      </c>
      <c r="B280" s="49" t="str">
        <f>Замеры!F278</f>
        <v xml:space="preserve">Группа от QF </v>
      </c>
      <c r="C280" s="49" t="str">
        <f>IF(Замеры!H278=0, " ", Замеры!H278)</f>
        <v xml:space="preserve"> </v>
      </c>
      <c r="D280" s="49" t="str">
        <f>IF(O280=0, " ", CONCATENATE(Замеры!N278,Замеры!O278,Замеры!P278,Замеры!Q278,Замеры!R278))</f>
        <v xml:space="preserve"> </v>
      </c>
      <c r="E280" s="49" t="str">
        <f>IF(Замеры!I278=0, " ", Замеры!I278)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Замеры!L278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75</v>
      </c>
      <c r="T280" s="8" t="e">
        <f t="shared" si="123"/>
        <v>#VALUE!</v>
      </c>
      <c r="U280" s="12" t="s">
        <v>75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IF(Замеры!B279=0, " ", Замеры!B279)</f>
        <v>274</v>
      </c>
      <c r="B281" s="49" t="str">
        <f>Замеры!F279</f>
        <v xml:space="preserve">Группа от QF </v>
      </c>
      <c r="C281" s="49" t="str">
        <f>IF(Замеры!H279=0, " ", Замеры!H279)</f>
        <v xml:space="preserve"> </v>
      </c>
      <c r="D281" s="49" t="str">
        <f>IF(O281=0, " ", CONCATENATE(Замеры!N279,Замеры!O279,Замеры!P279,Замеры!Q279,Замеры!R279))</f>
        <v xml:space="preserve"> </v>
      </c>
      <c r="E281" s="49" t="str">
        <f>IF(Замеры!I279=0, " ", Замеры!I279)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Замеры!L279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75</v>
      </c>
      <c r="T281" s="8" t="e">
        <f t="shared" si="123"/>
        <v>#VALUE!</v>
      </c>
      <c r="U281" s="12" t="s">
        <v>75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IF(Замеры!B280=0, " ", Замеры!B280)</f>
        <v>275</v>
      </c>
      <c r="B282" s="49" t="str">
        <f>Замеры!F280</f>
        <v xml:space="preserve">Группа от QF </v>
      </c>
      <c r="C282" s="49" t="str">
        <f>IF(Замеры!H280=0, " ", Замеры!H280)</f>
        <v xml:space="preserve"> </v>
      </c>
      <c r="D282" s="49" t="str">
        <f>IF(O282=0, " ", CONCATENATE(Замеры!N280,Замеры!O280,Замеры!P280,Замеры!Q280,Замеры!R280))</f>
        <v xml:space="preserve"> </v>
      </c>
      <c r="E282" s="49" t="str">
        <f>IF(Замеры!I280=0, " ", Замеры!I280)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Замеры!L280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75</v>
      </c>
      <c r="T282" s="8" t="e">
        <f t="shared" si="123"/>
        <v>#VALUE!</v>
      </c>
      <c r="U282" s="12" t="s">
        <v>75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IF(Замеры!B281=0, " ", Замеры!B281)</f>
        <v>276</v>
      </c>
      <c r="B283" s="49" t="str">
        <f>Замеры!F281</f>
        <v xml:space="preserve">Группа от QF </v>
      </c>
      <c r="C283" s="49" t="str">
        <f>IF(Замеры!H281=0, " ", Замеры!H281)</f>
        <v xml:space="preserve"> </v>
      </c>
      <c r="D283" s="49" t="str">
        <f>IF(O283=0, " ", CONCATENATE(Замеры!N281,Замеры!O281,Замеры!P281,Замеры!Q281,Замеры!R281))</f>
        <v xml:space="preserve"> </v>
      </c>
      <c r="E283" s="49" t="str">
        <f>IF(Замеры!I281=0, " ", Замеры!I281)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Замеры!L281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75</v>
      </c>
      <c r="T283" s="8" t="e">
        <f t="shared" si="123"/>
        <v>#VALUE!</v>
      </c>
      <c r="U283" s="12" t="s">
        <v>75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IF(Замеры!B282=0, " ", Замеры!B282)</f>
        <v>277</v>
      </c>
      <c r="B284" s="49" t="str">
        <f>Замеры!F282</f>
        <v xml:space="preserve">Группа от QF </v>
      </c>
      <c r="C284" s="49" t="str">
        <f>IF(Замеры!H282=0, " ", Замеры!H282)</f>
        <v xml:space="preserve"> </v>
      </c>
      <c r="D284" s="49" t="str">
        <f>IF(O284=0, " ", CONCATENATE(Замеры!N282,Замеры!O282,Замеры!P282,Замеры!Q282,Замеры!R282))</f>
        <v xml:space="preserve"> </v>
      </c>
      <c r="E284" s="49" t="str">
        <f>IF(Замеры!I282=0, " ", Замеры!I282)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Замеры!L282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75</v>
      </c>
      <c r="T284" s="8" t="e">
        <f t="shared" si="123"/>
        <v>#VALUE!</v>
      </c>
      <c r="U284" s="12" t="s">
        <v>75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IF(Замеры!B283=0, " ", Замеры!B283)</f>
        <v>278</v>
      </c>
      <c r="B285" s="49" t="str">
        <f>Замеры!F283</f>
        <v xml:space="preserve">Группа от QF </v>
      </c>
      <c r="C285" s="49" t="str">
        <f>IF(Замеры!H283=0, " ", Замеры!H283)</f>
        <v xml:space="preserve"> </v>
      </c>
      <c r="D285" s="49" t="str">
        <f>IF(O285=0, " ", CONCATENATE(Замеры!N283,Замеры!O283,Замеры!P283,Замеры!Q283,Замеры!R283))</f>
        <v xml:space="preserve"> </v>
      </c>
      <c r="E285" s="49" t="str">
        <f>IF(Замеры!I283=0, " ", Замеры!I283)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Замеры!L283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75</v>
      </c>
      <c r="T285" s="8" t="e">
        <f t="shared" si="123"/>
        <v>#VALUE!</v>
      </c>
      <c r="U285" s="12" t="s">
        <v>75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IF(Замеры!B284=0, " ", Замеры!B284)</f>
        <v>279</v>
      </c>
      <c r="B286" s="49" t="str">
        <f>Замеры!F284</f>
        <v xml:space="preserve">Группа от QF </v>
      </c>
      <c r="C286" s="49" t="str">
        <f>IF(Замеры!H284=0, " ", Замеры!H284)</f>
        <v xml:space="preserve"> </v>
      </c>
      <c r="D286" s="49" t="str">
        <f>IF(O286=0, " ", CONCATENATE(Замеры!N284,Замеры!O284,Замеры!P284,Замеры!Q284,Замеры!R284))</f>
        <v xml:space="preserve"> </v>
      </c>
      <c r="E286" s="49" t="str">
        <f>IF(Замеры!I284=0, " ", Замеры!I284)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Замеры!L284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75</v>
      </c>
      <c r="T286" s="8" t="e">
        <f t="shared" si="123"/>
        <v>#VALUE!</v>
      </c>
      <c r="U286" s="12" t="s">
        <v>75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IF(Замеры!B285=0, " ", Замеры!B285)</f>
        <v>280</v>
      </c>
      <c r="B287" s="49" t="str">
        <f>Замеры!F285</f>
        <v xml:space="preserve">Группа от QF </v>
      </c>
      <c r="C287" s="49" t="str">
        <f>IF(Замеры!H285=0, " ", Замеры!H285)</f>
        <v xml:space="preserve"> </v>
      </c>
      <c r="D287" s="49" t="str">
        <f>IF(O287=0, " ", CONCATENATE(Замеры!N285,Замеры!O285,Замеры!P285,Замеры!Q285,Замеры!R285))</f>
        <v xml:space="preserve"> </v>
      </c>
      <c r="E287" s="49" t="str">
        <f>IF(Замеры!I285=0, " ", Замеры!I285)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Замеры!L285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75</v>
      </c>
      <c r="T287" s="8" t="e">
        <f t="shared" si="123"/>
        <v>#VALUE!</v>
      </c>
      <c r="U287" s="12" t="s">
        <v>75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IF(Замеры!B286=0, " ", Замеры!B286)</f>
        <v>281</v>
      </c>
      <c r="B288" s="49" t="str">
        <f>Замеры!F286</f>
        <v xml:space="preserve">Группа от QF </v>
      </c>
      <c r="C288" s="49" t="str">
        <f>IF(Замеры!H286=0, " ", Замеры!H286)</f>
        <v xml:space="preserve"> </v>
      </c>
      <c r="D288" s="49" t="str">
        <f>IF(O288=0, " ", CONCATENATE(Замеры!N286,Замеры!O286,Замеры!P286,Замеры!Q286,Замеры!R286))</f>
        <v xml:space="preserve"> </v>
      </c>
      <c r="E288" s="49" t="str">
        <f>IF(Замеры!I286=0, " ", Замеры!I286)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Замеры!L286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75</v>
      </c>
      <c r="T288" s="8" t="e">
        <f t="shared" si="123"/>
        <v>#VALUE!</v>
      </c>
      <c r="U288" s="12" t="s">
        <v>75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IF(Замеры!B287=0, " ", Замеры!B287)</f>
        <v>282</v>
      </c>
      <c r="B289" s="49" t="str">
        <f>Замеры!F287</f>
        <v xml:space="preserve">Группа от QF </v>
      </c>
      <c r="C289" s="49" t="str">
        <f>IF(Замеры!H287=0, " ", Замеры!H287)</f>
        <v xml:space="preserve"> </v>
      </c>
      <c r="D289" s="49" t="str">
        <f>IF(O289=0, " ", CONCATENATE(Замеры!N287,Замеры!O287,Замеры!P287,Замеры!Q287,Замеры!R287))</f>
        <v xml:space="preserve"> </v>
      </c>
      <c r="E289" s="49" t="str">
        <f>IF(Замеры!I287=0, " ", Замеры!I287)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Замеры!L287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75</v>
      </c>
      <c r="T289" s="8" t="e">
        <f t="shared" si="123"/>
        <v>#VALUE!</v>
      </c>
      <c r="U289" s="12" t="s">
        <v>75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IF(Замеры!B288=0, " ", Замеры!B288)</f>
        <v>283</v>
      </c>
      <c r="B290" s="49" t="str">
        <f>Замеры!F288</f>
        <v xml:space="preserve">Группа от QF </v>
      </c>
      <c r="C290" s="49" t="str">
        <f>IF(Замеры!H288=0, " ", Замеры!H288)</f>
        <v xml:space="preserve"> </v>
      </c>
      <c r="D290" s="49" t="str">
        <f>IF(O290=0, " ", CONCATENATE(Замеры!N288,Замеры!O288,Замеры!P288,Замеры!Q288,Замеры!R288))</f>
        <v xml:space="preserve"> </v>
      </c>
      <c r="E290" s="49" t="str">
        <f>IF(Замеры!I288=0, " ", Замеры!I288)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Замеры!L288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75</v>
      </c>
      <c r="T290" s="8" t="e">
        <f t="shared" si="123"/>
        <v>#VALUE!</v>
      </c>
      <c r="U290" s="12" t="s">
        <v>75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IF(Замеры!B289=0, " ", Замеры!B289)</f>
        <v>284</v>
      </c>
      <c r="B291" s="49" t="str">
        <f>Замеры!F289</f>
        <v xml:space="preserve">Группа от QF </v>
      </c>
      <c r="C291" s="49" t="str">
        <f>IF(Замеры!H289=0, " ", Замеры!H289)</f>
        <v xml:space="preserve"> </v>
      </c>
      <c r="D291" s="49" t="str">
        <f>IF(O291=0, " ", CONCATENATE(Замеры!N289,Замеры!O289,Замеры!P289,Замеры!Q289,Замеры!R289))</f>
        <v xml:space="preserve"> </v>
      </c>
      <c r="E291" s="49" t="str">
        <f>IF(Замеры!I289=0, " ", Замеры!I289)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Замеры!L289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75</v>
      </c>
      <c r="T291" s="8" t="e">
        <f t="shared" si="123"/>
        <v>#VALUE!</v>
      </c>
      <c r="U291" s="12" t="s">
        <v>75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IF(Замеры!B290=0, " ", Замеры!B290)</f>
        <v>285</v>
      </c>
      <c r="B292" s="49" t="str">
        <f>Замеры!F290</f>
        <v xml:space="preserve">Группа от QF </v>
      </c>
      <c r="C292" s="49" t="str">
        <f>IF(Замеры!H290=0, " ", Замеры!H290)</f>
        <v xml:space="preserve"> </v>
      </c>
      <c r="D292" s="49" t="str">
        <f>IF(O292=0, " ", CONCATENATE(Замеры!N290,Замеры!O290,Замеры!P290,Замеры!Q290,Замеры!R290))</f>
        <v xml:space="preserve"> </v>
      </c>
      <c r="E292" s="49" t="str">
        <f>IF(Замеры!I290=0, " ", Замеры!I290)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Замеры!L290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75</v>
      </c>
      <c r="T292" s="8" t="e">
        <f t="shared" si="123"/>
        <v>#VALUE!</v>
      </c>
      <c r="U292" s="12" t="s">
        <v>75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IF(Замеры!B291=0, " ", Замеры!B291)</f>
        <v>286</v>
      </c>
      <c r="B293" s="49" t="str">
        <f>Замеры!F291</f>
        <v xml:space="preserve">Группа от QF </v>
      </c>
      <c r="C293" s="49" t="str">
        <f>IF(Замеры!H291=0, " ", Замеры!H291)</f>
        <v xml:space="preserve"> </v>
      </c>
      <c r="D293" s="49" t="str">
        <f>IF(O293=0, " ", CONCATENATE(Замеры!N291,Замеры!O291,Замеры!P291,Замеры!Q291,Замеры!R291))</f>
        <v xml:space="preserve"> </v>
      </c>
      <c r="E293" s="49" t="str">
        <f>IF(Замеры!I291=0, " ", Замеры!I291)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Замеры!L291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75</v>
      </c>
      <c r="T293" s="8" t="e">
        <f t="shared" si="123"/>
        <v>#VALUE!</v>
      </c>
      <c r="U293" s="12" t="s">
        <v>75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IF(Замеры!B292=0, " ", Замеры!B292)</f>
        <v>287</v>
      </c>
      <c r="B294" s="49" t="str">
        <f>Замеры!F292</f>
        <v xml:space="preserve">Группа от QF </v>
      </c>
      <c r="C294" s="49" t="str">
        <f>IF(Замеры!H292=0, " ", Замеры!H292)</f>
        <v xml:space="preserve"> </v>
      </c>
      <c r="D294" s="49" t="str">
        <f>IF(O294=0, " ", CONCATENATE(Замеры!N292,Замеры!O292,Замеры!P292,Замеры!Q292,Замеры!R292))</f>
        <v xml:space="preserve"> </v>
      </c>
      <c r="E294" s="49" t="str">
        <f>IF(Замеры!I292=0, " ", Замеры!I292)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Замеры!L292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75</v>
      </c>
      <c r="T294" s="8" t="e">
        <f t="shared" si="123"/>
        <v>#VALUE!</v>
      </c>
      <c r="U294" s="12" t="s">
        <v>75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IF(Замеры!B293=0, " ", Замеры!B293)</f>
        <v>288</v>
      </c>
      <c r="B295" s="49" t="str">
        <f>Замеры!F293</f>
        <v xml:space="preserve">Группа от QF </v>
      </c>
      <c r="C295" s="49" t="str">
        <f>IF(Замеры!H293=0, " ", Замеры!H293)</f>
        <v xml:space="preserve"> </v>
      </c>
      <c r="D295" s="49" t="str">
        <f>IF(O295=0, " ", CONCATENATE(Замеры!N293,Замеры!O293,Замеры!P293,Замеры!Q293,Замеры!R293))</f>
        <v xml:space="preserve"> </v>
      </c>
      <c r="E295" s="49" t="str">
        <f>IF(Замеры!I293=0, " ", Замеры!I293)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Замеры!L293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75</v>
      </c>
      <c r="T295" s="8" t="e">
        <f t="shared" si="123"/>
        <v>#VALUE!</v>
      </c>
      <c r="U295" s="12" t="s">
        <v>75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IF(Замеры!B294=0, " ", Замеры!B294)</f>
        <v>289</v>
      </c>
      <c r="B296" s="49" t="str">
        <f>Замеры!F294</f>
        <v xml:space="preserve">Группа от QF </v>
      </c>
      <c r="C296" s="49" t="str">
        <f>IF(Замеры!H294=0, " ", Замеры!H294)</f>
        <v xml:space="preserve"> </v>
      </c>
      <c r="D296" s="49" t="str">
        <f>IF(O296=0, " ", CONCATENATE(Замеры!N294,Замеры!O294,Замеры!P294,Замеры!Q294,Замеры!R294))</f>
        <v xml:space="preserve"> </v>
      </c>
      <c r="E296" s="49" t="str">
        <f>IF(Замеры!I294=0, " ", Замеры!I294)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Замеры!L294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75</v>
      </c>
      <c r="T296" s="8" t="e">
        <f t="shared" si="123"/>
        <v>#VALUE!</v>
      </c>
      <c r="U296" s="12" t="s">
        <v>75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IF(Замеры!B295=0, " ", Замеры!B295)</f>
        <v>290</v>
      </c>
      <c r="B297" s="49" t="str">
        <f>Замеры!F295</f>
        <v xml:space="preserve">Группа от QF </v>
      </c>
      <c r="C297" s="49" t="str">
        <f>IF(Замеры!H295=0, " ", Замеры!H295)</f>
        <v xml:space="preserve"> </v>
      </c>
      <c r="D297" s="49" t="str">
        <f>IF(O297=0, " ", CONCATENATE(Замеры!N295,Замеры!O295,Замеры!P295,Замеры!Q295,Замеры!R295))</f>
        <v xml:space="preserve"> </v>
      </c>
      <c r="E297" s="49" t="str">
        <f>IF(Замеры!I295=0, " ", Замеры!I295)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Замеры!L295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75</v>
      </c>
      <c r="T297" s="8" t="e">
        <f t="shared" si="123"/>
        <v>#VALUE!</v>
      </c>
      <c r="U297" s="12" t="s">
        <v>75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IF(Замеры!B296=0, " ", Замеры!B296)</f>
        <v>291</v>
      </c>
      <c r="B298" s="49" t="str">
        <f>Замеры!F296</f>
        <v xml:space="preserve">Группа от QF </v>
      </c>
      <c r="C298" s="49" t="str">
        <f>IF(Замеры!H296=0, " ", Замеры!H296)</f>
        <v xml:space="preserve"> </v>
      </c>
      <c r="D298" s="49" t="str">
        <f>IF(O298=0, " ", CONCATENATE(Замеры!N296,Замеры!O296,Замеры!P296,Замеры!Q296,Замеры!R296))</f>
        <v xml:space="preserve"> </v>
      </c>
      <c r="E298" s="49" t="str">
        <f>IF(Замеры!I296=0, " ", Замеры!I296)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Замеры!L296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75</v>
      </c>
      <c r="T298" s="8" t="e">
        <f t="shared" si="123"/>
        <v>#VALUE!</v>
      </c>
      <c r="U298" s="12" t="s">
        <v>75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IF(Замеры!B297=0, " ", Замеры!B297)</f>
        <v>292</v>
      </c>
      <c r="B299" s="49" t="str">
        <f>Замеры!F297</f>
        <v xml:space="preserve">Группа от QF </v>
      </c>
      <c r="C299" s="49" t="str">
        <f>IF(Замеры!H297=0, " ", Замеры!H297)</f>
        <v xml:space="preserve"> </v>
      </c>
      <c r="D299" s="49" t="str">
        <f>IF(O299=0, " ", CONCATENATE(Замеры!N297,Замеры!O297,Замеры!P297,Замеры!Q297,Замеры!R297))</f>
        <v xml:space="preserve"> </v>
      </c>
      <c r="E299" s="49" t="str">
        <f>IF(Замеры!I297=0, " ", Замеры!I297)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Замеры!L297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75</v>
      </c>
      <c r="T299" s="8" t="e">
        <f t="shared" si="123"/>
        <v>#VALUE!</v>
      </c>
      <c r="U299" s="12" t="s">
        <v>75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IF(Замеры!B298=0, " ", Замеры!B298)</f>
        <v>293</v>
      </c>
      <c r="B300" s="49" t="str">
        <f>Замеры!F298</f>
        <v xml:space="preserve">Группа от QF </v>
      </c>
      <c r="C300" s="49" t="str">
        <f>IF(Замеры!H298=0, " ", Замеры!H298)</f>
        <v xml:space="preserve"> </v>
      </c>
      <c r="D300" s="49" t="str">
        <f>IF(O300=0, " ", CONCATENATE(Замеры!N298,Замеры!O298,Замеры!P298,Замеры!Q298,Замеры!R298))</f>
        <v xml:space="preserve"> </v>
      </c>
      <c r="E300" s="49" t="str">
        <f>IF(Замеры!I298=0, " ", Замеры!I298)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Замеры!L298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75</v>
      </c>
      <c r="T300" s="8" t="e">
        <f t="shared" si="123"/>
        <v>#VALUE!</v>
      </c>
      <c r="U300" s="12" t="s">
        <v>75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IF(Замеры!B299=0, " ", Замеры!B299)</f>
        <v>294</v>
      </c>
      <c r="B301" s="49" t="str">
        <f>Замеры!F299</f>
        <v xml:space="preserve">Группа от QF </v>
      </c>
      <c r="C301" s="49" t="str">
        <f>IF(Замеры!H299=0, " ", Замеры!H299)</f>
        <v xml:space="preserve"> </v>
      </c>
      <c r="D301" s="49" t="str">
        <f>IF(O301=0, " ", CONCATENATE(Замеры!N299,Замеры!O299,Замеры!P299,Замеры!Q299,Замеры!R299))</f>
        <v xml:space="preserve"> </v>
      </c>
      <c r="E301" s="49" t="str">
        <f>IF(Замеры!I299=0, " ", Замеры!I299)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Замеры!L299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75</v>
      </c>
      <c r="T301" s="8" t="e">
        <f t="shared" si="123"/>
        <v>#VALUE!</v>
      </c>
      <c r="U301" s="12" t="s">
        <v>75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IF(Замеры!B300=0, " ", Замеры!B300)</f>
        <v>295</v>
      </c>
      <c r="B302" s="49" t="str">
        <f>Замеры!F300</f>
        <v xml:space="preserve">Группа от QF </v>
      </c>
      <c r="C302" s="49" t="str">
        <f>IF(Замеры!H300=0, " ", Замеры!H300)</f>
        <v xml:space="preserve"> </v>
      </c>
      <c r="D302" s="49" t="str">
        <f>IF(O302=0, " ", CONCATENATE(Замеры!N300,Замеры!O300,Замеры!P300,Замеры!Q300,Замеры!R300))</f>
        <v xml:space="preserve"> </v>
      </c>
      <c r="E302" s="49" t="str">
        <f>IF(Замеры!I300=0, " ", Замеры!I300)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Замеры!L300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75</v>
      </c>
      <c r="T302" s="8" t="e">
        <f t="shared" si="123"/>
        <v>#VALUE!</v>
      </c>
      <c r="U302" s="12" t="s">
        <v>75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IF(Замеры!B301=0, " ", Замеры!B301)</f>
        <v>296</v>
      </c>
      <c r="B303" s="49" t="str">
        <f>Замеры!F301</f>
        <v xml:space="preserve">Группа от QF </v>
      </c>
      <c r="C303" s="49" t="str">
        <f>IF(Замеры!H301=0, " ", Замеры!H301)</f>
        <v xml:space="preserve"> </v>
      </c>
      <c r="D303" s="49" t="str">
        <f>IF(O303=0, " ", CONCATENATE(Замеры!N301,Замеры!O301,Замеры!P301,Замеры!Q301,Замеры!R301))</f>
        <v xml:space="preserve"> </v>
      </c>
      <c r="E303" s="49" t="str">
        <f>IF(Замеры!I301=0, " ", Замеры!I301)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Замеры!L301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75</v>
      </c>
      <c r="T303" s="8" t="e">
        <f t="shared" si="123"/>
        <v>#VALUE!</v>
      </c>
      <c r="U303" s="12" t="s">
        <v>75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IF(Замеры!B302=0, " ", Замеры!B302)</f>
        <v>297</v>
      </c>
      <c r="B304" s="49" t="str">
        <f>Замеры!F302</f>
        <v xml:space="preserve">Группа от QF </v>
      </c>
      <c r="C304" s="49" t="str">
        <f>IF(Замеры!H302=0, " ", Замеры!H302)</f>
        <v xml:space="preserve"> </v>
      </c>
      <c r="D304" s="49" t="str">
        <f>IF(O304=0, " ", CONCATENATE(Замеры!N302,Замеры!O302,Замеры!P302,Замеры!Q302,Замеры!R302))</f>
        <v xml:space="preserve"> </v>
      </c>
      <c r="E304" s="49" t="str">
        <f>IF(Замеры!I302=0, " ", Замеры!I302)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Замеры!L302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75</v>
      </c>
      <c r="T304" s="8" t="e">
        <f t="shared" si="123"/>
        <v>#VALUE!</v>
      </c>
      <c r="U304" s="12" t="s">
        <v>75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IF(Замеры!B303=0, " ", Замеры!B303)</f>
        <v>298</v>
      </c>
      <c r="B305" s="49" t="str">
        <f>Замеры!F303</f>
        <v xml:space="preserve">Группа от QF </v>
      </c>
      <c r="C305" s="49" t="str">
        <f>IF(Замеры!H303=0, " ", Замеры!H303)</f>
        <v xml:space="preserve"> </v>
      </c>
      <c r="D305" s="49" t="str">
        <f>IF(O305=0, " ", CONCATENATE(Замеры!N303,Замеры!O303,Замеры!P303,Замеры!Q303,Замеры!R303))</f>
        <v xml:space="preserve"> </v>
      </c>
      <c r="E305" s="49" t="str">
        <f>IF(Замеры!I303=0, " ", Замеры!I303)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Замеры!L303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75</v>
      </c>
      <c r="T305" s="8" t="e">
        <f t="shared" si="123"/>
        <v>#VALUE!</v>
      </c>
      <c r="U305" s="12" t="s">
        <v>75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IF(Замеры!B304=0, " ", Замеры!B304)</f>
        <v>299</v>
      </c>
      <c r="B306" s="49" t="str">
        <f>Замеры!F304</f>
        <v xml:space="preserve">Группа от QF </v>
      </c>
      <c r="C306" s="49" t="str">
        <f>IF(Замеры!H304=0, " ", Замеры!H304)</f>
        <v xml:space="preserve"> </v>
      </c>
      <c r="D306" s="49" t="str">
        <f>IF(O306=0, " ", CONCATENATE(Замеры!N304,Замеры!O304,Замеры!P304,Замеры!Q304,Замеры!R304))</f>
        <v xml:space="preserve"> </v>
      </c>
      <c r="E306" s="49" t="str">
        <f>IF(Замеры!I304=0, " ", Замеры!I304)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Замеры!L304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75</v>
      </c>
      <c r="T306" s="8" t="e">
        <f t="shared" si="123"/>
        <v>#VALUE!</v>
      </c>
      <c r="U306" s="12" t="s">
        <v>75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IF(Замеры!B305=0, " ", Замеры!B305)</f>
        <v>300</v>
      </c>
      <c r="B307" s="49" t="str">
        <f>Замеры!F305</f>
        <v xml:space="preserve">Группа от QF </v>
      </c>
      <c r="C307" s="49" t="str">
        <f>IF(Замеры!H305=0, " ", Замеры!H305)</f>
        <v xml:space="preserve"> </v>
      </c>
      <c r="D307" s="49" t="str">
        <f>IF(O307=0, " ", CONCATENATE(Замеры!N305,Замеры!O305,Замеры!P305,Замеры!Q305,Замеры!R305))</f>
        <v xml:space="preserve"> </v>
      </c>
      <c r="E307" s="49" t="str">
        <f>IF(Замеры!I305=0, " ", Замеры!I305)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Замеры!L305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75</v>
      </c>
      <c r="T307" s="8" t="e">
        <f t="shared" si="123"/>
        <v>#VALUE!</v>
      </c>
      <c r="U307" s="12" t="s">
        <v>75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IF(Замеры!B306=0, " ", Замеры!B306)</f>
        <v>301</v>
      </c>
      <c r="B308" s="49" t="str">
        <f>Замеры!F306</f>
        <v xml:space="preserve">Группа от QF </v>
      </c>
      <c r="C308" s="49" t="str">
        <f>IF(Замеры!H306=0, " ", Замеры!H306)</f>
        <v xml:space="preserve"> </v>
      </c>
      <c r="D308" s="49" t="str">
        <f>IF(O308=0, " ", CONCATENATE(Замеры!N306,Замеры!O306,Замеры!P306,Замеры!Q306,Замеры!R306))</f>
        <v xml:space="preserve"> </v>
      </c>
      <c r="E308" s="49" t="str">
        <f>IF(Замеры!I306=0, " ", Замеры!I306)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Замеры!L306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75</v>
      </c>
      <c r="T308" s="8" t="e">
        <f t="shared" si="123"/>
        <v>#VALUE!</v>
      </c>
      <c r="U308" s="12" t="s">
        <v>75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IF(Замеры!B307=0, " ", Замеры!B307)</f>
        <v>302</v>
      </c>
      <c r="B309" s="49" t="str">
        <f>Замеры!F307</f>
        <v xml:space="preserve">Группа от QF </v>
      </c>
      <c r="C309" s="49" t="str">
        <f>IF(Замеры!H307=0, " ", Замеры!H307)</f>
        <v xml:space="preserve"> </v>
      </c>
      <c r="D309" s="49" t="str">
        <f>IF(O309=0, " ", CONCATENATE(Замеры!N307,Замеры!O307,Замеры!P307,Замеры!Q307,Замеры!R307))</f>
        <v xml:space="preserve"> </v>
      </c>
      <c r="E309" s="49" t="str">
        <f>IF(Замеры!I307=0, " ", Замеры!I307)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Замеры!L307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75</v>
      </c>
      <c r="T309" s="8" t="e">
        <f t="shared" si="123"/>
        <v>#VALUE!</v>
      </c>
      <c r="U309" s="12" t="s">
        <v>75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IF(Замеры!B308=0, " ", Замеры!B308)</f>
        <v>303</v>
      </c>
      <c r="B310" s="49" t="str">
        <f>Замеры!F308</f>
        <v xml:space="preserve">Группа от QF </v>
      </c>
      <c r="C310" s="49" t="str">
        <f>IF(Замеры!H308=0, " ", Замеры!H308)</f>
        <v xml:space="preserve"> </v>
      </c>
      <c r="D310" s="49" t="str">
        <f>IF(O310=0, " ", CONCATENATE(Замеры!N308,Замеры!O308,Замеры!P308,Замеры!Q308,Замеры!R308))</f>
        <v xml:space="preserve"> </v>
      </c>
      <c r="E310" s="49" t="str">
        <f>IF(Замеры!I308=0, " ", Замеры!I308)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Замеры!L308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75</v>
      </c>
      <c r="T310" s="8" t="e">
        <f t="shared" si="123"/>
        <v>#VALUE!</v>
      </c>
      <c r="U310" s="12" t="s">
        <v>75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IF(Замеры!B309=0, " ", Замеры!B309)</f>
        <v>304</v>
      </c>
      <c r="B311" s="49" t="str">
        <f>Замеры!F309</f>
        <v xml:space="preserve">Группа от QF </v>
      </c>
      <c r="C311" s="49" t="str">
        <f>IF(Замеры!H309=0, " ", Замеры!H309)</f>
        <v xml:space="preserve"> </v>
      </c>
      <c r="D311" s="49" t="str">
        <f>IF(O311=0, " ", CONCATENATE(Замеры!N309,Замеры!O309,Замеры!P309,Замеры!Q309,Замеры!R309))</f>
        <v xml:space="preserve"> </v>
      </c>
      <c r="E311" s="49" t="str">
        <f>IF(Замеры!I309=0, " ", Замеры!I309)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Замеры!L309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75</v>
      </c>
      <c r="T311" s="8" t="e">
        <f t="shared" si="123"/>
        <v>#VALUE!</v>
      </c>
      <c r="U311" s="12" t="s">
        <v>75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IF(Замеры!B310=0, " ", Замеры!B310)</f>
        <v>305</v>
      </c>
      <c r="B312" s="49" t="str">
        <f>Замеры!F310</f>
        <v xml:space="preserve">Группа от QF </v>
      </c>
      <c r="C312" s="49" t="str">
        <f>IF(Замеры!H310=0, " ", Замеры!H310)</f>
        <v xml:space="preserve"> </v>
      </c>
      <c r="D312" s="49" t="str">
        <f>IF(O312=0, " ", CONCATENATE(Замеры!N310,Замеры!O310,Замеры!P310,Замеры!Q310,Замеры!R310))</f>
        <v xml:space="preserve"> </v>
      </c>
      <c r="E312" s="49" t="str">
        <f>IF(Замеры!I310=0, " ", Замеры!I310)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Замеры!L310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75</v>
      </c>
      <c r="T312" s="8" t="e">
        <f t="shared" si="123"/>
        <v>#VALUE!</v>
      </c>
      <c r="U312" s="12" t="s">
        <v>75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IF(Замеры!B311=0, " ", Замеры!B311)</f>
        <v>306</v>
      </c>
      <c r="B313" s="49" t="str">
        <f>Замеры!F311</f>
        <v xml:space="preserve">Группа от QF </v>
      </c>
      <c r="C313" s="49" t="str">
        <f>IF(Замеры!H311=0, " ", Замеры!H311)</f>
        <v xml:space="preserve"> </v>
      </c>
      <c r="D313" s="49" t="str">
        <f>IF(O313=0, " ", CONCATENATE(Замеры!N311,Замеры!O311,Замеры!P311,Замеры!Q311,Замеры!R311))</f>
        <v xml:space="preserve"> </v>
      </c>
      <c r="E313" s="49" t="str">
        <f>IF(Замеры!I311=0, " ", Замеры!I311)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Замеры!L311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75</v>
      </c>
      <c r="T313" s="8" t="e">
        <f t="shared" si="123"/>
        <v>#VALUE!</v>
      </c>
      <c r="U313" s="12" t="s">
        <v>75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IF(Замеры!B312=0, " ", Замеры!B312)</f>
        <v>307</v>
      </c>
      <c r="B314" s="49" t="str">
        <f>Замеры!F312</f>
        <v xml:space="preserve">Группа от QF </v>
      </c>
      <c r="C314" s="49" t="str">
        <f>IF(Замеры!H312=0, " ", Замеры!H312)</f>
        <v xml:space="preserve"> </v>
      </c>
      <c r="D314" s="49" t="str">
        <f>IF(O314=0, " ", CONCATENATE(Замеры!N312,Замеры!O312,Замеры!P312,Замеры!Q312,Замеры!R312))</f>
        <v xml:space="preserve"> </v>
      </c>
      <c r="E314" s="49" t="str">
        <f>IF(Замеры!I312=0, " ", Замеры!I312)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Замеры!L312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75</v>
      </c>
      <c r="T314" s="8" t="e">
        <f t="shared" si="123"/>
        <v>#VALUE!</v>
      </c>
      <c r="U314" s="12" t="s">
        <v>75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IF(Замеры!B313=0, " ", Замеры!B313)</f>
        <v>308</v>
      </c>
      <c r="B315" s="49" t="str">
        <f>Замеры!F313</f>
        <v xml:space="preserve">Группа от QF </v>
      </c>
      <c r="C315" s="49" t="str">
        <f>IF(Замеры!H313=0, " ", Замеры!H313)</f>
        <v xml:space="preserve"> </v>
      </c>
      <c r="D315" s="49" t="str">
        <f>IF(O315=0, " ", CONCATENATE(Замеры!N313,Замеры!O313,Замеры!P313,Замеры!Q313,Замеры!R313))</f>
        <v xml:space="preserve"> </v>
      </c>
      <c r="E315" s="49" t="str">
        <f>IF(Замеры!I313=0, " ", Замеры!I313)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Замеры!L313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75</v>
      </c>
      <c r="T315" s="8" t="e">
        <f t="shared" si="123"/>
        <v>#VALUE!</v>
      </c>
      <c r="U315" s="12" t="s">
        <v>75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IF(Замеры!B314=0, " ", Замеры!B314)</f>
        <v>309</v>
      </c>
      <c r="B316" s="49" t="str">
        <f>Замеры!F314</f>
        <v xml:space="preserve">Группа от QF </v>
      </c>
      <c r="C316" s="49" t="str">
        <f>IF(Замеры!H314=0, " ", Замеры!H314)</f>
        <v xml:space="preserve"> </v>
      </c>
      <c r="D316" s="49" t="str">
        <f>IF(O316=0, " ", CONCATENATE(Замеры!N314,Замеры!O314,Замеры!P314,Замеры!Q314,Замеры!R314))</f>
        <v xml:space="preserve"> </v>
      </c>
      <c r="E316" s="49" t="str">
        <f>IF(Замеры!I314=0, " ", Замеры!I314)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Замеры!L314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75</v>
      </c>
      <c r="T316" s="8" t="e">
        <f t="shared" si="123"/>
        <v>#VALUE!</v>
      </c>
      <c r="U316" s="12" t="s">
        <v>75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IF(Замеры!B315=0, " ", Замеры!B315)</f>
        <v>310</v>
      </c>
      <c r="B317" s="49" t="str">
        <f>Замеры!F315</f>
        <v xml:space="preserve">Группа от QF </v>
      </c>
      <c r="C317" s="49" t="str">
        <f>IF(Замеры!H315=0, " ", Замеры!H315)</f>
        <v xml:space="preserve"> </v>
      </c>
      <c r="D317" s="49" t="str">
        <f>IF(O317=0, " ", CONCATENATE(Замеры!N315,Замеры!O315,Замеры!P315,Замеры!Q315,Замеры!R315))</f>
        <v xml:space="preserve"> </v>
      </c>
      <c r="E317" s="49" t="str">
        <f>IF(Замеры!I315=0, " ", Замеры!I315)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Замеры!L315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75</v>
      </c>
      <c r="T317" s="8" t="e">
        <f t="shared" si="123"/>
        <v>#VALUE!</v>
      </c>
      <c r="U317" s="12" t="s">
        <v>75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IF(Замеры!B316=0, " ", Замеры!B316)</f>
        <v>311</v>
      </c>
      <c r="B318" s="49" t="str">
        <f>Замеры!F316</f>
        <v xml:space="preserve">Группа от QF </v>
      </c>
      <c r="C318" s="49" t="str">
        <f>IF(Замеры!H316=0, " ", Замеры!H316)</f>
        <v xml:space="preserve"> </v>
      </c>
      <c r="D318" s="49" t="str">
        <f>IF(O318=0, " ", CONCATENATE(Замеры!N316,Замеры!O316,Замеры!P316,Замеры!Q316,Замеры!R316))</f>
        <v xml:space="preserve"> </v>
      </c>
      <c r="E318" s="49" t="str">
        <f>IF(Замеры!I316=0, " ", Замеры!I316)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Замеры!L316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75</v>
      </c>
      <c r="T318" s="8" t="e">
        <f t="shared" si="123"/>
        <v>#VALUE!</v>
      </c>
      <c r="U318" s="12" t="s">
        <v>75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IF(Замеры!B317=0, " ", Замеры!B317)</f>
        <v>312</v>
      </c>
      <c r="B319" s="49" t="str">
        <f>Замеры!F317</f>
        <v xml:space="preserve">Группа от QF </v>
      </c>
      <c r="C319" s="49" t="str">
        <f>IF(Замеры!H317=0, " ", Замеры!H317)</f>
        <v xml:space="preserve"> </v>
      </c>
      <c r="D319" s="49" t="str">
        <f>IF(O319=0, " ", CONCATENATE(Замеры!N317,Замеры!O317,Замеры!P317,Замеры!Q317,Замеры!R317))</f>
        <v xml:space="preserve"> </v>
      </c>
      <c r="E319" s="49" t="str">
        <f>IF(Замеры!I317=0, " ", Замеры!I317)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Замеры!L317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75</v>
      </c>
      <c r="T319" s="8" t="e">
        <f t="shared" si="123"/>
        <v>#VALUE!</v>
      </c>
      <c r="U319" s="12" t="s">
        <v>75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IF(Замеры!B318=0, " ", Замеры!B318)</f>
        <v>313</v>
      </c>
      <c r="B320" s="49" t="str">
        <f>Замеры!F318</f>
        <v xml:space="preserve">Группа от QF </v>
      </c>
      <c r="C320" s="49" t="str">
        <f>IF(Замеры!H318=0, " ", Замеры!H318)</f>
        <v xml:space="preserve"> </v>
      </c>
      <c r="D320" s="49" t="str">
        <f>IF(O320=0, " ", CONCATENATE(Замеры!N318,Замеры!O318,Замеры!P318,Замеры!Q318,Замеры!R318))</f>
        <v xml:space="preserve"> </v>
      </c>
      <c r="E320" s="49" t="str">
        <f>IF(Замеры!I318=0, " ", Замеры!I318)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Замеры!L318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75</v>
      </c>
      <c r="T320" s="8" t="e">
        <f t="shared" si="123"/>
        <v>#VALUE!</v>
      </c>
      <c r="U320" s="12" t="s">
        <v>75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IF(Замеры!B319=0, " ", Замеры!B319)</f>
        <v>314</v>
      </c>
      <c r="B321" s="49" t="str">
        <f>Замеры!F319</f>
        <v xml:space="preserve">Группа от QF </v>
      </c>
      <c r="C321" s="49" t="str">
        <f>IF(Замеры!H319=0, " ", Замеры!H319)</f>
        <v xml:space="preserve"> </v>
      </c>
      <c r="D321" s="49" t="str">
        <f>IF(O321=0, " ", CONCATENATE(Замеры!N319,Замеры!O319,Замеры!P319,Замеры!Q319,Замеры!R319))</f>
        <v xml:space="preserve"> </v>
      </c>
      <c r="E321" s="49" t="str">
        <f>IF(Замеры!I319=0, " ", Замеры!I319)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Замеры!L319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75</v>
      </c>
      <c r="T321" s="8" t="e">
        <f t="shared" si="123"/>
        <v>#VALUE!</v>
      </c>
      <c r="U321" s="12" t="s">
        <v>75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IF(Замеры!B320=0, " ", Замеры!B320)</f>
        <v>315</v>
      </c>
      <c r="B322" s="49" t="str">
        <f>Замеры!F320</f>
        <v xml:space="preserve">Группа от QF </v>
      </c>
      <c r="C322" s="49" t="str">
        <f>IF(Замеры!H320=0, " ", Замеры!H320)</f>
        <v xml:space="preserve"> </v>
      </c>
      <c r="D322" s="49" t="str">
        <f>IF(O322=0, " ", CONCATENATE(Замеры!N320,Замеры!O320,Замеры!P320,Замеры!Q320,Замеры!R320))</f>
        <v xml:space="preserve"> </v>
      </c>
      <c r="E322" s="49" t="str">
        <f>IF(Замеры!I320=0, " ", Замеры!I320)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Замеры!L320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75</v>
      </c>
      <c r="T322" s="8" t="e">
        <f t="shared" si="123"/>
        <v>#VALUE!</v>
      </c>
      <c r="U322" s="12" t="s">
        <v>75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IF(Замеры!B321=0, " ", Замеры!B321)</f>
        <v>316</v>
      </c>
      <c r="B323" s="49" t="str">
        <f>Замеры!F321</f>
        <v xml:space="preserve">Группа от QF </v>
      </c>
      <c r="C323" s="49" t="str">
        <f>IF(Замеры!H321=0, " ", Замеры!H321)</f>
        <v xml:space="preserve"> </v>
      </c>
      <c r="D323" s="49" t="str">
        <f>IF(O323=0, " ", CONCATENATE(Замеры!N321,Замеры!O321,Замеры!P321,Замеры!Q321,Замеры!R321))</f>
        <v xml:space="preserve"> </v>
      </c>
      <c r="E323" s="49" t="str">
        <f>IF(Замеры!I321=0, " ", Замеры!I321)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Замеры!L321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75</v>
      </c>
      <c r="T323" s="8" t="e">
        <f t="shared" si="123"/>
        <v>#VALUE!</v>
      </c>
      <c r="U323" s="12" t="s">
        <v>75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IF(Замеры!B322=0, " ", Замеры!B322)</f>
        <v>317</v>
      </c>
      <c r="B324" s="49" t="str">
        <f>Замеры!F322</f>
        <v xml:space="preserve">Группа от QF </v>
      </c>
      <c r="C324" s="49" t="str">
        <f>IF(Замеры!H322=0, " ", Замеры!H322)</f>
        <v xml:space="preserve"> </v>
      </c>
      <c r="D324" s="49" t="str">
        <f>IF(O324=0, " ", CONCATENATE(Замеры!N322,Замеры!O322,Замеры!P322,Замеры!Q322,Замеры!R322))</f>
        <v xml:space="preserve"> </v>
      </c>
      <c r="E324" s="49" t="str">
        <f>IF(Замеры!I322=0, " ", Замеры!I322)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Замеры!L322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75</v>
      </c>
      <c r="T324" s="8" t="e">
        <f t="shared" si="123"/>
        <v>#VALUE!</v>
      </c>
      <c r="U324" s="12" t="s">
        <v>75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IF(Замеры!B323=0, " ", Замеры!B323)</f>
        <v>318</v>
      </c>
      <c r="B325" s="49" t="str">
        <f>Замеры!F323</f>
        <v xml:space="preserve">Группа от QF </v>
      </c>
      <c r="C325" s="49" t="str">
        <f>IF(Замеры!H323=0, " ", Замеры!H323)</f>
        <v xml:space="preserve"> </v>
      </c>
      <c r="D325" s="49" t="str">
        <f>IF(O325=0, " ", CONCATENATE(Замеры!N323,Замеры!O323,Замеры!P323,Замеры!Q323,Замеры!R323))</f>
        <v xml:space="preserve"> </v>
      </c>
      <c r="E325" s="49" t="str">
        <f>IF(Замеры!I323=0, " ", Замеры!I323)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Замеры!L323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75</v>
      </c>
      <c r="T325" s="8" t="e">
        <f t="shared" si="123"/>
        <v>#VALUE!</v>
      </c>
      <c r="U325" s="12" t="s">
        <v>75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IF(Замеры!B324=0, " ", Замеры!B324)</f>
        <v>319</v>
      </c>
      <c r="B326" s="49" t="str">
        <f>Замеры!F324</f>
        <v xml:space="preserve">Группа от QF </v>
      </c>
      <c r="C326" s="49" t="str">
        <f>IF(Замеры!H324=0, " ", Замеры!H324)</f>
        <v xml:space="preserve"> </v>
      </c>
      <c r="D326" s="49" t="str">
        <f>IF(O326=0, " ", CONCATENATE(Замеры!N324,Замеры!O324,Замеры!P324,Замеры!Q324,Замеры!R324))</f>
        <v xml:space="preserve"> </v>
      </c>
      <c r="E326" s="49" t="str">
        <f>IF(Замеры!I324=0, " ", Замеры!I324)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Замеры!L324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75</v>
      </c>
      <c r="T326" s="8" t="e">
        <f t="shared" si="123"/>
        <v>#VALUE!</v>
      </c>
      <c r="U326" s="12" t="s">
        <v>75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IF(Замеры!B325=0, " ", Замеры!B325)</f>
        <v>320</v>
      </c>
      <c r="B327" s="49" t="str">
        <f>Замеры!F325</f>
        <v xml:space="preserve">Группа от QF </v>
      </c>
      <c r="C327" s="49" t="str">
        <f>IF(Замеры!H325=0, " ", Замеры!H325)</f>
        <v xml:space="preserve"> </v>
      </c>
      <c r="D327" s="49" t="str">
        <f>IF(O327=0, " ", CONCATENATE(Замеры!N325,Замеры!O325,Замеры!P325,Замеры!Q325,Замеры!R325))</f>
        <v xml:space="preserve"> </v>
      </c>
      <c r="E327" s="49" t="str">
        <f>IF(Замеры!I325=0, " ", Замеры!I325)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Замеры!L325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75</v>
      </c>
      <c r="T327" s="8" t="e">
        <f t="shared" si="123"/>
        <v>#VALUE!</v>
      </c>
      <c r="U327" s="12" t="s">
        <v>75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IF(Замеры!B326=0, " ", Замеры!B326)</f>
        <v>321</v>
      </c>
      <c r="B328" s="49" t="str">
        <f>Замеры!F326</f>
        <v xml:space="preserve">Группа от QF </v>
      </c>
      <c r="C328" s="49" t="str">
        <f>IF(Замеры!H326=0, " ", Замеры!H326)</f>
        <v xml:space="preserve"> </v>
      </c>
      <c r="D328" s="49" t="str">
        <f>IF(O328=0, " ", CONCATENATE(Замеры!N326,Замеры!O326,Замеры!P326,Замеры!Q326,Замеры!R326))</f>
        <v xml:space="preserve"> </v>
      </c>
      <c r="E328" s="49" t="str">
        <f>IF(Замеры!I326=0, " ", Замеры!I326)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Замеры!L326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75</v>
      </c>
      <c r="T328" s="8" t="e">
        <f t="shared" ref="T328:T391" si="145">E328*5</f>
        <v>#VALUE!</v>
      </c>
      <c r="U328" s="12" t="s">
        <v>75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IF(Замеры!B327=0, " ", Замеры!B327)</f>
        <v>322</v>
      </c>
      <c r="B329" s="49" t="str">
        <f>Замеры!F327</f>
        <v xml:space="preserve">Группа от QF </v>
      </c>
      <c r="C329" s="49" t="str">
        <f>IF(Замеры!H327=0, " ", Замеры!H327)</f>
        <v xml:space="preserve"> </v>
      </c>
      <c r="D329" s="49" t="str">
        <f>IF(O329=0, " ", CONCATENATE(Замеры!N327,Замеры!O327,Замеры!P327,Замеры!Q327,Замеры!R327))</f>
        <v xml:space="preserve"> </v>
      </c>
      <c r="E329" s="49" t="str">
        <f>IF(Замеры!I327=0, " ", Замеры!I327)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Замеры!L327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75</v>
      </c>
      <c r="T329" s="8" t="e">
        <f t="shared" si="145"/>
        <v>#VALUE!</v>
      </c>
      <c r="U329" s="12" t="s">
        <v>75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IF(Замеры!B328=0, " ", Замеры!B328)</f>
        <v>323</v>
      </c>
      <c r="B330" s="49" t="str">
        <f>Замеры!F328</f>
        <v xml:space="preserve">Группа от QF </v>
      </c>
      <c r="C330" s="49" t="str">
        <f>IF(Замеры!H328=0, " ", Замеры!H328)</f>
        <v xml:space="preserve"> </v>
      </c>
      <c r="D330" s="49" t="str">
        <f>IF(O330=0, " ", CONCATENATE(Замеры!N328,Замеры!O328,Замеры!P328,Замеры!Q328,Замеры!R328))</f>
        <v xml:space="preserve"> </v>
      </c>
      <c r="E330" s="49" t="str">
        <f>IF(Замеры!I328=0, " ", Замеры!I328)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Замеры!L328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75</v>
      </c>
      <c r="T330" s="8" t="e">
        <f t="shared" si="145"/>
        <v>#VALUE!</v>
      </c>
      <c r="U330" s="12" t="s">
        <v>75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IF(Замеры!B329=0, " ", Замеры!B329)</f>
        <v>324</v>
      </c>
      <c r="B331" s="49" t="str">
        <f>Замеры!F329</f>
        <v xml:space="preserve">Группа от QF </v>
      </c>
      <c r="C331" s="49" t="str">
        <f>IF(Замеры!H329=0, " ", Замеры!H329)</f>
        <v xml:space="preserve"> </v>
      </c>
      <c r="D331" s="49" t="str">
        <f>IF(O331=0, " ", CONCATENATE(Замеры!N329,Замеры!O329,Замеры!P329,Замеры!Q329,Замеры!R329))</f>
        <v xml:space="preserve"> </v>
      </c>
      <c r="E331" s="49" t="str">
        <f>IF(Замеры!I329=0, " ", Замеры!I329)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Замеры!L329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75</v>
      </c>
      <c r="T331" s="8" t="e">
        <f t="shared" si="145"/>
        <v>#VALUE!</v>
      </c>
      <c r="U331" s="12" t="s">
        <v>75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IF(Замеры!B330=0, " ", Замеры!B330)</f>
        <v>325</v>
      </c>
      <c r="B332" s="49" t="str">
        <f>Замеры!F330</f>
        <v xml:space="preserve">Группа от QF </v>
      </c>
      <c r="C332" s="49" t="str">
        <f>IF(Замеры!H330=0, " ", Замеры!H330)</f>
        <v xml:space="preserve"> </v>
      </c>
      <c r="D332" s="49" t="str">
        <f>IF(O332=0, " ", CONCATENATE(Замеры!N330,Замеры!O330,Замеры!P330,Замеры!Q330,Замеры!R330))</f>
        <v xml:space="preserve"> </v>
      </c>
      <c r="E332" s="49" t="str">
        <f>IF(Замеры!I330=0, " ", Замеры!I330)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Замеры!L330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75</v>
      </c>
      <c r="T332" s="8" t="e">
        <f t="shared" si="145"/>
        <v>#VALUE!</v>
      </c>
      <c r="U332" s="12" t="s">
        <v>75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IF(Замеры!B331=0, " ", Замеры!B331)</f>
        <v>326</v>
      </c>
      <c r="B333" s="49" t="str">
        <f>Замеры!F331</f>
        <v xml:space="preserve">Группа от QF </v>
      </c>
      <c r="C333" s="49" t="str">
        <f>IF(Замеры!H331=0, " ", Замеры!H331)</f>
        <v xml:space="preserve"> </v>
      </c>
      <c r="D333" s="49" t="str">
        <f>IF(O333=0, " ", CONCATENATE(Замеры!N331,Замеры!O331,Замеры!P331,Замеры!Q331,Замеры!R331))</f>
        <v xml:space="preserve"> </v>
      </c>
      <c r="E333" s="49" t="str">
        <f>IF(Замеры!I331=0, " ", Замеры!I331)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Замеры!L331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75</v>
      </c>
      <c r="T333" s="8" t="e">
        <f t="shared" si="145"/>
        <v>#VALUE!</v>
      </c>
      <c r="U333" s="12" t="s">
        <v>75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IF(Замеры!B332=0, " ", Замеры!B332)</f>
        <v>327</v>
      </c>
      <c r="B334" s="49" t="str">
        <f>Замеры!F332</f>
        <v xml:space="preserve">Группа от QF </v>
      </c>
      <c r="C334" s="49" t="str">
        <f>IF(Замеры!H332=0, " ", Замеры!H332)</f>
        <v xml:space="preserve"> </v>
      </c>
      <c r="D334" s="49" t="str">
        <f>IF(O334=0, " ", CONCATENATE(Замеры!N332,Замеры!O332,Замеры!P332,Замеры!Q332,Замеры!R332))</f>
        <v xml:space="preserve"> </v>
      </c>
      <c r="E334" s="49" t="str">
        <f>IF(Замеры!I332=0, " ", Замеры!I332)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Замеры!L332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75</v>
      </c>
      <c r="T334" s="8" t="e">
        <f t="shared" si="145"/>
        <v>#VALUE!</v>
      </c>
      <c r="U334" s="12" t="s">
        <v>75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IF(Замеры!B333=0, " ", Замеры!B333)</f>
        <v>328</v>
      </c>
      <c r="B335" s="49" t="str">
        <f>Замеры!F333</f>
        <v xml:space="preserve">Группа от QF </v>
      </c>
      <c r="C335" s="49" t="str">
        <f>IF(Замеры!H333=0, " ", Замеры!H333)</f>
        <v xml:space="preserve"> </v>
      </c>
      <c r="D335" s="49" t="str">
        <f>IF(O335=0, " ", CONCATENATE(Замеры!N333,Замеры!O333,Замеры!P333,Замеры!Q333,Замеры!R333))</f>
        <v xml:space="preserve"> </v>
      </c>
      <c r="E335" s="49" t="str">
        <f>IF(Замеры!I333=0, " ", Замеры!I333)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Замеры!L333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75</v>
      </c>
      <c r="T335" s="8" t="e">
        <f t="shared" si="145"/>
        <v>#VALUE!</v>
      </c>
      <c r="U335" s="12" t="s">
        <v>75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IF(Замеры!B334=0, " ", Замеры!B334)</f>
        <v>329</v>
      </c>
      <c r="B336" s="49" t="str">
        <f>Замеры!F334</f>
        <v xml:space="preserve">Группа от QF </v>
      </c>
      <c r="C336" s="49" t="str">
        <f>IF(Замеры!H334=0, " ", Замеры!H334)</f>
        <v xml:space="preserve"> </v>
      </c>
      <c r="D336" s="49" t="str">
        <f>IF(O336=0, " ", CONCATENATE(Замеры!N334,Замеры!O334,Замеры!P334,Замеры!Q334,Замеры!R334))</f>
        <v xml:space="preserve"> </v>
      </c>
      <c r="E336" s="49" t="str">
        <f>IF(Замеры!I334=0, " ", Замеры!I334)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Замеры!L334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75</v>
      </c>
      <c r="T336" s="8" t="e">
        <f t="shared" si="145"/>
        <v>#VALUE!</v>
      </c>
      <c r="U336" s="12" t="s">
        <v>75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IF(Замеры!B335=0, " ", Замеры!B335)</f>
        <v>330</v>
      </c>
      <c r="B337" s="49" t="str">
        <f>Замеры!F335</f>
        <v xml:space="preserve">Группа от QF </v>
      </c>
      <c r="C337" s="49" t="str">
        <f>IF(Замеры!H335=0, " ", Замеры!H335)</f>
        <v xml:space="preserve"> </v>
      </c>
      <c r="D337" s="49" t="str">
        <f>IF(O337=0, " ", CONCATENATE(Замеры!N335,Замеры!O335,Замеры!P335,Замеры!Q335,Замеры!R335))</f>
        <v xml:space="preserve"> </v>
      </c>
      <c r="E337" s="49" t="str">
        <f>IF(Замеры!I335=0, " ", Замеры!I335)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Замеры!L335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75</v>
      </c>
      <c r="T337" s="8" t="e">
        <f t="shared" si="145"/>
        <v>#VALUE!</v>
      </c>
      <c r="U337" s="12" t="s">
        <v>75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IF(Замеры!B336=0, " ", Замеры!B336)</f>
        <v>331</v>
      </c>
      <c r="B338" s="49" t="str">
        <f>Замеры!F336</f>
        <v xml:space="preserve">Группа от QF </v>
      </c>
      <c r="C338" s="49" t="str">
        <f>IF(Замеры!H336=0, " ", Замеры!H336)</f>
        <v xml:space="preserve"> </v>
      </c>
      <c r="D338" s="49" t="str">
        <f>IF(O338=0, " ", CONCATENATE(Замеры!N336,Замеры!O336,Замеры!P336,Замеры!Q336,Замеры!R336))</f>
        <v xml:space="preserve"> </v>
      </c>
      <c r="E338" s="49" t="str">
        <f>IF(Замеры!I336=0, " ", Замеры!I336)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Замеры!L336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75</v>
      </c>
      <c r="T338" s="8" t="e">
        <f t="shared" si="145"/>
        <v>#VALUE!</v>
      </c>
      <c r="U338" s="12" t="s">
        <v>75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IF(Замеры!B337=0, " ", Замеры!B337)</f>
        <v>332</v>
      </c>
      <c r="B339" s="49" t="str">
        <f>Замеры!F337</f>
        <v xml:space="preserve">Группа от QF </v>
      </c>
      <c r="C339" s="49" t="str">
        <f>IF(Замеры!H337=0, " ", Замеры!H337)</f>
        <v xml:space="preserve"> </v>
      </c>
      <c r="D339" s="49" t="str">
        <f>IF(O339=0, " ", CONCATENATE(Замеры!N337,Замеры!O337,Замеры!P337,Замеры!Q337,Замеры!R337))</f>
        <v xml:space="preserve"> </v>
      </c>
      <c r="E339" s="49" t="str">
        <f>IF(Замеры!I337=0, " ", Замеры!I337)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Замеры!L337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75</v>
      </c>
      <c r="T339" s="8" t="e">
        <f t="shared" si="145"/>
        <v>#VALUE!</v>
      </c>
      <c r="U339" s="12" t="s">
        <v>75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IF(Замеры!B338=0, " ", Замеры!B338)</f>
        <v>333</v>
      </c>
      <c r="B340" s="49" t="str">
        <f>Замеры!F338</f>
        <v xml:space="preserve">Группа от QF </v>
      </c>
      <c r="C340" s="49" t="str">
        <f>IF(Замеры!H338=0, " ", Замеры!H338)</f>
        <v xml:space="preserve"> </v>
      </c>
      <c r="D340" s="49" t="str">
        <f>IF(O340=0, " ", CONCATENATE(Замеры!N338,Замеры!O338,Замеры!P338,Замеры!Q338,Замеры!R338))</f>
        <v xml:space="preserve"> </v>
      </c>
      <c r="E340" s="49" t="str">
        <f>IF(Замеры!I338=0, " ", Замеры!I338)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Замеры!L338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75</v>
      </c>
      <c r="T340" s="8" t="e">
        <f t="shared" si="145"/>
        <v>#VALUE!</v>
      </c>
      <c r="U340" s="12" t="s">
        <v>75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IF(Замеры!B339=0, " ", Замеры!B339)</f>
        <v>334</v>
      </c>
      <c r="B341" s="49" t="str">
        <f>Замеры!F339</f>
        <v xml:space="preserve">Группа от QF </v>
      </c>
      <c r="C341" s="49" t="str">
        <f>IF(Замеры!H339=0, " ", Замеры!H339)</f>
        <v xml:space="preserve"> </v>
      </c>
      <c r="D341" s="49" t="str">
        <f>IF(O341=0, " ", CONCATENATE(Замеры!N339,Замеры!O339,Замеры!P339,Замеры!Q339,Замеры!R339))</f>
        <v xml:space="preserve"> </v>
      </c>
      <c r="E341" s="49" t="str">
        <f>IF(Замеры!I339=0, " ", Замеры!I339)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Замеры!L339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75</v>
      </c>
      <c r="T341" s="8" t="e">
        <f t="shared" si="145"/>
        <v>#VALUE!</v>
      </c>
      <c r="U341" s="12" t="s">
        <v>75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IF(Замеры!B340=0, " ", Замеры!B340)</f>
        <v>335</v>
      </c>
      <c r="B342" s="49" t="str">
        <f>Замеры!F340</f>
        <v xml:space="preserve">Группа от QF </v>
      </c>
      <c r="C342" s="49" t="str">
        <f>IF(Замеры!H340=0, " ", Замеры!H340)</f>
        <v xml:space="preserve"> </v>
      </c>
      <c r="D342" s="49" t="str">
        <f>IF(O342=0, " ", CONCATENATE(Замеры!N340,Замеры!O340,Замеры!P340,Замеры!Q340,Замеры!R340))</f>
        <v xml:space="preserve"> </v>
      </c>
      <c r="E342" s="49" t="str">
        <f>IF(Замеры!I340=0, " ", Замеры!I340)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Замеры!L340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75</v>
      </c>
      <c r="T342" s="8" t="e">
        <f t="shared" si="145"/>
        <v>#VALUE!</v>
      </c>
      <c r="U342" s="12" t="s">
        <v>75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IF(Замеры!B341=0, " ", Замеры!B341)</f>
        <v>336</v>
      </c>
      <c r="B343" s="49" t="str">
        <f>Замеры!F341</f>
        <v xml:space="preserve">Группа от QF </v>
      </c>
      <c r="C343" s="49" t="str">
        <f>IF(Замеры!H341=0, " ", Замеры!H341)</f>
        <v xml:space="preserve"> </v>
      </c>
      <c r="D343" s="49" t="str">
        <f>IF(O343=0, " ", CONCATENATE(Замеры!N341,Замеры!O341,Замеры!P341,Замеры!Q341,Замеры!R341))</f>
        <v xml:space="preserve"> </v>
      </c>
      <c r="E343" s="49" t="str">
        <f>IF(Замеры!I341=0, " ", Замеры!I341)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Замеры!L341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75</v>
      </c>
      <c r="T343" s="8" t="e">
        <f t="shared" si="145"/>
        <v>#VALUE!</v>
      </c>
      <c r="U343" s="12" t="s">
        <v>75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IF(Замеры!B342=0, " ", Замеры!B342)</f>
        <v>337</v>
      </c>
      <c r="B344" s="49" t="str">
        <f>Замеры!F342</f>
        <v xml:space="preserve">Группа от QF </v>
      </c>
      <c r="C344" s="49" t="str">
        <f>IF(Замеры!H342=0, " ", Замеры!H342)</f>
        <v xml:space="preserve"> </v>
      </c>
      <c r="D344" s="49" t="str">
        <f>IF(O344=0, " ", CONCATENATE(Замеры!N342,Замеры!O342,Замеры!P342,Замеры!Q342,Замеры!R342))</f>
        <v xml:space="preserve"> </v>
      </c>
      <c r="E344" s="49" t="str">
        <f>IF(Замеры!I342=0, " ", Замеры!I342)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Замеры!L342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75</v>
      </c>
      <c r="T344" s="8" t="e">
        <f t="shared" si="145"/>
        <v>#VALUE!</v>
      </c>
      <c r="U344" s="12" t="s">
        <v>75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IF(Замеры!B343=0, " ", Замеры!B343)</f>
        <v>338</v>
      </c>
      <c r="B345" s="49" t="str">
        <f>Замеры!F343</f>
        <v xml:space="preserve">Группа от QF </v>
      </c>
      <c r="C345" s="49" t="str">
        <f>IF(Замеры!H343=0, " ", Замеры!H343)</f>
        <v xml:space="preserve"> </v>
      </c>
      <c r="D345" s="49" t="str">
        <f>IF(O345=0, " ", CONCATENATE(Замеры!N343,Замеры!O343,Замеры!P343,Замеры!Q343,Замеры!R343))</f>
        <v xml:space="preserve"> </v>
      </c>
      <c r="E345" s="49" t="str">
        <f>IF(Замеры!I343=0, " ", Замеры!I343)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Замеры!L343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75</v>
      </c>
      <c r="T345" s="8" t="e">
        <f t="shared" si="145"/>
        <v>#VALUE!</v>
      </c>
      <c r="U345" s="12" t="s">
        <v>75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IF(Замеры!B344=0, " ", Замеры!B344)</f>
        <v>339</v>
      </c>
      <c r="B346" s="49" t="str">
        <f>Замеры!F344</f>
        <v xml:space="preserve">Группа от QF </v>
      </c>
      <c r="C346" s="49" t="str">
        <f>IF(Замеры!H344=0, " ", Замеры!H344)</f>
        <v xml:space="preserve"> </v>
      </c>
      <c r="D346" s="49" t="str">
        <f>IF(O346=0, " ", CONCATENATE(Замеры!N344,Замеры!O344,Замеры!P344,Замеры!Q344,Замеры!R344))</f>
        <v xml:space="preserve"> </v>
      </c>
      <c r="E346" s="49" t="str">
        <f>IF(Замеры!I344=0, " ", Замеры!I344)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Замеры!L344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75</v>
      </c>
      <c r="T346" s="8" t="e">
        <f t="shared" si="145"/>
        <v>#VALUE!</v>
      </c>
      <c r="U346" s="12" t="s">
        <v>75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IF(Замеры!B345=0, " ", Замеры!B345)</f>
        <v>340</v>
      </c>
      <c r="B347" s="49" t="str">
        <f>Замеры!F345</f>
        <v xml:space="preserve">Группа от QF </v>
      </c>
      <c r="C347" s="49" t="str">
        <f>IF(Замеры!H345=0, " ", Замеры!H345)</f>
        <v xml:space="preserve"> </v>
      </c>
      <c r="D347" s="49" t="str">
        <f>IF(O347=0, " ", CONCATENATE(Замеры!N345,Замеры!O345,Замеры!P345,Замеры!Q345,Замеры!R345))</f>
        <v xml:space="preserve"> </v>
      </c>
      <c r="E347" s="49" t="str">
        <f>IF(Замеры!I345=0, " ", Замеры!I345)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Замеры!L345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75</v>
      </c>
      <c r="T347" s="8" t="e">
        <f t="shared" si="145"/>
        <v>#VALUE!</v>
      </c>
      <c r="U347" s="12" t="s">
        <v>75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IF(Замеры!B346=0, " ", Замеры!B346)</f>
        <v>341</v>
      </c>
      <c r="B348" s="49" t="str">
        <f>Замеры!F346</f>
        <v xml:space="preserve">Группа от QF </v>
      </c>
      <c r="C348" s="49" t="str">
        <f>IF(Замеры!H346=0, " ", Замеры!H346)</f>
        <v xml:space="preserve"> </v>
      </c>
      <c r="D348" s="49" t="str">
        <f>IF(O348=0, " ", CONCATENATE(Замеры!N346,Замеры!O346,Замеры!P346,Замеры!Q346,Замеры!R346))</f>
        <v xml:space="preserve"> </v>
      </c>
      <c r="E348" s="49" t="str">
        <f>IF(Замеры!I346=0, " ", Замеры!I346)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Замеры!L346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75</v>
      </c>
      <c r="T348" s="8" t="e">
        <f t="shared" si="145"/>
        <v>#VALUE!</v>
      </c>
      <c r="U348" s="12" t="s">
        <v>75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IF(Замеры!B347=0, " ", Замеры!B347)</f>
        <v>342</v>
      </c>
      <c r="B349" s="49" t="str">
        <f>Замеры!F347</f>
        <v xml:space="preserve">Группа от QF </v>
      </c>
      <c r="C349" s="49" t="str">
        <f>IF(Замеры!H347=0, " ", Замеры!H347)</f>
        <v xml:space="preserve"> </v>
      </c>
      <c r="D349" s="49" t="str">
        <f>IF(O349=0, " ", CONCATENATE(Замеры!N347,Замеры!O347,Замеры!P347,Замеры!Q347,Замеры!R347))</f>
        <v xml:space="preserve"> </v>
      </c>
      <c r="E349" s="49" t="str">
        <f>IF(Замеры!I347=0, " ", Замеры!I347)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Замеры!L347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75</v>
      </c>
      <c r="T349" s="8" t="e">
        <f t="shared" si="145"/>
        <v>#VALUE!</v>
      </c>
      <c r="U349" s="12" t="s">
        <v>75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IF(Замеры!B348=0, " ", Замеры!B348)</f>
        <v>343</v>
      </c>
      <c r="B350" s="49" t="str">
        <f>Замеры!F348</f>
        <v xml:space="preserve">Группа от QF </v>
      </c>
      <c r="C350" s="49" t="str">
        <f>IF(Замеры!H348=0, " ", Замеры!H348)</f>
        <v xml:space="preserve"> </v>
      </c>
      <c r="D350" s="49" t="str">
        <f>IF(O350=0, " ", CONCATENATE(Замеры!N348,Замеры!O348,Замеры!P348,Замеры!Q348,Замеры!R348))</f>
        <v xml:space="preserve"> </v>
      </c>
      <c r="E350" s="49" t="str">
        <f>IF(Замеры!I348=0, " ", Замеры!I348)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Замеры!L348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75</v>
      </c>
      <c r="T350" s="8" t="e">
        <f t="shared" si="145"/>
        <v>#VALUE!</v>
      </c>
      <c r="U350" s="12" t="s">
        <v>75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IF(Замеры!B349=0, " ", Замеры!B349)</f>
        <v>344</v>
      </c>
      <c r="B351" s="49" t="str">
        <f>Замеры!F349</f>
        <v xml:space="preserve">Группа от QF </v>
      </c>
      <c r="C351" s="49" t="str">
        <f>IF(Замеры!H349=0, " ", Замеры!H349)</f>
        <v xml:space="preserve"> </v>
      </c>
      <c r="D351" s="49" t="str">
        <f>IF(O351=0, " ", CONCATENATE(Замеры!N349,Замеры!O349,Замеры!P349,Замеры!Q349,Замеры!R349))</f>
        <v xml:space="preserve"> </v>
      </c>
      <c r="E351" s="49" t="str">
        <f>IF(Замеры!I349=0, " ", Замеры!I349)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Замеры!L349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75</v>
      </c>
      <c r="T351" s="8" t="e">
        <f t="shared" si="145"/>
        <v>#VALUE!</v>
      </c>
      <c r="U351" s="12" t="s">
        <v>75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IF(Замеры!B350=0, " ", Замеры!B350)</f>
        <v>345</v>
      </c>
      <c r="B352" s="49" t="str">
        <f>Замеры!F350</f>
        <v xml:space="preserve">Группа от QF </v>
      </c>
      <c r="C352" s="49" t="str">
        <f>IF(Замеры!H350=0, " ", Замеры!H350)</f>
        <v xml:space="preserve"> </v>
      </c>
      <c r="D352" s="49" t="str">
        <f>IF(O352=0, " ", CONCATENATE(Замеры!N350,Замеры!O350,Замеры!P350,Замеры!Q350,Замеры!R350))</f>
        <v xml:space="preserve"> </v>
      </c>
      <c r="E352" s="49" t="str">
        <f>IF(Замеры!I350=0, " ", Замеры!I350)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Замеры!L350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75</v>
      </c>
      <c r="T352" s="8" t="e">
        <f t="shared" si="145"/>
        <v>#VALUE!</v>
      </c>
      <c r="U352" s="12" t="s">
        <v>75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IF(Замеры!B351=0, " ", Замеры!B351)</f>
        <v>346</v>
      </c>
      <c r="B353" s="49" t="str">
        <f>Замеры!F351</f>
        <v xml:space="preserve">Группа от QF </v>
      </c>
      <c r="C353" s="49" t="str">
        <f>IF(Замеры!H351=0, " ", Замеры!H351)</f>
        <v xml:space="preserve"> </v>
      </c>
      <c r="D353" s="49" t="str">
        <f>IF(O353=0, " ", CONCATENATE(Замеры!N351,Замеры!O351,Замеры!P351,Замеры!Q351,Замеры!R351))</f>
        <v xml:space="preserve"> </v>
      </c>
      <c r="E353" s="49" t="str">
        <f>IF(Замеры!I351=0, " ", Замеры!I351)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Замеры!L351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75</v>
      </c>
      <c r="T353" s="8" t="e">
        <f t="shared" si="145"/>
        <v>#VALUE!</v>
      </c>
      <c r="U353" s="12" t="s">
        <v>75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IF(Замеры!B352=0, " ", Замеры!B352)</f>
        <v>347</v>
      </c>
      <c r="B354" s="49" t="str">
        <f>Замеры!F352</f>
        <v xml:space="preserve">Группа от QF </v>
      </c>
      <c r="C354" s="49" t="str">
        <f>IF(Замеры!H352=0, " ", Замеры!H352)</f>
        <v xml:space="preserve"> </v>
      </c>
      <c r="D354" s="49" t="str">
        <f>IF(O354=0, " ", CONCATENATE(Замеры!N352,Замеры!O352,Замеры!P352,Замеры!Q352,Замеры!R352))</f>
        <v xml:space="preserve"> </v>
      </c>
      <c r="E354" s="49" t="str">
        <f>IF(Замеры!I352=0, " ", Замеры!I352)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Замеры!L352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75</v>
      </c>
      <c r="T354" s="8" t="e">
        <f t="shared" si="145"/>
        <v>#VALUE!</v>
      </c>
      <c r="U354" s="12" t="s">
        <v>75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IF(Замеры!B353=0, " ", Замеры!B353)</f>
        <v>348</v>
      </c>
      <c r="B355" s="49" t="str">
        <f>Замеры!F353</f>
        <v xml:space="preserve">Группа от QF </v>
      </c>
      <c r="C355" s="49" t="str">
        <f>IF(Замеры!H353=0, " ", Замеры!H353)</f>
        <v xml:space="preserve"> </v>
      </c>
      <c r="D355" s="49" t="str">
        <f>IF(O355=0, " ", CONCATENATE(Замеры!N353,Замеры!O353,Замеры!P353,Замеры!Q353,Замеры!R353))</f>
        <v xml:space="preserve"> </v>
      </c>
      <c r="E355" s="49" t="str">
        <f>IF(Замеры!I353=0, " ", Замеры!I353)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Замеры!L353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75</v>
      </c>
      <c r="T355" s="8" t="e">
        <f t="shared" si="145"/>
        <v>#VALUE!</v>
      </c>
      <c r="U355" s="12" t="s">
        <v>75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IF(Замеры!B354=0, " ", Замеры!B354)</f>
        <v>349</v>
      </c>
      <c r="B356" s="49" t="str">
        <f>Замеры!F354</f>
        <v xml:space="preserve">Группа от QF </v>
      </c>
      <c r="C356" s="49" t="str">
        <f>IF(Замеры!H354=0, " ", Замеры!H354)</f>
        <v xml:space="preserve"> </v>
      </c>
      <c r="D356" s="49" t="str">
        <f>IF(O356=0, " ", CONCATENATE(Замеры!N354,Замеры!O354,Замеры!P354,Замеры!Q354,Замеры!R354))</f>
        <v xml:space="preserve"> </v>
      </c>
      <c r="E356" s="49" t="str">
        <f>IF(Замеры!I354=0, " ", Замеры!I354)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Замеры!L354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75</v>
      </c>
      <c r="T356" s="8" t="e">
        <f t="shared" si="145"/>
        <v>#VALUE!</v>
      </c>
      <c r="U356" s="12" t="s">
        <v>75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IF(Замеры!B355=0, " ", Замеры!B355)</f>
        <v>350</v>
      </c>
      <c r="B357" s="49" t="str">
        <f>Замеры!F355</f>
        <v xml:space="preserve">Группа от QF </v>
      </c>
      <c r="C357" s="49" t="str">
        <f>IF(Замеры!H355=0, " ", Замеры!H355)</f>
        <v xml:space="preserve"> </v>
      </c>
      <c r="D357" s="49" t="str">
        <f>IF(O357=0, " ", CONCATENATE(Замеры!N355,Замеры!O355,Замеры!P355,Замеры!Q355,Замеры!R355))</f>
        <v xml:space="preserve"> </v>
      </c>
      <c r="E357" s="49" t="str">
        <f>IF(Замеры!I355=0, " ", Замеры!I355)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Замеры!L355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75</v>
      </c>
      <c r="T357" s="8" t="e">
        <f t="shared" si="145"/>
        <v>#VALUE!</v>
      </c>
      <c r="U357" s="12" t="s">
        <v>75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IF(Замеры!B356=0, " ", Замеры!B356)</f>
        <v>351</v>
      </c>
      <c r="B358" s="49" t="str">
        <f>Замеры!F356</f>
        <v xml:space="preserve">Группа от QF </v>
      </c>
      <c r="C358" s="49" t="str">
        <f>IF(Замеры!H356=0, " ", Замеры!H356)</f>
        <v xml:space="preserve"> </v>
      </c>
      <c r="D358" s="49" t="str">
        <f>IF(O358=0, " ", CONCATENATE(Замеры!N356,Замеры!O356,Замеры!P356,Замеры!Q356,Замеры!R356))</f>
        <v xml:space="preserve"> </v>
      </c>
      <c r="E358" s="49" t="str">
        <f>IF(Замеры!I356=0, " ", Замеры!I356)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Замеры!L356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75</v>
      </c>
      <c r="T358" s="8" t="e">
        <f t="shared" si="145"/>
        <v>#VALUE!</v>
      </c>
      <c r="U358" s="12" t="s">
        <v>75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IF(Замеры!B357=0, " ", Замеры!B357)</f>
        <v>352</v>
      </c>
      <c r="B359" s="49" t="str">
        <f>Замеры!F357</f>
        <v xml:space="preserve">Группа от QF </v>
      </c>
      <c r="C359" s="49" t="str">
        <f>IF(Замеры!H357=0, " ", Замеры!H357)</f>
        <v xml:space="preserve"> </v>
      </c>
      <c r="D359" s="49" t="str">
        <f>IF(O359=0, " ", CONCATENATE(Замеры!N357,Замеры!O357,Замеры!P357,Замеры!Q357,Замеры!R357))</f>
        <v xml:space="preserve"> </v>
      </c>
      <c r="E359" s="49" t="str">
        <f>IF(Замеры!I357=0, " ", Замеры!I357)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Замеры!L357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75</v>
      </c>
      <c r="T359" s="8" t="e">
        <f t="shared" si="145"/>
        <v>#VALUE!</v>
      </c>
      <c r="U359" s="12" t="s">
        <v>75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IF(Замеры!B358=0, " ", Замеры!B358)</f>
        <v>353</v>
      </c>
      <c r="B360" s="49" t="str">
        <f>Замеры!F358</f>
        <v xml:space="preserve">Группа от QF </v>
      </c>
      <c r="C360" s="49" t="str">
        <f>IF(Замеры!H358=0, " ", Замеры!H358)</f>
        <v xml:space="preserve"> </v>
      </c>
      <c r="D360" s="49" t="str">
        <f>IF(O360=0, " ", CONCATENATE(Замеры!N358,Замеры!O358,Замеры!P358,Замеры!Q358,Замеры!R358))</f>
        <v xml:space="preserve"> </v>
      </c>
      <c r="E360" s="49" t="str">
        <f>IF(Замеры!I358=0, " ", Замеры!I358)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Замеры!L358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75</v>
      </c>
      <c r="T360" s="8" t="e">
        <f t="shared" si="145"/>
        <v>#VALUE!</v>
      </c>
      <c r="U360" s="12" t="s">
        <v>75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IF(Замеры!B359=0, " ", Замеры!B359)</f>
        <v>354</v>
      </c>
      <c r="B361" s="49" t="str">
        <f>Замеры!F359</f>
        <v xml:space="preserve">Группа от QF </v>
      </c>
      <c r="C361" s="49" t="str">
        <f>IF(Замеры!H359=0, " ", Замеры!H359)</f>
        <v xml:space="preserve"> </v>
      </c>
      <c r="D361" s="49" t="str">
        <f>IF(O361=0, " ", CONCATENATE(Замеры!N359,Замеры!O359,Замеры!P359,Замеры!Q359,Замеры!R359))</f>
        <v xml:space="preserve"> </v>
      </c>
      <c r="E361" s="49" t="str">
        <f>IF(Замеры!I359=0, " ", Замеры!I359)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Замеры!L359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75</v>
      </c>
      <c r="T361" s="8" t="e">
        <f t="shared" si="145"/>
        <v>#VALUE!</v>
      </c>
      <c r="U361" s="12" t="s">
        <v>75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IF(Замеры!B360=0, " ", Замеры!B360)</f>
        <v>355</v>
      </c>
      <c r="B362" s="49" t="str">
        <f>Замеры!F360</f>
        <v xml:space="preserve">Группа от QF </v>
      </c>
      <c r="C362" s="49" t="str">
        <f>IF(Замеры!H360=0, " ", Замеры!H360)</f>
        <v xml:space="preserve"> </v>
      </c>
      <c r="D362" s="49" t="str">
        <f>IF(O362=0, " ", CONCATENATE(Замеры!N360,Замеры!O360,Замеры!P360,Замеры!Q360,Замеры!R360))</f>
        <v xml:space="preserve"> </v>
      </c>
      <c r="E362" s="49" t="str">
        <f>IF(Замеры!I360=0, " ", Замеры!I360)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Замеры!L360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75</v>
      </c>
      <c r="T362" s="8" t="e">
        <f t="shared" si="145"/>
        <v>#VALUE!</v>
      </c>
      <c r="U362" s="12" t="s">
        <v>75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IF(Замеры!B361=0, " ", Замеры!B361)</f>
        <v>356</v>
      </c>
      <c r="B363" s="49" t="str">
        <f>Замеры!F361</f>
        <v xml:space="preserve">Группа от QF </v>
      </c>
      <c r="C363" s="49" t="str">
        <f>IF(Замеры!H361=0, " ", Замеры!H361)</f>
        <v xml:space="preserve"> </v>
      </c>
      <c r="D363" s="49" t="str">
        <f>IF(O363=0, " ", CONCATENATE(Замеры!N361,Замеры!O361,Замеры!P361,Замеры!Q361,Замеры!R361))</f>
        <v xml:space="preserve"> </v>
      </c>
      <c r="E363" s="49" t="str">
        <f>IF(Замеры!I361=0, " ", Замеры!I361)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Замеры!L361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75</v>
      </c>
      <c r="T363" s="8" t="e">
        <f t="shared" si="145"/>
        <v>#VALUE!</v>
      </c>
      <c r="U363" s="12" t="s">
        <v>75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IF(Замеры!B362=0, " ", Замеры!B362)</f>
        <v>357</v>
      </c>
      <c r="B364" s="49" t="str">
        <f>Замеры!F362</f>
        <v xml:space="preserve">Группа от QF </v>
      </c>
      <c r="C364" s="49" t="str">
        <f>IF(Замеры!H362=0, " ", Замеры!H362)</f>
        <v xml:space="preserve"> </v>
      </c>
      <c r="D364" s="49" t="str">
        <f>IF(O364=0, " ", CONCATENATE(Замеры!N362,Замеры!O362,Замеры!P362,Замеры!Q362,Замеры!R362))</f>
        <v xml:space="preserve"> </v>
      </c>
      <c r="E364" s="49" t="str">
        <f>IF(Замеры!I362=0, " ", Замеры!I362)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Замеры!L362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75</v>
      </c>
      <c r="T364" s="8" t="e">
        <f t="shared" si="145"/>
        <v>#VALUE!</v>
      </c>
      <c r="U364" s="12" t="s">
        <v>75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IF(Замеры!B363=0, " ", Замеры!B363)</f>
        <v>358</v>
      </c>
      <c r="B365" s="49" t="str">
        <f>Замеры!F363</f>
        <v xml:space="preserve">Группа от QF </v>
      </c>
      <c r="C365" s="49" t="str">
        <f>IF(Замеры!H363=0, " ", Замеры!H363)</f>
        <v xml:space="preserve"> </v>
      </c>
      <c r="D365" s="49" t="str">
        <f>IF(O365=0, " ", CONCATENATE(Замеры!N363,Замеры!O363,Замеры!P363,Замеры!Q363,Замеры!R363))</f>
        <v xml:space="preserve"> </v>
      </c>
      <c r="E365" s="49" t="str">
        <f>IF(Замеры!I363=0, " ", Замеры!I363)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Замеры!L363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75</v>
      </c>
      <c r="T365" s="8" t="e">
        <f t="shared" si="145"/>
        <v>#VALUE!</v>
      </c>
      <c r="U365" s="12" t="s">
        <v>75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IF(Замеры!B364=0, " ", Замеры!B364)</f>
        <v>359</v>
      </c>
      <c r="B366" s="49" t="str">
        <f>Замеры!F364</f>
        <v xml:space="preserve">Группа от QF </v>
      </c>
      <c r="C366" s="49" t="str">
        <f>IF(Замеры!H364=0, " ", Замеры!H364)</f>
        <v xml:space="preserve"> </v>
      </c>
      <c r="D366" s="49" t="str">
        <f>IF(O366=0, " ", CONCATENATE(Замеры!N364,Замеры!O364,Замеры!P364,Замеры!Q364,Замеры!R364))</f>
        <v xml:space="preserve"> </v>
      </c>
      <c r="E366" s="49" t="str">
        <f>IF(Замеры!I364=0, " ", Замеры!I364)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Замеры!L364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75</v>
      </c>
      <c r="T366" s="8" t="e">
        <f t="shared" si="145"/>
        <v>#VALUE!</v>
      </c>
      <c r="U366" s="12" t="s">
        <v>75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IF(Замеры!B365=0, " ", Замеры!B365)</f>
        <v>360</v>
      </c>
      <c r="B367" s="49" t="str">
        <f>Замеры!F365</f>
        <v xml:space="preserve">Группа от QF </v>
      </c>
      <c r="C367" s="49" t="str">
        <f>IF(Замеры!H365=0, " ", Замеры!H365)</f>
        <v xml:space="preserve"> </v>
      </c>
      <c r="D367" s="49" t="str">
        <f>IF(O367=0, " ", CONCATENATE(Замеры!N365,Замеры!O365,Замеры!P365,Замеры!Q365,Замеры!R365))</f>
        <v xml:space="preserve"> </v>
      </c>
      <c r="E367" s="49" t="str">
        <f>IF(Замеры!I365=0, " ", Замеры!I365)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Замеры!L365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75</v>
      </c>
      <c r="T367" s="8" t="e">
        <f t="shared" si="145"/>
        <v>#VALUE!</v>
      </c>
      <c r="U367" s="12" t="s">
        <v>75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IF(Замеры!B366=0, " ", Замеры!B366)</f>
        <v>361</v>
      </c>
      <c r="B368" s="49" t="str">
        <f>Замеры!F366</f>
        <v xml:space="preserve">Группа от QF </v>
      </c>
      <c r="C368" s="49" t="str">
        <f>IF(Замеры!H366=0, " ", Замеры!H366)</f>
        <v xml:space="preserve"> </v>
      </c>
      <c r="D368" s="49" t="str">
        <f>IF(O368=0, " ", CONCATENATE(Замеры!N366,Замеры!O366,Замеры!P366,Замеры!Q366,Замеры!R366))</f>
        <v xml:space="preserve"> </v>
      </c>
      <c r="E368" s="49" t="str">
        <f>IF(Замеры!I366=0, " ", Замеры!I366)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Замеры!L366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75</v>
      </c>
      <c r="T368" s="8" t="e">
        <f t="shared" si="145"/>
        <v>#VALUE!</v>
      </c>
      <c r="U368" s="12" t="s">
        <v>75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IF(Замеры!B367=0, " ", Замеры!B367)</f>
        <v>362</v>
      </c>
      <c r="B369" s="49" t="str">
        <f>Замеры!F367</f>
        <v xml:space="preserve">Группа от QF </v>
      </c>
      <c r="C369" s="49" t="str">
        <f>IF(Замеры!H367=0, " ", Замеры!H367)</f>
        <v xml:space="preserve"> </v>
      </c>
      <c r="D369" s="49" t="str">
        <f>IF(O369=0, " ", CONCATENATE(Замеры!N367,Замеры!O367,Замеры!P367,Замеры!Q367,Замеры!R367))</f>
        <v xml:space="preserve"> </v>
      </c>
      <c r="E369" s="49" t="str">
        <f>IF(Замеры!I367=0, " ", Замеры!I367)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Замеры!L367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75</v>
      </c>
      <c r="T369" s="8" t="e">
        <f t="shared" si="145"/>
        <v>#VALUE!</v>
      </c>
      <c r="U369" s="12" t="s">
        <v>75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IF(Замеры!B368=0, " ", Замеры!B368)</f>
        <v>363</v>
      </c>
      <c r="B370" s="49" t="str">
        <f>Замеры!F368</f>
        <v xml:space="preserve">Группа от QF </v>
      </c>
      <c r="C370" s="49" t="str">
        <f>IF(Замеры!H368=0, " ", Замеры!H368)</f>
        <v xml:space="preserve"> </v>
      </c>
      <c r="D370" s="49" t="str">
        <f>IF(O370=0, " ", CONCATENATE(Замеры!N368,Замеры!O368,Замеры!P368,Замеры!Q368,Замеры!R368))</f>
        <v xml:space="preserve"> </v>
      </c>
      <c r="E370" s="49" t="str">
        <f>IF(Замеры!I368=0, " ", Замеры!I368)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Замеры!L368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75</v>
      </c>
      <c r="T370" s="8" t="e">
        <f t="shared" si="145"/>
        <v>#VALUE!</v>
      </c>
      <c r="U370" s="12" t="s">
        <v>75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IF(Замеры!B369=0, " ", Замеры!B369)</f>
        <v>364</v>
      </c>
      <c r="B371" s="49" t="str">
        <f>Замеры!F369</f>
        <v xml:space="preserve">Группа от QF </v>
      </c>
      <c r="C371" s="49" t="str">
        <f>IF(Замеры!H369=0, " ", Замеры!H369)</f>
        <v xml:space="preserve"> </v>
      </c>
      <c r="D371" s="49" t="str">
        <f>IF(O371=0, " ", CONCATENATE(Замеры!N369,Замеры!O369,Замеры!P369,Замеры!Q369,Замеры!R369))</f>
        <v xml:space="preserve"> </v>
      </c>
      <c r="E371" s="49" t="str">
        <f>IF(Замеры!I369=0, " ", Замеры!I369)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Замеры!L369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75</v>
      </c>
      <c r="T371" s="8" t="e">
        <f t="shared" si="145"/>
        <v>#VALUE!</v>
      </c>
      <c r="U371" s="12" t="s">
        <v>75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IF(Замеры!B370=0, " ", Замеры!B370)</f>
        <v>365</v>
      </c>
      <c r="B372" s="49" t="str">
        <f>Замеры!F370</f>
        <v xml:space="preserve">Группа от QF </v>
      </c>
      <c r="C372" s="49" t="str">
        <f>IF(Замеры!H370=0, " ", Замеры!H370)</f>
        <v xml:space="preserve"> </v>
      </c>
      <c r="D372" s="49" t="str">
        <f>IF(O372=0, " ", CONCATENATE(Замеры!N370,Замеры!O370,Замеры!P370,Замеры!Q370,Замеры!R370))</f>
        <v xml:space="preserve"> </v>
      </c>
      <c r="E372" s="49" t="str">
        <f>IF(Замеры!I370=0, " ", Замеры!I370)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Замеры!L370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75</v>
      </c>
      <c r="T372" s="8" t="e">
        <f t="shared" si="145"/>
        <v>#VALUE!</v>
      </c>
      <c r="U372" s="12" t="s">
        <v>75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IF(Замеры!B371=0, " ", Замеры!B371)</f>
        <v>366</v>
      </c>
      <c r="B373" s="49" t="str">
        <f>Замеры!F371</f>
        <v xml:space="preserve">Группа от QF </v>
      </c>
      <c r="C373" s="49" t="str">
        <f>IF(Замеры!H371=0, " ", Замеры!H371)</f>
        <v xml:space="preserve"> </v>
      </c>
      <c r="D373" s="49" t="str">
        <f>IF(O373=0, " ", CONCATENATE(Замеры!N371,Замеры!O371,Замеры!P371,Замеры!Q371,Замеры!R371))</f>
        <v xml:space="preserve"> </v>
      </c>
      <c r="E373" s="49" t="str">
        <f>IF(Замеры!I371=0, " ", Замеры!I371)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Замеры!L371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75</v>
      </c>
      <c r="T373" s="8" t="e">
        <f t="shared" si="145"/>
        <v>#VALUE!</v>
      </c>
      <c r="U373" s="12" t="s">
        <v>75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IF(Замеры!B372=0, " ", Замеры!B372)</f>
        <v>367</v>
      </c>
      <c r="B374" s="49" t="str">
        <f>Замеры!F372</f>
        <v xml:space="preserve">Группа от QF </v>
      </c>
      <c r="C374" s="49" t="str">
        <f>IF(Замеры!H372=0, " ", Замеры!H372)</f>
        <v xml:space="preserve"> </v>
      </c>
      <c r="D374" s="49" t="str">
        <f>IF(O374=0, " ", CONCATENATE(Замеры!N372,Замеры!O372,Замеры!P372,Замеры!Q372,Замеры!R372))</f>
        <v xml:space="preserve"> </v>
      </c>
      <c r="E374" s="49" t="str">
        <f>IF(Замеры!I372=0, " ", Замеры!I372)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Замеры!L372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75</v>
      </c>
      <c r="T374" s="8" t="e">
        <f t="shared" si="145"/>
        <v>#VALUE!</v>
      </c>
      <c r="U374" s="12" t="s">
        <v>75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IF(Замеры!B373=0, " ", Замеры!B373)</f>
        <v>368</v>
      </c>
      <c r="B375" s="49" t="str">
        <f>Замеры!F373</f>
        <v xml:space="preserve">Группа от QF </v>
      </c>
      <c r="C375" s="49" t="str">
        <f>IF(Замеры!H373=0, " ", Замеры!H373)</f>
        <v xml:space="preserve"> </v>
      </c>
      <c r="D375" s="49" t="str">
        <f>IF(O375=0, " ", CONCATENATE(Замеры!N373,Замеры!O373,Замеры!P373,Замеры!Q373,Замеры!R373))</f>
        <v xml:space="preserve"> </v>
      </c>
      <c r="E375" s="49" t="str">
        <f>IF(Замеры!I373=0, " ", Замеры!I373)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Замеры!L373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75</v>
      </c>
      <c r="T375" s="8" t="e">
        <f t="shared" si="145"/>
        <v>#VALUE!</v>
      </c>
      <c r="U375" s="12" t="s">
        <v>75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IF(Замеры!B374=0, " ", Замеры!B374)</f>
        <v>369</v>
      </c>
      <c r="B376" s="49" t="str">
        <f>Замеры!F374</f>
        <v xml:space="preserve">Группа от QF </v>
      </c>
      <c r="C376" s="49" t="str">
        <f>IF(Замеры!H374=0, " ", Замеры!H374)</f>
        <v xml:space="preserve"> </v>
      </c>
      <c r="D376" s="49" t="str">
        <f>IF(O376=0, " ", CONCATENATE(Замеры!N374,Замеры!O374,Замеры!P374,Замеры!Q374,Замеры!R374))</f>
        <v xml:space="preserve"> </v>
      </c>
      <c r="E376" s="49" t="str">
        <f>IF(Замеры!I374=0, " ", Замеры!I374)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Замеры!L374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75</v>
      </c>
      <c r="T376" s="8" t="e">
        <f t="shared" si="145"/>
        <v>#VALUE!</v>
      </c>
      <c r="U376" s="12" t="s">
        <v>75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IF(Замеры!B375=0, " ", Замеры!B375)</f>
        <v>370</v>
      </c>
      <c r="B377" s="49" t="str">
        <f>Замеры!F375</f>
        <v xml:space="preserve">Группа от QF </v>
      </c>
      <c r="C377" s="49" t="str">
        <f>IF(Замеры!H375=0, " ", Замеры!H375)</f>
        <v xml:space="preserve"> </v>
      </c>
      <c r="D377" s="49" t="str">
        <f>IF(O377=0, " ", CONCATENATE(Замеры!N375,Замеры!O375,Замеры!P375,Замеры!Q375,Замеры!R375))</f>
        <v xml:space="preserve"> </v>
      </c>
      <c r="E377" s="49" t="str">
        <f>IF(Замеры!I375=0, " ", Замеры!I375)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Замеры!L375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75</v>
      </c>
      <c r="T377" s="8" t="e">
        <f t="shared" si="145"/>
        <v>#VALUE!</v>
      </c>
      <c r="U377" s="12" t="s">
        <v>75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IF(Замеры!B376=0, " ", Замеры!B376)</f>
        <v>371</v>
      </c>
      <c r="B378" s="49" t="str">
        <f>Замеры!F376</f>
        <v xml:space="preserve">Группа от QF </v>
      </c>
      <c r="C378" s="49" t="str">
        <f>IF(Замеры!H376=0, " ", Замеры!H376)</f>
        <v xml:space="preserve"> </v>
      </c>
      <c r="D378" s="49" t="str">
        <f>IF(O378=0, " ", CONCATENATE(Замеры!N376,Замеры!O376,Замеры!P376,Замеры!Q376,Замеры!R376))</f>
        <v xml:space="preserve"> </v>
      </c>
      <c r="E378" s="49" t="str">
        <f>IF(Замеры!I376=0, " ", Замеры!I376)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Замеры!L376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75</v>
      </c>
      <c r="T378" s="8" t="e">
        <f t="shared" si="145"/>
        <v>#VALUE!</v>
      </c>
      <c r="U378" s="12" t="s">
        <v>75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IF(Замеры!B377=0, " ", Замеры!B377)</f>
        <v>372</v>
      </c>
      <c r="B379" s="49" t="str">
        <f>Замеры!F377</f>
        <v xml:space="preserve">Группа от QF </v>
      </c>
      <c r="C379" s="49" t="str">
        <f>IF(Замеры!H377=0, " ", Замеры!H377)</f>
        <v xml:space="preserve"> </v>
      </c>
      <c r="D379" s="49" t="str">
        <f>IF(O379=0, " ", CONCATENATE(Замеры!N377,Замеры!O377,Замеры!P377,Замеры!Q377,Замеры!R377))</f>
        <v xml:space="preserve"> </v>
      </c>
      <c r="E379" s="49" t="str">
        <f>IF(Замеры!I377=0, " ", Замеры!I377)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Замеры!L377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75</v>
      </c>
      <c r="T379" s="8" t="e">
        <f t="shared" si="145"/>
        <v>#VALUE!</v>
      </c>
      <c r="U379" s="12" t="s">
        <v>75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IF(Замеры!B378=0, " ", Замеры!B378)</f>
        <v>373</v>
      </c>
      <c r="B380" s="49" t="str">
        <f>Замеры!F378</f>
        <v xml:space="preserve">Группа от QF </v>
      </c>
      <c r="C380" s="49" t="str">
        <f>IF(Замеры!H378=0, " ", Замеры!H378)</f>
        <v xml:space="preserve"> </v>
      </c>
      <c r="D380" s="49" t="str">
        <f>IF(O380=0, " ", CONCATENATE(Замеры!N378,Замеры!O378,Замеры!P378,Замеры!Q378,Замеры!R378))</f>
        <v xml:space="preserve"> </v>
      </c>
      <c r="E380" s="49" t="str">
        <f>IF(Замеры!I378=0, " ", Замеры!I378)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Замеры!L378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75</v>
      </c>
      <c r="T380" s="8" t="e">
        <f t="shared" si="145"/>
        <v>#VALUE!</v>
      </c>
      <c r="U380" s="12" t="s">
        <v>75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IF(Замеры!B379=0, " ", Замеры!B379)</f>
        <v>374</v>
      </c>
      <c r="B381" s="49" t="str">
        <f>Замеры!F379</f>
        <v xml:space="preserve">Группа от QF </v>
      </c>
      <c r="C381" s="49" t="str">
        <f>IF(Замеры!H379=0, " ", Замеры!H379)</f>
        <v xml:space="preserve"> </v>
      </c>
      <c r="D381" s="49" t="str">
        <f>IF(O381=0, " ", CONCATENATE(Замеры!N379,Замеры!O379,Замеры!P379,Замеры!Q379,Замеры!R379))</f>
        <v xml:space="preserve"> </v>
      </c>
      <c r="E381" s="49" t="str">
        <f>IF(Замеры!I379=0, " ", Замеры!I379)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Замеры!L379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75</v>
      </c>
      <c r="T381" s="8" t="e">
        <f t="shared" si="145"/>
        <v>#VALUE!</v>
      </c>
      <c r="U381" s="12" t="s">
        <v>75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IF(Замеры!B380=0, " ", Замеры!B380)</f>
        <v>375</v>
      </c>
      <c r="B382" s="49" t="str">
        <f>Замеры!F380</f>
        <v xml:space="preserve">Группа от QF </v>
      </c>
      <c r="C382" s="49" t="str">
        <f>IF(Замеры!H380=0, " ", Замеры!H380)</f>
        <v xml:space="preserve"> </v>
      </c>
      <c r="D382" s="49" t="str">
        <f>IF(O382=0, " ", CONCATENATE(Замеры!N380,Замеры!O380,Замеры!P380,Замеры!Q380,Замеры!R380))</f>
        <v xml:space="preserve"> </v>
      </c>
      <c r="E382" s="49" t="str">
        <f>IF(Замеры!I380=0, " ", Замеры!I380)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Замеры!L380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75</v>
      </c>
      <c r="T382" s="8" t="e">
        <f t="shared" si="145"/>
        <v>#VALUE!</v>
      </c>
      <c r="U382" s="12" t="s">
        <v>75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IF(Замеры!B381=0, " ", Замеры!B381)</f>
        <v>376</v>
      </c>
      <c r="B383" s="49" t="str">
        <f>Замеры!F381</f>
        <v xml:space="preserve">Группа от QF </v>
      </c>
      <c r="C383" s="49" t="str">
        <f>IF(Замеры!H381=0, " ", Замеры!H381)</f>
        <v xml:space="preserve"> </v>
      </c>
      <c r="D383" s="49" t="str">
        <f>IF(O383=0, " ", CONCATENATE(Замеры!N381,Замеры!O381,Замеры!P381,Замеры!Q381,Замеры!R381))</f>
        <v xml:space="preserve"> </v>
      </c>
      <c r="E383" s="49" t="str">
        <f>IF(Замеры!I381=0, " ", Замеры!I381)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Замеры!L381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75</v>
      </c>
      <c r="T383" s="8" t="e">
        <f t="shared" si="145"/>
        <v>#VALUE!</v>
      </c>
      <c r="U383" s="12" t="s">
        <v>75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IF(Замеры!B382=0, " ", Замеры!B382)</f>
        <v>377</v>
      </c>
      <c r="B384" s="49" t="str">
        <f>Замеры!F382</f>
        <v xml:space="preserve">Группа от QF </v>
      </c>
      <c r="C384" s="49" t="str">
        <f>IF(Замеры!H382=0, " ", Замеры!H382)</f>
        <v xml:space="preserve"> </v>
      </c>
      <c r="D384" s="49" t="str">
        <f>IF(O384=0, " ", CONCATENATE(Замеры!N382,Замеры!O382,Замеры!P382,Замеры!Q382,Замеры!R382))</f>
        <v xml:space="preserve"> </v>
      </c>
      <c r="E384" s="49" t="str">
        <f>IF(Замеры!I382=0, " ", Замеры!I382)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Замеры!L382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75</v>
      </c>
      <c r="T384" s="8" t="e">
        <f t="shared" si="145"/>
        <v>#VALUE!</v>
      </c>
      <c r="U384" s="12" t="s">
        <v>75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IF(Замеры!B383=0, " ", Замеры!B383)</f>
        <v>378</v>
      </c>
      <c r="B385" s="49" t="str">
        <f>Замеры!F383</f>
        <v xml:space="preserve">Группа от QF </v>
      </c>
      <c r="C385" s="49" t="str">
        <f>IF(Замеры!H383=0, " ", Замеры!H383)</f>
        <v xml:space="preserve"> </v>
      </c>
      <c r="D385" s="49" t="str">
        <f>IF(O385=0, " ", CONCATENATE(Замеры!N383,Замеры!O383,Замеры!P383,Замеры!Q383,Замеры!R383))</f>
        <v xml:space="preserve"> </v>
      </c>
      <c r="E385" s="49" t="str">
        <f>IF(Замеры!I383=0, " ", Замеры!I383)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Замеры!L383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75</v>
      </c>
      <c r="T385" s="8" t="e">
        <f t="shared" si="145"/>
        <v>#VALUE!</v>
      </c>
      <c r="U385" s="12" t="s">
        <v>75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IF(Замеры!B384=0, " ", Замеры!B384)</f>
        <v>379</v>
      </c>
      <c r="B386" s="49" t="str">
        <f>Замеры!F384</f>
        <v xml:space="preserve">Группа от QF </v>
      </c>
      <c r="C386" s="49" t="str">
        <f>IF(Замеры!H384=0, " ", Замеры!H384)</f>
        <v xml:space="preserve"> </v>
      </c>
      <c r="D386" s="49" t="str">
        <f>IF(O386=0, " ", CONCATENATE(Замеры!N384,Замеры!O384,Замеры!P384,Замеры!Q384,Замеры!R384))</f>
        <v xml:space="preserve"> </v>
      </c>
      <c r="E386" s="49" t="str">
        <f>IF(Замеры!I384=0, " ", Замеры!I384)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Замеры!L384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75</v>
      </c>
      <c r="T386" s="8" t="e">
        <f t="shared" si="145"/>
        <v>#VALUE!</v>
      </c>
      <c r="U386" s="12" t="s">
        <v>75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IF(Замеры!B385=0, " ", Замеры!B385)</f>
        <v>380</v>
      </c>
      <c r="B387" s="49" t="str">
        <f>Замеры!F385</f>
        <v xml:space="preserve">Группа от QF </v>
      </c>
      <c r="C387" s="49" t="str">
        <f>IF(Замеры!H385=0, " ", Замеры!H385)</f>
        <v xml:space="preserve"> </v>
      </c>
      <c r="D387" s="49" t="str">
        <f>IF(O387=0, " ", CONCATENATE(Замеры!N385,Замеры!O385,Замеры!P385,Замеры!Q385,Замеры!R385))</f>
        <v xml:space="preserve"> </v>
      </c>
      <c r="E387" s="49" t="str">
        <f>IF(Замеры!I385=0, " ", Замеры!I385)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Замеры!L385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75</v>
      </c>
      <c r="T387" s="8" t="e">
        <f t="shared" si="145"/>
        <v>#VALUE!</v>
      </c>
      <c r="U387" s="12" t="s">
        <v>75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IF(Замеры!B386=0, " ", Замеры!B386)</f>
        <v>381</v>
      </c>
      <c r="B388" s="49" t="str">
        <f>Замеры!F386</f>
        <v xml:space="preserve">Группа от QF </v>
      </c>
      <c r="C388" s="49" t="str">
        <f>IF(Замеры!H386=0, " ", Замеры!H386)</f>
        <v xml:space="preserve"> </v>
      </c>
      <c r="D388" s="49" t="str">
        <f>IF(O388=0, " ", CONCATENATE(Замеры!N386,Замеры!O386,Замеры!P386,Замеры!Q386,Замеры!R386))</f>
        <v xml:space="preserve"> </v>
      </c>
      <c r="E388" s="49" t="str">
        <f>IF(Замеры!I386=0, " ", Замеры!I386)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Замеры!L386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75</v>
      </c>
      <c r="T388" s="8" t="e">
        <f t="shared" si="145"/>
        <v>#VALUE!</v>
      </c>
      <c r="U388" s="12" t="s">
        <v>75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IF(Замеры!B387=0, " ", Замеры!B387)</f>
        <v>382</v>
      </c>
      <c r="B389" s="49" t="str">
        <f>Замеры!F387</f>
        <v xml:space="preserve">Группа от QF </v>
      </c>
      <c r="C389" s="49" t="str">
        <f>IF(Замеры!H387=0, " ", Замеры!H387)</f>
        <v xml:space="preserve"> </v>
      </c>
      <c r="D389" s="49" t="str">
        <f>IF(O389=0, " ", CONCATENATE(Замеры!N387,Замеры!O387,Замеры!P387,Замеры!Q387,Замеры!R387))</f>
        <v xml:space="preserve"> </v>
      </c>
      <c r="E389" s="49" t="str">
        <f>IF(Замеры!I387=0, " ", Замеры!I387)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Замеры!L387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75</v>
      </c>
      <c r="T389" s="8" t="e">
        <f t="shared" si="145"/>
        <v>#VALUE!</v>
      </c>
      <c r="U389" s="12" t="s">
        <v>75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IF(Замеры!B388=0, " ", Замеры!B388)</f>
        <v>383</v>
      </c>
      <c r="B390" s="49" t="str">
        <f>Замеры!F388</f>
        <v xml:space="preserve">Группа от QF </v>
      </c>
      <c r="C390" s="49" t="str">
        <f>IF(Замеры!H388=0, " ", Замеры!H388)</f>
        <v xml:space="preserve"> </v>
      </c>
      <c r="D390" s="49" t="str">
        <f>IF(O390=0, " ", CONCATENATE(Замеры!N388,Замеры!O388,Замеры!P388,Замеры!Q388,Замеры!R388))</f>
        <v xml:space="preserve"> </v>
      </c>
      <c r="E390" s="49" t="str">
        <f>IF(Замеры!I388=0, " ", Замеры!I388)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Замеры!L388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75</v>
      </c>
      <c r="T390" s="8" t="e">
        <f t="shared" si="145"/>
        <v>#VALUE!</v>
      </c>
      <c r="U390" s="12" t="s">
        <v>75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IF(Замеры!B389=0, " ", Замеры!B389)</f>
        <v>384</v>
      </c>
      <c r="B391" s="49" t="str">
        <f>Замеры!F389</f>
        <v xml:space="preserve">Группа от QF </v>
      </c>
      <c r="C391" s="49" t="str">
        <f>IF(Замеры!H389=0, " ", Замеры!H389)</f>
        <v xml:space="preserve"> </v>
      </c>
      <c r="D391" s="49" t="str">
        <f>IF(O391=0, " ", CONCATENATE(Замеры!N389,Замеры!O389,Замеры!P389,Замеры!Q389,Замеры!R389))</f>
        <v xml:space="preserve"> </v>
      </c>
      <c r="E391" s="49" t="str">
        <f>IF(Замеры!I389=0, " ", Замеры!I389)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Замеры!L389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75</v>
      </c>
      <c r="T391" s="8" t="e">
        <f t="shared" si="145"/>
        <v>#VALUE!</v>
      </c>
      <c r="U391" s="12" t="s">
        <v>75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IF(Замеры!B390=0, " ", Замеры!B390)</f>
        <v>385</v>
      </c>
      <c r="B392" s="49" t="str">
        <f>Замеры!F390</f>
        <v xml:space="preserve">Группа от QF </v>
      </c>
      <c r="C392" s="49" t="str">
        <f>IF(Замеры!H390=0, " ", Замеры!H390)</f>
        <v xml:space="preserve"> </v>
      </c>
      <c r="D392" s="49" t="str">
        <f>IF(O392=0, " ", CONCATENATE(Замеры!N390,Замеры!O390,Замеры!P390,Замеры!Q390,Замеры!R390))</f>
        <v xml:space="preserve"> </v>
      </c>
      <c r="E392" s="49" t="str">
        <f>IF(Замеры!I390=0, " ", Замеры!I390)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Замеры!L390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75</v>
      </c>
      <c r="T392" s="8" t="e">
        <f t="shared" ref="T392:T455" si="167">E392*5</f>
        <v>#VALUE!</v>
      </c>
      <c r="U392" s="12" t="s">
        <v>75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IF(Замеры!B391=0, " ", Замеры!B391)</f>
        <v>386</v>
      </c>
      <c r="B393" s="49" t="str">
        <f>Замеры!F391</f>
        <v xml:space="preserve">Группа от QF </v>
      </c>
      <c r="C393" s="49" t="str">
        <f>IF(Замеры!H391=0, " ", Замеры!H391)</f>
        <v xml:space="preserve"> </v>
      </c>
      <c r="D393" s="49" t="str">
        <f>IF(O393=0, " ", CONCATENATE(Замеры!N391,Замеры!O391,Замеры!P391,Замеры!Q391,Замеры!R391))</f>
        <v xml:space="preserve"> </v>
      </c>
      <c r="E393" s="49" t="str">
        <f>IF(Замеры!I391=0, " ", Замеры!I391)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Замеры!L391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75</v>
      </c>
      <c r="T393" s="8" t="e">
        <f t="shared" si="167"/>
        <v>#VALUE!</v>
      </c>
      <c r="U393" s="12" t="s">
        <v>75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IF(Замеры!B392=0, " ", Замеры!B392)</f>
        <v>387</v>
      </c>
      <c r="B394" s="49" t="str">
        <f>Замеры!F392</f>
        <v xml:space="preserve">Группа от QF </v>
      </c>
      <c r="C394" s="49" t="str">
        <f>IF(Замеры!H392=0, " ", Замеры!H392)</f>
        <v xml:space="preserve"> </v>
      </c>
      <c r="D394" s="49" t="str">
        <f>IF(O394=0, " ", CONCATENATE(Замеры!N392,Замеры!O392,Замеры!P392,Замеры!Q392,Замеры!R392))</f>
        <v xml:space="preserve"> </v>
      </c>
      <c r="E394" s="49" t="str">
        <f>IF(Замеры!I392=0, " ", Замеры!I392)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Замеры!L392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75</v>
      </c>
      <c r="T394" s="8" t="e">
        <f t="shared" si="167"/>
        <v>#VALUE!</v>
      </c>
      <c r="U394" s="12" t="s">
        <v>75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IF(Замеры!B393=0, " ", Замеры!B393)</f>
        <v>388</v>
      </c>
      <c r="B395" s="49" t="str">
        <f>Замеры!F393</f>
        <v xml:space="preserve">Группа от QF </v>
      </c>
      <c r="C395" s="49" t="str">
        <f>IF(Замеры!H393=0, " ", Замеры!H393)</f>
        <v xml:space="preserve"> </v>
      </c>
      <c r="D395" s="49" t="str">
        <f>IF(O395=0, " ", CONCATENATE(Замеры!N393,Замеры!O393,Замеры!P393,Замеры!Q393,Замеры!R393))</f>
        <v xml:space="preserve"> </v>
      </c>
      <c r="E395" s="49" t="str">
        <f>IF(Замеры!I393=0, " ", Замеры!I393)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Замеры!L393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75</v>
      </c>
      <c r="T395" s="8" t="e">
        <f t="shared" si="167"/>
        <v>#VALUE!</v>
      </c>
      <c r="U395" s="12" t="s">
        <v>75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IF(Замеры!B394=0, " ", Замеры!B394)</f>
        <v>389</v>
      </c>
      <c r="B396" s="49" t="str">
        <f>Замеры!F394</f>
        <v xml:space="preserve">Группа от QF </v>
      </c>
      <c r="C396" s="49" t="str">
        <f>IF(Замеры!H394=0, " ", Замеры!H394)</f>
        <v xml:space="preserve"> </v>
      </c>
      <c r="D396" s="49" t="str">
        <f>IF(O396=0, " ", CONCATENATE(Замеры!N394,Замеры!O394,Замеры!P394,Замеры!Q394,Замеры!R394))</f>
        <v xml:space="preserve"> </v>
      </c>
      <c r="E396" s="49" t="str">
        <f>IF(Замеры!I394=0, " ", Замеры!I394)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Замеры!L394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75</v>
      </c>
      <c r="T396" s="8" t="e">
        <f t="shared" si="167"/>
        <v>#VALUE!</v>
      </c>
      <c r="U396" s="12" t="s">
        <v>75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IF(Замеры!B395=0, " ", Замеры!B395)</f>
        <v>390</v>
      </c>
      <c r="B397" s="49" t="str">
        <f>Замеры!F395</f>
        <v xml:space="preserve">Группа от QF </v>
      </c>
      <c r="C397" s="49" t="str">
        <f>IF(Замеры!H395=0, " ", Замеры!H395)</f>
        <v xml:space="preserve"> </v>
      </c>
      <c r="D397" s="49" t="str">
        <f>IF(O397=0, " ", CONCATENATE(Замеры!N395,Замеры!O395,Замеры!P395,Замеры!Q395,Замеры!R395))</f>
        <v xml:space="preserve"> </v>
      </c>
      <c r="E397" s="49" t="str">
        <f>IF(Замеры!I395=0, " ", Замеры!I395)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Замеры!L395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75</v>
      </c>
      <c r="T397" s="8" t="e">
        <f t="shared" si="167"/>
        <v>#VALUE!</v>
      </c>
      <c r="U397" s="12" t="s">
        <v>75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IF(Замеры!B396=0, " ", Замеры!B396)</f>
        <v>391</v>
      </c>
      <c r="B398" s="49" t="str">
        <f>Замеры!F396</f>
        <v xml:space="preserve">Группа от QF </v>
      </c>
      <c r="C398" s="49" t="str">
        <f>IF(Замеры!H396=0, " ", Замеры!H396)</f>
        <v xml:space="preserve"> </v>
      </c>
      <c r="D398" s="49" t="str">
        <f>IF(O398=0, " ", CONCATENATE(Замеры!N396,Замеры!O396,Замеры!P396,Замеры!Q396,Замеры!R396))</f>
        <v xml:space="preserve"> </v>
      </c>
      <c r="E398" s="49" t="str">
        <f>IF(Замеры!I396=0, " ", Замеры!I396)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Замеры!L396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75</v>
      </c>
      <c r="T398" s="8" t="e">
        <f t="shared" si="167"/>
        <v>#VALUE!</v>
      </c>
      <c r="U398" s="12" t="s">
        <v>75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IF(Замеры!B397=0, " ", Замеры!B397)</f>
        <v>392</v>
      </c>
      <c r="B399" s="49" t="str">
        <f>Замеры!F397</f>
        <v xml:space="preserve">Группа от QF </v>
      </c>
      <c r="C399" s="49" t="str">
        <f>IF(Замеры!H397=0, " ", Замеры!H397)</f>
        <v xml:space="preserve"> </v>
      </c>
      <c r="D399" s="49" t="str">
        <f>IF(O399=0, " ", CONCATENATE(Замеры!N397,Замеры!O397,Замеры!P397,Замеры!Q397,Замеры!R397))</f>
        <v xml:space="preserve"> </v>
      </c>
      <c r="E399" s="49" t="str">
        <f>IF(Замеры!I397=0, " ", Замеры!I397)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Замеры!L397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75</v>
      </c>
      <c r="T399" s="8" t="e">
        <f t="shared" si="167"/>
        <v>#VALUE!</v>
      </c>
      <c r="U399" s="12" t="s">
        <v>75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IF(Замеры!B398=0, " ", Замеры!B398)</f>
        <v>393</v>
      </c>
      <c r="B400" s="49" t="str">
        <f>Замеры!F398</f>
        <v xml:space="preserve">Группа от QF </v>
      </c>
      <c r="C400" s="49" t="str">
        <f>IF(Замеры!H398=0, " ", Замеры!H398)</f>
        <v xml:space="preserve"> </v>
      </c>
      <c r="D400" s="49" t="str">
        <f>IF(O400=0, " ", CONCATENATE(Замеры!N398,Замеры!O398,Замеры!P398,Замеры!Q398,Замеры!R398))</f>
        <v xml:space="preserve"> </v>
      </c>
      <c r="E400" s="49" t="str">
        <f>IF(Замеры!I398=0, " ", Замеры!I398)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Замеры!L398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75</v>
      </c>
      <c r="T400" s="8" t="e">
        <f t="shared" si="167"/>
        <v>#VALUE!</v>
      </c>
      <c r="U400" s="12" t="s">
        <v>75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IF(Замеры!B399=0, " ", Замеры!B399)</f>
        <v>394</v>
      </c>
      <c r="B401" s="49" t="str">
        <f>Замеры!F399</f>
        <v xml:space="preserve">Группа от QF </v>
      </c>
      <c r="C401" s="49" t="str">
        <f>IF(Замеры!H399=0, " ", Замеры!H399)</f>
        <v xml:space="preserve"> </v>
      </c>
      <c r="D401" s="49" t="str">
        <f>IF(O401=0, " ", CONCATENATE(Замеры!N399,Замеры!O399,Замеры!P399,Замеры!Q399,Замеры!R399))</f>
        <v xml:space="preserve"> </v>
      </c>
      <c r="E401" s="49" t="str">
        <f>IF(Замеры!I399=0, " ", Замеры!I399)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Замеры!L399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75</v>
      </c>
      <c r="T401" s="8" t="e">
        <f t="shared" si="167"/>
        <v>#VALUE!</v>
      </c>
      <c r="U401" s="12" t="s">
        <v>75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IF(Замеры!B400=0, " ", Замеры!B400)</f>
        <v>395</v>
      </c>
      <c r="B402" s="49" t="str">
        <f>Замеры!F400</f>
        <v xml:space="preserve">Группа от QF </v>
      </c>
      <c r="C402" s="49" t="str">
        <f>IF(Замеры!H400=0, " ", Замеры!H400)</f>
        <v xml:space="preserve"> </v>
      </c>
      <c r="D402" s="49" t="str">
        <f>IF(O402=0, " ", CONCATENATE(Замеры!N400,Замеры!O400,Замеры!P400,Замеры!Q400,Замеры!R400))</f>
        <v xml:space="preserve"> </v>
      </c>
      <c r="E402" s="49" t="str">
        <f>IF(Замеры!I400=0, " ", Замеры!I400)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Замеры!L400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75</v>
      </c>
      <c r="T402" s="8" t="e">
        <f t="shared" si="167"/>
        <v>#VALUE!</v>
      </c>
      <c r="U402" s="12" t="s">
        <v>75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IF(Замеры!B401=0, " ", Замеры!B401)</f>
        <v>396</v>
      </c>
      <c r="B403" s="49" t="str">
        <f>Замеры!F401</f>
        <v xml:space="preserve">Группа от QF </v>
      </c>
      <c r="C403" s="49" t="str">
        <f>IF(Замеры!H401=0, " ", Замеры!H401)</f>
        <v xml:space="preserve"> </v>
      </c>
      <c r="D403" s="49" t="str">
        <f>IF(O403=0, " ", CONCATENATE(Замеры!N401,Замеры!O401,Замеры!P401,Замеры!Q401,Замеры!R401))</f>
        <v xml:space="preserve"> </v>
      </c>
      <c r="E403" s="49" t="str">
        <f>IF(Замеры!I401=0, " ", Замеры!I401)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Замеры!L401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75</v>
      </c>
      <c r="T403" s="8" t="e">
        <f t="shared" si="167"/>
        <v>#VALUE!</v>
      </c>
      <c r="U403" s="12" t="s">
        <v>75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IF(Замеры!B402=0, " ", Замеры!B402)</f>
        <v>397</v>
      </c>
      <c r="B404" s="49" t="str">
        <f>Замеры!F402</f>
        <v xml:space="preserve">Группа от QF </v>
      </c>
      <c r="C404" s="49" t="str">
        <f>IF(Замеры!H402=0, " ", Замеры!H402)</f>
        <v xml:space="preserve"> </v>
      </c>
      <c r="D404" s="49" t="str">
        <f>IF(O404=0, " ", CONCATENATE(Замеры!N402,Замеры!O402,Замеры!P402,Замеры!Q402,Замеры!R402))</f>
        <v xml:space="preserve"> </v>
      </c>
      <c r="E404" s="49" t="str">
        <f>IF(Замеры!I402=0, " ", Замеры!I402)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Замеры!L402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75</v>
      </c>
      <c r="T404" s="8" t="e">
        <f t="shared" si="167"/>
        <v>#VALUE!</v>
      </c>
      <c r="U404" s="12" t="s">
        <v>75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IF(Замеры!B403=0, " ", Замеры!B403)</f>
        <v>398</v>
      </c>
      <c r="B405" s="49" t="str">
        <f>Замеры!F403</f>
        <v xml:space="preserve">Группа от QF </v>
      </c>
      <c r="C405" s="49" t="str">
        <f>IF(Замеры!H403=0, " ", Замеры!H403)</f>
        <v xml:space="preserve"> </v>
      </c>
      <c r="D405" s="49" t="str">
        <f>IF(O405=0, " ", CONCATENATE(Замеры!N403,Замеры!O403,Замеры!P403,Замеры!Q403,Замеры!R403))</f>
        <v xml:space="preserve"> </v>
      </c>
      <c r="E405" s="49" t="str">
        <f>IF(Замеры!I403=0, " ", Замеры!I403)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Замеры!L403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75</v>
      </c>
      <c r="T405" s="8" t="e">
        <f t="shared" si="167"/>
        <v>#VALUE!</v>
      </c>
      <c r="U405" s="12" t="s">
        <v>75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IF(Замеры!B404=0, " ", Замеры!B404)</f>
        <v>399</v>
      </c>
      <c r="B406" s="49" t="str">
        <f>Замеры!F404</f>
        <v xml:space="preserve">Группа от QF </v>
      </c>
      <c r="C406" s="49" t="str">
        <f>IF(Замеры!H404=0, " ", Замеры!H404)</f>
        <v xml:space="preserve"> </v>
      </c>
      <c r="D406" s="49" t="str">
        <f>IF(O406=0, " ", CONCATENATE(Замеры!N404,Замеры!O404,Замеры!P404,Замеры!Q404,Замеры!R404))</f>
        <v xml:space="preserve"> </v>
      </c>
      <c r="E406" s="49" t="str">
        <f>IF(Замеры!I404=0, " ", Замеры!I404)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Замеры!L404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75</v>
      </c>
      <c r="T406" s="8" t="e">
        <f t="shared" si="167"/>
        <v>#VALUE!</v>
      </c>
      <c r="U406" s="12" t="s">
        <v>75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IF(Замеры!B405=0, " ", Замеры!B405)</f>
        <v>400</v>
      </c>
      <c r="B407" s="49" t="str">
        <f>Замеры!F405</f>
        <v xml:space="preserve">Группа от QF </v>
      </c>
      <c r="C407" s="49" t="str">
        <f>IF(Замеры!H405=0, " ", Замеры!H405)</f>
        <v xml:space="preserve"> </v>
      </c>
      <c r="D407" s="49" t="str">
        <f>IF(O407=0, " ", CONCATENATE(Замеры!N405,Замеры!O405,Замеры!P405,Замеры!Q405,Замеры!R405))</f>
        <v xml:space="preserve"> </v>
      </c>
      <c r="E407" s="49" t="str">
        <f>IF(Замеры!I405=0, " ", Замеры!I405)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Замеры!L405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75</v>
      </c>
      <c r="T407" s="8" t="e">
        <f t="shared" si="167"/>
        <v>#VALUE!</v>
      </c>
      <c r="U407" s="12" t="s">
        <v>75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IF(Замеры!B406=0, " ", Замеры!B406)</f>
        <v>401</v>
      </c>
      <c r="B408" s="49" t="str">
        <f>Замеры!F406</f>
        <v xml:space="preserve">Группа от QF </v>
      </c>
      <c r="C408" s="49" t="str">
        <f>IF(Замеры!H406=0, " ", Замеры!H406)</f>
        <v xml:space="preserve"> </v>
      </c>
      <c r="D408" s="49" t="str">
        <f>IF(O408=0, " ", CONCATENATE(Замеры!N406,Замеры!O406,Замеры!P406,Замеры!Q406,Замеры!R406))</f>
        <v xml:space="preserve"> </v>
      </c>
      <c r="E408" s="49" t="str">
        <f>IF(Замеры!I406=0, " ", Замеры!I406)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Замеры!L406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75</v>
      </c>
      <c r="T408" s="8" t="e">
        <f t="shared" si="167"/>
        <v>#VALUE!</v>
      </c>
      <c r="U408" s="12" t="s">
        <v>75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IF(Замеры!B407=0, " ", Замеры!B407)</f>
        <v>402</v>
      </c>
      <c r="B409" s="49" t="str">
        <f>Замеры!F407</f>
        <v xml:space="preserve">Группа от QF </v>
      </c>
      <c r="C409" s="49" t="str">
        <f>IF(Замеры!H407=0, " ", Замеры!H407)</f>
        <v xml:space="preserve"> </v>
      </c>
      <c r="D409" s="49" t="str">
        <f>IF(O409=0, " ", CONCATENATE(Замеры!N407,Замеры!O407,Замеры!P407,Замеры!Q407,Замеры!R407))</f>
        <v xml:space="preserve"> </v>
      </c>
      <c r="E409" s="49" t="str">
        <f>IF(Замеры!I407=0, " ", Замеры!I407)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Замеры!L407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75</v>
      </c>
      <c r="T409" s="8" t="e">
        <f t="shared" si="167"/>
        <v>#VALUE!</v>
      </c>
      <c r="U409" s="12" t="s">
        <v>75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IF(Замеры!B408=0, " ", Замеры!B408)</f>
        <v>403</v>
      </c>
      <c r="B410" s="49" t="str">
        <f>Замеры!F408</f>
        <v xml:space="preserve">Группа от QF </v>
      </c>
      <c r="C410" s="49" t="str">
        <f>IF(Замеры!H408=0, " ", Замеры!H408)</f>
        <v xml:space="preserve"> </v>
      </c>
      <c r="D410" s="49" t="str">
        <f>IF(O410=0, " ", CONCATENATE(Замеры!N408,Замеры!O408,Замеры!P408,Замеры!Q408,Замеры!R408))</f>
        <v xml:space="preserve"> </v>
      </c>
      <c r="E410" s="49" t="str">
        <f>IF(Замеры!I408=0, " ", Замеры!I408)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Замеры!L408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75</v>
      </c>
      <c r="T410" s="8" t="e">
        <f t="shared" si="167"/>
        <v>#VALUE!</v>
      </c>
      <c r="U410" s="12" t="s">
        <v>75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IF(Замеры!B409=0, " ", Замеры!B409)</f>
        <v>404</v>
      </c>
      <c r="B411" s="49" t="str">
        <f>Замеры!F409</f>
        <v xml:space="preserve">Группа от QF </v>
      </c>
      <c r="C411" s="49" t="str">
        <f>IF(Замеры!H409=0, " ", Замеры!H409)</f>
        <v xml:space="preserve"> </v>
      </c>
      <c r="D411" s="49" t="str">
        <f>IF(O411=0, " ", CONCATENATE(Замеры!N409,Замеры!O409,Замеры!P409,Замеры!Q409,Замеры!R409))</f>
        <v xml:space="preserve"> </v>
      </c>
      <c r="E411" s="49" t="str">
        <f>IF(Замеры!I409=0, " ", Замеры!I409)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Замеры!L409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75</v>
      </c>
      <c r="T411" s="8" t="e">
        <f t="shared" si="167"/>
        <v>#VALUE!</v>
      </c>
      <c r="U411" s="12" t="s">
        <v>75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IF(Замеры!B410=0, " ", Замеры!B410)</f>
        <v>405</v>
      </c>
      <c r="B412" s="49" t="str">
        <f>Замеры!F410</f>
        <v xml:space="preserve">Группа от QF </v>
      </c>
      <c r="C412" s="49" t="str">
        <f>IF(Замеры!H410=0, " ", Замеры!H410)</f>
        <v xml:space="preserve"> </v>
      </c>
      <c r="D412" s="49" t="str">
        <f>IF(O412=0, " ", CONCATENATE(Замеры!N410,Замеры!O410,Замеры!P410,Замеры!Q410,Замеры!R410))</f>
        <v xml:space="preserve"> </v>
      </c>
      <c r="E412" s="49" t="str">
        <f>IF(Замеры!I410=0, " ", Замеры!I410)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Замеры!L410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75</v>
      </c>
      <c r="T412" s="8" t="e">
        <f t="shared" si="167"/>
        <v>#VALUE!</v>
      </c>
      <c r="U412" s="12" t="s">
        <v>75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IF(Замеры!B411=0, " ", Замеры!B411)</f>
        <v>406</v>
      </c>
      <c r="B413" s="49" t="str">
        <f>Замеры!F411</f>
        <v xml:space="preserve">Группа от QF </v>
      </c>
      <c r="C413" s="49" t="str">
        <f>IF(Замеры!H411=0, " ", Замеры!H411)</f>
        <v xml:space="preserve"> </v>
      </c>
      <c r="D413" s="49" t="str">
        <f>IF(O413=0, " ", CONCATENATE(Замеры!N411,Замеры!O411,Замеры!P411,Замеры!Q411,Замеры!R411))</f>
        <v xml:space="preserve"> </v>
      </c>
      <c r="E413" s="49" t="str">
        <f>IF(Замеры!I411=0, " ", Замеры!I411)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Замеры!L411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75</v>
      </c>
      <c r="T413" s="8" t="e">
        <f t="shared" si="167"/>
        <v>#VALUE!</v>
      </c>
      <c r="U413" s="12" t="s">
        <v>75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IF(Замеры!B412=0, " ", Замеры!B412)</f>
        <v>407</v>
      </c>
      <c r="B414" s="49" t="str">
        <f>Замеры!F412</f>
        <v xml:space="preserve">Группа от QF </v>
      </c>
      <c r="C414" s="49" t="str">
        <f>IF(Замеры!H412=0, " ", Замеры!H412)</f>
        <v xml:space="preserve"> </v>
      </c>
      <c r="D414" s="49" t="str">
        <f>IF(O414=0, " ", CONCATENATE(Замеры!N412,Замеры!O412,Замеры!P412,Замеры!Q412,Замеры!R412))</f>
        <v xml:space="preserve"> </v>
      </c>
      <c r="E414" s="49" t="str">
        <f>IF(Замеры!I412=0, " ", Замеры!I412)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Замеры!L412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75</v>
      </c>
      <c r="T414" s="8" t="e">
        <f t="shared" si="167"/>
        <v>#VALUE!</v>
      </c>
      <c r="U414" s="12" t="s">
        <v>75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IF(Замеры!B413=0, " ", Замеры!B413)</f>
        <v>408</v>
      </c>
      <c r="B415" s="49" t="str">
        <f>Замеры!F413</f>
        <v xml:space="preserve">Группа от QF </v>
      </c>
      <c r="C415" s="49" t="str">
        <f>IF(Замеры!H413=0, " ", Замеры!H413)</f>
        <v xml:space="preserve"> </v>
      </c>
      <c r="D415" s="49" t="str">
        <f>IF(O415=0, " ", CONCATENATE(Замеры!N413,Замеры!O413,Замеры!P413,Замеры!Q413,Замеры!R413))</f>
        <v xml:space="preserve"> </v>
      </c>
      <c r="E415" s="49" t="str">
        <f>IF(Замеры!I413=0, " ", Замеры!I413)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Замеры!L413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75</v>
      </c>
      <c r="T415" s="8" t="e">
        <f t="shared" si="167"/>
        <v>#VALUE!</v>
      </c>
      <c r="U415" s="12" t="s">
        <v>75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IF(Замеры!B414=0, " ", Замеры!B414)</f>
        <v>409</v>
      </c>
      <c r="B416" s="49" t="str">
        <f>Замеры!F414</f>
        <v xml:space="preserve">Группа от QF </v>
      </c>
      <c r="C416" s="49" t="str">
        <f>IF(Замеры!H414=0, " ", Замеры!H414)</f>
        <v xml:space="preserve"> </v>
      </c>
      <c r="D416" s="49" t="str">
        <f>IF(O416=0, " ", CONCATENATE(Замеры!N414,Замеры!O414,Замеры!P414,Замеры!Q414,Замеры!R414))</f>
        <v xml:space="preserve"> </v>
      </c>
      <c r="E416" s="49" t="str">
        <f>IF(Замеры!I414=0, " ", Замеры!I414)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Замеры!L414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75</v>
      </c>
      <c r="T416" s="8" t="e">
        <f t="shared" si="167"/>
        <v>#VALUE!</v>
      </c>
      <c r="U416" s="12" t="s">
        <v>75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IF(Замеры!B415=0, " ", Замеры!B415)</f>
        <v>410</v>
      </c>
      <c r="B417" s="49" t="str">
        <f>Замеры!F415</f>
        <v xml:space="preserve">Группа от QF </v>
      </c>
      <c r="C417" s="49" t="str">
        <f>IF(Замеры!H415=0, " ", Замеры!H415)</f>
        <v xml:space="preserve"> </v>
      </c>
      <c r="D417" s="49" t="str">
        <f>IF(O417=0, " ", CONCATENATE(Замеры!N415,Замеры!O415,Замеры!P415,Замеры!Q415,Замеры!R415))</f>
        <v xml:space="preserve"> </v>
      </c>
      <c r="E417" s="49" t="str">
        <f>IF(Замеры!I415=0, " ", Замеры!I415)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Замеры!L415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75</v>
      </c>
      <c r="T417" s="8" t="e">
        <f t="shared" si="167"/>
        <v>#VALUE!</v>
      </c>
      <c r="U417" s="12" t="s">
        <v>75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IF(Замеры!B416=0, " ", Замеры!B416)</f>
        <v>411</v>
      </c>
      <c r="B418" s="49" t="str">
        <f>Замеры!F416</f>
        <v xml:space="preserve">Группа от QF </v>
      </c>
      <c r="C418" s="49" t="str">
        <f>IF(Замеры!H416=0, " ", Замеры!H416)</f>
        <v xml:space="preserve"> </v>
      </c>
      <c r="D418" s="49" t="str">
        <f>IF(O418=0, " ", CONCATENATE(Замеры!N416,Замеры!O416,Замеры!P416,Замеры!Q416,Замеры!R416))</f>
        <v xml:space="preserve"> </v>
      </c>
      <c r="E418" s="49" t="str">
        <f>IF(Замеры!I416=0, " ", Замеры!I416)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Замеры!L416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75</v>
      </c>
      <c r="T418" s="8" t="e">
        <f t="shared" si="167"/>
        <v>#VALUE!</v>
      </c>
      <c r="U418" s="12" t="s">
        <v>75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IF(Замеры!B417=0, " ", Замеры!B417)</f>
        <v>412</v>
      </c>
      <c r="B419" s="49" t="str">
        <f>Замеры!F417</f>
        <v xml:space="preserve">Группа от QF </v>
      </c>
      <c r="C419" s="49" t="str">
        <f>IF(Замеры!H417=0, " ", Замеры!H417)</f>
        <v xml:space="preserve"> </v>
      </c>
      <c r="D419" s="49" t="str">
        <f>IF(O419=0, " ", CONCATENATE(Замеры!N417,Замеры!O417,Замеры!P417,Замеры!Q417,Замеры!R417))</f>
        <v xml:space="preserve"> </v>
      </c>
      <c r="E419" s="49" t="str">
        <f>IF(Замеры!I417=0, " ", Замеры!I417)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Замеры!L417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75</v>
      </c>
      <c r="T419" s="8" t="e">
        <f t="shared" si="167"/>
        <v>#VALUE!</v>
      </c>
      <c r="U419" s="12" t="s">
        <v>75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IF(Замеры!B418=0, " ", Замеры!B418)</f>
        <v>413</v>
      </c>
      <c r="B420" s="49" t="str">
        <f>Замеры!F418</f>
        <v xml:space="preserve">Группа от QF </v>
      </c>
      <c r="C420" s="49" t="str">
        <f>IF(Замеры!H418=0, " ", Замеры!H418)</f>
        <v xml:space="preserve"> </v>
      </c>
      <c r="D420" s="49" t="str">
        <f>IF(O420=0, " ", CONCATENATE(Замеры!N418,Замеры!O418,Замеры!P418,Замеры!Q418,Замеры!R418))</f>
        <v xml:space="preserve"> </v>
      </c>
      <c r="E420" s="49" t="str">
        <f>IF(Замеры!I418=0, " ", Замеры!I418)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Замеры!L418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75</v>
      </c>
      <c r="T420" s="8" t="e">
        <f t="shared" si="167"/>
        <v>#VALUE!</v>
      </c>
      <c r="U420" s="12" t="s">
        <v>75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IF(Замеры!B419=0, " ", Замеры!B419)</f>
        <v>414</v>
      </c>
      <c r="B421" s="49" t="str">
        <f>Замеры!F419</f>
        <v xml:space="preserve">Группа от QF </v>
      </c>
      <c r="C421" s="49" t="str">
        <f>IF(Замеры!H419=0, " ", Замеры!H419)</f>
        <v xml:space="preserve"> </v>
      </c>
      <c r="D421" s="49" t="str">
        <f>IF(O421=0, " ", CONCATENATE(Замеры!N419,Замеры!O419,Замеры!P419,Замеры!Q419,Замеры!R419))</f>
        <v xml:space="preserve"> </v>
      </c>
      <c r="E421" s="49" t="str">
        <f>IF(Замеры!I419=0, " ", Замеры!I419)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Замеры!L419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75</v>
      </c>
      <c r="T421" s="8" t="e">
        <f t="shared" si="167"/>
        <v>#VALUE!</v>
      </c>
      <c r="U421" s="12" t="s">
        <v>75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IF(Замеры!B420=0, " ", Замеры!B420)</f>
        <v>415</v>
      </c>
      <c r="B422" s="49" t="str">
        <f>Замеры!F420</f>
        <v xml:space="preserve">Группа от QF </v>
      </c>
      <c r="C422" s="49" t="str">
        <f>IF(Замеры!H420=0, " ", Замеры!H420)</f>
        <v xml:space="preserve"> </v>
      </c>
      <c r="D422" s="49" t="str">
        <f>IF(O422=0, " ", CONCATENATE(Замеры!N420,Замеры!O420,Замеры!P420,Замеры!Q420,Замеры!R420))</f>
        <v xml:space="preserve"> </v>
      </c>
      <c r="E422" s="49" t="str">
        <f>IF(Замеры!I420=0, " ", Замеры!I420)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Замеры!L420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75</v>
      </c>
      <c r="T422" s="8" t="e">
        <f t="shared" si="167"/>
        <v>#VALUE!</v>
      </c>
      <c r="U422" s="12" t="s">
        <v>75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IF(Замеры!B421=0, " ", Замеры!B421)</f>
        <v>416</v>
      </c>
      <c r="B423" s="49" t="str">
        <f>Замеры!F421</f>
        <v xml:space="preserve">Группа от QF </v>
      </c>
      <c r="C423" s="49" t="str">
        <f>IF(Замеры!H421=0, " ", Замеры!H421)</f>
        <v xml:space="preserve"> </v>
      </c>
      <c r="D423" s="49" t="str">
        <f>IF(O423=0, " ", CONCATENATE(Замеры!N421,Замеры!O421,Замеры!P421,Замеры!Q421,Замеры!R421))</f>
        <v xml:space="preserve"> </v>
      </c>
      <c r="E423" s="49" t="str">
        <f>IF(Замеры!I421=0, " ", Замеры!I421)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Замеры!L421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75</v>
      </c>
      <c r="T423" s="8" t="e">
        <f t="shared" si="167"/>
        <v>#VALUE!</v>
      </c>
      <c r="U423" s="12" t="s">
        <v>75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IF(Замеры!B422=0, " ", Замеры!B422)</f>
        <v>417</v>
      </c>
      <c r="B424" s="49" t="str">
        <f>Замеры!F422</f>
        <v xml:space="preserve">Группа от QF </v>
      </c>
      <c r="C424" s="49" t="str">
        <f>IF(Замеры!H422=0, " ", Замеры!H422)</f>
        <v xml:space="preserve"> </v>
      </c>
      <c r="D424" s="49" t="str">
        <f>IF(O424=0, " ", CONCATENATE(Замеры!N422,Замеры!O422,Замеры!P422,Замеры!Q422,Замеры!R422))</f>
        <v xml:space="preserve"> </v>
      </c>
      <c r="E424" s="49" t="str">
        <f>IF(Замеры!I422=0, " ", Замеры!I422)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Замеры!L422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75</v>
      </c>
      <c r="T424" s="8" t="e">
        <f t="shared" si="167"/>
        <v>#VALUE!</v>
      </c>
      <c r="U424" s="12" t="s">
        <v>75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IF(Замеры!B423=0, " ", Замеры!B423)</f>
        <v>418</v>
      </c>
      <c r="B425" s="49" t="str">
        <f>Замеры!F423</f>
        <v xml:space="preserve">Группа от QF </v>
      </c>
      <c r="C425" s="49" t="str">
        <f>IF(Замеры!H423=0, " ", Замеры!H423)</f>
        <v xml:space="preserve"> </v>
      </c>
      <c r="D425" s="49" t="str">
        <f>IF(O425=0, " ", CONCATENATE(Замеры!N423,Замеры!O423,Замеры!P423,Замеры!Q423,Замеры!R423))</f>
        <v xml:space="preserve"> </v>
      </c>
      <c r="E425" s="49" t="str">
        <f>IF(Замеры!I423=0, " ", Замеры!I423)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Замеры!L423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75</v>
      </c>
      <c r="T425" s="8" t="e">
        <f t="shared" si="167"/>
        <v>#VALUE!</v>
      </c>
      <c r="U425" s="12" t="s">
        <v>75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IF(Замеры!B424=0, " ", Замеры!B424)</f>
        <v>419</v>
      </c>
      <c r="B426" s="49" t="str">
        <f>Замеры!F424</f>
        <v xml:space="preserve">Группа от QF </v>
      </c>
      <c r="C426" s="49" t="str">
        <f>IF(Замеры!H424=0, " ", Замеры!H424)</f>
        <v xml:space="preserve"> </v>
      </c>
      <c r="D426" s="49" t="str">
        <f>IF(O426=0, " ", CONCATENATE(Замеры!N424,Замеры!O424,Замеры!P424,Замеры!Q424,Замеры!R424))</f>
        <v xml:space="preserve"> </v>
      </c>
      <c r="E426" s="49" t="str">
        <f>IF(Замеры!I424=0, " ", Замеры!I424)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Замеры!L424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75</v>
      </c>
      <c r="T426" s="8" t="e">
        <f t="shared" si="167"/>
        <v>#VALUE!</v>
      </c>
      <c r="U426" s="12" t="s">
        <v>75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IF(Замеры!B425=0, " ", Замеры!B425)</f>
        <v>420</v>
      </c>
      <c r="B427" s="49" t="str">
        <f>Замеры!F425</f>
        <v xml:space="preserve">Группа от QF </v>
      </c>
      <c r="C427" s="49" t="str">
        <f>IF(Замеры!H425=0, " ", Замеры!H425)</f>
        <v xml:space="preserve"> </v>
      </c>
      <c r="D427" s="49" t="str">
        <f>IF(O427=0, " ", CONCATENATE(Замеры!N425,Замеры!O425,Замеры!P425,Замеры!Q425,Замеры!R425))</f>
        <v xml:space="preserve"> </v>
      </c>
      <c r="E427" s="49" t="str">
        <f>IF(Замеры!I425=0, " ", Замеры!I425)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Замеры!L425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75</v>
      </c>
      <c r="T427" s="8" t="e">
        <f t="shared" si="167"/>
        <v>#VALUE!</v>
      </c>
      <c r="U427" s="12" t="s">
        <v>75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IF(Замеры!B426=0, " ", Замеры!B426)</f>
        <v>421</v>
      </c>
      <c r="B428" s="49" t="str">
        <f>Замеры!F426</f>
        <v xml:space="preserve">Группа от QF </v>
      </c>
      <c r="C428" s="49" t="str">
        <f>IF(Замеры!H426=0, " ", Замеры!H426)</f>
        <v xml:space="preserve"> </v>
      </c>
      <c r="D428" s="49" t="str">
        <f>IF(O428=0, " ", CONCATENATE(Замеры!N426,Замеры!O426,Замеры!P426,Замеры!Q426,Замеры!R426))</f>
        <v xml:space="preserve"> </v>
      </c>
      <c r="E428" s="49" t="str">
        <f>IF(Замеры!I426=0, " ", Замеры!I426)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Замеры!L426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75</v>
      </c>
      <c r="T428" s="8" t="e">
        <f t="shared" si="167"/>
        <v>#VALUE!</v>
      </c>
      <c r="U428" s="12" t="s">
        <v>75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IF(Замеры!B427=0, " ", Замеры!B427)</f>
        <v>422</v>
      </c>
      <c r="B429" s="49" t="str">
        <f>Замеры!F427</f>
        <v xml:space="preserve">Группа от QF </v>
      </c>
      <c r="C429" s="49" t="str">
        <f>IF(Замеры!H427=0, " ", Замеры!H427)</f>
        <v xml:space="preserve"> </v>
      </c>
      <c r="D429" s="49" t="str">
        <f>IF(O429=0, " ", CONCATENATE(Замеры!N427,Замеры!O427,Замеры!P427,Замеры!Q427,Замеры!R427))</f>
        <v xml:space="preserve"> </v>
      </c>
      <c r="E429" s="49" t="str">
        <f>IF(Замеры!I427=0, " ", Замеры!I427)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Замеры!L427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75</v>
      </c>
      <c r="T429" s="8" t="e">
        <f t="shared" si="167"/>
        <v>#VALUE!</v>
      </c>
      <c r="U429" s="12" t="s">
        <v>75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IF(Замеры!B428=0, " ", Замеры!B428)</f>
        <v>423</v>
      </c>
      <c r="B430" s="49" t="str">
        <f>Замеры!F428</f>
        <v xml:space="preserve">Группа от QF </v>
      </c>
      <c r="C430" s="49" t="str">
        <f>IF(Замеры!H428=0, " ", Замеры!H428)</f>
        <v xml:space="preserve"> </v>
      </c>
      <c r="D430" s="49" t="str">
        <f>IF(O430=0, " ", CONCATENATE(Замеры!N428,Замеры!O428,Замеры!P428,Замеры!Q428,Замеры!R428))</f>
        <v xml:space="preserve"> </v>
      </c>
      <c r="E430" s="49" t="str">
        <f>IF(Замеры!I428=0, " ", Замеры!I428)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Замеры!L428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75</v>
      </c>
      <c r="T430" s="8" t="e">
        <f t="shared" si="167"/>
        <v>#VALUE!</v>
      </c>
      <c r="U430" s="12" t="s">
        <v>75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IF(Замеры!B429=0, " ", Замеры!B429)</f>
        <v>424</v>
      </c>
      <c r="B431" s="49" t="str">
        <f>Замеры!F429</f>
        <v xml:space="preserve">Группа от QF </v>
      </c>
      <c r="C431" s="49" t="str">
        <f>IF(Замеры!H429=0, " ", Замеры!H429)</f>
        <v xml:space="preserve"> </v>
      </c>
      <c r="D431" s="49" t="str">
        <f>IF(O431=0, " ", CONCATENATE(Замеры!N429,Замеры!O429,Замеры!P429,Замеры!Q429,Замеры!R429))</f>
        <v xml:space="preserve"> </v>
      </c>
      <c r="E431" s="49" t="str">
        <f>IF(Замеры!I429=0, " ", Замеры!I429)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Замеры!L429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75</v>
      </c>
      <c r="T431" s="8" t="e">
        <f t="shared" si="167"/>
        <v>#VALUE!</v>
      </c>
      <c r="U431" s="12" t="s">
        <v>75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IF(Замеры!B430=0, " ", Замеры!B430)</f>
        <v>425</v>
      </c>
      <c r="B432" s="49" t="str">
        <f>Замеры!F430</f>
        <v xml:space="preserve">Группа от QF </v>
      </c>
      <c r="C432" s="49" t="str">
        <f>IF(Замеры!H430=0, " ", Замеры!H430)</f>
        <v xml:space="preserve"> </v>
      </c>
      <c r="D432" s="49" t="str">
        <f>IF(O432=0, " ", CONCATENATE(Замеры!N430,Замеры!O430,Замеры!P430,Замеры!Q430,Замеры!R430))</f>
        <v xml:space="preserve"> </v>
      </c>
      <c r="E432" s="49" t="str">
        <f>IF(Замеры!I430=0, " ", Замеры!I430)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Замеры!L430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75</v>
      </c>
      <c r="T432" s="8" t="e">
        <f t="shared" si="167"/>
        <v>#VALUE!</v>
      </c>
      <c r="U432" s="12" t="s">
        <v>75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IF(Замеры!B431=0, " ", Замеры!B431)</f>
        <v>426</v>
      </c>
      <c r="B433" s="49" t="str">
        <f>Замеры!F431</f>
        <v xml:space="preserve">Группа от QF </v>
      </c>
      <c r="C433" s="49" t="str">
        <f>IF(Замеры!H431=0, " ", Замеры!H431)</f>
        <v xml:space="preserve"> </v>
      </c>
      <c r="D433" s="49" t="str">
        <f>IF(O433=0, " ", CONCATENATE(Замеры!N431,Замеры!O431,Замеры!P431,Замеры!Q431,Замеры!R431))</f>
        <v xml:space="preserve"> </v>
      </c>
      <c r="E433" s="49" t="str">
        <f>IF(Замеры!I431=0, " ", Замеры!I431)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Замеры!L431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75</v>
      </c>
      <c r="T433" s="8" t="e">
        <f t="shared" si="167"/>
        <v>#VALUE!</v>
      </c>
      <c r="U433" s="12" t="s">
        <v>75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IF(Замеры!B432=0, " ", Замеры!B432)</f>
        <v>427</v>
      </c>
      <c r="B434" s="49" t="str">
        <f>Замеры!F432</f>
        <v xml:space="preserve">Группа от QF </v>
      </c>
      <c r="C434" s="49" t="str">
        <f>IF(Замеры!H432=0, " ", Замеры!H432)</f>
        <v xml:space="preserve"> </v>
      </c>
      <c r="D434" s="49" t="str">
        <f>IF(O434=0, " ", CONCATENATE(Замеры!N432,Замеры!O432,Замеры!P432,Замеры!Q432,Замеры!R432))</f>
        <v xml:space="preserve"> </v>
      </c>
      <c r="E434" s="49" t="str">
        <f>IF(Замеры!I432=0, " ", Замеры!I432)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Замеры!L432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75</v>
      </c>
      <c r="T434" s="8" t="e">
        <f t="shared" si="167"/>
        <v>#VALUE!</v>
      </c>
      <c r="U434" s="12" t="s">
        <v>75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IF(Замеры!B433=0, " ", Замеры!B433)</f>
        <v>428</v>
      </c>
      <c r="B435" s="49" t="str">
        <f>Замеры!F433</f>
        <v xml:space="preserve">Группа от QF </v>
      </c>
      <c r="C435" s="49" t="str">
        <f>IF(Замеры!H433=0, " ", Замеры!H433)</f>
        <v xml:space="preserve"> </v>
      </c>
      <c r="D435" s="49" t="str">
        <f>IF(O435=0, " ", CONCATENATE(Замеры!N433,Замеры!O433,Замеры!P433,Замеры!Q433,Замеры!R433))</f>
        <v xml:space="preserve"> </v>
      </c>
      <c r="E435" s="49" t="str">
        <f>IF(Замеры!I433=0, " ", Замеры!I433)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Замеры!L433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75</v>
      </c>
      <c r="T435" s="8" t="e">
        <f t="shared" si="167"/>
        <v>#VALUE!</v>
      </c>
      <c r="U435" s="12" t="s">
        <v>75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IF(Замеры!B434=0, " ", Замеры!B434)</f>
        <v>429</v>
      </c>
      <c r="B436" s="49" t="str">
        <f>Замеры!F434</f>
        <v xml:space="preserve">Группа от QF </v>
      </c>
      <c r="C436" s="49" t="str">
        <f>IF(Замеры!H434=0, " ", Замеры!H434)</f>
        <v xml:space="preserve"> </v>
      </c>
      <c r="D436" s="49" t="str">
        <f>IF(O436=0, " ", CONCATENATE(Замеры!N434,Замеры!O434,Замеры!P434,Замеры!Q434,Замеры!R434))</f>
        <v xml:space="preserve"> </v>
      </c>
      <c r="E436" s="49" t="str">
        <f>IF(Замеры!I434=0, " ", Замеры!I434)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Замеры!L434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75</v>
      </c>
      <c r="T436" s="8" t="e">
        <f t="shared" si="167"/>
        <v>#VALUE!</v>
      </c>
      <c r="U436" s="12" t="s">
        <v>75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IF(Замеры!B435=0, " ", Замеры!B435)</f>
        <v>430</v>
      </c>
      <c r="B437" s="49" t="str">
        <f>Замеры!F435</f>
        <v xml:space="preserve">Группа от QF </v>
      </c>
      <c r="C437" s="49" t="str">
        <f>IF(Замеры!H435=0, " ", Замеры!H435)</f>
        <v xml:space="preserve"> </v>
      </c>
      <c r="D437" s="49" t="str">
        <f>IF(O437=0, " ", CONCATENATE(Замеры!N435,Замеры!O435,Замеры!P435,Замеры!Q435,Замеры!R435))</f>
        <v xml:space="preserve"> </v>
      </c>
      <c r="E437" s="49" t="str">
        <f>IF(Замеры!I435=0, " ", Замеры!I435)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Замеры!L435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75</v>
      </c>
      <c r="T437" s="8" t="e">
        <f t="shared" si="167"/>
        <v>#VALUE!</v>
      </c>
      <c r="U437" s="12" t="s">
        <v>75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IF(Замеры!B436=0, " ", Замеры!B436)</f>
        <v>431</v>
      </c>
      <c r="B438" s="49" t="str">
        <f>Замеры!F436</f>
        <v xml:space="preserve">Группа от QF </v>
      </c>
      <c r="C438" s="49" t="str">
        <f>IF(Замеры!H436=0, " ", Замеры!H436)</f>
        <v xml:space="preserve"> </v>
      </c>
      <c r="D438" s="49" t="str">
        <f>IF(O438=0, " ", CONCATENATE(Замеры!N436,Замеры!O436,Замеры!P436,Замеры!Q436,Замеры!R436))</f>
        <v xml:space="preserve"> </v>
      </c>
      <c r="E438" s="49" t="str">
        <f>IF(Замеры!I436=0, " ", Замеры!I436)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Замеры!L436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75</v>
      </c>
      <c r="T438" s="8" t="e">
        <f t="shared" si="167"/>
        <v>#VALUE!</v>
      </c>
      <c r="U438" s="12" t="s">
        <v>75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IF(Замеры!B437=0, " ", Замеры!B437)</f>
        <v>432</v>
      </c>
      <c r="B439" s="49" t="str">
        <f>Замеры!F437</f>
        <v xml:space="preserve">Группа от QF </v>
      </c>
      <c r="C439" s="49" t="str">
        <f>IF(Замеры!H437=0, " ", Замеры!H437)</f>
        <v xml:space="preserve"> </v>
      </c>
      <c r="D439" s="49" t="str">
        <f>IF(O439=0, " ", CONCATENATE(Замеры!N437,Замеры!O437,Замеры!P437,Замеры!Q437,Замеры!R437))</f>
        <v xml:space="preserve"> </v>
      </c>
      <c r="E439" s="49" t="str">
        <f>IF(Замеры!I437=0, " ", Замеры!I437)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Замеры!L437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75</v>
      </c>
      <c r="T439" s="8" t="e">
        <f t="shared" si="167"/>
        <v>#VALUE!</v>
      </c>
      <c r="U439" s="12" t="s">
        <v>75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IF(Замеры!B438=0, " ", Замеры!B438)</f>
        <v>433</v>
      </c>
      <c r="B440" s="49" t="str">
        <f>Замеры!F438</f>
        <v xml:space="preserve">Группа от QF </v>
      </c>
      <c r="C440" s="49" t="str">
        <f>IF(Замеры!H438=0, " ", Замеры!H438)</f>
        <v xml:space="preserve"> </v>
      </c>
      <c r="D440" s="49" t="str">
        <f>IF(O440=0, " ", CONCATENATE(Замеры!N438,Замеры!O438,Замеры!P438,Замеры!Q438,Замеры!R438))</f>
        <v xml:space="preserve"> </v>
      </c>
      <c r="E440" s="49" t="str">
        <f>IF(Замеры!I438=0, " ", Замеры!I438)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Замеры!L438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75</v>
      </c>
      <c r="T440" s="8" t="e">
        <f t="shared" si="167"/>
        <v>#VALUE!</v>
      </c>
      <c r="U440" s="12" t="s">
        <v>75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IF(Замеры!B439=0, " ", Замеры!B439)</f>
        <v>434</v>
      </c>
      <c r="B441" s="49" t="str">
        <f>Замеры!F439</f>
        <v xml:space="preserve">Группа от QF </v>
      </c>
      <c r="C441" s="49" t="str">
        <f>IF(Замеры!H439=0, " ", Замеры!H439)</f>
        <v xml:space="preserve"> </v>
      </c>
      <c r="D441" s="49" t="str">
        <f>IF(O441=0, " ", CONCATENATE(Замеры!N439,Замеры!O439,Замеры!P439,Замеры!Q439,Замеры!R439))</f>
        <v xml:space="preserve"> </v>
      </c>
      <c r="E441" s="49" t="str">
        <f>IF(Замеры!I439=0, " ", Замеры!I439)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Замеры!L439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75</v>
      </c>
      <c r="T441" s="8" t="e">
        <f t="shared" si="167"/>
        <v>#VALUE!</v>
      </c>
      <c r="U441" s="12" t="s">
        <v>75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IF(Замеры!B440=0, " ", Замеры!B440)</f>
        <v>435</v>
      </c>
      <c r="B442" s="49" t="str">
        <f>Замеры!F440</f>
        <v xml:space="preserve">Группа от QF </v>
      </c>
      <c r="C442" s="49" t="str">
        <f>IF(Замеры!H440=0, " ", Замеры!H440)</f>
        <v xml:space="preserve"> </v>
      </c>
      <c r="D442" s="49" t="str">
        <f>IF(O442=0, " ", CONCATENATE(Замеры!N440,Замеры!O440,Замеры!P440,Замеры!Q440,Замеры!R440))</f>
        <v xml:space="preserve"> </v>
      </c>
      <c r="E442" s="49" t="str">
        <f>IF(Замеры!I440=0, " ", Замеры!I440)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Замеры!L440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75</v>
      </c>
      <c r="T442" s="8" t="e">
        <f t="shared" si="167"/>
        <v>#VALUE!</v>
      </c>
      <c r="U442" s="12" t="s">
        <v>75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IF(Замеры!B441=0, " ", Замеры!B441)</f>
        <v>436</v>
      </c>
      <c r="B443" s="49" t="str">
        <f>Замеры!F441</f>
        <v xml:space="preserve">Группа от QF </v>
      </c>
      <c r="C443" s="49" t="str">
        <f>IF(Замеры!H441=0, " ", Замеры!H441)</f>
        <v xml:space="preserve"> </v>
      </c>
      <c r="D443" s="49" t="str">
        <f>IF(O443=0, " ", CONCATENATE(Замеры!N441,Замеры!O441,Замеры!P441,Замеры!Q441,Замеры!R441))</f>
        <v xml:space="preserve"> </v>
      </c>
      <c r="E443" s="49" t="str">
        <f>IF(Замеры!I441=0, " ", Замеры!I441)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Замеры!L441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75</v>
      </c>
      <c r="T443" s="8" t="e">
        <f t="shared" si="167"/>
        <v>#VALUE!</v>
      </c>
      <c r="U443" s="12" t="s">
        <v>75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IF(Замеры!B442=0, " ", Замеры!B442)</f>
        <v>437</v>
      </c>
      <c r="B444" s="49" t="str">
        <f>Замеры!F442</f>
        <v xml:space="preserve">Группа от QF </v>
      </c>
      <c r="C444" s="49" t="str">
        <f>IF(Замеры!H442=0, " ", Замеры!H442)</f>
        <v xml:space="preserve"> </v>
      </c>
      <c r="D444" s="49" t="str">
        <f>IF(O444=0, " ", CONCATENATE(Замеры!N442,Замеры!O442,Замеры!P442,Замеры!Q442,Замеры!R442))</f>
        <v xml:space="preserve"> </v>
      </c>
      <c r="E444" s="49" t="str">
        <f>IF(Замеры!I442=0, " ", Замеры!I442)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Замеры!L442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75</v>
      </c>
      <c r="T444" s="8" t="e">
        <f t="shared" si="167"/>
        <v>#VALUE!</v>
      </c>
      <c r="U444" s="12" t="s">
        <v>75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IF(Замеры!B443=0, " ", Замеры!B443)</f>
        <v>438</v>
      </c>
      <c r="B445" s="49" t="str">
        <f>Замеры!F443</f>
        <v xml:space="preserve">Группа от QF </v>
      </c>
      <c r="C445" s="49" t="str">
        <f>IF(Замеры!H443=0, " ", Замеры!H443)</f>
        <v xml:space="preserve"> </v>
      </c>
      <c r="D445" s="49" t="str">
        <f>IF(O445=0, " ", CONCATENATE(Замеры!N443,Замеры!O443,Замеры!P443,Замеры!Q443,Замеры!R443))</f>
        <v xml:space="preserve"> </v>
      </c>
      <c r="E445" s="49" t="str">
        <f>IF(Замеры!I443=0, " ", Замеры!I443)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Замеры!L443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75</v>
      </c>
      <c r="T445" s="8" t="e">
        <f t="shared" si="167"/>
        <v>#VALUE!</v>
      </c>
      <c r="U445" s="12" t="s">
        <v>75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IF(Замеры!B444=0, " ", Замеры!B444)</f>
        <v>439</v>
      </c>
      <c r="B446" s="49" t="str">
        <f>Замеры!F444</f>
        <v xml:space="preserve">Группа от QF </v>
      </c>
      <c r="C446" s="49" t="str">
        <f>IF(Замеры!H444=0, " ", Замеры!H444)</f>
        <v xml:space="preserve"> </v>
      </c>
      <c r="D446" s="49" t="str">
        <f>IF(O446=0, " ", CONCATENATE(Замеры!N444,Замеры!O444,Замеры!P444,Замеры!Q444,Замеры!R444))</f>
        <v xml:space="preserve"> </v>
      </c>
      <c r="E446" s="49" t="str">
        <f>IF(Замеры!I444=0, " ", Замеры!I444)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Замеры!L444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75</v>
      </c>
      <c r="T446" s="8" t="e">
        <f t="shared" si="167"/>
        <v>#VALUE!</v>
      </c>
      <c r="U446" s="12" t="s">
        <v>75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IF(Замеры!B445=0, " ", Замеры!B445)</f>
        <v>440</v>
      </c>
      <c r="B447" s="49" t="str">
        <f>Замеры!F445</f>
        <v xml:space="preserve">Группа от QF </v>
      </c>
      <c r="C447" s="49" t="str">
        <f>IF(Замеры!H445=0, " ", Замеры!H445)</f>
        <v xml:space="preserve"> </v>
      </c>
      <c r="D447" s="49" t="str">
        <f>IF(O447=0, " ", CONCATENATE(Замеры!N445,Замеры!O445,Замеры!P445,Замеры!Q445,Замеры!R445))</f>
        <v xml:space="preserve"> </v>
      </c>
      <c r="E447" s="49" t="str">
        <f>IF(Замеры!I445=0, " ", Замеры!I445)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Замеры!L445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75</v>
      </c>
      <c r="T447" s="8" t="e">
        <f t="shared" si="167"/>
        <v>#VALUE!</v>
      </c>
      <c r="U447" s="12" t="s">
        <v>75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IF(Замеры!B446=0, " ", Замеры!B446)</f>
        <v>441</v>
      </c>
      <c r="B448" s="49" t="str">
        <f>Замеры!F446</f>
        <v xml:space="preserve">Группа от QF </v>
      </c>
      <c r="C448" s="49" t="str">
        <f>IF(Замеры!H446=0, " ", Замеры!H446)</f>
        <v xml:space="preserve"> </v>
      </c>
      <c r="D448" s="49" t="str">
        <f>IF(O448=0, " ", CONCATENATE(Замеры!N446,Замеры!O446,Замеры!P446,Замеры!Q446,Замеры!R446))</f>
        <v xml:space="preserve"> </v>
      </c>
      <c r="E448" s="49" t="str">
        <f>IF(Замеры!I446=0, " ", Замеры!I446)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Замеры!L446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75</v>
      </c>
      <c r="T448" s="8" t="e">
        <f t="shared" si="167"/>
        <v>#VALUE!</v>
      </c>
      <c r="U448" s="12" t="s">
        <v>75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IF(Замеры!B447=0, " ", Замеры!B447)</f>
        <v>442</v>
      </c>
      <c r="B449" s="49" t="str">
        <f>Замеры!F447</f>
        <v xml:space="preserve">Группа от QF </v>
      </c>
      <c r="C449" s="49" t="str">
        <f>IF(Замеры!H447=0, " ", Замеры!H447)</f>
        <v xml:space="preserve"> </v>
      </c>
      <c r="D449" s="49" t="str">
        <f>IF(O449=0, " ", CONCATENATE(Замеры!N447,Замеры!O447,Замеры!P447,Замеры!Q447,Замеры!R447))</f>
        <v xml:space="preserve"> </v>
      </c>
      <c r="E449" s="49" t="str">
        <f>IF(Замеры!I447=0, " ", Замеры!I447)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Замеры!L447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75</v>
      </c>
      <c r="T449" s="8" t="e">
        <f t="shared" si="167"/>
        <v>#VALUE!</v>
      </c>
      <c r="U449" s="12" t="s">
        <v>75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IF(Замеры!B448=0, " ", Замеры!B448)</f>
        <v>443</v>
      </c>
      <c r="B450" s="49" t="str">
        <f>Замеры!F448</f>
        <v xml:space="preserve">Группа от QF </v>
      </c>
      <c r="C450" s="49" t="str">
        <f>IF(Замеры!H448=0, " ", Замеры!H448)</f>
        <v xml:space="preserve"> </v>
      </c>
      <c r="D450" s="49" t="str">
        <f>IF(O450=0, " ", CONCATENATE(Замеры!N448,Замеры!O448,Замеры!P448,Замеры!Q448,Замеры!R448))</f>
        <v xml:space="preserve"> </v>
      </c>
      <c r="E450" s="49" t="str">
        <f>IF(Замеры!I448=0, " ", Замеры!I448)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Замеры!L448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75</v>
      </c>
      <c r="T450" s="8" t="e">
        <f t="shared" si="167"/>
        <v>#VALUE!</v>
      </c>
      <c r="U450" s="12" t="s">
        <v>75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IF(Замеры!B449=0, " ", Замеры!B449)</f>
        <v>444</v>
      </c>
      <c r="B451" s="49" t="str">
        <f>Замеры!F449</f>
        <v xml:space="preserve">Группа от QF </v>
      </c>
      <c r="C451" s="49" t="str">
        <f>IF(Замеры!H449=0, " ", Замеры!H449)</f>
        <v xml:space="preserve"> </v>
      </c>
      <c r="D451" s="49" t="str">
        <f>IF(O451=0, " ", CONCATENATE(Замеры!N449,Замеры!O449,Замеры!P449,Замеры!Q449,Замеры!R449))</f>
        <v xml:space="preserve"> </v>
      </c>
      <c r="E451" s="49" t="str">
        <f>IF(Замеры!I449=0, " ", Замеры!I449)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Замеры!L449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75</v>
      </c>
      <c r="T451" s="8" t="e">
        <f t="shared" si="167"/>
        <v>#VALUE!</v>
      </c>
      <c r="U451" s="12" t="s">
        <v>75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IF(Замеры!B450=0, " ", Замеры!B450)</f>
        <v>445</v>
      </c>
      <c r="B452" s="49" t="str">
        <f>Замеры!F450</f>
        <v xml:space="preserve">Группа от QF </v>
      </c>
      <c r="C452" s="49" t="str">
        <f>IF(Замеры!H450=0, " ", Замеры!H450)</f>
        <v xml:space="preserve"> </v>
      </c>
      <c r="D452" s="49" t="str">
        <f>IF(O452=0, " ", CONCATENATE(Замеры!N450,Замеры!O450,Замеры!P450,Замеры!Q450,Замеры!R450))</f>
        <v xml:space="preserve"> </v>
      </c>
      <c r="E452" s="49" t="str">
        <f>IF(Замеры!I450=0, " ", Замеры!I450)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Замеры!L450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75</v>
      </c>
      <c r="T452" s="8" t="e">
        <f t="shared" si="167"/>
        <v>#VALUE!</v>
      </c>
      <c r="U452" s="12" t="s">
        <v>75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IF(Замеры!B451=0, " ", Замеры!B451)</f>
        <v>446</v>
      </c>
      <c r="B453" s="49" t="str">
        <f>Замеры!F451</f>
        <v xml:space="preserve">Группа от QF </v>
      </c>
      <c r="C453" s="49" t="str">
        <f>IF(Замеры!H451=0, " ", Замеры!H451)</f>
        <v xml:space="preserve"> </v>
      </c>
      <c r="D453" s="49" t="str">
        <f>IF(O453=0, " ", CONCATENATE(Замеры!N451,Замеры!O451,Замеры!P451,Замеры!Q451,Замеры!R451))</f>
        <v xml:space="preserve"> </v>
      </c>
      <c r="E453" s="49" t="str">
        <f>IF(Замеры!I451=0, " ", Замеры!I451)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Замеры!L451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75</v>
      </c>
      <c r="T453" s="8" t="e">
        <f t="shared" si="167"/>
        <v>#VALUE!</v>
      </c>
      <c r="U453" s="12" t="s">
        <v>75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IF(Замеры!B452=0, " ", Замеры!B452)</f>
        <v>447</v>
      </c>
      <c r="B454" s="49" t="str">
        <f>Замеры!F452</f>
        <v xml:space="preserve">Группа от QF </v>
      </c>
      <c r="C454" s="49" t="str">
        <f>IF(Замеры!H452=0, " ", Замеры!H452)</f>
        <v xml:space="preserve"> </v>
      </c>
      <c r="D454" s="49" t="str">
        <f>IF(O454=0, " ", CONCATENATE(Замеры!N452,Замеры!O452,Замеры!P452,Замеры!Q452,Замеры!R452))</f>
        <v xml:space="preserve"> </v>
      </c>
      <c r="E454" s="49" t="str">
        <f>IF(Замеры!I452=0, " ", Замеры!I452)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Замеры!L452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75</v>
      </c>
      <c r="T454" s="8" t="e">
        <f t="shared" si="167"/>
        <v>#VALUE!</v>
      </c>
      <c r="U454" s="12" t="s">
        <v>75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IF(Замеры!B453=0, " ", Замеры!B453)</f>
        <v>448</v>
      </c>
      <c r="B455" s="49" t="str">
        <f>Замеры!F453</f>
        <v xml:space="preserve">Группа от QF </v>
      </c>
      <c r="C455" s="49" t="str">
        <f>IF(Замеры!H453=0, " ", Замеры!H453)</f>
        <v xml:space="preserve"> </v>
      </c>
      <c r="D455" s="49" t="str">
        <f>IF(O455=0, " ", CONCATENATE(Замеры!N453,Замеры!O453,Замеры!P453,Замеры!Q453,Замеры!R453))</f>
        <v xml:space="preserve"> </v>
      </c>
      <c r="E455" s="49" t="str">
        <f>IF(Замеры!I453=0, " ", Замеры!I453)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Замеры!L453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75</v>
      </c>
      <c r="T455" s="8" t="e">
        <f t="shared" si="167"/>
        <v>#VALUE!</v>
      </c>
      <c r="U455" s="12" t="s">
        <v>75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IF(Замеры!B454=0, " ", Замеры!B454)</f>
        <v>449</v>
      </c>
      <c r="B456" s="49" t="str">
        <f>Замеры!F454</f>
        <v xml:space="preserve">Группа от QF </v>
      </c>
      <c r="C456" s="49" t="str">
        <f>IF(Замеры!H454=0, " ", Замеры!H454)</f>
        <v xml:space="preserve"> </v>
      </c>
      <c r="D456" s="49" t="str">
        <f>IF(O456=0, " ", CONCATENATE(Замеры!N454,Замеры!O454,Замеры!P454,Замеры!Q454,Замеры!R454))</f>
        <v xml:space="preserve"> </v>
      </c>
      <c r="E456" s="49" t="str">
        <f>IF(Замеры!I454=0, " ", Замеры!I454)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Замеры!L454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75</v>
      </c>
      <c r="T456" s="8" t="e">
        <f t="shared" ref="T456:T519" si="189">E456*5</f>
        <v>#VALUE!</v>
      </c>
      <c r="U456" s="12" t="s">
        <v>75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IF(Замеры!B455=0, " ", Замеры!B455)</f>
        <v>450</v>
      </c>
      <c r="B457" s="49" t="str">
        <f>Замеры!F455</f>
        <v xml:space="preserve">Группа от QF </v>
      </c>
      <c r="C457" s="49" t="str">
        <f>IF(Замеры!H455=0, " ", Замеры!H455)</f>
        <v xml:space="preserve"> </v>
      </c>
      <c r="D457" s="49" t="str">
        <f>IF(O457=0, " ", CONCATENATE(Замеры!N455,Замеры!O455,Замеры!P455,Замеры!Q455,Замеры!R455))</f>
        <v xml:space="preserve"> </v>
      </c>
      <c r="E457" s="49" t="str">
        <f>IF(Замеры!I455=0, " ", Замеры!I455)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Замеры!L455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75</v>
      </c>
      <c r="T457" s="8" t="e">
        <f t="shared" si="189"/>
        <v>#VALUE!</v>
      </c>
      <c r="U457" s="12" t="s">
        <v>75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IF(Замеры!B456=0, " ", Замеры!B456)</f>
        <v>451</v>
      </c>
      <c r="B458" s="49" t="str">
        <f>Замеры!F456</f>
        <v xml:space="preserve">Группа от QF </v>
      </c>
      <c r="C458" s="49" t="str">
        <f>IF(Замеры!H456=0, " ", Замеры!H456)</f>
        <v xml:space="preserve"> </v>
      </c>
      <c r="D458" s="49" t="str">
        <f>IF(O458=0, " ", CONCATENATE(Замеры!N456,Замеры!O456,Замеры!P456,Замеры!Q456,Замеры!R456))</f>
        <v xml:space="preserve"> </v>
      </c>
      <c r="E458" s="49" t="str">
        <f>IF(Замеры!I456=0, " ", Замеры!I456)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Замеры!L456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75</v>
      </c>
      <c r="T458" s="8" t="e">
        <f t="shared" si="189"/>
        <v>#VALUE!</v>
      </c>
      <c r="U458" s="12" t="s">
        <v>75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IF(Замеры!B457=0, " ", Замеры!B457)</f>
        <v>452</v>
      </c>
      <c r="B459" s="49" t="str">
        <f>Замеры!F457</f>
        <v xml:space="preserve">Группа от QF </v>
      </c>
      <c r="C459" s="49" t="str">
        <f>IF(Замеры!H457=0, " ", Замеры!H457)</f>
        <v xml:space="preserve"> </v>
      </c>
      <c r="D459" s="49" t="str">
        <f>IF(O459=0, " ", CONCATENATE(Замеры!N457,Замеры!O457,Замеры!P457,Замеры!Q457,Замеры!R457))</f>
        <v xml:space="preserve"> </v>
      </c>
      <c r="E459" s="49" t="str">
        <f>IF(Замеры!I457=0, " ", Замеры!I457)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Замеры!L457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75</v>
      </c>
      <c r="T459" s="8" t="e">
        <f t="shared" si="189"/>
        <v>#VALUE!</v>
      </c>
      <c r="U459" s="12" t="s">
        <v>75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IF(Замеры!B458=0, " ", Замеры!B458)</f>
        <v>453</v>
      </c>
      <c r="B460" s="49" t="str">
        <f>Замеры!F458</f>
        <v xml:space="preserve">Группа от QF </v>
      </c>
      <c r="C460" s="49" t="str">
        <f>IF(Замеры!H458=0, " ", Замеры!H458)</f>
        <v xml:space="preserve"> </v>
      </c>
      <c r="D460" s="49" t="str">
        <f>IF(O460=0, " ", CONCATENATE(Замеры!N458,Замеры!O458,Замеры!P458,Замеры!Q458,Замеры!R458))</f>
        <v xml:space="preserve"> </v>
      </c>
      <c r="E460" s="49" t="str">
        <f>IF(Замеры!I458=0, " ", Замеры!I458)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Замеры!L458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75</v>
      </c>
      <c r="T460" s="8" t="e">
        <f t="shared" si="189"/>
        <v>#VALUE!</v>
      </c>
      <c r="U460" s="12" t="s">
        <v>75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IF(Замеры!B459=0, " ", Замеры!B459)</f>
        <v>454</v>
      </c>
      <c r="B461" s="49" t="str">
        <f>Замеры!F459</f>
        <v xml:space="preserve">Группа от QF </v>
      </c>
      <c r="C461" s="49" t="str">
        <f>IF(Замеры!H459=0, " ", Замеры!H459)</f>
        <v xml:space="preserve"> </v>
      </c>
      <c r="D461" s="49" t="str">
        <f>IF(O461=0, " ", CONCATENATE(Замеры!N459,Замеры!O459,Замеры!P459,Замеры!Q459,Замеры!R459))</f>
        <v xml:space="preserve"> </v>
      </c>
      <c r="E461" s="49" t="str">
        <f>IF(Замеры!I459=0, " ", Замеры!I459)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Замеры!L459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75</v>
      </c>
      <c r="T461" s="8" t="e">
        <f t="shared" si="189"/>
        <v>#VALUE!</v>
      </c>
      <c r="U461" s="12" t="s">
        <v>75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IF(Замеры!B460=0, " ", Замеры!B460)</f>
        <v>455</v>
      </c>
      <c r="B462" s="49" t="str">
        <f>Замеры!F460</f>
        <v xml:space="preserve">Группа от QF </v>
      </c>
      <c r="C462" s="49" t="str">
        <f>IF(Замеры!H460=0, " ", Замеры!H460)</f>
        <v xml:space="preserve"> </v>
      </c>
      <c r="D462" s="49" t="str">
        <f>IF(O462=0, " ", CONCATENATE(Замеры!N460,Замеры!O460,Замеры!P460,Замеры!Q460,Замеры!R460))</f>
        <v xml:space="preserve"> </v>
      </c>
      <c r="E462" s="49" t="str">
        <f>IF(Замеры!I460=0, " ", Замеры!I460)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Замеры!L460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75</v>
      </c>
      <c r="T462" s="8" t="e">
        <f t="shared" si="189"/>
        <v>#VALUE!</v>
      </c>
      <c r="U462" s="12" t="s">
        <v>75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IF(Замеры!B461=0, " ", Замеры!B461)</f>
        <v>456</v>
      </c>
      <c r="B463" s="49" t="str">
        <f>Замеры!F461</f>
        <v xml:space="preserve">Группа от QF </v>
      </c>
      <c r="C463" s="49" t="str">
        <f>IF(Замеры!H461=0, " ", Замеры!H461)</f>
        <v xml:space="preserve"> </v>
      </c>
      <c r="D463" s="49" t="str">
        <f>IF(O463=0, " ", CONCATENATE(Замеры!N461,Замеры!O461,Замеры!P461,Замеры!Q461,Замеры!R461))</f>
        <v xml:space="preserve"> </v>
      </c>
      <c r="E463" s="49" t="str">
        <f>IF(Замеры!I461=0, " ", Замеры!I461)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Замеры!L461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75</v>
      </c>
      <c r="T463" s="8" t="e">
        <f t="shared" si="189"/>
        <v>#VALUE!</v>
      </c>
      <c r="U463" s="12" t="s">
        <v>75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IF(Замеры!B462=0, " ", Замеры!B462)</f>
        <v>457</v>
      </c>
      <c r="B464" s="49" t="str">
        <f>Замеры!F462</f>
        <v xml:space="preserve">Группа от QF </v>
      </c>
      <c r="C464" s="49" t="str">
        <f>IF(Замеры!H462=0, " ", Замеры!H462)</f>
        <v xml:space="preserve"> </v>
      </c>
      <c r="D464" s="49" t="str">
        <f>IF(O464=0, " ", CONCATENATE(Замеры!N462,Замеры!O462,Замеры!P462,Замеры!Q462,Замеры!R462))</f>
        <v xml:space="preserve"> </v>
      </c>
      <c r="E464" s="49" t="str">
        <f>IF(Замеры!I462=0, " ", Замеры!I462)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Замеры!L462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75</v>
      </c>
      <c r="T464" s="8" t="e">
        <f t="shared" si="189"/>
        <v>#VALUE!</v>
      </c>
      <c r="U464" s="12" t="s">
        <v>75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IF(Замеры!B463=0, " ", Замеры!B463)</f>
        <v>458</v>
      </c>
      <c r="B465" s="49" t="str">
        <f>Замеры!F463</f>
        <v xml:space="preserve">Группа от QF </v>
      </c>
      <c r="C465" s="49" t="str">
        <f>IF(Замеры!H463=0, " ", Замеры!H463)</f>
        <v xml:space="preserve"> </v>
      </c>
      <c r="D465" s="49" t="str">
        <f>IF(O465=0, " ", CONCATENATE(Замеры!N463,Замеры!O463,Замеры!P463,Замеры!Q463,Замеры!R463))</f>
        <v xml:space="preserve"> </v>
      </c>
      <c r="E465" s="49" t="str">
        <f>IF(Замеры!I463=0, " ", Замеры!I463)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Замеры!L463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75</v>
      </c>
      <c r="T465" s="8" t="e">
        <f t="shared" si="189"/>
        <v>#VALUE!</v>
      </c>
      <c r="U465" s="12" t="s">
        <v>75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IF(Замеры!B464=0, " ", Замеры!B464)</f>
        <v>459</v>
      </c>
      <c r="B466" s="49" t="str">
        <f>Замеры!F464</f>
        <v xml:space="preserve">Группа от QF </v>
      </c>
      <c r="C466" s="49" t="str">
        <f>IF(Замеры!H464=0, " ", Замеры!H464)</f>
        <v xml:space="preserve"> </v>
      </c>
      <c r="D466" s="49" t="str">
        <f>IF(O466=0, " ", CONCATENATE(Замеры!N464,Замеры!O464,Замеры!P464,Замеры!Q464,Замеры!R464))</f>
        <v xml:space="preserve"> </v>
      </c>
      <c r="E466" s="49" t="str">
        <f>IF(Замеры!I464=0, " ", Замеры!I464)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Замеры!L464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75</v>
      </c>
      <c r="T466" s="8" t="e">
        <f t="shared" si="189"/>
        <v>#VALUE!</v>
      </c>
      <c r="U466" s="12" t="s">
        <v>75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IF(Замеры!B465=0, " ", Замеры!B465)</f>
        <v>460</v>
      </c>
      <c r="B467" s="49" t="str">
        <f>Замеры!F465</f>
        <v xml:space="preserve">Группа от QF </v>
      </c>
      <c r="C467" s="49" t="str">
        <f>IF(Замеры!H465=0, " ", Замеры!H465)</f>
        <v xml:space="preserve"> </v>
      </c>
      <c r="D467" s="49" t="str">
        <f>IF(O467=0, " ", CONCATENATE(Замеры!N465,Замеры!O465,Замеры!P465,Замеры!Q465,Замеры!R465))</f>
        <v xml:space="preserve"> </v>
      </c>
      <c r="E467" s="49" t="str">
        <f>IF(Замеры!I465=0, " ", Замеры!I465)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Замеры!L465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75</v>
      </c>
      <c r="T467" s="8" t="e">
        <f t="shared" si="189"/>
        <v>#VALUE!</v>
      </c>
      <c r="U467" s="12" t="s">
        <v>75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IF(Замеры!B466=0, " ", Замеры!B466)</f>
        <v>461</v>
      </c>
      <c r="B468" s="49" t="str">
        <f>Замеры!F466</f>
        <v xml:space="preserve">Группа от QF </v>
      </c>
      <c r="C468" s="49" t="str">
        <f>IF(Замеры!H466=0, " ", Замеры!H466)</f>
        <v xml:space="preserve"> </v>
      </c>
      <c r="D468" s="49" t="str">
        <f>IF(O468=0, " ", CONCATENATE(Замеры!N466,Замеры!O466,Замеры!P466,Замеры!Q466,Замеры!R466))</f>
        <v xml:space="preserve"> </v>
      </c>
      <c r="E468" s="49" t="str">
        <f>IF(Замеры!I466=0, " ", Замеры!I466)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Замеры!L466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75</v>
      </c>
      <c r="T468" s="8" t="e">
        <f t="shared" si="189"/>
        <v>#VALUE!</v>
      </c>
      <c r="U468" s="12" t="s">
        <v>75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IF(Замеры!B467=0, " ", Замеры!B467)</f>
        <v>462</v>
      </c>
      <c r="B469" s="49" t="str">
        <f>Замеры!F467</f>
        <v xml:space="preserve">Группа от QF </v>
      </c>
      <c r="C469" s="49" t="str">
        <f>IF(Замеры!H467=0, " ", Замеры!H467)</f>
        <v xml:space="preserve"> </v>
      </c>
      <c r="D469" s="49" t="str">
        <f>IF(O469=0, " ", CONCATENATE(Замеры!N467,Замеры!O467,Замеры!P467,Замеры!Q467,Замеры!R467))</f>
        <v xml:space="preserve"> </v>
      </c>
      <c r="E469" s="49" t="str">
        <f>IF(Замеры!I467=0, " ", Замеры!I467)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Замеры!L467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75</v>
      </c>
      <c r="T469" s="8" t="e">
        <f t="shared" si="189"/>
        <v>#VALUE!</v>
      </c>
      <c r="U469" s="12" t="s">
        <v>75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IF(Замеры!B468=0, " ", Замеры!B468)</f>
        <v>463</v>
      </c>
      <c r="B470" s="49" t="str">
        <f>Замеры!F468</f>
        <v xml:space="preserve">Группа от QF </v>
      </c>
      <c r="C470" s="49" t="str">
        <f>IF(Замеры!H468=0, " ", Замеры!H468)</f>
        <v xml:space="preserve"> </v>
      </c>
      <c r="D470" s="49" t="str">
        <f>IF(O470=0, " ", CONCATENATE(Замеры!N468,Замеры!O468,Замеры!P468,Замеры!Q468,Замеры!R468))</f>
        <v xml:space="preserve"> </v>
      </c>
      <c r="E470" s="49" t="str">
        <f>IF(Замеры!I468=0, " ", Замеры!I468)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Замеры!L468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75</v>
      </c>
      <c r="T470" s="8" t="e">
        <f t="shared" si="189"/>
        <v>#VALUE!</v>
      </c>
      <c r="U470" s="12" t="s">
        <v>75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IF(Замеры!B469=0, " ", Замеры!B469)</f>
        <v>464</v>
      </c>
      <c r="B471" s="49" t="str">
        <f>Замеры!F469</f>
        <v xml:space="preserve">Группа от QF </v>
      </c>
      <c r="C471" s="49" t="str">
        <f>IF(Замеры!H469=0, " ", Замеры!H469)</f>
        <v xml:space="preserve"> </v>
      </c>
      <c r="D471" s="49" t="str">
        <f>IF(O471=0, " ", CONCATENATE(Замеры!N469,Замеры!O469,Замеры!P469,Замеры!Q469,Замеры!R469))</f>
        <v xml:space="preserve"> </v>
      </c>
      <c r="E471" s="49" t="str">
        <f>IF(Замеры!I469=0, " ", Замеры!I469)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Замеры!L469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75</v>
      </c>
      <c r="T471" s="8" t="e">
        <f t="shared" si="189"/>
        <v>#VALUE!</v>
      </c>
      <c r="U471" s="12" t="s">
        <v>75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IF(Замеры!B470=0, " ", Замеры!B470)</f>
        <v>465</v>
      </c>
      <c r="B472" s="49" t="str">
        <f>Замеры!F470</f>
        <v xml:space="preserve">Группа от QF </v>
      </c>
      <c r="C472" s="49" t="str">
        <f>IF(Замеры!H470=0, " ", Замеры!H470)</f>
        <v xml:space="preserve"> </v>
      </c>
      <c r="D472" s="49" t="str">
        <f>IF(O472=0, " ", CONCATENATE(Замеры!N470,Замеры!O470,Замеры!P470,Замеры!Q470,Замеры!R470))</f>
        <v xml:space="preserve"> </v>
      </c>
      <c r="E472" s="49" t="str">
        <f>IF(Замеры!I470=0, " ", Замеры!I470)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Замеры!L470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75</v>
      </c>
      <c r="T472" s="8" t="e">
        <f t="shared" si="189"/>
        <v>#VALUE!</v>
      </c>
      <c r="U472" s="12" t="s">
        <v>75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IF(Замеры!B471=0, " ", Замеры!B471)</f>
        <v>466</v>
      </c>
      <c r="B473" s="49" t="str">
        <f>Замеры!F471</f>
        <v xml:space="preserve">Группа от QF </v>
      </c>
      <c r="C473" s="49" t="str">
        <f>IF(Замеры!H471=0, " ", Замеры!H471)</f>
        <v xml:space="preserve"> </v>
      </c>
      <c r="D473" s="49" t="str">
        <f>IF(O473=0, " ", CONCATENATE(Замеры!N471,Замеры!O471,Замеры!P471,Замеры!Q471,Замеры!R471))</f>
        <v xml:space="preserve"> </v>
      </c>
      <c r="E473" s="49" t="str">
        <f>IF(Замеры!I471=0, " ", Замеры!I471)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Замеры!L471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75</v>
      </c>
      <c r="T473" s="8" t="e">
        <f t="shared" si="189"/>
        <v>#VALUE!</v>
      </c>
      <c r="U473" s="12" t="s">
        <v>75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IF(Замеры!B472=0, " ", Замеры!B472)</f>
        <v>467</v>
      </c>
      <c r="B474" s="49" t="str">
        <f>Замеры!F472</f>
        <v xml:space="preserve">Группа от QF </v>
      </c>
      <c r="C474" s="49" t="str">
        <f>IF(Замеры!H472=0, " ", Замеры!H472)</f>
        <v xml:space="preserve"> </v>
      </c>
      <c r="D474" s="49" t="str">
        <f>IF(O474=0, " ", CONCATENATE(Замеры!N472,Замеры!O472,Замеры!P472,Замеры!Q472,Замеры!R472))</f>
        <v xml:space="preserve"> </v>
      </c>
      <c r="E474" s="49" t="str">
        <f>IF(Замеры!I472=0, " ", Замеры!I472)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Замеры!L472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75</v>
      </c>
      <c r="T474" s="8" t="e">
        <f t="shared" si="189"/>
        <v>#VALUE!</v>
      </c>
      <c r="U474" s="12" t="s">
        <v>75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IF(Замеры!B473=0, " ", Замеры!B473)</f>
        <v>468</v>
      </c>
      <c r="B475" s="49" t="str">
        <f>Замеры!F473</f>
        <v xml:space="preserve">Группа от QF </v>
      </c>
      <c r="C475" s="49" t="str">
        <f>IF(Замеры!H473=0, " ", Замеры!H473)</f>
        <v xml:space="preserve"> </v>
      </c>
      <c r="D475" s="49" t="str">
        <f>IF(O475=0, " ", CONCATENATE(Замеры!N473,Замеры!O473,Замеры!P473,Замеры!Q473,Замеры!R473))</f>
        <v xml:space="preserve"> </v>
      </c>
      <c r="E475" s="49" t="str">
        <f>IF(Замеры!I473=0, " ", Замеры!I473)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Замеры!L473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75</v>
      </c>
      <c r="T475" s="8" t="e">
        <f t="shared" si="189"/>
        <v>#VALUE!</v>
      </c>
      <c r="U475" s="12" t="s">
        <v>75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IF(Замеры!B474=0, " ", Замеры!B474)</f>
        <v>469</v>
      </c>
      <c r="B476" s="49" t="str">
        <f>Замеры!F474</f>
        <v xml:space="preserve">Группа от QF </v>
      </c>
      <c r="C476" s="49" t="str">
        <f>IF(Замеры!H474=0, " ", Замеры!H474)</f>
        <v xml:space="preserve"> </v>
      </c>
      <c r="D476" s="49" t="str">
        <f>IF(O476=0, " ", CONCATENATE(Замеры!N474,Замеры!O474,Замеры!P474,Замеры!Q474,Замеры!R474))</f>
        <v xml:space="preserve"> </v>
      </c>
      <c r="E476" s="49" t="str">
        <f>IF(Замеры!I474=0, " ", Замеры!I474)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Замеры!L474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75</v>
      </c>
      <c r="T476" s="8" t="e">
        <f t="shared" si="189"/>
        <v>#VALUE!</v>
      </c>
      <c r="U476" s="12" t="s">
        <v>75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IF(Замеры!B475=0, " ", Замеры!B475)</f>
        <v>470</v>
      </c>
      <c r="B477" s="49" t="str">
        <f>Замеры!F475</f>
        <v xml:space="preserve">Группа от QF </v>
      </c>
      <c r="C477" s="49" t="str">
        <f>IF(Замеры!H475=0, " ", Замеры!H475)</f>
        <v xml:space="preserve"> </v>
      </c>
      <c r="D477" s="49" t="str">
        <f>IF(O477=0, " ", CONCATENATE(Замеры!N475,Замеры!O475,Замеры!P475,Замеры!Q475,Замеры!R475))</f>
        <v xml:space="preserve"> </v>
      </c>
      <c r="E477" s="49" t="str">
        <f>IF(Замеры!I475=0, " ", Замеры!I475)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Замеры!L475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75</v>
      </c>
      <c r="T477" s="8" t="e">
        <f t="shared" si="189"/>
        <v>#VALUE!</v>
      </c>
      <c r="U477" s="12" t="s">
        <v>75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IF(Замеры!B476=0, " ", Замеры!B476)</f>
        <v>471</v>
      </c>
      <c r="B478" s="49" t="str">
        <f>Замеры!F476</f>
        <v xml:space="preserve">Группа от QF </v>
      </c>
      <c r="C478" s="49" t="str">
        <f>IF(Замеры!H476=0, " ", Замеры!H476)</f>
        <v xml:space="preserve"> </v>
      </c>
      <c r="D478" s="49" t="str">
        <f>IF(O478=0, " ", CONCATENATE(Замеры!N476,Замеры!O476,Замеры!P476,Замеры!Q476,Замеры!R476))</f>
        <v xml:space="preserve"> </v>
      </c>
      <c r="E478" s="49" t="str">
        <f>IF(Замеры!I476=0, " ", Замеры!I476)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Замеры!L476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75</v>
      </c>
      <c r="T478" s="8" t="e">
        <f t="shared" si="189"/>
        <v>#VALUE!</v>
      </c>
      <c r="U478" s="12" t="s">
        <v>75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IF(Замеры!B477=0, " ", Замеры!B477)</f>
        <v>472</v>
      </c>
      <c r="B479" s="49" t="str">
        <f>Замеры!F477</f>
        <v xml:space="preserve">Группа от QF </v>
      </c>
      <c r="C479" s="49" t="str">
        <f>IF(Замеры!H477=0, " ", Замеры!H477)</f>
        <v xml:space="preserve"> </v>
      </c>
      <c r="D479" s="49" t="str">
        <f>IF(O479=0, " ", CONCATENATE(Замеры!N477,Замеры!O477,Замеры!P477,Замеры!Q477,Замеры!R477))</f>
        <v xml:space="preserve"> </v>
      </c>
      <c r="E479" s="49" t="str">
        <f>IF(Замеры!I477=0, " ", Замеры!I477)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Замеры!L477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75</v>
      </c>
      <c r="T479" s="8" t="e">
        <f t="shared" si="189"/>
        <v>#VALUE!</v>
      </c>
      <c r="U479" s="12" t="s">
        <v>75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IF(Замеры!B478=0, " ", Замеры!B478)</f>
        <v>473</v>
      </c>
      <c r="B480" s="49" t="str">
        <f>Замеры!F478</f>
        <v xml:space="preserve">Группа от QF </v>
      </c>
      <c r="C480" s="49" t="str">
        <f>IF(Замеры!H478=0, " ", Замеры!H478)</f>
        <v xml:space="preserve"> </v>
      </c>
      <c r="D480" s="49" t="str">
        <f>IF(O480=0, " ", CONCATENATE(Замеры!N478,Замеры!O478,Замеры!P478,Замеры!Q478,Замеры!R478))</f>
        <v xml:space="preserve"> </v>
      </c>
      <c r="E480" s="49" t="str">
        <f>IF(Замеры!I478=0, " ", Замеры!I478)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Замеры!L478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75</v>
      </c>
      <c r="T480" s="8" t="e">
        <f t="shared" si="189"/>
        <v>#VALUE!</v>
      </c>
      <c r="U480" s="12" t="s">
        <v>75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IF(Замеры!B479=0, " ", Замеры!B479)</f>
        <v>474</v>
      </c>
      <c r="B481" s="49" t="str">
        <f>Замеры!F479</f>
        <v xml:space="preserve">Группа от QF </v>
      </c>
      <c r="C481" s="49" t="str">
        <f>IF(Замеры!H479=0, " ", Замеры!H479)</f>
        <v xml:space="preserve"> </v>
      </c>
      <c r="D481" s="49" t="str">
        <f>IF(O481=0, " ", CONCATENATE(Замеры!N479,Замеры!O479,Замеры!P479,Замеры!Q479,Замеры!R479))</f>
        <v xml:space="preserve"> </v>
      </c>
      <c r="E481" s="49" t="str">
        <f>IF(Замеры!I479=0, " ", Замеры!I479)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Замеры!L479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75</v>
      </c>
      <c r="T481" s="8" t="e">
        <f t="shared" si="189"/>
        <v>#VALUE!</v>
      </c>
      <c r="U481" s="12" t="s">
        <v>75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IF(Замеры!B480=0, " ", Замеры!B480)</f>
        <v>475</v>
      </c>
      <c r="B482" s="49" t="str">
        <f>Замеры!F480</f>
        <v xml:space="preserve">Группа от QF </v>
      </c>
      <c r="C482" s="49" t="str">
        <f>IF(Замеры!H480=0, " ", Замеры!H480)</f>
        <v xml:space="preserve"> </v>
      </c>
      <c r="D482" s="49" t="str">
        <f>IF(O482=0, " ", CONCATENATE(Замеры!N480,Замеры!O480,Замеры!P480,Замеры!Q480,Замеры!R480))</f>
        <v xml:space="preserve"> </v>
      </c>
      <c r="E482" s="49" t="str">
        <f>IF(Замеры!I480=0, " ", Замеры!I480)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Замеры!L480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75</v>
      </c>
      <c r="T482" s="8" t="e">
        <f t="shared" si="189"/>
        <v>#VALUE!</v>
      </c>
      <c r="U482" s="12" t="s">
        <v>75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IF(Замеры!B481=0, " ", Замеры!B481)</f>
        <v>476</v>
      </c>
      <c r="B483" s="49" t="str">
        <f>Замеры!F481</f>
        <v xml:space="preserve">Группа от QF </v>
      </c>
      <c r="C483" s="49" t="str">
        <f>IF(Замеры!H481=0, " ", Замеры!H481)</f>
        <v xml:space="preserve"> </v>
      </c>
      <c r="D483" s="49" t="str">
        <f>IF(O483=0, " ", CONCATENATE(Замеры!N481,Замеры!O481,Замеры!P481,Замеры!Q481,Замеры!R481))</f>
        <v xml:space="preserve"> </v>
      </c>
      <c r="E483" s="49" t="str">
        <f>IF(Замеры!I481=0, " ", Замеры!I481)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Замеры!L481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75</v>
      </c>
      <c r="T483" s="8" t="e">
        <f t="shared" si="189"/>
        <v>#VALUE!</v>
      </c>
      <c r="U483" s="12" t="s">
        <v>75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IF(Замеры!B482=0, " ", Замеры!B482)</f>
        <v>477</v>
      </c>
      <c r="B484" s="49" t="str">
        <f>Замеры!F482</f>
        <v xml:space="preserve">Группа от QF </v>
      </c>
      <c r="C484" s="49" t="str">
        <f>IF(Замеры!H482=0, " ", Замеры!H482)</f>
        <v xml:space="preserve"> </v>
      </c>
      <c r="D484" s="49" t="str">
        <f>IF(O484=0, " ", CONCATENATE(Замеры!N482,Замеры!O482,Замеры!P482,Замеры!Q482,Замеры!R482))</f>
        <v xml:space="preserve"> </v>
      </c>
      <c r="E484" s="49" t="str">
        <f>IF(Замеры!I482=0, " ", Замеры!I482)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Замеры!L482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75</v>
      </c>
      <c r="T484" s="8" t="e">
        <f t="shared" si="189"/>
        <v>#VALUE!</v>
      </c>
      <c r="U484" s="12" t="s">
        <v>75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IF(Замеры!B483=0, " ", Замеры!B483)</f>
        <v>478</v>
      </c>
      <c r="B485" s="49" t="str">
        <f>Замеры!F483</f>
        <v xml:space="preserve">Группа от QF </v>
      </c>
      <c r="C485" s="49" t="str">
        <f>IF(Замеры!H483=0, " ", Замеры!H483)</f>
        <v xml:space="preserve"> </v>
      </c>
      <c r="D485" s="49" t="str">
        <f>IF(O485=0, " ", CONCATENATE(Замеры!N483,Замеры!O483,Замеры!P483,Замеры!Q483,Замеры!R483))</f>
        <v xml:space="preserve"> </v>
      </c>
      <c r="E485" s="49" t="str">
        <f>IF(Замеры!I483=0, " ", Замеры!I483)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Замеры!L483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75</v>
      </c>
      <c r="T485" s="8" t="e">
        <f t="shared" si="189"/>
        <v>#VALUE!</v>
      </c>
      <c r="U485" s="12" t="s">
        <v>75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IF(Замеры!B484=0, " ", Замеры!B484)</f>
        <v>479</v>
      </c>
      <c r="B486" s="49" t="str">
        <f>Замеры!F484</f>
        <v xml:space="preserve">Группа от QF </v>
      </c>
      <c r="C486" s="49" t="str">
        <f>IF(Замеры!H484=0, " ", Замеры!H484)</f>
        <v xml:space="preserve"> </v>
      </c>
      <c r="D486" s="49" t="str">
        <f>IF(O486=0, " ", CONCATENATE(Замеры!N484,Замеры!O484,Замеры!P484,Замеры!Q484,Замеры!R484))</f>
        <v xml:space="preserve"> </v>
      </c>
      <c r="E486" s="49" t="str">
        <f>IF(Замеры!I484=0, " ", Замеры!I484)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Замеры!L484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75</v>
      </c>
      <c r="T486" s="8" t="e">
        <f t="shared" si="189"/>
        <v>#VALUE!</v>
      </c>
      <c r="U486" s="12" t="s">
        <v>75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IF(Замеры!B485=0, " ", Замеры!B485)</f>
        <v>480</v>
      </c>
      <c r="B487" s="49" t="str">
        <f>Замеры!F485</f>
        <v xml:space="preserve">Группа от QF </v>
      </c>
      <c r="C487" s="49" t="str">
        <f>IF(Замеры!H485=0, " ", Замеры!H485)</f>
        <v xml:space="preserve"> </v>
      </c>
      <c r="D487" s="49" t="str">
        <f>IF(O487=0, " ", CONCATENATE(Замеры!N485,Замеры!O485,Замеры!P485,Замеры!Q485,Замеры!R485))</f>
        <v xml:space="preserve"> </v>
      </c>
      <c r="E487" s="49" t="str">
        <f>IF(Замеры!I485=0, " ", Замеры!I485)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Замеры!L485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75</v>
      </c>
      <c r="T487" s="8" t="e">
        <f t="shared" si="189"/>
        <v>#VALUE!</v>
      </c>
      <c r="U487" s="12" t="s">
        <v>75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IF(Замеры!B486=0, " ", Замеры!B486)</f>
        <v>481</v>
      </c>
      <c r="B488" s="49" t="str">
        <f>Замеры!F486</f>
        <v xml:space="preserve">Группа от QF </v>
      </c>
      <c r="C488" s="49" t="str">
        <f>IF(Замеры!H486=0, " ", Замеры!H486)</f>
        <v xml:space="preserve"> </v>
      </c>
      <c r="D488" s="49" t="str">
        <f>IF(O488=0, " ", CONCATENATE(Замеры!N486,Замеры!O486,Замеры!P486,Замеры!Q486,Замеры!R486))</f>
        <v xml:space="preserve"> </v>
      </c>
      <c r="E488" s="49" t="str">
        <f>IF(Замеры!I486=0, " ", Замеры!I486)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Замеры!L486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75</v>
      </c>
      <c r="T488" s="8" t="e">
        <f t="shared" si="189"/>
        <v>#VALUE!</v>
      </c>
      <c r="U488" s="12" t="s">
        <v>75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IF(Замеры!B487=0, " ", Замеры!B487)</f>
        <v>482</v>
      </c>
      <c r="B489" s="49" t="str">
        <f>Замеры!F487</f>
        <v xml:space="preserve">Группа от QF </v>
      </c>
      <c r="C489" s="49" t="str">
        <f>IF(Замеры!H487=0, " ", Замеры!H487)</f>
        <v xml:space="preserve"> </v>
      </c>
      <c r="D489" s="49" t="str">
        <f>IF(O489=0, " ", CONCATENATE(Замеры!N487,Замеры!O487,Замеры!P487,Замеры!Q487,Замеры!R487))</f>
        <v xml:space="preserve"> </v>
      </c>
      <c r="E489" s="49" t="str">
        <f>IF(Замеры!I487=0, " ", Замеры!I487)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Замеры!L487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75</v>
      </c>
      <c r="T489" s="8" t="e">
        <f t="shared" si="189"/>
        <v>#VALUE!</v>
      </c>
      <c r="U489" s="12" t="s">
        <v>75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IF(Замеры!B488=0, " ", Замеры!B488)</f>
        <v>483</v>
      </c>
      <c r="B490" s="49" t="str">
        <f>Замеры!F488</f>
        <v xml:space="preserve">Группа от QF </v>
      </c>
      <c r="C490" s="49" t="str">
        <f>IF(Замеры!H488=0, " ", Замеры!H488)</f>
        <v xml:space="preserve"> </v>
      </c>
      <c r="D490" s="49" t="str">
        <f>IF(O490=0, " ", CONCATENATE(Замеры!N488,Замеры!O488,Замеры!P488,Замеры!Q488,Замеры!R488))</f>
        <v xml:space="preserve"> </v>
      </c>
      <c r="E490" s="49" t="str">
        <f>IF(Замеры!I488=0, " ", Замеры!I488)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Замеры!L488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75</v>
      </c>
      <c r="T490" s="8" t="e">
        <f t="shared" si="189"/>
        <v>#VALUE!</v>
      </c>
      <c r="U490" s="12" t="s">
        <v>75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IF(Замеры!B489=0, " ", Замеры!B489)</f>
        <v>484</v>
      </c>
      <c r="B491" s="49" t="str">
        <f>Замеры!F489</f>
        <v xml:space="preserve">Группа от QF </v>
      </c>
      <c r="C491" s="49" t="str">
        <f>IF(Замеры!H489=0, " ", Замеры!H489)</f>
        <v xml:space="preserve"> </v>
      </c>
      <c r="D491" s="49" t="str">
        <f>IF(O491=0, " ", CONCATENATE(Замеры!N489,Замеры!O489,Замеры!P489,Замеры!Q489,Замеры!R489))</f>
        <v xml:space="preserve"> </v>
      </c>
      <c r="E491" s="49" t="str">
        <f>IF(Замеры!I489=0, " ", Замеры!I489)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Замеры!L489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75</v>
      </c>
      <c r="T491" s="8" t="e">
        <f t="shared" si="189"/>
        <v>#VALUE!</v>
      </c>
      <c r="U491" s="12" t="s">
        <v>75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IF(Замеры!B490=0, " ", Замеры!B490)</f>
        <v>485</v>
      </c>
      <c r="B492" s="49" t="str">
        <f>Замеры!F490</f>
        <v xml:space="preserve">Группа от QF </v>
      </c>
      <c r="C492" s="49" t="str">
        <f>IF(Замеры!H490=0, " ", Замеры!H490)</f>
        <v xml:space="preserve"> </v>
      </c>
      <c r="D492" s="49" t="str">
        <f>IF(O492=0, " ", CONCATENATE(Замеры!N490,Замеры!O490,Замеры!P490,Замеры!Q490,Замеры!R490))</f>
        <v xml:space="preserve"> </v>
      </c>
      <c r="E492" s="49" t="str">
        <f>IF(Замеры!I490=0, " ", Замеры!I490)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Замеры!L490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75</v>
      </c>
      <c r="T492" s="8" t="e">
        <f t="shared" si="189"/>
        <v>#VALUE!</v>
      </c>
      <c r="U492" s="12" t="s">
        <v>75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IF(Замеры!B491=0, " ", Замеры!B491)</f>
        <v>486</v>
      </c>
      <c r="B493" s="49" t="str">
        <f>Замеры!F491</f>
        <v xml:space="preserve">Группа от QF </v>
      </c>
      <c r="C493" s="49" t="str">
        <f>IF(Замеры!H491=0, " ", Замеры!H491)</f>
        <v xml:space="preserve"> </v>
      </c>
      <c r="D493" s="49" t="str">
        <f>IF(O493=0, " ", CONCATENATE(Замеры!N491,Замеры!O491,Замеры!P491,Замеры!Q491,Замеры!R491))</f>
        <v xml:space="preserve"> </v>
      </c>
      <c r="E493" s="49" t="str">
        <f>IF(Замеры!I491=0, " ", Замеры!I491)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Замеры!L491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75</v>
      </c>
      <c r="T493" s="8" t="e">
        <f t="shared" si="189"/>
        <v>#VALUE!</v>
      </c>
      <c r="U493" s="12" t="s">
        <v>75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IF(Замеры!B492=0, " ", Замеры!B492)</f>
        <v>487</v>
      </c>
      <c r="B494" s="49" t="str">
        <f>Замеры!F492</f>
        <v xml:space="preserve">Группа от QF </v>
      </c>
      <c r="C494" s="49" t="str">
        <f>IF(Замеры!H492=0, " ", Замеры!H492)</f>
        <v xml:space="preserve"> </v>
      </c>
      <c r="D494" s="49" t="str">
        <f>IF(O494=0, " ", CONCATENATE(Замеры!N492,Замеры!O492,Замеры!P492,Замеры!Q492,Замеры!R492))</f>
        <v xml:space="preserve"> </v>
      </c>
      <c r="E494" s="49" t="str">
        <f>IF(Замеры!I492=0, " ", Замеры!I492)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Замеры!L492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75</v>
      </c>
      <c r="T494" s="8" t="e">
        <f t="shared" si="189"/>
        <v>#VALUE!</v>
      </c>
      <c r="U494" s="12" t="s">
        <v>75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IF(Замеры!B493=0, " ", Замеры!B493)</f>
        <v>488</v>
      </c>
      <c r="B495" s="49" t="str">
        <f>Замеры!F493</f>
        <v xml:space="preserve">Группа от QF </v>
      </c>
      <c r="C495" s="49" t="str">
        <f>IF(Замеры!H493=0, " ", Замеры!H493)</f>
        <v xml:space="preserve"> </v>
      </c>
      <c r="D495" s="49" t="str">
        <f>IF(O495=0, " ", CONCATENATE(Замеры!N493,Замеры!O493,Замеры!P493,Замеры!Q493,Замеры!R493))</f>
        <v xml:space="preserve"> </v>
      </c>
      <c r="E495" s="49" t="str">
        <f>IF(Замеры!I493=0, " ", Замеры!I493)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Замеры!L493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75</v>
      </c>
      <c r="T495" s="8" t="e">
        <f t="shared" si="189"/>
        <v>#VALUE!</v>
      </c>
      <c r="U495" s="12" t="s">
        <v>75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IF(Замеры!B494=0, " ", Замеры!B494)</f>
        <v>489</v>
      </c>
      <c r="B496" s="49" t="str">
        <f>Замеры!F494</f>
        <v xml:space="preserve">Группа от QF </v>
      </c>
      <c r="C496" s="49" t="str">
        <f>IF(Замеры!H494=0, " ", Замеры!H494)</f>
        <v xml:space="preserve"> </v>
      </c>
      <c r="D496" s="49" t="str">
        <f>IF(O496=0, " ", CONCATENATE(Замеры!N494,Замеры!O494,Замеры!P494,Замеры!Q494,Замеры!R494))</f>
        <v xml:space="preserve"> </v>
      </c>
      <c r="E496" s="49" t="str">
        <f>IF(Замеры!I494=0, " ", Замеры!I494)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Замеры!L494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75</v>
      </c>
      <c r="T496" s="8" t="e">
        <f t="shared" si="189"/>
        <v>#VALUE!</v>
      </c>
      <c r="U496" s="12" t="s">
        <v>75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IF(Замеры!B495=0, " ", Замеры!B495)</f>
        <v>490</v>
      </c>
      <c r="B497" s="49" t="str">
        <f>Замеры!F495</f>
        <v xml:space="preserve">Группа от QF </v>
      </c>
      <c r="C497" s="49" t="str">
        <f>IF(Замеры!H495=0, " ", Замеры!H495)</f>
        <v xml:space="preserve"> </v>
      </c>
      <c r="D497" s="49" t="str">
        <f>IF(O497=0, " ", CONCATENATE(Замеры!N495,Замеры!O495,Замеры!P495,Замеры!Q495,Замеры!R495))</f>
        <v xml:space="preserve"> </v>
      </c>
      <c r="E497" s="49" t="str">
        <f>IF(Замеры!I495=0, " ", Замеры!I495)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Замеры!L495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75</v>
      </c>
      <c r="T497" s="8" t="e">
        <f t="shared" si="189"/>
        <v>#VALUE!</v>
      </c>
      <c r="U497" s="12" t="s">
        <v>75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IF(Замеры!B496=0, " ", Замеры!B496)</f>
        <v>491</v>
      </c>
      <c r="B498" s="49" t="str">
        <f>Замеры!F496</f>
        <v xml:space="preserve">Группа от QF </v>
      </c>
      <c r="C498" s="49" t="str">
        <f>IF(Замеры!H496=0, " ", Замеры!H496)</f>
        <v xml:space="preserve"> </v>
      </c>
      <c r="D498" s="49" t="str">
        <f>IF(O498=0, " ", CONCATENATE(Замеры!N496,Замеры!O496,Замеры!P496,Замеры!Q496,Замеры!R496))</f>
        <v xml:space="preserve"> </v>
      </c>
      <c r="E498" s="49" t="str">
        <f>IF(Замеры!I496=0, " ", Замеры!I496)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Замеры!L496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75</v>
      </c>
      <c r="T498" s="8" t="e">
        <f t="shared" si="189"/>
        <v>#VALUE!</v>
      </c>
      <c r="U498" s="12" t="s">
        <v>75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IF(Замеры!B497=0, " ", Замеры!B497)</f>
        <v>492</v>
      </c>
      <c r="B499" s="49" t="str">
        <f>Замеры!F497</f>
        <v xml:space="preserve">Группа от QF </v>
      </c>
      <c r="C499" s="49" t="str">
        <f>IF(Замеры!H497=0, " ", Замеры!H497)</f>
        <v xml:space="preserve"> </v>
      </c>
      <c r="D499" s="49" t="str">
        <f>IF(O499=0, " ", CONCATENATE(Замеры!N497,Замеры!O497,Замеры!P497,Замеры!Q497,Замеры!R497))</f>
        <v xml:space="preserve"> </v>
      </c>
      <c r="E499" s="49" t="str">
        <f>IF(Замеры!I497=0, " ", Замеры!I497)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Замеры!L497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75</v>
      </c>
      <c r="T499" s="8" t="e">
        <f t="shared" si="189"/>
        <v>#VALUE!</v>
      </c>
      <c r="U499" s="12" t="s">
        <v>75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IF(Замеры!B498=0, " ", Замеры!B498)</f>
        <v>493</v>
      </c>
      <c r="B500" s="49" t="str">
        <f>Замеры!F498</f>
        <v xml:space="preserve">Группа от QF </v>
      </c>
      <c r="C500" s="49" t="str">
        <f>IF(Замеры!H498=0, " ", Замеры!H498)</f>
        <v xml:space="preserve"> </v>
      </c>
      <c r="D500" s="49" t="str">
        <f>IF(O500=0, " ", CONCATENATE(Замеры!N498,Замеры!O498,Замеры!P498,Замеры!Q498,Замеры!R498))</f>
        <v xml:space="preserve"> </v>
      </c>
      <c r="E500" s="49" t="str">
        <f>IF(Замеры!I498=0, " ", Замеры!I498)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Замеры!L498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75</v>
      </c>
      <c r="T500" s="8" t="e">
        <f t="shared" si="189"/>
        <v>#VALUE!</v>
      </c>
      <c r="U500" s="12" t="s">
        <v>75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IF(Замеры!B499=0, " ", Замеры!B499)</f>
        <v>494</v>
      </c>
      <c r="B501" s="49" t="str">
        <f>Замеры!F499</f>
        <v xml:space="preserve">Группа от QF </v>
      </c>
      <c r="C501" s="49" t="str">
        <f>IF(Замеры!H499=0, " ", Замеры!H499)</f>
        <v xml:space="preserve"> </v>
      </c>
      <c r="D501" s="49" t="str">
        <f>IF(O501=0, " ", CONCATENATE(Замеры!N499,Замеры!O499,Замеры!P499,Замеры!Q499,Замеры!R499))</f>
        <v xml:space="preserve"> </v>
      </c>
      <c r="E501" s="49" t="str">
        <f>IF(Замеры!I499=0, " ", Замеры!I499)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Замеры!L499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75</v>
      </c>
      <c r="T501" s="8" t="e">
        <f t="shared" si="189"/>
        <v>#VALUE!</v>
      </c>
      <c r="U501" s="12" t="s">
        <v>75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IF(Замеры!B500=0, " ", Замеры!B500)</f>
        <v>495</v>
      </c>
      <c r="B502" s="49" t="str">
        <f>Замеры!F500</f>
        <v xml:space="preserve">Группа от QF </v>
      </c>
      <c r="C502" s="49" t="str">
        <f>IF(Замеры!H500=0, " ", Замеры!H500)</f>
        <v xml:space="preserve"> </v>
      </c>
      <c r="D502" s="49" t="str">
        <f>IF(O502=0, " ", CONCATENATE(Замеры!N500,Замеры!O500,Замеры!P500,Замеры!Q500,Замеры!R500))</f>
        <v xml:space="preserve"> </v>
      </c>
      <c r="E502" s="49" t="str">
        <f>IF(Замеры!I500=0, " ", Замеры!I500)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Замеры!L500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75</v>
      </c>
      <c r="T502" s="8" t="e">
        <f t="shared" si="189"/>
        <v>#VALUE!</v>
      </c>
      <c r="U502" s="12" t="s">
        <v>75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IF(Замеры!B501=0, " ", Замеры!B501)</f>
        <v>496</v>
      </c>
      <c r="B503" s="49" t="str">
        <f>Замеры!F501</f>
        <v xml:space="preserve">Группа от QF </v>
      </c>
      <c r="C503" s="49" t="str">
        <f>IF(Замеры!H501=0, " ", Замеры!H501)</f>
        <v xml:space="preserve"> </v>
      </c>
      <c r="D503" s="49" t="str">
        <f>IF(O503=0, " ", CONCATENATE(Замеры!N501,Замеры!O501,Замеры!P501,Замеры!Q501,Замеры!R501))</f>
        <v xml:space="preserve"> </v>
      </c>
      <c r="E503" s="49" t="str">
        <f>IF(Замеры!I501=0, " ", Замеры!I501)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Замеры!L501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75</v>
      </c>
      <c r="T503" s="8" t="e">
        <f t="shared" si="189"/>
        <v>#VALUE!</v>
      </c>
      <c r="U503" s="12" t="s">
        <v>75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IF(Замеры!B502=0, " ", Замеры!B502)</f>
        <v>497</v>
      </c>
      <c r="B504" s="49" t="str">
        <f>Замеры!F502</f>
        <v xml:space="preserve">Группа от QF </v>
      </c>
      <c r="C504" s="49" t="str">
        <f>IF(Замеры!H502=0, " ", Замеры!H502)</f>
        <v xml:space="preserve"> </v>
      </c>
      <c r="D504" s="49" t="str">
        <f>IF(O504=0, " ", CONCATENATE(Замеры!N502,Замеры!O502,Замеры!P502,Замеры!Q502,Замеры!R502))</f>
        <v xml:space="preserve"> </v>
      </c>
      <c r="E504" s="49" t="str">
        <f>IF(Замеры!I502=0, " ", Замеры!I502)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Замеры!L502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75</v>
      </c>
      <c r="T504" s="8" t="e">
        <f t="shared" si="189"/>
        <v>#VALUE!</v>
      </c>
      <c r="U504" s="12" t="s">
        <v>75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IF(Замеры!B503=0, " ", Замеры!B503)</f>
        <v>498</v>
      </c>
      <c r="B505" s="49" t="str">
        <f>Замеры!F503</f>
        <v xml:space="preserve">Группа от QF </v>
      </c>
      <c r="C505" s="49" t="str">
        <f>IF(Замеры!H503=0, " ", Замеры!H503)</f>
        <v xml:space="preserve"> </v>
      </c>
      <c r="D505" s="49" t="str">
        <f>IF(O505=0, " ", CONCATENATE(Замеры!N503,Замеры!O503,Замеры!P503,Замеры!Q503,Замеры!R503))</f>
        <v xml:space="preserve"> </v>
      </c>
      <c r="E505" s="49" t="str">
        <f>IF(Замеры!I503=0, " ", Замеры!I503)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Замеры!L503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75</v>
      </c>
      <c r="T505" s="8" t="e">
        <f t="shared" si="189"/>
        <v>#VALUE!</v>
      </c>
      <c r="U505" s="12" t="s">
        <v>75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IF(Замеры!B504=0, " ", Замеры!B504)</f>
        <v>499</v>
      </c>
      <c r="B506" s="49" t="str">
        <f>Замеры!F504</f>
        <v xml:space="preserve">Группа от QF </v>
      </c>
      <c r="C506" s="49" t="str">
        <f>IF(Замеры!H504=0, " ", Замеры!H504)</f>
        <v xml:space="preserve"> </v>
      </c>
      <c r="D506" s="49" t="str">
        <f>IF(O506=0, " ", CONCATENATE(Замеры!N504,Замеры!O504,Замеры!P504,Замеры!Q504,Замеры!R504))</f>
        <v xml:space="preserve"> </v>
      </c>
      <c r="E506" s="49" t="str">
        <f>IF(Замеры!I504=0, " ", Замеры!I504)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Замеры!L504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75</v>
      </c>
      <c r="T506" s="8" t="e">
        <f t="shared" si="189"/>
        <v>#VALUE!</v>
      </c>
      <c r="U506" s="12" t="s">
        <v>75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IF(Замеры!B505=0, " ", Замеры!B505)</f>
        <v>500</v>
      </c>
      <c r="B507" s="49" t="str">
        <f>Замеры!F505</f>
        <v xml:space="preserve">Группа от QF </v>
      </c>
      <c r="C507" s="49" t="str">
        <f>IF(Замеры!H505=0, " ", Замеры!H505)</f>
        <v xml:space="preserve"> </v>
      </c>
      <c r="D507" s="49" t="str">
        <f>IF(O507=0, " ", CONCATENATE(Замеры!N505,Замеры!O505,Замеры!P505,Замеры!Q505,Замеры!R505))</f>
        <v xml:space="preserve"> </v>
      </c>
      <c r="E507" s="49" t="str">
        <f>IF(Замеры!I505=0, " ", Замеры!I505)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Замеры!L505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75</v>
      </c>
      <c r="T507" s="8" t="e">
        <f t="shared" si="189"/>
        <v>#VALUE!</v>
      </c>
      <c r="U507" s="12" t="s">
        <v>75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IF(Замеры!B506=0, " ", Замеры!B506)</f>
        <v>501</v>
      </c>
      <c r="B508" s="49" t="str">
        <f>Замеры!F506</f>
        <v xml:space="preserve">Группа от QF </v>
      </c>
      <c r="C508" s="49" t="str">
        <f>IF(Замеры!H506=0, " ", Замеры!H506)</f>
        <v xml:space="preserve"> </v>
      </c>
      <c r="D508" s="49" t="str">
        <f>IF(O508=0, " ", CONCATENATE(Замеры!N506,Замеры!O506,Замеры!P506,Замеры!Q506,Замеры!R506))</f>
        <v xml:space="preserve"> </v>
      </c>
      <c r="E508" s="49" t="str">
        <f>IF(Замеры!I506=0, " ", Замеры!I506)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Замеры!L506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75</v>
      </c>
      <c r="T508" s="8" t="e">
        <f t="shared" si="189"/>
        <v>#VALUE!</v>
      </c>
      <c r="U508" s="12" t="s">
        <v>75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IF(Замеры!B507=0, " ", Замеры!B507)</f>
        <v>502</v>
      </c>
      <c r="B509" s="49" t="str">
        <f>Замеры!F507</f>
        <v xml:space="preserve">Группа от QF </v>
      </c>
      <c r="C509" s="49" t="str">
        <f>IF(Замеры!H507=0, " ", Замеры!H507)</f>
        <v xml:space="preserve"> </v>
      </c>
      <c r="D509" s="49" t="str">
        <f>IF(O509=0, " ", CONCATENATE(Замеры!N507,Замеры!O507,Замеры!P507,Замеры!Q507,Замеры!R507))</f>
        <v xml:space="preserve"> </v>
      </c>
      <c r="E509" s="49" t="str">
        <f>IF(Замеры!I507=0, " ", Замеры!I507)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Замеры!L507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75</v>
      </c>
      <c r="T509" s="8" t="e">
        <f t="shared" si="189"/>
        <v>#VALUE!</v>
      </c>
      <c r="U509" s="12" t="s">
        <v>75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IF(Замеры!B508=0, " ", Замеры!B508)</f>
        <v>503</v>
      </c>
      <c r="B510" s="49" t="str">
        <f>Замеры!F508</f>
        <v xml:space="preserve">Группа от QF </v>
      </c>
      <c r="C510" s="49" t="str">
        <f>IF(Замеры!H508=0, " ", Замеры!H508)</f>
        <v xml:space="preserve"> </v>
      </c>
      <c r="D510" s="49" t="str">
        <f>IF(O510=0, " ", CONCATENATE(Замеры!N508,Замеры!O508,Замеры!P508,Замеры!Q508,Замеры!R508))</f>
        <v xml:space="preserve"> </v>
      </c>
      <c r="E510" s="49" t="str">
        <f>IF(Замеры!I508=0, " ", Замеры!I508)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Замеры!L508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75</v>
      </c>
      <c r="T510" s="8" t="e">
        <f t="shared" si="189"/>
        <v>#VALUE!</v>
      </c>
      <c r="U510" s="12" t="s">
        <v>75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IF(Замеры!B509=0, " ", Замеры!B509)</f>
        <v>504</v>
      </c>
      <c r="B511" s="49" t="str">
        <f>Замеры!F509</f>
        <v xml:space="preserve">Группа от QF </v>
      </c>
      <c r="C511" s="49" t="str">
        <f>IF(Замеры!H509=0, " ", Замеры!H509)</f>
        <v xml:space="preserve"> </v>
      </c>
      <c r="D511" s="49" t="str">
        <f>IF(O511=0, " ", CONCATENATE(Замеры!N509,Замеры!O509,Замеры!P509,Замеры!Q509,Замеры!R509))</f>
        <v xml:space="preserve"> </v>
      </c>
      <c r="E511" s="49" t="str">
        <f>IF(Замеры!I509=0, " ", Замеры!I509)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Замеры!L509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75</v>
      </c>
      <c r="T511" s="8" t="e">
        <f t="shared" si="189"/>
        <v>#VALUE!</v>
      </c>
      <c r="U511" s="12" t="s">
        <v>75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IF(Замеры!B510=0, " ", Замеры!B510)</f>
        <v>505</v>
      </c>
      <c r="B512" s="49" t="str">
        <f>Замеры!F510</f>
        <v xml:space="preserve">Группа от QF </v>
      </c>
      <c r="C512" s="49" t="str">
        <f>IF(Замеры!H510=0, " ", Замеры!H510)</f>
        <v xml:space="preserve"> </v>
      </c>
      <c r="D512" s="49" t="str">
        <f>IF(O512=0, " ", CONCATENATE(Замеры!N510,Замеры!O510,Замеры!P510,Замеры!Q510,Замеры!R510))</f>
        <v xml:space="preserve"> </v>
      </c>
      <c r="E512" s="49" t="str">
        <f>IF(Замеры!I510=0, " ", Замеры!I510)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Замеры!L510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75</v>
      </c>
      <c r="T512" s="8" t="e">
        <f t="shared" si="189"/>
        <v>#VALUE!</v>
      </c>
      <c r="U512" s="12" t="s">
        <v>75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IF(Замеры!B511=0, " ", Замеры!B511)</f>
        <v>506</v>
      </c>
      <c r="B513" s="49" t="str">
        <f>Замеры!F511</f>
        <v xml:space="preserve">Группа от QF </v>
      </c>
      <c r="C513" s="49" t="str">
        <f>IF(Замеры!H511=0, " ", Замеры!H511)</f>
        <v xml:space="preserve"> </v>
      </c>
      <c r="D513" s="49" t="str">
        <f>IF(O513=0, " ", CONCATENATE(Замеры!N511,Замеры!O511,Замеры!P511,Замеры!Q511,Замеры!R511))</f>
        <v xml:space="preserve"> </v>
      </c>
      <c r="E513" s="49" t="str">
        <f>IF(Замеры!I511=0, " ", Замеры!I511)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Замеры!L511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75</v>
      </c>
      <c r="T513" s="8" t="e">
        <f t="shared" si="189"/>
        <v>#VALUE!</v>
      </c>
      <c r="U513" s="12" t="s">
        <v>75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IF(Замеры!B512=0, " ", Замеры!B512)</f>
        <v>507</v>
      </c>
      <c r="B514" s="49" t="str">
        <f>Замеры!F512</f>
        <v xml:space="preserve">Группа от QF </v>
      </c>
      <c r="C514" s="49" t="str">
        <f>IF(Замеры!H512=0, " ", Замеры!H512)</f>
        <v xml:space="preserve"> </v>
      </c>
      <c r="D514" s="49" t="str">
        <f>IF(O514=0, " ", CONCATENATE(Замеры!N512,Замеры!O512,Замеры!P512,Замеры!Q512,Замеры!R512))</f>
        <v xml:space="preserve"> </v>
      </c>
      <c r="E514" s="49" t="str">
        <f>IF(Замеры!I512=0, " ", Замеры!I512)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Замеры!L512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75</v>
      </c>
      <c r="T514" s="8" t="e">
        <f t="shared" si="189"/>
        <v>#VALUE!</v>
      </c>
      <c r="U514" s="12" t="s">
        <v>75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IF(Замеры!B513=0, " ", Замеры!B513)</f>
        <v>508</v>
      </c>
      <c r="B515" s="49" t="str">
        <f>Замеры!F513</f>
        <v xml:space="preserve">Группа от QF </v>
      </c>
      <c r="C515" s="49" t="str">
        <f>IF(Замеры!H513=0, " ", Замеры!H513)</f>
        <v xml:space="preserve"> </v>
      </c>
      <c r="D515" s="49" t="str">
        <f>IF(O515=0, " ", CONCATENATE(Замеры!N513,Замеры!O513,Замеры!P513,Замеры!Q513,Замеры!R513))</f>
        <v xml:space="preserve"> </v>
      </c>
      <c r="E515" s="49" t="str">
        <f>IF(Замеры!I513=0, " ", Замеры!I513)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Замеры!L513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75</v>
      </c>
      <c r="T515" s="8" t="e">
        <f t="shared" si="189"/>
        <v>#VALUE!</v>
      </c>
      <c r="U515" s="12" t="s">
        <v>75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IF(Замеры!B514=0, " ", Замеры!B514)</f>
        <v>509</v>
      </c>
      <c r="B516" s="49" t="str">
        <f>Замеры!F514</f>
        <v xml:space="preserve">Группа от QF </v>
      </c>
      <c r="C516" s="49" t="str">
        <f>IF(Замеры!H514=0, " ", Замеры!H514)</f>
        <v xml:space="preserve"> </v>
      </c>
      <c r="D516" s="49" t="str">
        <f>IF(O516=0, " ", CONCATENATE(Замеры!N514,Замеры!O514,Замеры!P514,Замеры!Q514,Замеры!R514))</f>
        <v xml:space="preserve"> </v>
      </c>
      <c r="E516" s="49" t="str">
        <f>IF(Замеры!I514=0, " ", Замеры!I514)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Замеры!L514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75</v>
      </c>
      <c r="T516" s="8" t="e">
        <f t="shared" si="189"/>
        <v>#VALUE!</v>
      </c>
      <c r="U516" s="12" t="s">
        <v>75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IF(Замеры!B515=0, " ", Замеры!B515)</f>
        <v>510</v>
      </c>
      <c r="B517" s="49" t="str">
        <f>Замеры!F515</f>
        <v xml:space="preserve">Группа от QF </v>
      </c>
      <c r="C517" s="49" t="str">
        <f>IF(Замеры!H515=0, " ", Замеры!H515)</f>
        <v xml:space="preserve"> </v>
      </c>
      <c r="D517" s="49" t="str">
        <f>IF(O517=0, " ", CONCATENATE(Замеры!N515,Замеры!O515,Замеры!P515,Замеры!Q515,Замеры!R515))</f>
        <v xml:space="preserve"> </v>
      </c>
      <c r="E517" s="49" t="str">
        <f>IF(Замеры!I515=0, " ", Замеры!I515)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Замеры!L515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75</v>
      </c>
      <c r="T517" s="8" t="e">
        <f t="shared" si="189"/>
        <v>#VALUE!</v>
      </c>
      <c r="U517" s="12" t="s">
        <v>75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IF(Замеры!B516=0, " ", Замеры!B516)</f>
        <v>511</v>
      </c>
      <c r="B518" s="49" t="str">
        <f>Замеры!F516</f>
        <v xml:space="preserve">Группа от QF </v>
      </c>
      <c r="C518" s="49" t="str">
        <f>IF(Замеры!H516=0, " ", Замеры!H516)</f>
        <v xml:space="preserve"> </v>
      </c>
      <c r="D518" s="49" t="str">
        <f>IF(O518=0, " ", CONCATENATE(Замеры!N516,Замеры!O516,Замеры!P516,Замеры!Q516,Замеры!R516))</f>
        <v xml:space="preserve"> </v>
      </c>
      <c r="E518" s="49" t="str">
        <f>IF(Замеры!I516=0, " ", Замеры!I516)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Замеры!L516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75</v>
      </c>
      <c r="T518" s="8" t="e">
        <f t="shared" si="189"/>
        <v>#VALUE!</v>
      </c>
      <c r="U518" s="12" t="s">
        <v>75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IF(Замеры!B517=0, " ", Замеры!B517)</f>
        <v>512</v>
      </c>
      <c r="B519" s="49" t="str">
        <f>Замеры!F517</f>
        <v xml:space="preserve">Группа от QF </v>
      </c>
      <c r="C519" s="49" t="str">
        <f>IF(Замеры!H517=0, " ", Замеры!H517)</f>
        <v xml:space="preserve"> </v>
      </c>
      <c r="D519" s="49" t="str">
        <f>IF(O519=0, " ", CONCATENATE(Замеры!N517,Замеры!O517,Замеры!P517,Замеры!Q517,Замеры!R517))</f>
        <v xml:space="preserve"> </v>
      </c>
      <c r="E519" s="49" t="str">
        <f>IF(Замеры!I517=0, " ", Замеры!I517)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Замеры!L517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75</v>
      </c>
      <c r="T519" s="8" t="e">
        <f t="shared" si="189"/>
        <v>#VALUE!</v>
      </c>
      <c r="U519" s="12" t="s">
        <v>75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IF(Замеры!B518=0, " ", Замеры!B518)</f>
        <v>513</v>
      </c>
      <c r="B520" s="49" t="str">
        <f>Замеры!F518</f>
        <v xml:space="preserve">Группа от QF </v>
      </c>
      <c r="C520" s="49" t="str">
        <f>IF(Замеры!H518=0, " ", Замеры!H518)</f>
        <v xml:space="preserve"> </v>
      </c>
      <c r="D520" s="49" t="str">
        <f>IF(O520=0, " ", CONCATENATE(Замеры!N518,Замеры!O518,Замеры!P518,Замеры!Q518,Замеры!R518))</f>
        <v xml:space="preserve"> </v>
      </c>
      <c r="E520" s="49" t="str">
        <f>IF(Замеры!I518=0, " ", Замеры!I518)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Замеры!L518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75</v>
      </c>
      <c r="T520" s="8" t="e">
        <f t="shared" ref="T520:T583" si="211">E520*5</f>
        <v>#VALUE!</v>
      </c>
      <c r="U520" s="12" t="s">
        <v>75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IF(Замеры!B519=0, " ", Замеры!B519)</f>
        <v>514</v>
      </c>
      <c r="B521" s="49" t="str">
        <f>Замеры!F519</f>
        <v xml:space="preserve">Группа от QF </v>
      </c>
      <c r="C521" s="49" t="str">
        <f>IF(Замеры!H519=0, " ", Замеры!H519)</f>
        <v xml:space="preserve"> </v>
      </c>
      <c r="D521" s="49" t="str">
        <f>IF(O521=0, " ", CONCATENATE(Замеры!N519,Замеры!O519,Замеры!P519,Замеры!Q519,Замеры!R519))</f>
        <v xml:space="preserve"> </v>
      </c>
      <c r="E521" s="49" t="str">
        <f>IF(Замеры!I519=0, " ", Замеры!I519)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Замеры!L519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75</v>
      </c>
      <c r="T521" s="8" t="e">
        <f t="shared" si="211"/>
        <v>#VALUE!</v>
      </c>
      <c r="U521" s="12" t="s">
        <v>75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IF(Замеры!B520=0, " ", Замеры!B520)</f>
        <v>515</v>
      </c>
      <c r="B522" s="49" t="str">
        <f>Замеры!F520</f>
        <v xml:space="preserve">Группа от QF </v>
      </c>
      <c r="C522" s="49" t="str">
        <f>IF(Замеры!H520=0, " ", Замеры!H520)</f>
        <v xml:space="preserve"> </v>
      </c>
      <c r="D522" s="49" t="str">
        <f>IF(O522=0, " ", CONCATENATE(Замеры!N520,Замеры!O520,Замеры!P520,Замеры!Q520,Замеры!R520))</f>
        <v xml:space="preserve"> </v>
      </c>
      <c r="E522" s="49" t="str">
        <f>IF(Замеры!I520=0, " ", Замеры!I520)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Замеры!L520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75</v>
      </c>
      <c r="T522" s="8" t="e">
        <f t="shared" si="211"/>
        <v>#VALUE!</v>
      </c>
      <c r="U522" s="12" t="s">
        <v>75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IF(Замеры!B521=0, " ", Замеры!B521)</f>
        <v>516</v>
      </c>
      <c r="B523" s="49" t="str">
        <f>Замеры!F521</f>
        <v xml:space="preserve">Группа от QF </v>
      </c>
      <c r="C523" s="49" t="str">
        <f>IF(Замеры!H521=0, " ", Замеры!H521)</f>
        <v xml:space="preserve"> </v>
      </c>
      <c r="D523" s="49" t="str">
        <f>IF(O523=0, " ", CONCATENATE(Замеры!N521,Замеры!O521,Замеры!P521,Замеры!Q521,Замеры!R521))</f>
        <v xml:space="preserve"> </v>
      </c>
      <c r="E523" s="49" t="str">
        <f>IF(Замеры!I521=0, " ", Замеры!I521)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Замеры!L521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75</v>
      </c>
      <c r="T523" s="8" t="e">
        <f t="shared" si="211"/>
        <v>#VALUE!</v>
      </c>
      <c r="U523" s="12" t="s">
        <v>75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IF(Замеры!B522=0, " ", Замеры!B522)</f>
        <v>517</v>
      </c>
      <c r="B524" s="49" t="str">
        <f>Замеры!F522</f>
        <v xml:space="preserve">Группа от QF </v>
      </c>
      <c r="C524" s="49" t="str">
        <f>IF(Замеры!H522=0, " ", Замеры!H522)</f>
        <v xml:space="preserve"> </v>
      </c>
      <c r="D524" s="49" t="str">
        <f>IF(O524=0, " ", CONCATENATE(Замеры!N522,Замеры!O522,Замеры!P522,Замеры!Q522,Замеры!R522))</f>
        <v xml:space="preserve"> </v>
      </c>
      <c r="E524" s="49" t="str">
        <f>IF(Замеры!I522=0, " ", Замеры!I522)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Замеры!L522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75</v>
      </c>
      <c r="T524" s="8" t="e">
        <f t="shared" si="211"/>
        <v>#VALUE!</v>
      </c>
      <c r="U524" s="12" t="s">
        <v>75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IF(Замеры!B523=0, " ", Замеры!B523)</f>
        <v>518</v>
      </c>
      <c r="B525" s="49" t="str">
        <f>Замеры!F523</f>
        <v xml:space="preserve">Группа от QF </v>
      </c>
      <c r="C525" s="49" t="str">
        <f>IF(Замеры!H523=0, " ", Замеры!H523)</f>
        <v xml:space="preserve"> </v>
      </c>
      <c r="D525" s="49" t="str">
        <f>IF(O525=0, " ", CONCATENATE(Замеры!N523,Замеры!O523,Замеры!P523,Замеры!Q523,Замеры!R523))</f>
        <v xml:space="preserve"> </v>
      </c>
      <c r="E525" s="49" t="str">
        <f>IF(Замеры!I523=0, " ", Замеры!I523)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Замеры!L523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75</v>
      </c>
      <c r="T525" s="8" t="e">
        <f t="shared" si="211"/>
        <v>#VALUE!</v>
      </c>
      <c r="U525" s="12" t="s">
        <v>75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IF(Замеры!B524=0, " ", Замеры!B524)</f>
        <v>519</v>
      </c>
      <c r="B526" s="49" t="str">
        <f>Замеры!F524</f>
        <v xml:space="preserve">Группа от QF </v>
      </c>
      <c r="C526" s="49" t="str">
        <f>IF(Замеры!H524=0, " ", Замеры!H524)</f>
        <v xml:space="preserve"> </v>
      </c>
      <c r="D526" s="49" t="str">
        <f>IF(O526=0, " ", CONCATENATE(Замеры!N524,Замеры!O524,Замеры!P524,Замеры!Q524,Замеры!R524))</f>
        <v xml:space="preserve"> </v>
      </c>
      <c r="E526" s="49" t="str">
        <f>IF(Замеры!I524=0, " ", Замеры!I524)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Замеры!L524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75</v>
      </c>
      <c r="T526" s="8" t="e">
        <f t="shared" si="211"/>
        <v>#VALUE!</v>
      </c>
      <c r="U526" s="12" t="s">
        <v>75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IF(Замеры!B525=0, " ", Замеры!B525)</f>
        <v>520</v>
      </c>
      <c r="B527" s="49" t="str">
        <f>Замеры!F525</f>
        <v xml:space="preserve">Группа от QF </v>
      </c>
      <c r="C527" s="49" t="str">
        <f>IF(Замеры!H525=0, " ", Замеры!H525)</f>
        <v xml:space="preserve"> </v>
      </c>
      <c r="D527" s="49" t="str">
        <f>IF(O527=0, " ", CONCATENATE(Замеры!N525,Замеры!O525,Замеры!P525,Замеры!Q525,Замеры!R525))</f>
        <v xml:space="preserve"> </v>
      </c>
      <c r="E527" s="49" t="str">
        <f>IF(Замеры!I525=0, " ", Замеры!I525)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Замеры!L525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75</v>
      </c>
      <c r="T527" s="8" t="e">
        <f t="shared" si="211"/>
        <v>#VALUE!</v>
      </c>
      <c r="U527" s="12" t="s">
        <v>75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IF(Замеры!B526=0, " ", Замеры!B526)</f>
        <v>521</v>
      </c>
      <c r="B528" s="49" t="str">
        <f>Замеры!F526</f>
        <v xml:space="preserve">Группа от QF </v>
      </c>
      <c r="C528" s="49" t="str">
        <f>IF(Замеры!H526=0, " ", Замеры!H526)</f>
        <v xml:space="preserve"> </v>
      </c>
      <c r="D528" s="49" t="str">
        <f>IF(O528=0, " ", CONCATENATE(Замеры!N526,Замеры!O526,Замеры!P526,Замеры!Q526,Замеры!R526))</f>
        <v xml:space="preserve"> </v>
      </c>
      <c r="E528" s="49" t="str">
        <f>IF(Замеры!I526=0, " ", Замеры!I526)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Замеры!L526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75</v>
      </c>
      <c r="T528" s="8" t="e">
        <f t="shared" si="211"/>
        <v>#VALUE!</v>
      </c>
      <c r="U528" s="12" t="s">
        <v>75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IF(Замеры!B527=0, " ", Замеры!B527)</f>
        <v>522</v>
      </c>
      <c r="B529" s="49" t="str">
        <f>Замеры!F527</f>
        <v xml:space="preserve">Группа от QF </v>
      </c>
      <c r="C529" s="49" t="str">
        <f>IF(Замеры!H527=0, " ", Замеры!H527)</f>
        <v xml:space="preserve"> </v>
      </c>
      <c r="D529" s="49" t="str">
        <f>IF(O529=0, " ", CONCATENATE(Замеры!N527,Замеры!O527,Замеры!P527,Замеры!Q527,Замеры!R527))</f>
        <v xml:space="preserve"> </v>
      </c>
      <c r="E529" s="49" t="str">
        <f>IF(Замеры!I527=0, " ", Замеры!I527)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Замеры!L527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75</v>
      </c>
      <c r="T529" s="8" t="e">
        <f t="shared" si="211"/>
        <v>#VALUE!</v>
      </c>
      <c r="U529" s="12" t="s">
        <v>75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IF(Замеры!B528=0, " ", Замеры!B528)</f>
        <v>523</v>
      </c>
      <c r="B530" s="49" t="str">
        <f>Замеры!F528</f>
        <v xml:space="preserve">Группа от QF </v>
      </c>
      <c r="C530" s="49" t="str">
        <f>IF(Замеры!H528=0, " ", Замеры!H528)</f>
        <v xml:space="preserve"> </v>
      </c>
      <c r="D530" s="49" t="str">
        <f>IF(O530=0, " ", CONCATENATE(Замеры!N528,Замеры!O528,Замеры!P528,Замеры!Q528,Замеры!R528))</f>
        <v xml:space="preserve"> </v>
      </c>
      <c r="E530" s="49" t="str">
        <f>IF(Замеры!I528=0, " ", Замеры!I528)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Замеры!L528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75</v>
      </c>
      <c r="T530" s="8" t="e">
        <f t="shared" si="211"/>
        <v>#VALUE!</v>
      </c>
      <c r="U530" s="12" t="s">
        <v>75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IF(Замеры!B529=0, " ", Замеры!B529)</f>
        <v>524</v>
      </c>
      <c r="B531" s="49" t="str">
        <f>Замеры!F529</f>
        <v xml:space="preserve">Группа от QF </v>
      </c>
      <c r="C531" s="49" t="str">
        <f>IF(Замеры!H529=0, " ", Замеры!H529)</f>
        <v xml:space="preserve"> </v>
      </c>
      <c r="D531" s="49" t="str">
        <f>IF(O531=0, " ", CONCATENATE(Замеры!N529,Замеры!O529,Замеры!P529,Замеры!Q529,Замеры!R529))</f>
        <v xml:space="preserve"> </v>
      </c>
      <c r="E531" s="49" t="str">
        <f>IF(Замеры!I529=0, " ", Замеры!I529)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Замеры!L529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75</v>
      </c>
      <c r="T531" s="8" t="e">
        <f t="shared" si="211"/>
        <v>#VALUE!</v>
      </c>
      <c r="U531" s="12" t="s">
        <v>75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IF(Замеры!B530=0, " ", Замеры!B530)</f>
        <v>525</v>
      </c>
      <c r="B532" s="49" t="str">
        <f>Замеры!F530</f>
        <v xml:space="preserve">Группа от QF </v>
      </c>
      <c r="C532" s="49" t="str">
        <f>IF(Замеры!H530=0, " ", Замеры!H530)</f>
        <v xml:space="preserve"> </v>
      </c>
      <c r="D532" s="49" t="str">
        <f>IF(O532=0, " ", CONCATENATE(Замеры!N530,Замеры!O530,Замеры!P530,Замеры!Q530,Замеры!R530))</f>
        <v xml:space="preserve"> </v>
      </c>
      <c r="E532" s="49" t="str">
        <f>IF(Замеры!I530=0, " ", Замеры!I530)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Замеры!L530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75</v>
      </c>
      <c r="T532" s="8" t="e">
        <f t="shared" si="211"/>
        <v>#VALUE!</v>
      </c>
      <c r="U532" s="12" t="s">
        <v>75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IF(Замеры!B531=0, " ", Замеры!B531)</f>
        <v>526</v>
      </c>
      <c r="B533" s="49" t="str">
        <f>Замеры!F531</f>
        <v xml:space="preserve">Группа от QF </v>
      </c>
      <c r="C533" s="49" t="str">
        <f>IF(Замеры!H531=0, " ", Замеры!H531)</f>
        <v xml:space="preserve"> </v>
      </c>
      <c r="D533" s="49" t="str">
        <f>IF(O533=0, " ", CONCATENATE(Замеры!N531,Замеры!O531,Замеры!P531,Замеры!Q531,Замеры!R531))</f>
        <v xml:space="preserve"> </v>
      </c>
      <c r="E533" s="49" t="str">
        <f>IF(Замеры!I531=0, " ", Замеры!I531)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Замеры!L531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75</v>
      </c>
      <c r="T533" s="8" t="e">
        <f t="shared" si="211"/>
        <v>#VALUE!</v>
      </c>
      <c r="U533" s="12" t="s">
        <v>75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IF(Замеры!B532=0, " ", Замеры!B532)</f>
        <v>527</v>
      </c>
      <c r="B534" s="49" t="str">
        <f>Замеры!F532</f>
        <v xml:space="preserve">Группа от QF </v>
      </c>
      <c r="C534" s="49" t="str">
        <f>IF(Замеры!H532=0, " ", Замеры!H532)</f>
        <v xml:space="preserve"> </v>
      </c>
      <c r="D534" s="49" t="str">
        <f>IF(O534=0, " ", CONCATENATE(Замеры!N532,Замеры!O532,Замеры!P532,Замеры!Q532,Замеры!R532))</f>
        <v xml:space="preserve"> </v>
      </c>
      <c r="E534" s="49" t="str">
        <f>IF(Замеры!I532=0, " ", Замеры!I532)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Замеры!L532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75</v>
      </c>
      <c r="T534" s="8" t="e">
        <f t="shared" si="211"/>
        <v>#VALUE!</v>
      </c>
      <c r="U534" s="12" t="s">
        <v>75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IF(Замеры!B533=0, " ", Замеры!B533)</f>
        <v>528</v>
      </c>
      <c r="B535" s="49" t="str">
        <f>Замеры!F533</f>
        <v xml:space="preserve">Группа от QF </v>
      </c>
      <c r="C535" s="49" t="str">
        <f>IF(Замеры!H533=0, " ", Замеры!H533)</f>
        <v xml:space="preserve"> </v>
      </c>
      <c r="D535" s="49" t="str">
        <f>IF(O535=0, " ", CONCATENATE(Замеры!N533,Замеры!O533,Замеры!P533,Замеры!Q533,Замеры!R533))</f>
        <v xml:space="preserve"> </v>
      </c>
      <c r="E535" s="49" t="str">
        <f>IF(Замеры!I533=0, " ", Замеры!I533)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Замеры!L533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75</v>
      </c>
      <c r="T535" s="8" t="e">
        <f t="shared" si="211"/>
        <v>#VALUE!</v>
      </c>
      <c r="U535" s="12" t="s">
        <v>75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IF(Замеры!B534=0, " ", Замеры!B534)</f>
        <v>529</v>
      </c>
      <c r="B536" s="49" t="str">
        <f>Замеры!F534</f>
        <v xml:space="preserve">Группа от QF </v>
      </c>
      <c r="C536" s="49" t="str">
        <f>IF(Замеры!H534=0, " ", Замеры!H534)</f>
        <v xml:space="preserve"> </v>
      </c>
      <c r="D536" s="49" t="str">
        <f>IF(O536=0, " ", CONCATENATE(Замеры!N534,Замеры!O534,Замеры!P534,Замеры!Q534,Замеры!R534))</f>
        <v xml:space="preserve"> </v>
      </c>
      <c r="E536" s="49" t="str">
        <f>IF(Замеры!I534=0, " ", Замеры!I534)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Замеры!L534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75</v>
      </c>
      <c r="T536" s="8" t="e">
        <f t="shared" si="211"/>
        <v>#VALUE!</v>
      </c>
      <c r="U536" s="12" t="s">
        <v>75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IF(Замеры!B535=0, " ", Замеры!B535)</f>
        <v>530</v>
      </c>
      <c r="B537" s="49" t="str">
        <f>Замеры!F535</f>
        <v xml:space="preserve">Группа от QF </v>
      </c>
      <c r="C537" s="49" t="str">
        <f>IF(Замеры!H535=0, " ", Замеры!H535)</f>
        <v xml:space="preserve"> </v>
      </c>
      <c r="D537" s="49" t="str">
        <f>IF(O537=0, " ", CONCATENATE(Замеры!N535,Замеры!O535,Замеры!P535,Замеры!Q535,Замеры!R535))</f>
        <v xml:space="preserve"> </v>
      </c>
      <c r="E537" s="49" t="str">
        <f>IF(Замеры!I535=0, " ", Замеры!I535)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Замеры!L535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75</v>
      </c>
      <c r="T537" s="8" t="e">
        <f t="shared" si="211"/>
        <v>#VALUE!</v>
      </c>
      <c r="U537" s="12" t="s">
        <v>75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IF(Замеры!B536=0, " ", Замеры!B536)</f>
        <v>531</v>
      </c>
      <c r="B538" s="49" t="str">
        <f>Замеры!F536</f>
        <v xml:space="preserve">Группа от QF </v>
      </c>
      <c r="C538" s="49" t="str">
        <f>IF(Замеры!H536=0, " ", Замеры!H536)</f>
        <v xml:space="preserve"> </v>
      </c>
      <c r="D538" s="49" t="str">
        <f>IF(O538=0, " ", CONCATENATE(Замеры!N536,Замеры!O536,Замеры!P536,Замеры!Q536,Замеры!R536))</f>
        <v xml:space="preserve"> </v>
      </c>
      <c r="E538" s="49" t="str">
        <f>IF(Замеры!I536=0, " ", Замеры!I536)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Замеры!L536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75</v>
      </c>
      <c r="T538" s="8" t="e">
        <f t="shared" si="211"/>
        <v>#VALUE!</v>
      </c>
      <c r="U538" s="12" t="s">
        <v>75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IF(Замеры!B537=0, " ", Замеры!B537)</f>
        <v>532</v>
      </c>
      <c r="B539" s="49" t="str">
        <f>Замеры!F537</f>
        <v xml:space="preserve">Группа от QF </v>
      </c>
      <c r="C539" s="49" t="str">
        <f>IF(Замеры!H537=0, " ", Замеры!H537)</f>
        <v xml:space="preserve"> </v>
      </c>
      <c r="D539" s="49" t="str">
        <f>IF(O539=0, " ", CONCATENATE(Замеры!N537,Замеры!O537,Замеры!P537,Замеры!Q537,Замеры!R537))</f>
        <v xml:space="preserve"> </v>
      </c>
      <c r="E539" s="49" t="str">
        <f>IF(Замеры!I537=0, " ", Замеры!I537)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Замеры!L537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75</v>
      </c>
      <c r="T539" s="8" t="e">
        <f t="shared" si="211"/>
        <v>#VALUE!</v>
      </c>
      <c r="U539" s="12" t="s">
        <v>75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IF(Замеры!B538=0, " ", Замеры!B538)</f>
        <v>533</v>
      </c>
      <c r="B540" s="49" t="str">
        <f>Замеры!F538</f>
        <v xml:space="preserve">Группа от QF </v>
      </c>
      <c r="C540" s="49" t="str">
        <f>IF(Замеры!H538=0, " ", Замеры!H538)</f>
        <v xml:space="preserve"> </v>
      </c>
      <c r="D540" s="49" t="str">
        <f>IF(O540=0, " ", CONCATENATE(Замеры!N538,Замеры!O538,Замеры!P538,Замеры!Q538,Замеры!R538))</f>
        <v xml:space="preserve"> </v>
      </c>
      <c r="E540" s="49" t="str">
        <f>IF(Замеры!I538=0, " ", Замеры!I538)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Замеры!L538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75</v>
      </c>
      <c r="T540" s="8" t="e">
        <f t="shared" si="211"/>
        <v>#VALUE!</v>
      </c>
      <c r="U540" s="12" t="s">
        <v>75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IF(Замеры!B539=0, " ", Замеры!B539)</f>
        <v>534</v>
      </c>
      <c r="B541" s="49" t="str">
        <f>Замеры!F539</f>
        <v xml:space="preserve">Группа от QF </v>
      </c>
      <c r="C541" s="49" t="str">
        <f>IF(Замеры!H539=0, " ", Замеры!H539)</f>
        <v xml:space="preserve"> </v>
      </c>
      <c r="D541" s="49" t="str">
        <f>IF(O541=0, " ", CONCATENATE(Замеры!N539,Замеры!O539,Замеры!P539,Замеры!Q539,Замеры!R539))</f>
        <v xml:space="preserve"> </v>
      </c>
      <c r="E541" s="49" t="str">
        <f>IF(Замеры!I539=0, " ", Замеры!I539)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Замеры!L539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75</v>
      </c>
      <c r="T541" s="8" t="e">
        <f t="shared" si="211"/>
        <v>#VALUE!</v>
      </c>
      <c r="U541" s="12" t="s">
        <v>75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IF(Замеры!B540=0, " ", Замеры!B540)</f>
        <v>535</v>
      </c>
      <c r="B542" s="49" t="str">
        <f>Замеры!F540</f>
        <v xml:space="preserve">Группа от QF </v>
      </c>
      <c r="C542" s="49" t="str">
        <f>IF(Замеры!H540=0, " ", Замеры!H540)</f>
        <v xml:space="preserve"> </v>
      </c>
      <c r="D542" s="49" t="str">
        <f>IF(O542=0, " ", CONCATENATE(Замеры!N540,Замеры!O540,Замеры!P540,Замеры!Q540,Замеры!R540))</f>
        <v xml:space="preserve"> </v>
      </c>
      <c r="E542" s="49" t="str">
        <f>IF(Замеры!I540=0, " ", Замеры!I540)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Замеры!L540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75</v>
      </c>
      <c r="T542" s="8" t="e">
        <f t="shared" si="211"/>
        <v>#VALUE!</v>
      </c>
      <c r="U542" s="12" t="s">
        <v>75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IF(Замеры!B541=0, " ", Замеры!B541)</f>
        <v>536</v>
      </c>
      <c r="B543" s="49" t="str">
        <f>Замеры!F541</f>
        <v xml:space="preserve">Группа от QF </v>
      </c>
      <c r="C543" s="49" t="str">
        <f>IF(Замеры!H541=0, " ", Замеры!H541)</f>
        <v xml:space="preserve"> </v>
      </c>
      <c r="D543" s="49" t="str">
        <f>IF(O543=0, " ", CONCATENATE(Замеры!N541,Замеры!O541,Замеры!P541,Замеры!Q541,Замеры!R541))</f>
        <v xml:space="preserve"> </v>
      </c>
      <c r="E543" s="49" t="str">
        <f>IF(Замеры!I541=0, " ", Замеры!I541)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Замеры!L541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75</v>
      </c>
      <c r="T543" s="8" t="e">
        <f t="shared" si="211"/>
        <v>#VALUE!</v>
      </c>
      <c r="U543" s="12" t="s">
        <v>75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IF(Замеры!B542=0, " ", Замеры!B542)</f>
        <v>537</v>
      </c>
      <c r="B544" s="49" t="str">
        <f>Замеры!F542</f>
        <v xml:space="preserve">Группа от QF </v>
      </c>
      <c r="C544" s="49" t="str">
        <f>IF(Замеры!H542=0, " ", Замеры!H542)</f>
        <v xml:space="preserve"> </v>
      </c>
      <c r="D544" s="49" t="str">
        <f>IF(O544=0, " ", CONCATENATE(Замеры!N542,Замеры!O542,Замеры!P542,Замеры!Q542,Замеры!R542))</f>
        <v xml:space="preserve"> </v>
      </c>
      <c r="E544" s="49" t="str">
        <f>IF(Замеры!I542=0, " ", Замеры!I542)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Замеры!L542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75</v>
      </c>
      <c r="T544" s="8" t="e">
        <f t="shared" si="211"/>
        <v>#VALUE!</v>
      </c>
      <c r="U544" s="12" t="s">
        <v>75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IF(Замеры!B543=0, " ", Замеры!B543)</f>
        <v>538</v>
      </c>
      <c r="B545" s="49" t="str">
        <f>Замеры!F543</f>
        <v xml:space="preserve">Группа от QF </v>
      </c>
      <c r="C545" s="49" t="str">
        <f>IF(Замеры!H543=0, " ", Замеры!H543)</f>
        <v xml:space="preserve"> </v>
      </c>
      <c r="D545" s="49" t="str">
        <f>IF(O545=0, " ", CONCATENATE(Замеры!N543,Замеры!O543,Замеры!P543,Замеры!Q543,Замеры!R543))</f>
        <v xml:space="preserve"> </v>
      </c>
      <c r="E545" s="49" t="str">
        <f>IF(Замеры!I543=0, " ", Замеры!I543)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Замеры!L543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75</v>
      </c>
      <c r="T545" s="8" t="e">
        <f t="shared" si="211"/>
        <v>#VALUE!</v>
      </c>
      <c r="U545" s="12" t="s">
        <v>75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IF(Замеры!B544=0, " ", Замеры!B544)</f>
        <v>539</v>
      </c>
      <c r="B546" s="49" t="str">
        <f>Замеры!F544</f>
        <v xml:space="preserve">Группа от QF </v>
      </c>
      <c r="C546" s="49" t="str">
        <f>IF(Замеры!H544=0, " ", Замеры!H544)</f>
        <v xml:space="preserve"> </v>
      </c>
      <c r="D546" s="49" t="str">
        <f>IF(O546=0, " ", CONCATENATE(Замеры!N544,Замеры!O544,Замеры!P544,Замеры!Q544,Замеры!R544))</f>
        <v xml:space="preserve"> </v>
      </c>
      <c r="E546" s="49" t="str">
        <f>IF(Замеры!I544=0, " ", Замеры!I544)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Замеры!L544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75</v>
      </c>
      <c r="T546" s="8" t="e">
        <f t="shared" si="211"/>
        <v>#VALUE!</v>
      </c>
      <c r="U546" s="12" t="s">
        <v>75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IF(Замеры!B545=0, " ", Замеры!B545)</f>
        <v>540</v>
      </c>
      <c r="B547" s="49" t="str">
        <f>Замеры!F545</f>
        <v xml:space="preserve">Группа от QF </v>
      </c>
      <c r="C547" s="49" t="str">
        <f>IF(Замеры!H545=0, " ", Замеры!H545)</f>
        <v xml:space="preserve"> </v>
      </c>
      <c r="D547" s="49" t="str">
        <f>IF(O547=0, " ", CONCATENATE(Замеры!N545,Замеры!O545,Замеры!P545,Замеры!Q545,Замеры!R545))</f>
        <v xml:space="preserve"> </v>
      </c>
      <c r="E547" s="49" t="str">
        <f>IF(Замеры!I545=0, " ", Замеры!I545)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Замеры!L545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75</v>
      </c>
      <c r="T547" s="8" t="e">
        <f t="shared" si="211"/>
        <v>#VALUE!</v>
      </c>
      <c r="U547" s="12" t="s">
        <v>75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IF(Замеры!B546=0, " ", Замеры!B546)</f>
        <v>541</v>
      </c>
      <c r="B548" s="49" t="str">
        <f>Замеры!F546</f>
        <v xml:space="preserve">Группа от QF </v>
      </c>
      <c r="C548" s="49" t="str">
        <f>IF(Замеры!H546=0, " ", Замеры!H546)</f>
        <v xml:space="preserve"> </v>
      </c>
      <c r="D548" s="49" t="str">
        <f>IF(O548=0, " ", CONCATENATE(Замеры!N546,Замеры!O546,Замеры!P546,Замеры!Q546,Замеры!R546))</f>
        <v xml:space="preserve"> </v>
      </c>
      <c r="E548" s="49" t="str">
        <f>IF(Замеры!I546=0, " ", Замеры!I546)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Замеры!L546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75</v>
      </c>
      <c r="T548" s="8" t="e">
        <f t="shared" si="211"/>
        <v>#VALUE!</v>
      </c>
      <c r="U548" s="12" t="s">
        <v>75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IF(Замеры!B547=0, " ", Замеры!B547)</f>
        <v>542</v>
      </c>
      <c r="B549" s="49" t="str">
        <f>Замеры!F547</f>
        <v xml:space="preserve">Группа от QF </v>
      </c>
      <c r="C549" s="49" t="str">
        <f>IF(Замеры!H547=0, " ", Замеры!H547)</f>
        <v xml:space="preserve"> </v>
      </c>
      <c r="D549" s="49" t="str">
        <f>IF(O549=0, " ", CONCATENATE(Замеры!N547,Замеры!O547,Замеры!P547,Замеры!Q547,Замеры!R547))</f>
        <v xml:space="preserve"> </v>
      </c>
      <c r="E549" s="49" t="str">
        <f>IF(Замеры!I547=0, " ", Замеры!I547)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Замеры!L547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75</v>
      </c>
      <c r="T549" s="8" t="e">
        <f t="shared" si="211"/>
        <v>#VALUE!</v>
      </c>
      <c r="U549" s="12" t="s">
        <v>75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IF(Замеры!B548=0, " ", Замеры!B548)</f>
        <v>543</v>
      </c>
      <c r="B550" s="49" t="str">
        <f>Замеры!F548</f>
        <v xml:space="preserve">Группа от QF </v>
      </c>
      <c r="C550" s="49" t="str">
        <f>IF(Замеры!H548=0, " ", Замеры!H548)</f>
        <v xml:space="preserve"> </v>
      </c>
      <c r="D550" s="49" t="str">
        <f>IF(O550=0, " ", CONCATENATE(Замеры!N548,Замеры!O548,Замеры!P548,Замеры!Q548,Замеры!R548))</f>
        <v xml:space="preserve"> </v>
      </c>
      <c r="E550" s="49" t="str">
        <f>IF(Замеры!I548=0, " ", Замеры!I548)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Замеры!L548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75</v>
      </c>
      <c r="T550" s="8" t="e">
        <f t="shared" si="211"/>
        <v>#VALUE!</v>
      </c>
      <c r="U550" s="12" t="s">
        <v>75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IF(Замеры!B549=0, " ", Замеры!B549)</f>
        <v>544</v>
      </c>
      <c r="B551" s="49" t="str">
        <f>Замеры!F549</f>
        <v xml:space="preserve">Группа от QF </v>
      </c>
      <c r="C551" s="49" t="str">
        <f>IF(Замеры!H549=0, " ", Замеры!H549)</f>
        <v xml:space="preserve"> </v>
      </c>
      <c r="D551" s="49" t="str">
        <f>IF(O551=0, " ", CONCATENATE(Замеры!N549,Замеры!O549,Замеры!P549,Замеры!Q549,Замеры!R549))</f>
        <v xml:space="preserve"> </v>
      </c>
      <c r="E551" s="49" t="str">
        <f>IF(Замеры!I549=0, " ", Замеры!I549)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Замеры!L549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75</v>
      </c>
      <c r="T551" s="8" t="e">
        <f t="shared" si="211"/>
        <v>#VALUE!</v>
      </c>
      <c r="U551" s="12" t="s">
        <v>75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IF(Замеры!B550=0, " ", Замеры!B550)</f>
        <v>545</v>
      </c>
      <c r="B552" s="49" t="str">
        <f>Замеры!F550</f>
        <v xml:space="preserve">Группа от QF </v>
      </c>
      <c r="C552" s="49" t="str">
        <f>IF(Замеры!H550=0, " ", Замеры!H550)</f>
        <v xml:space="preserve"> </v>
      </c>
      <c r="D552" s="49" t="str">
        <f>IF(O552=0, " ", CONCATENATE(Замеры!N550,Замеры!O550,Замеры!P550,Замеры!Q550,Замеры!R550))</f>
        <v xml:space="preserve"> </v>
      </c>
      <c r="E552" s="49" t="str">
        <f>IF(Замеры!I550=0, " ", Замеры!I550)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Замеры!L550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75</v>
      </c>
      <c r="T552" s="8" t="e">
        <f t="shared" si="211"/>
        <v>#VALUE!</v>
      </c>
      <c r="U552" s="12" t="s">
        <v>75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IF(Замеры!B551=0, " ", Замеры!B551)</f>
        <v>546</v>
      </c>
      <c r="B553" s="49" t="str">
        <f>Замеры!F551</f>
        <v xml:space="preserve">Группа от QF </v>
      </c>
      <c r="C553" s="49" t="str">
        <f>IF(Замеры!H551=0, " ", Замеры!H551)</f>
        <v xml:space="preserve"> </v>
      </c>
      <c r="D553" s="49" t="str">
        <f>IF(O553=0, " ", CONCATENATE(Замеры!N551,Замеры!O551,Замеры!P551,Замеры!Q551,Замеры!R551))</f>
        <v xml:space="preserve"> </v>
      </c>
      <c r="E553" s="49" t="str">
        <f>IF(Замеры!I551=0, " ", Замеры!I551)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Замеры!L551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75</v>
      </c>
      <c r="T553" s="8" t="e">
        <f t="shared" si="211"/>
        <v>#VALUE!</v>
      </c>
      <c r="U553" s="12" t="s">
        <v>75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IF(Замеры!B552=0, " ", Замеры!B552)</f>
        <v>547</v>
      </c>
      <c r="B554" s="49" t="str">
        <f>Замеры!F552</f>
        <v xml:space="preserve">Группа от QF </v>
      </c>
      <c r="C554" s="49" t="str">
        <f>IF(Замеры!H552=0, " ", Замеры!H552)</f>
        <v xml:space="preserve"> </v>
      </c>
      <c r="D554" s="49" t="str">
        <f>IF(O554=0, " ", CONCATENATE(Замеры!N552,Замеры!O552,Замеры!P552,Замеры!Q552,Замеры!R552))</f>
        <v xml:space="preserve"> </v>
      </c>
      <c r="E554" s="49" t="str">
        <f>IF(Замеры!I552=0, " ", Замеры!I552)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Замеры!L552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75</v>
      </c>
      <c r="T554" s="8" t="e">
        <f t="shared" si="211"/>
        <v>#VALUE!</v>
      </c>
      <c r="U554" s="12" t="s">
        <v>75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IF(Замеры!B553=0, " ", Замеры!B553)</f>
        <v>548</v>
      </c>
      <c r="B555" s="49" t="str">
        <f>Замеры!F553</f>
        <v xml:space="preserve">Группа от QF </v>
      </c>
      <c r="C555" s="49" t="str">
        <f>IF(Замеры!H553=0, " ", Замеры!H553)</f>
        <v xml:space="preserve"> </v>
      </c>
      <c r="D555" s="49" t="str">
        <f>IF(O555=0, " ", CONCATENATE(Замеры!N553,Замеры!O553,Замеры!P553,Замеры!Q553,Замеры!R553))</f>
        <v xml:space="preserve"> </v>
      </c>
      <c r="E555" s="49" t="str">
        <f>IF(Замеры!I553=0, " ", Замеры!I553)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Замеры!L553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75</v>
      </c>
      <c r="T555" s="8" t="e">
        <f t="shared" si="211"/>
        <v>#VALUE!</v>
      </c>
      <c r="U555" s="12" t="s">
        <v>75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IF(Замеры!B554=0, " ", Замеры!B554)</f>
        <v>549</v>
      </c>
      <c r="B556" s="49" t="str">
        <f>Замеры!F554</f>
        <v xml:space="preserve">Группа от QF </v>
      </c>
      <c r="C556" s="49" t="str">
        <f>IF(Замеры!H554=0, " ", Замеры!H554)</f>
        <v xml:space="preserve"> </v>
      </c>
      <c r="D556" s="49" t="str">
        <f>IF(O556=0, " ", CONCATENATE(Замеры!N554,Замеры!O554,Замеры!P554,Замеры!Q554,Замеры!R554))</f>
        <v xml:space="preserve"> </v>
      </c>
      <c r="E556" s="49" t="str">
        <f>IF(Замеры!I554=0, " ", Замеры!I554)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Замеры!L554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75</v>
      </c>
      <c r="T556" s="8" t="e">
        <f t="shared" si="211"/>
        <v>#VALUE!</v>
      </c>
      <c r="U556" s="12" t="s">
        <v>75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IF(Замеры!B555=0, " ", Замеры!B555)</f>
        <v>550</v>
      </c>
      <c r="B557" s="49" t="str">
        <f>Замеры!F555</f>
        <v xml:space="preserve">Группа от QF </v>
      </c>
      <c r="C557" s="49" t="str">
        <f>IF(Замеры!H555=0, " ", Замеры!H555)</f>
        <v xml:space="preserve"> </v>
      </c>
      <c r="D557" s="49" t="str">
        <f>IF(O557=0, " ", CONCATENATE(Замеры!N555,Замеры!O555,Замеры!P555,Замеры!Q555,Замеры!R555))</f>
        <v xml:space="preserve"> </v>
      </c>
      <c r="E557" s="49" t="str">
        <f>IF(Замеры!I555=0, " ", Замеры!I555)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Замеры!L555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75</v>
      </c>
      <c r="T557" s="8" t="e">
        <f t="shared" si="211"/>
        <v>#VALUE!</v>
      </c>
      <c r="U557" s="12" t="s">
        <v>75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IF(Замеры!B556=0, " ", Замеры!B556)</f>
        <v>551</v>
      </c>
      <c r="B558" s="49" t="str">
        <f>Замеры!F556</f>
        <v xml:space="preserve">Группа от QF </v>
      </c>
      <c r="C558" s="49" t="str">
        <f>IF(Замеры!H556=0, " ", Замеры!H556)</f>
        <v xml:space="preserve"> </v>
      </c>
      <c r="D558" s="49" t="str">
        <f>IF(O558=0, " ", CONCATENATE(Замеры!N556,Замеры!O556,Замеры!P556,Замеры!Q556,Замеры!R556))</f>
        <v xml:space="preserve"> </v>
      </c>
      <c r="E558" s="49" t="str">
        <f>IF(Замеры!I556=0, " ", Замеры!I556)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Замеры!L556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75</v>
      </c>
      <c r="T558" s="8" t="e">
        <f t="shared" si="211"/>
        <v>#VALUE!</v>
      </c>
      <c r="U558" s="12" t="s">
        <v>75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IF(Замеры!B557=0, " ", Замеры!B557)</f>
        <v>552</v>
      </c>
      <c r="B559" s="49" t="str">
        <f>Замеры!F557</f>
        <v xml:space="preserve">Группа от QF </v>
      </c>
      <c r="C559" s="49" t="str">
        <f>IF(Замеры!H557=0, " ", Замеры!H557)</f>
        <v xml:space="preserve"> </v>
      </c>
      <c r="D559" s="49" t="str">
        <f>IF(O559=0, " ", CONCATENATE(Замеры!N557,Замеры!O557,Замеры!P557,Замеры!Q557,Замеры!R557))</f>
        <v xml:space="preserve"> </v>
      </c>
      <c r="E559" s="49" t="str">
        <f>IF(Замеры!I557=0, " ", Замеры!I557)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Замеры!L557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75</v>
      </c>
      <c r="T559" s="8" t="e">
        <f t="shared" si="211"/>
        <v>#VALUE!</v>
      </c>
      <c r="U559" s="12" t="s">
        <v>75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IF(Замеры!B558=0, " ", Замеры!B558)</f>
        <v>553</v>
      </c>
      <c r="B560" s="49" t="str">
        <f>Замеры!F558</f>
        <v xml:space="preserve">Группа от QF </v>
      </c>
      <c r="C560" s="49" t="str">
        <f>IF(Замеры!H558=0, " ", Замеры!H558)</f>
        <v xml:space="preserve"> </v>
      </c>
      <c r="D560" s="49" t="str">
        <f>IF(O560=0, " ", CONCATENATE(Замеры!N558,Замеры!O558,Замеры!P558,Замеры!Q558,Замеры!R558))</f>
        <v xml:space="preserve"> </v>
      </c>
      <c r="E560" s="49" t="str">
        <f>IF(Замеры!I558=0, " ", Замеры!I558)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Замеры!L558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75</v>
      </c>
      <c r="T560" s="8" t="e">
        <f t="shared" si="211"/>
        <v>#VALUE!</v>
      </c>
      <c r="U560" s="12" t="s">
        <v>75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IF(Замеры!B559=0, " ", Замеры!B559)</f>
        <v>554</v>
      </c>
      <c r="B561" s="49" t="str">
        <f>Замеры!F559</f>
        <v xml:space="preserve">Группа от QF </v>
      </c>
      <c r="C561" s="49" t="str">
        <f>IF(Замеры!H559=0, " ", Замеры!H559)</f>
        <v xml:space="preserve"> </v>
      </c>
      <c r="D561" s="49" t="str">
        <f>IF(O561=0, " ", CONCATENATE(Замеры!N559,Замеры!O559,Замеры!P559,Замеры!Q559,Замеры!R559))</f>
        <v xml:space="preserve"> </v>
      </c>
      <c r="E561" s="49" t="str">
        <f>IF(Замеры!I559=0, " ", Замеры!I559)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Замеры!L559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75</v>
      </c>
      <c r="T561" s="8" t="e">
        <f t="shared" si="211"/>
        <v>#VALUE!</v>
      </c>
      <c r="U561" s="12" t="s">
        <v>75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IF(Замеры!B560=0, " ", Замеры!B560)</f>
        <v>555</v>
      </c>
      <c r="B562" s="49" t="str">
        <f>Замеры!F560</f>
        <v xml:space="preserve">Группа от QF </v>
      </c>
      <c r="C562" s="49" t="str">
        <f>IF(Замеры!H560=0, " ", Замеры!H560)</f>
        <v xml:space="preserve"> </v>
      </c>
      <c r="D562" s="49" t="str">
        <f>IF(O562=0, " ", CONCATENATE(Замеры!N560,Замеры!O560,Замеры!P560,Замеры!Q560,Замеры!R560))</f>
        <v xml:space="preserve"> </v>
      </c>
      <c r="E562" s="49" t="str">
        <f>IF(Замеры!I560=0, " ", Замеры!I560)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Замеры!L560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75</v>
      </c>
      <c r="T562" s="8" t="e">
        <f t="shared" si="211"/>
        <v>#VALUE!</v>
      </c>
      <c r="U562" s="12" t="s">
        <v>75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IF(Замеры!B561=0, " ", Замеры!B561)</f>
        <v>556</v>
      </c>
      <c r="B563" s="49" t="str">
        <f>Замеры!F561</f>
        <v xml:space="preserve">Группа от QF </v>
      </c>
      <c r="C563" s="49" t="str">
        <f>IF(Замеры!H561=0, " ", Замеры!H561)</f>
        <v xml:space="preserve"> </v>
      </c>
      <c r="D563" s="49" t="str">
        <f>IF(O563=0, " ", CONCATENATE(Замеры!N561,Замеры!O561,Замеры!P561,Замеры!Q561,Замеры!R561))</f>
        <v xml:space="preserve"> </v>
      </c>
      <c r="E563" s="49" t="str">
        <f>IF(Замеры!I561=0, " ", Замеры!I561)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Замеры!L561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75</v>
      </c>
      <c r="T563" s="8" t="e">
        <f t="shared" si="211"/>
        <v>#VALUE!</v>
      </c>
      <c r="U563" s="12" t="s">
        <v>75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IF(Замеры!B562=0, " ", Замеры!B562)</f>
        <v>557</v>
      </c>
      <c r="B564" s="49" t="str">
        <f>Замеры!F562</f>
        <v xml:space="preserve">Группа от QF </v>
      </c>
      <c r="C564" s="49" t="str">
        <f>IF(Замеры!H562=0, " ", Замеры!H562)</f>
        <v xml:space="preserve"> </v>
      </c>
      <c r="D564" s="49" t="str">
        <f>IF(O564=0, " ", CONCATENATE(Замеры!N562,Замеры!O562,Замеры!P562,Замеры!Q562,Замеры!R562))</f>
        <v xml:space="preserve"> </v>
      </c>
      <c r="E564" s="49" t="str">
        <f>IF(Замеры!I562=0, " ", Замеры!I562)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Замеры!L562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75</v>
      </c>
      <c r="T564" s="8" t="e">
        <f t="shared" si="211"/>
        <v>#VALUE!</v>
      </c>
      <c r="U564" s="12" t="s">
        <v>75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IF(Замеры!B563=0, " ", Замеры!B563)</f>
        <v>558</v>
      </c>
      <c r="B565" s="49" t="str">
        <f>Замеры!F563</f>
        <v xml:space="preserve">Группа от QF </v>
      </c>
      <c r="C565" s="49" t="str">
        <f>IF(Замеры!H563=0, " ", Замеры!H563)</f>
        <v xml:space="preserve"> </v>
      </c>
      <c r="D565" s="49" t="str">
        <f>IF(O565=0, " ", CONCATENATE(Замеры!N563,Замеры!O563,Замеры!P563,Замеры!Q563,Замеры!R563))</f>
        <v xml:space="preserve"> </v>
      </c>
      <c r="E565" s="49" t="str">
        <f>IF(Замеры!I563=0, " ", Замеры!I563)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Замеры!L563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75</v>
      </c>
      <c r="T565" s="8" t="e">
        <f t="shared" si="211"/>
        <v>#VALUE!</v>
      </c>
      <c r="U565" s="12" t="s">
        <v>75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IF(Замеры!B564=0, " ", Замеры!B564)</f>
        <v>559</v>
      </c>
      <c r="B566" s="49" t="str">
        <f>Замеры!F564</f>
        <v xml:space="preserve">Группа от QF </v>
      </c>
      <c r="C566" s="49" t="str">
        <f>IF(Замеры!H564=0, " ", Замеры!H564)</f>
        <v xml:space="preserve"> </v>
      </c>
      <c r="D566" s="49" t="str">
        <f>IF(O566=0, " ", CONCATENATE(Замеры!N564,Замеры!O564,Замеры!P564,Замеры!Q564,Замеры!R564))</f>
        <v xml:space="preserve"> </v>
      </c>
      <c r="E566" s="49" t="str">
        <f>IF(Замеры!I564=0, " ", Замеры!I564)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Замеры!L564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75</v>
      </c>
      <c r="T566" s="8" t="e">
        <f t="shared" si="211"/>
        <v>#VALUE!</v>
      </c>
      <c r="U566" s="12" t="s">
        <v>75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IF(Замеры!B565=0, " ", Замеры!B565)</f>
        <v>560</v>
      </c>
      <c r="B567" s="49" t="str">
        <f>Замеры!F565</f>
        <v xml:space="preserve">Группа от QF </v>
      </c>
      <c r="C567" s="49" t="str">
        <f>IF(Замеры!H565=0, " ", Замеры!H565)</f>
        <v xml:space="preserve"> </v>
      </c>
      <c r="D567" s="49" t="str">
        <f>IF(O567=0, " ", CONCATENATE(Замеры!N565,Замеры!O565,Замеры!P565,Замеры!Q565,Замеры!R565))</f>
        <v xml:space="preserve"> </v>
      </c>
      <c r="E567" s="49" t="str">
        <f>IF(Замеры!I565=0, " ", Замеры!I565)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Замеры!L565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75</v>
      </c>
      <c r="T567" s="8" t="e">
        <f t="shared" si="211"/>
        <v>#VALUE!</v>
      </c>
      <c r="U567" s="12" t="s">
        <v>75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IF(Замеры!B566=0, " ", Замеры!B566)</f>
        <v>561</v>
      </c>
      <c r="B568" s="49" t="str">
        <f>Замеры!F566</f>
        <v xml:space="preserve">Группа от QF </v>
      </c>
      <c r="C568" s="49" t="str">
        <f>IF(Замеры!H566=0, " ", Замеры!H566)</f>
        <v xml:space="preserve"> </v>
      </c>
      <c r="D568" s="49" t="str">
        <f>IF(O568=0, " ", CONCATENATE(Замеры!N566,Замеры!O566,Замеры!P566,Замеры!Q566,Замеры!R566))</f>
        <v xml:space="preserve"> </v>
      </c>
      <c r="E568" s="49" t="str">
        <f>IF(Замеры!I566=0, " ", Замеры!I566)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Замеры!L566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75</v>
      </c>
      <c r="T568" s="8" t="e">
        <f t="shared" si="211"/>
        <v>#VALUE!</v>
      </c>
      <c r="U568" s="12" t="s">
        <v>75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IF(Замеры!B567=0, " ", Замеры!B567)</f>
        <v>562</v>
      </c>
      <c r="B569" s="49" t="str">
        <f>Замеры!F567</f>
        <v xml:space="preserve">Группа от QF </v>
      </c>
      <c r="C569" s="49" t="str">
        <f>IF(Замеры!H567=0, " ", Замеры!H567)</f>
        <v xml:space="preserve"> </v>
      </c>
      <c r="D569" s="49" t="str">
        <f>IF(O569=0, " ", CONCATENATE(Замеры!N567,Замеры!O567,Замеры!P567,Замеры!Q567,Замеры!R567))</f>
        <v xml:space="preserve"> </v>
      </c>
      <c r="E569" s="49" t="str">
        <f>IF(Замеры!I567=0, " ", Замеры!I567)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Замеры!L567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75</v>
      </c>
      <c r="T569" s="8" t="e">
        <f t="shared" si="211"/>
        <v>#VALUE!</v>
      </c>
      <c r="U569" s="12" t="s">
        <v>75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IF(Замеры!B568=0, " ", Замеры!B568)</f>
        <v>563</v>
      </c>
      <c r="B570" s="49" t="str">
        <f>Замеры!F568</f>
        <v xml:space="preserve">Группа от QF </v>
      </c>
      <c r="C570" s="49" t="str">
        <f>IF(Замеры!H568=0, " ", Замеры!H568)</f>
        <v xml:space="preserve"> </v>
      </c>
      <c r="D570" s="49" t="str">
        <f>IF(O570=0, " ", CONCATENATE(Замеры!N568,Замеры!O568,Замеры!P568,Замеры!Q568,Замеры!R568))</f>
        <v xml:space="preserve"> </v>
      </c>
      <c r="E570" s="49" t="str">
        <f>IF(Замеры!I568=0, " ", Замеры!I568)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Замеры!L568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75</v>
      </c>
      <c r="T570" s="8" t="e">
        <f t="shared" si="211"/>
        <v>#VALUE!</v>
      </c>
      <c r="U570" s="12" t="s">
        <v>75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IF(Замеры!B569=0, " ", Замеры!B569)</f>
        <v>564</v>
      </c>
      <c r="B571" s="49" t="str">
        <f>Замеры!F569</f>
        <v xml:space="preserve">Группа от QF </v>
      </c>
      <c r="C571" s="49" t="str">
        <f>IF(Замеры!H569=0, " ", Замеры!H569)</f>
        <v xml:space="preserve"> </v>
      </c>
      <c r="D571" s="49" t="str">
        <f>IF(O571=0, " ", CONCATENATE(Замеры!N569,Замеры!O569,Замеры!P569,Замеры!Q569,Замеры!R569))</f>
        <v xml:space="preserve"> </v>
      </c>
      <c r="E571" s="49" t="str">
        <f>IF(Замеры!I569=0, " ", Замеры!I569)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Замеры!L569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75</v>
      </c>
      <c r="T571" s="8" t="e">
        <f t="shared" si="211"/>
        <v>#VALUE!</v>
      </c>
      <c r="U571" s="12" t="s">
        <v>75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IF(Замеры!B570=0, " ", Замеры!B570)</f>
        <v>565</v>
      </c>
      <c r="B572" s="49" t="str">
        <f>Замеры!F570</f>
        <v xml:space="preserve">Группа от QF </v>
      </c>
      <c r="C572" s="49" t="str">
        <f>IF(Замеры!H570=0, " ", Замеры!H570)</f>
        <v xml:space="preserve"> </v>
      </c>
      <c r="D572" s="49" t="str">
        <f>IF(O572=0, " ", CONCATENATE(Замеры!N570,Замеры!O570,Замеры!P570,Замеры!Q570,Замеры!R570))</f>
        <v xml:space="preserve"> </v>
      </c>
      <c r="E572" s="49" t="str">
        <f>IF(Замеры!I570=0, " ", Замеры!I570)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Замеры!L570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75</v>
      </c>
      <c r="T572" s="8" t="e">
        <f t="shared" si="211"/>
        <v>#VALUE!</v>
      </c>
      <c r="U572" s="12" t="s">
        <v>75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IF(Замеры!B571=0, " ", Замеры!B571)</f>
        <v>566</v>
      </c>
      <c r="B573" s="49" t="str">
        <f>Замеры!F571</f>
        <v xml:space="preserve">Группа от QF </v>
      </c>
      <c r="C573" s="49" t="str">
        <f>IF(Замеры!H571=0, " ", Замеры!H571)</f>
        <v xml:space="preserve"> </v>
      </c>
      <c r="D573" s="49" t="str">
        <f>IF(O573=0, " ", CONCATENATE(Замеры!N571,Замеры!O571,Замеры!P571,Замеры!Q571,Замеры!R571))</f>
        <v xml:space="preserve"> </v>
      </c>
      <c r="E573" s="49" t="str">
        <f>IF(Замеры!I571=0, " ", Замеры!I571)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Замеры!L571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75</v>
      </c>
      <c r="T573" s="8" t="e">
        <f t="shared" si="211"/>
        <v>#VALUE!</v>
      </c>
      <c r="U573" s="12" t="s">
        <v>75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IF(Замеры!B572=0, " ", Замеры!B572)</f>
        <v>567</v>
      </c>
      <c r="B574" s="49" t="str">
        <f>Замеры!F572</f>
        <v xml:space="preserve">Группа от QF </v>
      </c>
      <c r="C574" s="49" t="str">
        <f>IF(Замеры!H572=0, " ", Замеры!H572)</f>
        <v xml:space="preserve"> </v>
      </c>
      <c r="D574" s="49" t="str">
        <f>IF(O574=0, " ", CONCATENATE(Замеры!N572,Замеры!O572,Замеры!P572,Замеры!Q572,Замеры!R572))</f>
        <v xml:space="preserve"> </v>
      </c>
      <c r="E574" s="49" t="str">
        <f>IF(Замеры!I572=0, " ", Замеры!I572)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Замеры!L572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75</v>
      </c>
      <c r="T574" s="8" t="e">
        <f t="shared" si="211"/>
        <v>#VALUE!</v>
      </c>
      <c r="U574" s="12" t="s">
        <v>75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IF(Замеры!B573=0, " ", Замеры!B573)</f>
        <v>568</v>
      </c>
      <c r="B575" s="49" t="str">
        <f>Замеры!F573</f>
        <v xml:space="preserve">Группа от QF </v>
      </c>
      <c r="C575" s="49" t="str">
        <f>IF(Замеры!H573=0, " ", Замеры!H573)</f>
        <v xml:space="preserve"> </v>
      </c>
      <c r="D575" s="49" t="str">
        <f>IF(O575=0, " ", CONCATENATE(Замеры!N573,Замеры!O573,Замеры!P573,Замеры!Q573,Замеры!R573))</f>
        <v xml:space="preserve"> </v>
      </c>
      <c r="E575" s="49" t="str">
        <f>IF(Замеры!I573=0, " ", Замеры!I573)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Замеры!L573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75</v>
      </c>
      <c r="T575" s="8" t="e">
        <f t="shared" si="211"/>
        <v>#VALUE!</v>
      </c>
      <c r="U575" s="12" t="s">
        <v>75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IF(Замеры!B574=0, " ", Замеры!B574)</f>
        <v>569</v>
      </c>
      <c r="B576" s="49" t="str">
        <f>Замеры!F574</f>
        <v xml:space="preserve">Группа от QF </v>
      </c>
      <c r="C576" s="49" t="str">
        <f>IF(Замеры!H574=0, " ", Замеры!H574)</f>
        <v xml:space="preserve"> </v>
      </c>
      <c r="D576" s="49" t="str">
        <f>IF(O576=0, " ", CONCATENATE(Замеры!N574,Замеры!O574,Замеры!P574,Замеры!Q574,Замеры!R574))</f>
        <v xml:space="preserve"> </v>
      </c>
      <c r="E576" s="49" t="str">
        <f>IF(Замеры!I574=0, " ", Замеры!I574)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Замеры!L574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75</v>
      </c>
      <c r="T576" s="8" t="e">
        <f t="shared" si="211"/>
        <v>#VALUE!</v>
      </c>
      <c r="U576" s="12" t="s">
        <v>75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IF(Замеры!B575=0, " ", Замеры!B575)</f>
        <v>570</v>
      </c>
      <c r="B577" s="49" t="str">
        <f>Замеры!F575</f>
        <v xml:space="preserve">Группа от QF </v>
      </c>
      <c r="C577" s="49" t="str">
        <f>IF(Замеры!H575=0, " ", Замеры!H575)</f>
        <v xml:space="preserve"> </v>
      </c>
      <c r="D577" s="49" t="str">
        <f>IF(O577=0, " ", CONCATENATE(Замеры!N575,Замеры!O575,Замеры!P575,Замеры!Q575,Замеры!R575))</f>
        <v xml:space="preserve"> </v>
      </c>
      <c r="E577" s="49" t="str">
        <f>IF(Замеры!I575=0, " ", Замеры!I575)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Замеры!L575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75</v>
      </c>
      <c r="T577" s="8" t="e">
        <f t="shared" si="211"/>
        <v>#VALUE!</v>
      </c>
      <c r="U577" s="12" t="s">
        <v>75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IF(Замеры!B576=0, " ", Замеры!B576)</f>
        <v>571</v>
      </c>
      <c r="B578" s="49" t="str">
        <f>Замеры!F576</f>
        <v xml:space="preserve">Группа от QF </v>
      </c>
      <c r="C578" s="49" t="str">
        <f>IF(Замеры!H576=0, " ", Замеры!H576)</f>
        <v xml:space="preserve"> </v>
      </c>
      <c r="D578" s="49" t="str">
        <f>IF(O578=0, " ", CONCATENATE(Замеры!N576,Замеры!O576,Замеры!P576,Замеры!Q576,Замеры!R576))</f>
        <v xml:space="preserve"> </v>
      </c>
      <c r="E578" s="49" t="str">
        <f>IF(Замеры!I576=0, " ", Замеры!I576)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Замеры!L576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75</v>
      </c>
      <c r="T578" s="8" t="e">
        <f t="shared" si="211"/>
        <v>#VALUE!</v>
      </c>
      <c r="U578" s="12" t="s">
        <v>75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IF(Замеры!B577=0, " ", Замеры!B577)</f>
        <v>572</v>
      </c>
      <c r="B579" s="49" t="str">
        <f>Замеры!F577</f>
        <v xml:space="preserve">Группа от QF </v>
      </c>
      <c r="C579" s="49" t="str">
        <f>IF(Замеры!H577=0, " ", Замеры!H577)</f>
        <v xml:space="preserve"> </v>
      </c>
      <c r="D579" s="49" t="str">
        <f>IF(O579=0, " ", CONCATENATE(Замеры!N577,Замеры!O577,Замеры!P577,Замеры!Q577,Замеры!R577))</f>
        <v xml:space="preserve"> </v>
      </c>
      <c r="E579" s="49" t="str">
        <f>IF(Замеры!I577=0, " ", Замеры!I577)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Замеры!L577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75</v>
      </c>
      <c r="T579" s="8" t="e">
        <f t="shared" si="211"/>
        <v>#VALUE!</v>
      </c>
      <c r="U579" s="12" t="s">
        <v>75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IF(Замеры!B578=0, " ", Замеры!B578)</f>
        <v>573</v>
      </c>
      <c r="B580" s="49" t="str">
        <f>Замеры!F578</f>
        <v xml:space="preserve">Группа от QF </v>
      </c>
      <c r="C580" s="49" t="str">
        <f>IF(Замеры!H578=0, " ", Замеры!H578)</f>
        <v xml:space="preserve"> </v>
      </c>
      <c r="D580" s="49" t="str">
        <f>IF(O580=0, " ", CONCATENATE(Замеры!N578,Замеры!O578,Замеры!P578,Замеры!Q578,Замеры!R578))</f>
        <v xml:space="preserve"> </v>
      </c>
      <c r="E580" s="49" t="str">
        <f>IF(Замеры!I578=0, " ", Замеры!I578)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Замеры!L578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75</v>
      </c>
      <c r="T580" s="8" t="e">
        <f t="shared" si="211"/>
        <v>#VALUE!</v>
      </c>
      <c r="U580" s="12" t="s">
        <v>75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IF(Замеры!B579=0, " ", Замеры!B579)</f>
        <v>574</v>
      </c>
      <c r="B581" s="49" t="str">
        <f>Замеры!F579</f>
        <v xml:space="preserve">Группа от QF </v>
      </c>
      <c r="C581" s="49" t="str">
        <f>IF(Замеры!H579=0, " ", Замеры!H579)</f>
        <v xml:space="preserve"> </v>
      </c>
      <c r="D581" s="49" t="str">
        <f>IF(O581=0, " ", CONCATENATE(Замеры!N579,Замеры!O579,Замеры!P579,Замеры!Q579,Замеры!R579))</f>
        <v xml:space="preserve"> </v>
      </c>
      <c r="E581" s="49" t="str">
        <f>IF(Замеры!I579=0, " ", Замеры!I579)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Замеры!L579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75</v>
      </c>
      <c r="T581" s="8" t="e">
        <f t="shared" si="211"/>
        <v>#VALUE!</v>
      </c>
      <c r="U581" s="12" t="s">
        <v>75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IF(Замеры!B580=0, " ", Замеры!B580)</f>
        <v>575</v>
      </c>
      <c r="B582" s="49" t="str">
        <f>Замеры!F580</f>
        <v xml:space="preserve">Группа от QF </v>
      </c>
      <c r="C582" s="49" t="str">
        <f>IF(Замеры!H580=0, " ", Замеры!H580)</f>
        <v xml:space="preserve"> </v>
      </c>
      <c r="D582" s="49" t="str">
        <f>IF(O582=0, " ", CONCATENATE(Замеры!N580,Замеры!O580,Замеры!P580,Замеры!Q580,Замеры!R580))</f>
        <v xml:space="preserve"> </v>
      </c>
      <c r="E582" s="49" t="str">
        <f>IF(Замеры!I580=0, " ", Замеры!I580)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Замеры!L580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75</v>
      </c>
      <c r="T582" s="8" t="e">
        <f t="shared" si="211"/>
        <v>#VALUE!</v>
      </c>
      <c r="U582" s="12" t="s">
        <v>75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IF(Замеры!B581=0, " ", Замеры!B581)</f>
        <v>576</v>
      </c>
      <c r="B583" s="49" t="str">
        <f>Замеры!F581</f>
        <v xml:space="preserve">Группа от QF </v>
      </c>
      <c r="C583" s="49" t="str">
        <f>IF(Замеры!H581=0, " ", Замеры!H581)</f>
        <v xml:space="preserve"> </v>
      </c>
      <c r="D583" s="49" t="str">
        <f>IF(O583=0, " ", CONCATENATE(Замеры!N581,Замеры!O581,Замеры!P581,Замеры!Q581,Замеры!R581))</f>
        <v xml:space="preserve"> </v>
      </c>
      <c r="E583" s="49" t="str">
        <f>IF(Замеры!I581=0, " ", Замеры!I581)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Замеры!L581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75</v>
      </c>
      <c r="T583" s="8" t="e">
        <f t="shared" si="211"/>
        <v>#VALUE!</v>
      </c>
      <c r="U583" s="12" t="s">
        <v>75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IF(Замеры!B582=0, " ", Замеры!B582)</f>
        <v>577</v>
      </c>
      <c r="B584" s="49" t="str">
        <f>Замеры!F582</f>
        <v xml:space="preserve">Группа от QF </v>
      </c>
      <c r="C584" s="49" t="str">
        <f>IF(Замеры!H582=0, " ", Замеры!H582)</f>
        <v xml:space="preserve"> </v>
      </c>
      <c r="D584" s="49" t="str">
        <f>IF(O584=0, " ", CONCATENATE(Замеры!N582,Замеры!O582,Замеры!P582,Замеры!Q582,Замеры!R582))</f>
        <v xml:space="preserve"> </v>
      </c>
      <c r="E584" s="49" t="str">
        <f>IF(Замеры!I582=0, " ", Замеры!I582)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Замеры!L582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75</v>
      </c>
      <c r="T584" s="8" t="e">
        <f t="shared" ref="T584:T647" si="233">E584*5</f>
        <v>#VALUE!</v>
      </c>
      <c r="U584" s="12" t="s">
        <v>75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IF(Замеры!B583=0, " ", Замеры!B583)</f>
        <v>578</v>
      </c>
      <c r="B585" s="49" t="str">
        <f>Замеры!F583</f>
        <v xml:space="preserve">Группа от QF </v>
      </c>
      <c r="C585" s="49" t="str">
        <f>IF(Замеры!H583=0, " ", Замеры!H583)</f>
        <v xml:space="preserve"> </v>
      </c>
      <c r="D585" s="49" t="str">
        <f>IF(O585=0, " ", CONCATENATE(Замеры!N583,Замеры!O583,Замеры!P583,Замеры!Q583,Замеры!R583))</f>
        <v xml:space="preserve"> </v>
      </c>
      <c r="E585" s="49" t="str">
        <f>IF(Замеры!I583=0, " ", Замеры!I583)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Замеры!L583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75</v>
      </c>
      <c r="T585" s="8" t="e">
        <f t="shared" si="233"/>
        <v>#VALUE!</v>
      </c>
      <c r="U585" s="12" t="s">
        <v>75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IF(Замеры!B584=0, " ", Замеры!B584)</f>
        <v>579</v>
      </c>
      <c r="B586" s="49" t="str">
        <f>Замеры!F584</f>
        <v xml:space="preserve">Группа от QF </v>
      </c>
      <c r="C586" s="49" t="str">
        <f>IF(Замеры!H584=0, " ", Замеры!H584)</f>
        <v xml:space="preserve"> </v>
      </c>
      <c r="D586" s="49" t="str">
        <f>IF(O586=0, " ", CONCATENATE(Замеры!N584,Замеры!O584,Замеры!P584,Замеры!Q584,Замеры!R584))</f>
        <v xml:space="preserve"> </v>
      </c>
      <c r="E586" s="49" t="str">
        <f>IF(Замеры!I584=0, " ", Замеры!I584)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Замеры!L584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75</v>
      </c>
      <c r="T586" s="8" t="e">
        <f t="shared" si="233"/>
        <v>#VALUE!</v>
      </c>
      <c r="U586" s="12" t="s">
        <v>75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IF(Замеры!B585=0, " ", Замеры!B585)</f>
        <v>580</v>
      </c>
      <c r="B587" s="49" t="str">
        <f>Замеры!F585</f>
        <v xml:space="preserve">Группа от QF </v>
      </c>
      <c r="C587" s="49" t="str">
        <f>IF(Замеры!H585=0, " ", Замеры!H585)</f>
        <v xml:space="preserve"> </v>
      </c>
      <c r="D587" s="49" t="str">
        <f>IF(O587=0, " ", CONCATENATE(Замеры!N585,Замеры!O585,Замеры!P585,Замеры!Q585,Замеры!R585))</f>
        <v xml:space="preserve"> </v>
      </c>
      <c r="E587" s="49" t="str">
        <f>IF(Замеры!I585=0, " ", Замеры!I585)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Замеры!L585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75</v>
      </c>
      <c r="T587" s="8" t="e">
        <f t="shared" si="233"/>
        <v>#VALUE!</v>
      </c>
      <c r="U587" s="12" t="s">
        <v>75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IF(Замеры!B586=0, " ", Замеры!B586)</f>
        <v>581</v>
      </c>
      <c r="B588" s="49" t="str">
        <f>Замеры!F586</f>
        <v xml:space="preserve">Группа от QF </v>
      </c>
      <c r="C588" s="49" t="str">
        <f>IF(Замеры!H586=0, " ", Замеры!H586)</f>
        <v xml:space="preserve"> </v>
      </c>
      <c r="D588" s="49" t="str">
        <f>IF(O588=0, " ", CONCATENATE(Замеры!N586,Замеры!O586,Замеры!P586,Замеры!Q586,Замеры!R586))</f>
        <v xml:space="preserve"> </v>
      </c>
      <c r="E588" s="49" t="str">
        <f>IF(Замеры!I586=0, " ", Замеры!I586)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Замеры!L586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75</v>
      </c>
      <c r="T588" s="8" t="e">
        <f t="shared" si="233"/>
        <v>#VALUE!</v>
      </c>
      <c r="U588" s="12" t="s">
        <v>75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IF(Замеры!B587=0, " ", Замеры!B587)</f>
        <v>582</v>
      </c>
      <c r="B589" s="49" t="str">
        <f>Замеры!F587</f>
        <v xml:space="preserve">Группа от QF </v>
      </c>
      <c r="C589" s="49" t="str">
        <f>IF(Замеры!H587=0, " ", Замеры!H587)</f>
        <v xml:space="preserve"> </v>
      </c>
      <c r="D589" s="49" t="str">
        <f>IF(O589=0, " ", CONCATENATE(Замеры!N587,Замеры!O587,Замеры!P587,Замеры!Q587,Замеры!R587))</f>
        <v xml:space="preserve"> </v>
      </c>
      <c r="E589" s="49" t="str">
        <f>IF(Замеры!I587=0, " ", Замеры!I587)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Замеры!L587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75</v>
      </c>
      <c r="T589" s="8" t="e">
        <f t="shared" si="233"/>
        <v>#VALUE!</v>
      </c>
      <c r="U589" s="12" t="s">
        <v>75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IF(Замеры!B588=0, " ", Замеры!B588)</f>
        <v>583</v>
      </c>
      <c r="B590" s="49" t="str">
        <f>Замеры!F588</f>
        <v xml:space="preserve">Группа от QF </v>
      </c>
      <c r="C590" s="49" t="str">
        <f>IF(Замеры!H588=0, " ", Замеры!H588)</f>
        <v xml:space="preserve"> </v>
      </c>
      <c r="D590" s="49" t="str">
        <f>IF(O590=0, " ", CONCATENATE(Замеры!N588,Замеры!O588,Замеры!P588,Замеры!Q588,Замеры!R588))</f>
        <v xml:space="preserve"> </v>
      </c>
      <c r="E590" s="49" t="str">
        <f>IF(Замеры!I588=0, " ", Замеры!I588)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Замеры!L588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75</v>
      </c>
      <c r="T590" s="8" t="e">
        <f t="shared" si="233"/>
        <v>#VALUE!</v>
      </c>
      <c r="U590" s="12" t="s">
        <v>75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IF(Замеры!B589=0, " ", Замеры!B589)</f>
        <v>584</v>
      </c>
      <c r="B591" s="49" t="str">
        <f>Замеры!F589</f>
        <v xml:space="preserve">Группа от QF </v>
      </c>
      <c r="C591" s="49" t="str">
        <f>IF(Замеры!H589=0, " ", Замеры!H589)</f>
        <v xml:space="preserve"> </v>
      </c>
      <c r="D591" s="49" t="str">
        <f>IF(O591=0, " ", CONCATENATE(Замеры!N589,Замеры!O589,Замеры!P589,Замеры!Q589,Замеры!R589))</f>
        <v xml:space="preserve"> </v>
      </c>
      <c r="E591" s="49" t="str">
        <f>IF(Замеры!I589=0, " ", Замеры!I589)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Замеры!L589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75</v>
      </c>
      <c r="T591" s="8" t="e">
        <f t="shared" si="233"/>
        <v>#VALUE!</v>
      </c>
      <c r="U591" s="12" t="s">
        <v>75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IF(Замеры!B590=0, " ", Замеры!B590)</f>
        <v>585</v>
      </c>
      <c r="B592" s="49" t="str">
        <f>Замеры!F590</f>
        <v xml:space="preserve">Группа от QF </v>
      </c>
      <c r="C592" s="49" t="str">
        <f>IF(Замеры!H590=0, " ", Замеры!H590)</f>
        <v xml:space="preserve"> </v>
      </c>
      <c r="D592" s="49" t="str">
        <f>IF(O592=0, " ", CONCATENATE(Замеры!N590,Замеры!O590,Замеры!P590,Замеры!Q590,Замеры!R590))</f>
        <v xml:space="preserve"> </v>
      </c>
      <c r="E592" s="49" t="str">
        <f>IF(Замеры!I590=0, " ", Замеры!I590)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Замеры!L590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75</v>
      </c>
      <c r="T592" s="8" t="e">
        <f t="shared" si="233"/>
        <v>#VALUE!</v>
      </c>
      <c r="U592" s="12" t="s">
        <v>75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IF(Замеры!B591=0, " ", Замеры!B591)</f>
        <v>586</v>
      </c>
      <c r="B593" s="49" t="str">
        <f>Замеры!F591</f>
        <v xml:space="preserve">Группа от QF </v>
      </c>
      <c r="C593" s="49" t="str">
        <f>IF(Замеры!H591=0, " ", Замеры!H591)</f>
        <v xml:space="preserve"> </v>
      </c>
      <c r="D593" s="49" t="str">
        <f>IF(O593=0, " ", CONCATENATE(Замеры!N591,Замеры!O591,Замеры!P591,Замеры!Q591,Замеры!R591))</f>
        <v xml:space="preserve"> </v>
      </c>
      <c r="E593" s="49" t="str">
        <f>IF(Замеры!I591=0, " ", Замеры!I591)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Замеры!L591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75</v>
      </c>
      <c r="T593" s="8" t="e">
        <f t="shared" si="233"/>
        <v>#VALUE!</v>
      </c>
      <c r="U593" s="12" t="s">
        <v>75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IF(Замеры!B592=0, " ", Замеры!B592)</f>
        <v>587</v>
      </c>
      <c r="B594" s="49" t="str">
        <f>Замеры!F592</f>
        <v xml:space="preserve">Группа от QF </v>
      </c>
      <c r="C594" s="49" t="str">
        <f>IF(Замеры!H592=0, " ", Замеры!H592)</f>
        <v xml:space="preserve"> </v>
      </c>
      <c r="D594" s="49" t="str">
        <f>IF(O594=0, " ", CONCATENATE(Замеры!N592,Замеры!O592,Замеры!P592,Замеры!Q592,Замеры!R592))</f>
        <v xml:space="preserve"> </v>
      </c>
      <c r="E594" s="49" t="str">
        <f>IF(Замеры!I592=0, " ", Замеры!I592)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Замеры!L592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75</v>
      </c>
      <c r="T594" s="8" t="e">
        <f t="shared" si="233"/>
        <v>#VALUE!</v>
      </c>
      <c r="U594" s="12" t="s">
        <v>75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IF(Замеры!B593=0, " ", Замеры!B593)</f>
        <v>588</v>
      </c>
      <c r="B595" s="49" t="str">
        <f>Замеры!F593</f>
        <v xml:space="preserve">Группа от QF </v>
      </c>
      <c r="C595" s="49" t="str">
        <f>IF(Замеры!H593=0, " ", Замеры!H593)</f>
        <v xml:space="preserve"> </v>
      </c>
      <c r="D595" s="49" t="str">
        <f>IF(O595=0, " ", CONCATENATE(Замеры!N593,Замеры!O593,Замеры!P593,Замеры!Q593,Замеры!R593))</f>
        <v xml:space="preserve"> </v>
      </c>
      <c r="E595" s="49" t="str">
        <f>IF(Замеры!I593=0, " ", Замеры!I593)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Замеры!L593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75</v>
      </c>
      <c r="T595" s="8" t="e">
        <f t="shared" si="233"/>
        <v>#VALUE!</v>
      </c>
      <c r="U595" s="12" t="s">
        <v>75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IF(Замеры!B594=0, " ", Замеры!B594)</f>
        <v>589</v>
      </c>
      <c r="B596" s="49" t="str">
        <f>Замеры!F594</f>
        <v xml:space="preserve">Группа от QF </v>
      </c>
      <c r="C596" s="49" t="str">
        <f>IF(Замеры!H594=0, " ", Замеры!H594)</f>
        <v xml:space="preserve"> </v>
      </c>
      <c r="D596" s="49" t="str">
        <f>IF(O596=0, " ", CONCATENATE(Замеры!N594,Замеры!O594,Замеры!P594,Замеры!Q594,Замеры!R594))</f>
        <v xml:space="preserve"> </v>
      </c>
      <c r="E596" s="49" t="str">
        <f>IF(Замеры!I594=0, " ", Замеры!I594)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Замеры!L594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75</v>
      </c>
      <c r="T596" s="8" t="e">
        <f t="shared" si="233"/>
        <v>#VALUE!</v>
      </c>
      <c r="U596" s="12" t="s">
        <v>75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IF(Замеры!B595=0, " ", Замеры!B595)</f>
        <v>590</v>
      </c>
      <c r="B597" s="49" t="str">
        <f>Замеры!F595</f>
        <v xml:space="preserve">Группа от QF </v>
      </c>
      <c r="C597" s="49" t="str">
        <f>IF(Замеры!H595=0, " ", Замеры!H595)</f>
        <v xml:space="preserve"> </v>
      </c>
      <c r="D597" s="49" t="str">
        <f>IF(O597=0, " ", CONCATENATE(Замеры!N595,Замеры!O595,Замеры!P595,Замеры!Q595,Замеры!R595))</f>
        <v xml:space="preserve"> </v>
      </c>
      <c r="E597" s="49" t="str">
        <f>IF(Замеры!I595=0, " ", Замеры!I595)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Замеры!L595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75</v>
      </c>
      <c r="T597" s="8" t="e">
        <f t="shared" si="233"/>
        <v>#VALUE!</v>
      </c>
      <c r="U597" s="12" t="s">
        <v>75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IF(Замеры!B596=0, " ", Замеры!B596)</f>
        <v>591</v>
      </c>
      <c r="B598" s="49" t="str">
        <f>Замеры!F596</f>
        <v xml:space="preserve">Группа от QF </v>
      </c>
      <c r="C598" s="49" t="str">
        <f>IF(Замеры!H596=0, " ", Замеры!H596)</f>
        <v xml:space="preserve"> </v>
      </c>
      <c r="D598" s="49" t="str">
        <f>IF(O598=0, " ", CONCATENATE(Замеры!N596,Замеры!O596,Замеры!P596,Замеры!Q596,Замеры!R596))</f>
        <v xml:space="preserve"> </v>
      </c>
      <c r="E598" s="49" t="str">
        <f>IF(Замеры!I596=0, " ", Замеры!I596)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Замеры!L596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75</v>
      </c>
      <c r="T598" s="8" t="e">
        <f t="shared" si="233"/>
        <v>#VALUE!</v>
      </c>
      <c r="U598" s="12" t="s">
        <v>75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IF(Замеры!B597=0, " ", Замеры!B597)</f>
        <v>592</v>
      </c>
      <c r="B599" s="49" t="str">
        <f>Замеры!F597</f>
        <v xml:space="preserve">Группа от QF </v>
      </c>
      <c r="C599" s="49" t="str">
        <f>IF(Замеры!H597=0, " ", Замеры!H597)</f>
        <v xml:space="preserve"> </v>
      </c>
      <c r="D599" s="49" t="str">
        <f>IF(O599=0, " ", CONCATENATE(Замеры!N597,Замеры!O597,Замеры!P597,Замеры!Q597,Замеры!R597))</f>
        <v xml:space="preserve"> </v>
      </c>
      <c r="E599" s="49" t="str">
        <f>IF(Замеры!I597=0, " ", Замеры!I597)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Замеры!L597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75</v>
      </c>
      <c r="T599" s="8" t="e">
        <f t="shared" si="233"/>
        <v>#VALUE!</v>
      </c>
      <c r="U599" s="12" t="s">
        <v>75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IF(Замеры!B598=0, " ", Замеры!B598)</f>
        <v>593</v>
      </c>
      <c r="B600" s="49" t="str">
        <f>Замеры!F598</f>
        <v xml:space="preserve">Группа от QF </v>
      </c>
      <c r="C600" s="49" t="str">
        <f>IF(Замеры!H598=0, " ", Замеры!H598)</f>
        <v xml:space="preserve"> </v>
      </c>
      <c r="D600" s="49" t="str">
        <f>IF(O600=0, " ", CONCATENATE(Замеры!N598,Замеры!O598,Замеры!P598,Замеры!Q598,Замеры!R598))</f>
        <v xml:space="preserve"> </v>
      </c>
      <c r="E600" s="49" t="str">
        <f>IF(Замеры!I598=0, " ", Замеры!I598)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Замеры!L598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75</v>
      </c>
      <c r="T600" s="8" t="e">
        <f t="shared" si="233"/>
        <v>#VALUE!</v>
      </c>
      <c r="U600" s="12" t="s">
        <v>75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IF(Замеры!B599=0, " ", Замеры!B599)</f>
        <v>594</v>
      </c>
      <c r="B601" s="49" t="str">
        <f>Замеры!F599</f>
        <v xml:space="preserve">Группа от QF </v>
      </c>
      <c r="C601" s="49" t="str">
        <f>IF(Замеры!H599=0, " ", Замеры!H599)</f>
        <v xml:space="preserve"> </v>
      </c>
      <c r="D601" s="49" t="str">
        <f>IF(O601=0, " ", CONCATENATE(Замеры!N599,Замеры!O599,Замеры!P599,Замеры!Q599,Замеры!R599))</f>
        <v xml:space="preserve"> </v>
      </c>
      <c r="E601" s="49" t="str">
        <f>IF(Замеры!I599=0, " ", Замеры!I599)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Замеры!L599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75</v>
      </c>
      <c r="T601" s="8" t="e">
        <f t="shared" si="233"/>
        <v>#VALUE!</v>
      </c>
      <c r="U601" s="12" t="s">
        <v>75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IF(Замеры!B600=0, " ", Замеры!B600)</f>
        <v>595</v>
      </c>
      <c r="B602" s="49" t="str">
        <f>Замеры!F600</f>
        <v xml:space="preserve">Группа от QF </v>
      </c>
      <c r="C602" s="49" t="str">
        <f>IF(Замеры!H600=0, " ", Замеры!H600)</f>
        <v xml:space="preserve"> </v>
      </c>
      <c r="D602" s="49" t="str">
        <f>IF(O602=0, " ", CONCATENATE(Замеры!N600,Замеры!O600,Замеры!P600,Замеры!Q600,Замеры!R600))</f>
        <v xml:space="preserve"> </v>
      </c>
      <c r="E602" s="49" t="str">
        <f>IF(Замеры!I600=0, " ", Замеры!I600)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Замеры!L600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75</v>
      </c>
      <c r="T602" s="8" t="e">
        <f t="shared" si="233"/>
        <v>#VALUE!</v>
      </c>
      <c r="U602" s="12" t="s">
        <v>75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IF(Замеры!B601=0, " ", Замеры!B601)</f>
        <v>596</v>
      </c>
      <c r="B603" s="49" t="str">
        <f>Замеры!F601</f>
        <v xml:space="preserve">Группа от QF </v>
      </c>
      <c r="C603" s="49" t="str">
        <f>IF(Замеры!H601=0, " ", Замеры!H601)</f>
        <v xml:space="preserve"> </v>
      </c>
      <c r="D603" s="49" t="str">
        <f>IF(O603=0, " ", CONCATENATE(Замеры!N601,Замеры!O601,Замеры!P601,Замеры!Q601,Замеры!R601))</f>
        <v xml:space="preserve"> </v>
      </c>
      <c r="E603" s="49" t="str">
        <f>IF(Замеры!I601=0, " ", Замеры!I601)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Замеры!L601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75</v>
      </c>
      <c r="T603" s="8" t="e">
        <f t="shared" si="233"/>
        <v>#VALUE!</v>
      </c>
      <c r="U603" s="12" t="s">
        <v>75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IF(Замеры!B602=0, " ", Замеры!B602)</f>
        <v>597</v>
      </c>
      <c r="B604" s="49" t="str">
        <f>Замеры!F602</f>
        <v xml:space="preserve">Группа от QF </v>
      </c>
      <c r="C604" s="49" t="str">
        <f>IF(Замеры!H602=0, " ", Замеры!H602)</f>
        <v xml:space="preserve"> </v>
      </c>
      <c r="D604" s="49" t="str">
        <f>IF(O604=0, " ", CONCATENATE(Замеры!N602,Замеры!O602,Замеры!P602,Замеры!Q602,Замеры!R602))</f>
        <v xml:space="preserve"> </v>
      </c>
      <c r="E604" s="49" t="str">
        <f>IF(Замеры!I602=0, " ", Замеры!I602)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Замеры!L602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75</v>
      </c>
      <c r="T604" s="8" t="e">
        <f t="shared" si="233"/>
        <v>#VALUE!</v>
      </c>
      <c r="U604" s="12" t="s">
        <v>75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IF(Замеры!B603=0, " ", Замеры!B603)</f>
        <v>598</v>
      </c>
      <c r="B605" s="49" t="str">
        <f>Замеры!F603</f>
        <v xml:space="preserve">Группа от QF </v>
      </c>
      <c r="C605" s="49" t="str">
        <f>IF(Замеры!H603=0, " ", Замеры!H603)</f>
        <v xml:space="preserve"> </v>
      </c>
      <c r="D605" s="49" t="str">
        <f>IF(O605=0, " ", CONCATENATE(Замеры!N603,Замеры!O603,Замеры!P603,Замеры!Q603,Замеры!R603))</f>
        <v xml:space="preserve"> </v>
      </c>
      <c r="E605" s="49" t="str">
        <f>IF(Замеры!I603=0, " ", Замеры!I603)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Замеры!L603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75</v>
      </c>
      <c r="T605" s="8" t="e">
        <f t="shared" si="233"/>
        <v>#VALUE!</v>
      </c>
      <c r="U605" s="12" t="s">
        <v>75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IF(Замеры!B604=0, " ", Замеры!B604)</f>
        <v>599</v>
      </c>
      <c r="B606" s="49" t="str">
        <f>Замеры!F604</f>
        <v xml:space="preserve">Группа от QF </v>
      </c>
      <c r="C606" s="49" t="str">
        <f>IF(Замеры!H604=0, " ", Замеры!H604)</f>
        <v xml:space="preserve"> </v>
      </c>
      <c r="D606" s="49" t="str">
        <f>IF(O606=0, " ", CONCATENATE(Замеры!N604,Замеры!O604,Замеры!P604,Замеры!Q604,Замеры!R604))</f>
        <v xml:space="preserve"> </v>
      </c>
      <c r="E606" s="49" t="str">
        <f>IF(Замеры!I604=0, " ", Замеры!I604)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Замеры!L604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75</v>
      </c>
      <c r="T606" s="8" t="e">
        <f t="shared" si="233"/>
        <v>#VALUE!</v>
      </c>
      <c r="U606" s="12" t="s">
        <v>75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IF(Замеры!B605=0, " ", Замеры!B605)</f>
        <v>600</v>
      </c>
      <c r="B607" s="49" t="str">
        <f>Замеры!F605</f>
        <v xml:space="preserve">Группа от QF </v>
      </c>
      <c r="C607" s="49" t="str">
        <f>IF(Замеры!H605=0, " ", Замеры!H605)</f>
        <v xml:space="preserve"> </v>
      </c>
      <c r="D607" s="49" t="str">
        <f>IF(O607=0, " ", CONCATENATE(Замеры!N605,Замеры!O605,Замеры!P605,Замеры!Q605,Замеры!R605))</f>
        <v xml:space="preserve"> </v>
      </c>
      <c r="E607" s="49" t="str">
        <f>IF(Замеры!I605=0, " ", Замеры!I605)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Замеры!L605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75</v>
      </c>
      <c r="T607" s="8" t="e">
        <f t="shared" si="233"/>
        <v>#VALUE!</v>
      </c>
      <c r="U607" s="12" t="s">
        <v>75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IF(Замеры!B606=0, " ", Замеры!B606)</f>
        <v>601</v>
      </c>
      <c r="B608" s="49" t="str">
        <f>Замеры!F606</f>
        <v xml:space="preserve">Группа от QF </v>
      </c>
      <c r="C608" s="49" t="str">
        <f>IF(Замеры!H606=0, " ", Замеры!H606)</f>
        <v xml:space="preserve"> </v>
      </c>
      <c r="D608" s="49" t="str">
        <f>IF(O608=0, " ", CONCATENATE(Замеры!N606,Замеры!O606,Замеры!P606,Замеры!Q606,Замеры!R606))</f>
        <v xml:space="preserve"> </v>
      </c>
      <c r="E608" s="49" t="str">
        <f>IF(Замеры!I606=0, " ", Замеры!I606)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Замеры!L606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75</v>
      </c>
      <c r="T608" s="8" t="e">
        <f t="shared" si="233"/>
        <v>#VALUE!</v>
      </c>
      <c r="U608" s="12" t="s">
        <v>75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IF(Замеры!B607=0, " ", Замеры!B607)</f>
        <v>602</v>
      </c>
      <c r="B609" s="49" t="str">
        <f>Замеры!F607</f>
        <v xml:space="preserve">Группа от QF </v>
      </c>
      <c r="C609" s="49" t="str">
        <f>IF(Замеры!H607=0, " ", Замеры!H607)</f>
        <v xml:space="preserve"> </v>
      </c>
      <c r="D609" s="49" t="str">
        <f>IF(O609=0, " ", CONCATENATE(Замеры!N607,Замеры!O607,Замеры!P607,Замеры!Q607,Замеры!R607))</f>
        <v xml:space="preserve"> </v>
      </c>
      <c r="E609" s="49" t="str">
        <f>IF(Замеры!I607=0, " ", Замеры!I607)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Замеры!L607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75</v>
      </c>
      <c r="T609" s="8" t="e">
        <f t="shared" si="233"/>
        <v>#VALUE!</v>
      </c>
      <c r="U609" s="12" t="s">
        <v>75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IF(Замеры!B608=0, " ", Замеры!B608)</f>
        <v>603</v>
      </c>
      <c r="B610" s="49" t="str">
        <f>Замеры!F608</f>
        <v xml:space="preserve">Группа от QF </v>
      </c>
      <c r="C610" s="49" t="str">
        <f>IF(Замеры!H608=0, " ", Замеры!H608)</f>
        <v xml:space="preserve"> </v>
      </c>
      <c r="D610" s="49" t="str">
        <f>IF(O610=0, " ", CONCATENATE(Замеры!N608,Замеры!O608,Замеры!P608,Замеры!Q608,Замеры!R608))</f>
        <v xml:space="preserve"> </v>
      </c>
      <c r="E610" s="49" t="str">
        <f>IF(Замеры!I608=0, " ", Замеры!I608)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Замеры!L608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75</v>
      </c>
      <c r="T610" s="8" t="e">
        <f t="shared" si="233"/>
        <v>#VALUE!</v>
      </c>
      <c r="U610" s="12" t="s">
        <v>75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IF(Замеры!B609=0, " ", Замеры!B609)</f>
        <v>604</v>
      </c>
      <c r="B611" s="49" t="str">
        <f>Замеры!F609</f>
        <v xml:space="preserve">Группа от QF </v>
      </c>
      <c r="C611" s="49" t="str">
        <f>IF(Замеры!H609=0, " ", Замеры!H609)</f>
        <v xml:space="preserve"> </v>
      </c>
      <c r="D611" s="49" t="str">
        <f>IF(O611=0, " ", CONCATENATE(Замеры!N609,Замеры!O609,Замеры!P609,Замеры!Q609,Замеры!R609))</f>
        <v xml:space="preserve"> </v>
      </c>
      <c r="E611" s="49" t="str">
        <f>IF(Замеры!I609=0, " ", Замеры!I609)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Замеры!L609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75</v>
      </c>
      <c r="T611" s="8" t="e">
        <f t="shared" si="233"/>
        <v>#VALUE!</v>
      </c>
      <c r="U611" s="12" t="s">
        <v>75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IF(Замеры!B610=0, " ", Замеры!B610)</f>
        <v>605</v>
      </c>
      <c r="B612" s="49" t="str">
        <f>Замеры!F610</f>
        <v xml:space="preserve">Группа от QF </v>
      </c>
      <c r="C612" s="49" t="str">
        <f>IF(Замеры!H610=0, " ", Замеры!H610)</f>
        <v xml:space="preserve"> </v>
      </c>
      <c r="D612" s="49" t="str">
        <f>IF(O612=0, " ", CONCATENATE(Замеры!N610,Замеры!O610,Замеры!P610,Замеры!Q610,Замеры!R610))</f>
        <v xml:space="preserve"> </v>
      </c>
      <c r="E612" s="49" t="str">
        <f>IF(Замеры!I610=0, " ", Замеры!I610)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Замеры!L610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75</v>
      </c>
      <c r="T612" s="8" t="e">
        <f t="shared" si="233"/>
        <v>#VALUE!</v>
      </c>
      <c r="U612" s="12" t="s">
        <v>75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IF(Замеры!B611=0, " ", Замеры!B611)</f>
        <v>606</v>
      </c>
      <c r="B613" s="49" t="str">
        <f>Замеры!F611</f>
        <v xml:space="preserve">Группа от QF </v>
      </c>
      <c r="C613" s="49" t="str">
        <f>IF(Замеры!H611=0, " ", Замеры!H611)</f>
        <v xml:space="preserve"> </v>
      </c>
      <c r="D613" s="49" t="str">
        <f>IF(O613=0, " ", CONCATENATE(Замеры!N611,Замеры!O611,Замеры!P611,Замеры!Q611,Замеры!R611))</f>
        <v xml:space="preserve"> </v>
      </c>
      <c r="E613" s="49" t="str">
        <f>IF(Замеры!I611=0, " ", Замеры!I611)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Замеры!L611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75</v>
      </c>
      <c r="T613" s="8" t="e">
        <f t="shared" si="233"/>
        <v>#VALUE!</v>
      </c>
      <c r="U613" s="12" t="s">
        <v>75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IF(Замеры!B612=0, " ", Замеры!B612)</f>
        <v>607</v>
      </c>
      <c r="B614" s="49" t="str">
        <f>Замеры!F612</f>
        <v xml:space="preserve">Группа от QF </v>
      </c>
      <c r="C614" s="49" t="str">
        <f>IF(Замеры!H612=0, " ", Замеры!H612)</f>
        <v xml:space="preserve"> </v>
      </c>
      <c r="D614" s="49" t="str">
        <f>IF(O614=0, " ", CONCATENATE(Замеры!N612,Замеры!O612,Замеры!P612,Замеры!Q612,Замеры!R612))</f>
        <v xml:space="preserve"> </v>
      </c>
      <c r="E614" s="49" t="str">
        <f>IF(Замеры!I612=0, " ", Замеры!I612)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Замеры!L612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75</v>
      </c>
      <c r="T614" s="8" t="e">
        <f t="shared" si="233"/>
        <v>#VALUE!</v>
      </c>
      <c r="U614" s="12" t="s">
        <v>75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IF(Замеры!B613=0, " ", Замеры!B613)</f>
        <v>608</v>
      </c>
      <c r="B615" s="49" t="str">
        <f>Замеры!F613</f>
        <v xml:space="preserve">Группа от QF </v>
      </c>
      <c r="C615" s="49" t="str">
        <f>IF(Замеры!H613=0, " ", Замеры!H613)</f>
        <v xml:space="preserve"> </v>
      </c>
      <c r="D615" s="49" t="str">
        <f>IF(O615=0, " ", CONCATENATE(Замеры!N613,Замеры!O613,Замеры!P613,Замеры!Q613,Замеры!R613))</f>
        <v xml:space="preserve"> </v>
      </c>
      <c r="E615" s="49" t="str">
        <f>IF(Замеры!I613=0, " ", Замеры!I613)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Замеры!L613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75</v>
      </c>
      <c r="T615" s="8" t="e">
        <f t="shared" si="233"/>
        <v>#VALUE!</v>
      </c>
      <c r="U615" s="12" t="s">
        <v>75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IF(Замеры!B614=0, " ", Замеры!B614)</f>
        <v>609</v>
      </c>
      <c r="B616" s="49" t="str">
        <f>Замеры!F614</f>
        <v xml:space="preserve">Группа от QF </v>
      </c>
      <c r="C616" s="49" t="str">
        <f>IF(Замеры!H614=0, " ", Замеры!H614)</f>
        <v xml:space="preserve"> </v>
      </c>
      <c r="D616" s="49" t="str">
        <f>IF(O616=0, " ", CONCATENATE(Замеры!N614,Замеры!O614,Замеры!P614,Замеры!Q614,Замеры!R614))</f>
        <v xml:space="preserve"> </v>
      </c>
      <c r="E616" s="49" t="str">
        <f>IF(Замеры!I614=0, " ", Замеры!I614)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Замеры!L614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75</v>
      </c>
      <c r="T616" s="8" t="e">
        <f t="shared" si="233"/>
        <v>#VALUE!</v>
      </c>
      <c r="U616" s="12" t="s">
        <v>75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IF(Замеры!B615=0, " ", Замеры!B615)</f>
        <v>610</v>
      </c>
      <c r="B617" s="49" t="str">
        <f>Замеры!F615</f>
        <v xml:space="preserve">Группа от QF </v>
      </c>
      <c r="C617" s="49" t="str">
        <f>IF(Замеры!H615=0, " ", Замеры!H615)</f>
        <v xml:space="preserve"> </v>
      </c>
      <c r="D617" s="49" t="str">
        <f>IF(O617=0, " ", CONCATENATE(Замеры!N615,Замеры!O615,Замеры!P615,Замеры!Q615,Замеры!R615))</f>
        <v xml:space="preserve"> </v>
      </c>
      <c r="E617" s="49" t="str">
        <f>IF(Замеры!I615=0, " ", Замеры!I615)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Замеры!L615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75</v>
      </c>
      <c r="T617" s="8" t="e">
        <f t="shared" si="233"/>
        <v>#VALUE!</v>
      </c>
      <c r="U617" s="12" t="s">
        <v>75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IF(Замеры!B616=0, " ", Замеры!B616)</f>
        <v>611</v>
      </c>
      <c r="B618" s="49" t="str">
        <f>Замеры!F616</f>
        <v xml:space="preserve">Группа от QF </v>
      </c>
      <c r="C618" s="49" t="str">
        <f>IF(Замеры!H616=0, " ", Замеры!H616)</f>
        <v xml:space="preserve"> </v>
      </c>
      <c r="D618" s="49" t="str">
        <f>IF(O618=0, " ", CONCATENATE(Замеры!N616,Замеры!O616,Замеры!P616,Замеры!Q616,Замеры!R616))</f>
        <v xml:space="preserve"> </v>
      </c>
      <c r="E618" s="49" t="str">
        <f>IF(Замеры!I616=0, " ", Замеры!I616)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Замеры!L616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75</v>
      </c>
      <c r="T618" s="8" t="e">
        <f t="shared" si="233"/>
        <v>#VALUE!</v>
      </c>
      <c r="U618" s="12" t="s">
        <v>75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IF(Замеры!B617=0, " ", Замеры!B617)</f>
        <v>612</v>
      </c>
      <c r="B619" s="49" t="str">
        <f>Замеры!F617</f>
        <v xml:space="preserve">Группа от QF </v>
      </c>
      <c r="C619" s="49" t="str">
        <f>IF(Замеры!H617=0, " ", Замеры!H617)</f>
        <v xml:space="preserve"> </v>
      </c>
      <c r="D619" s="49" t="str">
        <f>IF(O619=0, " ", CONCATENATE(Замеры!N617,Замеры!O617,Замеры!P617,Замеры!Q617,Замеры!R617))</f>
        <v xml:space="preserve"> </v>
      </c>
      <c r="E619" s="49" t="str">
        <f>IF(Замеры!I617=0, " ", Замеры!I617)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Замеры!L617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75</v>
      </c>
      <c r="T619" s="8" t="e">
        <f t="shared" si="233"/>
        <v>#VALUE!</v>
      </c>
      <c r="U619" s="12" t="s">
        <v>75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IF(Замеры!B618=0, " ", Замеры!B618)</f>
        <v>613</v>
      </c>
      <c r="B620" s="49" t="str">
        <f>Замеры!F618</f>
        <v xml:space="preserve">Группа от QF </v>
      </c>
      <c r="C620" s="49" t="str">
        <f>IF(Замеры!H618=0, " ", Замеры!H618)</f>
        <v xml:space="preserve"> </v>
      </c>
      <c r="D620" s="49" t="str">
        <f>IF(O620=0, " ", CONCATENATE(Замеры!N618,Замеры!O618,Замеры!P618,Замеры!Q618,Замеры!R618))</f>
        <v xml:space="preserve"> </v>
      </c>
      <c r="E620" s="49" t="str">
        <f>IF(Замеры!I618=0, " ", Замеры!I618)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Замеры!L618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75</v>
      </c>
      <c r="T620" s="8" t="e">
        <f t="shared" si="233"/>
        <v>#VALUE!</v>
      </c>
      <c r="U620" s="12" t="s">
        <v>75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IF(Замеры!B619=0, " ", Замеры!B619)</f>
        <v>614</v>
      </c>
      <c r="B621" s="49" t="str">
        <f>Замеры!F619</f>
        <v xml:space="preserve">Группа от QF </v>
      </c>
      <c r="C621" s="49" t="str">
        <f>IF(Замеры!H619=0, " ", Замеры!H619)</f>
        <v xml:space="preserve"> </v>
      </c>
      <c r="D621" s="49" t="str">
        <f>IF(O621=0, " ", CONCATENATE(Замеры!N619,Замеры!O619,Замеры!P619,Замеры!Q619,Замеры!R619))</f>
        <v xml:space="preserve"> </v>
      </c>
      <c r="E621" s="49" t="str">
        <f>IF(Замеры!I619=0, " ", Замеры!I619)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Замеры!L619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75</v>
      </c>
      <c r="T621" s="8" t="e">
        <f t="shared" si="233"/>
        <v>#VALUE!</v>
      </c>
      <c r="U621" s="12" t="s">
        <v>75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IF(Замеры!B620=0, " ", Замеры!B620)</f>
        <v>615</v>
      </c>
      <c r="B622" s="49" t="str">
        <f>Замеры!F620</f>
        <v xml:space="preserve">Группа от QF </v>
      </c>
      <c r="C622" s="49" t="str">
        <f>IF(Замеры!H620=0, " ", Замеры!H620)</f>
        <v xml:space="preserve"> </v>
      </c>
      <c r="D622" s="49" t="str">
        <f>IF(O622=0, " ", CONCATENATE(Замеры!N620,Замеры!O620,Замеры!P620,Замеры!Q620,Замеры!R620))</f>
        <v xml:space="preserve"> </v>
      </c>
      <c r="E622" s="49" t="str">
        <f>IF(Замеры!I620=0, " ", Замеры!I620)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Замеры!L620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75</v>
      </c>
      <c r="T622" s="8" t="e">
        <f t="shared" si="233"/>
        <v>#VALUE!</v>
      </c>
      <c r="U622" s="12" t="s">
        <v>75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IF(Замеры!B621=0, " ", Замеры!B621)</f>
        <v>616</v>
      </c>
      <c r="B623" s="49" t="str">
        <f>Замеры!F621</f>
        <v xml:space="preserve">Группа от QF </v>
      </c>
      <c r="C623" s="49" t="str">
        <f>IF(Замеры!H621=0, " ", Замеры!H621)</f>
        <v xml:space="preserve"> </v>
      </c>
      <c r="D623" s="49" t="str">
        <f>IF(O623=0, " ", CONCATENATE(Замеры!N621,Замеры!O621,Замеры!P621,Замеры!Q621,Замеры!R621))</f>
        <v xml:space="preserve"> </v>
      </c>
      <c r="E623" s="49" t="str">
        <f>IF(Замеры!I621=0, " ", Замеры!I621)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Замеры!L621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75</v>
      </c>
      <c r="T623" s="8" t="e">
        <f t="shared" si="233"/>
        <v>#VALUE!</v>
      </c>
      <c r="U623" s="12" t="s">
        <v>75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IF(Замеры!B622=0, " ", Замеры!B622)</f>
        <v>617</v>
      </c>
      <c r="B624" s="49" t="str">
        <f>Замеры!F622</f>
        <v xml:space="preserve">Группа от QF </v>
      </c>
      <c r="C624" s="49" t="str">
        <f>IF(Замеры!H622=0, " ", Замеры!H622)</f>
        <v xml:space="preserve"> </v>
      </c>
      <c r="D624" s="49" t="str">
        <f>IF(O624=0, " ", CONCATENATE(Замеры!N622,Замеры!O622,Замеры!P622,Замеры!Q622,Замеры!R622))</f>
        <v xml:space="preserve"> </v>
      </c>
      <c r="E624" s="49" t="str">
        <f>IF(Замеры!I622=0, " ", Замеры!I622)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Замеры!L622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75</v>
      </c>
      <c r="T624" s="8" t="e">
        <f t="shared" si="233"/>
        <v>#VALUE!</v>
      </c>
      <c r="U624" s="12" t="s">
        <v>75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IF(Замеры!B623=0, " ", Замеры!B623)</f>
        <v>618</v>
      </c>
      <c r="B625" s="49" t="str">
        <f>Замеры!F623</f>
        <v xml:space="preserve">Группа от QF </v>
      </c>
      <c r="C625" s="49" t="str">
        <f>IF(Замеры!H623=0, " ", Замеры!H623)</f>
        <v xml:space="preserve"> </v>
      </c>
      <c r="D625" s="49" t="str">
        <f>IF(O625=0, " ", CONCATENATE(Замеры!N623,Замеры!O623,Замеры!P623,Замеры!Q623,Замеры!R623))</f>
        <v xml:space="preserve"> </v>
      </c>
      <c r="E625" s="49" t="str">
        <f>IF(Замеры!I623=0, " ", Замеры!I623)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Замеры!L623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75</v>
      </c>
      <c r="T625" s="8" t="e">
        <f t="shared" si="233"/>
        <v>#VALUE!</v>
      </c>
      <c r="U625" s="12" t="s">
        <v>75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IF(Замеры!B624=0, " ", Замеры!B624)</f>
        <v>619</v>
      </c>
      <c r="B626" s="49" t="str">
        <f>Замеры!F624</f>
        <v xml:space="preserve">Группа от QF </v>
      </c>
      <c r="C626" s="49" t="str">
        <f>IF(Замеры!H624=0, " ", Замеры!H624)</f>
        <v xml:space="preserve"> </v>
      </c>
      <c r="D626" s="49" t="str">
        <f>IF(O626=0, " ", CONCATENATE(Замеры!N624,Замеры!O624,Замеры!P624,Замеры!Q624,Замеры!R624))</f>
        <v xml:space="preserve"> </v>
      </c>
      <c r="E626" s="49" t="str">
        <f>IF(Замеры!I624=0, " ", Замеры!I624)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Замеры!L624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75</v>
      </c>
      <c r="T626" s="8" t="e">
        <f t="shared" si="233"/>
        <v>#VALUE!</v>
      </c>
      <c r="U626" s="12" t="s">
        <v>75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IF(Замеры!B625=0, " ", Замеры!B625)</f>
        <v>620</v>
      </c>
      <c r="B627" s="49" t="str">
        <f>Замеры!F625</f>
        <v xml:space="preserve">Группа от QF </v>
      </c>
      <c r="C627" s="49" t="str">
        <f>IF(Замеры!H625=0, " ", Замеры!H625)</f>
        <v xml:space="preserve"> </v>
      </c>
      <c r="D627" s="49" t="str">
        <f>IF(O627=0, " ", CONCATENATE(Замеры!N625,Замеры!O625,Замеры!P625,Замеры!Q625,Замеры!R625))</f>
        <v xml:space="preserve"> </v>
      </c>
      <c r="E627" s="49" t="str">
        <f>IF(Замеры!I625=0, " ", Замеры!I625)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Замеры!L625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75</v>
      </c>
      <c r="T627" s="8" t="e">
        <f t="shared" si="233"/>
        <v>#VALUE!</v>
      </c>
      <c r="U627" s="12" t="s">
        <v>75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IF(Замеры!B626=0, " ", Замеры!B626)</f>
        <v>621</v>
      </c>
      <c r="B628" s="49" t="str">
        <f>Замеры!F626</f>
        <v xml:space="preserve">Группа от QF </v>
      </c>
      <c r="C628" s="49" t="str">
        <f>IF(Замеры!H626=0, " ", Замеры!H626)</f>
        <v xml:space="preserve"> </v>
      </c>
      <c r="D628" s="49" t="str">
        <f>IF(O628=0, " ", CONCATENATE(Замеры!N626,Замеры!O626,Замеры!P626,Замеры!Q626,Замеры!R626))</f>
        <v xml:space="preserve"> </v>
      </c>
      <c r="E628" s="49" t="str">
        <f>IF(Замеры!I626=0, " ", Замеры!I626)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Замеры!L626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75</v>
      </c>
      <c r="T628" s="8" t="e">
        <f t="shared" si="233"/>
        <v>#VALUE!</v>
      </c>
      <c r="U628" s="12" t="s">
        <v>75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IF(Замеры!B627=0, " ", Замеры!B627)</f>
        <v>622</v>
      </c>
      <c r="B629" s="49" t="str">
        <f>Замеры!F627</f>
        <v xml:space="preserve">Группа от QF </v>
      </c>
      <c r="C629" s="49" t="str">
        <f>IF(Замеры!H627=0, " ", Замеры!H627)</f>
        <v xml:space="preserve"> </v>
      </c>
      <c r="D629" s="49" t="str">
        <f>IF(O629=0, " ", CONCATENATE(Замеры!N627,Замеры!O627,Замеры!P627,Замеры!Q627,Замеры!R627))</f>
        <v xml:space="preserve"> </v>
      </c>
      <c r="E629" s="49" t="str">
        <f>IF(Замеры!I627=0, " ", Замеры!I627)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Замеры!L627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75</v>
      </c>
      <c r="T629" s="8" t="e">
        <f t="shared" si="233"/>
        <v>#VALUE!</v>
      </c>
      <c r="U629" s="12" t="s">
        <v>75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IF(Замеры!B628=0, " ", Замеры!B628)</f>
        <v>623</v>
      </c>
      <c r="B630" s="49" t="str">
        <f>Замеры!F628</f>
        <v xml:space="preserve">Группа от QF </v>
      </c>
      <c r="C630" s="49" t="str">
        <f>IF(Замеры!H628=0, " ", Замеры!H628)</f>
        <v xml:space="preserve"> </v>
      </c>
      <c r="D630" s="49" t="str">
        <f>IF(O630=0, " ", CONCATENATE(Замеры!N628,Замеры!O628,Замеры!P628,Замеры!Q628,Замеры!R628))</f>
        <v xml:space="preserve"> </v>
      </c>
      <c r="E630" s="49" t="str">
        <f>IF(Замеры!I628=0, " ", Замеры!I628)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Замеры!L628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75</v>
      </c>
      <c r="T630" s="8" t="e">
        <f t="shared" si="233"/>
        <v>#VALUE!</v>
      </c>
      <c r="U630" s="12" t="s">
        <v>75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IF(Замеры!B629=0, " ", Замеры!B629)</f>
        <v>624</v>
      </c>
      <c r="B631" s="49" t="str">
        <f>Замеры!F629</f>
        <v xml:space="preserve">Группа от QF </v>
      </c>
      <c r="C631" s="49" t="str">
        <f>IF(Замеры!H629=0, " ", Замеры!H629)</f>
        <v xml:space="preserve"> </v>
      </c>
      <c r="D631" s="49" t="str">
        <f>IF(O631=0, " ", CONCATENATE(Замеры!N629,Замеры!O629,Замеры!P629,Замеры!Q629,Замеры!R629))</f>
        <v xml:space="preserve"> </v>
      </c>
      <c r="E631" s="49" t="str">
        <f>IF(Замеры!I629=0, " ", Замеры!I629)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Замеры!L629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75</v>
      </c>
      <c r="T631" s="8" t="e">
        <f t="shared" si="233"/>
        <v>#VALUE!</v>
      </c>
      <c r="U631" s="12" t="s">
        <v>75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IF(Замеры!B630=0, " ", Замеры!B630)</f>
        <v>625</v>
      </c>
      <c r="B632" s="49" t="str">
        <f>Замеры!F630</f>
        <v xml:space="preserve">Группа от QF </v>
      </c>
      <c r="C632" s="49" t="str">
        <f>IF(Замеры!H630=0, " ", Замеры!H630)</f>
        <v xml:space="preserve"> </v>
      </c>
      <c r="D632" s="49" t="str">
        <f>IF(O632=0, " ", CONCATENATE(Замеры!N630,Замеры!O630,Замеры!P630,Замеры!Q630,Замеры!R630))</f>
        <v xml:space="preserve"> </v>
      </c>
      <c r="E632" s="49" t="str">
        <f>IF(Замеры!I630=0, " ", Замеры!I630)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Замеры!L630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75</v>
      </c>
      <c r="T632" s="8" t="e">
        <f t="shared" si="233"/>
        <v>#VALUE!</v>
      </c>
      <c r="U632" s="12" t="s">
        <v>75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IF(Замеры!B631=0, " ", Замеры!B631)</f>
        <v>626</v>
      </c>
      <c r="B633" s="49" t="str">
        <f>Замеры!F631</f>
        <v xml:space="preserve">Группа от QF </v>
      </c>
      <c r="C633" s="49" t="str">
        <f>IF(Замеры!H631=0, " ", Замеры!H631)</f>
        <v xml:space="preserve"> </v>
      </c>
      <c r="D633" s="49" t="str">
        <f>IF(O633=0, " ", CONCATENATE(Замеры!N631,Замеры!O631,Замеры!P631,Замеры!Q631,Замеры!R631))</f>
        <v xml:space="preserve"> </v>
      </c>
      <c r="E633" s="49" t="str">
        <f>IF(Замеры!I631=0, " ", Замеры!I631)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Замеры!L631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75</v>
      </c>
      <c r="T633" s="8" t="e">
        <f t="shared" si="233"/>
        <v>#VALUE!</v>
      </c>
      <c r="U633" s="12" t="s">
        <v>75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IF(Замеры!B632=0, " ", Замеры!B632)</f>
        <v>627</v>
      </c>
      <c r="B634" s="49" t="str">
        <f>Замеры!F632</f>
        <v xml:space="preserve">Группа от QF </v>
      </c>
      <c r="C634" s="49" t="str">
        <f>IF(Замеры!H632=0, " ", Замеры!H632)</f>
        <v xml:space="preserve"> </v>
      </c>
      <c r="D634" s="49" t="str">
        <f>IF(O634=0, " ", CONCATENATE(Замеры!N632,Замеры!O632,Замеры!P632,Замеры!Q632,Замеры!R632))</f>
        <v xml:space="preserve"> </v>
      </c>
      <c r="E634" s="49" t="str">
        <f>IF(Замеры!I632=0, " ", Замеры!I632)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Замеры!L632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75</v>
      </c>
      <c r="T634" s="8" t="e">
        <f t="shared" si="233"/>
        <v>#VALUE!</v>
      </c>
      <c r="U634" s="12" t="s">
        <v>75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IF(Замеры!B633=0, " ", Замеры!B633)</f>
        <v>628</v>
      </c>
      <c r="B635" s="49" t="str">
        <f>Замеры!F633</f>
        <v xml:space="preserve">Группа от QF </v>
      </c>
      <c r="C635" s="49" t="str">
        <f>IF(Замеры!H633=0, " ", Замеры!H633)</f>
        <v xml:space="preserve"> </v>
      </c>
      <c r="D635" s="49" t="str">
        <f>IF(O635=0, " ", CONCATENATE(Замеры!N633,Замеры!O633,Замеры!P633,Замеры!Q633,Замеры!R633))</f>
        <v xml:space="preserve"> </v>
      </c>
      <c r="E635" s="49" t="str">
        <f>IF(Замеры!I633=0, " ", Замеры!I633)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Замеры!L633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75</v>
      </c>
      <c r="T635" s="8" t="e">
        <f t="shared" si="233"/>
        <v>#VALUE!</v>
      </c>
      <c r="U635" s="12" t="s">
        <v>75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IF(Замеры!B634=0, " ", Замеры!B634)</f>
        <v>629</v>
      </c>
      <c r="B636" s="49" t="str">
        <f>Замеры!F634</f>
        <v xml:space="preserve">Группа от QF </v>
      </c>
      <c r="C636" s="49" t="str">
        <f>IF(Замеры!H634=0, " ", Замеры!H634)</f>
        <v xml:space="preserve"> </v>
      </c>
      <c r="D636" s="49" t="str">
        <f>IF(O636=0, " ", CONCATENATE(Замеры!N634,Замеры!O634,Замеры!P634,Замеры!Q634,Замеры!R634))</f>
        <v xml:space="preserve"> </v>
      </c>
      <c r="E636" s="49" t="str">
        <f>IF(Замеры!I634=0, " ", Замеры!I634)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Замеры!L634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75</v>
      </c>
      <c r="T636" s="8" t="e">
        <f t="shared" si="233"/>
        <v>#VALUE!</v>
      </c>
      <c r="U636" s="12" t="s">
        <v>75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IF(Замеры!B635=0, " ", Замеры!B635)</f>
        <v>630</v>
      </c>
      <c r="B637" s="49" t="str">
        <f>Замеры!F635</f>
        <v xml:space="preserve">Группа от QF </v>
      </c>
      <c r="C637" s="49" t="str">
        <f>IF(Замеры!H635=0, " ", Замеры!H635)</f>
        <v xml:space="preserve"> </v>
      </c>
      <c r="D637" s="49" t="str">
        <f>IF(O637=0, " ", CONCATENATE(Замеры!N635,Замеры!O635,Замеры!P635,Замеры!Q635,Замеры!R635))</f>
        <v xml:space="preserve"> </v>
      </c>
      <c r="E637" s="49" t="str">
        <f>IF(Замеры!I635=0, " ", Замеры!I635)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Замеры!L635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75</v>
      </c>
      <c r="T637" s="8" t="e">
        <f t="shared" si="233"/>
        <v>#VALUE!</v>
      </c>
      <c r="U637" s="12" t="s">
        <v>75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IF(Замеры!B636=0, " ", Замеры!B636)</f>
        <v>631</v>
      </c>
      <c r="B638" s="49" t="str">
        <f>Замеры!F636</f>
        <v xml:space="preserve">Группа от QF </v>
      </c>
      <c r="C638" s="49" t="str">
        <f>IF(Замеры!H636=0, " ", Замеры!H636)</f>
        <v xml:space="preserve"> </v>
      </c>
      <c r="D638" s="49" t="str">
        <f>IF(O638=0, " ", CONCATENATE(Замеры!N636,Замеры!O636,Замеры!P636,Замеры!Q636,Замеры!R636))</f>
        <v xml:space="preserve"> </v>
      </c>
      <c r="E638" s="49" t="str">
        <f>IF(Замеры!I636=0, " ", Замеры!I636)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Замеры!L636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75</v>
      </c>
      <c r="T638" s="8" t="e">
        <f t="shared" si="233"/>
        <v>#VALUE!</v>
      </c>
      <c r="U638" s="12" t="s">
        <v>75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IF(Замеры!B637=0, " ", Замеры!B637)</f>
        <v>632</v>
      </c>
      <c r="B639" s="49" t="str">
        <f>Замеры!F637</f>
        <v xml:space="preserve">Группа от QF </v>
      </c>
      <c r="C639" s="49" t="str">
        <f>IF(Замеры!H637=0, " ", Замеры!H637)</f>
        <v xml:space="preserve"> </v>
      </c>
      <c r="D639" s="49" t="str">
        <f>IF(O639=0, " ", CONCATENATE(Замеры!N637,Замеры!O637,Замеры!P637,Замеры!Q637,Замеры!R637))</f>
        <v xml:space="preserve"> </v>
      </c>
      <c r="E639" s="49" t="str">
        <f>IF(Замеры!I637=0, " ", Замеры!I637)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Замеры!L637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75</v>
      </c>
      <c r="T639" s="8" t="e">
        <f t="shared" si="233"/>
        <v>#VALUE!</v>
      </c>
      <c r="U639" s="12" t="s">
        <v>75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IF(Замеры!B638=0, " ", Замеры!B638)</f>
        <v>633</v>
      </c>
      <c r="B640" s="49" t="str">
        <f>Замеры!F638</f>
        <v xml:space="preserve">Группа от QF </v>
      </c>
      <c r="C640" s="49" t="str">
        <f>IF(Замеры!H638=0, " ", Замеры!H638)</f>
        <v xml:space="preserve"> </v>
      </c>
      <c r="D640" s="49" t="str">
        <f>IF(O640=0, " ", CONCATENATE(Замеры!N638,Замеры!O638,Замеры!P638,Замеры!Q638,Замеры!R638))</f>
        <v xml:space="preserve"> </v>
      </c>
      <c r="E640" s="49" t="str">
        <f>IF(Замеры!I638=0, " ", Замеры!I638)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Замеры!L638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75</v>
      </c>
      <c r="T640" s="8" t="e">
        <f t="shared" si="233"/>
        <v>#VALUE!</v>
      </c>
      <c r="U640" s="12" t="s">
        <v>75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IF(Замеры!B639=0, " ", Замеры!B639)</f>
        <v>634</v>
      </c>
      <c r="B641" s="49" t="str">
        <f>Замеры!F639</f>
        <v xml:space="preserve">Группа от QF </v>
      </c>
      <c r="C641" s="49" t="str">
        <f>IF(Замеры!H639=0, " ", Замеры!H639)</f>
        <v xml:space="preserve"> </v>
      </c>
      <c r="D641" s="49" t="str">
        <f>IF(O641=0, " ", CONCATENATE(Замеры!N639,Замеры!O639,Замеры!P639,Замеры!Q639,Замеры!R639))</f>
        <v xml:space="preserve"> </v>
      </c>
      <c r="E641" s="49" t="str">
        <f>IF(Замеры!I639=0, " ", Замеры!I639)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Замеры!L639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75</v>
      </c>
      <c r="T641" s="8" t="e">
        <f t="shared" si="233"/>
        <v>#VALUE!</v>
      </c>
      <c r="U641" s="12" t="s">
        <v>75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IF(Замеры!B640=0, " ", Замеры!B640)</f>
        <v>635</v>
      </c>
      <c r="B642" s="49" t="str">
        <f>Замеры!F640</f>
        <v xml:space="preserve">Группа от QF </v>
      </c>
      <c r="C642" s="49" t="str">
        <f>IF(Замеры!H640=0, " ", Замеры!H640)</f>
        <v xml:space="preserve"> </v>
      </c>
      <c r="D642" s="49" t="str">
        <f>IF(O642=0, " ", CONCATENATE(Замеры!N640,Замеры!O640,Замеры!P640,Замеры!Q640,Замеры!R640))</f>
        <v xml:space="preserve"> </v>
      </c>
      <c r="E642" s="49" t="str">
        <f>IF(Замеры!I640=0, " ", Замеры!I640)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Замеры!L640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75</v>
      </c>
      <c r="T642" s="8" t="e">
        <f t="shared" si="233"/>
        <v>#VALUE!</v>
      </c>
      <c r="U642" s="12" t="s">
        <v>75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IF(Замеры!B641=0, " ", Замеры!B641)</f>
        <v>636</v>
      </c>
      <c r="B643" s="49" t="str">
        <f>Замеры!F641</f>
        <v xml:space="preserve">Группа от QF </v>
      </c>
      <c r="C643" s="49" t="str">
        <f>IF(Замеры!H641=0, " ", Замеры!H641)</f>
        <v xml:space="preserve"> </v>
      </c>
      <c r="D643" s="49" t="str">
        <f>IF(O643=0, " ", CONCATENATE(Замеры!N641,Замеры!O641,Замеры!P641,Замеры!Q641,Замеры!R641))</f>
        <v xml:space="preserve"> </v>
      </c>
      <c r="E643" s="49" t="str">
        <f>IF(Замеры!I641=0, " ", Замеры!I641)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Замеры!L641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75</v>
      </c>
      <c r="T643" s="8" t="e">
        <f t="shared" si="233"/>
        <v>#VALUE!</v>
      </c>
      <c r="U643" s="12" t="s">
        <v>75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IF(Замеры!B642=0, " ", Замеры!B642)</f>
        <v>637</v>
      </c>
      <c r="B644" s="49" t="str">
        <f>Замеры!F642</f>
        <v xml:space="preserve">Группа от QF </v>
      </c>
      <c r="C644" s="49" t="str">
        <f>IF(Замеры!H642=0, " ", Замеры!H642)</f>
        <v xml:space="preserve"> </v>
      </c>
      <c r="D644" s="49" t="str">
        <f>IF(O644=0, " ", CONCATENATE(Замеры!N642,Замеры!O642,Замеры!P642,Замеры!Q642,Замеры!R642))</f>
        <v xml:space="preserve"> </v>
      </c>
      <c r="E644" s="49" t="str">
        <f>IF(Замеры!I642=0, " ", Замеры!I642)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Замеры!L642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75</v>
      </c>
      <c r="T644" s="8" t="e">
        <f t="shared" si="233"/>
        <v>#VALUE!</v>
      </c>
      <c r="U644" s="12" t="s">
        <v>75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IF(Замеры!B643=0, " ", Замеры!B643)</f>
        <v>638</v>
      </c>
      <c r="B645" s="49" t="str">
        <f>Замеры!F643</f>
        <v xml:space="preserve">Группа от QF </v>
      </c>
      <c r="C645" s="49" t="str">
        <f>IF(Замеры!H643=0, " ", Замеры!H643)</f>
        <v xml:space="preserve"> </v>
      </c>
      <c r="D645" s="49" t="str">
        <f>IF(O645=0, " ", CONCATENATE(Замеры!N643,Замеры!O643,Замеры!P643,Замеры!Q643,Замеры!R643))</f>
        <v xml:space="preserve"> </v>
      </c>
      <c r="E645" s="49" t="str">
        <f>IF(Замеры!I643=0, " ", Замеры!I643)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Замеры!L643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75</v>
      </c>
      <c r="T645" s="8" t="e">
        <f t="shared" si="233"/>
        <v>#VALUE!</v>
      </c>
      <c r="U645" s="12" t="s">
        <v>75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IF(Замеры!B644=0, " ", Замеры!B644)</f>
        <v>639</v>
      </c>
      <c r="B646" s="49" t="str">
        <f>Замеры!F644</f>
        <v xml:space="preserve">Группа от QF </v>
      </c>
      <c r="C646" s="49" t="str">
        <f>IF(Замеры!H644=0, " ", Замеры!H644)</f>
        <v xml:space="preserve"> </v>
      </c>
      <c r="D646" s="49" t="str">
        <f>IF(O646=0, " ", CONCATENATE(Замеры!N644,Замеры!O644,Замеры!P644,Замеры!Q644,Замеры!R644))</f>
        <v xml:space="preserve"> </v>
      </c>
      <c r="E646" s="49" t="str">
        <f>IF(Замеры!I644=0, " ", Замеры!I644)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Замеры!L644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75</v>
      </c>
      <c r="T646" s="8" t="e">
        <f t="shared" si="233"/>
        <v>#VALUE!</v>
      </c>
      <c r="U646" s="12" t="s">
        <v>75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IF(Замеры!B645=0, " ", Замеры!B645)</f>
        <v>640</v>
      </c>
      <c r="B647" s="49" t="str">
        <f>Замеры!F645</f>
        <v xml:space="preserve">Группа от QF </v>
      </c>
      <c r="C647" s="49" t="str">
        <f>IF(Замеры!H645=0, " ", Замеры!H645)</f>
        <v xml:space="preserve"> </v>
      </c>
      <c r="D647" s="49" t="str">
        <f>IF(O647=0, " ", CONCATENATE(Замеры!N645,Замеры!O645,Замеры!P645,Замеры!Q645,Замеры!R645))</f>
        <v xml:space="preserve"> </v>
      </c>
      <c r="E647" s="49" t="str">
        <f>IF(Замеры!I645=0, " ", Замеры!I645)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Замеры!L645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75</v>
      </c>
      <c r="T647" s="8" t="e">
        <f t="shared" si="233"/>
        <v>#VALUE!</v>
      </c>
      <c r="U647" s="12" t="s">
        <v>75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IF(Замеры!B646=0, " ", Замеры!B646)</f>
        <v>641</v>
      </c>
      <c r="B648" s="49" t="str">
        <f>Замеры!F646</f>
        <v xml:space="preserve">Группа от QF </v>
      </c>
      <c r="C648" s="49" t="str">
        <f>IF(Замеры!H646=0, " ", Замеры!H646)</f>
        <v xml:space="preserve"> </v>
      </c>
      <c r="D648" s="49" t="str">
        <f>IF(O648=0, " ", CONCATENATE(Замеры!N646,Замеры!O646,Замеры!P646,Замеры!Q646,Замеры!R646))</f>
        <v xml:space="preserve"> </v>
      </c>
      <c r="E648" s="49" t="str">
        <f>IF(Замеры!I646=0, " ", Замеры!I646)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Замеры!L646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75</v>
      </c>
      <c r="T648" s="8" t="e">
        <f t="shared" ref="T648:T711" si="255">E648*5</f>
        <v>#VALUE!</v>
      </c>
      <c r="U648" s="12" t="s">
        <v>75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IF(Замеры!B647=0, " ", Замеры!B647)</f>
        <v>642</v>
      </c>
      <c r="B649" s="49" t="str">
        <f>Замеры!F647</f>
        <v xml:space="preserve">Группа от QF </v>
      </c>
      <c r="C649" s="49" t="str">
        <f>IF(Замеры!H647=0, " ", Замеры!H647)</f>
        <v xml:space="preserve"> </v>
      </c>
      <c r="D649" s="49" t="str">
        <f>IF(O649=0, " ", CONCATENATE(Замеры!N647,Замеры!O647,Замеры!P647,Замеры!Q647,Замеры!R647))</f>
        <v xml:space="preserve"> </v>
      </c>
      <c r="E649" s="49" t="str">
        <f>IF(Замеры!I647=0, " ", Замеры!I647)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Замеры!L647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75</v>
      </c>
      <c r="T649" s="8" t="e">
        <f t="shared" si="255"/>
        <v>#VALUE!</v>
      </c>
      <c r="U649" s="12" t="s">
        <v>75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IF(Замеры!B648=0, " ", Замеры!B648)</f>
        <v>643</v>
      </c>
      <c r="B650" s="49" t="str">
        <f>Замеры!F648</f>
        <v xml:space="preserve">Группа от QF </v>
      </c>
      <c r="C650" s="49" t="str">
        <f>IF(Замеры!H648=0, " ", Замеры!H648)</f>
        <v xml:space="preserve"> </v>
      </c>
      <c r="D650" s="49" t="str">
        <f>IF(O650=0, " ", CONCATENATE(Замеры!N648,Замеры!O648,Замеры!P648,Замеры!Q648,Замеры!R648))</f>
        <v xml:space="preserve"> </v>
      </c>
      <c r="E650" s="49" t="str">
        <f>IF(Замеры!I648=0, " ", Замеры!I648)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Замеры!L648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75</v>
      </c>
      <c r="T650" s="8" t="e">
        <f t="shared" si="255"/>
        <v>#VALUE!</v>
      </c>
      <c r="U650" s="12" t="s">
        <v>75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IF(Замеры!B649=0, " ", Замеры!B649)</f>
        <v>644</v>
      </c>
      <c r="B651" s="49" t="str">
        <f>Замеры!F649</f>
        <v xml:space="preserve">Группа от QF </v>
      </c>
      <c r="C651" s="49" t="str">
        <f>IF(Замеры!H649=0, " ", Замеры!H649)</f>
        <v xml:space="preserve"> </v>
      </c>
      <c r="D651" s="49" t="str">
        <f>IF(O651=0, " ", CONCATENATE(Замеры!N649,Замеры!O649,Замеры!P649,Замеры!Q649,Замеры!R649))</f>
        <v xml:space="preserve"> </v>
      </c>
      <c r="E651" s="49" t="str">
        <f>IF(Замеры!I649=0, " ", Замеры!I649)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Замеры!L649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75</v>
      </c>
      <c r="T651" s="8" t="e">
        <f t="shared" si="255"/>
        <v>#VALUE!</v>
      </c>
      <c r="U651" s="12" t="s">
        <v>75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IF(Замеры!B650=0, " ", Замеры!B650)</f>
        <v>645</v>
      </c>
      <c r="B652" s="49" t="str">
        <f>Замеры!F650</f>
        <v xml:space="preserve">Группа от QF </v>
      </c>
      <c r="C652" s="49" t="str">
        <f>IF(Замеры!H650=0, " ", Замеры!H650)</f>
        <v xml:space="preserve"> </v>
      </c>
      <c r="D652" s="49" t="str">
        <f>IF(O652=0, " ", CONCATENATE(Замеры!N650,Замеры!O650,Замеры!P650,Замеры!Q650,Замеры!R650))</f>
        <v xml:space="preserve"> </v>
      </c>
      <c r="E652" s="49" t="str">
        <f>IF(Замеры!I650=0, " ", Замеры!I650)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Замеры!L650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75</v>
      </c>
      <c r="T652" s="8" t="e">
        <f t="shared" si="255"/>
        <v>#VALUE!</v>
      </c>
      <c r="U652" s="12" t="s">
        <v>75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IF(Замеры!B651=0, " ", Замеры!B651)</f>
        <v>646</v>
      </c>
      <c r="B653" s="49" t="str">
        <f>Замеры!F651</f>
        <v xml:space="preserve">Группа от QF </v>
      </c>
      <c r="C653" s="49" t="str">
        <f>IF(Замеры!H651=0, " ", Замеры!H651)</f>
        <v xml:space="preserve"> </v>
      </c>
      <c r="D653" s="49" t="str">
        <f>IF(O653=0, " ", CONCATENATE(Замеры!N651,Замеры!O651,Замеры!P651,Замеры!Q651,Замеры!R651))</f>
        <v xml:space="preserve"> </v>
      </c>
      <c r="E653" s="49" t="str">
        <f>IF(Замеры!I651=0, " ", Замеры!I651)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Замеры!L651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75</v>
      </c>
      <c r="T653" s="8" t="e">
        <f t="shared" si="255"/>
        <v>#VALUE!</v>
      </c>
      <c r="U653" s="12" t="s">
        <v>75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IF(Замеры!B652=0, " ", Замеры!B652)</f>
        <v>647</v>
      </c>
      <c r="B654" s="49" t="str">
        <f>Замеры!F652</f>
        <v xml:space="preserve">Группа от QF </v>
      </c>
      <c r="C654" s="49" t="str">
        <f>IF(Замеры!H652=0, " ", Замеры!H652)</f>
        <v xml:space="preserve"> </v>
      </c>
      <c r="D654" s="49" t="str">
        <f>IF(O654=0, " ", CONCATENATE(Замеры!N652,Замеры!O652,Замеры!P652,Замеры!Q652,Замеры!R652))</f>
        <v xml:space="preserve"> </v>
      </c>
      <c r="E654" s="49" t="str">
        <f>IF(Замеры!I652=0, " ", Замеры!I652)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Замеры!L652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75</v>
      </c>
      <c r="T654" s="8" t="e">
        <f t="shared" si="255"/>
        <v>#VALUE!</v>
      </c>
      <c r="U654" s="12" t="s">
        <v>75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IF(Замеры!B653=0, " ", Замеры!B653)</f>
        <v>648</v>
      </c>
      <c r="B655" s="49" t="str">
        <f>Замеры!F653</f>
        <v xml:space="preserve">Группа от QF </v>
      </c>
      <c r="C655" s="49" t="str">
        <f>IF(Замеры!H653=0, " ", Замеры!H653)</f>
        <v xml:space="preserve"> </v>
      </c>
      <c r="D655" s="49" t="str">
        <f>IF(O655=0, " ", CONCATENATE(Замеры!N653,Замеры!O653,Замеры!P653,Замеры!Q653,Замеры!R653))</f>
        <v xml:space="preserve"> </v>
      </c>
      <c r="E655" s="49" t="str">
        <f>IF(Замеры!I653=0, " ", Замеры!I653)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Замеры!L653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75</v>
      </c>
      <c r="T655" s="8" t="e">
        <f t="shared" si="255"/>
        <v>#VALUE!</v>
      </c>
      <c r="U655" s="12" t="s">
        <v>75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IF(Замеры!B654=0, " ", Замеры!B654)</f>
        <v>649</v>
      </c>
      <c r="B656" s="49" t="str">
        <f>Замеры!F654</f>
        <v xml:space="preserve">Группа от QF </v>
      </c>
      <c r="C656" s="49" t="str">
        <f>IF(Замеры!H654=0, " ", Замеры!H654)</f>
        <v xml:space="preserve"> </v>
      </c>
      <c r="D656" s="49" t="str">
        <f>IF(O656=0, " ", CONCATENATE(Замеры!N654,Замеры!O654,Замеры!P654,Замеры!Q654,Замеры!R654))</f>
        <v xml:space="preserve"> </v>
      </c>
      <c r="E656" s="49" t="str">
        <f>IF(Замеры!I654=0, " ", Замеры!I654)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Замеры!L654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75</v>
      </c>
      <c r="T656" s="8" t="e">
        <f t="shared" si="255"/>
        <v>#VALUE!</v>
      </c>
      <c r="U656" s="12" t="s">
        <v>75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IF(Замеры!B655=0, " ", Замеры!B655)</f>
        <v>650</v>
      </c>
      <c r="B657" s="49" t="str">
        <f>Замеры!F655</f>
        <v xml:space="preserve">Группа от QF </v>
      </c>
      <c r="C657" s="49" t="str">
        <f>IF(Замеры!H655=0, " ", Замеры!H655)</f>
        <v xml:space="preserve"> </v>
      </c>
      <c r="D657" s="49" t="str">
        <f>IF(O657=0, " ", CONCATENATE(Замеры!N655,Замеры!O655,Замеры!P655,Замеры!Q655,Замеры!R655))</f>
        <v xml:space="preserve"> </v>
      </c>
      <c r="E657" s="49" t="str">
        <f>IF(Замеры!I655=0, " ", Замеры!I655)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Замеры!L655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75</v>
      </c>
      <c r="T657" s="8" t="e">
        <f t="shared" si="255"/>
        <v>#VALUE!</v>
      </c>
      <c r="U657" s="12" t="s">
        <v>75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IF(Замеры!B656=0, " ", Замеры!B656)</f>
        <v>651</v>
      </c>
      <c r="B658" s="49" t="str">
        <f>Замеры!F656</f>
        <v xml:space="preserve">Группа от QF </v>
      </c>
      <c r="C658" s="49" t="str">
        <f>IF(Замеры!H656=0, " ", Замеры!H656)</f>
        <v xml:space="preserve"> </v>
      </c>
      <c r="D658" s="49" t="str">
        <f>IF(O658=0, " ", CONCATENATE(Замеры!N656,Замеры!O656,Замеры!P656,Замеры!Q656,Замеры!R656))</f>
        <v xml:space="preserve"> </v>
      </c>
      <c r="E658" s="49" t="str">
        <f>IF(Замеры!I656=0, " ", Замеры!I656)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Замеры!L656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75</v>
      </c>
      <c r="T658" s="8" t="e">
        <f t="shared" si="255"/>
        <v>#VALUE!</v>
      </c>
      <c r="U658" s="12" t="s">
        <v>75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IF(Замеры!B657=0, " ", Замеры!B657)</f>
        <v>652</v>
      </c>
      <c r="B659" s="49" t="str">
        <f>Замеры!F657</f>
        <v xml:space="preserve">Группа от QF </v>
      </c>
      <c r="C659" s="49" t="str">
        <f>IF(Замеры!H657=0, " ", Замеры!H657)</f>
        <v xml:space="preserve"> </v>
      </c>
      <c r="D659" s="49" t="str">
        <f>IF(O659=0, " ", CONCATENATE(Замеры!N657,Замеры!O657,Замеры!P657,Замеры!Q657,Замеры!R657))</f>
        <v xml:space="preserve"> </v>
      </c>
      <c r="E659" s="49" t="str">
        <f>IF(Замеры!I657=0, " ", Замеры!I657)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Замеры!L657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75</v>
      </c>
      <c r="T659" s="8" t="e">
        <f t="shared" si="255"/>
        <v>#VALUE!</v>
      </c>
      <c r="U659" s="12" t="s">
        <v>75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IF(Замеры!B658=0, " ", Замеры!B658)</f>
        <v>653</v>
      </c>
      <c r="B660" s="49" t="str">
        <f>Замеры!F658</f>
        <v xml:space="preserve">Группа от QF </v>
      </c>
      <c r="C660" s="49" t="str">
        <f>IF(Замеры!H658=0, " ", Замеры!H658)</f>
        <v xml:space="preserve"> </v>
      </c>
      <c r="D660" s="49" t="str">
        <f>IF(O660=0, " ", CONCATENATE(Замеры!N658,Замеры!O658,Замеры!P658,Замеры!Q658,Замеры!R658))</f>
        <v xml:space="preserve"> </v>
      </c>
      <c r="E660" s="49" t="str">
        <f>IF(Замеры!I658=0, " ", Замеры!I658)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Замеры!L658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75</v>
      </c>
      <c r="T660" s="8" t="e">
        <f t="shared" si="255"/>
        <v>#VALUE!</v>
      </c>
      <c r="U660" s="12" t="s">
        <v>75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IF(Замеры!B659=0, " ", Замеры!B659)</f>
        <v>654</v>
      </c>
      <c r="B661" s="49" t="str">
        <f>Замеры!F659</f>
        <v xml:space="preserve">Группа от QF </v>
      </c>
      <c r="C661" s="49" t="str">
        <f>IF(Замеры!H659=0, " ", Замеры!H659)</f>
        <v xml:space="preserve"> </v>
      </c>
      <c r="D661" s="49" t="str">
        <f>IF(O661=0, " ", CONCATENATE(Замеры!N659,Замеры!O659,Замеры!P659,Замеры!Q659,Замеры!R659))</f>
        <v xml:space="preserve"> </v>
      </c>
      <c r="E661" s="49" t="str">
        <f>IF(Замеры!I659=0, " ", Замеры!I659)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Замеры!L659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75</v>
      </c>
      <c r="T661" s="8" t="e">
        <f t="shared" si="255"/>
        <v>#VALUE!</v>
      </c>
      <c r="U661" s="12" t="s">
        <v>75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IF(Замеры!B660=0, " ", Замеры!B660)</f>
        <v>655</v>
      </c>
      <c r="B662" s="49" t="str">
        <f>Замеры!F660</f>
        <v xml:space="preserve">Группа от QF </v>
      </c>
      <c r="C662" s="49" t="str">
        <f>IF(Замеры!H660=0, " ", Замеры!H660)</f>
        <v xml:space="preserve"> </v>
      </c>
      <c r="D662" s="49" t="str">
        <f>IF(O662=0, " ", CONCATENATE(Замеры!N660,Замеры!O660,Замеры!P660,Замеры!Q660,Замеры!R660))</f>
        <v xml:space="preserve"> </v>
      </c>
      <c r="E662" s="49" t="str">
        <f>IF(Замеры!I660=0, " ", Замеры!I660)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Замеры!L660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75</v>
      </c>
      <c r="T662" s="8" t="e">
        <f t="shared" si="255"/>
        <v>#VALUE!</v>
      </c>
      <c r="U662" s="12" t="s">
        <v>75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IF(Замеры!B661=0, " ", Замеры!B661)</f>
        <v>656</v>
      </c>
      <c r="B663" s="49" t="str">
        <f>Замеры!F661</f>
        <v xml:space="preserve">Группа от QF </v>
      </c>
      <c r="C663" s="49" t="str">
        <f>IF(Замеры!H661=0, " ", Замеры!H661)</f>
        <v xml:space="preserve"> </v>
      </c>
      <c r="D663" s="49" t="str">
        <f>IF(O663=0, " ", CONCATENATE(Замеры!N661,Замеры!O661,Замеры!P661,Замеры!Q661,Замеры!R661))</f>
        <v xml:space="preserve"> </v>
      </c>
      <c r="E663" s="49" t="str">
        <f>IF(Замеры!I661=0, " ", Замеры!I661)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Замеры!L661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75</v>
      </c>
      <c r="T663" s="8" t="e">
        <f t="shared" si="255"/>
        <v>#VALUE!</v>
      </c>
      <c r="U663" s="12" t="s">
        <v>75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IF(Замеры!B662=0, " ", Замеры!B662)</f>
        <v>657</v>
      </c>
      <c r="B664" s="49" t="str">
        <f>Замеры!F662</f>
        <v xml:space="preserve">Группа от QF </v>
      </c>
      <c r="C664" s="49" t="str">
        <f>IF(Замеры!H662=0, " ", Замеры!H662)</f>
        <v xml:space="preserve"> </v>
      </c>
      <c r="D664" s="49" t="str">
        <f>IF(O664=0, " ", CONCATENATE(Замеры!N662,Замеры!O662,Замеры!P662,Замеры!Q662,Замеры!R662))</f>
        <v xml:space="preserve"> </v>
      </c>
      <c r="E664" s="49" t="str">
        <f>IF(Замеры!I662=0, " ", Замеры!I662)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Замеры!L662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75</v>
      </c>
      <c r="T664" s="8" t="e">
        <f t="shared" si="255"/>
        <v>#VALUE!</v>
      </c>
      <c r="U664" s="12" t="s">
        <v>75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IF(Замеры!B663=0, " ", Замеры!B663)</f>
        <v>658</v>
      </c>
      <c r="B665" s="49" t="str">
        <f>Замеры!F663</f>
        <v xml:space="preserve">Группа от QF </v>
      </c>
      <c r="C665" s="49" t="str">
        <f>IF(Замеры!H663=0, " ", Замеры!H663)</f>
        <v xml:space="preserve"> </v>
      </c>
      <c r="D665" s="49" t="str">
        <f>IF(O665=0, " ", CONCATENATE(Замеры!N663,Замеры!O663,Замеры!P663,Замеры!Q663,Замеры!R663))</f>
        <v xml:space="preserve"> </v>
      </c>
      <c r="E665" s="49" t="str">
        <f>IF(Замеры!I663=0, " ", Замеры!I663)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Замеры!L663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75</v>
      </c>
      <c r="T665" s="8" t="e">
        <f t="shared" si="255"/>
        <v>#VALUE!</v>
      </c>
      <c r="U665" s="12" t="s">
        <v>75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IF(Замеры!B664=0, " ", Замеры!B664)</f>
        <v>659</v>
      </c>
      <c r="B666" s="49" t="str">
        <f>Замеры!F664</f>
        <v xml:space="preserve">Группа от QF </v>
      </c>
      <c r="C666" s="49" t="str">
        <f>IF(Замеры!H664=0, " ", Замеры!H664)</f>
        <v xml:space="preserve"> </v>
      </c>
      <c r="D666" s="49" t="str">
        <f>IF(O666=0, " ", CONCATENATE(Замеры!N664,Замеры!O664,Замеры!P664,Замеры!Q664,Замеры!R664))</f>
        <v xml:space="preserve"> </v>
      </c>
      <c r="E666" s="49" t="str">
        <f>IF(Замеры!I664=0, " ", Замеры!I664)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Замеры!L664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75</v>
      </c>
      <c r="T666" s="8" t="e">
        <f t="shared" si="255"/>
        <v>#VALUE!</v>
      </c>
      <c r="U666" s="12" t="s">
        <v>75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IF(Замеры!B665=0, " ", Замеры!B665)</f>
        <v>660</v>
      </c>
      <c r="B667" s="49" t="str">
        <f>Замеры!F665</f>
        <v xml:space="preserve">Группа от QF </v>
      </c>
      <c r="C667" s="49" t="str">
        <f>IF(Замеры!H665=0, " ", Замеры!H665)</f>
        <v xml:space="preserve"> </v>
      </c>
      <c r="D667" s="49" t="str">
        <f>IF(O667=0, " ", CONCATENATE(Замеры!N665,Замеры!O665,Замеры!P665,Замеры!Q665,Замеры!R665))</f>
        <v xml:space="preserve"> </v>
      </c>
      <c r="E667" s="49" t="str">
        <f>IF(Замеры!I665=0, " ", Замеры!I665)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Замеры!L665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75</v>
      </c>
      <c r="T667" s="8" t="e">
        <f t="shared" si="255"/>
        <v>#VALUE!</v>
      </c>
      <c r="U667" s="12" t="s">
        <v>75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IF(Замеры!B666=0, " ", Замеры!B666)</f>
        <v>661</v>
      </c>
      <c r="B668" s="49" t="str">
        <f>Замеры!F666</f>
        <v xml:space="preserve">Группа от QF </v>
      </c>
      <c r="C668" s="49" t="str">
        <f>IF(Замеры!H666=0, " ", Замеры!H666)</f>
        <v xml:space="preserve"> </v>
      </c>
      <c r="D668" s="49" t="str">
        <f>IF(O668=0, " ", CONCATENATE(Замеры!N666,Замеры!O666,Замеры!P666,Замеры!Q666,Замеры!R666))</f>
        <v xml:space="preserve"> </v>
      </c>
      <c r="E668" s="49" t="str">
        <f>IF(Замеры!I666=0, " ", Замеры!I666)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Замеры!L666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75</v>
      </c>
      <c r="T668" s="8" t="e">
        <f t="shared" si="255"/>
        <v>#VALUE!</v>
      </c>
      <c r="U668" s="12" t="s">
        <v>75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IF(Замеры!B667=0, " ", Замеры!B667)</f>
        <v>662</v>
      </c>
      <c r="B669" s="49" t="str">
        <f>Замеры!F667</f>
        <v xml:space="preserve">Группа от QF </v>
      </c>
      <c r="C669" s="49" t="str">
        <f>IF(Замеры!H667=0, " ", Замеры!H667)</f>
        <v xml:space="preserve"> </v>
      </c>
      <c r="D669" s="49" t="str">
        <f>IF(O669=0, " ", CONCATENATE(Замеры!N667,Замеры!O667,Замеры!P667,Замеры!Q667,Замеры!R667))</f>
        <v xml:space="preserve"> </v>
      </c>
      <c r="E669" s="49" t="str">
        <f>IF(Замеры!I667=0, " ", Замеры!I667)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Замеры!L667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75</v>
      </c>
      <c r="T669" s="8" t="e">
        <f t="shared" si="255"/>
        <v>#VALUE!</v>
      </c>
      <c r="U669" s="12" t="s">
        <v>75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IF(Замеры!B668=0, " ", Замеры!B668)</f>
        <v>663</v>
      </c>
      <c r="B670" s="49" t="str">
        <f>Замеры!F668</f>
        <v xml:space="preserve">Группа от QF </v>
      </c>
      <c r="C670" s="49" t="str">
        <f>IF(Замеры!H668=0, " ", Замеры!H668)</f>
        <v xml:space="preserve"> </v>
      </c>
      <c r="D670" s="49" t="str">
        <f>IF(O670=0, " ", CONCATENATE(Замеры!N668,Замеры!O668,Замеры!P668,Замеры!Q668,Замеры!R668))</f>
        <v xml:space="preserve"> </v>
      </c>
      <c r="E670" s="49" t="str">
        <f>IF(Замеры!I668=0, " ", Замеры!I668)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Замеры!L668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75</v>
      </c>
      <c r="T670" s="8" t="e">
        <f t="shared" si="255"/>
        <v>#VALUE!</v>
      </c>
      <c r="U670" s="12" t="s">
        <v>75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IF(Замеры!B669=0, " ", Замеры!B669)</f>
        <v>664</v>
      </c>
      <c r="B671" s="49" t="str">
        <f>Замеры!F669</f>
        <v xml:space="preserve">Группа от QF </v>
      </c>
      <c r="C671" s="49" t="str">
        <f>IF(Замеры!H669=0, " ", Замеры!H669)</f>
        <v xml:space="preserve"> </v>
      </c>
      <c r="D671" s="49" t="str">
        <f>IF(O671=0, " ", CONCATENATE(Замеры!N669,Замеры!O669,Замеры!P669,Замеры!Q669,Замеры!R669))</f>
        <v xml:space="preserve"> </v>
      </c>
      <c r="E671" s="49" t="str">
        <f>IF(Замеры!I669=0, " ", Замеры!I669)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Замеры!L669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75</v>
      </c>
      <c r="T671" s="8" t="e">
        <f t="shared" si="255"/>
        <v>#VALUE!</v>
      </c>
      <c r="U671" s="12" t="s">
        <v>75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IF(Замеры!B670=0, " ", Замеры!B670)</f>
        <v>665</v>
      </c>
      <c r="B672" s="49" t="str">
        <f>Замеры!F670</f>
        <v xml:space="preserve">Группа от QF </v>
      </c>
      <c r="C672" s="49" t="str">
        <f>IF(Замеры!H670=0, " ", Замеры!H670)</f>
        <v xml:space="preserve"> </v>
      </c>
      <c r="D672" s="49" t="str">
        <f>IF(O672=0, " ", CONCATENATE(Замеры!N670,Замеры!O670,Замеры!P670,Замеры!Q670,Замеры!R670))</f>
        <v xml:space="preserve"> </v>
      </c>
      <c r="E672" s="49" t="str">
        <f>IF(Замеры!I670=0, " ", Замеры!I670)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Замеры!L670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75</v>
      </c>
      <c r="T672" s="8" t="e">
        <f t="shared" si="255"/>
        <v>#VALUE!</v>
      </c>
      <c r="U672" s="12" t="s">
        <v>75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IF(Замеры!B671=0, " ", Замеры!B671)</f>
        <v>666</v>
      </c>
      <c r="B673" s="49" t="str">
        <f>Замеры!F671</f>
        <v xml:space="preserve">Группа от QF </v>
      </c>
      <c r="C673" s="49" t="str">
        <f>IF(Замеры!H671=0, " ", Замеры!H671)</f>
        <v xml:space="preserve"> </v>
      </c>
      <c r="D673" s="49" t="str">
        <f>IF(O673=0, " ", CONCATENATE(Замеры!N671,Замеры!O671,Замеры!P671,Замеры!Q671,Замеры!R671))</f>
        <v xml:space="preserve"> </v>
      </c>
      <c r="E673" s="49" t="str">
        <f>IF(Замеры!I671=0, " ", Замеры!I671)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Замеры!L671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75</v>
      </c>
      <c r="T673" s="8" t="e">
        <f t="shared" si="255"/>
        <v>#VALUE!</v>
      </c>
      <c r="U673" s="12" t="s">
        <v>75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IF(Замеры!B672=0, " ", Замеры!B672)</f>
        <v>667</v>
      </c>
      <c r="B674" s="49" t="str">
        <f>Замеры!F672</f>
        <v xml:space="preserve">Группа от QF </v>
      </c>
      <c r="C674" s="49" t="str">
        <f>IF(Замеры!H672=0, " ", Замеры!H672)</f>
        <v xml:space="preserve"> </v>
      </c>
      <c r="D674" s="49" t="str">
        <f>IF(O674=0, " ", CONCATENATE(Замеры!N672,Замеры!O672,Замеры!P672,Замеры!Q672,Замеры!R672))</f>
        <v xml:space="preserve"> </v>
      </c>
      <c r="E674" s="49" t="str">
        <f>IF(Замеры!I672=0, " ", Замеры!I672)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Замеры!L672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75</v>
      </c>
      <c r="T674" s="8" t="e">
        <f t="shared" si="255"/>
        <v>#VALUE!</v>
      </c>
      <c r="U674" s="12" t="s">
        <v>75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IF(Замеры!B673=0, " ", Замеры!B673)</f>
        <v>668</v>
      </c>
      <c r="B675" s="49" t="str">
        <f>Замеры!F673</f>
        <v xml:space="preserve">Группа от QF </v>
      </c>
      <c r="C675" s="49" t="str">
        <f>IF(Замеры!H673=0, " ", Замеры!H673)</f>
        <v xml:space="preserve"> </v>
      </c>
      <c r="D675" s="49" t="str">
        <f>IF(O675=0, " ", CONCATENATE(Замеры!N673,Замеры!O673,Замеры!P673,Замеры!Q673,Замеры!R673))</f>
        <v xml:space="preserve"> </v>
      </c>
      <c r="E675" s="49" t="str">
        <f>IF(Замеры!I673=0, " ", Замеры!I673)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Замеры!L673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75</v>
      </c>
      <c r="T675" s="8" t="e">
        <f t="shared" si="255"/>
        <v>#VALUE!</v>
      </c>
      <c r="U675" s="12" t="s">
        <v>75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IF(Замеры!B674=0, " ", Замеры!B674)</f>
        <v>669</v>
      </c>
      <c r="B676" s="49" t="str">
        <f>Замеры!F674</f>
        <v xml:space="preserve">Группа от QF </v>
      </c>
      <c r="C676" s="49" t="str">
        <f>IF(Замеры!H674=0, " ", Замеры!H674)</f>
        <v xml:space="preserve"> </v>
      </c>
      <c r="D676" s="49" t="str">
        <f>IF(O676=0, " ", CONCATENATE(Замеры!N674,Замеры!O674,Замеры!P674,Замеры!Q674,Замеры!R674))</f>
        <v xml:space="preserve"> </v>
      </c>
      <c r="E676" s="49" t="str">
        <f>IF(Замеры!I674=0, " ", Замеры!I674)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Замеры!L674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75</v>
      </c>
      <c r="T676" s="8" t="e">
        <f t="shared" si="255"/>
        <v>#VALUE!</v>
      </c>
      <c r="U676" s="12" t="s">
        <v>75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IF(Замеры!B675=0, " ", Замеры!B675)</f>
        <v>670</v>
      </c>
      <c r="B677" s="49" t="str">
        <f>Замеры!F675</f>
        <v xml:space="preserve">Группа от QF </v>
      </c>
      <c r="C677" s="49" t="str">
        <f>IF(Замеры!H675=0, " ", Замеры!H675)</f>
        <v xml:space="preserve"> </v>
      </c>
      <c r="D677" s="49" t="str">
        <f>IF(O677=0, " ", CONCATENATE(Замеры!N675,Замеры!O675,Замеры!P675,Замеры!Q675,Замеры!R675))</f>
        <v xml:space="preserve"> </v>
      </c>
      <c r="E677" s="49" t="str">
        <f>IF(Замеры!I675=0, " ", Замеры!I675)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Замеры!L675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75</v>
      </c>
      <c r="T677" s="8" t="e">
        <f t="shared" si="255"/>
        <v>#VALUE!</v>
      </c>
      <c r="U677" s="12" t="s">
        <v>75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IF(Замеры!B676=0, " ", Замеры!B676)</f>
        <v>671</v>
      </c>
      <c r="B678" s="49" t="str">
        <f>Замеры!F676</f>
        <v xml:space="preserve">Группа от QF </v>
      </c>
      <c r="C678" s="49" t="str">
        <f>IF(Замеры!H676=0, " ", Замеры!H676)</f>
        <v xml:space="preserve"> </v>
      </c>
      <c r="D678" s="49" t="str">
        <f>IF(O678=0, " ", CONCATENATE(Замеры!N676,Замеры!O676,Замеры!P676,Замеры!Q676,Замеры!R676))</f>
        <v xml:space="preserve"> </v>
      </c>
      <c r="E678" s="49" t="str">
        <f>IF(Замеры!I676=0, " ", Замеры!I676)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Замеры!L676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75</v>
      </c>
      <c r="T678" s="8" t="e">
        <f t="shared" si="255"/>
        <v>#VALUE!</v>
      </c>
      <c r="U678" s="12" t="s">
        <v>75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IF(Замеры!B677=0, " ", Замеры!B677)</f>
        <v>672</v>
      </c>
      <c r="B679" s="49" t="str">
        <f>Замеры!F677</f>
        <v xml:space="preserve">Группа от QF </v>
      </c>
      <c r="C679" s="49" t="str">
        <f>IF(Замеры!H677=0, " ", Замеры!H677)</f>
        <v xml:space="preserve"> </v>
      </c>
      <c r="D679" s="49" t="str">
        <f>IF(O679=0, " ", CONCATENATE(Замеры!N677,Замеры!O677,Замеры!P677,Замеры!Q677,Замеры!R677))</f>
        <v xml:space="preserve"> </v>
      </c>
      <c r="E679" s="49" t="str">
        <f>IF(Замеры!I677=0, " ", Замеры!I677)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Замеры!L677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75</v>
      </c>
      <c r="T679" s="8" t="e">
        <f t="shared" si="255"/>
        <v>#VALUE!</v>
      </c>
      <c r="U679" s="12" t="s">
        <v>75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IF(Замеры!B678=0, " ", Замеры!B678)</f>
        <v>673</v>
      </c>
      <c r="B680" s="49" t="str">
        <f>Замеры!F678</f>
        <v xml:space="preserve">Группа от QF </v>
      </c>
      <c r="C680" s="49" t="str">
        <f>IF(Замеры!H678=0, " ", Замеры!H678)</f>
        <v xml:space="preserve"> </v>
      </c>
      <c r="D680" s="49" t="str">
        <f>IF(O680=0, " ", CONCATENATE(Замеры!N678,Замеры!O678,Замеры!P678,Замеры!Q678,Замеры!R678))</f>
        <v xml:space="preserve"> </v>
      </c>
      <c r="E680" s="49" t="str">
        <f>IF(Замеры!I678=0, " ", Замеры!I678)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Замеры!L678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75</v>
      </c>
      <c r="T680" s="8" t="e">
        <f t="shared" si="255"/>
        <v>#VALUE!</v>
      </c>
      <c r="U680" s="12" t="s">
        <v>75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IF(Замеры!B679=0, " ", Замеры!B679)</f>
        <v>674</v>
      </c>
      <c r="B681" s="49" t="str">
        <f>Замеры!F679</f>
        <v xml:space="preserve">Группа от QF </v>
      </c>
      <c r="C681" s="49" t="str">
        <f>IF(Замеры!H679=0, " ", Замеры!H679)</f>
        <v xml:space="preserve"> </v>
      </c>
      <c r="D681" s="49" t="str">
        <f>IF(O681=0, " ", CONCATENATE(Замеры!N679,Замеры!O679,Замеры!P679,Замеры!Q679,Замеры!R679))</f>
        <v xml:space="preserve"> </v>
      </c>
      <c r="E681" s="49" t="str">
        <f>IF(Замеры!I679=0, " ", Замеры!I679)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Замеры!L679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75</v>
      </c>
      <c r="T681" s="8" t="e">
        <f t="shared" si="255"/>
        <v>#VALUE!</v>
      </c>
      <c r="U681" s="12" t="s">
        <v>75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IF(Замеры!B680=0, " ", Замеры!B680)</f>
        <v>675</v>
      </c>
      <c r="B682" s="49" t="str">
        <f>Замеры!F680</f>
        <v xml:space="preserve">Группа от QF </v>
      </c>
      <c r="C682" s="49" t="str">
        <f>IF(Замеры!H680=0, " ", Замеры!H680)</f>
        <v xml:space="preserve"> </v>
      </c>
      <c r="D682" s="49" t="str">
        <f>IF(O682=0, " ", CONCATENATE(Замеры!N680,Замеры!O680,Замеры!P680,Замеры!Q680,Замеры!R680))</f>
        <v xml:space="preserve"> </v>
      </c>
      <c r="E682" s="49" t="str">
        <f>IF(Замеры!I680=0, " ", Замеры!I680)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Замеры!L680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75</v>
      </c>
      <c r="T682" s="8" t="e">
        <f t="shared" si="255"/>
        <v>#VALUE!</v>
      </c>
      <c r="U682" s="12" t="s">
        <v>75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IF(Замеры!B681=0, " ", Замеры!B681)</f>
        <v>676</v>
      </c>
      <c r="B683" s="49" t="str">
        <f>Замеры!F681</f>
        <v xml:space="preserve">Группа от QF </v>
      </c>
      <c r="C683" s="49" t="str">
        <f>IF(Замеры!H681=0, " ", Замеры!H681)</f>
        <v xml:space="preserve"> </v>
      </c>
      <c r="D683" s="49" t="str">
        <f>IF(O683=0, " ", CONCATENATE(Замеры!N681,Замеры!O681,Замеры!P681,Замеры!Q681,Замеры!R681))</f>
        <v xml:space="preserve"> </v>
      </c>
      <c r="E683" s="49" t="str">
        <f>IF(Замеры!I681=0, " ", Замеры!I681)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Замеры!L681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75</v>
      </c>
      <c r="T683" s="8" t="e">
        <f t="shared" si="255"/>
        <v>#VALUE!</v>
      </c>
      <c r="U683" s="12" t="s">
        <v>75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IF(Замеры!B682=0, " ", Замеры!B682)</f>
        <v>677</v>
      </c>
      <c r="B684" s="49" t="str">
        <f>Замеры!F682</f>
        <v xml:space="preserve">Группа от QF </v>
      </c>
      <c r="C684" s="49" t="str">
        <f>IF(Замеры!H682=0, " ", Замеры!H682)</f>
        <v xml:space="preserve"> </v>
      </c>
      <c r="D684" s="49" t="str">
        <f>IF(O684=0, " ", CONCATENATE(Замеры!N682,Замеры!O682,Замеры!P682,Замеры!Q682,Замеры!R682))</f>
        <v xml:space="preserve"> </v>
      </c>
      <c r="E684" s="49" t="str">
        <f>IF(Замеры!I682=0, " ", Замеры!I682)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Замеры!L682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75</v>
      </c>
      <c r="T684" s="8" t="e">
        <f t="shared" si="255"/>
        <v>#VALUE!</v>
      </c>
      <c r="U684" s="12" t="s">
        <v>75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IF(Замеры!B683=0, " ", Замеры!B683)</f>
        <v>678</v>
      </c>
      <c r="B685" s="49" t="str">
        <f>Замеры!F683</f>
        <v xml:space="preserve">Группа от QF </v>
      </c>
      <c r="C685" s="49" t="str">
        <f>IF(Замеры!H683=0, " ", Замеры!H683)</f>
        <v xml:space="preserve"> </v>
      </c>
      <c r="D685" s="49" t="str">
        <f>IF(O685=0, " ", CONCATENATE(Замеры!N683,Замеры!O683,Замеры!P683,Замеры!Q683,Замеры!R683))</f>
        <v xml:space="preserve"> </v>
      </c>
      <c r="E685" s="49" t="str">
        <f>IF(Замеры!I683=0, " ", Замеры!I683)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Замеры!L683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75</v>
      </c>
      <c r="T685" s="8" t="e">
        <f t="shared" si="255"/>
        <v>#VALUE!</v>
      </c>
      <c r="U685" s="12" t="s">
        <v>75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IF(Замеры!B684=0, " ", Замеры!B684)</f>
        <v>679</v>
      </c>
      <c r="B686" s="49" t="str">
        <f>Замеры!F684</f>
        <v xml:space="preserve">Группа от QF </v>
      </c>
      <c r="C686" s="49" t="str">
        <f>IF(Замеры!H684=0, " ", Замеры!H684)</f>
        <v xml:space="preserve"> </v>
      </c>
      <c r="D686" s="49" t="str">
        <f>IF(O686=0, " ", CONCATENATE(Замеры!N684,Замеры!O684,Замеры!P684,Замеры!Q684,Замеры!R684))</f>
        <v xml:space="preserve"> </v>
      </c>
      <c r="E686" s="49" t="str">
        <f>IF(Замеры!I684=0, " ", Замеры!I684)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Замеры!L684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75</v>
      </c>
      <c r="T686" s="8" t="e">
        <f t="shared" si="255"/>
        <v>#VALUE!</v>
      </c>
      <c r="U686" s="12" t="s">
        <v>75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IF(Замеры!B685=0, " ", Замеры!B685)</f>
        <v>680</v>
      </c>
      <c r="B687" s="49" t="str">
        <f>Замеры!F685</f>
        <v xml:space="preserve">Группа от QF </v>
      </c>
      <c r="C687" s="49" t="str">
        <f>IF(Замеры!H685=0, " ", Замеры!H685)</f>
        <v xml:space="preserve"> </v>
      </c>
      <c r="D687" s="49" t="str">
        <f>IF(O687=0, " ", CONCATENATE(Замеры!N685,Замеры!O685,Замеры!P685,Замеры!Q685,Замеры!R685))</f>
        <v xml:space="preserve"> </v>
      </c>
      <c r="E687" s="49" t="str">
        <f>IF(Замеры!I685=0, " ", Замеры!I685)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Замеры!L685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75</v>
      </c>
      <c r="T687" s="8" t="e">
        <f t="shared" si="255"/>
        <v>#VALUE!</v>
      </c>
      <c r="U687" s="12" t="s">
        <v>75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IF(Замеры!B686=0, " ", Замеры!B686)</f>
        <v>681</v>
      </c>
      <c r="B688" s="49" t="str">
        <f>Замеры!F686</f>
        <v xml:space="preserve">Группа от QF </v>
      </c>
      <c r="C688" s="49" t="str">
        <f>IF(Замеры!H686=0, " ", Замеры!H686)</f>
        <v xml:space="preserve"> </v>
      </c>
      <c r="D688" s="49" t="str">
        <f>IF(O688=0, " ", CONCATENATE(Замеры!N686,Замеры!O686,Замеры!P686,Замеры!Q686,Замеры!R686))</f>
        <v xml:space="preserve"> </v>
      </c>
      <c r="E688" s="49" t="str">
        <f>IF(Замеры!I686=0, " ", Замеры!I686)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Замеры!L686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75</v>
      </c>
      <c r="T688" s="8" t="e">
        <f t="shared" si="255"/>
        <v>#VALUE!</v>
      </c>
      <c r="U688" s="12" t="s">
        <v>75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IF(Замеры!B687=0, " ", Замеры!B687)</f>
        <v>682</v>
      </c>
      <c r="B689" s="49" t="str">
        <f>Замеры!F687</f>
        <v xml:space="preserve">Группа от QF </v>
      </c>
      <c r="C689" s="49" t="str">
        <f>IF(Замеры!H687=0, " ", Замеры!H687)</f>
        <v xml:space="preserve"> </v>
      </c>
      <c r="D689" s="49" t="str">
        <f>IF(O689=0, " ", CONCATENATE(Замеры!N687,Замеры!O687,Замеры!P687,Замеры!Q687,Замеры!R687))</f>
        <v xml:space="preserve"> </v>
      </c>
      <c r="E689" s="49" t="str">
        <f>IF(Замеры!I687=0, " ", Замеры!I687)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Замеры!L687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75</v>
      </c>
      <c r="T689" s="8" t="e">
        <f t="shared" si="255"/>
        <v>#VALUE!</v>
      </c>
      <c r="U689" s="12" t="s">
        <v>75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IF(Замеры!B688=0, " ", Замеры!B688)</f>
        <v>683</v>
      </c>
      <c r="B690" s="49" t="str">
        <f>Замеры!F688</f>
        <v xml:space="preserve">Группа от QF </v>
      </c>
      <c r="C690" s="49" t="str">
        <f>IF(Замеры!H688=0, " ", Замеры!H688)</f>
        <v xml:space="preserve"> </v>
      </c>
      <c r="D690" s="49" t="str">
        <f>IF(O690=0, " ", CONCATENATE(Замеры!N688,Замеры!O688,Замеры!P688,Замеры!Q688,Замеры!R688))</f>
        <v xml:space="preserve"> </v>
      </c>
      <c r="E690" s="49" t="str">
        <f>IF(Замеры!I688=0, " ", Замеры!I688)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Замеры!L688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75</v>
      </c>
      <c r="T690" s="8" t="e">
        <f t="shared" si="255"/>
        <v>#VALUE!</v>
      </c>
      <c r="U690" s="12" t="s">
        <v>75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IF(Замеры!B689=0, " ", Замеры!B689)</f>
        <v>684</v>
      </c>
      <c r="B691" s="49" t="str">
        <f>Замеры!F689</f>
        <v xml:space="preserve">Группа от QF </v>
      </c>
      <c r="C691" s="49" t="str">
        <f>IF(Замеры!H689=0, " ", Замеры!H689)</f>
        <v xml:space="preserve"> </v>
      </c>
      <c r="D691" s="49" t="str">
        <f>IF(O691=0, " ", CONCATENATE(Замеры!N689,Замеры!O689,Замеры!P689,Замеры!Q689,Замеры!R689))</f>
        <v xml:space="preserve"> </v>
      </c>
      <c r="E691" s="49" t="str">
        <f>IF(Замеры!I689=0, " ", Замеры!I689)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Замеры!L689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75</v>
      </c>
      <c r="T691" s="8" t="e">
        <f t="shared" si="255"/>
        <v>#VALUE!</v>
      </c>
      <c r="U691" s="12" t="s">
        <v>75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IF(Замеры!B690=0, " ", Замеры!B690)</f>
        <v>685</v>
      </c>
      <c r="B692" s="49" t="str">
        <f>Замеры!F690</f>
        <v xml:space="preserve">Группа от QF </v>
      </c>
      <c r="C692" s="49" t="str">
        <f>IF(Замеры!H690=0, " ", Замеры!H690)</f>
        <v xml:space="preserve"> </v>
      </c>
      <c r="D692" s="49" t="str">
        <f>IF(O692=0, " ", CONCATENATE(Замеры!N690,Замеры!O690,Замеры!P690,Замеры!Q690,Замеры!R690))</f>
        <v xml:space="preserve"> </v>
      </c>
      <c r="E692" s="49" t="str">
        <f>IF(Замеры!I690=0, " ", Замеры!I690)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Замеры!L690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75</v>
      </c>
      <c r="T692" s="8" t="e">
        <f t="shared" si="255"/>
        <v>#VALUE!</v>
      </c>
      <c r="U692" s="12" t="s">
        <v>75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IF(Замеры!B691=0, " ", Замеры!B691)</f>
        <v>686</v>
      </c>
      <c r="B693" s="49" t="str">
        <f>Замеры!F691</f>
        <v xml:space="preserve">Группа от QF </v>
      </c>
      <c r="C693" s="49" t="str">
        <f>IF(Замеры!H691=0, " ", Замеры!H691)</f>
        <v xml:space="preserve"> </v>
      </c>
      <c r="D693" s="49" t="str">
        <f>IF(O693=0, " ", CONCATENATE(Замеры!N691,Замеры!O691,Замеры!P691,Замеры!Q691,Замеры!R691))</f>
        <v xml:space="preserve"> </v>
      </c>
      <c r="E693" s="49" t="str">
        <f>IF(Замеры!I691=0, " ", Замеры!I691)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Замеры!L691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75</v>
      </c>
      <c r="T693" s="8" t="e">
        <f t="shared" si="255"/>
        <v>#VALUE!</v>
      </c>
      <c r="U693" s="12" t="s">
        <v>75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IF(Замеры!B692=0, " ", Замеры!B692)</f>
        <v>687</v>
      </c>
      <c r="B694" s="49" t="str">
        <f>Замеры!F692</f>
        <v xml:space="preserve">Группа от QF </v>
      </c>
      <c r="C694" s="49" t="str">
        <f>IF(Замеры!H692=0, " ", Замеры!H692)</f>
        <v xml:space="preserve"> </v>
      </c>
      <c r="D694" s="49" t="str">
        <f>IF(O694=0, " ", CONCATENATE(Замеры!N692,Замеры!O692,Замеры!P692,Замеры!Q692,Замеры!R692))</f>
        <v xml:space="preserve"> </v>
      </c>
      <c r="E694" s="49" t="str">
        <f>IF(Замеры!I692=0, " ", Замеры!I692)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Замеры!L692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75</v>
      </c>
      <c r="T694" s="8" t="e">
        <f t="shared" si="255"/>
        <v>#VALUE!</v>
      </c>
      <c r="U694" s="12" t="s">
        <v>75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IF(Замеры!B693=0, " ", Замеры!B693)</f>
        <v>688</v>
      </c>
      <c r="B695" s="49" t="str">
        <f>Замеры!F693</f>
        <v xml:space="preserve">Группа от QF </v>
      </c>
      <c r="C695" s="49" t="str">
        <f>IF(Замеры!H693=0, " ", Замеры!H693)</f>
        <v xml:space="preserve"> </v>
      </c>
      <c r="D695" s="49" t="str">
        <f>IF(O695=0, " ", CONCATENATE(Замеры!N693,Замеры!O693,Замеры!P693,Замеры!Q693,Замеры!R693))</f>
        <v xml:space="preserve"> </v>
      </c>
      <c r="E695" s="49" t="str">
        <f>IF(Замеры!I693=0, " ", Замеры!I693)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Замеры!L693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75</v>
      </c>
      <c r="T695" s="8" t="e">
        <f t="shared" si="255"/>
        <v>#VALUE!</v>
      </c>
      <c r="U695" s="12" t="s">
        <v>75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IF(Замеры!B694=0, " ", Замеры!B694)</f>
        <v>689</v>
      </c>
      <c r="B696" s="49" t="str">
        <f>Замеры!F694</f>
        <v xml:space="preserve">Группа от QF </v>
      </c>
      <c r="C696" s="49" t="str">
        <f>IF(Замеры!H694=0, " ", Замеры!H694)</f>
        <v xml:space="preserve"> </v>
      </c>
      <c r="D696" s="49" t="str">
        <f>IF(O696=0, " ", CONCATENATE(Замеры!N694,Замеры!O694,Замеры!P694,Замеры!Q694,Замеры!R694))</f>
        <v xml:space="preserve"> </v>
      </c>
      <c r="E696" s="49" t="str">
        <f>IF(Замеры!I694=0, " ", Замеры!I694)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Замеры!L694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75</v>
      </c>
      <c r="T696" s="8" t="e">
        <f t="shared" si="255"/>
        <v>#VALUE!</v>
      </c>
      <c r="U696" s="12" t="s">
        <v>75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IF(Замеры!B695=0, " ", Замеры!B695)</f>
        <v>690</v>
      </c>
      <c r="B697" s="49" t="str">
        <f>Замеры!F695</f>
        <v xml:space="preserve">Группа от QF </v>
      </c>
      <c r="C697" s="49" t="str">
        <f>IF(Замеры!H695=0, " ", Замеры!H695)</f>
        <v xml:space="preserve"> </v>
      </c>
      <c r="D697" s="49" t="str">
        <f>IF(O697=0, " ", CONCATENATE(Замеры!N695,Замеры!O695,Замеры!P695,Замеры!Q695,Замеры!R695))</f>
        <v xml:space="preserve"> </v>
      </c>
      <c r="E697" s="49" t="str">
        <f>IF(Замеры!I695=0, " ", Замеры!I695)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Замеры!L695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75</v>
      </c>
      <c r="T697" s="8" t="e">
        <f t="shared" si="255"/>
        <v>#VALUE!</v>
      </c>
      <c r="U697" s="12" t="s">
        <v>75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IF(Замеры!B696=0, " ", Замеры!B696)</f>
        <v>691</v>
      </c>
      <c r="B698" s="49" t="str">
        <f>Замеры!F696</f>
        <v xml:space="preserve">Группа от QF </v>
      </c>
      <c r="C698" s="49" t="str">
        <f>IF(Замеры!H696=0, " ", Замеры!H696)</f>
        <v xml:space="preserve"> </v>
      </c>
      <c r="D698" s="49" t="str">
        <f>IF(O698=0, " ", CONCATENATE(Замеры!N696,Замеры!O696,Замеры!P696,Замеры!Q696,Замеры!R696))</f>
        <v xml:space="preserve"> </v>
      </c>
      <c r="E698" s="49" t="str">
        <f>IF(Замеры!I696=0, " ", Замеры!I696)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Замеры!L696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75</v>
      </c>
      <c r="T698" s="8" t="e">
        <f t="shared" si="255"/>
        <v>#VALUE!</v>
      </c>
      <c r="U698" s="12" t="s">
        <v>75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IF(Замеры!B697=0, " ", Замеры!B697)</f>
        <v>692</v>
      </c>
      <c r="B699" s="49" t="str">
        <f>Замеры!F697</f>
        <v xml:space="preserve">Группа от QF </v>
      </c>
      <c r="C699" s="49" t="str">
        <f>IF(Замеры!H697=0, " ", Замеры!H697)</f>
        <v xml:space="preserve"> </v>
      </c>
      <c r="D699" s="49" t="str">
        <f>IF(O699=0, " ", CONCATENATE(Замеры!N697,Замеры!O697,Замеры!P697,Замеры!Q697,Замеры!R697))</f>
        <v xml:space="preserve"> </v>
      </c>
      <c r="E699" s="49" t="str">
        <f>IF(Замеры!I697=0, " ", Замеры!I697)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Замеры!L697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75</v>
      </c>
      <c r="T699" s="8" t="e">
        <f t="shared" si="255"/>
        <v>#VALUE!</v>
      </c>
      <c r="U699" s="12" t="s">
        <v>75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IF(Замеры!B698=0, " ", Замеры!B698)</f>
        <v>693</v>
      </c>
      <c r="B700" s="49" t="str">
        <f>Замеры!F698</f>
        <v xml:space="preserve">Группа от QF </v>
      </c>
      <c r="C700" s="49" t="str">
        <f>IF(Замеры!H698=0, " ", Замеры!H698)</f>
        <v xml:space="preserve"> </v>
      </c>
      <c r="D700" s="49" t="str">
        <f>IF(O700=0, " ", CONCATENATE(Замеры!N698,Замеры!O698,Замеры!P698,Замеры!Q698,Замеры!R698))</f>
        <v xml:space="preserve"> </v>
      </c>
      <c r="E700" s="49" t="str">
        <f>IF(Замеры!I698=0, " ", Замеры!I698)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Замеры!L698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75</v>
      </c>
      <c r="T700" s="8" t="e">
        <f t="shared" si="255"/>
        <v>#VALUE!</v>
      </c>
      <c r="U700" s="12" t="s">
        <v>75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IF(Замеры!B699=0, " ", Замеры!B699)</f>
        <v>694</v>
      </c>
      <c r="B701" s="49" t="str">
        <f>Замеры!F699</f>
        <v xml:space="preserve">Группа от QF </v>
      </c>
      <c r="C701" s="49" t="str">
        <f>IF(Замеры!H699=0, " ", Замеры!H699)</f>
        <v xml:space="preserve"> </v>
      </c>
      <c r="D701" s="49" t="str">
        <f>IF(O701=0, " ", CONCATENATE(Замеры!N699,Замеры!O699,Замеры!P699,Замеры!Q699,Замеры!R699))</f>
        <v xml:space="preserve"> </v>
      </c>
      <c r="E701" s="49" t="str">
        <f>IF(Замеры!I699=0, " ", Замеры!I699)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Замеры!L699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75</v>
      </c>
      <c r="T701" s="8" t="e">
        <f t="shared" si="255"/>
        <v>#VALUE!</v>
      </c>
      <c r="U701" s="12" t="s">
        <v>75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IF(Замеры!B700=0, " ", Замеры!B700)</f>
        <v>695</v>
      </c>
      <c r="B702" s="49" t="str">
        <f>Замеры!F700</f>
        <v xml:space="preserve">Группа от QF </v>
      </c>
      <c r="C702" s="49" t="str">
        <f>IF(Замеры!H700=0, " ", Замеры!H700)</f>
        <v xml:space="preserve"> </v>
      </c>
      <c r="D702" s="49" t="str">
        <f>IF(O702=0, " ", CONCATENATE(Замеры!N700,Замеры!O700,Замеры!P700,Замеры!Q700,Замеры!R700))</f>
        <v xml:space="preserve"> </v>
      </c>
      <c r="E702" s="49" t="str">
        <f>IF(Замеры!I700=0, " ", Замеры!I700)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Замеры!L700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75</v>
      </c>
      <c r="T702" s="8" t="e">
        <f t="shared" si="255"/>
        <v>#VALUE!</v>
      </c>
      <c r="U702" s="12" t="s">
        <v>75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IF(Замеры!B701=0, " ", Замеры!B701)</f>
        <v>696</v>
      </c>
      <c r="B703" s="49" t="str">
        <f>Замеры!F701</f>
        <v xml:space="preserve">Группа от QF </v>
      </c>
      <c r="C703" s="49" t="str">
        <f>IF(Замеры!H701=0, " ", Замеры!H701)</f>
        <v xml:space="preserve"> </v>
      </c>
      <c r="D703" s="49" t="str">
        <f>IF(O703=0, " ", CONCATENATE(Замеры!N701,Замеры!O701,Замеры!P701,Замеры!Q701,Замеры!R701))</f>
        <v xml:space="preserve"> </v>
      </c>
      <c r="E703" s="49" t="str">
        <f>IF(Замеры!I701=0, " ", Замеры!I701)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Замеры!L701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75</v>
      </c>
      <c r="T703" s="8" t="e">
        <f t="shared" si="255"/>
        <v>#VALUE!</v>
      </c>
      <c r="U703" s="12" t="s">
        <v>75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IF(Замеры!B702=0, " ", Замеры!B702)</f>
        <v>697</v>
      </c>
      <c r="B704" s="49" t="str">
        <f>Замеры!F702</f>
        <v xml:space="preserve">Группа от QF </v>
      </c>
      <c r="C704" s="49" t="str">
        <f>IF(Замеры!H702=0, " ", Замеры!H702)</f>
        <v xml:space="preserve"> </v>
      </c>
      <c r="D704" s="49" t="str">
        <f>IF(O704=0, " ", CONCATENATE(Замеры!N702,Замеры!O702,Замеры!P702,Замеры!Q702,Замеры!R702))</f>
        <v xml:space="preserve"> </v>
      </c>
      <c r="E704" s="49" t="str">
        <f>IF(Замеры!I702=0, " ", Замеры!I702)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Замеры!L702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75</v>
      </c>
      <c r="T704" s="8" t="e">
        <f t="shared" si="255"/>
        <v>#VALUE!</v>
      </c>
      <c r="U704" s="12" t="s">
        <v>75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IF(Замеры!B703=0, " ", Замеры!B703)</f>
        <v>698</v>
      </c>
      <c r="B705" s="49" t="str">
        <f>Замеры!F703</f>
        <v xml:space="preserve">Группа от QF </v>
      </c>
      <c r="C705" s="49" t="str">
        <f>IF(Замеры!H703=0, " ", Замеры!H703)</f>
        <v xml:space="preserve"> </v>
      </c>
      <c r="D705" s="49" t="str">
        <f>IF(O705=0, " ", CONCATENATE(Замеры!N703,Замеры!O703,Замеры!P703,Замеры!Q703,Замеры!R703))</f>
        <v xml:space="preserve"> </v>
      </c>
      <c r="E705" s="49" t="str">
        <f>IF(Замеры!I703=0, " ", Замеры!I703)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Замеры!L703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75</v>
      </c>
      <c r="T705" s="8" t="e">
        <f t="shared" si="255"/>
        <v>#VALUE!</v>
      </c>
      <c r="U705" s="12" t="s">
        <v>75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IF(Замеры!B704=0, " ", Замеры!B704)</f>
        <v>699</v>
      </c>
      <c r="B706" s="49" t="str">
        <f>Замеры!F704</f>
        <v xml:space="preserve">Группа от QF </v>
      </c>
      <c r="C706" s="49" t="str">
        <f>IF(Замеры!H704=0, " ", Замеры!H704)</f>
        <v xml:space="preserve"> </v>
      </c>
      <c r="D706" s="49" t="str">
        <f>IF(O706=0, " ", CONCATENATE(Замеры!N704,Замеры!O704,Замеры!P704,Замеры!Q704,Замеры!R704))</f>
        <v xml:space="preserve"> </v>
      </c>
      <c r="E706" s="49" t="str">
        <f>IF(Замеры!I704=0, " ", Замеры!I704)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Замеры!L704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75</v>
      </c>
      <c r="T706" s="8" t="e">
        <f t="shared" si="255"/>
        <v>#VALUE!</v>
      </c>
      <c r="U706" s="12" t="s">
        <v>75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IF(Замеры!B705=0, " ", Замеры!B705)</f>
        <v>700</v>
      </c>
      <c r="B707" s="49" t="str">
        <f>Замеры!F705</f>
        <v xml:space="preserve">Группа от QF </v>
      </c>
      <c r="C707" s="49" t="str">
        <f>IF(Замеры!H705=0, " ", Замеры!H705)</f>
        <v xml:space="preserve"> </v>
      </c>
      <c r="D707" s="49" t="str">
        <f>IF(O707=0, " ", CONCATENATE(Замеры!N705,Замеры!O705,Замеры!P705,Замеры!Q705,Замеры!R705))</f>
        <v xml:space="preserve"> </v>
      </c>
      <c r="E707" s="49" t="str">
        <f>IF(Замеры!I705=0, " ", Замеры!I705)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Замеры!L705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75</v>
      </c>
      <c r="T707" s="8" t="e">
        <f t="shared" si="255"/>
        <v>#VALUE!</v>
      </c>
      <c r="U707" s="12" t="s">
        <v>75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IF(Замеры!B706=0, " ", Замеры!B706)</f>
        <v>701</v>
      </c>
      <c r="B708" s="49" t="str">
        <f>Замеры!F706</f>
        <v xml:space="preserve">Группа от QF </v>
      </c>
      <c r="C708" s="49" t="str">
        <f>IF(Замеры!H706=0, " ", Замеры!H706)</f>
        <v xml:space="preserve"> </v>
      </c>
      <c r="D708" s="49" t="str">
        <f>IF(O708=0, " ", CONCATENATE(Замеры!N706,Замеры!O706,Замеры!P706,Замеры!Q706,Замеры!R706))</f>
        <v xml:space="preserve"> </v>
      </c>
      <c r="E708" s="49" t="str">
        <f>IF(Замеры!I706=0, " ", Замеры!I706)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Замеры!L706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75</v>
      </c>
      <c r="T708" s="8" t="e">
        <f t="shared" si="255"/>
        <v>#VALUE!</v>
      </c>
      <c r="U708" s="12" t="s">
        <v>75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IF(Замеры!B707=0, " ", Замеры!B707)</f>
        <v>702</v>
      </c>
      <c r="B709" s="49" t="str">
        <f>Замеры!F707</f>
        <v xml:space="preserve">Группа от QF </v>
      </c>
      <c r="C709" s="49" t="str">
        <f>IF(Замеры!H707=0, " ", Замеры!H707)</f>
        <v xml:space="preserve"> </v>
      </c>
      <c r="D709" s="49" t="str">
        <f>IF(O709=0, " ", CONCATENATE(Замеры!N707,Замеры!O707,Замеры!P707,Замеры!Q707,Замеры!R707))</f>
        <v xml:space="preserve"> </v>
      </c>
      <c r="E709" s="49" t="str">
        <f>IF(Замеры!I707=0, " ", Замеры!I707)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Замеры!L707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75</v>
      </c>
      <c r="T709" s="8" t="e">
        <f t="shared" si="255"/>
        <v>#VALUE!</v>
      </c>
      <c r="U709" s="12" t="s">
        <v>75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IF(Замеры!B708=0, " ", Замеры!B708)</f>
        <v>703</v>
      </c>
      <c r="B710" s="49" t="str">
        <f>Замеры!F708</f>
        <v xml:space="preserve">Группа от QF </v>
      </c>
      <c r="C710" s="49" t="str">
        <f>IF(Замеры!H708=0, " ", Замеры!H708)</f>
        <v xml:space="preserve"> </v>
      </c>
      <c r="D710" s="49" t="str">
        <f>IF(O710=0, " ", CONCATENATE(Замеры!N708,Замеры!O708,Замеры!P708,Замеры!Q708,Замеры!R708))</f>
        <v xml:space="preserve"> </v>
      </c>
      <c r="E710" s="49" t="str">
        <f>IF(Замеры!I708=0, " ", Замеры!I708)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Замеры!L708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75</v>
      </c>
      <c r="T710" s="8" t="e">
        <f t="shared" si="255"/>
        <v>#VALUE!</v>
      </c>
      <c r="U710" s="12" t="s">
        <v>75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IF(Замеры!B709=0, " ", Замеры!B709)</f>
        <v>704</v>
      </c>
      <c r="B711" s="49" t="str">
        <f>Замеры!F709</f>
        <v xml:space="preserve">Группа от QF </v>
      </c>
      <c r="C711" s="49" t="str">
        <f>IF(Замеры!H709=0, " ", Замеры!H709)</f>
        <v xml:space="preserve"> </v>
      </c>
      <c r="D711" s="49" t="str">
        <f>IF(O711=0, " ", CONCATENATE(Замеры!N709,Замеры!O709,Замеры!P709,Замеры!Q709,Замеры!R709))</f>
        <v xml:space="preserve"> </v>
      </c>
      <c r="E711" s="49" t="str">
        <f>IF(Замеры!I709=0, " ", Замеры!I709)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Замеры!L709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75</v>
      </c>
      <c r="T711" s="8" t="e">
        <f t="shared" si="255"/>
        <v>#VALUE!</v>
      </c>
      <c r="U711" s="12" t="s">
        <v>75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IF(Замеры!B710=0, " ", Замеры!B710)</f>
        <v>705</v>
      </c>
      <c r="B712" s="49" t="str">
        <f>Замеры!F710</f>
        <v xml:space="preserve">Группа от QF </v>
      </c>
      <c r="C712" s="49" t="str">
        <f>IF(Замеры!H710=0, " ", Замеры!H710)</f>
        <v xml:space="preserve"> </v>
      </c>
      <c r="D712" s="49" t="str">
        <f>IF(O712=0, " ", CONCATENATE(Замеры!N710,Замеры!O710,Замеры!P710,Замеры!Q710,Замеры!R710))</f>
        <v xml:space="preserve"> </v>
      </c>
      <c r="E712" s="49" t="str">
        <f>IF(Замеры!I710=0, " ", Замеры!I710)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Замеры!L710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75</v>
      </c>
      <c r="T712" s="8" t="e">
        <f t="shared" ref="T712:T775" si="277">E712*5</f>
        <v>#VALUE!</v>
      </c>
      <c r="U712" s="12" t="s">
        <v>75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IF(Замеры!B711=0, " ", Замеры!B711)</f>
        <v>706</v>
      </c>
      <c r="B713" s="49" t="str">
        <f>Замеры!F711</f>
        <v xml:space="preserve">Группа от QF </v>
      </c>
      <c r="C713" s="49" t="str">
        <f>IF(Замеры!H711=0, " ", Замеры!H711)</f>
        <v xml:space="preserve"> </v>
      </c>
      <c r="D713" s="49" t="str">
        <f>IF(O713=0, " ", CONCATENATE(Замеры!N711,Замеры!O711,Замеры!P711,Замеры!Q711,Замеры!R711))</f>
        <v xml:space="preserve"> </v>
      </c>
      <c r="E713" s="49" t="str">
        <f>IF(Замеры!I711=0, " ", Замеры!I711)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Замеры!L711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75</v>
      </c>
      <c r="T713" s="8" t="e">
        <f t="shared" si="277"/>
        <v>#VALUE!</v>
      </c>
      <c r="U713" s="12" t="s">
        <v>75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IF(Замеры!B712=0, " ", Замеры!B712)</f>
        <v>707</v>
      </c>
      <c r="B714" s="49" t="str">
        <f>Замеры!F712</f>
        <v xml:space="preserve">Группа от QF </v>
      </c>
      <c r="C714" s="49" t="str">
        <f>IF(Замеры!H712=0, " ", Замеры!H712)</f>
        <v xml:space="preserve"> </v>
      </c>
      <c r="D714" s="49" t="str">
        <f>IF(O714=0, " ", CONCATENATE(Замеры!N712,Замеры!O712,Замеры!P712,Замеры!Q712,Замеры!R712))</f>
        <v xml:space="preserve"> </v>
      </c>
      <c r="E714" s="49" t="str">
        <f>IF(Замеры!I712=0, " ", Замеры!I712)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Замеры!L712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75</v>
      </c>
      <c r="T714" s="8" t="e">
        <f t="shared" si="277"/>
        <v>#VALUE!</v>
      </c>
      <c r="U714" s="12" t="s">
        <v>75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IF(Замеры!B713=0, " ", Замеры!B713)</f>
        <v>708</v>
      </c>
      <c r="B715" s="49" t="str">
        <f>Замеры!F713</f>
        <v xml:space="preserve">Группа от QF </v>
      </c>
      <c r="C715" s="49" t="str">
        <f>IF(Замеры!H713=0, " ", Замеры!H713)</f>
        <v xml:space="preserve"> </v>
      </c>
      <c r="D715" s="49" t="str">
        <f>IF(O715=0, " ", CONCATENATE(Замеры!N713,Замеры!O713,Замеры!P713,Замеры!Q713,Замеры!R713))</f>
        <v xml:space="preserve"> </v>
      </c>
      <c r="E715" s="49" t="str">
        <f>IF(Замеры!I713=0, " ", Замеры!I713)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Замеры!L713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75</v>
      </c>
      <c r="T715" s="8" t="e">
        <f t="shared" si="277"/>
        <v>#VALUE!</v>
      </c>
      <c r="U715" s="12" t="s">
        <v>75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IF(Замеры!B714=0, " ", Замеры!B714)</f>
        <v>709</v>
      </c>
      <c r="B716" s="49" t="str">
        <f>Замеры!F714</f>
        <v xml:space="preserve">Группа от QF </v>
      </c>
      <c r="C716" s="49" t="str">
        <f>IF(Замеры!H714=0, " ", Замеры!H714)</f>
        <v xml:space="preserve"> </v>
      </c>
      <c r="D716" s="49" t="str">
        <f>IF(O716=0, " ", CONCATENATE(Замеры!N714,Замеры!O714,Замеры!P714,Замеры!Q714,Замеры!R714))</f>
        <v xml:space="preserve"> </v>
      </c>
      <c r="E716" s="49" t="str">
        <f>IF(Замеры!I714=0, " ", Замеры!I714)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Замеры!L714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75</v>
      </c>
      <c r="T716" s="8" t="e">
        <f t="shared" si="277"/>
        <v>#VALUE!</v>
      </c>
      <c r="U716" s="12" t="s">
        <v>75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IF(Замеры!B715=0, " ", Замеры!B715)</f>
        <v>710</v>
      </c>
      <c r="B717" s="49" t="str">
        <f>Замеры!F715</f>
        <v xml:space="preserve">Группа от QF </v>
      </c>
      <c r="C717" s="49" t="str">
        <f>IF(Замеры!H715=0, " ", Замеры!H715)</f>
        <v xml:space="preserve"> </v>
      </c>
      <c r="D717" s="49" t="str">
        <f>IF(O717=0, " ", CONCATENATE(Замеры!N715,Замеры!O715,Замеры!P715,Замеры!Q715,Замеры!R715))</f>
        <v xml:space="preserve"> </v>
      </c>
      <c r="E717" s="49" t="str">
        <f>IF(Замеры!I715=0, " ", Замеры!I715)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Замеры!L715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75</v>
      </c>
      <c r="T717" s="8" t="e">
        <f t="shared" si="277"/>
        <v>#VALUE!</v>
      </c>
      <c r="U717" s="12" t="s">
        <v>75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IF(Замеры!B716=0, " ", Замеры!B716)</f>
        <v>711</v>
      </c>
      <c r="B718" s="49" t="str">
        <f>Замеры!F716</f>
        <v xml:space="preserve">Группа от QF </v>
      </c>
      <c r="C718" s="49" t="str">
        <f>IF(Замеры!H716=0, " ", Замеры!H716)</f>
        <v xml:space="preserve"> </v>
      </c>
      <c r="D718" s="49" t="str">
        <f>IF(O718=0, " ", CONCATENATE(Замеры!N716,Замеры!O716,Замеры!P716,Замеры!Q716,Замеры!R716))</f>
        <v xml:space="preserve"> </v>
      </c>
      <c r="E718" s="49" t="str">
        <f>IF(Замеры!I716=0, " ", Замеры!I716)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Замеры!L716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75</v>
      </c>
      <c r="T718" s="8" t="e">
        <f t="shared" si="277"/>
        <v>#VALUE!</v>
      </c>
      <c r="U718" s="12" t="s">
        <v>75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IF(Замеры!B717=0, " ", Замеры!B717)</f>
        <v>712</v>
      </c>
      <c r="B719" s="49" t="str">
        <f>Замеры!F717</f>
        <v xml:space="preserve">Группа от QF </v>
      </c>
      <c r="C719" s="49" t="str">
        <f>IF(Замеры!H717=0, " ", Замеры!H717)</f>
        <v xml:space="preserve"> </v>
      </c>
      <c r="D719" s="49" t="str">
        <f>IF(O719=0, " ", CONCATENATE(Замеры!N717,Замеры!O717,Замеры!P717,Замеры!Q717,Замеры!R717))</f>
        <v xml:space="preserve"> </v>
      </c>
      <c r="E719" s="49" t="str">
        <f>IF(Замеры!I717=0, " ", Замеры!I717)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Замеры!L717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75</v>
      </c>
      <c r="T719" s="8" t="e">
        <f t="shared" si="277"/>
        <v>#VALUE!</v>
      </c>
      <c r="U719" s="12" t="s">
        <v>75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IF(Замеры!B718=0, " ", Замеры!B718)</f>
        <v>713</v>
      </c>
      <c r="B720" s="49" t="str">
        <f>Замеры!F718</f>
        <v xml:space="preserve">Группа от QF </v>
      </c>
      <c r="C720" s="49" t="str">
        <f>IF(Замеры!H718=0, " ", Замеры!H718)</f>
        <v xml:space="preserve"> </v>
      </c>
      <c r="D720" s="49" t="str">
        <f>IF(O720=0, " ", CONCATENATE(Замеры!N718,Замеры!O718,Замеры!P718,Замеры!Q718,Замеры!R718))</f>
        <v xml:space="preserve"> </v>
      </c>
      <c r="E720" s="49" t="str">
        <f>IF(Замеры!I718=0, " ", Замеры!I718)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Замеры!L718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75</v>
      </c>
      <c r="T720" s="8" t="e">
        <f t="shared" si="277"/>
        <v>#VALUE!</v>
      </c>
      <c r="U720" s="12" t="s">
        <v>75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IF(Замеры!B719=0, " ", Замеры!B719)</f>
        <v>714</v>
      </c>
      <c r="B721" s="49" t="str">
        <f>Замеры!F719</f>
        <v xml:space="preserve">Группа от QF </v>
      </c>
      <c r="C721" s="49" t="str">
        <f>IF(Замеры!H719=0, " ", Замеры!H719)</f>
        <v xml:space="preserve"> </v>
      </c>
      <c r="D721" s="49" t="str">
        <f>IF(O721=0, " ", CONCATENATE(Замеры!N719,Замеры!O719,Замеры!P719,Замеры!Q719,Замеры!R719))</f>
        <v xml:space="preserve"> </v>
      </c>
      <c r="E721" s="49" t="str">
        <f>IF(Замеры!I719=0, " ", Замеры!I719)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Замеры!L719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75</v>
      </c>
      <c r="T721" s="8" t="e">
        <f t="shared" si="277"/>
        <v>#VALUE!</v>
      </c>
      <c r="U721" s="12" t="s">
        <v>75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IF(Замеры!B720=0, " ", Замеры!B720)</f>
        <v>715</v>
      </c>
      <c r="B722" s="49" t="str">
        <f>Замеры!F720</f>
        <v xml:space="preserve">Группа от QF </v>
      </c>
      <c r="C722" s="49" t="str">
        <f>IF(Замеры!H720=0, " ", Замеры!H720)</f>
        <v xml:space="preserve"> </v>
      </c>
      <c r="D722" s="49" t="str">
        <f>IF(O722=0, " ", CONCATENATE(Замеры!N720,Замеры!O720,Замеры!P720,Замеры!Q720,Замеры!R720))</f>
        <v xml:space="preserve"> </v>
      </c>
      <c r="E722" s="49" t="str">
        <f>IF(Замеры!I720=0, " ", Замеры!I720)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Замеры!L720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75</v>
      </c>
      <c r="T722" s="8" t="e">
        <f t="shared" si="277"/>
        <v>#VALUE!</v>
      </c>
      <c r="U722" s="12" t="s">
        <v>75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IF(Замеры!B721=0, " ", Замеры!B721)</f>
        <v>716</v>
      </c>
      <c r="B723" s="49" t="str">
        <f>Замеры!F721</f>
        <v xml:space="preserve">Группа от QF </v>
      </c>
      <c r="C723" s="49" t="str">
        <f>IF(Замеры!H721=0, " ", Замеры!H721)</f>
        <v xml:space="preserve"> </v>
      </c>
      <c r="D723" s="49" t="str">
        <f>IF(O723=0, " ", CONCATENATE(Замеры!N721,Замеры!O721,Замеры!P721,Замеры!Q721,Замеры!R721))</f>
        <v xml:space="preserve"> </v>
      </c>
      <c r="E723" s="49" t="str">
        <f>IF(Замеры!I721=0, " ", Замеры!I721)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Замеры!L721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75</v>
      </c>
      <c r="T723" s="8" t="e">
        <f t="shared" si="277"/>
        <v>#VALUE!</v>
      </c>
      <c r="U723" s="12" t="s">
        <v>75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IF(Замеры!B722=0, " ", Замеры!B722)</f>
        <v>717</v>
      </c>
      <c r="B724" s="49" t="str">
        <f>Замеры!F722</f>
        <v xml:space="preserve">Группа от QF </v>
      </c>
      <c r="C724" s="49" t="str">
        <f>IF(Замеры!H722=0, " ", Замеры!H722)</f>
        <v xml:space="preserve"> </v>
      </c>
      <c r="D724" s="49" t="str">
        <f>IF(O724=0, " ", CONCATENATE(Замеры!N722,Замеры!O722,Замеры!P722,Замеры!Q722,Замеры!R722))</f>
        <v xml:space="preserve"> </v>
      </c>
      <c r="E724" s="49" t="str">
        <f>IF(Замеры!I722=0, " ", Замеры!I722)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Замеры!L722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75</v>
      </c>
      <c r="T724" s="8" t="e">
        <f t="shared" si="277"/>
        <v>#VALUE!</v>
      </c>
      <c r="U724" s="12" t="s">
        <v>75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IF(Замеры!B723=0, " ", Замеры!B723)</f>
        <v>718</v>
      </c>
      <c r="B725" s="49" t="str">
        <f>Замеры!F723</f>
        <v xml:space="preserve">Группа от QF </v>
      </c>
      <c r="C725" s="49" t="str">
        <f>IF(Замеры!H723=0, " ", Замеры!H723)</f>
        <v xml:space="preserve"> </v>
      </c>
      <c r="D725" s="49" t="str">
        <f>IF(O725=0, " ", CONCATENATE(Замеры!N723,Замеры!O723,Замеры!P723,Замеры!Q723,Замеры!R723))</f>
        <v xml:space="preserve"> </v>
      </c>
      <c r="E725" s="49" t="str">
        <f>IF(Замеры!I723=0, " ", Замеры!I723)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Замеры!L723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75</v>
      </c>
      <c r="T725" s="8" t="e">
        <f t="shared" si="277"/>
        <v>#VALUE!</v>
      </c>
      <c r="U725" s="12" t="s">
        <v>75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IF(Замеры!B724=0, " ", Замеры!B724)</f>
        <v>719</v>
      </c>
      <c r="B726" s="49" t="str">
        <f>Замеры!F724</f>
        <v xml:space="preserve">Группа от QF </v>
      </c>
      <c r="C726" s="49" t="str">
        <f>IF(Замеры!H724=0, " ", Замеры!H724)</f>
        <v xml:space="preserve"> </v>
      </c>
      <c r="D726" s="49" t="str">
        <f>IF(O726=0, " ", CONCATENATE(Замеры!N724,Замеры!O724,Замеры!P724,Замеры!Q724,Замеры!R724))</f>
        <v xml:space="preserve"> </v>
      </c>
      <c r="E726" s="49" t="str">
        <f>IF(Замеры!I724=0, " ", Замеры!I724)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Замеры!L724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75</v>
      </c>
      <c r="T726" s="8" t="e">
        <f t="shared" si="277"/>
        <v>#VALUE!</v>
      </c>
      <c r="U726" s="12" t="s">
        <v>75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IF(Замеры!B725=0, " ", Замеры!B725)</f>
        <v>720</v>
      </c>
      <c r="B727" s="49" t="str">
        <f>Замеры!F725</f>
        <v xml:space="preserve">Группа от QF </v>
      </c>
      <c r="C727" s="49" t="str">
        <f>IF(Замеры!H725=0, " ", Замеры!H725)</f>
        <v xml:space="preserve"> </v>
      </c>
      <c r="D727" s="49" t="str">
        <f>IF(O727=0, " ", CONCATENATE(Замеры!N725,Замеры!O725,Замеры!P725,Замеры!Q725,Замеры!R725))</f>
        <v xml:space="preserve"> </v>
      </c>
      <c r="E727" s="49" t="str">
        <f>IF(Замеры!I725=0, " ", Замеры!I725)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Замеры!L725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75</v>
      </c>
      <c r="T727" s="8" t="e">
        <f t="shared" si="277"/>
        <v>#VALUE!</v>
      </c>
      <c r="U727" s="12" t="s">
        <v>75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IF(Замеры!B726=0, " ", Замеры!B726)</f>
        <v>721</v>
      </c>
      <c r="B728" s="49" t="str">
        <f>Замеры!F726</f>
        <v xml:space="preserve">Группа от QF </v>
      </c>
      <c r="C728" s="49" t="str">
        <f>IF(Замеры!H726=0, " ", Замеры!H726)</f>
        <v xml:space="preserve"> </v>
      </c>
      <c r="D728" s="49" t="str">
        <f>IF(O728=0, " ", CONCATENATE(Замеры!N726,Замеры!O726,Замеры!P726,Замеры!Q726,Замеры!R726))</f>
        <v xml:space="preserve"> </v>
      </c>
      <c r="E728" s="49" t="str">
        <f>IF(Замеры!I726=0, " ", Замеры!I726)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Замеры!L726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75</v>
      </c>
      <c r="T728" s="8" t="e">
        <f t="shared" si="277"/>
        <v>#VALUE!</v>
      </c>
      <c r="U728" s="12" t="s">
        <v>75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IF(Замеры!B727=0, " ", Замеры!B727)</f>
        <v>722</v>
      </c>
      <c r="B729" s="49" t="str">
        <f>Замеры!F727</f>
        <v xml:space="preserve">Группа от QF </v>
      </c>
      <c r="C729" s="49" t="str">
        <f>IF(Замеры!H727=0, " ", Замеры!H727)</f>
        <v xml:space="preserve"> </v>
      </c>
      <c r="D729" s="49" t="str">
        <f>IF(O729=0, " ", CONCATENATE(Замеры!N727,Замеры!O727,Замеры!P727,Замеры!Q727,Замеры!R727))</f>
        <v xml:space="preserve"> </v>
      </c>
      <c r="E729" s="49" t="str">
        <f>IF(Замеры!I727=0, " ", Замеры!I727)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Замеры!L727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75</v>
      </c>
      <c r="T729" s="8" t="e">
        <f t="shared" si="277"/>
        <v>#VALUE!</v>
      </c>
      <c r="U729" s="12" t="s">
        <v>75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IF(Замеры!B728=0, " ", Замеры!B728)</f>
        <v>723</v>
      </c>
      <c r="B730" s="49" t="str">
        <f>Замеры!F728</f>
        <v xml:space="preserve">Группа от QF </v>
      </c>
      <c r="C730" s="49" t="str">
        <f>IF(Замеры!H728=0, " ", Замеры!H728)</f>
        <v xml:space="preserve"> </v>
      </c>
      <c r="D730" s="49" t="str">
        <f>IF(O730=0, " ", CONCATENATE(Замеры!N728,Замеры!O728,Замеры!P728,Замеры!Q728,Замеры!R728))</f>
        <v xml:space="preserve"> </v>
      </c>
      <c r="E730" s="49" t="str">
        <f>IF(Замеры!I728=0, " ", Замеры!I728)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Замеры!L728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75</v>
      </c>
      <c r="T730" s="8" t="e">
        <f t="shared" si="277"/>
        <v>#VALUE!</v>
      </c>
      <c r="U730" s="12" t="s">
        <v>75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IF(Замеры!B729=0, " ", Замеры!B729)</f>
        <v>724</v>
      </c>
      <c r="B731" s="49" t="str">
        <f>Замеры!F729</f>
        <v xml:space="preserve">Группа от QF </v>
      </c>
      <c r="C731" s="49" t="str">
        <f>IF(Замеры!H729=0, " ", Замеры!H729)</f>
        <v xml:space="preserve"> </v>
      </c>
      <c r="D731" s="49" t="str">
        <f>IF(O731=0, " ", CONCATENATE(Замеры!N729,Замеры!O729,Замеры!P729,Замеры!Q729,Замеры!R729))</f>
        <v xml:space="preserve"> </v>
      </c>
      <c r="E731" s="49" t="str">
        <f>IF(Замеры!I729=0, " ", Замеры!I729)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Замеры!L729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75</v>
      </c>
      <c r="T731" s="8" t="e">
        <f t="shared" si="277"/>
        <v>#VALUE!</v>
      </c>
      <c r="U731" s="12" t="s">
        <v>75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IF(Замеры!B730=0, " ", Замеры!B730)</f>
        <v>725</v>
      </c>
      <c r="B732" s="49" t="str">
        <f>Замеры!F730</f>
        <v xml:space="preserve">Группа от QF </v>
      </c>
      <c r="C732" s="49" t="str">
        <f>IF(Замеры!H730=0, " ", Замеры!H730)</f>
        <v xml:space="preserve"> </v>
      </c>
      <c r="D732" s="49" t="str">
        <f>IF(O732=0, " ", CONCATENATE(Замеры!N730,Замеры!O730,Замеры!P730,Замеры!Q730,Замеры!R730))</f>
        <v xml:space="preserve"> </v>
      </c>
      <c r="E732" s="49" t="str">
        <f>IF(Замеры!I730=0, " ", Замеры!I730)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Замеры!L730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75</v>
      </c>
      <c r="T732" s="8" t="e">
        <f t="shared" si="277"/>
        <v>#VALUE!</v>
      </c>
      <c r="U732" s="12" t="s">
        <v>75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IF(Замеры!B731=0, " ", Замеры!B731)</f>
        <v>726</v>
      </c>
      <c r="B733" s="49" t="str">
        <f>Замеры!F731</f>
        <v xml:space="preserve">Группа от QF </v>
      </c>
      <c r="C733" s="49" t="str">
        <f>IF(Замеры!H731=0, " ", Замеры!H731)</f>
        <v xml:space="preserve"> </v>
      </c>
      <c r="D733" s="49" t="str">
        <f>IF(O733=0, " ", CONCATENATE(Замеры!N731,Замеры!O731,Замеры!P731,Замеры!Q731,Замеры!R731))</f>
        <v xml:space="preserve"> </v>
      </c>
      <c r="E733" s="49" t="str">
        <f>IF(Замеры!I731=0, " ", Замеры!I731)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Замеры!L731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75</v>
      </c>
      <c r="T733" s="8" t="e">
        <f t="shared" si="277"/>
        <v>#VALUE!</v>
      </c>
      <c r="U733" s="12" t="s">
        <v>75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IF(Замеры!B732=0, " ", Замеры!B732)</f>
        <v>727</v>
      </c>
      <c r="B734" s="49" t="str">
        <f>Замеры!F732</f>
        <v xml:space="preserve">Группа от QF </v>
      </c>
      <c r="C734" s="49" t="str">
        <f>IF(Замеры!H732=0, " ", Замеры!H732)</f>
        <v xml:space="preserve"> </v>
      </c>
      <c r="D734" s="49" t="str">
        <f>IF(O734=0, " ", CONCATENATE(Замеры!N732,Замеры!O732,Замеры!P732,Замеры!Q732,Замеры!R732))</f>
        <v xml:space="preserve"> </v>
      </c>
      <c r="E734" s="49" t="str">
        <f>IF(Замеры!I732=0, " ", Замеры!I732)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Замеры!L732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75</v>
      </c>
      <c r="T734" s="8" t="e">
        <f t="shared" si="277"/>
        <v>#VALUE!</v>
      </c>
      <c r="U734" s="12" t="s">
        <v>75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IF(Замеры!B733=0, " ", Замеры!B733)</f>
        <v>728</v>
      </c>
      <c r="B735" s="49" t="str">
        <f>Замеры!F733</f>
        <v xml:space="preserve">Группа от QF </v>
      </c>
      <c r="C735" s="49" t="str">
        <f>IF(Замеры!H733=0, " ", Замеры!H733)</f>
        <v xml:space="preserve"> </v>
      </c>
      <c r="D735" s="49" t="str">
        <f>IF(O735=0, " ", CONCATENATE(Замеры!N733,Замеры!O733,Замеры!P733,Замеры!Q733,Замеры!R733))</f>
        <v xml:space="preserve"> </v>
      </c>
      <c r="E735" s="49" t="str">
        <f>IF(Замеры!I733=0, " ", Замеры!I733)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Замеры!L733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75</v>
      </c>
      <c r="T735" s="8" t="e">
        <f t="shared" si="277"/>
        <v>#VALUE!</v>
      </c>
      <c r="U735" s="12" t="s">
        <v>75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IF(Замеры!B734=0, " ", Замеры!B734)</f>
        <v>729</v>
      </c>
      <c r="B736" s="49" t="str">
        <f>Замеры!F734</f>
        <v xml:space="preserve">Группа от QF </v>
      </c>
      <c r="C736" s="49" t="str">
        <f>IF(Замеры!H734=0, " ", Замеры!H734)</f>
        <v xml:space="preserve"> </v>
      </c>
      <c r="D736" s="49" t="str">
        <f>IF(O736=0, " ", CONCATENATE(Замеры!N734,Замеры!O734,Замеры!P734,Замеры!Q734,Замеры!R734))</f>
        <v xml:space="preserve"> </v>
      </c>
      <c r="E736" s="49" t="str">
        <f>IF(Замеры!I734=0, " ", Замеры!I734)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Замеры!L734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75</v>
      </c>
      <c r="T736" s="8" t="e">
        <f t="shared" si="277"/>
        <v>#VALUE!</v>
      </c>
      <c r="U736" s="12" t="s">
        <v>75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IF(Замеры!B735=0, " ", Замеры!B735)</f>
        <v>730</v>
      </c>
      <c r="B737" s="49" t="str">
        <f>Замеры!F735</f>
        <v xml:space="preserve">Группа от QF </v>
      </c>
      <c r="C737" s="49" t="str">
        <f>IF(Замеры!H735=0, " ", Замеры!H735)</f>
        <v xml:space="preserve"> </v>
      </c>
      <c r="D737" s="49" t="str">
        <f>IF(O737=0, " ", CONCATENATE(Замеры!N735,Замеры!O735,Замеры!P735,Замеры!Q735,Замеры!R735))</f>
        <v xml:space="preserve"> </v>
      </c>
      <c r="E737" s="49" t="str">
        <f>IF(Замеры!I735=0, " ", Замеры!I735)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Замеры!L735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75</v>
      </c>
      <c r="T737" s="8" t="e">
        <f t="shared" si="277"/>
        <v>#VALUE!</v>
      </c>
      <c r="U737" s="12" t="s">
        <v>75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IF(Замеры!B736=0, " ", Замеры!B736)</f>
        <v>731</v>
      </c>
      <c r="B738" s="49" t="str">
        <f>Замеры!F736</f>
        <v xml:space="preserve">Группа от QF </v>
      </c>
      <c r="C738" s="49" t="str">
        <f>IF(Замеры!H736=0, " ", Замеры!H736)</f>
        <v xml:space="preserve"> </v>
      </c>
      <c r="D738" s="49" t="str">
        <f>IF(O738=0, " ", CONCATENATE(Замеры!N736,Замеры!O736,Замеры!P736,Замеры!Q736,Замеры!R736))</f>
        <v xml:space="preserve"> </v>
      </c>
      <c r="E738" s="49" t="str">
        <f>IF(Замеры!I736=0, " ", Замеры!I736)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Замеры!L736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75</v>
      </c>
      <c r="T738" s="8" t="e">
        <f t="shared" si="277"/>
        <v>#VALUE!</v>
      </c>
      <c r="U738" s="12" t="s">
        <v>75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IF(Замеры!B737=0, " ", Замеры!B737)</f>
        <v>732</v>
      </c>
      <c r="B739" s="49" t="str">
        <f>Замеры!F737</f>
        <v xml:space="preserve">Группа от QF </v>
      </c>
      <c r="C739" s="49" t="str">
        <f>IF(Замеры!H737=0, " ", Замеры!H737)</f>
        <v xml:space="preserve"> </v>
      </c>
      <c r="D739" s="49" t="str">
        <f>IF(O739=0, " ", CONCATENATE(Замеры!N737,Замеры!O737,Замеры!P737,Замеры!Q737,Замеры!R737))</f>
        <v xml:space="preserve"> </v>
      </c>
      <c r="E739" s="49" t="str">
        <f>IF(Замеры!I737=0, " ", Замеры!I737)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Замеры!L737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75</v>
      </c>
      <c r="T739" s="8" t="e">
        <f t="shared" si="277"/>
        <v>#VALUE!</v>
      </c>
      <c r="U739" s="12" t="s">
        <v>75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IF(Замеры!B738=0, " ", Замеры!B738)</f>
        <v>733</v>
      </c>
      <c r="B740" s="49" t="str">
        <f>Замеры!F738</f>
        <v xml:space="preserve">Группа от QF </v>
      </c>
      <c r="C740" s="49" t="str">
        <f>IF(Замеры!H738=0, " ", Замеры!H738)</f>
        <v xml:space="preserve"> </v>
      </c>
      <c r="D740" s="49" t="str">
        <f>IF(O740=0, " ", CONCATENATE(Замеры!N738,Замеры!O738,Замеры!P738,Замеры!Q738,Замеры!R738))</f>
        <v xml:space="preserve"> </v>
      </c>
      <c r="E740" s="49" t="str">
        <f>IF(Замеры!I738=0, " ", Замеры!I738)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Замеры!L738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75</v>
      </c>
      <c r="T740" s="8" t="e">
        <f t="shared" si="277"/>
        <v>#VALUE!</v>
      </c>
      <c r="U740" s="12" t="s">
        <v>75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IF(Замеры!B739=0, " ", Замеры!B739)</f>
        <v>734</v>
      </c>
      <c r="B741" s="49" t="str">
        <f>Замеры!F739</f>
        <v xml:space="preserve">Группа от QF </v>
      </c>
      <c r="C741" s="49" t="str">
        <f>IF(Замеры!H739=0, " ", Замеры!H739)</f>
        <v xml:space="preserve"> </v>
      </c>
      <c r="D741" s="49" t="str">
        <f>IF(O741=0, " ", CONCATENATE(Замеры!N739,Замеры!O739,Замеры!P739,Замеры!Q739,Замеры!R739))</f>
        <v xml:space="preserve"> </v>
      </c>
      <c r="E741" s="49" t="str">
        <f>IF(Замеры!I739=0, " ", Замеры!I739)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Замеры!L739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75</v>
      </c>
      <c r="T741" s="8" t="e">
        <f t="shared" si="277"/>
        <v>#VALUE!</v>
      </c>
      <c r="U741" s="12" t="s">
        <v>75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IF(Замеры!B740=0, " ", Замеры!B740)</f>
        <v>735</v>
      </c>
      <c r="B742" s="49" t="str">
        <f>Замеры!F740</f>
        <v xml:space="preserve">Группа от QF </v>
      </c>
      <c r="C742" s="49" t="str">
        <f>IF(Замеры!H740=0, " ", Замеры!H740)</f>
        <v xml:space="preserve"> </v>
      </c>
      <c r="D742" s="49" t="str">
        <f>IF(O742=0, " ", CONCATENATE(Замеры!N740,Замеры!O740,Замеры!P740,Замеры!Q740,Замеры!R740))</f>
        <v xml:space="preserve"> </v>
      </c>
      <c r="E742" s="49" t="str">
        <f>IF(Замеры!I740=0, " ", Замеры!I740)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Замеры!L740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75</v>
      </c>
      <c r="T742" s="8" t="e">
        <f t="shared" si="277"/>
        <v>#VALUE!</v>
      </c>
      <c r="U742" s="12" t="s">
        <v>75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IF(Замеры!B741=0, " ", Замеры!B741)</f>
        <v>736</v>
      </c>
      <c r="B743" s="49" t="str">
        <f>Замеры!F741</f>
        <v xml:space="preserve">Группа от QF </v>
      </c>
      <c r="C743" s="49" t="str">
        <f>IF(Замеры!H741=0, " ", Замеры!H741)</f>
        <v xml:space="preserve"> </v>
      </c>
      <c r="D743" s="49" t="str">
        <f>IF(O743=0, " ", CONCATENATE(Замеры!N741,Замеры!O741,Замеры!P741,Замеры!Q741,Замеры!R741))</f>
        <v xml:space="preserve"> </v>
      </c>
      <c r="E743" s="49" t="str">
        <f>IF(Замеры!I741=0, " ", Замеры!I741)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Замеры!L741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75</v>
      </c>
      <c r="T743" s="8" t="e">
        <f t="shared" si="277"/>
        <v>#VALUE!</v>
      </c>
      <c r="U743" s="12" t="s">
        <v>75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IF(Замеры!B742=0, " ", Замеры!B742)</f>
        <v>737</v>
      </c>
      <c r="B744" s="49" t="str">
        <f>Замеры!F742</f>
        <v xml:space="preserve">Группа от QF </v>
      </c>
      <c r="C744" s="49" t="str">
        <f>IF(Замеры!H742=0, " ", Замеры!H742)</f>
        <v xml:space="preserve"> </v>
      </c>
      <c r="D744" s="49" t="str">
        <f>IF(O744=0, " ", CONCATENATE(Замеры!N742,Замеры!O742,Замеры!P742,Замеры!Q742,Замеры!R742))</f>
        <v xml:space="preserve"> </v>
      </c>
      <c r="E744" s="49" t="str">
        <f>IF(Замеры!I742=0, " ", Замеры!I742)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Замеры!L742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75</v>
      </c>
      <c r="T744" s="8" t="e">
        <f t="shared" si="277"/>
        <v>#VALUE!</v>
      </c>
      <c r="U744" s="12" t="s">
        <v>75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IF(Замеры!B743=0, " ", Замеры!B743)</f>
        <v>738</v>
      </c>
      <c r="B745" s="49" t="str">
        <f>Замеры!F743</f>
        <v xml:space="preserve">Группа от QF </v>
      </c>
      <c r="C745" s="49" t="str">
        <f>IF(Замеры!H743=0, " ", Замеры!H743)</f>
        <v xml:space="preserve"> </v>
      </c>
      <c r="D745" s="49" t="str">
        <f>IF(O745=0, " ", CONCATENATE(Замеры!N743,Замеры!O743,Замеры!P743,Замеры!Q743,Замеры!R743))</f>
        <v xml:space="preserve"> </v>
      </c>
      <c r="E745" s="49" t="str">
        <f>IF(Замеры!I743=0, " ", Замеры!I743)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Замеры!L743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75</v>
      </c>
      <c r="T745" s="8" t="e">
        <f t="shared" si="277"/>
        <v>#VALUE!</v>
      </c>
      <c r="U745" s="12" t="s">
        <v>75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IF(Замеры!B744=0, " ", Замеры!B744)</f>
        <v>739</v>
      </c>
      <c r="B746" s="49" t="str">
        <f>Замеры!F744</f>
        <v xml:space="preserve">Группа от QF </v>
      </c>
      <c r="C746" s="49" t="str">
        <f>IF(Замеры!H744=0, " ", Замеры!H744)</f>
        <v xml:space="preserve"> </v>
      </c>
      <c r="D746" s="49" t="str">
        <f>IF(O746=0, " ", CONCATENATE(Замеры!N744,Замеры!O744,Замеры!P744,Замеры!Q744,Замеры!R744))</f>
        <v xml:space="preserve"> </v>
      </c>
      <c r="E746" s="49" t="str">
        <f>IF(Замеры!I744=0, " ", Замеры!I744)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Замеры!L744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75</v>
      </c>
      <c r="T746" s="8" t="e">
        <f t="shared" si="277"/>
        <v>#VALUE!</v>
      </c>
      <c r="U746" s="12" t="s">
        <v>75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IF(Замеры!B745=0, " ", Замеры!B745)</f>
        <v>740</v>
      </c>
      <c r="B747" s="49" t="str">
        <f>Замеры!F745</f>
        <v xml:space="preserve">Группа от QF </v>
      </c>
      <c r="C747" s="49" t="str">
        <f>IF(Замеры!H745=0, " ", Замеры!H745)</f>
        <v xml:space="preserve"> </v>
      </c>
      <c r="D747" s="49" t="str">
        <f>IF(O747=0, " ", CONCATENATE(Замеры!N745,Замеры!O745,Замеры!P745,Замеры!Q745,Замеры!R745))</f>
        <v xml:space="preserve"> </v>
      </c>
      <c r="E747" s="49" t="str">
        <f>IF(Замеры!I745=0, " ", Замеры!I745)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Замеры!L745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75</v>
      </c>
      <c r="T747" s="8" t="e">
        <f t="shared" si="277"/>
        <v>#VALUE!</v>
      </c>
      <c r="U747" s="12" t="s">
        <v>75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IF(Замеры!B746=0, " ", Замеры!B746)</f>
        <v>741</v>
      </c>
      <c r="B748" s="49" t="str">
        <f>Замеры!F746</f>
        <v xml:space="preserve">Группа от QF </v>
      </c>
      <c r="C748" s="49" t="str">
        <f>IF(Замеры!H746=0, " ", Замеры!H746)</f>
        <v xml:space="preserve"> </v>
      </c>
      <c r="D748" s="49" t="str">
        <f>IF(O748=0, " ", CONCATENATE(Замеры!N746,Замеры!O746,Замеры!P746,Замеры!Q746,Замеры!R746))</f>
        <v xml:space="preserve"> </v>
      </c>
      <c r="E748" s="49" t="str">
        <f>IF(Замеры!I746=0, " ", Замеры!I746)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Замеры!L746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75</v>
      </c>
      <c r="T748" s="8" t="e">
        <f t="shared" si="277"/>
        <v>#VALUE!</v>
      </c>
      <c r="U748" s="12" t="s">
        <v>75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IF(Замеры!B747=0, " ", Замеры!B747)</f>
        <v>742</v>
      </c>
      <c r="B749" s="49" t="str">
        <f>Замеры!F747</f>
        <v xml:space="preserve">Группа от QF </v>
      </c>
      <c r="C749" s="49" t="str">
        <f>IF(Замеры!H747=0, " ", Замеры!H747)</f>
        <v xml:space="preserve"> </v>
      </c>
      <c r="D749" s="49" t="str">
        <f>IF(O749=0, " ", CONCATENATE(Замеры!N747,Замеры!O747,Замеры!P747,Замеры!Q747,Замеры!R747))</f>
        <v xml:space="preserve"> </v>
      </c>
      <c r="E749" s="49" t="str">
        <f>IF(Замеры!I747=0, " ", Замеры!I747)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Замеры!L747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75</v>
      </c>
      <c r="T749" s="8" t="e">
        <f t="shared" si="277"/>
        <v>#VALUE!</v>
      </c>
      <c r="U749" s="12" t="s">
        <v>75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IF(Замеры!B748=0, " ", Замеры!B748)</f>
        <v>743</v>
      </c>
      <c r="B750" s="49" t="str">
        <f>Замеры!F748</f>
        <v xml:space="preserve">Группа от QF </v>
      </c>
      <c r="C750" s="49" t="str">
        <f>IF(Замеры!H748=0, " ", Замеры!H748)</f>
        <v xml:space="preserve"> </v>
      </c>
      <c r="D750" s="49" t="str">
        <f>IF(O750=0, " ", CONCATENATE(Замеры!N748,Замеры!O748,Замеры!P748,Замеры!Q748,Замеры!R748))</f>
        <v xml:space="preserve"> </v>
      </c>
      <c r="E750" s="49" t="str">
        <f>IF(Замеры!I748=0, " ", Замеры!I748)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Замеры!L748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75</v>
      </c>
      <c r="T750" s="8" t="e">
        <f t="shared" si="277"/>
        <v>#VALUE!</v>
      </c>
      <c r="U750" s="12" t="s">
        <v>75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IF(Замеры!B749=0, " ", Замеры!B749)</f>
        <v>744</v>
      </c>
      <c r="B751" s="49" t="str">
        <f>Замеры!F749</f>
        <v xml:space="preserve">Группа от QF </v>
      </c>
      <c r="C751" s="49" t="str">
        <f>IF(Замеры!H749=0, " ", Замеры!H749)</f>
        <v xml:space="preserve"> </v>
      </c>
      <c r="D751" s="49" t="str">
        <f>IF(O751=0, " ", CONCATENATE(Замеры!N749,Замеры!O749,Замеры!P749,Замеры!Q749,Замеры!R749))</f>
        <v xml:space="preserve"> </v>
      </c>
      <c r="E751" s="49" t="str">
        <f>IF(Замеры!I749=0, " ", Замеры!I749)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Замеры!L749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75</v>
      </c>
      <c r="T751" s="8" t="e">
        <f t="shared" si="277"/>
        <v>#VALUE!</v>
      </c>
      <c r="U751" s="12" t="s">
        <v>75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IF(Замеры!B750=0, " ", Замеры!B750)</f>
        <v>745</v>
      </c>
      <c r="B752" s="49" t="str">
        <f>Замеры!F750</f>
        <v xml:space="preserve">Группа от QF </v>
      </c>
      <c r="C752" s="49" t="str">
        <f>IF(Замеры!H750=0, " ", Замеры!H750)</f>
        <v xml:space="preserve"> </v>
      </c>
      <c r="D752" s="49" t="str">
        <f>IF(O752=0, " ", CONCATENATE(Замеры!N750,Замеры!O750,Замеры!P750,Замеры!Q750,Замеры!R750))</f>
        <v xml:space="preserve"> </v>
      </c>
      <c r="E752" s="49" t="str">
        <f>IF(Замеры!I750=0, " ", Замеры!I750)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Замеры!L750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75</v>
      </c>
      <c r="T752" s="8" t="e">
        <f t="shared" si="277"/>
        <v>#VALUE!</v>
      </c>
      <c r="U752" s="12" t="s">
        <v>75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IF(Замеры!B751=0, " ", Замеры!B751)</f>
        <v>746</v>
      </c>
      <c r="B753" s="49" t="str">
        <f>Замеры!F751</f>
        <v xml:space="preserve">Группа от QF </v>
      </c>
      <c r="C753" s="49" t="str">
        <f>IF(Замеры!H751=0, " ", Замеры!H751)</f>
        <v xml:space="preserve"> </v>
      </c>
      <c r="D753" s="49" t="str">
        <f>IF(O753=0, " ", CONCATENATE(Замеры!N751,Замеры!O751,Замеры!P751,Замеры!Q751,Замеры!R751))</f>
        <v xml:space="preserve"> </v>
      </c>
      <c r="E753" s="49" t="str">
        <f>IF(Замеры!I751=0, " ", Замеры!I751)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Замеры!L751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75</v>
      </c>
      <c r="T753" s="8" t="e">
        <f t="shared" si="277"/>
        <v>#VALUE!</v>
      </c>
      <c r="U753" s="12" t="s">
        <v>75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IF(Замеры!B752=0, " ", Замеры!B752)</f>
        <v>747</v>
      </c>
      <c r="B754" s="49" t="str">
        <f>Замеры!F752</f>
        <v xml:space="preserve">Группа от QF </v>
      </c>
      <c r="C754" s="49" t="str">
        <f>IF(Замеры!H752=0, " ", Замеры!H752)</f>
        <v xml:space="preserve"> </v>
      </c>
      <c r="D754" s="49" t="str">
        <f>IF(O754=0, " ", CONCATENATE(Замеры!N752,Замеры!O752,Замеры!P752,Замеры!Q752,Замеры!R752))</f>
        <v xml:space="preserve"> </v>
      </c>
      <c r="E754" s="49" t="str">
        <f>IF(Замеры!I752=0, " ", Замеры!I752)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Замеры!L752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75</v>
      </c>
      <c r="T754" s="8" t="e">
        <f t="shared" si="277"/>
        <v>#VALUE!</v>
      </c>
      <c r="U754" s="12" t="s">
        <v>75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IF(Замеры!B753=0, " ", Замеры!B753)</f>
        <v>748</v>
      </c>
      <c r="B755" s="49" t="str">
        <f>Замеры!F753</f>
        <v xml:space="preserve">Группа от QF </v>
      </c>
      <c r="C755" s="49" t="str">
        <f>IF(Замеры!H753=0, " ", Замеры!H753)</f>
        <v xml:space="preserve"> </v>
      </c>
      <c r="D755" s="49" t="str">
        <f>IF(O755=0, " ", CONCATENATE(Замеры!N753,Замеры!O753,Замеры!P753,Замеры!Q753,Замеры!R753))</f>
        <v xml:space="preserve"> </v>
      </c>
      <c r="E755" s="49" t="str">
        <f>IF(Замеры!I753=0, " ", Замеры!I753)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Замеры!L753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75</v>
      </c>
      <c r="T755" s="8" t="e">
        <f t="shared" si="277"/>
        <v>#VALUE!</v>
      </c>
      <c r="U755" s="12" t="s">
        <v>75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IF(Замеры!B754=0, " ", Замеры!B754)</f>
        <v>749</v>
      </c>
      <c r="B756" s="49" t="str">
        <f>Замеры!F754</f>
        <v xml:space="preserve">Группа от QF </v>
      </c>
      <c r="C756" s="49" t="str">
        <f>IF(Замеры!H754=0, " ", Замеры!H754)</f>
        <v xml:space="preserve"> </v>
      </c>
      <c r="D756" s="49" t="str">
        <f>IF(O756=0, " ", CONCATENATE(Замеры!N754,Замеры!O754,Замеры!P754,Замеры!Q754,Замеры!R754))</f>
        <v xml:space="preserve"> </v>
      </c>
      <c r="E756" s="49" t="str">
        <f>IF(Замеры!I754=0, " ", Замеры!I754)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Замеры!L754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75</v>
      </c>
      <c r="T756" s="8" t="e">
        <f t="shared" si="277"/>
        <v>#VALUE!</v>
      </c>
      <c r="U756" s="12" t="s">
        <v>75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IF(Замеры!B755=0, " ", Замеры!B755)</f>
        <v>750</v>
      </c>
      <c r="B757" s="49" t="str">
        <f>Замеры!F755</f>
        <v xml:space="preserve">Группа от QF </v>
      </c>
      <c r="C757" s="49" t="str">
        <f>IF(Замеры!H755=0, " ", Замеры!H755)</f>
        <v xml:space="preserve"> </v>
      </c>
      <c r="D757" s="49" t="str">
        <f>IF(O757=0, " ", CONCATENATE(Замеры!N755,Замеры!O755,Замеры!P755,Замеры!Q755,Замеры!R755))</f>
        <v xml:space="preserve"> </v>
      </c>
      <c r="E757" s="49" t="str">
        <f>IF(Замеры!I755=0, " ", Замеры!I755)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Замеры!L755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75</v>
      </c>
      <c r="T757" s="8" t="e">
        <f t="shared" si="277"/>
        <v>#VALUE!</v>
      </c>
      <c r="U757" s="12" t="s">
        <v>75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IF(Замеры!B756=0, " ", Замеры!B756)</f>
        <v>751</v>
      </c>
      <c r="B758" s="49" t="str">
        <f>Замеры!F756</f>
        <v xml:space="preserve">Группа от QF </v>
      </c>
      <c r="C758" s="49" t="str">
        <f>IF(Замеры!H756=0, " ", Замеры!H756)</f>
        <v xml:space="preserve"> </v>
      </c>
      <c r="D758" s="49" t="str">
        <f>IF(O758=0, " ", CONCATENATE(Замеры!N756,Замеры!O756,Замеры!P756,Замеры!Q756,Замеры!R756))</f>
        <v xml:space="preserve"> </v>
      </c>
      <c r="E758" s="49" t="str">
        <f>IF(Замеры!I756=0, " ", Замеры!I756)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Замеры!L756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75</v>
      </c>
      <c r="T758" s="8" t="e">
        <f t="shared" si="277"/>
        <v>#VALUE!</v>
      </c>
      <c r="U758" s="12" t="s">
        <v>75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IF(Замеры!B757=0, " ", Замеры!B757)</f>
        <v>752</v>
      </c>
      <c r="B759" s="49" t="str">
        <f>Замеры!F757</f>
        <v xml:space="preserve">Группа от QF </v>
      </c>
      <c r="C759" s="49" t="str">
        <f>IF(Замеры!H757=0, " ", Замеры!H757)</f>
        <v xml:space="preserve"> </v>
      </c>
      <c r="D759" s="49" t="str">
        <f>IF(O759=0, " ", CONCATENATE(Замеры!N757,Замеры!O757,Замеры!P757,Замеры!Q757,Замеры!R757))</f>
        <v xml:space="preserve"> </v>
      </c>
      <c r="E759" s="49" t="str">
        <f>IF(Замеры!I757=0, " ", Замеры!I757)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Замеры!L757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75</v>
      </c>
      <c r="T759" s="8" t="e">
        <f t="shared" si="277"/>
        <v>#VALUE!</v>
      </c>
      <c r="U759" s="12" t="s">
        <v>75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IF(Замеры!B758=0, " ", Замеры!B758)</f>
        <v>753</v>
      </c>
      <c r="B760" s="49" t="str">
        <f>Замеры!F758</f>
        <v xml:space="preserve">Группа от QF </v>
      </c>
      <c r="C760" s="49" t="str">
        <f>IF(Замеры!H758=0, " ", Замеры!H758)</f>
        <v xml:space="preserve"> </v>
      </c>
      <c r="D760" s="49" t="str">
        <f>IF(O760=0, " ", CONCATENATE(Замеры!N758,Замеры!O758,Замеры!P758,Замеры!Q758,Замеры!R758))</f>
        <v xml:space="preserve"> </v>
      </c>
      <c r="E760" s="49" t="str">
        <f>IF(Замеры!I758=0, " ", Замеры!I758)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Замеры!L758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75</v>
      </c>
      <c r="T760" s="8" t="e">
        <f t="shared" si="277"/>
        <v>#VALUE!</v>
      </c>
      <c r="U760" s="12" t="s">
        <v>75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IF(Замеры!B759=0, " ", Замеры!B759)</f>
        <v>754</v>
      </c>
      <c r="B761" s="49" t="str">
        <f>Замеры!F759</f>
        <v xml:space="preserve">Группа от QF </v>
      </c>
      <c r="C761" s="49" t="str">
        <f>IF(Замеры!H759=0, " ", Замеры!H759)</f>
        <v xml:space="preserve"> </v>
      </c>
      <c r="D761" s="49" t="str">
        <f>IF(O761=0, " ", CONCATENATE(Замеры!N759,Замеры!O759,Замеры!P759,Замеры!Q759,Замеры!R759))</f>
        <v xml:space="preserve"> </v>
      </c>
      <c r="E761" s="49" t="str">
        <f>IF(Замеры!I759=0, " ", Замеры!I759)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Замеры!L759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75</v>
      </c>
      <c r="T761" s="8" t="e">
        <f t="shared" si="277"/>
        <v>#VALUE!</v>
      </c>
      <c r="U761" s="12" t="s">
        <v>75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IF(Замеры!B760=0, " ", Замеры!B760)</f>
        <v>755</v>
      </c>
      <c r="B762" s="49" t="str">
        <f>Замеры!F760</f>
        <v xml:space="preserve">Группа от QF </v>
      </c>
      <c r="C762" s="49" t="str">
        <f>IF(Замеры!H760=0, " ", Замеры!H760)</f>
        <v xml:space="preserve"> </v>
      </c>
      <c r="D762" s="49" t="str">
        <f>IF(O762=0, " ", CONCATENATE(Замеры!N760,Замеры!O760,Замеры!P760,Замеры!Q760,Замеры!R760))</f>
        <v xml:space="preserve"> </v>
      </c>
      <c r="E762" s="49" t="str">
        <f>IF(Замеры!I760=0, " ", Замеры!I760)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Замеры!L760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75</v>
      </c>
      <c r="T762" s="8" t="e">
        <f t="shared" si="277"/>
        <v>#VALUE!</v>
      </c>
      <c r="U762" s="12" t="s">
        <v>75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IF(Замеры!B761=0, " ", Замеры!B761)</f>
        <v>756</v>
      </c>
      <c r="B763" s="49" t="str">
        <f>Замеры!F761</f>
        <v xml:space="preserve">Группа от QF </v>
      </c>
      <c r="C763" s="49" t="str">
        <f>IF(Замеры!H761=0, " ", Замеры!H761)</f>
        <v xml:space="preserve"> </v>
      </c>
      <c r="D763" s="49" t="str">
        <f>IF(O763=0, " ", CONCATENATE(Замеры!N761,Замеры!O761,Замеры!P761,Замеры!Q761,Замеры!R761))</f>
        <v xml:space="preserve"> </v>
      </c>
      <c r="E763" s="49" t="str">
        <f>IF(Замеры!I761=0, " ", Замеры!I761)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Замеры!L761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75</v>
      </c>
      <c r="T763" s="8" t="e">
        <f t="shared" si="277"/>
        <v>#VALUE!</v>
      </c>
      <c r="U763" s="12" t="s">
        <v>75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IF(Замеры!B762=0, " ", Замеры!B762)</f>
        <v>757</v>
      </c>
      <c r="B764" s="49" t="str">
        <f>Замеры!F762</f>
        <v xml:space="preserve">Группа от QF </v>
      </c>
      <c r="C764" s="49" t="str">
        <f>IF(Замеры!H762=0, " ", Замеры!H762)</f>
        <v xml:space="preserve"> </v>
      </c>
      <c r="D764" s="49" t="str">
        <f>IF(O764=0, " ", CONCATENATE(Замеры!N762,Замеры!O762,Замеры!P762,Замеры!Q762,Замеры!R762))</f>
        <v xml:space="preserve"> </v>
      </c>
      <c r="E764" s="49" t="str">
        <f>IF(Замеры!I762=0, " ", Замеры!I762)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Замеры!L762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75</v>
      </c>
      <c r="T764" s="8" t="e">
        <f t="shared" si="277"/>
        <v>#VALUE!</v>
      </c>
      <c r="U764" s="12" t="s">
        <v>75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IF(Замеры!B763=0, " ", Замеры!B763)</f>
        <v>758</v>
      </c>
      <c r="B765" s="49" t="str">
        <f>Замеры!F763</f>
        <v xml:space="preserve">Группа от QF </v>
      </c>
      <c r="C765" s="49" t="str">
        <f>IF(Замеры!H763=0, " ", Замеры!H763)</f>
        <v xml:space="preserve"> </v>
      </c>
      <c r="D765" s="49" t="str">
        <f>IF(O765=0, " ", CONCATENATE(Замеры!N763,Замеры!O763,Замеры!P763,Замеры!Q763,Замеры!R763))</f>
        <v xml:space="preserve"> </v>
      </c>
      <c r="E765" s="49" t="str">
        <f>IF(Замеры!I763=0, " ", Замеры!I763)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Замеры!L763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75</v>
      </c>
      <c r="T765" s="8" t="e">
        <f t="shared" si="277"/>
        <v>#VALUE!</v>
      </c>
      <c r="U765" s="12" t="s">
        <v>75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IF(Замеры!B764=0, " ", Замеры!B764)</f>
        <v>759</v>
      </c>
      <c r="B766" s="49" t="str">
        <f>Замеры!F764</f>
        <v xml:space="preserve">Группа от QF </v>
      </c>
      <c r="C766" s="49" t="str">
        <f>IF(Замеры!H764=0, " ", Замеры!H764)</f>
        <v xml:space="preserve"> </v>
      </c>
      <c r="D766" s="49" t="str">
        <f>IF(O766=0, " ", CONCATENATE(Замеры!N764,Замеры!O764,Замеры!P764,Замеры!Q764,Замеры!R764))</f>
        <v xml:space="preserve"> </v>
      </c>
      <c r="E766" s="49" t="str">
        <f>IF(Замеры!I764=0, " ", Замеры!I764)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Замеры!L764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75</v>
      </c>
      <c r="T766" s="8" t="e">
        <f t="shared" si="277"/>
        <v>#VALUE!</v>
      </c>
      <c r="U766" s="12" t="s">
        <v>75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IF(Замеры!B765=0, " ", Замеры!B765)</f>
        <v>760</v>
      </c>
      <c r="B767" s="49" t="str">
        <f>Замеры!F765</f>
        <v xml:space="preserve">Группа от QF </v>
      </c>
      <c r="C767" s="49" t="str">
        <f>IF(Замеры!H765=0, " ", Замеры!H765)</f>
        <v xml:space="preserve"> </v>
      </c>
      <c r="D767" s="49" t="str">
        <f>IF(O767=0, " ", CONCATENATE(Замеры!N765,Замеры!O765,Замеры!P765,Замеры!Q765,Замеры!R765))</f>
        <v xml:space="preserve"> </v>
      </c>
      <c r="E767" s="49" t="str">
        <f>IF(Замеры!I765=0, " ", Замеры!I765)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Замеры!L765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75</v>
      </c>
      <c r="T767" s="8" t="e">
        <f t="shared" si="277"/>
        <v>#VALUE!</v>
      </c>
      <c r="U767" s="12" t="s">
        <v>75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IF(Замеры!B766=0, " ", Замеры!B766)</f>
        <v>761</v>
      </c>
      <c r="B768" s="49" t="str">
        <f>Замеры!F766</f>
        <v xml:space="preserve">Группа от QF </v>
      </c>
      <c r="C768" s="49" t="str">
        <f>IF(Замеры!H766=0, " ", Замеры!H766)</f>
        <v xml:space="preserve"> </v>
      </c>
      <c r="D768" s="49" t="str">
        <f>IF(O768=0, " ", CONCATENATE(Замеры!N766,Замеры!O766,Замеры!P766,Замеры!Q766,Замеры!R766))</f>
        <v xml:space="preserve"> </v>
      </c>
      <c r="E768" s="49" t="str">
        <f>IF(Замеры!I766=0, " ", Замеры!I766)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Замеры!L766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75</v>
      </c>
      <c r="T768" s="8" t="e">
        <f t="shared" si="277"/>
        <v>#VALUE!</v>
      </c>
      <c r="U768" s="12" t="s">
        <v>75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IF(Замеры!B767=0, " ", Замеры!B767)</f>
        <v>762</v>
      </c>
      <c r="B769" s="49" t="str">
        <f>Замеры!F767</f>
        <v xml:space="preserve">Группа от QF </v>
      </c>
      <c r="C769" s="49" t="str">
        <f>IF(Замеры!H767=0, " ", Замеры!H767)</f>
        <v xml:space="preserve"> </v>
      </c>
      <c r="D769" s="49" t="str">
        <f>IF(O769=0, " ", CONCATENATE(Замеры!N767,Замеры!O767,Замеры!P767,Замеры!Q767,Замеры!R767))</f>
        <v xml:space="preserve"> </v>
      </c>
      <c r="E769" s="49" t="str">
        <f>IF(Замеры!I767=0, " ", Замеры!I767)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Замеры!L767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75</v>
      </c>
      <c r="T769" s="8" t="e">
        <f t="shared" si="277"/>
        <v>#VALUE!</v>
      </c>
      <c r="U769" s="12" t="s">
        <v>75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IF(Замеры!B768=0, " ", Замеры!B768)</f>
        <v>763</v>
      </c>
      <c r="B770" s="49" t="str">
        <f>Замеры!F768</f>
        <v xml:space="preserve">Группа от QF </v>
      </c>
      <c r="C770" s="49" t="str">
        <f>IF(Замеры!H768=0, " ", Замеры!H768)</f>
        <v xml:space="preserve"> </v>
      </c>
      <c r="D770" s="49" t="str">
        <f>IF(O770=0, " ", CONCATENATE(Замеры!N768,Замеры!O768,Замеры!P768,Замеры!Q768,Замеры!R768))</f>
        <v xml:space="preserve"> </v>
      </c>
      <c r="E770" s="49" t="str">
        <f>IF(Замеры!I768=0, " ", Замеры!I768)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Замеры!L768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75</v>
      </c>
      <c r="T770" s="8" t="e">
        <f t="shared" si="277"/>
        <v>#VALUE!</v>
      </c>
      <c r="U770" s="12" t="s">
        <v>75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IF(Замеры!B769=0, " ", Замеры!B769)</f>
        <v>764</v>
      </c>
      <c r="B771" s="49" t="str">
        <f>Замеры!F769</f>
        <v xml:space="preserve">Группа от QF </v>
      </c>
      <c r="C771" s="49" t="str">
        <f>IF(Замеры!H769=0, " ", Замеры!H769)</f>
        <v xml:space="preserve"> </v>
      </c>
      <c r="D771" s="49" t="str">
        <f>IF(O771=0, " ", CONCATENATE(Замеры!N769,Замеры!O769,Замеры!P769,Замеры!Q769,Замеры!R769))</f>
        <v xml:space="preserve"> </v>
      </c>
      <c r="E771" s="49" t="str">
        <f>IF(Замеры!I769=0, " ", Замеры!I769)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Замеры!L769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75</v>
      </c>
      <c r="T771" s="8" t="e">
        <f t="shared" si="277"/>
        <v>#VALUE!</v>
      </c>
      <c r="U771" s="12" t="s">
        <v>75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IF(Замеры!B770=0, " ", Замеры!B770)</f>
        <v>765</v>
      </c>
      <c r="B772" s="49" t="str">
        <f>Замеры!F770</f>
        <v xml:space="preserve">Группа от QF </v>
      </c>
      <c r="C772" s="49" t="str">
        <f>IF(Замеры!H770=0, " ", Замеры!H770)</f>
        <v xml:space="preserve"> </v>
      </c>
      <c r="D772" s="49" t="str">
        <f>IF(O772=0, " ", CONCATENATE(Замеры!N770,Замеры!O770,Замеры!P770,Замеры!Q770,Замеры!R770))</f>
        <v xml:space="preserve"> </v>
      </c>
      <c r="E772" s="49" t="str">
        <f>IF(Замеры!I770=0, " ", Замеры!I770)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Замеры!L770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75</v>
      </c>
      <c r="T772" s="8" t="e">
        <f t="shared" si="277"/>
        <v>#VALUE!</v>
      </c>
      <c r="U772" s="12" t="s">
        <v>75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IF(Замеры!B771=0, " ", Замеры!B771)</f>
        <v>766</v>
      </c>
      <c r="B773" s="49" t="str">
        <f>Замеры!F771</f>
        <v xml:space="preserve">Группа от QF </v>
      </c>
      <c r="C773" s="49" t="str">
        <f>IF(Замеры!H771=0, " ", Замеры!H771)</f>
        <v xml:space="preserve"> </v>
      </c>
      <c r="D773" s="49" t="str">
        <f>IF(O773=0, " ", CONCATENATE(Замеры!N771,Замеры!O771,Замеры!P771,Замеры!Q771,Замеры!R771))</f>
        <v xml:space="preserve"> </v>
      </c>
      <c r="E773" s="49" t="str">
        <f>IF(Замеры!I771=0, " ", Замеры!I771)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Замеры!L771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75</v>
      </c>
      <c r="T773" s="8" t="e">
        <f t="shared" si="277"/>
        <v>#VALUE!</v>
      </c>
      <c r="U773" s="12" t="s">
        <v>75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IF(Замеры!B772=0, " ", Замеры!B772)</f>
        <v>767</v>
      </c>
      <c r="B774" s="49" t="str">
        <f>Замеры!F772</f>
        <v xml:space="preserve">Группа от QF </v>
      </c>
      <c r="C774" s="49" t="str">
        <f>IF(Замеры!H772=0, " ", Замеры!H772)</f>
        <v xml:space="preserve"> </v>
      </c>
      <c r="D774" s="49" t="str">
        <f>IF(O774=0, " ", CONCATENATE(Замеры!N772,Замеры!O772,Замеры!P772,Замеры!Q772,Замеры!R772))</f>
        <v xml:space="preserve"> </v>
      </c>
      <c r="E774" s="49" t="str">
        <f>IF(Замеры!I772=0, " ", Замеры!I772)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Замеры!L772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75</v>
      </c>
      <c r="T774" s="8" t="e">
        <f t="shared" si="277"/>
        <v>#VALUE!</v>
      </c>
      <c r="U774" s="12" t="s">
        <v>75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IF(Замеры!B773=0, " ", Замеры!B773)</f>
        <v>768</v>
      </c>
      <c r="B775" s="49" t="str">
        <f>Замеры!F773</f>
        <v xml:space="preserve">Группа от QF </v>
      </c>
      <c r="C775" s="49" t="str">
        <f>IF(Замеры!H773=0, " ", Замеры!H773)</f>
        <v xml:space="preserve"> </v>
      </c>
      <c r="D775" s="49" t="str">
        <f>IF(O775=0, " ", CONCATENATE(Замеры!N773,Замеры!O773,Замеры!P773,Замеры!Q773,Замеры!R773))</f>
        <v xml:space="preserve"> </v>
      </c>
      <c r="E775" s="49" t="str">
        <f>IF(Замеры!I773=0, " ", Замеры!I773)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Замеры!L773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75</v>
      </c>
      <c r="T775" s="8" t="e">
        <f t="shared" si="277"/>
        <v>#VALUE!</v>
      </c>
      <c r="U775" s="12" t="s">
        <v>75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IF(Замеры!B774=0, " ", Замеры!B774)</f>
        <v>769</v>
      </c>
      <c r="B776" s="49" t="str">
        <f>Замеры!F774</f>
        <v xml:space="preserve">Группа от QF </v>
      </c>
      <c r="C776" s="49" t="str">
        <f>IF(Замеры!H774=0, " ", Замеры!H774)</f>
        <v xml:space="preserve"> </v>
      </c>
      <c r="D776" s="49" t="str">
        <f>IF(O776=0, " ", CONCATENATE(Замеры!N774,Замеры!O774,Замеры!P774,Замеры!Q774,Замеры!R774))</f>
        <v xml:space="preserve"> </v>
      </c>
      <c r="E776" s="49" t="str">
        <f>IF(Замеры!I774=0, " ", Замеры!I774)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Замеры!L774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75</v>
      </c>
      <c r="T776" s="8" t="e">
        <f t="shared" ref="T776:T839" si="299">E776*5</f>
        <v>#VALUE!</v>
      </c>
      <c r="U776" s="12" t="s">
        <v>75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IF(Замеры!B775=0, " ", Замеры!B775)</f>
        <v>770</v>
      </c>
      <c r="B777" s="49" t="str">
        <f>Замеры!F775</f>
        <v xml:space="preserve">Группа от QF </v>
      </c>
      <c r="C777" s="49" t="str">
        <f>IF(Замеры!H775=0, " ", Замеры!H775)</f>
        <v xml:space="preserve"> </v>
      </c>
      <c r="D777" s="49" t="str">
        <f>IF(O777=0, " ", CONCATENATE(Замеры!N775,Замеры!O775,Замеры!P775,Замеры!Q775,Замеры!R775))</f>
        <v xml:space="preserve"> </v>
      </c>
      <c r="E777" s="49" t="str">
        <f>IF(Замеры!I775=0, " ", Замеры!I775)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Замеры!L775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75</v>
      </c>
      <c r="T777" s="8" t="e">
        <f t="shared" si="299"/>
        <v>#VALUE!</v>
      </c>
      <c r="U777" s="12" t="s">
        <v>75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IF(Замеры!B776=0, " ", Замеры!B776)</f>
        <v>771</v>
      </c>
      <c r="B778" s="49" t="str">
        <f>Замеры!F776</f>
        <v xml:space="preserve">Группа от QF </v>
      </c>
      <c r="C778" s="49" t="str">
        <f>IF(Замеры!H776=0, " ", Замеры!H776)</f>
        <v xml:space="preserve"> </v>
      </c>
      <c r="D778" s="49" t="str">
        <f>IF(O778=0, " ", CONCATENATE(Замеры!N776,Замеры!O776,Замеры!P776,Замеры!Q776,Замеры!R776))</f>
        <v xml:space="preserve"> </v>
      </c>
      <c r="E778" s="49" t="str">
        <f>IF(Замеры!I776=0, " ", Замеры!I776)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Замеры!L776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75</v>
      </c>
      <c r="T778" s="8" t="e">
        <f t="shared" si="299"/>
        <v>#VALUE!</v>
      </c>
      <c r="U778" s="12" t="s">
        <v>75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IF(Замеры!B777=0, " ", Замеры!B777)</f>
        <v>772</v>
      </c>
      <c r="B779" s="49" t="str">
        <f>Замеры!F777</f>
        <v xml:space="preserve">Группа от QF </v>
      </c>
      <c r="C779" s="49" t="str">
        <f>IF(Замеры!H777=0, " ", Замеры!H777)</f>
        <v xml:space="preserve"> </v>
      </c>
      <c r="D779" s="49" t="str">
        <f>IF(O779=0, " ", CONCATENATE(Замеры!N777,Замеры!O777,Замеры!P777,Замеры!Q777,Замеры!R777))</f>
        <v xml:space="preserve"> </v>
      </c>
      <c r="E779" s="49" t="str">
        <f>IF(Замеры!I777=0, " ", Замеры!I777)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Замеры!L777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75</v>
      </c>
      <c r="T779" s="8" t="e">
        <f t="shared" si="299"/>
        <v>#VALUE!</v>
      </c>
      <c r="U779" s="12" t="s">
        <v>75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IF(Замеры!B778=0, " ", Замеры!B778)</f>
        <v>773</v>
      </c>
      <c r="B780" s="49" t="str">
        <f>Замеры!F778</f>
        <v xml:space="preserve">Группа от QF </v>
      </c>
      <c r="C780" s="49" t="str">
        <f>IF(Замеры!H778=0, " ", Замеры!H778)</f>
        <v xml:space="preserve"> </v>
      </c>
      <c r="D780" s="49" t="str">
        <f>IF(O780=0, " ", CONCATENATE(Замеры!N778,Замеры!O778,Замеры!P778,Замеры!Q778,Замеры!R778))</f>
        <v xml:space="preserve"> </v>
      </c>
      <c r="E780" s="49" t="str">
        <f>IF(Замеры!I778=0, " ", Замеры!I778)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Замеры!L778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75</v>
      </c>
      <c r="T780" s="8" t="e">
        <f t="shared" si="299"/>
        <v>#VALUE!</v>
      </c>
      <c r="U780" s="12" t="s">
        <v>75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IF(Замеры!B779=0, " ", Замеры!B779)</f>
        <v>774</v>
      </c>
      <c r="B781" s="49" t="str">
        <f>Замеры!F779</f>
        <v xml:space="preserve">Группа от QF </v>
      </c>
      <c r="C781" s="49" t="str">
        <f>IF(Замеры!H779=0, " ", Замеры!H779)</f>
        <v xml:space="preserve"> </v>
      </c>
      <c r="D781" s="49" t="str">
        <f>IF(O781=0, " ", CONCATENATE(Замеры!N779,Замеры!O779,Замеры!P779,Замеры!Q779,Замеры!R779))</f>
        <v xml:space="preserve"> </v>
      </c>
      <c r="E781" s="49" t="str">
        <f>IF(Замеры!I779=0, " ", Замеры!I779)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Замеры!L779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75</v>
      </c>
      <c r="T781" s="8" t="e">
        <f t="shared" si="299"/>
        <v>#VALUE!</v>
      </c>
      <c r="U781" s="12" t="s">
        <v>75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IF(Замеры!B780=0, " ", Замеры!B780)</f>
        <v>775</v>
      </c>
      <c r="B782" s="49" t="str">
        <f>Замеры!F780</f>
        <v xml:space="preserve">Группа от QF </v>
      </c>
      <c r="C782" s="49" t="str">
        <f>IF(Замеры!H780=0, " ", Замеры!H780)</f>
        <v xml:space="preserve"> </v>
      </c>
      <c r="D782" s="49" t="str">
        <f>IF(O782=0, " ", CONCATENATE(Замеры!N780,Замеры!O780,Замеры!P780,Замеры!Q780,Замеры!R780))</f>
        <v xml:space="preserve"> </v>
      </c>
      <c r="E782" s="49" t="str">
        <f>IF(Замеры!I780=0, " ", Замеры!I780)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Замеры!L780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75</v>
      </c>
      <c r="T782" s="8" t="e">
        <f t="shared" si="299"/>
        <v>#VALUE!</v>
      </c>
      <c r="U782" s="12" t="s">
        <v>75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IF(Замеры!B781=0, " ", Замеры!B781)</f>
        <v>776</v>
      </c>
      <c r="B783" s="49" t="str">
        <f>Замеры!F781</f>
        <v xml:space="preserve">Группа от QF </v>
      </c>
      <c r="C783" s="49" t="str">
        <f>IF(Замеры!H781=0, " ", Замеры!H781)</f>
        <v xml:space="preserve"> </v>
      </c>
      <c r="D783" s="49" t="str">
        <f>IF(O783=0, " ", CONCATENATE(Замеры!N781,Замеры!O781,Замеры!P781,Замеры!Q781,Замеры!R781))</f>
        <v xml:space="preserve"> </v>
      </c>
      <c r="E783" s="49" t="str">
        <f>IF(Замеры!I781=0, " ", Замеры!I781)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Замеры!L781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75</v>
      </c>
      <c r="T783" s="8" t="e">
        <f t="shared" si="299"/>
        <v>#VALUE!</v>
      </c>
      <c r="U783" s="12" t="s">
        <v>75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IF(Замеры!B782=0, " ", Замеры!B782)</f>
        <v>777</v>
      </c>
      <c r="B784" s="49" t="str">
        <f>Замеры!F782</f>
        <v xml:space="preserve">Группа от QF </v>
      </c>
      <c r="C784" s="49" t="str">
        <f>IF(Замеры!H782=0, " ", Замеры!H782)</f>
        <v xml:space="preserve"> </v>
      </c>
      <c r="D784" s="49" t="str">
        <f>IF(O784=0, " ", CONCATENATE(Замеры!N782,Замеры!O782,Замеры!P782,Замеры!Q782,Замеры!R782))</f>
        <v xml:space="preserve"> </v>
      </c>
      <c r="E784" s="49" t="str">
        <f>IF(Замеры!I782=0, " ", Замеры!I782)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Замеры!L782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75</v>
      </c>
      <c r="T784" s="8" t="e">
        <f t="shared" si="299"/>
        <v>#VALUE!</v>
      </c>
      <c r="U784" s="12" t="s">
        <v>75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IF(Замеры!B783=0, " ", Замеры!B783)</f>
        <v>778</v>
      </c>
      <c r="B785" s="49" t="str">
        <f>Замеры!F783</f>
        <v xml:space="preserve">Группа от QF </v>
      </c>
      <c r="C785" s="49" t="str">
        <f>IF(Замеры!H783=0, " ", Замеры!H783)</f>
        <v xml:space="preserve"> </v>
      </c>
      <c r="D785" s="49" t="str">
        <f>IF(O785=0, " ", CONCATENATE(Замеры!N783,Замеры!O783,Замеры!P783,Замеры!Q783,Замеры!R783))</f>
        <v xml:space="preserve"> </v>
      </c>
      <c r="E785" s="49" t="str">
        <f>IF(Замеры!I783=0, " ", Замеры!I783)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Замеры!L783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75</v>
      </c>
      <c r="T785" s="8" t="e">
        <f t="shared" si="299"/>
        <v>#VALUE!</v>
      </c>
      <c r="U785" s="12" t="s">
        <v>75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IF(Замеры!B784=0, " ", Замеры!B784)</f>
        <v>779</v>
      </c>
      <c r="B786" s="49" t="str">
        <f>Замеры!F784</f>
        <v xml:space="preserve">Группа от QF </v>
      </c>
      <c r="C786" s="49" t="str">
        <f>IF(Замеры!H784=0, " ", Замеры!H784)</f>
        <v xml:space="preserve"> </v>
      </c>
      <c r="D786" s="49" t="str">
        <f>IF(O786=0, " ", CONCATENATE(Замеры!N784,Замеры!O784,Замеры!P784,Замеры!Q784,Замеры!R784))</f>
        <v xml:space="preserve"> </v>
      </c>
      <c r="E786" s="49" t="str">
        <f>IF(Замеры!I784=0, " ", Замеры!I784)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Замеры!L784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75</v>
      </c>
      <c r="T786" s="8" t="e">
        <f t="shared" si="299"/>
        <v>#VALUE!</v>
      </c>
      <c r="U786" s="12" t="s">
        <v>75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IF(Замеры!B785=0, " ", Замеры!B785)</f>
        <v>780</v>
      </c>
      <c r="B787" s="49" t="str">
        <f>Замеры!F785</f>
        <v xml:space="preserve">Группа от QF </v>
      </c>
      <c r="C787" s="49" t="str">
        <f>IF(Замеры!H785=0, " ", Замеры!H785)</f>
        <v xml:space="preserve"> </v>
      </c>
      <c r="D787" s="49" t="str">
        <f>IF(O787=0, " ", CONCATENATE(Замеры!N785,Замеры!O785,Замеры!P785,Замеры!Q785,Замеры!R785))</f>
        <v xml:space="preserve"> </v>
      </c>
      <c r="E787" s="49" t="str">
        <f>IF(Замеры!I785=0, " ", Замеры!I785)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Замеры!L785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75</v>
      </c>
      <c r="T787" s="8" t="e">
        <f t="shared" si="299"/>
        <v>#VALUE!</v>
      </c>
      <c r="U787" s="12" t="s">
        <v>75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IF(Замеры!B786=0, " ", Замеры!B786)</f>
        <v>781</v>
      </c>
      <c r="B788" s="49" t="str">
        <f>Замеры!F786</f>
        <v xml:space="preserve">Группа от QF </v>
      </c>
      <c r="C788" s="49" t="str">
        <f>IF(Замеры!H786=0, " ", Замеры!H786)</f>
        <v xml:space="preserve"> </v>
      </c>
      <c r="D788" s="49" t="str">
        <f>IF(O788=0, " ", CONCATENATE(Замеры!N786,Замеры!O786,Замеры!P786,Замеры!Q786,Замеры!R786))</f>
        <v xml:space="preserve"> </v>
      </c>
      <c r="E788" s="49" t="str">
        <f>IF(Замеры!I786=0, " ", Замеры!I786)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Замеры!L786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75</v>
      </c>
      <c r="T788" s="8" t="e">
        <f t="shared" si="299"/>
        <v>#VALUE!</v>
      </c>
      <c r="U788" s="12" t="s">
        <v>75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IF(Замеры!B787=0, " ", Замеры!B787)</f>
        <v>782</v>
      </c>
      <c r="B789" s="49" t="str">
        <f>Замеры!F787</f>
        <v xml:space="preserve">Группа от QF </v>
      </c>
      <c r="C789" s="49" t="str">
        <f>IF(Замеры!H787=0, " ", Замеры!H787)</f>
        <v xml:space="preserve"> </v>
      </c>
      <c r="D789" s="49" t="str">
        <f>IF(O789=0, " ", CONCATENATE(Замеры!N787,Замеры!O787,Замеры!P787,Замеры!Q787,Замеры!R787))</f>
        <v xml:space="preserve"> </v>
      </c>
      <c r="E789" s="49" t="str">
        <f>IF(Замеры!I787=0, " ", Замеры!I787)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Замеры!L787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75</v>
      </c>
      <c r="T789" s="8" t="e">
        <f t="shared" si="299"/>
        <v>#VALUE!</v>
      </c>
      <c r="U789" s="12" t="s">
        <v>75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IF(Замеры!B788=0, " ", Замеры!B788)</f>
        <v>783</v>
      </c>
      <c r="B790" s="49" t="str">
        <f>Замеры!F788</f>
        <v xml:space="preserve">Группа от QF </v>
      </c>
      <c r="C790" s="49" t="str">
        <f>IF(Замеры!H788=0, " ", Замеры!H788)</f>
        <v xml:space="preserve"> </v>
      </c>
      <c r="D790" s="49" t="str">
        <f>IF(O790=0, " ", CONCATENATE(Замеры!N788,Замеры!O788,Замеры!P788,Замеры!Q788,Замеры!R788))</f>
        <v xml:space="preserve"> </v>
      </c>
      <c r="E790" s="49" t="str">
        <f>IF(Замеры!I788=0, " ", Замеры!I788)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Замеры!L788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75</v>
      </c>
      <c r="T790" s="8" t="e">
        <f t="shared" si="299"/>
        <v>#VALUE!</v>
      </c>
      <c r="U790" s="12" t="s">
        <v>75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IF(Замеры!B789=0, " ", Замеры!B789)</f>
        <v>784</v>
      </c>
      <c r="B791" s="49" t="str">
        <f>Замеры!F789</f>
        <v xml:space="preserve">Группа от QF </v>
      </c>
      <c r="C791" s="49" t="str">
        <f>IF(Замеры!H789=0, " ", Замеры!H789)</f>
        <v xml:space="preserve"> </v>
      </c>
      <c r="D791" s="49" t="str">
        <f>IF(O791=0, " ", CONCATENATE(Замеры!N789,Замеры!O789,Замеры!P789,Замеры!Q789,Замеры!R789))</f>
        <v xml:space="preserve"> </v>
      </c>
      <c r="E791" s="49" t="str">
        <f>IF(Замеры!I789=0, " ", Замеры!I789)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Замеры!L789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75</v>
      </c>
      <c r="T791" s="8" t="e">
        <f t="shared" si="299"/>
        <v>#VALUE!</v>
      </c>
      <c r="U791" s="12" t="s">
        <v>75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IF(Замеры!B790=0, " ", Замеры!B790)</f>
        <v>785</v>
      </c>
      <c r="B792" s="49" t="str">
        <f>Замеры!F790</f>
        <v xml:space="preserve">Группа от QF </v>
      </c>
      <c r="C792" s="49" t="str">
        <f>IF(Замеры!H790=0, " ", Замеры!H790)</f>
        <v xml:space="preserve"> </v>
      </c>
      <c r="D792" s="49" t="str">
        <f>IF(O792=0, " ", CONCATENATE(Замеры!N790,Замеры!O790,Замеры!P790,Замеры!Q790,Замеры!R790))</f>
        <v xml:space="preserve"> </v>
      </c>
      <c r="E792" s="49" t="str">
        <f>IF(Замеры!I790=0, " ", Замеры!I790)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Замеры!L790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75</v>
      </c>
      <c r="T792" s="8" t="e">
        <f t="shared" si="299"/>
        <v>#VALUE!</v>
      </c>
      <c r="U792" s="12" t="s">
        <v>75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IF(Замеры!B791=0, " ", Замеры!B791)</f>
        <v>786</v>
      </c>
      <c r="B793" s="49" t="str">
        <f>Замеры!F791</f>
        <v xml:space="preserve">Группа от QF </v>
      </c>
      <c r="C793" s="49" t="str">
        <f>IF(Замеры!H791=0, " ", Замеры!H791)</f>
        <v xml:space="preserve"> </v>
      </c>
      <c r="D793" s="49" t="str">
        <f>IF(O793=0, " ", CONCATENATE(Замеры!N791,Замеры!O791,Замеры!P791,Замеры!Q791,Замеры!R791))</f>
        <v xml:space="preserve"> </v>
      </c>
      <c r="E793" s="49" t="str">
        <f>IF(Замеры!I791=0, " ", Замеры!I791)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Замеры!L791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75</v>
      </c>
      <c r="T793" s="8" t="e">
        <f t="shared" si="299"/>
        <v>#VALUE!</v>
      </c>
      <c r="U793" s="12" t="s">
        <v>75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IF(Замеры!B792=0, " ", Замеры!B792)</f>
        <v>787</v>
      </c>
      <c r="B794" s="49" t="str">
        <f>Замеры!F792</f>
        <v xml:space="preserve">Группа от QF </v>
      </c>
      <c r="C794" s="49" t="str">
        <f>IF(Замеры!H792=0, " ", Замеры!H792)</f>
        <v xml:space="preserve"> </v>
      </c>
      <c r="D794" s="49" t="str">
        <f>IF(O794=0, " ", CONCATENATE(Замеры!N792,Замеры!O792,Замеры!P792,Замеры!Q792,Замеры!R792))</f>
        <v xml:space="preserve"> </v>
      </c>
      <c r="E794" s="49" t="str">
        <f>IF(Замеры!I792=0, " ", Замеры!I792)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Замеры!L792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75</v>
      </c>
      <c r="T794" s="8" t="e">
        <f t="shared" si="299"/>
        <v>#VALUE!</v>
      </c>
      <c r="U794" s="12" t="s">
        <v>75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IF(Замеры!B793=0, " ", Замеры!B793)</f>
        <v>788</v>
      </c>
      <c r="B795" s="49" t="str">
        <f>Замеры!F793</f>
        <v xml:space="preserve">Группа от QF </v>
      </c>
      <c r="C795" s="49" t="str">
        <f>IF(Замеры!H793=0, " ", Замеры!H793)</f>
        <v xml:space="preserve"> </v>
      </c>
      <c r="D795" s="49" t="str">
        <f>IF(O795=0, " ", CONCATENATE(Замеры!N793,Замеры!O793,Замеры!P793,Замеры!Q793,Замеры!R793))</f>
        <v xml:space="preserve"> </v>
      </c>
      <c r="E795" s="49" t="str">
        <f>IF(Замеры!I793=0, " ", Замеры!I793)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Замеры!L793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75</v>
      </c>
      <c r="T795" s="8" t="e">
        <f t="shared" si="299"/>
        <v>#VALUE!</v>
      </c>
      <c r="U795" s="12" t="s">
        <v>75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IF(Замеры!B794=0, " ", Замеры!B794)</f>
        <v>789</v>
      </c>
      <c r="B796" s="49" t="str">
        <f>Замеры!F794</f>
        <v xml:space="preserve">Группа от QF </v>
      </c>
      <c r="C796" s="49" t="str">
        <f>IF(Замеры!H794=0, " ", Замеры!H794)</f>
        <v xml:space="preserve"> </v>
      </c>
      <c r="D796" s="49" t="str">
        <f>IF(O796=0, " ", CONCATENATE(Замеры!N794,Замеры!O794,Замеры!P794,Замеры!Q794,Замеры!R794))</f>
        <v xml:space="preserve"> </v>
      </c>
      <c r="E796" s="49" t="str">
        <f>IF(Замеры!I794=0, " ", Замеры!I794)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Замеры!L794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75</v>
      </c>
      <c r="T796" s="8" t="e">
        <f t="shared" si="299"/>
        <v>#VALUE!</v>
      </c>
      <c r="U796" s="12" t="s">
        <v>75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IF(Замеры!B795=0, " ", Замеры!B795)</f>
        <v>790</v>
      </c>
      <c r="B797" s="49" t="str">
        <f>Замеры!F795</f>
        <v xml:space="preserve">Группа от QF </v>
      </c>
      <c r="C797" s="49" t="str">
        <f>IF(Замеры!H795=0, " ", Замеры!H795)</f>
        <v xml:space="preserve"> </v>
      </c>
      <c r="D797" s="49" t="str">
        <f>IF(O797=0, " ", CONCATENATE(Замеры!N795,Замеры!O795,Замеры!P795,Замеры!Q795,Замеры!R795))</f>
        <v xml:space="preserve"> </v>
      </c>
      <c r="E797" s="49" t="str">
        <f>IF(Замеры!I795=0, " ", Замеры!I795)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Замеры!L795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75</v>
      </c>
      <c r="T797" s="8" t="e">
        <f t="shared" si="299"/>
        <v>#VALUE!</v>
      </c>
      <c r="U797" s="12" t="s">
        <v>75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IF(Замеры!B796=0, " ", Замеры!B796)</f>
        <v>791</v>
      </c>
      <c r="B798" s="49" t="str">
        <f>Замеры!F796</f>
        <v xml:space="preserve">Группа от QF </v>
      </c>
      <c r="C798" s="49" t="str">
        <f>IF(Замеры!H796=0, " ", Замеры!H796)</f>
        <v xml:space="preserve"> </v>
      </c>
      <c r="D798" s="49" t="str">
        <f>IF(O798=0, " ", CONCATENATE(Замеры!N796,Замеры!O796,Замеры!P796,Замеры!Q796,Замеры!R796))</f>
        <v xml:space="preserve"> </v>
      </c>
      <c r="E798" s="49" t="str">
        <f>IF(Замеры!I796=0, " ", Замеры!I796)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Замеры!L796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75</v>
      </c>
      <c r="T798" s="8" t="e">
        <f t="shared" si="299"/>
        <v>#VALUE!</v>
      </c>
      <c r="U798" s="12" t="s">
        <v>75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IF(Замеры!B797=0, " ", Замеры!B797)</f>
        <v>792</v>
      </c>
      <c r="B799" s="49" t="str">
        <f>Замеры!F797</f>
        <v xml:space="preserve">Группа от QF </v>
      </c>
      <c r="C799" s="49" t="str">
        <f>IF(Замеры!H797=0, " ", Замеры!H797)</f>
        <v xml:space="preserve"> </v>
      </c>
      <c r="D799" s="49" t="str">
        <f>IF(O799=0, " ", CONCATENATE(Замеры!N797,Замеры!O797,Замеры!P797,Замеры!Q797,Замеры!R797))</f>
        <v xml:space="preserve"> </v>
      </c>
      <c r="E799" s="49" t="str">
        <f>IF(Замеры!I797=0, " ", Замеры!I797)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Замеры!L797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75</v>
      </c>
      <c r="T799" s="8" t="e">
        <f t="shared" si="299"/>
        <v>#VALUE!</v>
      </c>
      <c r="U799" s="12" t="s">
        <v>75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IF(Замеры!B798=0, " ", Замеры!B798)</f>
        <v>793</v>
      </c>
      <c r="B800" s="49" t="str">
        <f>Замеры!F798</f>
        <v xml:space="preserve">Группа от QF </v>
      </c>
      <c r="C800" s="49" t="str">
        <f>IF(Замеры!H798=0, " ", Замеры!H798)</f>
        <v xml:space="preserve"> </v>
      </c>
      <c r="D800" s="49" t="str">
        <f>IF(O800=0, " ", CONCATENATE(Замеры!N798,Замеры!O798,Замеры!P798,Замеры!Q798,Замеры!R798))</f>
        <v xml:space="preserve"> </v>
      </c>
      <c r="E800" s="49" t="str">
        <f>IF(Замеры!I798=0, " ", Замеры!I798)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Замеры!L798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75</v>
      </c>
      <c r="T800" s="8" t="e">
        <f t="shared" si="299"/>
        <v>#VALUE!</v>
      </c>
      <c r="U800" s="12" t="s">
        <v>75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IF(Замеры!B799=0, " ", Замеры!B799)</f>
        <v>794</v>
      </c>
      <c r="B801" s="49" t="str">
        <f>Замеры!F799</f>
        <v xml:space="preserve">Группа от QF </v>
      </c>
      <c r="C801" s="49" t="str">
        <f>IF(Замеры!H799=0, " ", Замеры!H799)</f>
        <v xml:space="preserve"> </v>
      </c>
      <c r="D801" s="49" t="str">
        <f>IF(O801=0, " ", CONCATENATE(Замеры!N799,Замеры!O799,Замеры!P799,Замеры!Q799,Замеры!R799))</f>
        <v xml:space="preserve"> </v>
      </c>
      <c r="E801" s="49" t="str">
        <f>IF(Замеры!I799=0, " ", Замеры!I799)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Замеры!L799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75</v>
      </c>
      <c r="T801" s="8" t="e">
        <f t="shared" si="299"/>
        <v>#VALUE!</v>
      </c>
      <c r="U801" s="12" t="s">
        <v>75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IF(Замеры!B800=0, " ", Замеры!B800)</f>
        <v>795</v>
      </c>
      <c r="B802" s="49" t="str">
        <f>Замеры!F800</f>
        <v xml:space="preserve">Группа от QF </v>
      </c>
      <c r="C802" s="49" t="str">
        <f>IF(Замеры!H800=0, " ", Замеры!H800)</f>
        <v xml:space="preserve"> </v>
      </c>
      <c r="D802" s="49" t="str">
        <f>IF(O802=0, " ", CONCATENATE(Замеры!N800,Замеры!O800,Замеры!P800,Замеры!Q800,Замеры!R800))</f>
        <v xml:space="preserve"> </v>
      </c>
      <c r="E802" s="49" t="str">
        <f>IF(Замеры!I800=0, " ", Замеры!I800)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Замеры!L800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75</v>
      </c>
      <c r="T802" s="8" t="e">
        <f t="shared" si="299"/>
        <v>#VALUE!</v>
      </c>
      <c r="U802" s="12" t="s">
        <v>75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IF(Замеры!B801=0, " ", Замеры!B801)</f>
        <v>796</v>
      </c>
      <c r="B803" s="49" t="str">
        <f>Замеры!F801</f>
        <v xml:space="preserve">Группа от QF </v>
      </c>
      <c r="C803" s="49" t="str">
        <f>IF(Замеры!H801=0, " ", Замеры!H801)</f>
        <v xml:space="preserve"> </v>
      </c>
      <c r="D803" s="49" t="str">
        <f>IF(O803=0, " ", CONCATENATE(Замеры!N801,Замеры!O801,Замеры!P801,Замеры!Q801,Замеры!R801))</f>
        <v xml:space="preserve"> </v>
      </c>
      <c r="E803" s="49" t="str">
        <f>IF(Замеры!I801=0, " ", Замеры!I801)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Замеры!L801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75</v>
      </c>
      <c r="T803" s="8" t="e">
        <f t="shared" si="299"/>
        <v>#VALUE!</v>
      </c>
      <c r="U803" s="12" t="s">
        <v>75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IF(Замеры!B802=0, " ", Замеры!B802)</f>
        <v>797</v>
      </c>
      <c r="B804" s="49" t="str">
        <f>Замеры!F802</f>
        <v xml:space="preserve">Группа от QF </v>
      </c>
      <c r="C804" s="49" t="str">
        <f>IF(Замеры!H802=0, " ", Замеры!H802)</f>
        <v xml:space="preserve"> </v>
      </c>
      <c r="D804" s="49" t="str">
        <f>IF(O804=0, " ", CONCATENATE(Замеры!N802,Замеры!O802,Замеры!P802,Замеры!Q802,Замеры!R802))</f>
        <v xml:space="preserve"> </v>
      </c>
      <c r="E804" s="49" t="str">
        <f>IF(Замеры!I802=0, " ", Замеры!I802)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Замеры!L802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75</v>
      </c>
      <c r="T804" s="8" t="e">
        <f t="shared" si="299"/>
        <v>#VALUE!</v>
      </c>
      <c r="U804" s="12" t="s">
        <v>75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IF(Замеры!B803=0, " ", Замеры!B803)</f>
        <v>798</v>
      </c>
      <c r="B805" s="49" t="str">
        <f>Замеры!F803</f>
        <v xml:space="preserve">Группа от QF </v>
      </c>
      <c r="C805" s="49" t="str">
        <f>IF(Замеры!H803=0, " ", Замеры!H803)</f>
        <v xml:space="preserve"> </v>
      </c>
      <c r="D805" s="49" t="str">
        <f>IF(O805=0, " ", CONCATENATE(Замеры!N803,Замеры!O803,Замеры!P803,Замеры!Q803,Замеры!R803))</f>
        <v xml:space="preserve"> </v>
      </c>
      <c r="E805" s="49" t="str">
        <f>IF(Замеры!I803=0, " ", Замеры!I803)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Замеры!L803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75</v>
      </c>
      <c r="T805" s="8" t="e">
        <f t="shared" si="299"/>
        <v>#VALUE!</v>
      </c>
      <c r="U805" s="12" t="s">
        <v>75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IF(Замеры!B804=0, " ", Замеры!B804)</f>
        <v>799</v>
      </c>
      <c r="B806" s="49" t="str">
        <f>Замеры!F804</f>
        <v xml:space="preserve">Группа от QF </v>
      </c>
      <c r="C806" s="49" t="str">
        <f>IF(Замеры!H804=0, " ", Замеры!H804)</f>
        <v xml:space="preserve"> </v>
      </c>
      <c r="D806" s="49" t="str">
        <f>IF(O806=0, " ", CONCATENATE(Замеры!N804,Замеры!O804,Замеры!P804,Замеры!Q804,Замеры!R804))</f>
        <v xml:space="preserve"> </v>
      </c>
      <c r="E806" s="49" t="str">
        <f>IF(Замеры!I804=0, " ", Замеры!I804)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Замеры!L804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75</v>
      </c>
      <c r="T806" s="8" t="e">
        <f t="shared" si="299"/>
        <v>#VALUE!</v>
      </c>
      <c r="U806" s="12" t="s">
        <v>75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IF(Замеры!B805=0, " ", Замеры!B805)</f>
        <v>800</v>
      </c>
      <c r="B807" s="49" t="str">
        <f>Замеры!F805</f>
        <v xml:space="preserve">Группа от QF </v>
      </c>
      <c r="C807" s="49" t="str">
        <f>IF(Замеры!H805=0, " ", Замеры!H805)</f>
        <v xml:space="preserve"> </v>
      </c>
      <c r="D807" s="49" t="str">
        <f>IF(O807=0, " ", CONCATENATE(Замеры!N805,Замеры!O805,Замеры!P805,Замеры!Q805,Замеры!R805))</f>
        <v xml:space="preserve"> </v>
      </c>
      <c r="E807" s="49" t="str">
        <f>IF(Замеры!I805=0, " ", Замеры!I805)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Замеры!L805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75</v>
      </c>
      <c r="T807" s="8" t="e">
        <f t="shared" si="299"/>
        <v>#VALUE!</v>
      </c>
      <c r="U807" s="12" t="s">
        <v>75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IF(Замеры!B806=0, " ", Замеры!B806)</f>
        <v>801</v>
      </c>
      <c r="B808" s="49" t="str">
        <f>Замеры!F806</f>
        <v xml:space="preserve">Группа от QF </v>
      </c>
      <c r="C808" s="49" t="str">
        <f>IF(Замеры!H806=0, " ", Замеры!H806)</f>
        <v xml:space="preserve"> </v>
      </c>
      <c r="D808" s="49" t="str">
        <f>IF(O808=0, " ", CONCATENATE(Замеры!N806,Замеры!O806,Замеры!P806,Замеры!Q806,Замеры!R806))</f>
        <v xml:space="preserve"> </v>
      </c>
      <c r="E808" s="49" t="str">
        <f>IF(Замеры!I806=0, " ", Замеры!I806)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Замеры!L806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75</v>
      </c>
      <c r="T808" s="8" t="e">
        <f t="shared" si="299"/>
        <v>#VALUE!</v>
      </c>
      <c r="U808" s="12" t="s">
        <v>75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IF(Замеры!B807=0, " ", Замеры!B807)</f>
        <v>802</v>
      </c>
      <c r="B809" s="49" t="str">
        <f>Замеры!F807</f>
        <v xml:space="preserve">Группа от QF </v>
      </c>
      <c r="C809" s="49" t="str">
        <f>IF(Замеры!H807=0, " ", Замеры!H807)</f>
        <v xml:space="preserve"> </v>
      </c>
      <c r="D809" s="49" t="str">
        <f>IF(O809=0, " ", CONCATENATE(Замеры!N807,Замеры!O807,Замеры!P807,Замеры!Q807,Замеры!R807))</f>
        <v xml:space="preserve"> </v>
      </c>
      <c r="E809" s="49" t="str">
        <f>IF(Замеры!I807=0, " ", Замеры!I807)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Замеры!L807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75</v>
      </c>
      <c r="T809" s="8" t="e">
        <f t="shared" si="299"/>
        <v>#VALUE!</v>
      </c>
      <c r="U809" s="12" t="s">
        <v>75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IF(Замеры!B808=0, " ", Замеры!B808)</f>
        <v>803</v>
      </c>
      <c r="B810" s="49" t="str">
        <f>Замеры!F808</f>
        <v xml:space="preserve">Группа от QF </v>
      </c>
      <c r="C810" s="49" t="str">
        <f>IF(Замеры!H808=0, " ", Замеры!H808)</f>
        <v xml:space="preserve"> </v>
      </c>
      <c r="D810" s="49" t="str">
        <f>IF(O810=0, " ", CONCATENATE(Замеры!N808,Замеры!O808,Замеры!P808,Замеры!Q808,Замеры!R808))</f>
        <v xml:space="preserve"> </v>
      </c>
      <c r="E810" s="49" t="str">
        <f>IF(Замеры!I808=0, " ", Замеры!I808)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Замеры!L808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75</v>
      </c>
      <c r="T810" s="8" t="e">
        <f t="shared" si="299"/>
        <v>#VALUE!</v>
      </c>
      <c r="U810" s="12" t="s">
        <v>75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IF(Замеры!B809=0, " ", Замеры!B809)</f>
        <v>804</v>
      </c>
      <c r="B811" s="49" t="str">
        <f>Замеры!F809</f>
        <v xml:space="preserve">Группа от QF </v>
      </c>
      <c r="C811" s="49" t="str">
        <f>IF(Замеры!H809=0, " ", Замеры!H809)</f>
        <v xml:space="preserve"> </v>
      </c>
      <c r="D811" s="49" t="str">
        <f>IF(O811=0, " ", CONCATENATE(Замеры!N809,Замеры!O809,Замеры!P809,Замеры!Q809,Замеры!R809))</f>
        <v xml:space="preserve"> </v>
      </c>
      <c r="E811" s="49" t="str">
        <f>IF(Замеры!I809=0, " ", Замеры!I809)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Замеры!L809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75</v>
      </c>
      <c r="T811" s="8" t="e">
        <f t="shared" si="299"/>
        <v>#VALUE!</v>
      </c>
      <c r="U811" s="12" t="s">
        <v>75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IF(Замеры!B810=0, " ", Замеры!B810)</f>
        <v>805</v>
      </c>
      <c r="B812" s="49" t="str">
        <f>Замеры!F810</f>
        <v xml:space="preserve">Группа от QF </v>
      </c>
      <c r="C812" s="49" t="str">
        <f>IF(Замеры!H810=0, " ", Замеры!H810)</f>
        <v xml:space="preserve"> </v>
      </c>
      <c r="D812" s="49" t="str">
        <f>IF(O812=0, " ", CONCATENATE(Замеры!N810,Замеры!O810,Замеры!P810,Замеры!Q810,Замеры!R810))</f>
        <v xml:space="preserve"> </v>
      </c>
      <c r="E812" s="49" t="str">
        <f>IF(Замеры!I810=0, " ", Замеры!I810)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Замеры!L810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75</v>
      </c>
      <c r="T812" s="8" t="e">
        <f t="shared" si="299"/>
        <v>#VALUE!</v>
      </c>
      <c r="U812" s="12" t="s">
        <v>75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IF(Замеры!B811=0, " ", Замеры!B811)</f>
        <v>806</v>
      </c>
      <c r="B813" s="49" t="str">
        <f>Замеры!F811</f>
        <v xml:space="preserve">Группа от QF </v>
      </c>
      <c r="C813" s="49" t="str">
        <f>IF(Замеры!H811=0, " ", Замеры!H811)</f>
        <v xml:space="preserve"> </v>
      </c>
      <c r="D813" s="49" t="str">
        <f>IF(O813=0, " ", CONCATENATE(Замеры!N811,Замеры!O811,Замеры!P811,Замеры!Q811,Замеры!R811))</f>
        <v xml:space="preserve"> </v>
      </c>
      <c r="E813" s="49" t="str">
        <f>IF(Замеры!I811=0, " ", Замеры!I811)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Замеры!L811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75</v>
      </c>
      <c r="T813" s="8" t="e">
        <f t="shared" si="299"/>
        <v>#VALUE!</v>
      </c>
      <c r="U813" s="12" t="s">
        <v>75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IF(Замеры!B812=0, " ", Замеры!B812)</f>
        <v>807</v>
      </c>
      <c r="B814" s="49" t="str">
        <f>Замеры!F812</f>
        <v xml:space="preserve">Группа от QF </v>
      </c>
      <c r="C814" s="49" t="str">
        <f>IF(Замеры!H812=0, " ", Замеры!H812)</f>
        <v xml:space="preserve"> </v>
      </c>
      <c r="D814" s="49" t="str">
        <f>IF(O814=0, " ", CONCATENATE(Замеры!N812,Замеры!O812,Замеры!P812,Замеры!Q812,Замеры!R812))</f>
        <v xml:space="preserve"> </v>
      </c>
      <c r="E814" s="49" t="str">
        <f>IF(Замеры!I812=0, " ", Замеры!I812)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Замеры!L812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75</v>
      </c>
      <c r="T814" s="8" t="e">
        <f t="shared" si="299"/>
        <v>#VALUE!</v>
      </c>
      <c r="U814" s="12" t="s">
        <v>75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IF(Замеры!B813=0, " ", Замеры!B813)</f>
        <v>808</v>
      </c>
      <c r="B815" s="49" t="str">
        <f>Замеры!F813</f>
        <v xml:space="preserve">Группа от QF </v>
      </c>
      <c r="C815" s="49" t="str">
        <f>IF(Замеры!H813=0, " ", Замеры!H813)</f>
        <v xml:space="preserve"> </v>
      </c>
      <c r="D815" s="49" t="str">
        <f>IF(O815=0, " ", CONCATENATE(Замеры!N813,Замеры!O813,Замеры!P813,Замеры!Q813,Замеры!R813))</f>
        <v xml:space="preserve"> </v>
      </c>
      <c r="E815" s="49" t="str">
        <f>IF(Замеры!I813=0, " ", Замеры!I813)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Замеры!L813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75</v>
      </c>
      <c r="T815" s="8" t="e">
        <f t="shared" si="299"/>
        <v>#VALUE!</v>
      </c>
      <c r="U815" s="12" t="s">
        <v>75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IF(Замеры!B814=0, " ", Замеры!B814)</f>
        <v>809</v>
      </c>
      <c r="B816" s="49" t="str">
        <f>Замеры!F814</f>
        <v xml:space="preserve">Группа от QF </v>
      </c>
      <c r="C816" s="49" t="str">
        <f>IF(Замеры!H814=0, " ", Замеры!H814)</f>
        <v xml:space="preserve"> </v>
      </c>
      <c r="D816" s="49" t="str">
        <f>IF(O816=0, " ", CONCATENATE(Замеры!N814,Замеры!O814,Замеры!P814,Замеры!Q814,Замеры!R814))</f>
        <v xml:space="preserve"> </v>
      </c>
      <c r="E816" s="49" t="str">
        <f>IF(Замеры!I814=0, " ", Замеры!I814)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Замеры!L814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75</v>
      </c>
      <c r="T816" s="8" t="e">
        <f t="shared" si="299"/>
        <v>#VALUE!</v>
      </c>
      <c r="U816" s="12" t="s">
        <v>75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IF(Замеры!B815=0, " ", Замеры!B815)</f>
        <v>810</v>
      </c>
      <c r="B817" s="49" t="str">
        <f>Замеры!F815</f>
        <v xml:space="preserve">Группа от QF </v>
      </c>
      <c r="C817" s="49" t="str">
        <f>IF(Замеры!H815=0, " ", Замеры!H815)</f>
        <v xml:space="preserve"> </v>
      </c>
      <c r="D817" s="49" t="str">
        <f>IF(O817=0, " ", CONCATENATE(Замеры!N815,Замеры!O815,Замеры!P815,Замеры!Q815,Замеры!R815))</f>
        <v xml:space="preserve"> </v>
      </c>
      <c r="E817" s="49" t="str">
        <f>IF(Замеры!I815=0, " ", Замеры!I815)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Замеры!L815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75</v>
      </c>
      <c r="T817" s="8" t="e">
        <f t="shared" si="299"/>
        <v>#VALUE!</v>
      </c>
      <c r="U817" s="12" t="s">
        <v>75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IF(Замеры!B816=0, " ", Замеры!B816)</f>
        <v>811</v>
      </c>
      <c r="B818" s="49" t="str">
        <f>Замеры!F816</f>
        <v xml:space="preserve">Группа от QF </v>
      </c>
      <c r="C818" s="49" t="str">
        <f>IF(Замеры!H816=0, " ", Замеры!H816)</f>
        <v xml:space="preserve"> </v>
      </c>
      <c r="D818" s="49" t="str">
        <f>IF(O818=0, " ", CONCATENATE(Замеры!N816,Замеры!O816,Замеры!P816,Замеры!Q816,Замеры!R816))</f>
        <v xml:space="preserve"> </v>
      </c>
      <c r="E818" s="49" t="str">
        <f>IF(Замеры!I816=0, " ", Замеры!I816)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Замеры!L816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75</v>
      </c>
      <c r="T818" s="8" t="e">
        <f t="shared" si="299"/>
        <v>#VALUE!</v>
      </c>
      <c r="U818" s="12" t="s">
        <v>75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IF(Замеры!B817=0, " ", Замеры!B817)</f>
        <v>812</v>
      </c>
      <c r="B819" s="49" t="str">
        <f>Замеры!F817</f>
        <v xml:space="preserve">Группа от QF </v>
      </c>
      <c r="C819" s="49" t="str">
        <f>IF(Замеры!H817=0, " ", Замеры!H817)</f>
        <v xml:space="preserve"> </v>
      </c>
      <c r="D819" s="49" t="str">
        <f>IF(O819=0, " ", CONCATENATE(Замеры!N817,Замеры!O817,Замеры!P817,Замеры!Q817,Замеры!R817))</f>
        <v xml:space="preserve"> </v>
      </c>
      <c r="E819" s="49" t="str">
        <f>IF(Замеры!I817=0, " ", Замеры!I817)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Замеры!L817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75</v>
      </c>
      <c r="T819" s="8" t="e">
        <f t="shared" si="299"/>
        <v>#VALUE!</v>
      </c>
      <c r="U819" s="12" t="s">
        <v>75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IF(Замеры!B818=0, " ", Замеры!B818)</f>
        <v>813</v>
      </c>
      <c r="B820" s="49" t="str">
        <f>Замеры!F818</f>
        <v xml:space="preserve">Группа от QF </v>
      </c>
      <c r="C820" s="49" t="str">
        <f>IF(Замеры!H818=0, " ", Замеры!H818)</f>
        <v xml:space="preserve"> </v>
      </c>
      <c r="D820" s="49" t="str">
        <f>IF(O820=0, " ", CONCATENATE(Замеры!N818,Замеры!O818,Замеры!P818,Замеры!Q818,Замеры!R818))</f>
        <v xml:space="preserve"> </v>
      </c>
      <c r="E820" s="49" t="str">
        <f>IF(Замеры!I818=0, " ", Замеры!I818)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Замеры!L818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75</v>
      </c>
      <c r="T820" s="8" t="e">
        <f t="shared" si="299"/>
        <v>#VALUE!</v>
      </c>
      <c r="U820" s="12" t="s">
        <v>75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IF(Замеры!B819=0, " ", Замеры!B819)</f>
        <v>814</v>
      </c>
      <c r="B821" s="49" t="str">
        <f>Замеры!F819</f>
        <v xml:space="preserve">Группа от QF </v>
      </c>
      <c r="C821" s="49" t="str">
        <f>IF(Замеры!H819=0, " ", Замеры!H819)</f>
        <v xml:space="preserve"> </v>
      </c>
      <c r="D821" s="49" t="str">
        <f>IF(O821=0, " ", CONCATENATE(Замеры!N819,Замеры!O819,Замеры!P819,Замеры!Q819,Замеры!R819))</f>
        <v xml:space="preserve"> </v>
      </c>
      <c r="E821" s="49" t="str">
        <f>IF(Замеры!I819=0, " ", Замеры!I819)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Замеры!L819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75</v>
      </c>
      <c r="T821" s="8" t="e">
        <f t="shared" si="299"/>
        <v>#VALUE!</v>
      </c>
      <c r="U821" s="12" t="s">
        <v>75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IF(Замеры!B820=0, " ", Замеры!B820)</f>
        <v>815</v>
      </c>
      <c r="B822" s="49" t="str">
        <f>Замеры!F820</f>
        <v xml:space="preserve">Группа от QF </v>
      </c>
      <c r="C822" s="49" t="str">
        <f>IF(Замеры!H820=0, " ", Замеры!H820)</f>
        <v xml:space="preserve"> </v>
      </c>
      <c r="D822" s="49" t="str">
        <f>IF(O822=0, " ", CONCATENATE(Замеры!N820,Замеры!O820,Замеры!P820,Замеры!Q820,Замеры!R820))</f>
        <v xml:space="preserve"> </v>
      </c>
      <c r="E822" s="49" t="str">
        <f>IF(Замеры!I820=0, " ", Замеры!I820)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Замеры!L820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75</v>
      </c>
      <c r="T822" s="8" t="e">
        <f t="shared" si="299"/>
        <v>#VALUE!</v>
      </c>
      <c r="U822" s="12" t="s">
        <v>75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IF(Замеры!B821=0, " ", Замеры!B821)</f>
        <v>816</v>
      </c>
      <c r="B823" s="49" t="str">
        <f>Замеры!F821</f>
        <v xml:space="preserve">Группа от QF </v>
      </c>
      <c r="C823" s="49" t="str">
        <f>IF(Замеры!H821=0, " ", Замеры!H821)</f>
        <v xml:space="preserve"> </v>
      </c>
      <c r="D823" s="49" t="str">
        <f>IF(O823=0, " ", CONCATENATE(Замеры!N821,Замеры!O821,Замеры!P821,Замеры!Q821,Замеры!R821))</f>
        <v xml:space="preserve"> </v>
      </c>
      <c r="E823" s="49" t="str">
        <f>IF(Замеры!I821=0, " ", Замеры!I821)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Замеры!L821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75</v>
      </c>
      <c r="T823" s="8" t="e">
        <f t="shared" si="299"/>
        <v>#VALUE!</v>
      </c>
      <c r="U823" s="12" t="s">
        <v>75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IF(Замеры!B822=0, " ", Замеры!B822)</f>
        <v>817</v>
      </c>
      <c r="B824" s="49" t="str">
        <f>Замеры!F822</f>
        <v xml:space="preserve">Группа от QF </v>
      </c>
      <c r="C824" s="49" t="str">
        <f>IF(Замеры!H822=0, " ", Замеры!H822)</f>
        <v xml:space="preserve"> </v>
      </c>
      <c r="D824" s="49" t="str">
        <f>IF(O824=0, " ", CONCATENATE(Замеры!N822,Замеры!O822,Замеры!P822,Замеры!Q822,Замеры!R822))</f>
        <v xml:space="preserve"> </v>
      </c>
      <c r="E824" s="49" t="str">
        <f>IF(Замеры!I822=0, " ", Замеры!I822)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Замеры!L822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75</v>
      </c>
      <c r="T824" s="8" t="e">
        <f t="shared" si="299"/>
        <v>#VALUE!</v>
      </c>
      <c r="U824" s="12" t="s">
        <v>75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IF(Замеры!B823=0, " ", Замеры!B823)</f>
        <v>818</v>
      </c>
      <c r="B825" s="49" t="str">
        <f>Замеры!F823</f>
        <v xml:space="preserve">Группа от QF </v>
      </c>
      <c r="C825" s="49" t="str">
        <f>IF(Замеры!H823=0, " ", Замеры!H823)</f>
        <v xml:space="preserve"> </v>
      </c>
      <c r="D825" s="49" t="str">
        <f>IF(O825=0, " ", CONCATENATE(Замеры!N823,Замеры!O823,Замеры!P823,Замеры!Q823,Замеры!R823))</f>
        <v xml:space="preserve"> </v>
      </c>
      <c r="E825" s="49" t="str">
        <f>IF(Замеры!I823=0, " ", Замеры!I823)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Замеры!L823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75</v>
      </c>
      <c r="T825" s="8" t="e">
        <f t="shared" si="299"/>
        <v>#VALUE!</v>
      </c>
      <c r="U825" s="12" t="s">
        <v>75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IF(Замеры!B824=0, " ", Замеры!B824)</f>
        <v>819</v>
      </c>
      <c r="B826" s="49" t="str">
        <f>Замеры!F824</f>
        <v xml:space="preserve">Группа от QF </v>
      </c>
      <c r="C826" s="49" t="str">
        <f>IF(Замеры!H824=0, " ", Замеры!H824)</f>
        <v xml:space="preserve"> </v>
      </c>
      <c r="D826" s="49" t="str">
        <f>IF(O826=0, " ", CONCATENATE(Замеры!N824,Замеры!O824,Замеры!P824,Замеры!Q824,Замеры!R824))</f>
        <v xml:space="preserve"> </v>
      </c>
      <c r="E826" s="49" t="str">
        <f>IF(Замеры!I824=0, " ", Замеры!I824)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Замеры!L824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75</v>
      </c>
      <c r="T826" s="8" t="e">
        <f t="shared" si="299"/>
        <v>#VALUE!</v>
      </c>
      <c r="U826" s="12" t="s">
        <v>75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IF(Замеры!B825=0, " ", Замеры!B825)</f>
        <v>820</v>
      </c>
      <c r="B827" s="49" t="str">
        <f>Замеры!F825</f>
        <v xml:space="preserve">Группа от QF </v>
      </c>
      <c r="C827" s="49" t="str">
        <f>IF(Замеры!H825=0, " ", Замеры!H825)</f>
        <v xml:space="preserve"> </v>
      </c>
      <c r="D827" s="49" t="str">
        <f>IF(O827=0, " ", CONCATENATE(Замеры!N825,Замеры!O825,Замеры!P825,Замеры!Q825,Замеры!R825))</f>
        <v xml:space="preserve"> </v>
      </c>
      <c r="E827" s="49" t="str">
        <f>IF(Замеры!I825=0, " ", Замеры!I825)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Замеры!L825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75</v>
      </c>
      <c r="T827" s="8" t="e">
        <f t="shared" si="299"/>
        <v>#VALUE!</v>
      </c>
      <c r="U827" s="12" t="s">
        <v>75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IF(Замеры!B826=0, " ", Замеры!B826)</f>
        <v>821</v>
      </c>
      <c r="B828" s="49" t="str">
        <f>Замеры!F826</f>
        <v xml:space="preserve">Группа от QF </v>
      </c>
      <c r="C828" s="49" t="str">
        <f>IF(Замеры!H826=0, " ", Замеры!H826)</f>
        <v xml:space="preserve"> </v>
      </c>
      <c r="D828" s="49" t="str">
        <f>IF(O828=0, " ", CONCATENATE(Замеры!N826,Замеры!O826,Замеры!P826,Замеры!Q826,Замеры!R826))</f>
        <v xml:space="preserve"> </v>
      </c>
      <c r="E828" s="49" t="str">
        <f>IF(Замеры!I826=0, " ", Замеры!I826)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Замеры!L826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75</v>
      </c>
      <c r="T828" s="8" t="e">
        <f t="shared" si="299"/>
        <v>#VALUE!</v>
      </c>
      <c r="U828" s="12" t="s">
        <v>75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IF(Замеры!B827=0, " ", Замеры!B827)</f>
        <v>822</v>
      </c>
      <c r="B829" s="49" t="str">
        <f>Замеры!F827</f>
        <v xml:space="preserve">Группа от QF </v>
      </c>
      <c r="C829" s="49" t="str">
        <f>IF(Замеры!H827=0, " ", Замеры!H827)</f>
        <v xml:space="preserve"> </v>
      </c>
      <c r="D829" s="49" t="str">
        <f>IF(O829=0, " ", CONCATENATE(Замеры!N827,Замеры!O827,Замеры!P827,Замеры!Q827,Замеры!R827))</f>
        <v xml:space="preserve"> </v>
      </c>
      <c r="E829" s="49" t="str">
        <f>IF(Замеры!I827=0, " ", Замеры!I827)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Замеры!L827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75</v>
      </c>
      <c r="T829" s="8" t="e">
        <f t="shared" si="299"/>
        <v>#VALUE!</v>
      </c>
      <c r="U829" s="12" t="s">
        <v>75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IF(Замеры!B828=0, " ", Замеры!B828)</f>
        <v>823</v>
      </c>
      <c r="B830" s="49" t="str">
        <f>Замеры!F828</f>
        <v xml:space="preserve">Группа от QF </v>
      </c>
      <c r="C830" s="49" t="str">
        <f>IF(Замеры!H828=0, " ", Замеры!H828)</f>
        <v xml:space="preserve"> </v>
      </c>
      <c r="D830" s="49" t="str">
        <f>IF(O830=0, " ", CONCATENATE(Замеры!N828,Замеры!O828,Замеры!P828,Замеры!Q828,Замеры!R828))</f>
        <v xml:space="preserve"> </v>
      </c>
      <c r="E830" s="49" t="str">
        <f>IF(Замеры!I828=0, " ", Замеры!I828)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Замеры!L828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75</v>
      </c>
      <c r="T830" s="8" t="e">
        <f t="shared" si="299"/>
        <v>#VALUE!</v>
      </c>
      <c r="U830" s="12" t="s">
        <v>75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IF(Замеры!B829=0, " ", Замеры!B829)</f>
        <v>824</v>
      </c>
      <c r="B831" s="49" t="str">
        <f>Замеры!F829</f>
        <v xml:space="preserve">Группа от QF </v>
      </c>
      <c r="C831" s="49" t="str">
        <f>IF(Замеры!H829=0, " ", Замеры!H829)</f>
        <v xml:space="preserve"> </v>
      </c>
      <c r="D831" s="49" t="str">
        <f>IF(O831=0, " ", CONCATENATE(Замеры!N829,Замеры!O829,Замеры!P829,Замеры!Q829,Замеры!R829))</f>
        <v xml:space="preserve"> </v>
      </c>
      <c r="E831" s="49" t="str">
        <f>IF(Замеры!I829=0, " ", Замеры!I829)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Замеры!L829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75</v>
      </c>
      <c r="T831" s="8" t="e">
        <f t="shared" si="299"/>
        <v>#VALUE!</v>
      </c>
      <c r="U831" s="12" t="s">
        <v>75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IF(Замеры!B830=0, " ", Замеры!B830)</f>
        <v>825</v>
      </c>
      <c r="B832" s="49" t="str">
        <f>Замеры!F830</f>
        <v xml:space="preserve">Группа от QF </v>
      </c>
      <c r="C832" s="49" t="str">
        <f>IF(Замеры!H830=0, " ", Замеры!H830)</f>
        <v xml:space="preserve"> </v>
      </c>
      <c r="D832" s="49" t="str">
        <f>IF(O832=0, " ", CONCATENATE(Замеры!N830,Замеры!O830,Замеры!P830,Замеры!Q830,Замеры!R830))</f>
        <v xml:space="preserve"> </v>
      </c>
      <c r="E832" s="49" t="str">
        <f>IF(Замеры!I830=0, " ", Замеры!I830)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Замеры!L830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75</v>
      </c>
      <c r="T832" s="8" t="e">
        <f t="shared" si="299"/>
        <v>#VALUE!</v>
      </c>
      <c r="U832" s="12" t="s">
        <v>75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IF(Замеры!B831=0, " ", Замеры!B831)</f>
        <v>826</v>
      </c>
      <c r="B833" s="49" t="str">
        <f>Замеры!F831</f>
        <v xml:space="preserve">Группа от QF </v>
      </c>
      <c r="C833" s="49" t="str">
        <f>IF(Замеры!H831=0, " ", Замеры!H831)</f>
        <v xml:space="preserve"> </v>
      </c>
      <c r="D833" s="49" t="str">
        <f>IF(O833=0, " ", CONCATENATE(Замеры!N831,Замеры!O831,Замеры!P831,Замеры!Q831,Замеры!R831))</f>
        <v xml:space="preserve"> </v>
      </c>
      <c r="E833" s="49" t="str">
        <f>IF(Замеры!I831=0, " ", Замеры!I831)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Замеры!L831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75</v>
      </c>
      <c r="T833" s="8" t="e">
        <f t="shared" si="299"/>
        <v>#VALUE!</v>
      </c>
      <c r="U833" s="12" t="s">
        <v>75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IF(Замеры!B832=0, " ", Замеры!B832)</f>
        <v>827</v>
      </c>
      <c r="B834" s="49" t="str">
        <f>Замеры!F832</f>
        <v xml:space="preserve">Группа от QF </v>
      </c>
      <c r="C834" s="49" t="str">
        <f>IF(Замеры!H832=0, " ", Замеры!H832)</f>
        <v xml:space="preserve"> </v>
      </c>
      <c r="D834" s="49" t="str">
        <f>IF(O834=0, " ", CONCATENATE(Замеры!N832,Замеры!O832,Замеры!P832,Замеры!Q832,Замеры!R832))</f>
        <v xml:space="preserve"> </v>
      </c>
      <c r="E834" s="49" t="str">
        <f>IF(Замеры!I832=0, " ", Замеры!I832)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Замеры!L832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75</v>
      </c>
      <c r="T834" s="8" t="e">
        <f t="shared" si="299"/>
        <v>#VALUE!</v>
      </c>
      <c r="U834" s="12" t="s">
        <v>75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IF(Замеры!B833=0, " ", Замеры!B833)</f>
        <v>828</v>
      </c>
      <c r="B835" s="49" t="str">
        <f>Замеры!F833</f>
        <v xml:space="preserve">Группа от QF </v>
      </c>
      <c r="C835" s="49" t="str">
        <f>IF(Замеры!H833=0, " ", Замеры!H833)</f>
        <v xml:space="preserve"> </v>
      </c>
      <c r="D835" s="49" t="str">
        <f>IF(O835=0, " ", CONCATENATE(Замеры!N833,Замеры!O833,Замеры!P833,Замеры!Q833,Замеры!R833))</f>
        <v xml:space="preserve"> </v>
      </c>
      <c r="E835" s="49" t="str">
        <f>IF(Замеры!I833=0, " ", Замеры!I833)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Замеры!L833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75</v>
      </c>
      <c r="T835" s="8" t="e">
        <f t="shared" si="299"/>
        <v>#VALUE!</v>
      </c>
      <c r="U835" s="12" t="s">
        <v>75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IF(Замеры!B834=0, " ", Замеры!B834)</f>
        <v>829</v>
      </c>
      <c r="B836" s="49" t="str">
        <f>Замеры!F834</f>
        <v xml:space="preserve">Группа от QF </v>
      </c>
      <c r="C836" s="49" t="str">
        <f>IF(Замеры!H834=0, " ", Замеры!H834)</f>
        <v xml:space="preserve"> </v>
      </c>
      <c r="D836" s="49" t="str">
        <f>IF(O836=0, " ", CONCATENATE(Замеры!N834,Замеры!O834,Замеры!P834,Замеры!Q834,Замеры!R834))</f>
        <v xml:space="preserve"> </v>
      </c>
      <c r="E836" s="49" t="str">
        <f>IF(Замеры!I834=0, " ", Замеры!I834)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Замеры!L834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75</v>
      </c>
      <c r="T836" s="8" t="e">
        <f t="shared" si="299"/>
        <v>#VALUE!</v>
      </c>
      <c r="U836" s="12" t="s">
        <v>75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IF(Замеры!B835=0, " ", Замеры!B835)</f>
        <v>830</v>
      </c>
      <c r="B837" s="49" t="str">
        <f>Замеры!F835</f>
        <v xml:space="preserve">Группа от QF </v>
      </c>
      <c r="C837" s="49" t="str">
        <f>IF(Замеры!H835=0, " ", Замеры!H835)</f>
        <v xml:space="preserve"> </v>
      </c>
      <c r="D837" s="49" t="str">
        <f>IF(O837=0, " ", CONCATENATE(Замеры!N835,Замеры!O835,Замеры!P835,Замеры!Q835,Замеры!R835))</f>
        <v xml:space="preserve"> </v>
      </c>
      <c r="E837" s="49" t="str">
        <f>IF(Замеры!I835=0, " ", Замеры!I835)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Замеры!L835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75</v>
      </c>
      <c r="T837" s="8" t="e">
        <f t="shared" si="299"/>
        <v>#VALUE!</v>
      </c>
      <c r="U837" s="12" t="s">
        <v>75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IF(Замеры!B836=0, " ", Замеры!B836)</f>
        <v>831</v>
      </c>
      <c r="B838" s="49" t="str">
        <f>Замеры!F836</f>
        <v xml:space="preserve">Группа от QF </v>
      </c>
      <c r="C838" s="49" t="str">
        <f>IF(Замеры!H836=0, " ", Замеры!H836)</f>
        <v xml:space="preserve"> </v>
      </c>
      <c r="D838" s="49" t="str">
        <f>IF(O838=0, " ", CONCATENATE(Замеры!N836,Замеры!O836,Замеры!P836,Замеры!Q836,Замеры!R836))</f>
        <v xml:space="preserve"> </v>
      </c>
      <c r="E838" s="49" t="str">
        <f>IF(Замеры!I836=0, " ", Замеры!I836)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Замеры!L836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75</v>
      </c>
      <c r="T838" s="8" t="e">
        <f t="shared" si="299"/>
        <v>#VALUE!</v>
      </c>
      <c r="U838" s="12" t="s">
        <v>75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IF(Замеры!B837=0, " ", Замеры!B837)</f>
        <v>832</v>
      </c>
      <c r="B839" s="49" t="str">
        <f>Замеры!F837</f>
        <v xml:space="preserve">Группа от QF </v>
      </c>
      <c r="C839" s="49" t="str">
        <f>IF(Замеры!H837=0, " ", Замеры!H837)</f>
        <v xml:space="preserve"> </v>
      </c>
      <c r="D839" s="49" t="str">
        <f>IF(O839=0, " ", CONCATENATE(Замеры!N837,Замеры!O837,Замеры!P837,Замеры!Q837,Замеры!R837))</f>
        <v xml:space="preserve"> </v>
      </c>
      <c r="E839" s="49" t="str">
        <f>IF(Замеры!I837=0, " ", Замеры!I837)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Замеры!L837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75</v>
      </c>
      <c r="T839" s="8" t="e">
        <f t="shared" si="299"/>
        <v>#VALUE!</v>
      </c>
      <c r="U839" s="12" t="s">
        <v>75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IF(Замеры!B838=0, " ", Замеры!B838)</f>
        <v>833</v>
      </c>
      <c r="B840" s="49" t="str">
        <f>Замеры!F838</f>
        <v xml:space="preserve">Группа от QF </v>
      </c>
      <c r="C840" s="49" t="str">
        <f>IF(Замеры!H838=0, " ", Замеры!H838)</f>
        <v xml:space="preserve"> </v>
      </c>
      <c r="D840" s="49" t="str">
        <f>IF(O840=0, " ", CONCATENATE(Замеры!N838,Замеры!O838,Замеры!P838,Замеры!Q838,Замеры!R838))</f>
        <v xml:space="preserve"> </v>
      </c>
      <c r="E840" s="49" t="str">
        <f>IF(Замеры!I838=0, " ", Замеры!I838)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Замеры!L838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75</v>
      </c>
      <c r="T840" s="8" t="e">
        <f t="shared" ref="T840:T903" si="321">E840*5</f>
        <v>#VALUE!</v>
      </c>
      <c r="U840" s="12" t="s">
        <v>75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IF(Замеры!B839=0, " ", Замеры!B839)</f>
        <v>834</v>
      </c>
      <c r="B841" s="49" t="str">
        <f>Замеры!F839</f>
        <v xml:space="preserve">Группа от QF </v>
      </c>
      <c r="C841" s="49" t="str">
        <f>IF(Замеры!H839=0, " ", Замеры!H839)</f>
        <v xml:space="preserve"> </v>
      </c>
      <c r="D841" s="49" t="str">
        <f>IF(O841=0, " ", CONCATENATE(Замеры!N839,Замеры!O839,Замеры!P839,Замеры!Q839,Замеры!R839))</f>
        <v xml:space="preserve"> </v>
      </c>
      <c r="E841" s="49" t="str">
        <f>IF(Замеры!I839=0, " ", Замеры!I839)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Замеры!L839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75</v>
      </c>
      <c r="T841" s="8" t="e">
        <f t="shared" si="321"/>
        <v>#VALUE!</v>
      </c>
      <c r="U841" s="12" t="s">
        <v>75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IF(Замеры!B840=0, " ", Замеры!B840)</f>
        <v>835</v>
      </c>
      <c r="B842" s="49" t="str">
        <f>Замеры!F840</f>
        <v xml:space="preserve">Группа от QF </v>
      </c>
      <c r="C842" s="49" t="str">
        <f>IF(Замеры!H840=0, " ", Замеры!H840)</f>
        <v xml:space="preserve"> </v>
      </c>
      <c r="D842" s="49" t="str">
        <f>IF(O842=0, " ", CONCATENATE(Замеры!N840,Замеры!O840,Замеры!P840,Замеры!Q840,Замеры!R840))</f>
        <v xml:space="preserve"> </v>
      </c>
      <c r="E842" s="49" t="str">
        <f>IF(Замеры!I840=0, " ", Замеры!I840)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Замеры!L840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75</v>
      </c>
      <c r="T842" s="8" t="e">
        <f t="shared" si="321"/>
        <v>#VALUE!</v>
      </c>
      <c r="U842" s="12" t="s">
        <v>75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IF(Замеры!B841=0, " ", Замеры!B841)</f>
        <v>836</v>
      </c>
      <c r="B843" s="49" t="str">
        <f>Замеры!F841</f>
        <v xml:space="preserve">Группа от QF </v>
      </c>
      <c r="C843" s="49" t="str">
        <f>IF(Замеры!H841=0, " ", Замеры!H841)</f>
        <v xml:space="preserve"> </v>
      </c>
      <c r="D843" s="49" t="str">
        <f>IF(O843=0, " ", CONCATENATE(Замеры!N841,Замеры!O841,Замеры!P841,Замеры!Q841,Замеры!R841))</f>
        <v xml:space="preserve"> </v>
      </c>
      <c r="E843" s="49" t="str">
        <f>IF(Замеры!I841=0, " ", Замеры!I841)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Замеры!L841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75</v>
      </c>
      <c r="T843" s="8" t="e">
        <f t="shared" si="321"/>
        <v>#VALUE!</v>
      </c>
      <c r="U843" s="12" t="s">
        <v>75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IF(Замеры!B842=0, " ", Замеры!B842)</f>
        <v>837</v>
      </c>
      <c r="B844" s="49" t="str">
        <f>Замеры!F842</f>
        <v xml:space="preserve">Группа от QF </v>
      </c>
      <c r="C844" s="49" t="str">
        <f>IF(Замеры!H842=0, " ", Замеры!H842)</f>
        <v xml:space="preserve"> </v>
      </c>
      <c r="D844" s="49" t="str">
        <f>IF(O844=0, " ", CONCATENATE(Замеры!N842,Замеры!O842,Замеры!P842,Замеры!Q842,Замеры!R842))</f>
        <v xml:space="preserve"> </v>
      </c>
      <c r="E844" s="49" t="str">
        <f>IF(Замеры!I842=0, " ", Замеры!I842)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Замеры!L842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75</v>
      </c>
      <c r="T844" s="8" t="e">
        <f t="shared" si="321"/>
        <v>#VALUE!</v>
      </c>
      <c r="U844" s="12" t="s">
        <v>75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IF(Замеры!B843=0, " ", Замеры!B843)</f>
        <v>838</v>
      </c>
      <c r="B845" s="49" t="str">
        <f>Замеры!F843</f>
        <v xml:space="preserve">Группа от QF </v>
      </c>
      <c r="C845" s="49" t="str">
        <f>IF(Замеры!H843=0, " ", Замеры!H843)</f>
        <v xml:space="preserve"> </v>
      </c>
      <c r="D845" s="49" t="str">
        <f>IF(O845=0, " ", CONCATENATE(Замеры!N843,Замеры!O843,Замеры!P843,Замеры!Q843,Замеры!R843))</f>
        <v xml:space="preserve"> </v>
      </c>
      <c r="E845" s="49" t="str">
        <f>IF(Замеры!I843=0, " ", Замеры!I843)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Замеры!L843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75</v>
      </c>
      <c r="T845" s="8" t="e">
        <f t="shared" si="321"/>
        <v>#VALUE!</v>
      </c>
      <c r="U845" s="12" t="s">
        <v>75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IF(Замеры!B844=0, " ", Замеры!B844)</f>
        <v>839</v>
      </c>
      <c r="B846" s="49" t="str">
        <f>Замеры!F844</f>
        <v xml:space="preserve">Группа от QF </v>
      </c>
      <c r="C846" s="49" t="str">
        <f>IF(Замеры!H844=0, " ", Замеры!H844)</f>
        <v xml:space="preserve"> </v>
      </c>
      <c r="D846" s="49" t="str">
        <f>IF(O846=0, " ", CONCATENATE(Замеры!N844,Замеры!O844,Замеры!P844,Замеры!Q844,Замеры!R844))</f>
        <v xml:space="preserve"> </v>
      </c>
      <c r="E846" s="49" t="str">
        <f>IF(Замеры!I844=0, " ", Замеры!I844)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Замеры!L844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75</v>
      </c>
      <c r="T846" s="8" t="e">
        <f t="shared" si="321"/>
        <v>#VALUE!</v>
      </c>
      <c r="U846" s="12" t="s">
        <v>75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IF(Замеры!B845=0, " ", Замеры!B845)</f>
        <v>840</v>
      </c>
      <c r="B847" s="49" t="str">
        <f>Замеры!F845</f>
        <v xml:space="preserve">Группа от QF </v>
      </c>
      <c r="C847" s="49" t="str">
        <f>IF(Замеры!H845=0, " ", Замеры!H845)</f>
        <v xml:space="preserve"> </v>
      </c>
      <c r="D847" s="49" t="str">
        <f>IF(O847=0, " ", CONCATENATE(Замеры!N845,Замеры!O845,Замеры!P845,Замеры!Q845,Замеры!R845))</f>
        <v xml:space="preserve"> </v>
      </c>
      <c r="E847" s="49" t="str">
        <f>IF(Замеры!I845=0, " ", Замеры!I845)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Замеры!L845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75</v>
      </c>
      <c r="T847" s="8" t="e">
        <f t="shared" si="321"/>
        <v>#VALUE!</v>
      </c>
      <c r="U847" s="12" t="s">
        <v>75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IF(Замеры!B846=0, " ", Замеры!B846)</f>
        <v>841</v>
      </c>
      <c r="B848" s="49" t="str">
        <f>Замеры!F846</f>
        <v xml:space="preserve">Группа от QF </v>
      </c>
      <c r="C848" s="49" t="str">
        <f>IF(Замеры!H846=0, " ", Замеры!H846)</f>
        <v xml:space="preserve"> </v>
      </c>
      <c r="D848" s="49" t="str">
        <f>IF(O848=0, " ", CONCATENATE(Замеры!N846,Замеры!O846,Замеры!P846,Замеры!Q846,Замеры!R846))</f>
        <v xml:space="preserve"> </v>
      </c>
      <c r="E848" s="49" t="str">
        <f>IF(Замеры!I846=0, " ", Замеры!I846)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Замеры!L846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75</v>
      </c>
      <c r="T848" s="8" t="e">
        <f t="shared" si="321"/>
        <v>#VALUE!</v>
      </c>
      <c r="U848" s="12" t="s">
        <v>75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IF(Замеры!B847=0, " ", Замеры!B847)</f>
        <v>842</v>
      </c>
      <c r="B849" s="49" t="str">
        <f>Замеры!F847</f>
        <v xml:space="preserve">Группа от QF </v>
      </c>
      <c r="C849" s="49" t="str">
        <f>IF(Замеры!H847=0, " ", Замеры!H847)</f>
        <v xml:space="preserve"> </v>
      </c>
      <c r="D849" s="49" t="str">
        <f>IF(O849=0, " ", CONCATENATE(Замеры!N847,Замеры!O847,Замеры!P847,Замеры!Q847,Замеры!R847))</f>
        <v xml:space="preserve"> </v>
      </c>
      <c r="E849" s="49" t="str">
        <f>IF(Замеры!I847=0, " ", Замеры!I847)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Замеры!L847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75</v>
      </c>
      <c r="T849" s="8" t="e">
        <f t="shared" si="321"/>
        <v>#VALUE!</v>
      </c>
      <c r="U849" s="12" t="s">
        <v>75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IF(Замеры!B848=0, " ", Замеры!B848)</f>
        <v>843</v>
      </c>
      <c r="B850" s="49" t="str">
        <f>Замеры!F848</f>
        <v xml:space="preserve">Группа от QF </v>
      </c>
      <c r="C850" s="49" t="str">
        <f>IF(Замеры!H848=0, " ", Замеры!H848)</f>
        <v xml:space="preserve"> </v>
      </c>
      <c r="D850" s="49" t="str">
        <f>IF(O850=0, " ", CONCATENATE(Замеры!N848,Замеры!O848,Замеры!P848,Замеры!Q848,Замеры!R848))</f>
        <v xml:space="preserve"> </v>
      </c>
      <c r="E850" s="49" t="str">
        <f>IF(Замеры!I848=0, " ", Замеры!I848)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Замеры!L848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75</v>
      </c>
      <c r="T850" s="8" t="e">
        <f t="shared" si="321"/>
        <v>#VALUE!</v>
      </c>
      <c r="U850" s="12" t="s">
        <v>75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IF(Замеры!B849=0, " ", Замеры!B849)</f>
        <v>844</v>
      </c>
      <c r="B851" s="49" t="str">
        <f>Замеры!F849</f>
        <v xml:space="preserve">Группа от QF </v>
      </c>
      <c r="C851" s="49" t="str">
        <f>IF(Замеры!H849=0, " ", Замеры!H849)</f>
        <v xml:space="preserve"> </v>
      </c>
      <c r="D851" s="49" t="str">
        <f>IF(O851=0, " ", CONCATENATE(Замеры!N849,Замеры!O849,Замеры!P849,Замеры!Q849,Замеры!R849))</f>
        <v xml:space="preserve"> </v>
      </c>
      <c r="E851" s="49" t="str">
        <f>IF(Замеры!I849=0, " ", Замеры!I849)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Замеры!L849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75</v>
      </c>
      <c r="T851" s="8" t="e">
        <f t="shared" si="321"/>
        <v>#VALUE!</v>
      </c>
      <c r="U851" s="12" t="s">
        <v>75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IF(Замеры!B850=0, " ", Замеры!B850)</f>
        <v>845</v>
      </c>
      <c r="B852" s="49" t="str">
        <f>Замеры!F850</f>
        <v xml:space="preserve">Группа от QF </v>
      </c>
      <c r="C852" s="49" t="str">
        <f>IF(Замеры!H850=0, " ", Замеры!H850)</f>
        <v xml:space="preserve"> </v>
      </c>
      <c r="D852" s="49" t="str">
        <f>IF(O852=0, " ", CONCATENATE(Замеры!N850,Замеры!O850,Замеры!P850,Замеры!Q850,Замеры!R850))</f>
        <v xml:space="preserve"> </v>
      </c>
      <c r="E852" s="49" t="str">
        <f>IF(Замеры!I850=0, " ", Замеры!I850)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Замеры!L850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75</v>
      </c>
      <c r="T852" s="8" t="e">
        <f t="shared" si="321"/>
        <v>#VALUE!</v>
      </c>
      <c r="U852" s="12" t="s">
        <v>75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IF(Замеры!B851=0, " ", Замеры!B851)</f>
        <v>846</v>
      </c>
      <c r="B853" s="49" t="str">
        <f>Замеры!F851</f>
        <v xml:space="preserve">Группа от QF </v>
      </c>
      <c r="C853" s="49" t="str">
        <f>IF(Замеры!H851=0, " ", Замеры!H851)</f>
        <v xml:space="preserve"> </v>
      </c>
      <c r="D853" s="49" t="str">
        <f>IF(O853=0, " ", CONCATENATE(Замеры!N851,Замеры!O851,Замеры!P851,Замеры!Q851,Замеры!R851))</f>
        <v xml:space="preserve"> </v>
      </c>
      <c r="E853" s="49" t="str">
        <f>IF(Замеры!I851=0, " ", Замеры!I851)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Замеры!L851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75</v>
      </c>
      <c r="T853" s="8" t="e">
        <f t="shared" si="321"/>
        <v>#VALUE!</v>
      </c>
      <c r="U853" s="12" t="s">
        <v>75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IF(Замеры!B852=0, " ", Замеры!B852)</f>
        <v>847</v>
      </c>
      <c r="B854" s="49" t="str">
        <f>Замеры!F852</f>
        <v xml:space="preserve">Группа от QF </v>
      </c>
      <c r="C854" s="49" t="str">
        <f>IF(Замеры!H852=0, " ", Замеры!H852)</f>
        <v xml:space="preserve"> </v>
      </c>
      <c r="D854" s="49" t="str">
        <f>IF(O854=0, " ", CONCATENATE(Замеры!N852,Замеры!O852,Замеры!P852,Замеры!Q852,Замеры!R852))</f>
        <v xml:space="preserve"> </v>
      </c>
      <c r="E854" s="49" t="str">
        <f>IF(Замеры!I852=0, " ", Замеры!I852)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Замеры!L852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75</v>
      </c>
      <c r="T854" s="8" t="e">
        <f t="shared" si="321"/>
        <v>#VALUE!</v>
      </c>
      <c r="U854" s="12" t="s">
        <v>75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IF(Замеры!B853=0, " ", Замеры!B853)</f>
        <v>848</v>
      </c>
      <c r="B855" s="49" t="str">
        <f>Замеры!F853</f>
        <v xml:space="preserve">Группа от QF </v>
      </c>
      <c r="C855" s="49" t="str">
        <f>IF(Замеры!H853=0, " ", Замеры!H853)</f>
        <v xml:space="preserve"> </v>
      </c>
      <c r="D855" s="49" t="str">
        <f>IF(O855=0, " ", CONCATENATE(Замеры!N853,Замеры!O853,Замеры!P853,Замеры!Q853,Замеры!R853))</f>
        <v xml:space="preserve"> </v>
      </c>
      <c r="E855" s="49" t="str">
        <f>IF(Замеры!I853=0, " ", Замеры!I853)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Замеры!L853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75</v>
      </c>
      <c r="T855" s="8" t="e">
        <f t="shared" si="321"/>
        <v>#VALUE!</v>
      </c>
      <c r="U855" s="12" t="s">
        <v>75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IF(Замеры!B854=0, " ", Замеры!B854)</f>
        <v>849</v>
      </c>
      <c r="B856" s="49" t="str">
        <f>Замеры!F854</f>
        <v xml:space="preserve">Группа от QF </v>
      </c>
      <c r="C856" s="49" t="str">
        <f>IF(Замеры!H854=0, " ", Замеры!H854)</f>
        <v xml:space="preserve"> </v>
      </c>
      <c r="D856" s="49" t="str">
        <f>IF(O856=0, " ", CONCATENATE(Замеры!N854,Замеры!O854,Замеры!P854,Замеры!Q854,Замеры!R854))</f>
        <v xml:space="preserve"> </v>
      </c>
      <c r="E856" s="49" t="str">
        <f>IF(Замеры!I854=0, " ", Замеры!I854)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Замеры!L854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75</v>
      </c>
      <c r="T856" s="8" t="e">
        <f t="shared" si="321"/>
        <v>#VALUE!</v>
      </c>
      <c r="U856" s="12" t="s">
        <v>75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IF(Замеры!B855=0, " ", Замеры!B855)</f>
        <v>850</v>
      </c>
      <c r="B857" s="49" t="str">
        <f>Замеры!F855</f>
        <v xml:space="preserve">Группа от QF </v>
      </c>
      <c r="C857" s="49" t="str">
        <f>IF(Замеры!H855=0, " ", Замеры!H855)</f>
        <v xml:space="preserve"> </v>
      </c>
      <c r="D857" s="49" t="str">
        <f>IF(O857=0, " ", CONCATENATE(Замеры!N855,Замеры!O855,Замеры!P855,Замеры!Q855,Замеры!R855))</f>
        <v xml:space="preserve"> </v>
      </c>
      <c r="E857" s="49" t="str">
        <f>IF(Замеры!I855=0, " ", Замеры!I855)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Замеры!L855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75</v>
      </c>
      <c r="T857" s="8" t="e">
        <f t="shared" si="321"/>
        <v>#VALUE!</v>
      </c>
      <c r="U857" s="12" t="s">
        <v>75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IF(Замеры!B856=0, " ", Замеры!B856)</f>
        <v>851</v>
      </c>
      <c r="B858" s="49" t="str">
        <f>Замеры!F856</f>
        <v xml:space="preserve">Группа от QF </v>
      </c>
      <c r="C858" s="49" t="str">
        <f>IF(Замеры!H856=0, " ", Замеры!H856)</f>
        <v xml:space="preserve"> </v>
      </c>
      <c r="D858" s="49" t="str">
        <f>IF(O858=0, " ", CONCATENATE(Замеры!N856,Замеры!O856,Замеры!P856,Замеры!Q856,Замеры!R856))</f>
        <v xml:space="preserve"> </v>
      </c>
      <c r="E858" s="49" t="str">
        <f>IF(Замеры!I856=0, " ", Замеры!I856)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Замеры!L856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75</v>
      </c>
      <c r="T858" s="8" t="e">
        <f t="shared" si="321"/>
        <v>#VALUE!</v>
      </c>
      <c r="U858" s="12" t="s">
        <v>75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IF(Замеры!B857=0, " ", Замеры!B857)</f>
        <v>852</v>
      </c>
      <c r="B859" s="49" t="str">
        <f>Замеры!F857</f>
        <v xml:space="preserve">Группа от QF </v>
      </c>
      <c r="C859" s="49" t="str">
        <f>IF(Замеры!H857=0, " ", Замеры!H857)</f>
        <v xml:space="preserve"> </v>
      </c>
      <c r="D859" s="49" t="str">
        <f>IF(O859=0, " ", CONCATENATE(Замеры!N857,Замеры!O857,Замеры!P857,Замеры!Q857,Замеры!R857))</f>
        <v xml:space="preserve"> </v>
      </c>
      <c r="E859" s="49" t="str">
        <f>IF(Замеры!I857=0, " ", Замеры!I857)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Замеры!L857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75</v>
      </c>
      <c r="T859" s="8" t="e">
        <f t="shared" si="321"/>
        <v>#VALUE!</v>
      </c>
      <c r="U859" s="12" t="s">
        <v>75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IF(Замеры!B858=0, " ", Замеры!B858)</f>
        <v>853</v>
      </c>
      <c r="B860" s="49" t="str">
        <f>Замеры!F858</f>
        <v xml:space="preserve">Группа от QF </v>
      </c>
      <c r="C860" s="49" t="str">
        <f>IF(Замеры!H858=0, " ", Замеры!H858)</f>
        <v xml:space="preserve"> </v>
      </c>
      <c r="D860" s="49" t="str">
        <f>IF(O860=0, " ", CONCATENATE(Замеры!N858,Замеры!O858,Замеры!P858,Замеры!Q858,Замеры!R858))</f>
        <v xml:space="preserve"> </v>
      </c>
      <c r="E860" s="49" t="str">
        <f>IF(Замеры!I858=0, " ", Замеры!I858)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Замеры!L858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75</v>
      </c>
      <c r="T860" s="8" t="e">
        <f t="shared" si="321"/>
        <v>#VALUE!</v>
      </c>
      <c r="U860" s="12" t="s">
        <v>75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IF(Замеры!B859=0, " ", Замеры!B859)</f>
        <v>854</v>
      </c>
      <c r="B861" s="49" t="str">
        <f>Замеры!F859</f>
        <v xml:space="preserve">Группа от QF </v>
      </c>
      <c r="C861" s="49" t="str">
        <f>IF(Замеры!H859=0, " ", Замеры!H859)</f>
        <v xml:space="preserve"> </v>
      </c>
      <c r="D861" s="49" t="str">
        <f>IF(O861=0, " ", CONCATENATE(Замеры!N859,Замеры!O859,Замеры!P859,Замеры!Q859,Замеры!R859))</f>
        <v xml:space="preserve"> </v>
      </c>
      <c r="E861" s="49" t="str">
        <f>IF(Замеры!I859=0, " ", Замеры!I859)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Замеры!L859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75</v>
      </c>
      <c r="T861" s="8" t="e">
        <f t="shared" si="321"/>
        <v>#VALUE!</v>
      </c>
      <c r="U861" s="12" t="s">
        <v>75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IF(Замеры!B860=0, " ", Замеры!B860)</f>
        <v>855</v>
      </c>
      <c r="B862" s="49" t="str">
        <f>Замеры!F860</f>
        <v xml:space="preserve">Группа от QF </v>
      </c>
      <c r="C862" s="49" t="str">
        <f>IF(Замеры!H860=0, " ", Замеры!H860)</f>
        <v xml:space="preserve"> </v>
      </c>
      <c r="D862" s="49" t="str">
        <f>IF(O862=0, " ", CONCATENATE(Замеры!N860,Замеры!O860,Замеры!P860,Замеры!Q860,Замеры!R860))</f>
        <v xml:space="preserve"> </v>
      </c>
      <c r="E862" s="49" t="str">
        <f>IF(Замеры!I860=0, " ", Замеры!I860)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Замеры!L860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75</v>
      </c>
      <c r="T862" s="8" t="e">
        <f t="shared" si="321"/>
        <v>#VALUE!</v>
      </c>
      <c r="U862" s="12" t="s">
        <v>75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IF(Замеры!B861=0, " ", Замеры!B861)</f>
        <v>856</v>
      </c>
      <c r="B863" s="49" t="str">
        <f>Замеры!F861</f>
        <v xml:space="preserve">Группа от QF </v>
      </c>
      <c r="C863" s="49" t="str">
        <f>IF(Замеры!H861=0, " ", Замеры!H861)</f>
        <v xml:space="preserve"> </v>
      </c>
      <c r="D863" s="49" t="str">
        <f>IF(O863=0, " ", CONCATENATE(Замеры!N861,Замеры!O861,Замеры!P861,Замеры!Q861,Замеры!R861))</f>
        <v xml:space="preserve"> </v>
      </c>
      <c r="E863" s="49" t="str">
        <f>IF(Замеры!I861=0, " ", Замеры!I861)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Замеры!L861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75</v>
      </c>
      <c r="T863" s="8" t="e">
        <f t="shared" si="321"/>
        <v>#VALUE!</v>
      </c>
      <c r="U863" s="12" t="s">
        <v>75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IF(Замеры!B862=0, " ", Замеры!B862)</f>
        <v>857</v>
      </c>
      <c r="B864" s="49" t="str">
        <f>Замеры!F862</f>
        <v xml:space="preserve">Группа от QF </v>
      </c>
      <c r="C864" s="49" t="str">
        <f>IF(Замеры!H862=0, " ", Замеры!H862)</f>
        <v xml:space="preserve"> </v>
      </c>
      <c r="D864" s="49" t="str">
        <f>IF(O864=0, " ", CONCATENATE(Замеры!N862,Замеры!O862,Замеры!P862,Замеры!Q862,Замеры!R862))</f>
        <v xml:space="preserve"> </v>
      </c>
      <c r="E864" s="49" t="str">
        <f>IF(Замеры!I862=0, " ", Замеры!I862)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Замеры!L862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75</v>
      </c>
      <c r="T864" s="8" t="e">
        <f t="shared" si="321"/>
        <v>#VALUE!</v>
      </c>
      <c r="U864" s="12" t="s">
        <v>75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IF(Замеры!B863=0, " ", Замеры!B863)</f>
        <v>858</v>
      </c>
      <c r="B865" s="49" t="str">
        <f>Замеры!F863</f>
        <v xml:space="preserve">Группа от QF </v>
      </c>
      <c r="C865" s="49" t="str">
        <f>IF(Замеры!H863=0, " ", Замеры!H863)</f>
        <v xml:space="preserve"> </v>
      </c>
      <c r="D865" s="49" t="str">
        <f>IF(O865=0, " ", CONCATENATE(Замеры!N863,Замеры!O863,Замеры!P863,Замеры!Q863,Замеры!R863))</f>
        <v xml:space="preserve"> </v>
      </c>
      <c r="E865" s="49" t="str">
        <f>IF(Замеры!I863=0, " ", Замеры!I863)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Замеры!L863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75</v>
      </c>
      <c r="T865" s="8" t="e">
        <f t="shared" si="321"/>
        <v>#VALUE!</v>
      </c>
      <c r="U865" s="12" t="s">
        <v>75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IF(Замеры!B864=0, " ", Замеры!B864)</f>
        <v>859</v>
      </c>
      <c r="B866" s="49" t="str">
        <f>Замеры!F864</f>
        <v xml:space="preserve">Группа от QF </v>
      </c>
      <c r="C866" s="49" t="str">
        <f>IF(Замеры!H864=0, " ", Замеры!H864)</f>
        <v xml:space="preserve"> </v>
      </c>
      <c r="D866" s="49" t="str">
        <f>IF(O866=0, " ", CONCATENATE(Замеры!N864,Замеры!O864,Замеры!P864,Замеры!Q864,Замеры!R864))</f>
        <v xml:space="preserve"> </v>
      </c>
      <c r="E866" s="49" t="str">
        <f>IF(Замеры!I864=0, " ", Замеры!I864)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Замеры!L864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75</v>
      </c>
      <c r="T866" s="8" t="e">
        <f t="shared" si="321"/>
        <v>#VALUE!</v>
      </c>
      <c r="U866" s="12" t="s">
        <v>75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IF(Замеры!B865=0, " ", Замеры!B865)</f>
        <v>860</v>
      </c>
      <c r="B867" s="49" t="str">
        <f>Замеры!F865</f>
        <v xml:space="preserve">Группа от QF </v>
      </c>
      <c r="C867" s="49" t="str">
        <f>IF(Замеры!H865=0, " ", Замеры!H865)</f>
        <v xml:space="preserve"> </v>
      </c>
      <c r="D867" s="49" t="str">
        <f>IF(O867=0, " ", CONCATENATE(Замеры!N865,Замеры!O865,Замеры!P865,Замеры!Q865,Замеры!R865))</f>
        <v xml:space="preserve"> </v>
      </c>
      <c r="E867" s="49" t="str">
        <f>IF(Замеры!I865=0, " ", Замеры!I865)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Замеры!L865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75</v>
      </c>
      <c r="T867" s="8" t="e">
        <f t="shared" si="321"/>
        <v>#VALUE!</v>
      </c>
      <c r="U867" s="12" t="s">
        <v>75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IF(Замеры!B866=0, " ", Замеры!B866)</f>
        <v>861</v>
      </c>
      <c r="B868" s="49" t="str">
        <f>Замеры!F866</f>
        <v xml:space="preserve">Группа от QF </v>
      </c>
      <c r="C868" s="49" t="str">
        <f>IF(Замеры!H866=0, " ", Замеры!H866)</f>
        <v xml:space="preserve"> </v>
      </c>
      <c r="D868" s="49" t="str">
        <f>IF(O868=0, " ", CONCATENATE(Замеры!N866,Замеры!O866,Замеры!P866,Замеры!Q866,Замеры!R866))</f>
        <v xml:space="preserve"> </v>
      </c>
      <c r="E868" s="49" t="str">
        <f>IF(Замеры!I866=0, " ", Замеры!I866)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Замеры!L866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75</v>
      </c>
      <c r="T868" s="8" t="e">
        <f t="shared" si="321"/>
        <v>#VALUE!</v>
      </c>
      <c r="U868" s="12" t="s">
        <v>75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IF(Замеры!B867=0, " ", Замеры!B867)</f>
        <v>862</v>
      </c>
      <c r="B869" s="49" t="str">
        <f>Замеры!F867</f>
        <v xml:space="preserve">Группа от QF </v>
      </c>
      <c r="C869" s="49" t="str">
        <f>IF(Замеры!H867=0, " ", Замеры!H867)</f>
        <v xml:space="preserve"> </v>
      </c>
      <c r="D869" s="49" t="str">
        <f>IF(O869=0, " ", CONCATENATE(Замеры!N867,Замеры!O867,Замеры!P867,Замеры!Q867,Замеры!R867))</f>
        <v xml:space="preserve"> </v>
      </c>
      <c r="E869" s="49" t="str">
        <f>IF(Замеры!I867=0, " ", Замеры!I867)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Замеры!L867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75</v>
      </c>
      <c r="T869" s="8" t="e">
        <f t="shared" si="321"/>
        <v>#VALUE!</v>
      </c>
      <c r="U869" s="12" t="s">
        <v>75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IF(Замеры!B868=0, " ", Замеры!B868)</f>
        <v>863</v>
      </c>
      <c r="B870" s="49" t="str">
        <f>Замеры!F868</f>
        <v xml:space="preserve">Группа от QF </v>
      </c>
      <c r="C870" s="49" t="str">
        <f>IF(Замеры!H868=0, " ", Замеры!H868)</f>
        <v xml:space="preserve"> </v>
      </c>
      <c r="D870" s="49" t="str">
        <f>IF(O870=0, " ", CONCATENATE(Замеры!N868,Замеры!O868,Замеры!P868,Замеры!Q868,Замеры!R868))</f>
        <v xml:space="preserve"> </v>
      </c>
      <c r="E870" s="49" t="str">
        <f>IF(Замеры!I868=0, " ", Замеры!I868)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Замеры!L868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75</v>
      </c>
      <c r="T870" s="8" t="e">
        <f t="shared" si="321"/>
        <v>#VALUE!</v>
      </c>
      <c r="U870" s="12" t="s">
        <v>75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IF(Замеры!B869=0, " ", Замеры!B869)</f>
        <v>864</v>
      </c>
      <c r="B871" s="49" t="str">
        <f>Замеры!F869</f>
        <v xml:space="preserve">Группа от QF </v>
      </c>
      <c r="C871" s="49" t="str">
        <f>IF(Замеры!H869=0, " ", Замеры!H869)</f>
        <v xml:space="preserve"> </v>
      </c>
      <c r="D871" s="49" t="str">
        <f>IF(O871=0, " ", CONCATENATE(Замеры!N869,Замеры!O869,Замеры!P869,Замеры!Q869,Замеры!R869))</f>
        <v xml:space="preserve"> </v>
      </c>
      <c r="E871" s="49" t="str">
        <f>IF(Замеры!I869=0, " ", Замеры!I869)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Замеры!L869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75</v>
      </c>
      <c r="T871" s="8" t="e">
        <f t="shared" si="321"/>
        <v>#VALUE!</v>
      </c>
      <c r="U871" s="12" t="s">
        <v>75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IF(Замеры!B870=0, " ", Замеры!B870)</f>
        <v>865</v>
      </c>
      <c r="B872" s="49" t="str">
        <f>Замеры!F870</f>
        <v xml:space="preserve">Группа от QF </v>
      </c>
      <c r="C872" s="49" t="str">
        <f>IF(Замеры!H870=0, " ", Замеры!H870)</f>
        <v xml:space="preserve"> </v>
      </c>
      <c r="D872" s="49" t="str">
        <f>IF(O872=0, " ", CONCATENATE(Замеры!N870,Замеры!O870,Замеры!P870,Замеры!Q870,Замеры!R870))</f>
        <v xml:space="preserve"> </v>
      </c>
      <c r="E872" s="49" t="str">
        <f>IF(Замеры!I870=0, " ", Замеры!I870)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Замеры!L870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75</v>
      </c>
      <c r="T872" s="8" t="e">
        <f t="shared" si="321"/>
        <v>#VALUE!</v>
      </c>
      <c r="U872" s="12" t="s">
        <v>75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IF(Замеры!B871=0, " ", Замеры!B871)</f>
        <v>866</v>
      </c>
      <c r="B873" s="49" t="str">
        <f>Замеры!F871</f>
        <v xml:space="preserve">Группа от QF </v>
      </c>
      <c r="C873" s="49" t="str">
        <f>IF(Замеры!H871=0, " ", Замеры!H871)</f>
        <v xml:space="preserve"> </v>
      </c>
      <c r="D873" s="49" t="str">
        <f>IF(O873=0, " ", CONCATENATE(Замеры!N871,Замеры!O871,Замеры!P871,Замеры!Q871,Замеры!R871))</f>
        <v xml:space="preserve"> </v>
      </c>
      <c r="E873" s="49" t="str">
        <f>IF(Замеры!I871=0, " ", Замеры!I871)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Замеры!L871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75</v>
      </c>
      <c r="T873" s="8" t="e">
        <f t="shared" si="321"/>
        <v>#VALUE!</v>
      </c>
      <c r="U873" s="12" t="s">
        <v>75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IF(Замеры!B872=0, " ", Замеры!B872)</f>
        <v>867</v>
      </c>
      <c r="B874" s="49" t="str">
        <f>Замеры!F872</f>
        <v xml:space="preserve">Группа от QF </v>
      </c>
      <c r="C874" s="49" t="str">
        <f>IF(Замеры!H872=0, " ", Замеры!H872)</f>
        <v xml:space="preserve"> </v>
      </c>
      <c r="D874" s="49" t="str">
        <f>IF(O874=0, " ", CONCATENATE(Замеры!N872,Замеры!O872,Замеры!P872,Замеры!Q872,Замеры!R872))</f>
        <v xml:space="preserve"> </v>
      </c>
      <c r="E874" s="49" t="str">
        <f>IF(Замеры!I872=0, " ", Замеры!I872)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Замеры!L872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75</v>
      </c>
      <c r="T874" s="8" t="e">
        <f t="shared" si="321"/>
        <v>#VALUE!</v>
      </c>
      <c r="U874" s="12" t="s">
        <v>75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IF(Замеры!B873=0, " ", Замеры!B873)</f>
        <v>868</v>
      </c>
      <c r="B875" s="49" t="str">
        <f>Замеры!F873</f>
        <v xml:space="preserve">Группа от QF </v>
      </c>
      <c r="C875" s="49" t="str">
        <f>IF(Замеры!H873=0, " ", Замеры!H873)</f>
        <v xml:space="preserve"> </v>
      </c>
      <c r="D875" s="49" t="str">
        <f>IF(O875=0, " ", CONCATENATE(Замеры!N873,Замеры!O873,Замеры!P873,Замеры!Q873,Замеры!R873))</f>
        <v xml:space="preserve"> </v>
      </c>
      <c r="E875" s="49" t="str">
        <f>IF(Замеры!I873=0, " ", Замеры!I873)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Замеры!L873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75</v>
      </c>
      <c r="T875" s="8" t="e">
        <f t="shared" si="321"/>
        <v>#VALUE!</v>
      </c>
      <c r="U875" s="12" t="s">
        <v>75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IF(Замеры!B874=0, " ", Замеры!B874)</f>
        <v>869</v>
      </c>
      <c r="B876" s="49" t="str">
        <f>Замеры!F874</f>
        <v xml:space="preserve">Группа от QF </v>
      </c>
      <c r="C876" s="49" t="str">
        <f>IF(Замеры!H874=0, " ", Замеры!H874)</f>
        <v xml:space="preserve"> </v>
      </c>
      <c r="D876" s="49" t="str">
        <f>IF(O876=0, " ", CONCATENATE(Замеры!N874,Замеры!O874,Замеры!P874,Замеры!Q874,Замеры!R874))</f>
        <v xml:space="preserve"> </v>
      </c>
      <c r="E876" s="49" t="str">
        <f>IF(Замеры!I874=0, " ", Замеры!I874)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Замеры!L874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75</v>
      </c>
      <c r="T876" s="8" t="e">
        <f t="shared" si="321"/>
        <v>#VALUE!</v>
      </c>
      <c r="U876" s="12" t="s">
        <v>75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IF(Замеры!B875=0, " ", Замеры!B875)</f>
        <v>870</v>
      </c>
      <c r="B877" s="49" t="str">
        <f>Замеры!F875</f>
        <v xml:space="preserve">Группа от QF </v>
      </c>
      <c r="C877" s="49" t="str">
        <f>IF(Замеры!H875=0, " ", Замеры!H875)</f>
        <v xml:space="preserve"> </v>
      </c>
      <c r="D877" s="49" t="str">
        <f>IF(O877=0, " ", CONCATENATE(Замеры!N875,Замеры!O875,Замеры!P875,Замеры!Q875,Замеры!R875))</f>
        <v xml:space="preserve"> </v>
      </c>
      <c r="E877" s="49" t="str">
        <f>IF(Замеры!I875=0, " ", Замеры!I875)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Замеры!L875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75</v>
      </c>
      <c r="T877" s="8" t="e">
        <f t="shared" si="321"/>
        <v>#VALUE!</v>
      </c>
      <c r="U877" s="12" t="s">
        <v>75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IF(Замеры!B876=0, " ", Замеры!B876)</f>
        <v>871</v>
      </c>
      <c r="B878" s="49" t="str">
        <f>Замеры!F876</f>
        <v xml:space="preserve">Группа от QF </v>
      </c>
      <c r="C878" s="49" t="str">
        <f>IF(Замеры!H876=0, " ", Замеры!H876)</f>
        <v xml:space="preserve"> </v>
      </c>
      <c r="D878" s="49" t="str">
        <f>IF(O878=0, " ", CONCATENATE(Замеры!N876,Замеры!O876,Замеры!P876,Замеры!Q876,Замеры!R876))</f>
        <v xml:space="preserve"> </v>
      </c>
      <c r="E878" s="49" t="str">
        <f>IF(Замеры!I876=0, " ", Замеры!I876)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Замеры!L876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75</v>
      </c>
      <c r="T878" s="8" t="e">
        <f t="shared" si="321"/>
        <v>#VALUE!</v>
      </c>
      <c r="U878" s="12" t="s">
        <v>75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IF(Замеры!B877=0, " ", Замеры!B877)</f>
        <v>872</v>
      </c>
      <c r="B879" s="49" t="str">
        <f>Замеры!F877</f>
        <v xml:space="preserve">Группа от QF </v>
      </c>
      <c r="C879" s="49" t="str">
        <f>IF(Замеры!H877=0, " ", Замеры!H877)</f>
        <v xml:space="preserve"> </v>
      </c>
      <c r="D879" s="49" t="str">
        <f>IF(O879=0, " ", CONCATENATE(Замеры!N877,Замеры!O877,Замеры!P877,Замеры!Q877,Замеры!R877))</f>
        <v xml:space="preserve"> </v>
      </c>
      <c r="E879" s="49" t="str">
        <f>IF(Замеры!I877=0, " ", Замеры!I877)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Замеры!L877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75</v>
      </c>
      <c r="T879" s="8" t="e">
        <f t="shared" si="321"/>
        <v>#VALUE!</v>
      </c>
      <c r="U879" s="12" t="s">
        <v>75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IF(Замеры!B878=0, " ", Замеры!B878)</f>
        <v>873</v>
      </c>
      <c r="B880" s="49" t="str">
        <f>Замеры!F878</f>
        <v xml:space="preserve">Группа от QF </v>
      </c>
      <c r="C880" s="49" t="str">
        <f>IF(Замеры!H878=0, " ", Замеры!H878)</f>
        <v xml:space="preserve"> </v>
      </c>
      <c r="D880" s="49" t="str">
        <f>IF(O880=0, " ", CONCATENATE(Замеры!N878,Замеры!O878,Замеры!P878,Замеры!Q878,Замеры!R878))</f>
        <v xml:space="preserve"> </v>
      </c>
      <c r="E880" s="49" t="str">
        <f>IF(Замеры!I878=0, " ", Замеры!I878)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Замеры!L878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75</v>
      </c>
      <c r="T880" s="8" t="e">
        <f t="shared" si="321"/>
        <v>#VALUE!</v>
      </c>
      <c r="U880" s="12" t="s">
        <v>75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IF(Замеры!B879=0, " ", Замеры!B879)</f>
        <v>874</v>
      </c>
      <c r="B881" s="49" t="str">
        <f>Замеры!F879</f>
        <v xml:space="preserve">Группа от QF </v>
      </c>
      <c r="C881" s="49" t="str">
        <f>IF(Замеры!H879=0, " ", Замеры!H879)</f>
        <v xml:space="preserve"> </v>
      </c>
      <c r="D881" s="49" t="str">
        <f>IF(O881=0, " ", CONCATENATE(Замеры!N879,Замеры!O879,Замеры!P879,Замеры!Q879,Замеры!R879))</f>
        <v xml:space="preserve"> </v>
      </c>
      <c r="E881" s="49" t="str">
        <f>IF(Замеры!I879=0, " ", Замеры!I879)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Замеры!L879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75</v>
      </c>
      <c r="T881" s="8" t="e">
        <f t="shared" si="321"/>
        <v>#VALUE!</v>
      </c>
      <c r="U881" s="12" t="s">
        <v>75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IF(Замеры!B880=0, " ", Замеры!B880)</f>
        <v>875</v>
      </c>
      <c r="B882" s="49" t="str">
        <f>Замеры!F880</f>
        <v xml:space="preserve">Группа от QF </v>
      </c>
      <c r="C882" s="49" t="str">
        <f>IF(Замеры!H880=0, " ", Замеры!H880)</f>
        <v xml:space="preserve"> </v>
      </c>
      <c r="D882" s="49" t="str">
        <f>IF(O882=0, " ", CONCATENATE(Замеры!N880,Замеры!O880,Замеры!P880,Замеры!Q880,Замеры!R880))</f>
        <v xml:space="preserve"> </v>
      </c>
      <c r="E882" s="49" t="str">
        <f>IF(Замеры!I880=0, " ", Замеры!I880)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Замеры!L880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75</v>
      </c>
      <c r="T882" s="8" t="e">
        <f t="shared" si="321"/>
        <v>#VALUE!</v>
      </c>
      <c r="U882" s="12" t="s">
        <v>75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IF(Замеры!B881=0, " ", Замеры!B881)</f>
        <v>876</v>
      </c>
      <c r="B883" s="49" t="str">
        <f>Замеры!F881</f>
        <v xml:space="preserve">Группа от QF </v>
      </c>
      <c r="C883" s="49" t="str">
        <f>IF(Замеры!H881=0, " ", Замеры!H881)</f>
        <v xml:space="preserve"> </v>
      </c>
      <c r="D883" s="49" t="str">
        <f>IF(O883=0, " ", CONCATENATE(Замеры!N881,Замеры!O881,Замеры!P881,Замеры!Q881,Замеры!R881))</f>
        <v xml:space="preserve"> </v>
      </c>
      <c r="E883" s="49" t="str">
        <f>IF(Замеры!I881=0, " ", Замеры!I881)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Замеры!L881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75</v>
      </c>
      <c r="T883" s="8" t="e">
        <f t="shared" si="321"/>
        <v>#VALUE!</v>
      </c>
      <c r="U883" s="12" t="s">
        <v>75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IF(Замеры!B882=0, " ", Замеры!B882)</f>
        <v>877</v>
      </c>
      <c r="B884" s="49" t="str">
        <f>Замеры!F882</f>
        <v xml:space="preserve">Группа от QF </v>
      </c>
      <c r="C884" s="49" t="str">
        <f>IF(Замеры!H882=0, " ", Замеры!H882)</f>
        <v xml:space="preserve"> </v>
      </c>
      <c r="D884" s="49" t="str">
        <f>IF(O884=0, " ", CONCATENATE(Замеры!N882,Замеры!O882,Замеры!P882,Замеры!Q882,Замеры!R882))</f>
        <v xml:space="preserve"> </v>
      </c>
      <c r="E884" s="49" t="str">
        <f>IF(Замеры!I882=0, " ", Замеры!I882)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Замеры!L882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75</v>
      </c>
      <c r="T884" s="8" t="e">
        <f t="shared" si="321"/>
        <v>#VALUE!</v>
      </c>
      <c r="U884" s="12" t="s">
        <v>75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IF(Замеры!B883=0, " ", Замеры!B883)</f>
        <v>878</v>
      </c>
      <c r="B885" s="49" t="str">
        <f>Замеры!F883</f>
        <v xml:space="preserve">Группа от QF </v>
      </c>
      <c r="C885" s="49" t="str">
        <f>IF(Замеры!H883=0, " ", Замеры!H883)</f>
        <v xml:space="preserve"> </v>
      </c>
      <c r="D885" s="49" t="str">
        <f>IF(O885=0, " ", CONCATENATE(Замеры!N883,Замеры!O883,Замеры!P883,Замеры!Q883,Замеры!R883))</f>
        <v xml:space="preserve"> </v>
      </c>
      <c r="E885" s="49" t="str">
        <f>IF(Замеры!I883=0, " ", Замеры!I883)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Замеры!L883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75</v>
      </c>
      <c r="T885" s="8" t="e">
        <f t="shared" si="321"/>
        <v>#VALUE!</v>
      </c>
      <c r="U885" s="12" t="s">
        <v>75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IF(Замеры!B884=0, " ", Замеры!B884)</f>
        <v>879</v>
      </c>
      <c r="B886" s="49" t="str">
        <f>Замеры!F884</f>
        <v xml:space="preserve">Группа от QF </v>
      </c>
      <c r="C886" s="49" t="str">
        <f>IF(Замеры!H884=0, " ", Замеры!H884)</f>
        <v xml:space="preserve"> </v>
      </c>
      <c r="D886" s="49" t="str">
        <f>IF(O886=0, " ", CONCATENATE(Замеры!N884,Замеры!O884,Замеры!P884,Замеры!Q884,Замеры!R884))</f>
        <v xml:space="preserve"> </v>
      </c>
      <c r="E886" s="49" t="str">
        <f>IF(Замеры!I884=0, " ", Замеры!I884)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Замеры!L884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75</v>
      </c>
      <c r="T886" s="8" t="e">
        <f t="shared" si="321"/>
        <v>#VALUE!</v>
      </c>
      <c r="U886" s="12" t="s">
        <v>75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IF(Замеры!B885=0, " ", Замеры!B885)</f>
        <v>880</v>
      </c>
      <c r="B887" s="49" t="str">
        <f>Замеры!F885</f>
        <v xml:space="preserve">Группа от QF </v>
      </c>
      <c r="C887" s="49" t="str">
        <f>IF(Замеры!H885=0, " ", Замеры!H885)</f>
        <v xml:space="preserve"> </v>
      </c>
      <c r="D887" s="49" t="str">
        <f>IF(O887=0, " ", CONCATENATE(Замеры!N885,Замеры!O885,Замеры!P885,Замеры!Q885,Замеры!R885))</f>
        <v xml:space="preserve"> </v>
      </c>
      <c r="E887" s="49" t="str">
        <f>IF(Замеры!I885=0, " ", Замеры!I885)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Замеры!L885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75</v>
      </c>
      <c r="T887" s="8" t="e">
        <f t="shared" si="321"/>
        <v>#VALUE!</v>
      </c>
      <c r="U887" s="12" t="s">
        <v>75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IF(Замеры!B886=0, " ", Замеры!B886)</f>
        <v>881</v>
      </c>
      <c r="B888" s="49" t="str">
        <f>Замеры!F886</f>
        <v xml:space="preserve">Группа от QF </v>
      </c>
      <c r="C888" s="49" t="str">
        <f>IF(Замеры!H886=0, " ", Замеры!H886)</f>
        <v xml:space="preserve"> </v>
      </c>
      <c r="D888" s="49" t="str">
        <f>IF(O888=0, " ", CONCATENATE(Замеры!N886,Замеры!O886,Замеры!P886,Замеры!Q886,Замеры!R886))</f>
        <v xml:space="preserve"> </v>
      </c>
      <c r="E888" s="49" t="str">
        <f>IF(Замеры!I886=0, " ", Замеры!I886)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Замеры!L886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75</v>
      </c>
      <c r="T888" s="8" t="e">
        <f t="shared" si="321"/>
        <v>#VALUE!</v>
      </c>
      <c r="U888" s="12" t="s">
        <v>75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IF(Замеры!B887=0, " ", Замеры!B887)</f>
        <v>882</v>
      </c>
      <c r="B889" s="49" t="str">
        <f>Замеры!F887</f>
        <v xml:space="preserve">Группа от QF </v>
      </c>
      <c r="C889" s="49" t="str">
        <f>IF(Замеры!H887=0, " ", Замеры!H887)</f>
        <v xml:space="preserve"> </v>
      </c>
      <c r="D889" s="49" t="str">
        <f>IF(O889=0, " ", CONCATENATE(Замеры!N887,Замеры!O887,Замеры!P887,Замеры!Q887,Замеры!R887))</f>
        <v xml:space="preserve"> </v>
      </c>
      <c r="E889" s="49" t="str">
        <f>IF(Замеры!I887=0, " ", Замеры!I887)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Замеры!L887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75</v>
      </c>
      <c r="T889" s="8" t="e">
        <f t="shared" si="321"/>
        <v>#VALUE!</v>
      </c>
      <c r="U889" s="12" t="s">
        <v>75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IF(Замеры!B888=0, " ", Замеры!B888)</f>
        <v>883</v>
      </c>
      <c r="B890" s="49" t="str">
        <f>Замеры!F888</f>
        <v xml:space="preserve">Группа от QF </v>
      </c>
      <c r="C890" s="49" t="str">
        <f>IF(Замеры!H888=0, " ", Замеры!H888)</f>
        <v xml:space="preserve"> </v>
      </c>
      <c r="D890" s="49" t="str">
        <f>IF(O890=0, " ", CONCATENATE(Замеры!N888,Замеры!O888,Замеры!P888,Замеры!Q888,Замеры!R888))</f>
        <v xml:space="preserve"> </v>
      </c>
      <c r="E890" s="49" t="str">
        <f>IF(Замеры!I888=0, " ", Замеры!I888)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Замеры!L888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75</v>
      </c>
      <c r="T890" s="8" t="e">
        <f t="shared" si="321"/>
        <v>#VALUE!</v>
      </c>
      <c r="U890" s="12" t="s">
        <v>75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IF(Замеры!B889=0, " ", Замеры!B889)</f>
        <v>884</v>
      </c>
      <c r="B891" s="49" t="str">
        <f>Замеры!F889</f>
        <v xml:space="preserve">Группа от QF </v>
      </c>
      <c r="C891" s="49" t="str">
        <f>IF(Замеры!H889=0, " ", Замеры!H889)</f>
        <v xml:space="preserve"> </v>
      </c>
      <c r="D891" s="49" t="str">
        <f>IF(O891=0, " ", CONCATENATE(Замеры!N889,Замеры!O889,Замеры!P889,Замеры!Q889,Замеры!R889))</f>
        <v xml:space="preserve"> </v>
      </c>
      <c r="E891" s="49" t="str">
        <f>IF(Замеры!I889=0, " ", Замеры!I889)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Замеры!L889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75</v>
      </c>
      <c r="T891" s="8" t="e">
        <f t="shared" si="321"/>
        <v>#VALUE!</v>
      </c>
      <c r="U891" s="12" t="s">
        <v>75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IF(Замеры!B890=0, " ", Замеры!B890)</f>
        <v>885</v>
      </c>
      <c r="B892" s="49" t="str">
        <f>Замеры!F890</f>
        <v xml:space="preserve">Группа от QF </v>
      </c>
      <c r="C892" s="49" t="str">
        <f>IF(Замеры!H890=0, " ", Замеры!H890)</f>
        <v xml:space="preserve"> </v>
      </c>
      <c r="D892" s="49" t="str">
        <f>IF(O892=0, " ", CONCATENATE(Замеры!N890,Замеры!O890,Замеры!P890,Замеры!Q890,Замеры!R890))</f>
        <v xml:space="preserve"> </v>
      </c>
      <c r="E892" s="49" t="str">
        <f>IF(Замеры!I890=0, " ", Замеры!I890)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Замеры!L890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75</v>
      </c>
      <c r="T892" s="8" t="e">
        <f t="shared" si="321"/>
        <v>#VALUE!</v>
      </c>
      <c r="U892" s="12" t="s">
        <v>75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IF(Замеры!B891=0, " ", Замеры!B891)</f>
        <v>886</v>
      </c>
      <c r="B893" s="49" t="str">
        <f>Замеры!F891</f>
        <v xml:space="preserve">Группа от QF </v>
      </c>
      <c r="C893" s="49" t="str">
        <f>IF(Замеры!H891=0, " ", Замеры!H891)</f>
        <v xml:space="preserve"> </v>
      </c>
      <c r="D893" s="49" t="str">
        <f>IF(O893=0, " ", CONCATENATE(Замеры!N891,Замеры!O891,Замеры!P891,Замеры!Q891,Замеры!R891))</f>
        <v xml:space="preserve"> </v>
      </c>
      <c r="E893" s="49" t="str">
        <f>IF(Замеры!I891=0, " ", Замеры!I891)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Замеры!L891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75</v>
      </c>
      <c r="T893" s="8" t="e">
        <f t="shared" si="321"/>
        <v>#VALUE!</v>
      </c>
      <c r="U893" s="12" t="s">
        <v>75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IF(Замеры!B892=0, " ", Замеры!B892)</f>
        <v>887</v>
      </c>
      <c r="B894" s="49" t="str">
        <f>Замеры!F892</f>
        <v xml:space="preserve">Группа от QF </v>
      </c>
      <c r="C894" s="49" t="str">
        <f>IF(Замеры!H892=0, " ", Замеры!H892)</f>
        <v xml:space="preserve"> </v>
      </c>
      <c r="D894" s="49" t="str">
        <f>IF(O894=0, " ", CONCATENATE(Замеры!N892,Замеры!O892,Замеры!P892,Замеры!Q892,Замеры!R892))</f>
        <v xml:space="preserve"> </v>
      </c>
      <c r="E894" s="49" t="str">
        <f>IF(Замеры!I892=0, " ", Замеры!I892)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Замеры!L892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75</v>
      </c>
      <c r="T894" s="8" t="e">
        <f t="shared" si="321"/>
        <v>#VALUE!</v>
      </c>
      <c r="U894" s="12" t="s">
        <v>75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IF(Замеры!B893=0, " ", Замеры!B893)</f>
        <v>888</v>
      </c>
      <c r="B895" s="49" t="str">
        <f>Замеры!F893</f>
        <v xml:space="preserve">Группа от QF </v>
      </c>
      <c r="C895" s="49" t="str">
        <f>IF(Замеры!H893=0, " ", Замеры!H893)</f>
        <v xml:space="preserve"> </v>
      </c>
      <c r="D895" s="49" t="str">
        <f>IF(O895=0, " ", CONCATENATE(Замеры!N893,Замеры!O893,Замеры!P893,Замеры!Q893,Замеры!R893))</f>
        <v xml:space="preserve"> </v>
      </c>
      <c r="E895" s="49" t="str">
        <f>IF(Замеры!I893=0, " ", Замеры!I893)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Замеры!L893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75</v>
      </c>
      <c r="T895" s="8" t="e">
        <f t="shared" si="321"/>
        <v>#VALUE!</v>
      </c>
      <c r="U895" s="12" t="s">
        <v>75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IF(Замеры!B894=0, " ", Замеры!B894)</f>
        <v>889</v>
      </c>
      <c r="B896" s="49" t="str">
        <f>Замеры!F894</f>
        <v xml:space="preserve">Группа от QF </v>
      </c>
      <c r="C896" s="49" t="str">
        <f>IF(Замеры!H894=0, " ", Замеры!H894)</f>
        <v xml:space="preserve"> </v>
      </c>
      <c r="D896" s="49" t="str">
        <f>IF(O896=0, " ", CONCATENATE(Замеры!N894,Замеры!O894,Замеры!P894,Замеры!Q894,Замеры!R894))</f>
        <v xml:space="preserve"> </v>
      </c>
      <c r="E896" s="49" t="str">
        <f>IF(Замеры!I894=0, " ", Замеры!I894)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Замеры!L894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75</v>
      </c>
      <c r="T896" s="8" t="e">
        <f t="shared" si="321"/>
        <v>#VALUE!</v>
      </c>
      <c r="U896" s="12" t="s">
        <v>75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IF(Замеры!B895=0, " ", Замеры!B895)</f>
        <v>890</v>
      </c>
      <c r="B897" s="49" t="str">
        <f>Замеры!F895</f>
        <v xml:space="preserve">Группа от QF </v>
      </c>
      <c r="C897" s="49" t="str">
        <f>IF(Замеры!H895=0, " ", Замеры!H895)</f>
        <v xml:space="preserve"> </v>
      </c>
      <c r="D897" s="49" t="str">
        <f>IF(O897=0, " ", CONCATENATE(Замеры!N895,Замеры!O895,Замеры!P895,Замеры!Q895,Замеры!R895))</f>
        <v xml:space="preserve"> </v>
      </c>
      <c r="E897" s="49" t="str">
        <f>IF(Замеры!I895=0, " ", Замеры!I895)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Замеры!L895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75</v>
      </c>
      <c r="T897" s="8" t="e">
        <f t="shared" si="321"/>
        <v>#VALUE!</v>
      </c>
      <c r="U897" s="12" t="s">
        <v>75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IF(Замеры!B896=0, " ", Замеры!B896)</f>
        <v>891</v>
      </c>
      <c r="B898" s="49" t="str">
        <f>Замеры!F896</f>
        <v xml:space="preserve">Группа от QF </v>
      </c>
      <c r="C898" s="49" t="str">
        <f>IF(Замеры!H896=0, " ", Замеры!H896)</f>
        <v xml:space="preserve"> </v>
      </c>
      <c r="D898" s="49" t="str">
        <f>IF(O898=0, " ", CONCATENATE(Замеры!N896,Замеры!O896,Замеры!P896,Замеры!Q896,Замеры!R896))</f>
        <v xml:space="preserve"> </v>
      </c>
      <c r="E898" s="49" t="str">
        <f>IF(Замеры!I896=0, " ", Замеры!I896)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Замеры!L896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75</v>
      </c>
      <c r="T898" s="8" t="e">
        <f t="shared" si="321"/>
        <v>#VALUE!</v>
      </c>
      <c r="U898" s="12" t="s">
        <v>75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IF(Замеры!B897=0, " ", Замеры!B897)</f>
        <v>892</v>
      </c>
      <c r="B899" s="49" t="str">
        <f>Замеры!F897</f>
        <v xml:space="preserve">Группа от QF </v>
      </c>
      <c r="C899" s="49" t="str">
        <f>IF(Замеры!H897=0, " ", Замеры!H897)</f>
        <v xml:space="preserve"> </v>
      </c>
      <c r="D899" s="49" t="str">
        <f>IF(O899=0, " ", CONCATENATE(Замеры!N897,Замеры!O897,Замеры!P897,Замеры!Q897,Замеры!R897))</f>
        <v xml:space="preserve"> </v>
      </c>
      <c r="E899" s="49" t="str">
        <f>IF(Замеры!I897=0, " ", Замеры!I897)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Замеры!L897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75</v>
      </c>
      <c r="T899" s="8" t="e">
        <f t="shared" si="321"/>
        <v>#VALUE!</v>
      </c>
      <c r="U899" s="12" t="s">
        <v>75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IF(Замеры!B898=0, " ", Замеры!B898)</f>
        <v>893</v>
      </c>
      <c r="B900" s="49" t="str">
        <f>Замеры!F898</f>
        <v xml:space="preserve">Группа от QF </v>
      </c>
      <c r="C900" s="49" t="str">
        <f>IF(Замеры!H898=0, " ", Замеры!H898)</f>
        <v xml:space="preserve"> </v>
      </c>
      <c r="D900" s="49" t="str">
        <f>IF(O900=0, " ", CONCATENATE(Замеры!N898,Замеры!O898,Замеры!P898,Замеры!Q898,Замеры!R898))</f>
        <v xml:space="preserve"> </v>
      </c>
      <c r="E900" s="49" t="str">
        <f>IF(Замеры!I898=0, " ", Замеры!I898)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Замеры!L898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75</v>
      </c>
      <c r="T900" s="8" t="e">
        <f t="shared" si="321"/>
        <v>#VALUE!</v>
      </c>
      <c r="U900" s="12" t="s">
        <v>75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IF(Замеры!B899=0, " ", Замеры!B899)</f>
        <v>894</v>
      </c>
      <c r="B901" s="49" t="str">
        <f>Замеры!F899</f>
        <v xml:space="preserve">Группа от QF </v>
      </c>
      <c r="C901" s="49" t="str">
        <f>IF(Замеры!H899=0, " ", Замеры!H899)</f>
        <v xml:space="preserve"> </v>
      </c>
      <c r="D901" s="49" t="str">
        <f>IF(O901=0, " ", CONCATENATE(Замеры!N899,Замеры!O899,Замеры!P899,Замеры!Q899,Замеры!R899))</f>
        <v xml:space="preserve"> </v>
      </c>
      <c r="E901" s="49" t="str">
        <f>IF(Замеры!I899=0, " ", Замеры!I899)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Замеры!L899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75</v>
      </c>
      <c r="T901" s="8" t="e">
        <f t="shared" si="321"/>
        <v>#VALUE!</v>
      </c>
      <c r="U901" s="12" t="s">
        <v>75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IF(Замеры!B900=0, " ", Замеры!B900)</f>
        <v>895</v>
      </c>
      <c r="B902" s="49" t="str">
        <f>Замеры!F900</f>
        <v xml:space="preserve">Группа от QF </v>
      </c>
      <c r="C902" s="49" t="str">
        <f>IF(Замеры!H900=0, " ", Замеры!H900)</f>
        <v xml:space="preserve"> </v>
      </c>
      <c r="D902" s="49" t="str">
        <f>IF(O902=0, " ", CONCATENATE(Замеры!N900,Замеры!O900,Замеры!P900,Замеры!Q900,Замеры!R900))</f>
        <v xml:space="preserve"> </v>
      </c>
      <c r="E902" s="49" t="str">
        <f>IF(Замеры!I900=0, " ", Замеры!I900)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Замеры!L900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75</v>
      </c>
      <c r="T902" s="8" t="e">
        <f t="shared" si="321"/>
        <v>#VALUE!</v>
      </c>
      <c r="U902" s="12" t="s">
        <v>75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IF(Замеры!B901=0, " ", Замеры!B901)</f>
        <v>896</v>
      </c>
      <c r="B903" s="49" t="str">
        <f>Замеры!F901</f>
        <v xml:space="preserve">Группа от QF </v>
      </c>
      <c r="C903" s="49" t="str">
        <f>IF(Замеры!H901=0, " ", Замеры!H901)</f>
        <v xml:space="preserve"> </v>
      </c>
      <c r="D903" s="49" t="str">
        <f>IF(O903=0, " ", CONCATENATE(Замеры!N901,Замеры!O901,Замеры!P901,Замеры!Q901,Замеры!R901))</f>
        <v xml:space="preserve"> </v>
      </c>
      <c r="E903" s="49" t="str">
        <f>IF(Замеры!I901=0, " ", Замеры!I901)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Замеры!L901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75</v>
      </c>
      <c r="T903" s="8" t="e">
        <f t="shared" si="321"/>
        <v>#VALUE!</v>
      </c>
      <c r="U903" s="12" t="s">
        <v>75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IF(Замеры!B902=0, " ", Замеры!B902)</f>
        <v>897</v>
      </c>
      <c r="B904" s="49" t="str">
        <f>Замеры!F902</f>
        <v xml:space="preserve">Группа от QF </v>
      </c>
      <c r="C904" s="49" t="str">
        <f>IF(Замеры!H902=0, " ", Замеры!H902)</f>
        <v xml:space="preserve"> </v>
      </c>
      <c r="D904" s="49" t="str">
        <f>IF(O904=0, " ", CONCATENATE(Замеры!N902,Замеры!O902,Замеры!P902,Замеры!Q902,Замеры!R902))</f>
        <v xml:space="preserve"> </v>
      </c>
      <c r="E904" s="49" t="str">
        <f>IF(Замеры!I902=0, " ", Замеры!I902)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Замеры!L902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75</v>
      </c>
      <c r="T904" s="8" t="e">
        <f t="shared" ref="T904:T967" si="343">E904*5</f>
        <v>#VALUE!</v>
      </c>
      <c r="U904" s="12" t="s">
        <v>75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IF(Замеры!B903=0, " ", Замеры!B903)</f>
        <v>898</v>
      </c>
      <c r="B905" s="49" t="str">
        <f>Замеры!F903</f>
        <v xml:space="preserve">Группа от QF </v>
      </c>
      <c r="C905" s="49" t="str">
        <f>IF(Замеры!H903=0, " ", Замеры!H903)</f>
        <v xml:space="preserve"> </v>
      </c>
      <c r="D905" s="49" t="str">
        <f>IF(O905=0, " ", CONCATENATE(Замеры!N903,Замеры!O903,Замеры!P903,Замеры!Q903,Замеры!R903))</f>
        <v xml:space="preserve"> </v>
      </c>
      <c r="E905" s="49" t="str">
        <f>IF(Замеры!I903=0, " ", Замеры!I903)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Замеры!L903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75</v>
      </c>
      <c r="T905" s="8" t="e">
        <f t="shared" si="343"/>
        <v>#VALUE!</v>
      </c>
      <c r="U905" s="12" t="s">
        <v>75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IF(Замеры!B904=0, " ", Замеры!B904)</f>
        <v>899</v>
      </c>
      <c r="B906" s="49" t="str">
        <f>Замеры!F904</f>
        <v xml:space="preserve">Группа от QF </v>
      </c>
      <c r="C906" s="49" t="str">
        <f>IF(Замеры!H904=0, " ", Замеры!H904)</f>
        <v xml:space="preserve"> </v>
      </c>
      <c r="D906" s="49" t="str">
        <f>IF(O906=0, " ", CONCATENATE(Замеры!N904,Замеры!O904,Замеры!P904,Замеры!Q904,Замеры!R904))</f>
        <v xml:space="preserve"> </v>
      </c>
      <c r="E906" s="49" t="str">
        <f>IF(Замеры!I904=0, " ", Замеры!I904)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Замеры!L904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75</v>
      </c>
      <c r="T906" s="8" t="e">
        <f t="shared" si="343"/>
        <v>#VALUE!</v>
      </c>
      <c r="U906" s="12" t="s">
        <v>75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IF(Замеры!B905=0, " ", Замеры!B905)</f>
        <v>900</v>
      </c>
      <c r="B907" s="49" t="str">
        <f>Замеры!F905</f>
        <v xml:space="preserve">Группа от QF </v>
      </c>
      <c r="C907" s="49" t="str">
        <f>IF(Замеры!H905=0, " ", Замеры!H905)</f>
        <v xml:space="preserve"> </v>
      </c>
      <c r="D907" s="49" t="str">
        <f>IF(O907=0, " ", CONCATENATE(Замеры!N905,Замеры!O905,Замеры!P905,Замеры!Q905,Замеры!R905))</f>
        <v xml:space="preserve"> </v>
      </c>
      <c r="E907" s="49" t="str">
        <f>IF(Замеры!I905=0, " ", Замеры!I905)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Замеры!L905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75</v>
      </c>
      <c r="T907" s="8" t="e">
        <f t="shared" si="343"/>
        <v>#VALUE!</v>
      </c>
      <c r="U907" s="12" t="s">
        <v>75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IF(Замеры!B906=0, " ", Замеры!B906)</f>
        <v>901</v>
      </c>
      <c r="B908" s="49" t="str">
        <f>Замеры!F906</f>
        <v xml:space="preserve">Группа от QF </v>
      </c>
      <c r="C908" s="49" t="str">
        <f>IF(Замеры!H906=0, " ", Замеры!H906)</f>
        <v xml:space="preserve"> </v>
      </c>
      <c r="D908" s="49" t="str">
        <f>IF(O908=0, " ", CONCATENATE(Замеры!N906,Замеры!O906,Замеры!P906,Замеры!Q906,Замеры!R906))</f>
        <v xml:space="preserve"> </v>
      </c>
      <c r="E908" s="49" t="str">
        <f>IF(Замеры!I906=0, " ", Замеры!I906)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Замеры!L906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75</v>
      </c>
      <c r="T908" s="8" t="e">
        <f t="shared" si="343"/>
        <v>#VALUE!</v>
      </c>
      <c r="U908" s="12" t="s">
        <v>75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IF(Замеры!B907=0, " ", Замеры!B907)</f>
        <v>902</v>
      </c>
      <c r="B909" s="49" t="str">
        <f>Замеры!F907</f>
        <v xml:space="preserve">Группа от QF </v>
      </c>
      <c r="C909" s="49" t="str">
        <f>IF(Замеры!H907=0, " ", Замеры!H907)</f>
        <v xml:space="preserve"> </v>
      </c>
      <c r="D909" s="49" t="str">
        <f>IF(O909=0, " ", CONCATENATE(Замеры!N907,Замеры!O907,Замеры!P907,Замеры!Q907,Замеры!R907))</f>
        <v xml:space="preserve"> </v>
      </c>
      <c r="E909" s="49" t="str">
        <f>IF(Замеры!I907=0, " ", Замеры!I907)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Замеры!L907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75</v>
      </c>
      <c r="T909" s="8" t="e">
        <f t="shared" si="343"/>
        <v>#VALUE!</v>
      </c>
      <c r="U909" s="12" t="s">
        <v>75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IF(Замеры!B908=0, " ", Замеры!B908)</f>
        <v>903</v>
      </c>
      <c r="B910" s="49" t="str">
        <f>Замеры!F908</f>
        <v xml:space="preserve">Группа от QF </v>
      </c>
      <c r="C910" s="49" t="str">
        <f>IF(Замеры!H908=0, " ", Замеры!H908)</f>
        <v xml:space="preserve"> </v>
      </c>
      <c r="D910" s="49" t="str">
        <f>IF(O910=0, " ", CONCATENATE(Замеры!N908,Замеры!O908,Замеры!P908,Замеры!Q908,Замеры!R908))</f>
        <v xml:space="preserve"> </v>
      </c>
      <c r="E910" s="49" t="str">
        <f>IF(Замеры!I908=0, " ", Замеры!I908)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Замеры!L908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75</v>
      </c>
      <c r="T910" s="8" t="e">
        <f t="shared" si="343"/>
        <v>#VALUE!</v>
      </c>
      <c r="U910" s="12" t="s">
        <v>75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IF(Замеры!B909=0, " ", Замеры!B909)</f>
        <v>904</v>
      </c>
      <c r="B911" s="49" t="str">
        <f>Замеры!F909</f>
        <v xml:space="preserve">Группа от QF </v>
      </c>
      <c r="C911" s="49" t="str">
        <f>IF(Замеры!H909=0, " ", Замеры!H909)</f>
        <v xml:space="preserve"> </v>
      </c>
      <c r="D911" s="49" t="str">
        <f>IF(O911=0, " ", CONCATENATE(Замеры!N909,Замеры!O909,Замеры!P909,Замеры!Q909,Замеры!R909))</f>
        <v xml:space="preserve"> </v>
      </c>
      <c r="E911" s="49" t="str">
        <f>IF(Замеры!I909=0, " ", Замеры!I909)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Замеры!L909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75</v>
      </c>
      <c r="T911" s="8" t="e">
        <f t="shared" si="343"/>
        <v>#VALUE!</v>
      </c>
      <c r="U911" s="12" t="s">
        <v>75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IF(Замеры!B910=0, " ", Замеры!B910)</f>
        <v>905</v>
      </c>
      <c r="B912" s="49" t="str">
        <f>Замеры!F910</f>
        <v xml:space="preserve">Группа от QF </v>
      </c>
      <c r="C912" s="49" t="str">
        <f>IF(Замеры!H910=0, " ", Замеры!H910)</f>
        <v xml:space="preserve"> </v>
      </c>
      <c r="D912" s="49" t="str">
        <f>IF(O912=0, " ", CONCATENATE(Замеры!N910,Замеры!O910,Замеры!P910,Замеры!Q910,Замеры!R910))</f>
        <v xml:space="preserve"> </v>
      </c>
      <c r="E912" s="49" t="str">
        <f>IF(Замеры!I910=0, " ", Замеры!I910)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Замеры!L910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75</v>
      </c>
      <c r="T912" s="8" t="e">
        <f t="shared" si="343"/>
        <v>#VALUE!</v>
      </c>
      <c r="U912" s="12" t="s">
        <v>75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IF(Замеры!B911=0, " ", Замеры!B911)</f>
        <v>906</v>
      </c>
      <c r="B913" s="49" t="str">
        <f>Замеры!F911</f>
        <v xml:space="preserve">Группа от QF </v>
      </c>
      <c r="C913" s="49" t="str">
        <f>IF(Замеры!H911=0, " ", Замеры!H911)</f>
        <v xml:space="preserve"> </v>
      </c>
      <c r="D913" s="49" t="str">
        <f>IF(O913=0, " ", CONCATENATE(Замеры!N911,Замеры!O911,Замеры!P911,Замеры!Q911,Замеры!R911))</f>
        <v xml:space="preserve"> </v>
      </c>
      <c r="E913" s="49" t="str">
        <f>IF(Замеры!I911=0, " ", Замеры!I911)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Замеры!L911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75</v>
      </c>
      <c r="T913" s="8" t="e">
        <f t="shared" si="343"/>
        <v>#VALUE!</v>
      </c>
      <c r="U913" s="12" t="s">
        <v>75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IF(Замеры!B912=0, " ", Замеры!B912)</f>
        <v>907</v>
      </c>
      <c r="B914" s="49" t="str">
        <f>Замеры!F912</f>
        <v xml:space="preserve">Группа от QF </v>
      </c>
      <c r="C914" s="49" t="str">
        <f>IF(Замеры!H912=0, " ", Замеры!H912)</f>
        <v xml:space="preserve"> </v>
      </c>
      <c r="D914" s="49" t="str">
        <f>IF(O914=0, " ", CONCATENATE(Замеры!N912,Замеры!O912,Замеры!P912,Замеры!Q912,Замеры!R912))</f>
        <v xml:space="preserve"> </v>
      </c>
      <c r="E914" s="49" t="str">
        <f>IF(Замеры!I912=0, " ", Замеры!I912)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Замеры!L912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75</v>
      </c>
      <c r="T914" s="8" t="e">
        <f t="shared" si="343"/>
        <v>#VALUE!</v>
      </c>
      <c r="U914" s="12" t="s">
        <v>75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IF(Замеры!B913=0, " ", Замеры!B913)</f>
        <v>908</v>
      </c>
      <c r="B915" s="49" t="str">
        <f>Замеры!F913</f>
        <v xml:space="preserve">Группа от QF </v>
      </c>
      <c r="C915" s="49" t="str">
        <f>IF(Замеры!H913=0, " ", Замеры!H913)</f>
        <v xml:space="preserve"> </v>
      </c>
      <c r="D915" s="49" t="str">
        <f>IF(O915=0, " ", CONCATENATE(Замеры!N913,Замеры!O913,Замеры!P913,Замеры!Q913,Замеры!R913))</f>
        <v xml:space="preserve"> </v>
      </c>
      <c r="E915" s="49" t="str">
        <f>IF(Замеры!I913=0, " ", Замеры!I913)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Замеры!L913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75</v>
      </c>
      <c r="T915" s="8" t="e">
        <f t="shared" si="343"/>
        <v>#VALUE!</v>
      </c>
      <c r="U915" s="12" t="s">
        <v>75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IF(Замеры!B914=0, " ", Замеры!B914)</f>
        <v>909</v>
      </c>
      <c r="B916" s="49" t="str">
        <f>Замеры!F914</f>
        <v xml:space="preserve">Группа от QF </v>
      </c>
      <c r="C916" s="49" t="str">
        <f>IF(Замеры!H914=0, " ", Замеры!H914)</f>
        <v xml:space="preserve"> </v>
      </c>
      <c r="D916" s="49" t="str">
        <f>IF(O916=0, " ", CONCATENATE(Замеры!N914,Замеры!O914,Замеры!P914,Замеры!Q914,Замеры!R914))</f>
        <v xml:space="preserve"> </v>
      </c>
      <c r="E916" s="49" t="str">
        <f>IF(Замеры!I914=0, " ", Замеры!I914)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Замеры!L914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75</v>
      </c>
      <c r="T916" s="8" t="e">
        <f t="shared" si="343"/>
        <v>#VALUE!</v>
      </c>
      <c r="U916" s="12" t="s">
        <v>75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IF(Замеры!B915=0, " ", Замеры!B915)</f>
        <v>910</v>
      </c>
      <c r="B917" s="49" t="str">
        <f>Замеры!F915</f>
        <v xml:space="preserve">Группа от QF </v>
      </c>
      <c r="C917" s="49" t="str">
        <f>IF(Замеры!H915=0, " ", Замеры!H915)</f>
        <v xml:space="preserve"> </v>
      </c>
      <c r="D917" s="49" t="str">
        <f>IF(O917=0, " ", CONCATENATE(Замеры!N915,Замеры!O915,Замеры!P915,Замеры!Q915,Замеры!R915))</f>
        <v xml:space="preserve"> </v>
      </c>
      <c r="E917" s="49" t="str">
        <f>IF(Замеры!I915=0, " ", Замеры!I915)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Замеры!L915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75</v>
      </c>
      <c r="T917" s="8" t="e">
        <f t="shared" si="343"/>
        <v>#VALUE!</v>
      </c>
      <c r="U917" s="12" t="s">
        <v>75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IF(Замеры!B916=0, " ", Замеры!B916)</f>
        <v>911</v>
      </c>
      <c r="B918" s="49" t="str">
        <f>Замеры!F916</f>
        <v xml:space="preserve">Группа от QF </v>
      </c>
      <c r="C918" s="49" t="str">
        <f>IF(Замеры!H916=0, " ", Замеры!H916)</f>
        <v xml:space="preserve"> </v>
      </c>
      <c r="D918" s="49" t="str">
        <f>IF(O918=0, " ", CONCATENATE(Замеры!N916,Замеры!O916,Замеры!P916,Замеры!Q916,Замеры!R916))</f>
        <v xml:space="preserve"> </v>
      </c>
      <c r="E918" s="49" t="str">
        <f>IF(Замеры!I916=0, " ", Замеры!I916)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Замеры!L916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75</v>
      </c>
      <c r="T918" s="8" t="e">
        <f t="shared" si="343"/>
        <v>#VALUE!</v>
      </c>
      <c r="U918" s="12" t="s">
        <v>75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IF(Замеры!B917=0, " ", Замеры!B917)</f>
        <v>912</v>
      </c>
      <c r="B919" s="49" t="str">
        <f>Замеры!F917</f>
        <v xml:space="preserve">Группа от QF </v>
      </c>
      <c r="C919" s="49" t="str">
        <f>IF(Замеры!H917=0, " ", Замеры!H917)</f>
        <v xml:space="preserve"> </v>
      </c>
      <c r="D919" s="49" t="str">
        <f>IF(O919=0, " ", CONCATENATE(Замеры!N917,Замеры!O917,Замеры!P917,Замеры!Q917,Замеры!R917))</f>
        <v xml:space="preserve"> </v>
      </c>
      <c r="E919" s="49" t="str">
        <f>IF(Замеры!I917=0, " ", Замеры!I917)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Замеры!L917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75</v>
      </c>
      <c r="T919" s="8" t="e">
        <f t="shared" si="343"/>
        <v>#VALUE!</v>
      </c>
      <c r="U919" s="12" t="s">
        <v>75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IF(Замеры!B918=0, " ", Замеры!B918)</f>
        <v>913</v>
      </c>
      <c r="B920" s="49" t="str">
        <f>Замеры!F918</f>
        <v xml:space="preserve">Группа от QF </v>
      </c>
      <c r="C920" s="49" t="str">
        <f>IF(Замеры!H918=0, " ", Замеры!H918)</f>
        <v xml:space="preserve"> </v>
      </c>
      <c r="D920" s="49" t="str">
        <f>IF(O920=0, " ", CONCATENATE(Замеры!N918,Замеры!O918,Замеры!P918,Замеры!Q918,Замеры!R918))</f>
        <v xml:space="preserve"> </v>
      </c>
      <c r="E920" s="49" t="str">
        <f>IF(Замеры!I918=0, " ", Замеры!I918)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Замеры!L918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75</v>
      </c>
      <c r="T920" s="8" t="e">
        <f t="shared" si="343"/>
        <v>#VALUE!</v>
      </c>
      <c r="U920" s="12" t="s">
        <v>75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IF(Замеры!B919=0, " ", Замеры!B919)</f>
        <v>914</v>
      </c>
      <c r="B921" s="49" t="str">
        <f>Замеры!F919</f>
        <v xml:space="preserve">Группа от QF </v>
      </c>
      <c r="C921" s="49" t="str">
        <f>IF(Замеры!H919=0, " ", Замеры!H919)</f>
        <v xml:space="preserve"> </v>
      </c>
      <c r="D921" s="49" t="str">
        <f>IF(O921=0, " ", CONCATENATE(Замеры!N919,Замеры!O919,Замеры!P919,Замеры!Q919,Замеры!R919))</f>
        <v xml:space="preserve"> </v>
      </c>
      <c r="E921" s="49" t="str">
        <f>IF(Замеры!I919=0, " ", Замеры!I919)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Замеры!L919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75</v>
      </c>
      <c r="T921" s="8" t="e">
        <f t="shared" si="343"/>
        <v>#VALUE!</v>
      </c>
      <c r="U921" s="12" t="s">
        <v>75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IF(Замеры!B920=0, " ", Замеры!B920)</f>
        <v>915</v>
      </c>
      <c r="B922" s="49" t="str">
        <f>Замеры!F920</f>
        <v xml:space="preserve">Группа от QF </v>
      </c>
      <c r="C922" s="49" t="str">
        <f>IF(Замеры!H920=0, " ", Замеры!H920)</f>
        <v xml:space="preserve"> </v>
      </c>
      <c r="D922" s="49" t="str">
        <f>IF(O922=0, " ", CONCATENATE(Замеры!N920,Замеры!O920,Замеры!P920,Замеры!Q920,Замеры!R920))</f>
        <v xml:space="preserve"> </v>
      </c>
      <c r="E922" s="49" t="str">
        <f>IF(Замеры!I920=0, " ", Замеры!I920)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Замеры!L920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75</v>
      </c>
      <c r="T922" s="8" t="e">
        <f t="shared" si="343"/>
        <v>#VALUE!</v>
      </c>
      <c r="U922" s="12" t="s">
        <v>75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IF(Замеры!B921=0, " ", Замеры!B921)</f>
        <v>916</v>
      </c>
      <c r="B923" s="49" t="str">
        <f>Замеры!F921</f>
        <v xml:space="preserve">Группа от QF </v>
      </c>
      <c r="C923" s="49" t="str">
        <f>IF(Замеры!H921=0, " ", Замеры!H921)</f>
        <v xml:space="preserve"> </v>
      </c>
      <c r="D923" s="49" t="str">
        <f>IF(O923=0, " ", CONCATENATE(Замеры!N921,Замеры!O921,Замеры!P921,Замеры!Q921,Замеры!R921))</f>
        <v xml:space="preserve"> </v>
      </c>
      <c r="E923" s="49" t="str">
        <f>IF(Замеры!I921=0, " ", Замеры!I921)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Замеры!L921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75</v>
      </c>
      <c r="T923" s="8" t="e">
        <f t="shared" si="343"/>
        <v>#VALUE!</v>
      </c>
      <c r="U923" s="12" t="s">
        <v>75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IF(Замеры!B922=0, " ", Замеры!B922)</f>
        <v>917</v>
      </c>
      <c r="B924" s="49" t="str">
        <f>Замеры!F922</f>
        <v xml:space="preserve">Группа от QF </v>
      </c>
      <c r="C924" s="49" t="str">
        <f>IF(Замеры!H922=0, " ", Замеры!H922)</f>
        <v xml:space="preserve"> </v>
      </c>
      <c r="D924" s="49" t="str">
        <f>IF(O924=0, " ", CONCATENATE(Замеры!N922,Замеры!O922,Замеры!P922,Замеры!Q922,Замеры!R922))</f>
        <v xml:space="preserve"> </v>
      </c>
      <c r="E924" s="49" t="str">
        <f>IF(Замеры!I922=0, " ", Замеры!I922)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Замеры!L922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75</v>
      </c>
      <c r="T924" s="8" t="e">
        <f t="shared" si="343"/>
        <v>#VALUE!</v>
      </c>
      <c r="U924" s="12" t="s">
        <v>75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IF(Замеры!B923=0, " ", Замеры!B923)</f>
        <v>918</v>
      </c>
      <c r="B925" s="49" t="str">
        <f>Замеры!F923</f>
        <v xml:space="preserve">Группа от QF </v>
      </c>
      <c r="C925" s="49" t="str">
        <f>IF(Замеры!H923=0, " ", Замеры!H923)</f>
        <v xml:space="preserve"> </v>
      </c>
      <c r="D925" s="49" t="str">
        <f>IF(O925=0, " ", CONCATENATE(Замеры!N923,Замеры!O923,Замеры!P923,Замеры!Q923,Замеры!R923))</f>
        <v xml:space="preserve"> </v>
      </c>
      <c r="E925" s="49" t="str">
        <f>IF(Замеры!I923=0, " ", Замеры!I923)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Замеры!L923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75</v>
      </c>
      <c r="T925" s="8" t="e">
        <f t="shared" si="343"/>
        <v>#VALUE!</v>
      </c>
      <c r="U925" s="12" t="s">
        <v>75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IF(Замеры!B924=0, " ", Замеры!B924)</f>
        <v>919</v>
      </c>
      <c r="B926" s="49" t="str">
        <f>Замеры!F924</f>
        <v xml:space="preserve">Группа от QF </v>
      </c>
      <c r="C926" s="49" t="str">
        <f>IF(Замеры!H924=0, " ", Замеры!H924)</f>
        <v xml:space="preserve"> </v>
      </c>
      <c r="D926" s="49" t="str">
        <f>IF(O926=0, " ", CONCATENATE(Замеры!N924,Замеры!O924,Замеры!P924,Замеры!Q924,Замеры!R924))</f>
        <v xml:space="preserve"> </v>
      </c>
      <c r="E926" s="49" t="str">
        <f>IF(Замеры!I924=0, " ", Замеры!I924)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Замеры!L924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75</v>
      </c>
      <c r="T926" s="8" t="e">
        <f t="shared" si="343"/>
        <v>#VALUE!</v>
      </c>
      <c r="U926" s="12" t="s">
        <v>75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IF(Замеры!B925=0, " ", Замеры!B925)</f>
        <v>920</v>
      </c>
      <c r="B927" s="49" t="str">
        <f>Замеры!F925</f>
        <v xml:space="preserve">Группа от QF </v>
      </c>
      <c r="C927" s="49" t="str">
        <f>IF(Замеры!H925=0, " ", Замеры!H925)</f>
        <v xml:space="preserve"> </v>
      </c>
      <c r="D927" s="49" t="str">
        <f>IF(O927=0, " ", CONCATENATE(Замеры!N925,Замеры!O925,Замеры!P925,Замеры!Q925,Замеры!R925))</f>
        <v xml:space="preserve"> </v>
      </c>
      <c r="E927" s="49" t="str">
        <f>IF(Замеры!I925=0, " ", Замеры!I925)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Замеры!L925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75</v>
      </c>
      <c r="T927" s="8" t="e">
        <f t="shared" si="343"/>
        <v>#VALUE!</v>
      </c>
      <c r="U927" s="12" t="s">
        <v>75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IF(Замеры!B926=0, " ", Замеры!B926)</f>
        <v>921</v>
      </c>
      <c r="B928" s="49" t="str">
        <f>Замеры!F926</f>
        <v xml:space="preserve">Группа от QF </v>
      </c>
      <c r="C928" s="49" t="str">
        <f>IF(Замеры!H926=0, " ", Замеры!H926)</f>
        <v xml:space="preserve"> </v>
      </c>
      <c r="D928" s="49" t="str">
        <f>IF(O928=0, " ", CONCATENATE(Замеры!N926,Замеры!O926,Замеры!P926,Замеры!Q926,Замеры!R926))</f>
        <v xml:space="preserve"> </v>
      </c>
      <c r="E928" s="49" t="str">
        <f>IF(Замеры!I926=0, " ", Замеры!I926)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Замеры!L926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75</v>
      </c>
      <c r="T928" s="8" t="e">
        <f t="shared" si="343"/>
        <v>#VALUE!</v>
      </c>
      <c r="U928" s="12" t="s">
        <v>75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IF(Замеры!B927=0, " ", Замеры!B927)</f>
        <v>922</v>
      </c>
      <c r="B929" s="49" t="str">
        <f>Замеры!F927</f>
        <v xml:space="preserve">Группа от QF </v>
      </c>
      <c r="C929" s="49" t="str">
        <f>IF(Замеры!H927=0, " ", Замеры!H927)</f>
        <v xml:space="preserve"> </v>
      </c>
      <c r="D929" s="49" t="str">
        <f>IF(O929=0, " ", CONCATENATE(Замеры!N927,Замеры!O927,Замеры!P927,Замеры!Q927,Замеры!R927))</f>
        <v xml:space="preserve"> </v>
      </c>
      <c r="E929" s="49" t="str">
        <f>IF(Замеры!I927=0, " ", Замеры!I927)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Замеры!L927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75</v>
      </c>
      <c r="T929" s="8" t="e">
        <f t="shared" si="343"/>
        <v>#VALUE!</v>
      </c>
      <c r="U929" s="12" t="s">
        <v>75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IF(Замеры!B928=0, " ", Замеры!B928)</f>
        <v>923</v>
      </c>
      <c r="B930" s="49" t="str">
        <f>Замеры!F928</f>
        <v xml:space="preserve">Группа от QF </v>
      </c>
      <c r="C930" s="49" t="str">
        <f>IF(Замеры!H928=0, " ", Замеры!H928)</f>
        <v xml:space="preserve"> </v>
      </c>
      <c r="D930" s="49" t="str">
        <f>IF(O930=0, " ", CONCATENATE(Замеры!N928,Замеры!O928,Замеры!P928,Замеры!Q928,Замеры!R928))</f>
        <v xml:space="preserve"> </v>
      </c>
      <c r="E930" s="49" t="str">
        <f>IF(Замеры!I928=0, " ", Замеры!I928)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Замеры!L928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75</v>
      </c>
      <c r="T930" s="8" t="e">
        <f t="shared" si="343"/>
        <v>#VALUE!</v>
      </c>
      <c r="U930" s="12" t="s">
        <v>75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IF(Замеры!B929=0, " ", Замеры!B929)</f>
        <v>924</v>
      </c>
      <c r="B931" s="49" t="str">
        <f>Замеры!F929</f>
        <v xml:space="preserve">Группа от QF </v>
      </c>
      <c r="C931" s="49" t="str">
        <f>IF(Замеры!H929=0, " ", Замеры!H929)</f>
        <v xml:space="preserve"> </v>
      </c>
      <c r="D931" s="49" t="str">
        <f>IF(O931=0, " ", CONCATENATE(Замеры!N929,Замеры!O929,Замеры!P929,Замеры!Q929,Замеры!R929))</f>
        <v xml:space="preserve"> </v>
      </c>
      <c r="E931" s="49" t="str">
        <f>IF(Замеры!I929=0, " ", Замеры!I929)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Замеры!L929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75</v>
      </c>
      <c r="T931" s="8" t="e">
        <f t="shared" si="343"/>
        <v>#VALUE!</v>
      </c>
      <c r="U931" s="12" t="s">
        <v>75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IF(Замеры!B930=0, " ", Замеры!B930)</f>
        <v>925</v>
      </c>
      <c r="B932" s="49" t="str">
        <f>Замеры!F930</f>
        <v xml:space="preserve">Группа от QF </v>
      </c>
      <c r="C932" s="49" t="str">
        <f>IF(Замеры!H930=0, " ", Замеры!H930)</f>
        <v xml:space="preserve"> </v>
      </c>
      <c r="D932" s="49" t="str">
        <f>IF(O932=0, " ", CONCATENATE(Замеры!N930,Замеры!O930,Замеры!P930,Замеры!Q930,Замеры!R930))</f>
        <v xml:space="preserve"> </v>
      </c>
      <c r="E932" s="49" t="str">
        <f>IF(Замеры!I930=0, " ", Замеры!I930)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Замеры!L930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75</v>
      </c>
      <c r="T932" s="8" t="e">
        <f t="shared" si="343"/>
        <v>#VALUE!</v>
      </c>
      <c r="U932" s="12" t="s">
        <v>75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IF(Замеры!B931=0, " ", Замеры!B931)</f>
        <v>926</v>
      </c>
      <c r="B933" s="49" t="str">
        <f>Замеры!F931</f>
        <v xml:space="preserve">Группа от QF </v>
      </c>
      <c r="C933" s="49" t="str">
        <f>IF(Замеры!H931=0, " ", Замеры!H931)</f>
        <v xml:space="preserve"> </v>
      </c>
      <c r="D933" s="49" t="str">
        <f>IF(O933=0, " ", CONCATENATE(Замеры!N931,Замеры!O931,Замеры!P931,Замеры!Q931,Замеры!R931))</f>
        <v xml:space="preserve"> </v>
      </c>
      <c r="E933" s="49" t="str">
        <f>IF(Замеры!I931=0, " ", Замеры!I931)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Замеры!L931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75</v>
      </c>
      <c r="T933" s="8" t="e">
        <f t="shared" si="343"/>
        <v>#VALUE!</v>
      </c>
      <c r="U933" s="12" t="s">
        <v>75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IF(Замеры!B932=0, " ", Замеры!B932)</f>
        <v>927</v>
      </c>
      <c r="B934" s="49" t="str">
        <f>Замеры!F932</f>
        <v xml:space="preserve">Группа от QF </v>
      </c>
      <c r="C934" s="49" t="str">
        <f>IF(Замеры!H932=0, " ", Замеры!H932)</f>
        <v xml:space="preserve"> </v>
      </c>
      <c r="D934" s="49" t="str">
        <f>IF(O934=0, " ", CONCATENATE(Замеры!N932,Замеры!O932,Замеры!P932,Замеры!Q932,Замеры!R932))</f>
        <v xml:space="preserve"> </v>
      </c>
      <c r="E934" s="49" t="str">
        <f>IF(Замеры!I932=0, " ", Замеры!I932)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Замеры!L932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75</v>
      </c>
      <c r="T934" s="8" t="e">
        <f t="shared" si="343"/>
        <v>#VALUE!</v>
      </c>
      <c r="U934" s="12" t="s">
        <v>75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IF(Замеры!B933=0, " ", Замеры!B933)</f>
        <v>928</v>
      </c>
      <c r="B935" s="49" t="str">
        <f>Замеры!F933</f>
        <v xml:space="preserve">Группа от QF </v>
      </c>
      <c r="C935" s="49" t="str">
        <f>IF(Замеры!H933=0, " ", Замеры!H933)</f>
        <v xml:space="preserve"> </v>
      </c>
      <c r="D935" s="49" t="str">
        <f>IF(O935=0, " ", CONCATENATE(Замеры!N933,Замеры!O933,Замеры!P933,Замеры!Q933,Замеры!R933))</f>
        <v xml:space="preserve"> </v>
      </c>
      <c r="E935" s="49" t="str">
        <f>IF(Замеры!I933=0, " ", Замеры!I933)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Замеры!L933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75</v>
      </c>
      <c r="T935" s="8" t="e">
        <f t="shared" si="343"/>
        <v>#VALUE!</v>
      </c>
      <c r="U935" s="12" t="s">
        <v>75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IF(Замеры!B934=0, " ", Замеры!B934)</f>
        <v>929</v>
      </c>
      <c r="B936" s="49" t="str">
        <f>Замеры!F934</f>
        <v xml:space="preserve">Группа от QF </v>
      </c>
      <c r="C936" s="49" t="str">
        <f>IF(Замеры!H934=0, " ", Замеры!H934)</f>
        <v xml:space="preserve"> </v>
      </c>
      <c r="D936" s="49" t="str">
        <f>IF(O936=0, " ", CONCATENATE(Замеры!N934,Замеры!O934,Замеры!P934,Замеры!Q934,Замеры!R934))</f>
        <v xml:space="preserve"> </v>
      </c>
      <c r="E936" s="49" t="str">
        <f>IF(Замеры!I934=0, " ", Замеры!I934)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Замеры!L934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75</v>
      </c>
      <c r="T936" s="8" t="e">
        <f t="shared" si="343"/>
        <v>#VALUE!</v>
      </c>
      <c r="U936" s="12" t="s">
        <v>75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IF(Замеры!B935=0, " ", Замеры!B935)</f>
        <v>930</v>
      </c>
      <c r="B937" s="49" t="str">
        <f>Замеры!F935</f>
        <v xml:space="preserve">Группа от QF </v>
      </c>
      <c r="C937" s="49" t="str">
        <f>IF(Замеры!H935=0, " ", Замеры!H935)</f>
        <v xml:space="preserve"> </v>
      </c>
      <c r="D937" s="49" t="str">
        <f>IF(O937=0, " ", CONCATENATE(Замеры!N935,Замеры!O935,Замеры!P935,Замеры!Q935,Замеры!R935))</f>
        <v xml:space="preserve"> </v>
      </c>
      <c r="E937" s="49" t="str">
        <f>IF(Замеры!I935=0, " ", Замеры!I935)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Замеры!L935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75</v>
      </c>
      <c r="T937" s="8" t="e">
        <f t="shared" si="343"/>
        <v>#VALUE!</v>
      </c>
      <c r="U937" s="12" t="s">
        <v>75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IF(Замеры!B936=0, " ", Замеры!B936)</f>
        <v>931</v>
      </c>
      <c r="B938" s="49" t="str">
        <f>Замеры!F936</f>
        <v xml:space="preserve">Группа от QF </v>
      </c>
      <c r="C938" s="49" t="str">
        <f>IF(Замеры!H936=0, " ", Замеры!H936)</f>
        <v xml:space="preserve"> </v>
      </c>
      <c r="D938" s="49" t="str">
        <f>IF(O938=0, " ", CONCATENATE(Замеры!N936,Замеры!O936,Замеры!P936,Замеры!Q936,Замеры!R936))</f>
        <v xml:space="preserve"> </v>
      </c>
      <c r="E938" s="49" t="str">
        <f>IF(Замеры!I936=0, " ", Замеры!I936)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Замеры!L936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75</v>
      </c>
      <c r="T938" s="8" t="e">
        <f t="shared" si="343"/>
        <v>#VALUE!</v>
      </c>
      <c r="U938" s="12" t="s">
        <v>75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IF(Замеры!B937=0, " ", Замеры!B937)</f>
        <v>932</v>
      </c>
      <c r="B939" s="49" t="str">
        <f>Замеры!F937</f>
        <v xml:space="preserve">Группа от QF </v>
      </c>
      <c r="C939" s="49" t="str">
        <f>IF(Замеры!H937=0, " ", Замеры!H937)</f>
        <v xml:space="preserve"> </v>
      </c>
      <c r="D939" s="49" t="str">
        <f>IF(O939=0, " ", CONCATENATE(Замеры!N937,Замеры!O937,Замеры!P937,Замеры!Q937,Замеры!R937))</f>
        <v xml:space="preserve"> </v>
      </c>
      <c r="E939" s="49" t="str">
        <f>IF(Замеры!I937=0, " ", Замеры!I937)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Замеры!L937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75</v>
      </c>
      <c r="T939" s="8" t="e">
        <f t="shared" si="343"/>
        <v>#VALUE!</v>
      </c>
      <c r="U939" s="12" t="s">
        <v>75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IF(Замеры!B938=0, " ", Замеры!B938)</f>
        <v>933</v>
      </c>
      <c r="B940" s="49" t="str">
        <f>Замеры!F938</f>
        <v xml:space="preserve">Группа от QF </v>
      </c>
      <c r="C940" s="49" t="str">
        <f>IF(Замеры!H938=0, " ", Замеры!H938)</f>
        <v xml:space="preserve"> </v>
      </c>
      <c r="D940" s="49" t="str">
        <f>IF(O940=0, " ", CONCATENATE(Замеры!N938,Замеры!O938,Замеры!P938,Замеры!Q938,Замеры!R938))</f>
        <v xml:space="preserve"> </v>
      </c>
      <c r="E940" s="49" t="str">
        <f>IF(Замеры!I938=0, " ", Замеры!I938)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Замеры!L938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75</v>
      </c>
      <c r="T940" s="8" t="e">
        <f t="shared" si="343"/>
        <v>#VALUE!</v>
      </c>
      <c r="U940" s="12" t="s">
        <v>75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IF(Замеры!B939=0, " ", Замеры!B939)</f>
        <v>934</v>
      </c>
      <c r="B941" s="49" t="str">
        <f>Замеры!F939</f>
        <v xml:space="preserve">Группа от QF </v>
      </c>
      <c r="C941" s="49" t="str">
        <f>IF(Замеры!H939=0, " ", Замеры!H939)</f>
        <v xml:space="preserve"> </v>
      </c>
      <c r="D941" s="49" t="str">
        <f>IF(O941=0, " ", CONCATENATE(Замеры!N939,Замеры!O939,Замеры!P939,Замеры!Q939,Замеры!R939))</f>
        <v xml:space="preserve"> </v>
      </c>
      <c r="E941" s="49" t="str">
        <f>IF(Замеры!I939=0, " ", Замеры!I939)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Замеры!L939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75</v>
      </c>
      <c r="T941" s="8" t="e">
        <f t="shared" si="343"/>
        <v>#VALUE!</v>
      </c>
      <c r="U941" s="12" t="s">
        <v>75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IF(Замеры!B940=0, " ", Замеры!B940)</f>
        <v>935</v>
      </c>
      <c r="B942" s="49" t="str">
        <f>Замеры!F940</f>
        <v xml:space="preserve">Группа от QF </v>
      </c>
      <c r="C942" s="49" t="str">
        <f>IF(Замеры!H940=0, " ", Замеры!H940)</f>
        <v xml:space="preserve"> </v>
      </c>
      <c r="D942" s="49" t="str">
        <f>IF(O942=0, " ", CONCATENATE(Замеры!N940,Замеры!O940,Замеры!P940,Замеры!Q940,Замеры!R940))</f>
        <v xml:space="preserve"> </v>
      </c>
      <c r="E942" s="49" t="str">
        <f>IF(Замеры!I940=0, " ", Замеры!I940)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Замеры!L940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75</v>
      </c>
      <c r="T942" s="8" t="e">
        <f t="shared" si="343"/>
        <v>#VALUE!</v>
      </c>
      <c r="U942" s="12" t="s">
        <v>75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IF(Замеры!B941=0, " ", Замеры!B941)</f>
        <v>936</v>
      </c>
      <c r="B943" s="49" t="str">
        <f>Замеры!F941</f>
        <v xml:space="preserve">Группа от QF </v>
      </c>
      <c r="C943" s="49" t="str">
        <f>IF(Замеры!H941=0, " ", Замеры!H941)</f>
        <v xml:space="preserve"> </v>
      </c>
      <c r="D943" s="49" t="str">
        <f>IF(O943=0, " ", CONCATENATE(Замеры!N941,Замеры!O941,Замеры!P941,Замеры!Q941,Замеры!R941))</f>
        <v xml:space="preserve"> </v>
      </c>
      <c r="E943" s="49" t="str">
        <f>IF(Замеры!I941=0, " ", Замеры!I941)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Замеры!L941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75</v>
      </c>
      <c r="T943" s="8" t="e">
        <f t="shared" si="343"/>
        <v>#VALUE!</v>
      </c>
      <c r="U943" s="12" t="s">
        <v>75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IF(Замеры!B942=0, " ", Замеры!B942)</f>
        <v>937</v>
      </c>
      <c r="B944" s="49" t="str">
        <f>Замеры!F942</f>
        <v xml:space="preserve">Группа от QF </v>
      </c>
      <c r="C944" s="49" t="str">
        <f>IF(Замеры!H942=0, " ", Замеры!H942)</f>
        <v xml:space="preserve"> </v>
      </c>
      <c r="D944" s="49" t="str">
        <f>IF(O944=0, " ", CONCATENATE(Замеры!N942,Замеры!O942,Замеры!P942,Замеры!Q942,Замеры!R942))</f>
        <v xml:space="preserve"> </v>
      </c>
      <c r="E944" s="49" t="str">
        <f>IF(Замеры!I942=0, " ", Замеры!I942)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Замеры!L942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75</v>
      </c>
      <c r="T944" s="8" t="e">
        <f t="shared" si="343"/>
        <v>#VALUE!</v>
      </c>
      <c r="U944" s="12" t="s">
        <v>75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IF(Замеры!B943=0, " ", Замеры!B943)</f>
        <v>938</v>
      </c>
      <c r="B945" s="49" t="str">
        <f>Замеры!F943</f>
        <v xml:space="preserve">Группа от QF </v>
      </c>
      <c r="C945" s="49" t="str">
        <f>IF(Замеры!H943=0, " ", Замеры!H943)</f>
        <v xml:space="preserve"> </v>
      </c>
      <c r="D945" s="49" t="str">
        <f>IF(O945=0, " ", CONCATENATE(Замеры!N943,Замеры!O943,Замеры!P943,Замеры!Q943,Замеры!R943))</f>
        <v xml:space="preserve"> </v>
      </c>
      <c r="E945" s="49" t="str">
        <f>IF(Замеры!I943=0, " ", Замеры!I943)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Замеры!L943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75</v>
      </c>
      <c r="T945" s="8" t="e">
        <f t="shared" si="343"/>
        <v>#VALUE!</v>
      </c>
      <c r="U945" s="12" t="s">
        <v>75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IF(Замеры!B944=0, " ", Замеры!B944)</f>
        <v>939</v>
      </c>
      <c r="B946" s="49" t="str">
        <f>Замеры!F944</f>
        <v xml:space="preserve">Группа от QF </v>
      </c>
      <c r="C946" s="49" t="str">
        <f>IF(Замеры!H944=0, " ", Замеры!H944)</f>
        <v xml:space="preserve"> </v>
      </c>
      <c r="D946" s="49" t="str">
        <f>IF(O946=0, " ", CONCATENATE(Замеры!N944,Замеры!O944,Замеры!P944,Замеры!Q944,Замеры!R944))</f>
        <v xml:space="preserve"> </v>
      </c>
      <c r="E946" s="49" t="str">
        <f>IF(Замеры!I944=0, " ", Замеры!I944)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Замеры!L944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75</v>
      </c>
      <c r="T946" s="8" t="e">
        <f t="shared" si="343"/>
        <v>#VALUE!</v>
      </c>
      <c r="U946" s="12" t="s">
        <v>75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IF(Замеры!B945=0, " ", Замеры!B945)</f>
        <v>940</v>
      </c>
      <c r="B947" s="49" t="str">
        <f>Замеры!F945</f>
        <v xml:space="preserve">Группа от QF </v>
      </c>
      <c r="C947" s="49" t="str">
        <f>IF(Замеры!H945=0, " ", Замеры!H945)</f>
        <v xml:space="preserve"> </v>
      </c>
      <c r="D947" s="49" t="str">
        <f>IF(O947=0, " ", CONCATENATE(Замеры!N945,Замеры!O945,Замеры!P945,Замеры!Q945,Замеры!R945))</f>
        <v xml:space="preserve"> </v>
      </c>
      <c r="E947" s="49" t="str">
        <f>IF(Замеры!I945=0, " ", Замеры!I945)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Замеры!L945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75</v>
      </c>
      <c r="T947" s="8" t="e">
        <f t="shared" si="343"/>
        <v>#VALUE!</v>
      </c>
      <c r="U947" s="12" t="s">
        <v>75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IF(Замеры!B946=0, " ", Замеры!B946)</f>
        <v>941</v>
      </c>
      <c r="B948" s="49" t="str">
        <f>Замеры!F946</f>
        <v xml:space="preserve">Группа от QF </v>
      </c>
      <c r="C948" s="49" t="str">
        <f>IF(Замеры!H946=0, " ", Замеры!H946)</f>
        <v xml:space="preserve"> </v>
      </c>
      <c r="D948" s="49" t="str">
        <f>IF(O948=0, " ", CONCATENATE(Замеры!N946,Замеры!O946,Замеры!P946,Замеры!Q946,Замеры!R946))</f>
        <v xml:space="preserve"> </v>
      </c>
      <c r="E948" s="49" t="str">
        <f>IF(Замеры!I946=0, " ", Замеры!I946)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Замеры!L946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75</v>
      </c>
      <c r="T948" s="8" t="e">
        <f t="shared" si="343"/>
        <v>#VALUE!</v>
      </c>
      <c r="U948" s="12" t="s">
        <v>75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IF(Замеры!B947=0, " ", Замеры!B947)</f>
        <v>942</v>
      </c>
      <c r="B949" s="49" t="str">
        <f>Замеры!F947</f>
        <v xml:space="preserve">Группа от QF </v>
      </c>
      <c r="C949" s="49" t="str">
        <f>IF(Замеры!H947=0, " ", Замеры!H947)</f>
        <v xml:space="preserve"> </v>
      </c>
      <c r="D949" s="49" t="str">
        <f>IF(O949=0, " ", CONCATENATE(Замеры!N947,Замеры!O947,Замеры!P947,Замеры!Q947,Замеры!R947))</f>
        <v xml:space="preserve"> </v>
      </c>
      <c r="E949" s="49" t="str">
        <f>IF(Замеры!I947=0, " ", Замеры!I947)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Замеры!L947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75</v>
      </c>
      <c r="T949" s="8" t="e">
        <f t="shared" si="343"/>
        <v>#VALUE!</v>
      </c>
      <c r="U949" s="12" t="s">
        <v>75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IF(Замеры!B948=0, " ", Замеры!B948)</f>
        <v>943</v>
      </c>
      <c r="B950" s="49" t="str">
        <f>Замеры!F948</f>
        <v xml:space="preserve">Группа от QF </v>
      </c>
      <c r="C950" s="49" t="str">
        <f>IF(Замеры!H948=0, " ", Замеры!H948)</f>
        <v xml:space="preserve"> </v>
      </c>
      <c r="D950" s="49" t="str">
        <f>IF(O950=0, " ", CONCATENATE(Замеры!N948,Замеры!O948,Замеры!P948,Замеры!Q948,Замеры!R948))</f>
        <v xml:space="preserve"> </v>
      </c>
      <c r="E950" s="49" t="str">
        <f>IF(Замеры!I948=0, " ", Замеры!I948)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Замеры!L948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75</v>
      </c>
      <c r="T950" s="8" t="e">
        <f t="shared" si="343"/>
        <v>#VALUE!</v>
      </c>
      <c r="U950" s="12" t="s">
        <v>75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IF(Замеры!B949=0, " ", Замеры!B949)</f>
        <v>944</v>
      </c>
      <c r="B951" s="49" t="str">
        <f>Замеры!F949</f>
        <v xml:space="preserve">Группа от QF </v>
      </c>
      <c r="C951" s="49" t="str">
        <f>IF(Замеры!H949=0, " ", Замеры!H949)</f>
        <v xml:space="preserve"> </v>
      </c>
      <c r="D951" s="49" t="str">
        <f>IF(O951=0, " ", CONCATENATE(Замеры!N949,Замеры!O949,Замеры!P949,Замеры!Q949,Замеры!R949))</f>
        <v xml:space="preserve"> </v>
      </c>
      <c r="E951" s="49" t="str">
        <f>IF(Замеры!I949=0, " ", Замеры!I949)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Замеры!L949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75</v>
      </c>
      <c r="T951" s="8" t="e">
        <f t="shared" si="343"/>
        <v>#VALUE!</v>
      </c>
      <c r="U951" s="12" t="s">
        <v>75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IF(Замеры!B950=0, " ", Замеры!B950)</f>
        <v>945</v>
      </c>
      <c r="B952" s="49" t="str">
        <f>Замеры!F950</f>
        <v xml:space="preserve">Группа от QF </v>
      </c>
      <c r="C952" s="49" t="str">
        <f>IF(Замеры!H950=0, " ", Замеры!H950)</f>
        <v xml:space="preserve"> </v>
      </c>
      <c r="D952" s="49" t="str">
        <f>IF(O952=0, " ", CONCATENATE(Замеры!N950,Замеры!O950,Замеры!P950,Замеры!Q950,Замеры!R950))</f>
        <v xml:space="preserve"> </v>
      </c>
      <c r="E952" s="49" t="str">
        <f>IF(Замеры!I950=0, " ", Замеры!I950)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Замеры!L950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75</v>
      </c>
      <c r="T952" s="8" t="e">
        <f t="shared" si="343"/>
        <v>#VALUE!</v>
      </c>
      <c r="U952" s="12" t="s">
        <v>75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IF(Замеры!B951=0, " ", Замеры!B951)</f>
        <v>946</v>
      </c>
      <c r="B953" s="49" t="str">
        <f>Замеры!F951</f>
        <v xml:space="preserve">Группа от QF </v>
      </c>
      <c r="C953" s="49" t="str">
        <f>IF(Замеры!H951=0, " ", Замеры!H951)</f>
        <v xml:space="preserve"> </v>
      </c>
      <c r="D953" s="49" t="str">
        <f>IF(O953=0, " ", CONCATENATE(Замеры!N951,Замеры!O951,Замеры!P951,Замеры!Q951,Замеры!R951))</f>
        <v xml:space="preserve"> </v>
      </c>
      <c r="E953" s="49" t="str">
        <f>IF(Замеры!I951=0, " ", Замеры!I951)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Замеры!L951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75</v>
      </c>
      <c r="T953" s="8" t="e">
        <f t="shared" si="343"/>
        <v>#VALUE!</v>
      </c>
      <c r="U953" s="12" t="s">
        <v>75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IF(Замеры!B952=0, " ", Замеры!B952)</f>
        <v>947</v>
      </c>
      <c r="B954" s="49" t="str">
        <f>Замеры!F952</f>
        <v xml:space="preserve">Группа от QF </v>
      </c>
      <c r="C954" s="49" t="str">
        <f>IF(Замеры!H952=0, " ", Замеры!H952)</f>
        <v xml:space="preserve"> </v>
      </c>
      <c r="D954" s="49" t="str">
        <f>IF(O954=0, " ", CONCATENATE(Замеры!N952,Замеры!O952,Замеры!P952,Замеры!Q952,Замеры!R952))</f>
        <v xml:space="preserve"> </v>
      </c>
      <c r="E954" s="49" t="str">
        <f>IF(Замеры!I952=0, " ", Замеры!I952)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Замеры!L952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75</v>
      </c>
      <c r="T954" s="8" t="e">
        <f t="shared" si="343"/>
        <v>#VALUE!</v>
      </c>
      <c r="U954" s="12" t="s">
        <v>75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IF(Замеры!B953=0, " ", Замеры!B953)</f>
        <v>948</v>
      </c>
      <c r="B955" s="49" t="str">
        <f>Замеры!F953</f>
        <v xml:space="preserve">Группа от QF </v>
      </c>
      <c r="C955" s="49" t="str">
        <f>IF(Замеры!H953=0, " ", Замеры!H953)</f>
        <v xml:space="preserve"> </v>
      </c>
      <c r="D955" s="49" t="str">
        <f>IF(O955=0, " ", CONCATENATE(Замеры!N953,Замеры!O953,Замеры!P953,Замеры!Q953,Замеры!R953))</f>
        <v xml:space="preserve"> </v>
      </c>
      <c r="E955" s="49" t="str">
        <f>IF(Замеры!I953=0, " ", Замеры!I953)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Замеры!L953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75</v>
      </c>
      <c r="T955" s="8" t="e">
        <f t="shared" si="343"/>
        <v>#VALUE!</v>
      </c>
      <c r="U955" s="12" t="s">
        <v>75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IF(Замеры!B954=0, " ", Замеры!B954)</f>
        <v>949</v>
      </c>
      <c r="B956" s="49" t="str">
        <f>Замеры!F954</f>
        <v xml:space="preserve">Группа от QF </v>
      </c>
      <c r="C956" s="49" t="str">
        <f>IF(Замеры!H954=0, " ", Замеры!H954)</f>
        <v xml:space="preserve"> </v>
      </c>
      <c r="D956" s="49" t="str">
        <f>IF(O956=0, " ", CONCATENATE(Замеры!N954,Замеры!O954,Замеры!P954,Замеры!Q954,Замеры!R954))</f>
        <v xml:space="preserve"> </v>
      </c>
      <c r="E956" s="49" t="str">
        <f>IF(Замеры!I954=0, " ", Замеры!I954)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Замеры!L954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75</v>
      </c>
      <c r="T956" s="8" t="e">
        <f t="shared" si="343"/>
        <v>#VALUE!</v>
      </c>
      <c r="U956" s="12" t="s">
        <v>75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IF(Замеры!B955=0, " ", Замеры!B955)</f>
        <v>950</v>
      </c>
      <c r="B957" s="49" t="str">
        <f>Замеры!F955</f>
        <v xml:space="preserve">Группа от QF </v>
      </c>
      <c r="C957" s="49" t="str">
        <f>IF(Замеры!H955=0, " ", Замеры!H955)</f>
        <v xml:space="preserve"> </v>
      </c>
      <c r="D957" s="49" t="str">
        <f>IF(O957=0, " ", CONCATENATE(Замеры!N955,Замеры!O955,Замеры!P955,Замеры!Q955,Замеры!R955))</f>
        <v xml:space="preserve"> </v>
      </c>
      <c r="E957" s="49" t="str">
        <f>IF(Замеры!I955=0, " ", Замеры!I955)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Замеры!L955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75</v>
      </c>
      <c r="T957" s="8" t="e">
        <f t="shared" si="343"/>
        <v>#VALUE!</v>
      </c>
      <c r="U957" s="12" t="s">
        <v>75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IF(Замеры!B956=0, " ", Замеры!B956)</f>
        <v>951</v>
      </c>
      <c r="B958" s="49" t="str">
        <f>Замеры!F956</f>
        <v xml:space="preserve">Группа от QF </v>
      </c>
      <c r="C958" s="49" t="str">
        <f>IF(Замеры!H956=0, " ", Замеры!H956)</f>
        <v xml:space="preserve"> </v>
      </c>
      <c r="D958" s="49" t="str">
        <f>IF(O958=0, " ", CONCATENATE(Замеры!N956,Замеры!O956,Замеры!P956,Замеры!Q956,Замеры!R956))</f>
        <v xml:space="preserve"> </v>
      </c>
      <c r="E958" s="49" t="str">
        <f>IF(Замеры!I956=0, " ", Замеры!I956)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Замеры!L956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75</v>
      </c>
      <c r="T958" s="8" t="e">
        <f t="shared" si="343"/>
        <v>#VALUE!</v>
      </c>
      <c r="U958" s="12" t="s">
        <v>75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IF(Замеры!B957=0, " ", Замеры!B957)</f>
        <v>952</v>
      </c>
      <c r="B959" s="49" t="str">
        <f>Замеры!F957</f>
        <v xml:space="preserve">Группа от QF </v>
      </c>
      <c r="C959" s="49" t="str">
        <f>IF(Замеры!H957=0, " ", Замеры!H957)</f>
        <v xml:space="preserve"> </v>
      </c>
      <c r="D959" s="49" t="str">
        <f>IF(O959=0, " ", CONCATENATE(Замеры!N957,Замеры!O957,Замеры!P957,Замеры!Q957,Замеры!R957))</f>
        <v xml:space="preserve"> </v>
      </c>
      <c r="E959" s="49" t="str">
        <f>IF(Замеры!I957=0, " ", Замеры!I957)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Замеры!L957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75</v>
      </c>
      <c r="T959" s="8" t="e">
        <f t="shared" si="343"/>
        <v>#VALUE!</v>
      </c>
      <c r="U959" s="12" t="s">
        <v>75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IF(Замеры!B958=0, " ", Замеры!B958)</f>
        <v>953</v>
      </c>
      <c r="B960" s="49" t="str">
        <f>Замеры!F958</f>
        <v xml:space="preserve">Группа от QF </v>
      </c>
      <c r="C960" s="49" t="str">
        <f>IF(Замеры!H958=0, " ", Замеры!H958)</f>
        <v xml:space="preserve"> </v>
      </c>
      <c r="D960" s="49" t="str">
        <f>IF(O960=0, " ", CONCATENATE(Замеры!N958,Замеры!O958,Замеры!P958,Замеры!Q958,Замеры!R958))</f>
        <v xml:space="preserve"> </v>
      </c>
      <c r="E960" s="49" t="str">
        <f>IF(Замеры!I958=0, " ", Замеры!I958)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Замеры!L958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75</v>
      </c>
      <c r="T960" s="8" t="e">
        <f t="shared" si="343"/>
        <v>#VALUE!</v>
      </c>
      <c r="U960" s="12" t="s">
        <v>75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IF(Замеры!B959=0, " ", Замеры!B959)</f>
        <v>954</v>
      </c>
      <c r="B961" s="49" t="str">
        <f>Замеры!F959</f>
        <v xml:space="preserve">Группа от QF </v>
      </c>
      <c r="C961" s="49" t="str">
        <f>IF(Замеры!H959=0, " ", Замеры!H959)</f>
        <v xml:space="preserve"> </v>
      </c>
      <c r="D961" s="49" t="str">
        <f>IF(O961=0, " ", CONCATENATE(Замеры!N959,Замеры!O959,Замеры!P959,Замеры!Q959,Замеры!R959))</f>
        <v xml:space="preserve"> </v>
      </c>
      <c r="E961" s="49" t="str">
        <f>IF(Замеры!I959=0, " ", Замеры!I959)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Замеры!L959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75</v>
      </c>
      <c r="T961" s="8" t="e">
        <f t="shared" si="343"/>
        <v>#VALUE!</v>
      </c>
      <c r="U961" s="12" t="s">
        <v>75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IF(Замеры!B960=0, " ", Замеры!B960)</f>
        <v>955</v>
      </c>
      <c r="B962" s="49" t="str">
        <f>Замеры!F960</f>
        <v xml:space="preserve">Группа от QF </v>
      </c>
      <c r="C962" s="49" t="str">
        <f>IF(Замеры!H960=0, " ", Замеры!H960)</f>
        <v xml:space="preserve"> </v>
      </c>
      <c r="D962" s="49" t="str">
        <f>IF(O962=0, " ", CONCATENATE(Замеры!N960,Замеры!O960,Замеры!P960,Замеры!Q960,Замеры!R960))</f>
        <v xml:space="preserve"> </v>
      </c>
      <c r="E962" s="49" t="str">
        <f>IF(Замеры!I960=0, " ", Замеры!I960)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Замеры!L960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75</v>
      </c>
      <c r="T962" s="8" t="e">
        <f t="shared" si="343"/>
        <v>#VALUE!</v>
      </c>
      <c r="U962" s="12" t="s">
        <v>75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IF(Замеры!B961=0, " ", Замеры!B961)</f>
        <v>956</v>
      </c>
      <c r="B963" s="49" t="str">
        <f>Замеры!F961</f>
        <v xml:space="preserve">Группа от QF </v>
      </c>
      <c r="C963" s="49" t="str">
        <f>IF(Замеры!H961=0, " ", Замеры!H961)</f>
        <v xml:space="preserve"> </v>
      </c>
      <c r="D963" s="49" t="str">
        <f>IF(O963=0, " ", CONCATENATE(Замеры!N961,Замеры!O961,Замеры!P961,Замеры!Q961,Замеры!R961))</f>
        <v xml:space="preserve"> </v>
      </c>
      <c r="E963" s="49" t="str">
        <f>IF(Замеры!I961=0, " ", Замеры!I961)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Замеры!L961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75</v>
      </c>
      <c r="T963" s="8" t="e">
        <f t="shared" si="343"/>
        <v>#VALUE!</v>
      </c>
      <c r="U963" s="12" t="s">
        <v>75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IF(Замеры!B962=0, " ", Замеры!B962)</f>
        <v>957</v>
      </c>
      <c r="B964" s="49" t="str">
        <f>Замеры!F962</f>
        <v xml:space="preserve">Группа от QF </v>
      </c>
      <c r="C964" s="49" t="str">
        <f>IF(Замеры!H962=0, " ", Замеры!H962)</f>
        <v xml:space="preserve"> </v>
      </c>
      <c r="D964" s="49" t="str">
        <f>IF(O964=0, " ", CONCATENATE(Замеры!N962,Замеры!O962,Замеры!P962,Замеры!Q962,Замеры!R962))</f>
        <v xml:space="preserve"> </v>
      </c>
      <c r="E964" s="49" t="str">
        <f>IF(Замеры!I962=0, " ", Замеры!I962)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Замеры!L962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75</v>
      </c>
      <c r="T964" s="8" t="e">
        <f t="shared" si="343"/>
        <v>#VALUE!</v>
      </c>
      <c r="U964" s="12" t="s">
        <v>75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IF(Замеры!B963=0, " ", Замеры!B963)</f>
        <v>958</v>
      </c>
      <c r="B965" s="49" t="str">
        <f>Замеры!F963</f>
        <v xml:space="preserve">Группа от QF </v>
      </c>
      <c r="C965" s="49" t="str">
        <f>IF(Замеры!H963=0, " ", Замеры!H963)</f>
        <v xml:space="preserve"> </v>
      </c>
      <c r="D965" s="49" t="str">
        <f>IF(O965=0, " ", CONCATENATE(Замеры!N963,Замеры!O963,Замеры!P963,Замеры!Q963,Замеры!R963))</f>
        <v xml:space="preserve"> </v>
      </c>
      <c r="E965" s="49" t="str">
        <f>IF(Замеры!I963=0, " ", Замеры!I963)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Замеры!L963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75</v>
      </c>
      <c r="T965" s="8" t="e">
        <f t="shared" si="343"/>
        <v>#VALUE!</v>
      </c>
      <c r="U965" s="12" t="s">
        <v>75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IF(Замеры!B964=0, " ", Замеры!B964)</f>
        <v>959</v>
      </c>
      <c r="B966" s="49" t="str">
        <f>Замеры!F964</f>
        <v xml:space="preserve">Группа от QF </v>
      </c>
      <c r="C966" s="49" t="str">
        <f>IF(Замеры!H964=0, " ", Замеры!H964)</f>
        <v xml:space="preserve"> </v>
      </c>
      <c r="D966" s="49" t="str">
        <f>IF(O966=0, " ", CONCATENATE(Замеры!N964,Замеры!O964,Замеры!P964,Замеры!Q964,Замеры!R964))</f>
        <v xml:space="preserve"> </v>
      </c>
      <c r="E966" s="49" t="str">
        <f>IF(Замеры!I964=0, " ", Замеры!I964)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Замеры!L964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75</v>
      </c>
      <c r="T966" s="8" t="e">
        <f t="shared" si="343"/>
        <v>#VALUE!</v>
      </c>
      <c r="U966" s="12" t="s">
        <v>75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IF(Замеры!B965=0, " ", Замеры!B965)</f>
        <v>960</v>
      </c>
      <c r="B967" s="49" t="str">
        <f>Замеры!F965</f>
        <v xml:space="preserve">Группа от QF </v>
      </c>
      <c r="C967" s="49" t="str">
        <f>IF(Замеры!H965=0, " ", Замеры!H965)</f>
        <v xml:space="preserve"> </v>
      </c>
      <c r="D967" s="49" t="str">
        <f>IF(O967=0, " ", CONCATENATE(Замеры!N965,Замеры!O965,Замеры!P965,Замеры!Q965,Замеры!R965))</f>
        <v xml:space="preserve"> </v>
      </c>
      <c r="E967" s="49" t="str">
        <f>IF(Замеры!I965=0, " ", Замеры!I965)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Замеры!L965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75</v>
      </c>
      <c r="T967" s="8" t="e">
        <f t="shared" si="343"/>
        <v>#VALUE!</v>
      </c>
      <c r="U967" s="12" t="s">
        <v>75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IF(Замеры!B966=0, " ", Замеры!B966)</f>
        <v>961</v>
      </c>
      <c r="B968" s="49" t="str">
        <f>Замеры!F966</f>
        <v xml:space="preserve">Группа от QF </v>
      </c>
      <c r="C968" s="49" t="str">
        <f>IF(Замеры!H966=0, " ", Замеры!H966)</f>
        <v xml:space="preserve"> </v>
      </c>
      <c r="D968" s="49" t="str">
        <f>IF(O968=0, " ", CONCATENATE(Замеры!N966,Замеры!O966,Замеры!P966,Замеры!Q966,Замеры!R966))</f>
        <v xml:space="preserve"> </v>
      </c>
      <c r="E968" s="49" t="str">
        <f>IF(Замеры!I966=0, " ", Замеры!I966)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Замеры!L966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75</v>
      </c>
      <c r="T968" s="8" t="e">
        <f t="shared" ref="T968:T1031" si="365">E968*5</f>
        <v>#VALUE!</v>
      </c>
      <c r="U968" s="12" t="s">
        <v>75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IF(Замеры!B967=0, " ", Замеры!B967)</f>
        <v>962</v>
      </c>
      <c r="B969" s="49" t="str">
        <f>Замеры!F967</f>
        <v xml:space="preserve">Группа от QF </v>
      </c>
      <c r="C969" s="49" t="str">
        <f>IF(Замеры!H967=0, " ", Замеры!H967)</f>
        <v xml:space="preserve"> </v>
      </c>
      <c r="D969" s="49" t="str">
        <f>IF(O969=0, " ", CONCATENATE(Замеры!N967,Замеры!O967,Замеры!P967,Замеры!Q967,Замеры!R967))</f>
        <v xml:space="preserve"> </v>
      </c>
      <c r="E969" s="49" t="str">
        <f>IF(Замеры!I967=0, " ", Замеры!I967)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Замеры!L967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75</v>
      </c>
      <c r="T969" s="8" t="e">
        <f t="shared" si="365"/>
        <v>#VALUE!</v>
      </c>
      <c r="U969" s="12" t="s">
        <v>75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IF(Замеры!B968=0, " ", Замеры!B968)</f>
        <v>963</v>
      </c>
      <c r="B970" s="49" t="str">
        <f>Замеры!F968</f>
        <v xml:space="preserve">Группа от QF </v>
      </c>
      <c r="C970" s="49" t="str">
        <f>IF(Замеры!H968=0, " ", Замеры!H968)</f>
        <v xml:space="preserve"> </v>
      </c>
      <c r="D970" s="49" t="str">
        <f>IF(O970=0, " ", CONCATENATE(Замеры!N968,Замеры!O968,Замеры!P968,Замеры!Q968,Замеры!R968))</f>
        <v xml:space="preserve"> </v>
      </c>
      <c r="E970" s="49" t="str">
        <f>IF(Замеры!I968=0, " ", Замеры!I968)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Замеры!L968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75</v>
      </c>
      <c r="T970" s="8" t="e">
        <f t="shared" si="365"/>
        <v>#VALUE!</v>
      </c>
      <c r="U970" s="12" t="s">
        <v>75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IF(Замеры!B969=0, " ", Замеры!B969)</f>
        <v>964</v>
      </c>
      <c r="B971" s="49" t="str">
        <f>Замеры!F969</f>
        <v xml:space="preserve">Группа от QF </v>
      </c>
      <c r="C971" s="49" t="str">
        <f>IF(Замеры!H969=0, " ", Замеры!H969)</f>
        <v xml:space="preserve"> </v>
      </c>
      <c r="D971" s="49" t="str">
        <f>IF(O971=0, " ", CONCATENATE(Замеры!N969,Замеры!O969,Замеры!P969,Замеры!Q969,Замеры!R969))</f>
        <v xml:space="preserve"> </v>
      </c>
      <c r="E971" s="49" t="str">
        <f>IF(Замеры!I969=0, " ", Замеры!I969)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Замеры!L969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75</v>
      </c>
      <c r="T971" s="8" t="e">
        <f t="shared" si="365"/>
        <v>#VALUE!</v>
      </c>
      <c r="U971" s="12" t="s">
        <v>75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IF(Замеры!B970=0, " ", Замеры!B970)</f>
        <v>965</v>
      </c>
      <c r="B972" s="49" t="str">
        <f>Замеры!F970</f>
        <v xml:space="preserve">Группа от QF </v>
      </c>
      <c r="C972" s="49" t="str">
        <f>IF(Замеры!H970=0, " ", Замеры!H970)</f>
        <v xml:space="preserve"> </v>
      </c>
      <c r="D972" s="49" t="str">
        <f>IF(O972=0, " ", CONCATENATE(Замеры!N970,Замеры!O970,Замеры!P970,Замеры!Q970,Замеры!R970))</f>
        <v xml:space="preserve"> </v>
      </c>
      <c r="E972" s="49" t="str">
        <f>IF(Замеры!I970=0, " ", Замеры!I970)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Замеры!L970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75</v>
      </c>
      <c r="T972" s="8" t="e">
        <f t="shared" si="365"/>
        <v>#VALUE!</v>
      </c>
      <c r="U972" s="12" t="s">
        <v>75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IF(Замеры!B971=0, " ", Замеры!B971)</f>
        <v>966</v>
      </c>
      <c r="B973" s="49" t="str">
        <f>Замеры!F971</f>
        <v xml:space="preserve">Группа от QF </v>
      </c>
      <c r="C973" s="49" t="str">
        <f>IF(Замеры!H971=0, " ", Замеры!H971)</f>
        <v xml:space="preserve"> </v>
      </c>
      <c r="D973" s="49" t="str">
        <f>IF(O973=0, " ", CONCATENATE(Замеры!N971,Замеры!O971,Замеры!P971,Замеры!Q971,Замеры!R971))</f>
        <v xml:space="preserve"> </v>
      </c>
      <c r="E973" s="49" t="str">
        <f>IF(Замеры!I971=0, " ", Замеры!I971)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Замеры!L971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75</v>
      </c>
      <c r="T973" s="8" t="e">
        <f t="shared" si="365"/>
        <v>#VALUE!</v>
      </c>
      <c r="U973" s="12" t="s">
        <v>75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IF(Замеры!B972=0, " ", Замеры!B972)</f>
        <v>967</v>
      </c>
      <c r="B974" s="49" t="str">
        <f>Замеры!F972</f>
        <v xml:space="preserve">Группа от QF </v>
      </c>
      <c r="C974" s="49" t="str">
        <f>IF(Замеры!H972=0, " ", Замеры!H972)</f>
        <v xml:space="preserve"> </v>
      </c>
      <c r="D974" s="49" t="str">
        <f>IF(O974=0, " ", CONCATENATE(Замеры!N972,Замеры!O972,Замеры!P972,Замеры!Q972,Замеры!R972))</f>
        <v xml:space="preserve"> </v>
      </c>
      <c r="E974" s="49" t="str">
        <f>IF(Замеры!I972=0, " ", Замеры!I972)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Замеры!L972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75</v>
      </c>
      <c r="T974" s="8" t="e">
        <f t="shared" si="365"/>
        <v>#VALUE!</v>
      </c>
      <c r="U974" s="12" t="s">
        <v>75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IF(Замеры!B973=0, " ", Замеры!B973)</f>
        <v>968</v>
      </c>
      <c r="B975" s="49" t="str">
        <f>Замеры!F973</f>
        <v xml:space="preserve">Группа от QF </v>
      </c>
      <c r="C975" s="49" t="str">
        <f>IF(Замеры!H973=0, " ", Замеры!H973)</f>
        <v xml:space="preserve"> </v>
      </c>
      <c r="D975" s="49" t="str">
        <f>IF(O975=0, " ", CONCATENATE(Замеры!N973,Замеры!O973,Замеры!P973,Замеры!Q973,Замеры!R973))</f>
        <v xml:space="preserve"> </v>
      </c>
      <c r="E975" s="49" t="str">
        <f>IF(Замеры!I973=0, " ", Замеры!I973)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Замеры!L973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75</v>
      </c>
      <c r="T975" s="8" t="e">
        <f t="shared" si="365"/>
        <v>#VALUE!</v>
      </c>
      <c r="U975" s="12" t="s">
        <v>75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IF(Замеры!B974=0, " ", Замеры!B974)</f>
        <v>969</v>
      </c>
      <c r="B976" s="49" t="str">
        <f>Замеры!F974</f>
        <v xml:space="preserve">Группа от QF </v>
      </c>
      <c r="C976" s="49" t="str">
        <f>IF(Замеры!H974=0, " ", Замеры!H974)</f>
        <v xml:space="preserve"> </v>
      </c>
      <c r="D976" s="49" t="str">
        <f>IF(O976=0, " ", CONCATENATE(Замеры!N974,Замеры!O974,Замеры!P974,Замеры!Q974,Замеры!R974))</f>
        <v xml:space="preserve"> </v>
      </c>
      <c r="E976" s="49" t="str">
        <f>IF(Замеры!I974=0, " ", Замеры!I974)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Замеры!L974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75</v>
      </c>
      <c r="T976" s="8" t="e">
        <f t="shared" si="365"/>
        <v>#VALUE!</v>
      </c>
      <c r="U976" s="12" t="s">
        <v>75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IF(Замеры!B975=0, " ", Замеры!B975)</f>
        <v>970</v>
      </c>
      <c r="B977" s="49" t="str">
        <f>Замеры!F975</f>
        <v xml:space="preserve">Группа от QF </v>
      </c>
      <c r="C977" s="49" t="str">
        <f>IF(Замеры!H975=0, " ", Замеры!H975)</f>
        <v xml:space="preserve"> </v>
      </c>
      <c r="D977" s="49" t="str">
        <f>IF(O977=0, " ", CONCATENATE(Замеры!N975,Замеры!O975,Замеры!P975,Замеры!Q975,Замеры!R975))</f>
        <v xml:space="preserve"> </v>
      </c>
      <c r="E977" s="49" t="str">
        <f>IF(Замеры!I975=0, " ", Замеры!I975)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Замеры!L975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75</v>
      </c>
      <c r="T977" s="8" t="e">
        <f t="shared" si="365"/>
        <v>#VALUE!</v>
      </c>
      <c r="U977" s="12" t="s">
        <v>75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IF(Замеры!B976=0, " ", Замеры!B976)</f>
        <v>971</v>
      </c>
      <c r="B978" s="49" t="str">
        <f>Замеры!F976</f>
        <v xml:space="preserve">Группа от QF </v>
      </c>
      <c r="C978" s="49" t="str">
        <f>IF(Замеры!H976=0, " ", Замеры!H976)</f>
        <v xml:space="preserve"> </v>
      </c>
      <c r="D978" s="49" t="str">
        <f>IF(O978=0, " ", CONCATENATE(Замеры!N976,Замеры!O976,Замеры!P976,Замеры!Q976,Замеры!R976))</f>
        <v xml:space="preserve"> </v>
      </c>
      <c r="E978" s="49" t="str">
        <f>IF(Замеры!I976=0, " ", Замеры!I976)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Замеры!L976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75</v>
      </c>
      <c r="T978" s="8" t="e">
        <f t="shared" si="365"/>
        <v>#VALUE!</v>
      </c>
      <c r="U978" s="12" t="s">
        <v>75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IF(Замеры!B977=0, " ", Замеры!B977)</f>
        <v>972</v>
      </c>
      <c r="B979" s="49" t="str">
        <f>Замеры!F977</f>
        <v xml:space="preserve">Группа от QF </v>
      </c>
      <c r="C979" s="49" t="str">
        <f>IF(Замеры!H977=0, " ", Замеры!H977)</f>
        <v xml:space="preserve"> </v>
      </c>
      <c r="D979" s="49" t="str">
        <f>IF(O979=0, " ", CONCATENATE(Замеры!N977,Замеры!O977,Замеры!P977,Замеры!Q977,Замеры!R977))</f>
        <v xml:space="preserve"> </v>
      </c>
      <c r="E979" s="49" t="str">
        <f>IF(Замеры!I977=0, " ", Замеры!I977)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Замеры!L977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75</v>
      </c>
      <c r="T979" s="8" t="e">
        <f t="shared" si="365"/>
        <v>#VALUE!</v>
      </c>
      <c r="U979" s="12" t="s">
        <v>75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IF(Замеры!B978=0, " ", Замеры!B978)</f>
        <v>973</v>
      </c>
      <c r="B980" s="49" t="str">
        <f>Замеры!F978</f>
        <v xml:space="preserve">Группа от QF </v>
      </c>
      <c r="C980" s="49" t="str">
        <f>IF(Замеры!H978=0, " ", Замеры!H978)</f>
        <v xml:space="preserve"> </v>
      </c>
      <c r="D980" s="49" t="str">
        <f>IF(O980=0, " ", CONCATENATE(Замеры!N978,Замеры!O978,Замеры!P978,Замеры!Q978,Замеры!R978))</f>
        <v xml:space="preserve"> </v>
      </c>
      <c r="E980" s="49" t="str">
        <f>IF(Замеры!I978=0, " ", Замеры!I978)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Замеры!L978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75</v>
      </c>
      <c r="T980" s="8" t="e">
        <f t="shared" si="365"/>
        <v>#VALUE!</v>
      </c>
      <c r="U980" s="12" t="s">
        <v>75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IF(Замеры!B979=0, " ", Замеры!B979)</f>
        <v>974</v>
      </c>
      <c r="B981" s="49" t="str">
        <f>Замеры!F979</f>
        <v xml:space="preserve">Группа от QF </v>
      </c>
      <c r="C981" s="49" t="str">
        <f>IF(Замеры!H979=0, " ", Замеры!H979)</f>
        <v xml:space="preserve"> </v>
      </c>
      <c r="D981" s="49" t="str">
        <f>IF(O981=0, " ", CONCATENATE(Замеры!N979,Замеры!O979,Замеры!P979,Замеры!Q979,Замеры!R979))</f>
        <v xml:space="preserve"> </v>
      </c>
      <c r="E981" s="49" t="str">
        <f>IF(Замеры!I979=0, " ", Замеры!I979)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Замеры!L979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75</v>
      </c>
      <c r="T981" s="8" t="e">
        <f t="shared" si="365"/>
        <v>#VALUE!</v>
      </c>
      <c r="U981" s="12" t="s">
        <v>75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IF(Замеры!B980=0, " ", Замеры!B980)</f>
        <v>975</v>
      </c>
      <c r="B982" s="49" t="str">
        <f>Замеры!F980</f>
        <v xml:space="preserve">Группа от QF </v>
      </c>
      <c r="C982" s="49" t="str">
        <f>IF(Замеры!H980=0, " ", Замеры!H980)</f>
        <v xml:space="preserve"> </v>
      </c>
      <c r="D982" s="49" t="str">
        <f>IF(O982=0, " ", CONCATENATE(Замеры!N980,Замеры!O980,Замеры!P980,Замеры!Q980,Замеры!R980))</f>
        <v xml:space="preserve"> </v>
      </c>
      <c r="E982" s="49" t="str">
        <f>IF(Замеры!I980=0, " ", Замеры!I980)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Замеры!L980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75</v>
      </c>
      <c r="T982" s="8" t="e">
        <f t="shared" si="365"/>
        <v>#VALUE!</v>
      </c>
      <c r="U982" s="12" t="s">
        <v>75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IF(Замеры!B981=0, " ", Замеры!B981)</f>
        <v>976</v>
      </c>
      <c r="B983" s="49" t="str">
        <f>Замеры!F981</f>
        <v xml:space="preserve">Группа от QF </v>
      </c>
      <c r="C983" s="49" t="str">
        <f>IF(Замеры!H981=0, " ", Замеры!H981)</f>
        <v xml:space="preserve"> </v>
      </c>
      <c r="D983" s="49" t="str">
        <f>IF(O983=0, " ", CONCATENATE(Замеры!N981,Замеры!O981,Замеры!P981,Замеры!Q981,Замеры!R981))</f>
        <v xml:space="preserve"> </v>
      </c>
      <c r="E983" s="49" t="str">
        <f>IF(Замеры!I981=0, " ", Замеры!I981)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Замеры!L981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75</v>
      </c>
      <c r="T983" s="8" t="e">
        <f t="shared" si="365"/>
        <v>#VALUE!</v>
      </c>
      <c r="U983" s="12" t="s">
        <v>75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IF(Замеры!B982=0, " ", Замеры!B982)</f>
        <v>977</v>
      </c>
      <c r="B984" s="49" t="str">
        <f>Замеры!F982</f>
        <v xml:space="preserve">Группа от QF </v>
      </c>
      <c r="C984" s="49" t="str">
        <f>IF(Замеры!H982=0, " ", Замеры!H982)</f>
        <v xml:space="preserve"> </v>
      </c>
      <c r="D984" s="49" t="str">
        <f>IF(O984=0, " ", CONCATENATE(Замеры!N982,Замеры!O982,Замеры!P982,Замеры!Q982,Замеры!R982))</f>
        <v xml:space="preserve"> </v>
      </c>
      <c r="E984" s="49" t="str">
        <f>IF(Замеры!I982=0, " ", Замеры!I982)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Замеры!L982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75</v>
      </c>
      <c r="T984" s="8" t="e">
        <f t="shared" si="365"/>
        <v>#VALUE!</v>
      </c>
      <c r="U984" s="12" t="s">
        <v>75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IF(Замеры!B983=0, " ", Замеры!B983)</f>
        <v>978</v>
      </c>
      <c r="B985" s="49" t="str">
        <f>Замеры!F983</f>
        <v xml:space="preserve">Группа от QF </v>
      </c>
      <c r="C985" s="49" t="str">
        <f>IF(Замеры!H983=0, " ", Замеры!H983)</f>
        <v xml:space="preserve"> </v>
      </c>
      <c r="D985" s="49" t="str">
        <f>IF(O985=0, " ", CONCATENATE(Замеры!N983,Замеры!O983,Замеры!P983,Замеры!Q983,Замеры!R983))</f>
        <v xml:space="preserve"> </v>
      </c>
      <c r="E985" s="49" t="str">
        <f>IF(Замеры!I983=0, " ", Замеры!I983)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Замеры!L983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75</v>
      </c>
      <c r="T985" s="8" t="e">
        <f t="shared" si="365"/>
        <v>#VALUE!</v>
      </c>
      <c r="U985" s="12" t="s">
        <v>75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IF(Замеры!B984=0, " ", Замеры!B984)</f>
        <v>979</v>
      </c>
      <c r="B986" s="49" t="str">
        <f>Замеры!F984</f>
        <v xml:space="preserve">Группа от QF </v>
      </c>
      <c r="C986" s="49" t="str">
        <f>IF(Замеры!H984=0, " ", Замеры!H984)</f>
        <v xml:space="preserve"> </v>
      </c>
      <c r="D986" s="49" t="str">
        <f>IF(O986=0, " ", CONCATENATE(Замеры!N984,Замеры!O984,Замеры!P984,Замеры!Q984,Замеры!R984))</f>
        <v xml:space="preserve"> </v>
      </c>
      <c r="E986" s="49" t="str">
        <f>IF(Замеры!I984=0, " ", Замеры!I984)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Замеры!L984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75</v>
      </c>
      <c r="T986" s="8" t="e">
        <f t="shared" si="365"/>
        <v>#VALUE!</v>
      </c>
      <c r="U986" s="12" t="s">
        <v>75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IF(Замеры!B985=0, " ", Замеры!B985)</f>
        <v>980</v>
      </c>
      <c r="B987" s="49" t="str">
        <f>Замеры!F985</f>
        <v xml:space="preserve">Группа от QF </v>
      </c>
      <c r="C987" s="49" t="str">
        <f>IF(Замеры!H985=0, " ", Замеры!H985)</f>
        <v xml:space="preserve"> </v>
      </c>
      <c r="D987" s="49" t="str">
        <f>IF(O987=0, " ", CONCATENATE(Замеры!N985,Замеры!O985,Замеры!P985,Замеры!Q985,Замеры!R985))</f>
        <v xml:space="preserve"> </v>
      </c>
      <c r="E987" s="49" t="str">
        <f>IF(Замеры!I985=0, " ", Замеры!I985)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Замеры!L985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75</v>
      </c>
      <c r="T987" s="8" t="e">
        <f t="shared" si="365"/>
        <v>#VALUE!</v>
      </c>
      <c r="U987" s="12" t="s">
        <v>75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IF(Замеры!B986=0, " ", Замеры!B986)</f>
        <v>981</v>
      </c>
      <c r="B988" s="49" t="str">
        <f>Замеры!F986</f>
        <v xml:space="preserve">Группа от QF </v>
      </c>
      <c r="C988" s="49" t="str">
        <f>IF(Замеры!H986=0, " ", Замеры!H986)</f>
        <v xml:space="preserve"> </v>
      </c>
      <c r="D988" s="49" t="str">
        <f>IF(O988=0, " ", CONCATENATE(Замеры!N986,Замеры!O986,Замеры!P986,Замеры!Q986,Замеры!R986))</f>
        <v xml:space="preserve"> </v>
      </c>
      <c r="E988" s="49" t="str">
        <f>IF(Замеры!I986=0, " ", Замеры!I986)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Замеры!L986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75</v>
      </c>
      <c r="T988" s="8" t="e">
        <f t="shared" si="365"/>
        <v>#VALUE!</v>
      </c>
      <c r="U988" s="12" t="s">
        <v>75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IF(Замеры!B987=0, " ", Замеры!B987)</f>
        <v>982</v>
      </c>
      <c r="B989" s="49" t="str">
        <f>Замеры!F987</f>
        <v xml:space="preserve">Группа от QF </v>
      </c>
      <c r="C989" s="49" t="str">
        <f>IF(Замеры!H987=0, " ", Замеры!H987)</f>
        <v xml:space="preserve"> </v>
      </c>
      <c r="D989" s="49" t="str">
        <f>IF(O989=0, " ", CONCATENATE(Замеры!N987,Замеры!O987,Замеры!P987,Замеры!Q987,Замеры!R987))</f>
        <v xml:space="preserve"> </v>
      </c>
      <c r="E989" s="49" t="str">
        <f>IF(Замеры!I987=0, " ", Замеры!I987)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Замеры!L987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75</v>
      </c>
      <c r="T989" s="8" t="e">
        <f t="shared" si="365"/>
        <v>#VALUE!</v>
      </c>
      <c r="U989" s="12" t="s">
        <v>75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IF(Замеры!B988=0, " ", Замеры!B988)</f>
        <v>983</v>
      </c>
      <c r="B990" s="49" t="str">
        <f>Замеры!F988</f>
        <v xml:space="preserve">Группа от QF </v>
      </c>
      <c r="C990" s="49" t="str">
        <f>IF(Замеры!H988=0, " ", Замеры!H988)</f>
        <v xml:space="preserve"> </v>
      </c>
      <c r="D990" s="49" t="str">
        <f>IF(O990=0, " ", CONCATENATE(Замеры!N988,Замеры!O988,Замеры!P988,Замеры!Q988,Замеры!R988))</f>
        <v xml:space="preserve"> </v>
      </c>
      <c r="E990" s="49" t="str">
        <f>IF(Замеры!I988=0, " ", Замеры!I988)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Замеры!L988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75</v>
      </c>
      <c r="T990" s="8" t="e">
        <f t="shared" si="365"/>
        <v>#VALUE!</v>
      </c>
      <c r="U990" s="12" t="s">
        <v>75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IF(Замеры!B989=0, " ", Замеры!B989)</f>
        <v>984</v>
      </c>
      <c r="B991" s="49" t="str">
        <f>Замеры!F989</f>
        <v xml:space="preserve">Группа от QF </v>
      </c>
      <c r="C991" s="49" t="str">
        <f>IF(Замеры!H989=0, " ", Замеры!H989)</f>
        <v xml:space="preserve"> </v>
      </c>
      <c r="D991" s="49" t="str">
        <f>IF(O991=0, " ", CONCATENATE(Замеры!N989,Замеры!O989,Замеры!P989,Замеры!Q989,Замеры!R989))</f>
        <v xml:space="preserve"> </v>
      </c>
      <c r="E991" s="49" t="str">
        <f>IF(Замеры!I989=0, " ", Замеры!I989)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Замеры!L989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75</v>
      </c>
      <c r="T991" s="8" t="e">
        <f t="shared" si="365"/>
        <v>#VALUE!</v>
      </c>
      <c r="U991" s="12" t="s">
        <v>75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IF(Замеры!B990=0, " ", Замеры!B990)</f>
        <v>985</v>
      </c>
      <c r="B992" s="49" t="str">
        <f>Замеры!F990</f>
        <v xml:space="preserve">Группа от QF </v>
      </c>
      <c r="C992" s="49" t="str">
        <f>IF(Замеры!H990=0, " ", Замеры!H990)</f>
        <v xml:space="preserve"> </v>
      </c>
      <c r="D992" s="49" t="str">
        <f>IF(O992=0, " ", CONCATENATE(Замеры!N990,Замеры!O990,Замеры!P990,Замеры!Q990,Замеры!R990))</f>
        <v xml:space="preserve"> </v>
      </c>
      <c r="E992" s="49" t="str">
        <f>IF(Замеры!I990=0, " ", Замеры!I990)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Замеры!L990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75</v>
      </c>
      <c r="T992" s="8" t="e">
        <f t="shared" si="365"/>
        <v>#VALUE!</v>
      </c>
      <c r="U992" s="12" t="s">
        <v>75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IF(Замеры!B991=0, " ", Замеры!B991)</f>
        <v>986</v>
      </c>
      <c r="B993" s="49" t="str">
        <f>Замеры!F991</f>
        <v xml:space="preserve">Группа от QF </v>
      </c>
      <c r="C993" s="49" t="str">
        <f>IF(Замеры!H991=0, " ", Замеры!H991)</f>
        <v xml:space="preserve"> </v>
      </c>
      <c r="D993" s="49" t="str">
        <f>IF(O993=0, " ", CONCATENATE(Замеры!N991,Замеры!O991,Замеры!P991,Замеры!Q991,Замеры!R991))</f>
        <v xml:space="preserve"> </v>
      </c>
      <c r="E993" s="49" t="str">
        <f>IF(Замеры!I991=0, " ", Замеры!I991)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Замеры!L991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75</v>
      </c>
      <c r="T993" s="8" t="e">
        <f t="shared" si="365"/>
        <v>#VALUE!</v>
      </c>
      <c r="U993" s="12" t="s">
        <v>75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IF(Замеры!B992=0, " ", Замеры!B992)</f>
        <v>987</v>
      </c>
      <c r="B994" s="49" t="str">
        <f>Замеры!F992</f>
        <v xml:space="preserve">Группа от QF </v>
      </c>
      <c r="C994" s="49" t="str">
        <f>IF(Замеры!H992=0, " ", Замеры!H992)</f>
        <v xml:space="preserve"> </v>
      </c>
      <c r="D994" s="49" t="str">
        <f>IF(O994=0, " ", CONCATENATE(Замеры!N992,Замеры!O992,Замеры!P992,Замеры!Q992,Замеры!R992))</f>
        <v xml:space="preserve"> </v>
      </c>
      <c r="E994" s="49" t="str">
        <f>IF(Замеры!I992=0, " ", Замеры!I992)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Замеры!L992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75</v>
      </c>
      <c r="T994" s="8" t="e">
        <f t="shared" si="365"/>
        <v>#VALUE!</v>
      </c>
      <c r="U994" s="12" t="s">
        <v>75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IF(Замеры!B993=0, " ", Замеры!B993)</f>
        <v>988</v>
      </c>
      <c r="B995" s="49" t="str">
        <f>Замеры!F993</f>
        <v xml:space="preserve">Группа от QF </v>
      </c>
      <c r="C995" s="49" t="str">
        <f>IF(Замеры!H993=0, " ", Замеры!H993)</f>
        <v xml:space="preserve"> </v>
      </c>
      <c r="D995" s="49" t="str">
        <f>IF(O995=0, " ", CONCATENATE(Замеры!N993,Замеры!O993,Замеры!P993,Замеры!Q993,Замеры!R993))</f>
        <v xml:space="preserve"> </v>
      </c>
      <c r="E995" s="49" t="str">
        <f>IF(Замеры!I993=0, " ", Замеры!I993)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Замеры!L993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75</v>
      </c>
      <c r="T995" s="8" t="e">
        <f t="shared" si="365"/>
        <v>#VALUE!</v>
      </c>
      <c r="U995" s="12" t="s">
        <v>75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IF(Замеры!B994=0, " ", Замеры!B994)</f>
        <v>989</v>
      </c>
      <c r="B996" s="49" t="str">
        <f>Замеры!F994</f>
        <v xml:space="preserve">Группа от QF </v>
      </c>
      <c r="C996" s="49" t="str">
        <f>IF(Замеры!H994=0, " ", Замеры!H994)</f>
        <v xml:space="preserve"> </v>
      </c>
      <c r="D996" s="49" t="str">
        <f>IF(O996=0, " ", CONCATENATE(Замеры!N994,Замеры!O994,Замеры!P994,Замеры!Q994,Замеры!R994))</f>
        <v xml:space="preserve"> </v>
      </c>
      <c r="E996" s="49" t="str">
        <f>IF(Замеры!I994=0, " ", Замеры!I994)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Замеры!L994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75</v>
      </c>
      <c r="T996" s="8" t="e">
        <f t="shared" si="365"/>
        <v>#VALUE!</v>
      </c>
      <c r="U996" s="12" t="s">
        <v>75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IF(Замеры!B995=0, " ", Замеры!B995)</f>
        <v>990</v>
      </c>
      <c r="B997" s="49" t="str">
        <f>Замеры!F995</f>
        <v xml:space="preserve">Группа от QF </v>
      </c>
      <c r="C997" s="49" t="str">
        <f>IF(Замеры!H995=0, " ", Замеры!H995)</f>
        <v xml:space="preserve"> </v>
      </c>
      <c r="D997" s="49" t="str">
        <f>IF(O997=0, " ", CONCATENATE(Замеры!N995,Замеры!O995,Замеры!P995,Замеры!Q995,Замеры!R995))</f>
        <v xml:space="preserve"> </v>
      </c>
      <c r="E997" s="49" t="str">
        <f>IF(Замеры!I995=0, " ", Замеры!I995)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Замеры!L995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75</v>
      </c>
      <c r="T997" s="8" t="e">
        <f t="shared" si="365"/>
        <v>#VALUE!</v>
      </c>
      <c r="U997" s="12" t="s">
        <v>75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IF(Замеры!B996=0, " ", Замеры!B996)</f>
        <v>991</v>
      </c>
      <c r="B998" s="49" t="str">
        <f>Замеры!F996</f>
        <v xml:space="preserve">Группа от QF </v>
      </c>
      <c r="C998" s="49" t="str">
        <f>IF(Замеры!H996=0, " ", Замеры!H996)</f>
        <v xml:space="preserve"> </v>
      </c>
      <c r="D998" s="49" t="str">
        <f>IF(O998=0, " ", CONCATENATE(Замеры!N996,Замеры!O996,Замеры!P996,Замеры!Q996,Замеры!R996))</f>
        <v xml:space="preserve"> </v>
      </c>
      <c r="E998" s="49" t="str">
        <f>IF(Замеры!I996=0, " ", Замеры!I996)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Замеры!L996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75</v>
      </c>
      <c r="T998" s="8" t="e">
        <f t="shared" si="365"/>
        <v>#VALUE!</v>
      </c>
      <c r="U998" s="12" t="s">
        <v>75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IF(Замеры!B997=0, " ", Замеры!B997)</f>
        <v>992</v>
      </c>
      <c r="B999" s="49" t="str">
        <f>Замеры!F997</f>
        <v xml:space="preserve">Группа от QF </v>
      </c>
      <c r="C999" s="49" t="str">
        <f>IF(Замеры!H997=0, " ", Замеры!H997)</f>
        <v xml:space="preserve"> </v>
      </c>
      <c r="D999" s="49" t="str">
        <f>IF(O999=0, " ", CONCATENATE(Замеры!N997,Замеры!O997,Замеры!P997,Замеры!Q997,Замеры!R997))</f>
        <v xml:space="preserve"> </v>
      </c>
      <c r="E999" s="49" t="str">
        <f>IF(Замеры!I997=0, " ", Замеры!I997)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Замеры!L997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75</v>
      </c>
      <c r="T999" s="8" t="e">
        <f t="shared" si="365"/>
        <v>#VALUE!</v>
      </c>
      <c r="U999" s="12" t="s">
        <v>75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IF(Замеры!B998=0, " ", Замеры!B998)</f>
        <v>993</v>
      </c>
      <c r="B1000" s="49" t="str">
        <f>Замеры!F998</f>
        <v xml:space="preserve">Группа от QF </v>
      </c>
      <c r="C1000" s="49" t="str">
        <f>IF(Замеры!H998=0, " ", Замеры!H998)</f>
        <v xml:space="preserve"> </v>
      </c>
      <c r="D1000" s="49" t="str">
        <f>IF(O1000=0, " ", CONCATENATE(Замеры!N998,Замеры!O998,Замеры!P998,Замеры!Q998,Замеры!R998))</f>
        <v xml:space="preserve"> </v>
      </c>
      <c r="E1000" s="49" t="str">
        <f>IF(Замеры!I998=0, " ", Замеры!I998)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Замеры!L998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75</v>
      </c>
      <c r="T1000" s="8" t="e">
        <f t="shared" si="365"/>
        <v>#VALUE!</v>
      </c>
      <c r="U1000" s="12" t="s">
        <v>75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IF(Замеры!B999=0, " ", Замеры!B999)</f>
        <v>994</v>
      </c>
      <c r="B1001" s="49" t="str">
        <f>Замеры!F999</f>
        <v xml:space="preserve">Группа от QF </v>
      </c>
      <c r="C1001" s="49" t="str">
        <f>IF(Замеры!H999=0, " ", Замеры!H999)</f>
        <v xml:space="preserve"> </v>
      </c>
      <c r="D1001" s="49" t="str">
        <f>IF(O1001=0, " ", CONCATENATE(Замеры!N999,Замеры!O999,Замеры!P999,Замеры!Q999,Замеры!R999))</f>
        <v xml:space="preserve"> </v>
      </c>
      <c r="E1001" s="49" t="str">
        <f>IF(Замеры!I999=0, " ", Замеры!I999)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Замеры!L999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75</v>
      </c>
      <c r="T1001" s="8" t="e">
        <f t="shared" si="365"/>
        <v>#VALUE!</v>
      </c>
      <c r="U1001" s="12" t="s">
        <v>75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IF(Замеры!B1000=0, " ", Замеры!B1000)</f>
        <v>995</v>
      </c>
      <c r="B1002" s="49" t="str">
        <f>Замеры!F1000</f>
        <v xml:space="preserve">Группа от QF </v>
      </c>
      <c r="C1002" s="49" t="str">
        <f>IF(Замеры!H1000=0, " ", Замеры!H1000)</f>
        <v xml:space="preserve"> </v>
      </c>
      <c r="D1002" s="49" t="str">
        <f>IF(O1002=0, " ", CONCATENATE(Замеры!N1000,Замеры!O1000,Замеры!P1000,Замеры!Q1000,Замеры!R1000))</f>
        <v xml:space="preserve"> </v>
      </c>
      <c r="E1002" s="49" t="str">
        <f>IF(Замеры!I1000=0, " ", Замеры!I1000)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Замеры!L1000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75</v>
      </c>
      <c r="T1002" s="8" t="e">
        <f t="shared" si="365"/>
        <v>#VALUE!</v>
      </c>
      <c r="U1002" s="12" t="s">
        <v>75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IF(Замеры!B1001=0, " ", Замеры!B1001)</f>
        <v>996</v>
      </c>
      <c r="B1003" s="49" t="str">
        <f>Замеры!F1001</f>
        <v xml:space="preserve">Группа от QF </v>
      </c>
      <c r="C1003" s="49" t="str">
        <f>IF(Замеры!H1001=0, " ", Замеры!H1001)</f>
        <v xml:space="preserve"> </v>
      </c>
      <c r="D1003" s="49" t="str">
        <f>IF(O1003=0, " ", CONCATENATE(Замеры!N1001,Замеры!O1001,Замеры!P1001,Замеры!Q1001,Замеры!R1001))</f>
        <v xml:space="preserve"> </v>
      </c>
      <c r="E1003" s="49" t="str">
        <f>IF(Замеры!I1001=0, " ", Замеры!I1001)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Замеры!L1001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75</v>
      </c>
      <c r="T1003" s="8" t="e">
        <f t="shared" si="365"/>
        <v>#VALUE!</v>
      </c>
      <c r="U1003" s="12" t="s">
        <v>75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IF(Замеры!B1002=0, " ", Замеры!B1002)</f>
        <v>997</v>
      </c>
      <c r="B1004" s="49" t="str">
        <f>Замеры!F1002</f>
        <v xml:space="preserve">Группа от QF </v>
      </c>
      <c r="C1004" s="49" t="str">
        <f>IF(Замеры!H1002=0, " ", Замеры!H1002)</f>
        <v xml:space="preserve"> </v>
      </c>
      <c r="D1004" s="49" t="str">
        <f>IF(O1004=0, " ", CONCATENATE(Замеры!N1002,Замеры!O1002,Замеры!P1002,Замеры!Q1002,Замеры!R1002))</f>
        <v xml:space="preserve"> </v>
      </c>
      <c r="E1004" s="49" t="str">
        <f>IF(Замеры!I1002=0, " ", Замеры!I1002)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Замеры!L1002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75</v>
      </c>
      <c r="T1004" s="8" t="e">
        <f t="shared" si="365"/>
        <v>#VALUE!</v>
      </c>
      <c r="U1004" s="12" t="s">
        <v>75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IF(Замеры!B1003=0, " ", Замеры!B1003)</f>
        <v>998</v>
      </c>
      <c r="B1005" s="49" t="str">
        <f>Замеры!F1003</f>
        <v xml:space="preserve">Группа от QF </v>
      </c>
      <c r="C1005" s="49" t="str">
        <f>IF(Замеры!H1003=0, " ", Замеры!H1003)</f>
        <v xml:space="preserve"> </v>
      </c>
      <c r="D1005" s="49" t="str">
        <f>IF(O1005=0, " ", CONCATENATE(Замеры!N1003,Замеры!O1003,Замеры!P1003,Замеры!Q1003,Замеры!R1003))</f>
        <v xml:space="preserve"> </v>
      </c>
      <c r="E1005" s="49" t="str">
        <f>IF(Замеры!I1003=0, " ", Замеры!I1003)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Замеры!L1003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75</v>
      </c>
      <c r="T1005" s="8" t="e">
        <f t="shared" si="365"/>
        <v>#VALUE!</v>
      </c>
      <c r="U1005" s="12" t="s">
        <v>75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IF(Замеры!B1004=0, " ", Замеры!B1004)</f>
        <v>999</v>
      </c>
      <c r="B1006" s="49" t="str">
        <f>Замеры!F1004</f>
        <v xml:space="preserve">Группа от QF </v>
      </c>
      <c r="C1006" s="49" t="str">
        <f>IF(Замеры!H1004=0, " ", Замеры!H1004)</f>
        <v xml:space="preserve"> </v>
      </c>
      <c r="D1006" s="49" t="str">
        <f>IF(O1006=0, " ", CONCATENATE(Замеры!N1004,Замеры!O1004,Замеры!P1004,Замеры!Q1004,Замеры!R1004))</f>
        <v xml:space="preserve"> </v>
      </c>
      <c r="E1006" s="49" t="str">
        <f>IF(Замеры!I1004=0, " ", Замеры!I1004)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Замеры!L1004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75</v>
      </c>
      <c r="T1006" s="8" t="e">
        <f t="shared" si="365"/>
        <v>#VALUE!</v>
      </c>
      <c r="U1006" s="12" t="s">
        <v>75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IF(Замеры!B1005=0, " ", Замеры!B1005)</f>
        <v>1000</v>
      </c>
      <c r="B1007" s="49" t="str">
        <f>Замеры!F1005</f>
        <v xml:space="preserve">Группа от QF </v>
      </c>
      <c r="C1007" s="49" t="str">
        <f>IF(Замеры!H1005=0, " ", Замеры!H1005)</f>
        <v xml:space="preserve"> </v>
      </c>
      <c r="D1007" s="49" t="str">
        <f>IF(O1007=0, " ", CONCATENATE(Замеры!N1005,Замеры!O1005,Замеры!P1005,Замеры!Q1005,Замеры!R1005))</f>
        <v xml:space="preserve"> </v>
      </c>
      <c r="E1007" s="49" t="str">
        <f>IF(Замеры!I1005=0, " ", Замеры!I1005)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Замеры!L1005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75</v>
      </c>
      <c r="T1007" s="8" t="e">
        <f t="shared" si="365"/>
        <v>#VALUE!</v>
      </c>
      <c r="U1007" s="12" t="s">
        <v>75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IF(Замеры!B1006=0, " ", Замеры!B1006)</f>
        <v>1001</v>
      </c>
      <c r="B1008" s="49" t="str">
        <f>Замеры!F1006</f>
        <v xml:space="preserve">Группа от QF </v>
      </c>
      <c r="C1008" s="49" t="str">
        <f>IF(Замеры!H1006=0, " ", Замеры!H1006)</f>
        <v xml:space="preserve"> </v>
      </c>
      <c r="D1008" s="49" t="str">
        <f>IF(O1008=0, " ", CONCATENATE(Замеры!N1006,Замеры!O1006,Замеры!P1006,Замеры!Q1006,Замеры!R1006))</f>
        <v xml:space="preserve"> </v>
      </c>
      <c r="E1008" s="49" t="str">
        <f>IF(Замеры!I1006=0, " ", Замеры!I1006)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Замеры!L1006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75</v>
      </c>
      <c r="T1008" s="8" t="e">
        <f t="shared" si="365"/>
        <v>#VALUE!</v>
      </c>
      <c r="U1008" s="12" t="s">
        <v>75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IF(Замеры!B1007=0, " ", Замеры!B1007)</f>
        <v>1002</v>
      </c>
      <c r="B1009" s="49" t="str">
        <f>Замеры!F1007</f>
        <v xml:space="preserve">Группа от QF </v>
      </c>
      <c r="C1009" s="49" t="str">
        <f>IF(Замеры!H1007=0, " ", Замеры!H1007)</f>
        <v xml:space="preserve"> </v>
      </c>
      <c r="D1009" s="49" t="str">
        <f>IF(O1009=0, " ", CONCATENATE(Замеры!N1007,Замеры!O1007,Замеры!P1007,Замеры!Q1007,Замеры!R1007))</f>
        <v xml:space="preserve"> </v>
      </c>
      <c r="E1009" s="49" t="str">
        <f>IF(Замеры!I1007=0, " ", Замеры!I1007)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Замеры!L1007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75</v>
      </c>
      <c r="T1009" s="8" t="e">
        <f t="shared" si="365"/>
        <v>#VALUE!</v>
      </c>
      <c r="U1009" s="12" t="s">
        <v>75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IF(Замеры!B1008=0, " ", Замеры!B1008)</f>
        <v>1003</v>
      </c>
      <c r="B1010" s="49" t="str">
        <f>Замеры!F1008</f>
        <v xml:space="preserve">Группа от QF </v>
      </c>
      <c r="C1010" s="49" t="str">
        <f>IF(Замеры!H1008=0, " ", Замеры!H1008)</f>
        <v xml:space="preserve"> </v>
      </c>
      <c r="D1010" s="49" t="str">
        <f>IF(O1010=0, " ", CONCATENATE(Замеры!N1008,Замеры!O1008,Замеры!P1008,Замеры!Q1008,Замеры!R1008))</f>
        <v xml:space="preserve"> </v>
      </c>
      <c r="E1010" s="49" t="str">
        <f>IF(Замеры!I1008=0, " ", Замеры!I1008)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Замеры!L1008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75</v>
      </c>
      <c r="T1010" s="8" t="e">
        <f t="shared" si="365"/>
        <v>#VALUE!</v>
      </c>
      <c r="U1010" s="12" t="s">
        <v>75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IF(Замеры!B1009=0, " ", Замеры!B1009)</f>
        <v>1004</v>
      </c>
      <c r="B1011" s="49" t="str">
        <f>Замеры!F1009</f>
        <v xml:space="preserve">Группа от QF </v>
      </c>
      <c r="C1011" s="49" t="str">
        <f>IF(Замеры!H1009=0, " ", Замеры!H1009)</f>
        <v xml:space="preserve"> </v>
      </c>
      <c r="D1011" s="49" t="str">
        <f>IF(O1011=0, " ", CONCATENATE(Замеры!N1009,Замеры!O1009,Замеры!P1009,Замеры!Q1009,Замеры!R1009))</f>
        <v xml:space="preserve"> </v>
      </c>
      <c r="E1011" s="49" t="str">
        <f>IF(Замеры!I1009=0, " ", Замеры!I1009)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Замеры!L1009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75</v>
      </c>
      <c r="T1011" s="8" t="e">
        <f t="shared" si="365"/>
        <v>#VALUE!</v>
      </c>
      <c r="U1011" s="12" t="s">
        <v>75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IF(Замеры!B1010=0, " ", Замеры!B1010)</f>
        <v>1005</v>
      </c>
      <c r="B1012" s="49" t="str">
        <f>Замеры!F1010</f>
        <v xml:space="preserve">Группа от QF </v>
      </c>
      <c r="C1012" s="49" t="str">
        <f>IF(Замеры!H1010=0, " ", Замеры!H1010)</f>
        <v xml:space="preserve"> </v>
      </c>
      <c r="D1012" s="49" t="str">
        <f>IF(O1012=0, " ", CONCATENATE(Замеры!N1010,Замеры!O1010,Замеры!P1010,Замеры!Q1010,Замеры!R1010))</f>
        <v xml:space="preserve"> </v>
      </c>
      <c r="E1012" s="49" t="str">
        <f>IF(Замеры!I1010=0, " ", Замеры!I1010)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Замеры!L1010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75</v>
      </c>
      <c r="T1012" s="8" t="e">
        <f t="shared" si="365"/>
        <v>#VALUE!</v>
      </c>
      <c r="U1012" s="12" t="s">
        <v>75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IF(Замеры!B1011=0, " ", Замеры!B1011)</f>
        <v>1006</v>
      </c>
      <c r="B1013" s="49" t="str">
        <f>Замеры!F1011</f>
        <v xml:space="preserve">Группа от QF </v>
      </c>
      <c r="C1013" s="49" t="str">
        <f>IF(Замеры!H1011=0, " ", Замеры!H1011)</f>
        <v xml:space="preserve"> </v>
      </c>
      <c r="D1013" s="49" t="str">
        <f>IF(O1013=0, " ", CONCATENATE(Замеры!N1011,Замеры!O1011,Замеры!P1011,Замеры!Q1011,Замеры!R1011))</f>
        <v xml:space="preserve"> </v>
      </c>
      <c r="E1013" s="49" t="str">
        <f>IF(Замеры!I1011=0, " ", Замеры!I1011)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Замеры!L1011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75</v>
      </c>
      <c r="T1013" s="8" t="e">
        <f t="shared" si="365"/>
        <v>#VALUE!</v>
      </c>
      <c r="U1013" s="12" t="s">
        <v>75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IF(Замеры!B1012=0, " ", Замеры!B1012)</f>
        <v>1007</v>
      </c>
      <c r="B1014" s="49" t="str">
        <f>Замеры!F1012</f>
        <v xml:space="preserve">Группа от QF </v>
      </c>
      <c r="C1014" s="49" t="str">
        <f>IF(Замеры!H1012=0, " ", Замеры!H1012)</f>
        <v xml:space="preserve"> </v>
      </c>
      <c r="D1014" s="49" t="str">
        <f>IF(O1014=0, " ", CONCATENATE(Замеры!N1012,Замеры!O1012,Замеры!P1012,Замеры!Q1012,Замеры!R1012))</f>
        <v xml:space="preserve"> </v>
      </c>
      <c r="E1014" s="49" t="str">
        <f>IF(Замеры!I1012=0, " ", Замеры!I1012)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Замеры!L1012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75</v>
      </c>
      <c r="T1014" s="8" t="e">
        <f t="shared" si="365"/>
        <v>#VALUE!</v>
      </c>
      <c r="U1014" s="12" t="s">
        <v>75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IF(Замеры!B1013=0, " ", Замеры!B1013)</f>
        <v>1008</v>
      </c>
      <c r="B1015" s="49" t="str">
        <f>Замеры!F1013</f>
        <v xml:space="preserve">Группа от QF </v>
      </c>
      <c r="C1015" s="49" t="str">
        <f>IF(Замеры!H1013=0, " ", Замеры!H1013)</f>
        <v xml:space="preserve"> </v>
      </c>
      <c r="D1015" s="49" t="str">
        <f>IF(O1015=0, " ", CONCATENATE(Замеры!N1013,Замеры!O1013,Замеры!P1013,Замеры!Q1013,Замеры!R1013))</f>
        <v xml:space="preserve"> </v>
      </c>
      <c r="E1015" s="49" t="str">
        <f>IF(Замеры!I1013=0, " ", Замеры!I1013)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Замеры!L1013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75</v>
      </c>
      <c r="T1015" s="8" t="e">
        <f t="shared" si="365"/>
        <v>#VALUE!</v>
      </c>
      <c r="U1015" s="12" t="s">
        <v>75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IF(Замеры!B1014=0, " ", Замеры!B1014)</f>
        <v>1009</v>
      </c>
      <c r="B1016" s="49" t="str">
        <f>Замеры!F1014</f>
        <v xml:space="preserve">Группа от QF </v>
      </c>
      <c r="C1016" s="49" t="str">
        <f>IF(Замеры!H1014=0, " ", Замеры!H1014)</f>
        <v xml:space="preserve"> </v>
      </c>
      <c r="D1016" s="49" t="str">
        <f>IF(O1016=0, " ", CONCATENATE(Замеры!N1014,Замеры!O1014,Замеры!P1014,Замеры!Q1014,Замеры!R1014))</f>
        <v xml:space="preserve"> </v>
      </c>
      <c r="E1016" s="49" t="str">
        <f>IF(Замеры!I1014=0, " ", Замеры!I1014)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Замеры!L1014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75</v>
      </c>
      <c r="T1016" s="8" t="e">
        <f t="shared" si="365"/>
        <v>#VALUE!</v>
      </c>
      <c r="U1016" s="12" t="s">
        <v>75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IF(Замеры!B1015=0, " ", Замеры!B1015)</f>
        <v>1010</v>
      </c>
      <c r="B1017" s="49" t="str">
        <f>Замеры!F1015</f>
        <v xml:space="preserve">Группа от QF </v>
      </c>
      <c r="C1017" s="49" t="str">
        <f>IF(Замеры!H1015=0, " ", Замеры!H1015)</f>
        <v xml:space="preserve"> </v>
      </c>
      <c r="D1017" s="49" t="str">
        <f>IF(O1017=0, " ", CONCATENATE(Замеры!N1015,Замеры!O1015,Замеры!P1015,Замеры!Q1015,Замеры!R1015))</f>
        <v xml:space="preserve"> </v>
      </c>
      <c r="E1017" s="49" t="str">
        <f>IF(Замеры!I1015=0, " ", Замеры!I1015)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Замеры!L1015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75</v>
      </c>
      <c r="T1017" s="8" t="e">
        <f t="shared" si="365"/>
        <v>#VALUE!</v>
      </c>
      <c r="U1017" s="12" t="s">
        <v>75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IF(Замеры!B1016=0, " ", Замеры!B1016)</f>
        <v>1011</v>
      </c>
      <c r="B1018" s="49" t="str">
        <f>Замеры!F1016</f>
        <v xml:space="preserve">Группа от QF </v>
      </c>
      <c r="C1018" s="49" t="str">
        <f>IF(Замеры!H1016=0, " ", Замеры!H1016)</f>
        <v xml:space="preserve"> </v>
      </c>
      <c r="D1018" s="49" t="str">
        <f>IF(O1018=0, " ", CONCATENATE(Замеры!N1016,Замеры!O1016,Замеры!P1016,Замеры!Q1016,Замеры!R1016))</f>
        <v xml:space="preserve"> </v>
      </c>
      <c r="E1018" s="49" t="str">
        <f>IF(Замеры!I1016=0, " ", Замеры!I1016)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Замеры!L1016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75</v>
      </c>
      <c r="T1018" s="8" t="e">
        <f t="shared" si="365"/>
        <v>#VALUE!</v>
      </c>
      <c r="U1018" s="12" t="s">
        <v>75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IF(Замеры!B1017=0, " ", Замеры!B1017)</f>
        <v>1012</v>
      </c>
      <c r="B1019" s="49" t="str">
        <f>Замеры!F1017</f>
        <v xml:space="preserve">Группа от QF </v>
      </c>
      <c r="C1019" s="49" t="str">
        <f>IF(Замеры!H1017=0, " ", Замеры!H1017)</f>
        <v xml:space="preserve"> </v>
      </c>
      <c r="D1019" s="49" t="str">
        <f>IF(O1019=0, " ", CONCATENATE(Замеры!N1017,Замеры!O1017,Замеры!P1017,Замеры!Q1017,Замеры!R1017))</f>
        <v xml:space="preserve"> </v>
      </c>
      <c r="E1019" s="49" t="str">
        <f>IF(Замеры!I1017=0, " ", Замеры!I1017)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Замеры!L1017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75</v>
      </c>
      <c r="T1019" s="8" t="e">
        <f t="shared" si="365"/>
        <v>#VALUE!</v>
      </c>
      <c r="U1019" s="12" t="s">
        <v>75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IF(Замеры!B1018=0, " ", Замеры!B1018)</f>
        <v>1013</v>
      </c>
      <c r="B1020" s="49" t="str">
        <f>Замеры!F1018</f>
        <v xml:space="preserve">Группа от QF </v>
      </c>
      <c r="C1020" s="49" t="str">
        <f>IF(Замеры!H1018=0, " ", Замеры!H1018)</f>
        <v xml:space="preserve"> </v>
      </c>
      <c r="D1020" s="49" t="str">
        <f>IF(O1020=0, " ", CONCATENATE(Замеры!N1018,Замеры!O1018,Замеры!P1018,Замеры!Q1018,Замеры!R1018))</f>
        <v xml:space="preserve"> </v>
      </c>
      <c r="E1020" s="49" t="str">
        <f>IF(Замеры!I1018=0, " ", Замеры!I1018)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Замеры!L1018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75</v>
      </c>
      <c r="T1020" s="8" t="e">
        <f t="shared" si="365"/>
        <v>#VALUE!</v>
      </c>
      <c r="U1020" s="12" t="s">
        <v>75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IF(Замеры!B1019=0, " ", Замеры!B1019)</f>
        <v>1014</v>
      </c>
      <c r="B1021" s="49" t="str">
        <f>Замеры!F1019</f>
        <v xml:space="preserve">Группа от QF </v>
      </c>
      <c r="C1021" s="49" t="str">
        <f>IF(Замеры!H1019=0, " ", Замеры!H1019)</f>
        <v xml:space="preserve"> </v>
      </c>
      <c r="D1021" s="49" t="str">
        <f>IF(O1021=0, " ", CONCATENATE(Замеры!N1019,Замеры!O1019,Замеры!P1019,Замеры!Q1019,Замеры!R1019))</f>
        <v xml:space="preserve"> </v>
      </c>
      <c r="E1021" s="49" t="str">
        <f>IF(Замеры!I1019=0, " ", Замеры!I1019)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Замеры!L1019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75</v>
      </c>
      <c r="T1021" s="8" t="e">
        <f t="shared" si="365"/>
        <v>#VALUE!</v>
      </c>
      <c r="U1021" s="12" t="s">
        <v>75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IF(Замеры!B1020=0, " ", Замеры!B1020)</f>
        <v>1015</v>
      </c>
      <c r="B1022" s="49" t="str">
        <f>Замеры!F1020</f>
        <v xml:space="preserve">Группа от QF </v>
      </c>
      <c r="C1022" s="49" t="str">
        <f>IF(Замеры!H1020=0, " ", Замеры!H1020)</f>
        <v xml:space="preserve"> </v>
      </c>
      <c r="D1022" s="49" t="str">
        <f>IF(O1022=0, " ", CONCATENATE(Замеры!N1020,Замеры!O1020,Замеры!P1020,Замеры!Q1020,Замеры!R1020))</f>
        <v xml:space="preserve"> </v>
      </c>
      <c r="E1022" s="49" t="str">
        <f>IF(Замеры!I1020=0, " ", Замеры!I1020)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Замеры!L1020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75</v>
      </c>
      <c r="T1022" s="8" t="e">
        <f t="shared" si="365"/>
        <v>#VALUE!</v>
      </c>
      <c r="U1022" s="12" t="s">
        <v>75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IF(Замеры!B1021=0, " ", Замеры!B1021)</f>
        <v>1016</v>
      </c>
      <c r="B1023" s="49" t="str">
        <f>Замеры!F1021</f>
        <v xml:space="preserve">Группа от QF </v>
      </c>
      <c r="C1023" s="49" t="str">
        <f>IF(Замеры!H1021=0, " ", Замеры!H1021)</f>
        <v xml:space="preserve"> </v>
      </c>
      <c r="D1023" s="49" t="str">
        <f>IF(O1023=0, " ", CONCATENATE(Замеры!N1021,Замеры!O1021,Замеры!P1021,Замеры!Q1021,Замеры!R1021))</f>
        <v xml:space="preserve"> </v>
      </c>
      <c r="E1023" s="49" t="str">
        <f>IF(Замеры!I1021=0, " ", Замеры!I1021)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Замеры!L1021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75</v>
      </c>
      <c r="T1023" s="8" t="e">
        <f t="shared" si="365"/>
        <v>#VALUE!</v>
      </c>
      <c r="U1023" s="12" t="s">
        <v>75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IF(Замеры!B1022=0, " ", Замеры!B1022)</f>
        <v>1017</v>
      </c>
      <c r="B1024" s="49" t="str">
        <f>Замеры!F1022</f>
        <v xml:space="preserve">Группа от QF </v>
      </c>
      <c r="C1024" s="49" t="str">
        <f>IF(Замеры!H1022=0, " ", Замеры!H1022)</f>
        <v xml:space="preserve"> </v>
      </c>
      <c r="D1024" s="49" t="str">
        <f>IF(O1024=0, " ", CONCATENATE(Замеры!N1022,Замеры!O1022,Замеры!P1022,Замеры!Q1022,Замеры!R1022))</f>
        <v xml:space="preserve"> </v>
      </c>
      <c r="E1024" s="49" t="str">
        <f>IF(Замеры!I1022=0, " ", Замеры!I1022)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Замеры!L1022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75</v>
      </c>
      <c r="T1024" s="8" t="e">
        <f t="shared" si="365"/>
        <v>#VALUE!</v>
      </c>
      <c r="U1024" s="12" t="s">
        <v>75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IF(Замеры!B1023=0, " ", Замеры!B1023)</f>
        <v>1018</v>
      </c>
      <c r="B1025" s="49" t="str">
        <f>Замеры!F1023</f>
        <v xml:space="preserve">Группа от QF </v>
      </c>
      <c r="C1025" s="49" t="str">
        <f>IF(Замеры!H1023=0, " ", Замеры!H1023)</f>
        <v xml:space="preserve"> </v>
      </c>
      <c r="D1025" s="49" t="str">
        <f>IF(O1025=0, " ", CONCATENATE(Замеры!N1023,Замеры!O1023,Замеры!P1023,Замеры!Q1023,Замеры!R1023))</f>
        <v xml:space="preserve"> </v>
      </c>
      <c r="E1025" s="49" t="str">
        <f>IF(Замеры!I1023=0, " ", Замеры!I1023)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Замеры!L1023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75</v>
      </c>
      <c r="T1025" s="8" t="e">
        <f t="shared" si="365"/>
        <v>#VALUE!</v>
      </c>
      <c r="U1025" s="12" t="s">
        <v>75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IF(Замеры!B1024=0, " ", Замеры!B1024)</f>
        <v>1019</v>
      </c>
      <c r="B1026" s="49" t="str">
        <f>Замеры!F1024</f>
        <v xml:space="preserve">Группа от QF </v>
      </c>
      <c r="C1026" s="49" t="str">
        <f>IF(Замеры!H1024=0, " ", Замеры!H1024)</f>
        <v xml:space="preserve"> </v>
      </c>
      <c r="D1026" s="49" t="str">
        <f>IF(O1026=0, " ", CONCATENATE(Замеры!N1024,Замеры!O1024,Замеры!P1024,Замеры!Q1024,Замеры!R1024))</f>
        <v xml:space="preserve"> </v>
      </c>
      <c r="E1026" s="49" t="str">
        <f>IF(Замеры!I1024=0, " ", Замеры!I1024)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Замеры!L1024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75</v>
      </c>
      <c r="T1026" s="8" t="e">
        <f t="shared" si="365"/>
        <v>#VALUE!</v>
      </c>
      <c r="U1026" s="12" t="s">
        <v>75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IF(Замеры!B1025=0, " ", Замеры!B1025)</f>
        <v>1020</v>
      </c>
      <c r="B1027" s="49" t="str">
        <f>Замеры!F1025</f>
        <v xml:space="preserve">Группа от QF </v>
      </c>
      <c r="C1027" s="49" t="str">
        <f>IF(Замеры!H1025=0, " ", Замеры!H1025)</f>
        <v xml:space="preserve"> </v>
      </c>
      <c r="D1027" s="49" t="str">
        <f>IF(O1027=0, " ", CONCATENATE(Замеры!N1025,Замеры!O1025,Замеры!P1025,Замеры!Q1025,Замеры!R1025))</f>
        <v xml:space="preserve"> </v>
      </c>
      <c r="E1027" s="49" t="str">
        <f>IF(Замеры!I1025=0, " ", Замеры!I1025)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Замеры!L1025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75</v>
      </c>
      <c r="T1027" s="8" t="e">
        <f t="shared" si="365"/>
        <v>#VALUE!</v>
      </c>
      <c r="U1027" s="12" t="s">
        <v>75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IF(Замеры!B1026=0, " ", Замеры!B1026)</f>
        <v>1021</v>
      </c>
      <c r="B1028" s="49" t="str">
        <f>Замеры!F1026</f>
        <v xml:space="preserve">Группа от QF </v>
      </c>
      <c r="C1028" s="49" t="str">
        <f>IF(Замеры!H1026=0, " ", Замеры!H1026)</f>
        <v xml:space="preserve"> </v>
      </c>
      <c r="D1028" s="49" t="str">
        <f>IF(O1028=0, " ", CONCATENATE(Замеры!N1026,Замеры!O1026,Замеры!P1026,Замеры!Q1026,Замеры!R1026))</f>
        <v xml:space="preserve"> </v>
      </c>
      <c r="E1028" s="49" t="str">
        <f>IF(Замеры!I1026=0, " ", Замеры!I1026)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Замеры!L1026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75</v>
      </c>
      <c r="T1028" s="8" t="e">
        <f t="shared" si="365"/>
        <v>#VALUE!</v>
      </c>
      <c r="U1028" s="12" t="s">
        <v>75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IF(Замеры!B1027=0, " ", Замеры!B1027)</f>
        <v>1022</v>
      </c>
      <c r="B1029" s="49" t="str">
        <f>Замеры!F1027</f>
        <v xml:space="preserve">Группа от QF </v>
      </c>
      <c r="C1029" s="49" t="str">
        <f>IF(Замеры!H1027=0, " ", Замеры!H1027)</f>
        <v xml:space="preserve"> </v>
      </c>
      <c r="D1029" s="49" t="str">
        <f>IF(O1029=0, " ", CONCATENATE(Замеры!N1027,Замеры!O1027,Замеры!P1027,Замеры!Q1027,Замеры!R1027))</f>
        <v xml:space="preserve"> </v>
      </c>
      <c r="E1029" s="49" t="str">
        <f>IF(Замеры!I1027=0, " ", Замеры!I1027)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Замеры!L1027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75</v>
      </c>
      <c r="T1029" s="8" t="e">
        <f t="shared" si="365"/>
        <v>#VALUE!</v>
      </c>
      <c r="U1029" s="12" t="s">
        <v>75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IF(Замеры!B1028=0, " ", Замеры!B1028)</f>
        <v>1023</v>
      </c>
      <c r="B1030" s="49" t="str">
        <f>Замеры!F1028</f>
        <v xml:space="preserve">Группа от QF </v>
      </c>
      <c r="C1030" s="49" t="str">
        <f>IF(Замеры!H1028=0, " ", Замеры!H1028)</f>
        <v xml:space="preserve"> </v>
      </c>
      <c r="D1030" s="49" t="str">
        <f>IF(O1030=0, " ", CONCATENATE(Замеры!N1028,Замеры!O1028,Замеры!P1028,Замеры!Q1028,Замеры!R1028))</f>
        <v xml:space="preserve"> </v>
      </c>
      <c r="E1030" s="49" t="str">
        <f>IF(Замеры!I1028=0, " ", Замеры!I1028)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Замеры!L1028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75</v>
      </c>
      <c r="T1030" s="8" t="e">
        <f t="shared" si="365"/>
        <v>#VALUE!</v>
      </c>
      <c r="U1030" s="12" t="s">
        <v>75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IF(Замеры!B1029=0, " ", Замеры!B1029)</f>
        <v>1024</v>
      </c>
      <c r="B1031" s="49" t="str">
        <f>Замеры!F1029</f>
        <v xml:space="preserve">Группа от QF </v>
      </c>
      <c r="C1031" s="49" t="str">
        <f>IF(Замеры!H1029=0, " ", Замеры!H1029)</f>
        <v xml:space="preserve"> </v>
      </c>
      <c r="D1031" s="49" t="str">
        <f>IF(O1031=0, " ", CONCATENATE(Замеры!N1029,Замеры!O1029,Замеры!P1029,Замеры!Q1029,Замеры!R1029))</f>
        <v xml:space="preserve"> </v>
      </c>
      <c r="E1031" s="49" t="str">
        <f>IF(Замеры!I1029=0, " ", Замеры!I1029)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Замеры!L1029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75</v>
      </c>
      <c r="T1031" s="8" t="e">
        <f t="shared" si="365"/>
        <v>#VALUE!</v>
      </c>
      <c r="U1031" s="12" t="s">
        <v>75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IF(Замеры!B1030=0, " ", Замеры!B1030)</f>
        <v>1025</v>
      </c>
      <c r="B1032" s="49" t="str">
        <f>Замеры!F1030</f>
        <v xml:space="preserve">Группа от QF </v>
      </c>
      <c r="C1032" s="49" t="str">
        <f>IF(Замеры!H1030=0, " ", Замеры!H1030)</f>
        <v xml:space="preserve"> </v>
      </c>
      <c r="D1032" s="49" t="str">
        <f>IF(O1032=0, " ", CONCATENATE(Замеры!N1030,Замеры!O1030,Замеры!P1030,Замеры!Q1030,Замеры!R1030))</f>
        <v xml:space="preserve"> </v>
      </c>
      <c r="E1032" s="49" t="str">
        <f>IF(Замеры!I1030=0, " ", Замеры!I1030)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Замеры!L1030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75</v>
      </c>
      <c r="T1032" s="8" t="e">
        <f t="shared" ref="T1032:T1095" si="387">E1032*5</f>
        <v>#VALUE!</v>
      </c>
      <c r="U1032" s="12" t="s">
        <v>75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IF(Замеры!B1031=0, " ", Замеры!B1031)</f>
        <v>1026</v>
      </c>
      <c r="B1033" s="49" t="str">
        <f>Замеры!F1031</f>
        <v xml:space="preserve">Группа от QF </v>
      </c>
      <c r="C1033" s="49" t="str">
        <f>IF(Замеры!H1031=0, " ", Замеры!H1031)</f>
        <v xml:space="preserve"> </v>
      </c>
      <c r="D1033" s="49" t="str">
        <f>IF(O1033=0, " ", CONCATENATE(Замеры!N1031,Замеры!O1031,Замеры!P1031,Замеры!Q1031,Замеры!R1031))</f>
        <v xml:space="preserve"> </v>
      </c>
      <c r="E1033" s="49" t="str">
        <f>IF(Замеры!I1031=0, " ", Замеры!I1031)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Замеры!L1031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75</v>
      </c>
      <c r="T1033" s="8" t="e">
        <f t="shared" si="387"/>
        <v>#VALUE!</v>
      </c>
      <c r="U1033" s="12" t="s">
        <v>75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IF(Замеры!B1032=0, " ", Замеры!B1032)</f>
        <v>1027</v>
      </c>
      <c r="B1034" s="49" t="str">
        <f>Замеры!F1032</f>
        <v xml:space="preserve">Группа от QF </v>
      </c>
      <c r="C1034" s="49" t="str">
        <f>IF(Замеры!H1032=0, " ", Замеры!H1032)</f>
        <v xml:space="preserve"> </v>
      </c>
      <c r="D1034" s="49" t="str">
        <f>IF(O1034=0, " ", CONCATENATE(Замеры!N1032,Замеры!O1032,Замеры!P1032,Замеры!Q1032,Замеры!R1032))</f>
        <v xml:space="preserve"> </v>
      </c>
      <c r="E1034" s="49" t="str">
        <f>IF(Замеры!I1032=0, " ", Замеры!I1032)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Замеры!L1032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75</v>
      </c>
      <c r="T1034" s="8" t="e">
        <f t="shared" si="387"/>
        <v>#VALUE!</v>
      </c>
      <c r="U1034" s="12" t="s">
        <v>75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IF(Замеры!B1033=0, " ", Замеры!B1033)</f>
        <v>1028</v>
      </c>
      <c r="B1035" s="49" t="str">
        <f>Замеры!F1033</f>
        <v xml:space="preserve">Группа от QF </v>
      </c>
      <c r="C1035" s="49" t="str">
        <f>IF(Замеры!H1033=0, " ", Замеры!H1033)</f>
        <v xml:space="preserve"> </v>
      </c>
      <c r="D1035" s="49" t="str">
        <f>IF(O1035=0, " ", CONCATENATE(Замеры!N1033,Замеры!O1033,Замеры!P1033,Замеры!Q1033,Замеры!R1033))</f>
        <v xml:space="preserve"> </v>
      </c>
      <c r="E1035" s="49" t="str">
        <f>IF(Замеры!I1033=0, " ", Замеры!I1033)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Замеры!L1033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75</v>
      </c>
      <c r="T1035" s="8" t="e">
        <f t="shared" si="387"/>
        <v>#VALUE!</v>
      </c>
      <c r="U1035" s="12" t="s">
        <v>75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IF(Замеры!B1034=0, " ", Замеры!B1034)</f>
        <v>1029</v>
      </c>
      <c r="B1036" s="49" t="str">
        <f>Замеры!F1034</f>
        <v xml:space="preserve">Группа от QF </v>
      </c>
      <c r="C1036" s="49" t="str">
        <f>IF(Замеры!H1034=0, " ", Замеры!H1034)</f>
        <v xml:space="preserve"> </v>
      </c>
      <c r="D1036" s="49" t="str">
        <f>IF(O1036=0, " ", CONCATENATE(Замеры!N1034,Замеры!O1034,Замеры!P1034,Замеры!Q1034,Замеры!R1034))</f>
        <v xml:space="preserve"> </v>
      </c>
      <c r="E1036" s="49" t="str">
        <f>IF(Замеры!I1034=0, " ", Замеры!I1034)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Замеры!L1034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75</v>
      </c>
      <c r="T1036" s="8" t="e">
        <f t="shared" si="387"/>
        <v>#VALUE!</v>
      </c>
      <c r="U1036" s="12" t="s">
        <v>75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IF(Замеры!B1035=0, " ", Замеры!B1035)</f>
        <v>1030</v>
      </c>
      <c r="B1037" s="49" t="str">
        <f>Замеры!F1035</f>
        <v xml:space="preserve">Группа от QF </v>
      </c>
      <c r="C1037" s="49" t="str">
        <f>IF(Замеры!H1035=0, " ", Замеры!H1035)</f>
        <v xml:space="preserve"> </v>
      </c>
      <c r="D1037" s="49" t="str">
        <f>IF(O1037=0, " ", CONCATENATE(Замеры!N1035,Замеры!O1035,Замеры!P1035,Замеры!Q1035,Замеры!R1035))</f>
        <v xml:space="preserve"> </v>
      </c>
      <c r="E1037" s="49" t="str">
        <f>IF(Замеры!I1035=0, " ", Замеры!I1035)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Замеры!L1035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75</v>
      </c>
      <c r="T1037" s="8" t="e">
        <f t="shared" si="387"/>
        <v>#VALUE!</v>
      </c>
      <c r="U1037" s="12" t="s">
        <v>75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IF(Замеры!B1036=0, " ", Замеры!B1036)</f>
        <v>1031</v>
      </c>
      <c r="B1038" s="49" t="str">
        <f>Замеры!F1036</f>
        <v xml:space="preserve">Группа от QF </v>
      </c>
      <c r="C1038" s="49" t="str">
        <f>IF(Замеры!H1036=0, " ", Замеры!H1036)</f>
        <v xml:space="preserve"> </v>
      </c>
      <c r="D1038" s="49" t="str">
        <f>IF(O1038=0, " ", CONCATENATE(Замеры!N1036,Замеры!O1036,Замеры!P1036,Замеры!Q1036,Замеры!R1036))</f>
        <v xml:space="preserve"> </v>
      </c>
      <c r="E1038" s="49" t="str">
        <f>IF(Замеры!I1036=0, " ", Замеры!I1036)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Замеры!L1036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75</v>
      </c>
      <c r="T1038" s="8" t="e">
        <f t="shared" si="387"/>
        <v>#VALUE!</v>
      </c>
      <c r="U1038" s="12" t="s">
        <v>75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IF(Замеры!B1037=0, " ", Замеры!B1037)</f>
        <v>1032</v>
      </c>
      <c r="B1039" s="49" t="str">
        <f>Замеры!F1037</f>
        <v xml:space="preserve">Группа от QF </v>
      </c>
      <c r="C1039" s="49" t="str">
        <f>IF(Замеры!H1037=0, " ", Замеры!H1037)</f>
        <v xml:space="preserve"> </v>
      </c>
      <c r="D1039" s="49" t="str">
        <f>IF(O1039=0, " ", CONCATENATE(Замеры!N1037,Замеры!O1037,Замеры!P1037,Замеры!Q1037,Замеры!R1037))</f>
        <v xml:space="preserve"> </v>
      </c>
      <c r="E1039" s="49" t="str">
        <f>IF(Замеры!I1037=0, " ", Замеры!I1037)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Замеры!L1037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75</v>
      </c>
      <c r="T1039" s="8" t="e">
        <f t="shared" si="387"/>
        <v>#VALUE!</v>
      </c>
      <c r="U1039" s="12" t="s">
        <v>75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IF(Замеры!B1038=0, " ", Замеры!B1038)</f>
        <v>1033</v>
      </c>
      <c r="B1040" s="49" t="str">
        <f>Замеры!F1038</f>
        <v xml:space="preserve">Группа от QF </v>
      </c>
      <c r="C1040" s="49" t="str">
        <f>IF(Замеры!H1038=0, " ", Замеры!H1038)</f>
        <v xml:space="preserve"> </v>
      </c>
      <c r="D1040" s="49" t="str">
        <f>IF(O1040=0, " ", CONCATENATE(Замеры!N1038,Замеры!O1038,Замеры!P1038,Замеры!Q1038,Замеры!R1038))</f>
        <v xml:space="preserve"> </v>
      </c>
      <c r="E1040" s="49" t="str">
        <f>IF(Замеры!I1038=0, " ", Замеры!I1038)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Замеры!L1038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75</v>
      </c>
      <c r="T1040" s="8" t="e">
        <f t="shared" si="387"/>
        <v>#VALUE!</v>
      </c>
      <c r="U1040" s="12" t="s">
        <v>75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IF(Замеры!B1039=0, " ", Замеры!B1039)</f>
        <v>1034</v>
      </c>
      <c r="B1041" s="49" t="str">
        <f>Замеры!F1039</f>
        <v xml:space="preserve">Группа от QF </v>
      </c>
      <c r="C1041" s="49" t="str">
        <f>IF(Замеры!H1039=0, " ", Замеры!H1039)</f>
        <v xml:space="preserve"> </v>
      </c>
      <c r="D1041" s="49" t="str">
        <f>IF(O1041=0, " ", CONCATENATE(Замеры!N1039,Замеры!O1039,Замеры!P1039,Замеры!Q1039,Замеры!R1039))</f>
        <v xml:space="preserve"> </v>
      </c>
      <c r="E1041" s="49" t="str">
        <f>IF(Замеры!I1039=0, " ", Замеры!I1039)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Замеры!L1039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75</v>
      </c>
      <c r="T1041" s="8" t="e">
        <f t="shared" si="387"/>
        <v>#VALUE!</v>
      </c>
      <c r="U1041" s="12" t="s">
        <v>75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IF(Замеры!B1040=0, " ", Замеры!B1040)</f>
        <v>1035</v>
      </c>
      <c r="B1042" s="49" t="str">
        <f>Замеры!F1040</f>
        <v xml:space="preserve">Группа от QF </v>
      </c>
      <c r="C1042" s="49" t="str">
        <f>IF(Замеры!H1040=0, " ", Замеры!H1040)</f>
        <v xml:space="preserve"> </v>
      </c>
      <c r="D1042" s="49" t="str">
        <f>IF(O1042=0, " ", CONCATENATE(Замеры!N1040,Замеры!O1040,Замеры!P1040,Замеры!Q1040,Замеры!R1040))</f>
        <v xml:space="preserve"> </v>
      </c>
      <c r="E1042" s="49" t="str">
        <f>IF(Замеры!I1040=0, " ", Замеры!I1040)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Замеры!L1040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75</v>
      </c>
      <c r="T1042" s="8" t="e">
        <f t="shared" si="387"/>
        <v>#VALUE!</v>
      </c>
      <c r="U1042" s="12" t="s">
        <v>75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IF(Замеры!B1041=0, " ", Замеры!B1041)</f>
        <v>1036</v>
      </c>
      <c r="B1043" s="49" t="str">
        <f>Замеры!F1041</f>
        <v xml:space="preserve">Группа от QF </v>
      </c>
      <c r="C1043" s="49" t="str">
        <f>IF(Замеры!H1041=0, " ", Замеры!H1041)</f>
        <v xml:space="preserve"> </v>
      </c>
      <c r="D1043" s="49" t="str">
        <f>IF(O1043=0, " ", CONCATENATE(Замеры!N1041,Замеры!O1041,Замеры!P1041,Замеры!Q1041,Замеры!R1041))</f>
        <v xml:space="preserve"> </v>
      </c>
      <c r="E1043" s="49" t="str">
        <f>IF(Замеры!I1041=0, " ", Замеры!I1041)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Замеры!L1041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75</v>
      </c>
      <c r="T1043" s="8" t="e">
        <f t="shared" si="387"/>
        <v>#VALUE!</v>
      </c>
      <c r="U1043" s="12" t="s">
        <v>75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IF(Замеры!B1042=0, " ", Замеры!B1042)</f>
        <v>1037</v>
      </c>
      <c r="B1044" s="49" t="str">
        <f>Замеры!F1042</f>
        <v xml:space="preserve">Группа от QF </v>
      </c>
      <c r="C1044" s="49" t="str">
        <f>IF(Замеры!H1042=0, " ", Замеры!H1042)</f>
        <v xml:space="preserve"> </v>
      </c>
      <c r="D1044" s="49" t="str">
        <f>IF(O1044=0, " ", CONCATENATE(Замеры!N1042,Замеры!O1042,Замеры!P1042,Замеры!Q1042,Замеры!R1042))</f>
        <v xml:space="preserve"> </v>
      </c>
      <c r="E1044" s="49" t="str">
        <f>IF(Замеры!I1042=0, " ", Замеры!I1042)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Замеры!L1042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75</v>
      </c>
      <c r="T1044" s="8" t="e">
        <f t="shared" si="387"/>
        <v>#VALUE!</v>
      </c>
      <c r="U1044" s="12" t="s">
        <v>75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IF(Замеры!B1043=0, " ", Замеры!B1043)</f>
        <v>1038</v>
      </c>
      <c r="B1045" s="49" t="str">
        <f>Замеры!F1043</f>
        <v xml:space="preserve">Группа от QF </v>
      </c>
      <c r="C1045" s="49" t="str">
        <f>IF(Замеры!H1043=0, " ", Замеры!H1043)</f>
        <v xml:space="preserve"> </v>
      </c>
      <c r="D1045" s="49" t="str">
        <f>IF(O1045=0, " ", CONCATENATE(Замеры!N1043,Замеры!O1043,Замеры!P1043,Замеры!Q1043,Замеры!R1043))</f>
        <v xml:space="preserve"> </v>
      </c>
      <c r="E1045" s="49" t="str">
        <f>IF(Замеры!I1043=0, " ", Замеры!I1043)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Замеры!L1043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75</v>
      </c>
      <c r="T1045" s="8" t="e">
        <f t="shared" si="387"/>
        <v>#VALUE!</v>
      </c>
      <c r="U1045" s="12" t="s">
        <v>75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IF(Замеры!B1044=0, " ", Замеры!B1044)</f>
        <v>1039</v>
      </c>
      <c r="B1046" s="49" t="str">
        <f>Замеры!F1044</f>
        <v xml:space="preserve">Группа от QF </v>
      </c>
      <c r="C1046" s="49" t="str">
        <f>IF(Замеры!H1044=0, " ", Замеры!H1044)</f>
        <v xml:space="preserve"> </v>
      </c>
      <c r="D1046" s="49" t="str">
        <f>IF(O1046=0, " ", CONCATENATE(Замеры!N1044,Замеры!O1044,Замеры!P1044,Замеры!Q1044,Замеры!R1044))</f>
        <v xml:space="preserve"> </v>
      </c>
      <c r="E1046" s="49" t="str">
        <f>IF(Замеры!I1044=0, " ", Замеры!I1044)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Замеры!L1044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75</v>
      </c>
      <c r="T1046" s="8" t="e">
        <f t="shared" si="387"/>
        <v>#VALUE!</v>
      </c>
      <c r="U1046" s="12" t="s">
        <v>75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IF(Замеры!B1045=0, " ", Замеры!B1045)</f>
        <v>1040</v>
      </c>
      <c r="B1047" s="49" t="str">
        <f>Замеры!F1045</f>
        <v xml:space="preserve">Группа от QF </v>
      </c>
      <c r="C1047" s="49" t="str">
        <f>IF(Замеры!H1045=0, " ", Замеры!H1045)</f>
        <v xml:space="preserve"> </v>
      </c>
      <c r="D1047" s="49" t="str">
        <f>IF(O1047=0, " ", CONCATENATE(Замеры!N1045,Замеры!O1045,Замеры!P1045,Замеры!Q1045,Замеры!R1045))</f>
        <v xml:space="preserve"> </v>
      </c>
      <c r="E1047" s="49" t="str">
        <f>IF(Замеры!I1045=0, " ", Замеры!I1045)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Замеры!L1045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75</v>
      </c>
      <c r="T1047" s="8" t="e">
        <f t="shared" si="387"/>
        <v>#VALUE!</v>
      </c>
      <c r="U1047" s="12" t="s">
        <v>75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IF(Замеры!B1046=0, " ", Замеры!B1046)</f>
        <v>1041</v>
      </c>
      <c r="B1048" s="49" t="str">
        <f>Замеры!F1046</f>
        <v xml:space="preserve">Группа от QF </v>
      </c>
      <c r="C1048" s="49" t="str">
        <f>IF(Замеры!H1046=0, " ", Замеры!H1046)</f>
        <v xml:space="preserve"> </v>
      </c>
      <c r="D1048" s="49" t="str">
        <f>IF(O1048=0, " ", CONCATENATE(Замеры!N1046,Замеры!O1046,Замеры!P1046,Замеры!Q1046,Замеры!R1046))</f>
        <v xml:space="preserve"> </v>
      </c>
      <c r="E1048" s="49" t="str">
        <f>IF(Замеры!I1046=0, " ", Замеры!I1046)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Замеры!L1046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75</v>
      </c>
      <c r="T1048" s="8" t="e">
        <f t="shared" si="387"/>
        <v>#VALUE!</v>
      </c>
      <c r="U1048" s="12" t="s">
        <v>75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IF(Замеры!B1047=0, " ", Замеры!B1047)</f>
        <v>1042</v>
      </c>
      <c r="B1049" s="49" t="str">
        <f>Замеры!F1047</f>
        <v xml:space="preserve">Группа от QF </v>
      </c>
      <c r="C1049" s="49" t="str">
        <f>IF(Замеры!H1047=0, " ", Замеры!H1047)</f>
        <v xml:space="preserve"> </v>
      </c>
      <c r="D1049" s="49" t="str">
        <f>IF(O1049=0, " ", CONCATENATE(Замеры!N1047,Замеры!O1047,Замеры!P1047,Замеры!Q1047,Замеры!R1047))</f>
        <v xml:space="preserve"> </v>
      </c>
      <c r="E1049" s="49" t="str">
        <f>IF(Замеры!I1047=0, " ", Замеры!I1047)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Замеры!L1047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75</v>
      </c>
      <c r="T1049" s="8" t="e">
        <f t="shared" si="387"/>
        <v>#VALUE!</v>
      </c>
      <c r="U1049" s="12" t="s">
        <v>75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IF(Замеры!B1048=0, " ", Замеры!B1048)</f>
        <v>1043</v>
      </c>
      <c r="B1050" s="49" t="str">
        <f>Замеры!F1048</f>
        <v xml:space="preserve">Группа от QF </v>
      </c>
      <c r="C1050" s="49" t="str">
        <f>IF(Замеры!H1048=0, " ", Замеры!H1048)</f>
        <v xml:space="preserve"> </v>
      </c>
      <c r="D1050" s="49" t="str">
        <f>IF(O1050=0, " ", CONCATENATE(Замеры!N1048,Замеры!O1048,Замеры!P1048,Замеры!Q1048,Замеры!R1048))</f>
        <v xml:space="preserve"> </v>
      </c>
      <c r="E1050" s="49" t="str">
        <f>IF(Замеры!I1048=0, " ", Замеры!I1048)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Замеры!L1048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75</v>
      </c>
      <c r="T1050" s="8" t="e">
        <f t="shared" si="387"/>
        <v>#VALUE!</v>
      </c>
      <c r="U1050" s="12" t="s">
        <v>75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IF(Замеры!B1049=0, " ", Замеры!B1049)</f>
        <v>1044</v>
      </c>
      <c r="B1051" s="49" t="str">
        <f>Замеры!F1049</f>
        <v xml:space="preserve">Группа от QF </v>
      </c>
      <c r="C1051" s="49" t="str">
        <f>IF(Замеры!H1049=0, " ", Замеры!H1049)</f>
        <v xml:space="preserve"> </v>
      </c>
      <c r="D1051" s="49" t="str">
        <f>IF(O1051=0, " ", CONCATENATE(Замеры!N1049,Замеры!O1049,Замеры!P1049,Замеры!Q1049,Замеры!R1049))</f>
        <v xml:space="preserve"> </v>
      </c>
      <c r="E1051" s="49" t="str">
        <f>IF(Замеры!I1049=0, " ", Замеры!I1049)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Замеры!L1049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75</v>
      </c>
      <c r="T1051" s="8" t="e">
        <f t="shared" si="387"/>
        <v>#VALUE!</v>
      </c>
      <c r="U1051" s="12" t="s">
        <v>75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IF(Замеры!B1050=0, " ", Замеры!B1050)</f>
        <v>1045</v>
      </c>
      <c r="B1052" s="49" t="str">
        <f>Замеры!F1050</f>
        <v xml:space="preserve">Группа от QF </v>
      </c>
      <c r="C1052" s="49" t="str">
        <f>IF(Замеры!H1050=0, " ", Замеры!H1050)</f>
        <v xml:space="preserve"> </v>
      </c>
      <c r="D1052" s="49" t="str">
        <f>IF(O1052=0, " ", CONCATENATE(Замеры!N1050,Замеры!O1050,Замеры!P1050,Замеры!Q1050,Замеры!R1050))</f>
        <v xml:space="preserve"> </v>
      </c>
      <c r="E1052" s="49" t="str">
        <f>IF(Замеры!I1050=0, " ", Замеры!I1050)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Замеры!L1050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75</v>
      </c>
      <c r="T1052" s="8" t="e">
        <f t="shared" si="387"/>
        <v>#VALUE!</v>
      </c>
      <c r="U1052" s="12" t="s">
        <v>75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IF(Замеры!B1051=0, " ", Замеры!B1051)</f>
        <v>1046</v>
      </c>
      <c r="B1053" s="49" t="str">
        <f>Замеры!F1051</f>
        <v xml:space="preserve">Группа от QF </v>
      </c>
      <c r="C1053" s="49" t="str">
        <f>IF(Замеры!H1051=0, " ", Замеры!H1051)</f>
        <v xml:space="preserve"> </v>
      </c>
      <c r="D1053" s="49" t="str">
        <f>IF(O1053=0, " ", CONCATENATE(Замеры!N1051,Замеры!O1051,Замеры!P1051,Замеры!Q1051,Замеры!R1051))</f>
        <v xml:space="preserve"> </v>
      </c>
      <c r="E1053" s="49" t="str">
        <f>IF(Замеры!I1051=0, " ", Замеры!I1051)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Замеры!L1051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75</v>
      </c>
      <c r="T1053" s="8" t="e">
        <f t="shared" si="387"/>
        <v>#VALUE!</v>
      </c>
      <c r="U1053" s="12" t="s">
        <v>75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IF(Замеры!B1052=0, " ", Замеры!B1052)</f>
        <v>1047</v>
      </c>
      <c r="B1054" s="49" t="str">
        <f>Замеры!F1052</f>
        <v xml:space="preserve">Группа от QF </v>
      </c>
      <c r="C1054" s="49" t="str">
        <f>IF(Замеры!H1052=0, " ", Замеры!H1052)</f>
        <v xml:space="preserve"> </v>
      </c>
      <c r="D1054" s="49" t="str">
        <f>IF(O1054=0, " ", CONCATENATE(Замеры!N1052,Замеры!O1052,Замеры!P1052,Замеры!Q1052,Замеры!R1052))</f>
        <v xml:space="preserve"> </v>
      </c>
      <c r="E1054" s="49" t="str">
        <f>IF(Замеры!I1052=0, " ", Замеры!I1052)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Замеры!L1052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75</v>
      </c>
      <c r="T1054" s="8" t="e">
        <f t="shared" si="387"/>
        <v>#VALUE!</v>
      </c>
      <c r="U1054" s="12" t="s">
        <v>75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IF(Замеры!B1053=0, " ", Замеры!B1053)</f>
        <v>1048</v>
      </c>
      <c r="B1055" s="49" t="str">
        <f>Замеры!F1053</f>
        <v xml:space="preserve">Группа от QF </v>
      </c>
      <c r="C1055" s="49" t="str">
        <f>IF(Замеры!H1053=0, " ", Замеры!H1053)</f>
        <v xml:space="preserve"> </v>
      </c>
      <c r="D1055" s="49" t="str">
        <f>IF(O1055=0, " ", CONCATENATE(Замеры!N1053,Замеры!O1053,Замеры!P1053,Замеры!Q1053,Замеры!R1053))</f>
        <v xml:space="preserve"> </v>
      </c>
      <c r="E1055" s="49" t="str">
        <f>IF(Замеры!I1053=0, " ", Замеры!I1053)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Замеры!L1053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75</v>
      </c>
      <c r="T1055" s="8" t="e">
        <f t="shared" si="387"/>
        <v>#VALUE!</v>
      </c>
      <c r="U1055" s="12" t="s">
        <v>75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IF(Замеры!B1054=0, " ", Замеры!B1054)</f>
        <v>1049</v>
      </c>
      <c r="B1056" s="49" t="str">
        <f>Замеры!F1054</f>
        <v xml:space="preserve">Группа от QF </v>
      </c>
      <c r="C1056" s="49" t="str">
        <f>IF(Замеры!H1054=0, " ", Замеры!H1054)</f>
        <v xml:space="preserve"> </v>
      </c>
      <c r="D1056" s="49" t="str">
        <f>IF(O1056=0, " ", CONCATENATE(Замеры!N1054,Замеры!O1054,Замеры!P1054,Замеры!Q1054,Замеры!R1054))</f>
        <v xml:space="preserve"> </v>
      </c>
      <c r="E1056" s="49" t="str">
        <f>IF(Замеры!I1054=0, " ", Замеры!I1054)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Замеры!L1054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75</v>
      </c>
      <c r="T1056" s="8" t="e">
        <f t="shared" si="387"/>
        <v>#VALUE!</v>
      </c>
      <c r="U1056" s="12" t="s">
        <v>75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IF(Замеры!B1055=0, " ", Замеры!B1055)</f>
        <v>1050</v>
      </c>
      <c r="B1057" s="49" t="str">
        <f>Замеры!F1055</f>
        <v xml:space="preserve">Группа от QF </v>
      </c>
      <c r="C1057" s="49" t="str">
        <f>IF(Замеры!H1055=0, " ", Замеры!H1055)</f>
        <v xml:space="preserve"> </v>
      </c>
      <c r="D1057" s="49" t="str">
        <f>IF(O1057=0, " ", CONCATENATE(Замеры!N1055,Замеры!O1055,Замеры!P1055,Замеры!Q1055,Замеры!R1055))</f>
        <v xml:space="preserve"> </v>
      </c>
      <c r="E1057" s="49" t="str">
        <f>IF(Замеры!I1055=0, " ", Замеры!I1055)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Замеры!L1055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75</v>
      </c>
      <c r="T1057" s="8" t="e">
        <f t="shared" si="387"/>
        <v>#VALUE!</v>
      </c>
      <c r="U1057" s="12" t="s">
        <v>75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IF(Замеры!B1056=0, " ", Замеры!B1056)</f>
        <v>1051</v>
      </c>
      <c r="B1058" s="49" t="str">
        <f>Замеры!F1056</f>
        <v xml:space="preserve">Группа от QF </v>
      </c>
      <c r="C1058" s="49" t="str">
        <f>IF(Замеры!H1056=0, " ", Замеры!H1056)</f>
        <v xml:space="preserve"> </v>
      </c>
      <c r="D1058" s="49" t="str">
        <f>IF(O1058=0, " ", CONCATENATE(Замеры!N1056,Замеры!O1056,Замеры!P1056,Замеры!Q1056,Замеры!R1056))</f>
        <v xml:space="preserve"> </v>
      </c>
      <c r="E1058" s="49" t="str">
        <f>IF(Замеры!I1056=0, " ", Замеры!I1056)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Замеры!L1056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75</v>
      </c>
      <c r="T1058" s="8" t="e">
        <f t="shared" si="387"/>
        <v>#VALUE!</v>
      </c>
      <c r="U1058" s="12" t="s">
        <v>75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IF(Замеры!B1057=0, " ", Замеры!B1057)</f>
        <v>1052</v>
      </c>
      <c r="B1059" s="49" t="str">
        <f>Замеры!F1057</f>
        <v xml:space="preserve">Группа от QF </v>
      </c>
      <c r="C1059" s="49" t="str">
        <f>IF(Замеры!H1057=0, " ", Замеры!H1057)</f>
        <v xml:space="preserve"> </v>
      </c>
      <c r="D1059" s="49" t="str">
        <f>IF(O1059=0, " ", CONCATENATE(Замеры!N1057,Замеры!O1057,Замеры!P1057,Замеры!Q1057,Замеры!R1057))</f>
        <v xml:space="preserve"> </v>
      </c>
      <c r="E1059" s="49" t="str">
        <f>IF(Замеры!I1057=0, " ", Замеры!I1057)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Замеры!L1057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75</v>
      </c>
      <c r="T1059" s="8" t="e">
        <f t="shared" si="387"/>
        <v>#VALUE!</v>
      </c>
      <c r="U1059" s="12" t="s">
        <v>75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IF(Замеры!B1058=0, " ", Замеры!B1058)</f>
        <v>1053</v>
      </c>
      <c r="B1060" s="49" t="str">
        <f>Замеры!F1058</f>
        <v xml:space="preserve">Группа от QF </v>
      </c>
      <c r="C1060" s="49" t="str">
        <f>IF(Замеры!H1058=0, " ", Замеры!H1058)</f>
        <v xml:space="preserve"> </v>
      </c>
      <c r="D1060" s="49" t="str">
        <f>IF(O1060=0, " ", CONCATENATE(Замеры!N1058,Замеры!O1058,Замеры!P1058,Замеры!Q1058,Замеры!R1058))</f>
        <v xml:space="preserve"> </v>
      </c>
      <c r="E1060" s="49" t="str">
        <f>IF(Замеры!I1058=0, " ", Замеры!I1058)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Замеры!L1058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75</v>
      </c>
      <c r="T1060" s="8" t="e">
        <f t="shared" si="387"/>
        <v>#VALUE!</v>
      </c>
      <c r="U1060" s="12" t="s">
        <v>75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IF(Замеры!B1059=0, " ", Замеры!B1059)</f>
        <v>1054</v>
      </c>
      <c r="B1061" s="49" t="str">
        <f>Замеры!F1059</f>
        <v xml:space="preserve">Группа от QF </v>
      </c>
      <c r="C1061" s="49" t="str">
        <f>IF(Замеры!H1059=0, " ", Замеры!H1059)</f>
        <v xml:space="preserve"> </v>
      </c>
      <c r="D1061" s="49" t="str">
        <f>IF(O1061=0, " ", CONCATENATE(Замеры!N1059,Замеры!O1059,Замеры!P1059,Замеры!Q1059,Замеры!R1059))</f>
        <v xml:space="preserve"> </v>
      </c>
      <c r="E1061" s="49" t="str">
        <f>IF(Замеры!I1059=0, " ", Замеры!I1059)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Замеры!L1059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75</v>
      </c>
      <c r="T1061" s="8" t="e">
        <f t="shared" si="387"/>
        <v>#VALUE!</v>
      </c>
      <c r="U1061" s="12" t="s">
        <v>75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IF(Замеры!B1060=0, " ", Замеры!B1060)</f>
        <v>1055</v>
      </c>
      <c r="B1062" s="49" t="str">
        <f>Замеры!F1060</f>
        <v xml:space="preserve">Группа от QF </v>
      </c>
      <c r="C1062" s="49" t="str">
        <f>IF(Замеры!H1060=0, " ", Замеры!H1060)</f>
        <v xml:space="preserve"> </v>
      </c>
      <c r="D1062" s="49" t="str">
        <f>IF(O1062=0, " ", CONCATENATE(Замеры!N1060,Замеры!O1060,Замеры!P1060,Замеры!Q1060,Замеры!R1060))</f>
        <v xml:space="preserve"> </v>
      </c>
      <c r="E1062" s="49" t="str">
        <f>IF(Замеры!I1060=0, " ", Замеры!I1060)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Замеры!L1060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75</v>
      </c>
      <c r="T1062" s="8" t="e">
        <f t="shared" si="387"/>
        <v>#VALUE!</v>
      </c>
      <c r="U1062" s="12" t="s">
        <v>75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IF(Замеры!B1061=0, " ", Замеры!B1061)</f>
        <v>1056</v>
      </c>
      <c r="B1063" s="49" t="str">
        <f>Замеры!F1061</f>
        <v xml:space="preserve">Группа от QF </v>
      </c>
      <c r="C1063" s="49" t="str">
        <f>IF(Замеры!H1061=0, " ", Замеры!H1061)</f>
        <v xml:space="preserve"> </v>
      </c>
      <c r="D1063" s="49" t="str">
        <f>IF(O1063=0, " ", CONCATENATE(Замеры!N1061,Замеры!O1061,Замеры!P1061,Замеры!Q1061,Замеры!R1061))</f>
        <v xml:space="preserve"> </v>
      </c>
      <c r="E1063" s="49" t="str">
        <f>IF(Замеры!I1061=0, " ", Замеры!I1061)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Замеры!L1061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75</v>
      </c>
      <c r="T1063" s="8" t="e">
        <f t="shared" si="387"/>
        <v>#VALUE!</v>
      </c>
      <c r="U1063" s="12" t="s">
        <v>75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IF(Замеры!B1062=0, " ", Замеры!B1062)</f>
        <v>1057</v>
      </c>
      <c r="B1064" s="49" t="str">
        <f>Замеры!F1062</f>
        <v xml:space="preserve">Группа от QF </v>
      </c>
      <c r="C1064" s="49" t="str">
        <f>IF(Замеры!H1062=0, " ", Замеры!H1062)</f>
        <v xml:space="preserve"> </v>
      </c>
      <c r="D1064" s="49" t="str">
        <f>IF(O1064=0, " ", CONCATENATE(Замеры!N1062,Замеры!O1062,Замеры!P1062,Замеры!Q1062,Замеры!R1062))</f>
        <v xml:space="preserve"> </v>
      </c>
      <c r="E1064" s="49" t="str">
        <f>IF(Замеры!I1062=0, " ", Замеры!I1062)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Замеры!L1062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75</v>
      </c>
      <c r="T1064" s="8" t="e">
        <f t="shared" si="387"/>
        <v>#VALUE!</v>
      </c>
      <c r="U1064" s="12" t="s">
        <v>75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IF(Замеры!B1063=0, " ", Замеры!B1063)</f>
        <v>1058</v>
      </c>
      <c r="B1065" s="49" t="str">
        <f>Замеры!F1063</f>
        <v xml:space="preserve">Группа от QF </v>
      </c>
      <c r="C1065" s="49" t="str">
        <f>IF(Замеры!H1063=0, " ", Замеры!H1063)</f>
        <v xml:space="preserve"> </v>
      </c>
      <c r="D1065" s="49" t="str">
        <f>IF(O1065=0, " ", CONCATENATE(Замеры!N1063,Замеры!O1063,Замеры!P1063,Замеры!Q1063,Замеры!R1063))</f>
        <v xml:space="preserve"> </v>
      </c>
      <c r="E1065" s="49" t="str">
        <f>IF(Замеры!I1063=0, " ", Замеры!I1063)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Замеры!L1063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75</v>
      </c>
      <c r="T1065" s="8" t="e">
        <f t="shared" si="387"/>
        <v>#VALUE!</v>
      </c>
      <c r="U1065" s="12" t="s">
        <v>75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IF(Замеры!B1064=0, " ", Замеры!B1064)</f>
        <v>1059</v>
      </c>
      <c r="B1066" s="49" t="str">
        <f>Замеры!F1064</f>
        <v xml:space="preserve">Группа от QF </v>
      </c>
      <c r="C1066" s="49" t="str">
        <f>IF(Замеры!H1064=0, " ", Замеры!H1064)</f>
        <v xml:space="preserve"> </v>
      </c>
      <c r="D1066" s="49" t="str">
        <f>IF(O1066=0, " ", CONCATENATE(Замеры!N1064,Замеры!O1064,Замеры!P1064,Замеры!Q1064,Замеры!R1064))</f>
        <v xml:space="preserve"> </v>
      </c>
      <c r="E1066" s="49" t="str">
        <f>IF(Замеры!I1064=0, " ", Замеры!I1064)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Замеры!L1064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75</v>
      </c>
      <c r="T1066" s="8" t="e">
        <f t="shared" si="387"/>
        <v>#VALUE!</v>
      </c>
      <c r="U1066" s="12" t="s">
        <v>75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IF(Замеры!B1065=0, " ", Замеры!B1065)</f>
        <v>1060</v>
      </c>
      <c r="B1067" s="49" t="str">
        <f>Замеры!F1065</f>
        <v xml:space="preserve">Группа от QF </v>
      </c>
      <c r="C1067" s="49" t="str">
        <f>IF(Замеры!H1065=0, " ", Замеры!H1065)</f>
        <v xml:space="preserve"> </v>
      </c>
      <c r="D1067" s="49" t="str">
        <f>IF(O1067=0, " ", CONCATENATE(Замеры!N1065,Замеры!O1065,Замеры!P1065,Замеры!Q1065,Замеры!R1065))</f>
        <v xml:space="preserve"> </v>
      </c>
      <c r="E1067" s="49" t="str">
        <f>IF(Замеры!I1065=0, " ", Замеры!I1065)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Замеры!L1065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75</v>
      </c>
      <c r="T1067" s="8" t="e">
        <f t="shared" si="387"/>
        <v>#VALUE!</v>
      </c>
      <c r="U1067" s="12" t="s">
        <v>75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IF(Замеры!B1066=0, " ", Замеры!B1066)</f>
        <v>1061</v>
      </c>
      <c r="B1068" s="49" t="str">
        <f>Замеры!F1066</f>
        <v xml:space="preserve">Группа от QF </v>
      </c>
      <c r="C1068" s="49" t="str">
        <f>IF(Замеры!H1066=0, " ", Замеры!H1066)</f>
        <v xml:space="preserve"> </v>
      </c>
      <c r="D1068" s="49" t="str">
        <f>IF(O1068=0, " ", CONCATENATE(Замеры!N1066,Замеры!O1066,Замеры!P1066,Замеры!Q1066,Замеры!R1066))</f>
        <v xml:space="preserve"> </v>
      </c>
      <c r="E1068" s="49" t="str">
        <f>IF(Замеры!I1066=0, " ", Замеры!I1066)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Замеры!L1066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75</v>
      </c>
      <c r="T1068" s="8" t="e">
        <f t="shared" si="387"/>
        <v>#VALUE!</v>
      </c>
      <c r="U1068" s="12" t="s">
        <v>75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IF(Замеры!B1067=0, " ", Замеры!B1067)</f>
        <v>1062</v>
      </c>
      <c r="B1069" s="49" t="str">
        <f>Замеры!F1067</f>
        <v xml:space="preserve">Группа от QF </v>
      </c>
      <c r="C1069" s="49" t="str">
        <f>IF(Замеры!H1067=0, " ", Замеры!H1067)</f>
        <v xml:space="preserve"> </v>
      </c>
      <c r="D1069" s="49" t="str">
        <f>IF(O1069=0, " ", CONCATENATE(Замеры!N1067,Замеры!O1067,Замеры!P1067,Замеры!Q1067,Замеры!R1067))</f>
        <v xml:space="preserve"> </v>
      </c>
      <c r="E1069" s="49" t="str">
        <f>IF(Замеры!I1067=0, " ", Замеры!I1067)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Замеры!L1067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75</v>
      </c>
      <c r="T1069" s="8" t="e">
        <f t="shared" si="387"/>
        <v>#VALUE!</v>
      </c>
      <c r="U1069" s="12" t="s">
        <v>75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IF(Замеры!B1068=0, " ", Замеры!B1068)</f>
        <v>1063</v>
      </c>
      <c r="B1070" s="49" t="str">
        <f>Замеры!F1068</f>
        <v xml:space="preserve">Группа от QF </v>
      </c>
      <c r="C1070" s="49" t="str">
        <f>IF(Замеры!H1068=0, " ", Замеры!H1068)</f>
        <v xml:space="preserve"> </v>
      </c>
      <c r="D1070" s="49" t="str">
        <f>IF(O1070=0, " ", CONCATENATE(Замеры!N1068,Замеры!O1068,Замеры!P1068,Замеры!Q1068,Замеры!R1068))</f>
        <v xml:space="preserve"> </v>
      </c>
      <c r="E1070" s="49" t="str">
        <f>IF(Замеры!I1068=0, " ", Замеры!I1068)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Замеры!L1068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75</v>
      </c>
      <c r="T1070" s="8" t="e">
        <f t="shared" si="387"/>
        <v>#VALUE!</v>
      </c>
      <c r="U1070" s="12" t="s">
        <v>75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IF(Замеры!B1069=0, " ", Замеры!B1069)</f>
        <v>1064</v>
      </c>
      <c r="B1071" s="49" t="str">
        <f>Замеры!F1069</f>
        <v xml:space="preserve">Группа от QF </v>
      </c>
      <c r="C1071" s="49" t="str">
        <f>IF(Замеры!H1069=0, " ", Замеры!H1069)</f>
        <v xml:space="preserve"> </v>
      </c>
      <c r="D1071" s="49" t="str">
        <f>IF(O1071=0, " ", CONCATENATE(Замеры!N1069,Замеры!O1069,Замеры!P1069,Замеры!Q1069,Замеры!R1069))</f>
        <v xml:space="preserve"> </v>
      </c>
      <c r="E1071" s="49" t="str">
        <f>IF(Замеры!I1069=0, " ", Замеры!I1069)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Замеры!L1069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75</v>
      </c>
      <c r="T1071" s="8" t="e">
        <f t="shared" si="387"/>
        <v>#VALUE!</v>
      </c>
      <c r="U1071" s="12" t="s">
        <v>75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IF(Замеры!B1070=0, " ", Замеры!B1070)</f>
        <v>1065</v>
      </c>
      <c r="B1072" s="49" t="str">
        <f>Замеры!F1070</f>
        <v xml:space="preserve">Группа от QF </v>
      </c>
      <c r="C1072" s="49" t="str">
        <f>IF(Замеры!H1070=0, " ", Замеры!H1070)</f>
        <v xml:space="preserve"> </v>
      </c>
      <c r="D1072" s="49" t="str">
        <f>IF(O1072=0, " ", CONCATENATE(Замеры!N1070,Замеры!O1070,Замеры!P1070,Замеры!Q1070,Замеры!R1070))</f>
        <v xml:space="preserve"> </v>
      </c>
      <c r="E1072" s="49" t="str">
        <f>IF(Замеры!I1070=0, " ", Замеры!I1070)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Замеры!L1070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75</v>
      </c>
      <c r="T1072" s="8" t="e">
        <f t="shared" si="387"/>
        <v>#VALUE!</v>
      </c>
      <c r="U1072" s="12" t="s">
        <v>75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IF(Замеры!B1071=0, " ", Замеры!B1071)</f>
        <v>1066</v>
      </c>
      <c r="B1073" s="49" t="str">
        <f>Замеры!F1071</f>
        <v xml:space="preserve">Группа от QF </v>
      </c>
      <c r="C1073" s="49" t="str">
        <f>IF(Замеры!H1071=0, " ", Замеры!H1071)</f>
        <v xml:space="preserve"> </v>
      </c>
      <c r="D1073" s="49" t="str">
        <f>IF(O1073=0, " ", CONCATENATE(Замеры!N1071,Замеры!O1071,Замеры!P1071,Замеры!Q1071,Замеры!R1071))</f>
        <v xml:space="preserve"> </v>
      </c>
      <c r="E1073" s="49" t="str">
        <f>IF(Замеры!I1071=0, " ", Замеры!I1071)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Замеры!L1071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75</v>
      </c>
      <c r="T1073" s="8" t="e">
        <f t="shared" si="387"/>
        <v>#VALUE!</v>
      </c>
      <c r="U1073" s="12" t="s">
        <v>75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IF(Замеры!B1072=0, " ", Замеры!B1072)</f>
        <v>1067</v>
      </c>
      <c r="B1074" s="49" t="str">
        <f>Замеры!F1072</f>
        <v xml:space="preserve">Группа от QF </v>
      </c>
      <c r="C1074" s="49" t="str">
        <f>IF(Замеры!H1072=0, " ", Замеры!H1072)</f>
        <v xml:space="preserve"> </v>
      </c>
      <c r="D1074" s="49" t="str">
        <f>IF(O1074=0, " ", CONCATENATE(Замеры!N1072,Замеры!O1072,Замеры!P1072,Замеры!Q1072,Замеры!R1072))</f>
        <v xml:space="preserve"> </v>
      </c>
      <c r="E1074" s="49" t="str">
        <f>IF(Замеры!I1072=0, " ", Замеры!I1072)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Замеры!L1072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75</v>
      </c>
      <c r="T1074" s="8" t="e">
        <f t="shared" si="387"/>
        <v>#VALUE!</v>
      </c>
      <c r="U1074" s="12" t="s">
        <v>75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IF(Замеры!B1073=0, " ", Замеры!B1073)</f>
        <v>1068</v>
      </c>
      <c r="B1075" s="49" t="str">
        <f>Замеры!F1073</f>
        <v xml:space="preserve">Группа от QF </v>
      </c>
      <c r="C1075" s="49" t="str">
        <f>IF(Замеры!H1073=0, " ", Замеры!H1073)</f>
        <v xml:space="preserve"> </v>
      </c>
      <c r="D1075" s="49" t="str">
        <f>IF(O1075=0, " ", CONCATENATE(Замеры!N1073,Замеры!O1073,Замеры!P1073,Замеры!Q1073,Замеры!R1073))</f>
        <v xml:space="preserve"> </v>
      </c>
      <c r="E1075" s="49" t="str">
        <f>IF(Замеры!I1073=0, " ", Замеры!I1073)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Замеры!L1073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75</v>
      </c>
      <c r="T1075" s="8" t="e">
        <f t="shared" si="387"/>
        <v>#VALUE!</v>
      </c>
      <c r="U1075" s="12" t="s">
        <v>75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IF(Замеры!B1074=0, " ", Замеры!B1074)</f>
        <v>1069</v>
      </c>
      <c r="B1076" s="49" t="str">
        <f>Замеры!F1074</f>
        <v xml:space="preserve">Группа от QF </v>
      </c>
      <c r="C1076" s="49" t="str">
        <f>IF(Замеры!H1074=0, " ", Замеры!H1074)</f>
        <v xml:space="preserve"> </v>
      </c>
      <c r="D1076" s="49" t="str">
        <f>IF(O1076=0, " ", CONCATENATE(Замеры!N1074,Замеры!O1074,Замеры!P1074,Замеры!Q1074,Замеры!R1074))</f>
        <v xml:space="preserve"> </v>
      </c>
      <c r="E1076" s="49" t="str">
        <f>IF(Замеры!I1074=0, " ", Замеры!I1074)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Замеры!L1074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75</v>
      </c>
      <c r="T1076" s="8" t="e">
        <f t="shared" si="387"/>
        <v>#VALUE!</v>
      </c>
      <c r="U1076" s="12" t="s">
        <v>75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IF(Замеры!B1075=0, " ", Замеры!B1075)</f>
        <v>1070</v>
      </c>
      <c r="B1077" s="49" t="str">
        <f>Замеры!F1075</f>
        <v xml:space="preserve">Группа от QF </v>
      </c>
      <c r="C1077" s="49" t="str">
        <f>IF(Замеры!H1075=0, " ", Замеры!H1075)</f>
        <v xml:space="preserve"> </v>
      </c>
      <c r="D1077" s="49" t="str">
        <f>IF(O1077=0, " ", CONCATENATE(Замеры!N1075,Замеры!O1075,Замеры!P1075,Замеры!Q1075,Замеры!R1075))</f>
        <v xml:space="preserve"> </v>
      </c>
      <c r="E1077" s="49" t="str">
        <f>IF(Замеры!I1075=0, " ", Замеры!I1075)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Замеры!L1075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75</v>
      </c>
      <c r="T1077" s="8" t="e">
        <f t="shared" si="387"/>
        <v>#VALUE!</v>
      </c>
      <c r="U1077" s="12" t="s">
        <v>75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IF(Замеры!B1076=0, " ", Замеры!B1076)</f>
        <v>1071</v>
      </c>
      <c r="B1078" s="49" t="str">
        <f>Замеры!F1076</f>
        <v xml:space="preserve">Группа от QF </v>
      </c>
      <c r="C1078" s="49" t="str">
        <f>IF(Замеры!H1076=0, " ", Замеры!H1076)</f>
        <v xml:space="preserve"> </v>
      </c>
      <c r="D1078" s="49" t="str">
        <f>IF(O1078=0, " ", CONCATENATE(Замеры!N1076,Замеры!O1076,Замеры!P1076,Замеры!Q1076,Замеры!R1076))</f>
        <v xml:space="preserve"> </v>
      </c>
      <c r="E1078" s="49" t="str">
        <f>IF(Замеры!I1076=0, " ", Замеры!I1076)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Замеры!L1076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75</v>
      </c>
      <c r="T1078" s="8" t="e">
        <f t="shared" si="387"/>
        <v>#VALUE!</v>
      </c>
      <c r="U1078" s="12" t="s">
        <v>75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IF(Замеры!B1077=0, " ", Замеры!B1077)</f>
        <v>1072</v>
      </c>
      <c r="B1079" s="49" t="str">
        <f>Замеры!F1077</f>
        <v xml:space="preserve">Группа от QF </v>
      </c>
      <c r="C1079" s="49" t="str">
        <f>IF(Замеры!H1077=0, " ", Замеры!H1077)</f>
        <v xml:space="preserve"> </v>
      </c>
      <c r="D1079" s="49" t="str">
        <f>IF(O1079=0, " ", CONCATENATE(Замеры!N1077,Замеры!O1077,Замеры!P1077,Замеры!Q1077,Замеры!R1077))</f>
        <v xml:space="preserve"> </v>
      </c>
      <c r="E1079" s="49" t="str">
        <f>IF(Замеры!I1077=0, " ", Замеры!I1077)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Замеры!L1077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75</v>
      </c>
      <c r="T1079" s="8" t="e">
        <f t="shared" si="387"/>
        <v>#VALUE!</v>
      </c>
      <c r="U1079" s="12" t="s">
        <v>75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IF(Замеры!B1078=0, " ", Замеры!B1078)</f>
        <v>1073</v>
      </c>
      <c r="B1080" s="49" t="str">
        <f>Замеры!F1078</f>
        <v xml:space="preserve">Группа от QF </v>
      </c>
      <c r="C1080" s="49" t="str">
        <f>IF(Замеры!H1078=0, " ", Замеры!H1078)</f>
        <v xml:space="preserve"> </v>
      </c>
      <c r="D1080" s="49" t="str">
        <f>IF(O1080=0, " ", CONCATENATE(Замеры!N1078,Замеры!O1078,Замеры!P1078,Замеры!Q1078,Замеры!R1078))</f>
        <v xml:space="preserve"> </v>
      </c>
      <c r="E1080" s="49" t="str">
        <f>IF(Замеры!I1078=0, " ", Замеры!I1078)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Замеры!L1078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75</v>
      </c>
      <c r="T1080" s="8" t="e">
        <f t="shared" si="387"/>
        <v>#VALUE!</v>
      </c>
      <c r="U1080" s="12" t="s">
        <v>75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IF(Замеры!B1079=0, " ", Замеры!B1079)</f>
        <v>1074</v>
      </c>
      <c r="B1081" s="49" t="str">
        <f>Замеры!F1079</f>
        <v xml:space="preserve">Группа от QF </v>
      </c>
      <c r="C1081" s="49" t="str">
        <f>IF(Замеры!H1079=0, " ", Замеры!H1079)</f>
        <v xml:space="preserve"> </v>
      </c>
      <c r="D1081" s="49" t="str">
        <f>IF(O1081=0, " ", CONCATENATE(Замеры!N1079,Замеры!O1079,Замеры!P1079,Замеры!Q1079,Замеры!R1079))</f>
        <v xml:space="preserve"> </v>
      </c>
      <c r="E1081" s="49" t="str">
        <f>IF(Замеры!I1079=0, " ", Замеры!I1079)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Замеры!L1079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75</v>
      </c>
      <c r="T1081" s="8" t="e">
        <f t="shared" si="387"/>
        <v>#VALUE!</v>
      </c>
      <c r="U1081" s="12" t="s">
        <v>75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IF(Замеры!B1080=0, " ", Замеры!B1080)</f>
        <v>1075</v>
      </c>
      <c r="B1082" s="49" t="str">
        <f>Замеры!F1080</f>
        <v xml:space="preserve">Группа от QF </v>
      </c>
      <c r="C1082" s="49" t="str">
        <f>IF(Замеры!H1080=0, " ", Замеры!H1080)</f>
        <v xml:space="preserve"> </v>
      </c>
      <c r="D1082" s="49" t="str">
        <f>IF(O1082=0, " ", CONCATENATE(Замеры!N1080,Замеры!O1080,Замеры!P1080,Замеры!Q1080,Замеры!R1080))</f>
        <v xml:space="preserve"> </v>
      </c>
      <c r="E1082" s="49" t="str">
        <f>IF(Замеры!I1080=0, " ", Замеры!I1080)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Замеры!L1080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75</v>
      </c>
      <c r="T1082" s="8" t="e">
        <f t="shared" si="387"/>
        <v>#VALUE!</v>
      </c>
      <c r="U1082" s="12" t="s">
        <v>75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IF(Замеры!B1081=0, " ", Замеры!B1081)</f>
        <v>1076</v>
      </c>
      <c r="B1083" s="49" t="str">
        <f>Замеры!F1081</f>
        <v xml:space="preserve">Группа от QF </v>
      </c>
      <c r="C1083" s="49" t="str">
        <f>IF(Замеры!H1081=0, " ", Замеры!H1081)</f>
        <v xml:space="preserve"> </v>
      </c>
      <c r="D1083" s="49" t="str">
        <f>IF(O1083=0, " ", CONCATENATE(Замеры!N1081,Замеры!O1081,Замеры!P1081,Замеры!Q1081,Замеры!R1081))</f>
        <v xml:space="preserve"> </v>
      </c>
      <c r="E1083" s="49" t="str">
        <f>IF(Замеры!I1081=0, " ", Замеры!I1081)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Замеры!L1081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75</v>
      </c>
      <c r="T1083" s="8" t="e">
        <f t="shared" si="387"/>
        <v>#VALUE!</v>
      </c>
      <c r="U1083" s="12" t="s">
        <v>75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IF(Замеры!B1082=0, " ", Замеры!B1082)</f>
        <v>1077</v>
      </c>
      <c r="B1084" s="49" t="str">
        <f>Замеры!F1082</f>
        <v xml:space="preserve">Группа от QF </v>
      </c>
      <c r="C1084" s="49" t="str">
        <f>IF(Замеры!H1082=0, " ", Замеры!H1082)</f>
        <v xml:space="preserve"> </v>
      </c>
      <c r="D1084" s="49" t="str">
        <f>IF(O1084=0, " ", CONCATENATE(Замеры!N1082,Замеры!O1082,Замеры!P1082,Замеры!Q1082,Замеры!R1082))</f>
        <v xml:space="preserve"> </v>
      </c>
      <c r="E1084" s="49" t="str">
        <f>IF(Замеры!I1082=0, " ", Замеры!I1082)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Замеры!L1082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75</v>
      </c>
      <c r="T1084" s="8" t="e">
        <f t="shared" si="387"/>
        <v>#VALUE!</v>
      </c>
      <c r="U1084" s="12" t="s">
        <v>75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IF(Замеры!B1083=0, " ", Замеры!B1083)</f>
        <v>1078</v>
      </c>
      <c r="B1085" s="49" t="str">
        <f>Замеры!F1083</f>
        <v xml:space="preserve">Группа от QF </v>
      </c>
      <c r="C1085" s="49" t="str">
        <f>IF(Замеры!H1083=0, " ", Замеры!H1083)</f>
        <v xml:space="preserve"> </v>
      </c>
      <c r="D1085" s="49" t="str">
        <f>IF(O1085=0, " ", CONCATENATE(Замеры!N1083,Замеры!O1083,Замеры!P1083,Замеры!Q1083,Замеры!R1083))</f>
        <v xml:space="preserve"> </v>
      </c>
      <c r="E1085" s="49" t="str">
        <f>IF(Замеры!I1083=0, " ", Замеры!I1083)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Замеры!L1083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75</v>
      </c>
      <c r="T1085" s="8" t="e">
        <f t="shared" si="387"/>
        <v>#VALUE!</v>
      </c>
      <c r="U1085" s="12" t="s">
        <v>75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IF(Замеры!B1084=0, " ", Замеры!B1084)</f>
        <v>1079</v>
      </c>
      <c r="B1086" s="49" t="str">
        <f>Замеры!F1084</f>
        <v xml:space="preserve">Группа от QF </v>
      </c>
      <c r="C1086" s="49" t="str">
        <f>IF(Замеры!H1084=0, " ", Замеры!H1084)</f>
        <v xml:space="preserve"> </v>
      </c>
      <c r="D1086" s="49" t="str">
        <f>IF(O1086=0, " ", CONCATENATE(Замеры!N1084,Замеры!O1084,Замеры!P1084,Замеры!Q1084,Замеры!R1084))</f>
        <v xml:space="preserve"> </v>
      </c>
      <c r="E1086" s="49" t="str">
        <f>IF(Замеры!I1084=0, " ", Замеры!I1084)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Замеры!L1084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75</v>
      </c>
      <c r="T1086" s="8" t="e">
        <f t="shared" si="387"/>
        <v>#VALUE!</v>
      </c>
      <c r="U1086" s="12" t="s">
        <v>75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IF(Замеры!B1085=0, " ", Замеры!B1085)</f>
        <v>1080</v>
      </c>
      <c r="B1087" s="49" t="str">
        <f>Замеры!F1085</f>
        <v xml:space="preserve">Группа от QF </v>
      </c>
      <c r="C1087" s="49" t="str">
        <f>IF(Замеры!H1085=0, " ", Замеры!H1085)</f>
        <v xml:space="preserve"> </v>
      </c>
      <c r="D1087" s="49" t="str">
        <f>IF(O1087=0, " ", CONCATENATE(Замеры!N1085,Замеры!O1085,Замеры!P1085,Замеры!Q1085,Замеры!R1085))</f>
        <v xml:space="preserve"> </v>
      </c>
      <c r="E1087" s="49" t="str">
        <f>IF(Замеры!I1085=0, " ", Замеры!I1085)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Замеры!L1085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75</v>
      </c>
      <c r="T1087" s="8" t="e">
        <f t="shared" si="387"/>
        <v>#VALUE!</v>
      </c>
      <c r="U1087" s="12" t="s">
        <v>75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IF(Замеры!B1086=0, " ", Замеры!B1086)</f>
        <v>1081</v>
      </c>
      <c r="B1088" s="49" t="str">
        <f>Замеры!F1086</f>
        <v xml:space="preserve">Группа от QF </v>
      </c>
      <c r="C1088" s="49" t="str">
        <f>IF(Замеры!H1086=0, " ", Замеры!H1086)</f>
        <v xml:space="preserve"> </v>
      </c>
      <c r="D1088" s="49" t="str">
        <f>IF(O1088=0, " ", CONCATENATE(Замеры!N1086,Замеры!O1086,Замеры!P1086,Замеры!Q1086,Замеры!R1086))</f>
        <v xml:space="preserve"> </v>
      </c>
      <c r="E1088" s="49" t="str">
        <f>IF(Замеры!I1086=0, " ", Замеры!I1086)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Замеры!L1086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75</v>
      </c>
      <c r="T1088" s="8" t="e">
        <f t="shared" si="387"/>
        <v>#VALUE!</v>
      </c>
      <c r="U1088" s="12" t="s">
        <v>75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IF(Замеры!B1087=0, " ", Замеры!B1087)</f>
        <v>1082</v>
      </c>
      <c r="B1089" s="49" t="str">
        <f>Замеры!F1087</f>
        <v xml:space="preserve">Группа от QF </v>
      </c>
      <c r="C1089" s="49" t="str">
        <f>IF(Замеры!H1087=0, " ", Замеры!H1087)</f>
        <v xml:space="preserve"> </v>
      </c>
      <c r="D1089" s="49" t="str">
        <f>IF(O1089=0, " ", CONCATENATE(Замеры!N1087,Замеры!O1087,Замеры!P1087,Замеры!Q1087,Замеры!R1087))</f>
        <v xml:space="preserve"> </v>
      </c>
      <c r="E1089" s="49" t="str">
        <f>IF(Замеры!I1087=0, " ", Замеры!I1087)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Замеры!L1087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75</v>
      </c>
      <c r="T1089" s="8" t="e">
        <f t="shared" si="387"/>
        <v>#VALUE!</v>
      </c>
      <c r="U1089" s="12" t="s">
        <v>75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IF(Замеры!B1088=0, " ", Замеры!B1088)</f>
        <v>1083</v>
      </c>
      <c r="B1090" s="49" t="str">
        <f>Замеры!F1088</f>
        <v xml:space="preserve">Группа от QF </v>
      </c>
      <c r="C1090" s="49" t="str">
        <f>IF(Замеры!H1088=0, " ", Замеры!H1088)</f>
        <v xml:space="preserve"> </v>
      </c>
      <c r="D1090" s="49" t="str">
        <f>IF(O1090=0, " ", CONCATENATE(Замеры!N1088,Замеры!O1088,Замеры!P1088,Замеры!Q1088,Замеры!R1088))</f>
        <v xml:space="preserve"> </v>
      </c>
      <c r="E1090" s="49" t="str">
        <f>IF(Замеры!I1088=0, " ", Замеры!I1088)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Замеры!L1088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75</v>
      </c>
      <c r="T1090" s="8" t="e">
        <f t="shared" si="387"/>
        <v>#VALUE!</v>
      </c>
      <c r="U1090" s="12" t="s">
        <v>75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IF(Замеры!B1089=0, " ", Замеры!B1089)</f>
        <v>1084</v>
      </c>
      <c r="B1091" s="49" t="str">
        <f>Замеры!F1089</f>
        <v xml:space="preserve">Группа от QF </v>
      </c>
      <c r="C1091" s="49" t="str">
        <f>IF(Замеры!H1089=0, " ", Замеры!H1089)</f>
        <v xml:space="preserve"> </v>
      </c>
      <c r="D1091" s="49" t="str">
        <f>IF(O1091=0, " ", CONCATENATE(Замеры!N1089,Замеры!O1089,Замеры!P1089,Замеры!Q1089,Замеры!R1089))</f>
        <v xml:space="preserve"> </v>
      </c>
      <c r="E1091" s="49" t="str">
        <f>IF(Замеры!I1089=0, " ", Замеры!I1089)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Замеры!L1089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75</v>
      </c>
      <c r="T1091" s="8" t="e">
        <f t="shared" si="387"/>
        <v>#VALUE!</v>
      </c>
      <c r="U1091" s="12" t="s">
        <v>75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IF(Замеры!B1090=0, " ", Замеры!B1090)</f>
        <v>1085</v>
      </c>
      <c r="B1092" s="49" t="str">
        <f>Замеры!F1090</f>
        <v xml:space="preserve">Группа от QF </v>
      </c>
      <c r="C1092" s="49" t="str">
        <f>IF(Замеры!H1090=0, " ", Замеры!H1090)</f>
        <v xml:space="preserve"> </v>
      </c>
      <c r="D1092" s="49" t="str">
        <f>IF(O1092=0, " ", CONCATENATE(Замеры!N1090,Замеры!O1090,Замеры!P1090,Замеры!Q1090,Замеры!R1090))</f>
        <v xml:space="preserve"> </v>
      </c>
      <c r="E1092" s="49" t="str">
        <f>IF(Замеры!I1090=0, " ", Замеры!I1090)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Замеры!L1090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75</v>
      </c>
      <c r="T1092" s="8" t="e">
        <f t="shared" si="387"/>
        <v>#VALUE!</v>
      </c>
      <c r="U1092" s="12" t="s">
        <v>75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IF(Замеры!B1091=0, " ", Замеры!B1091)</f>
        <v>1086</v>
      </c>
      <c r="B1093" s="49" t="str">
        <f>Замеры!F1091</f>
        <v xml:space="preserve">Группа от QF </v>
      </c>
      <c r="C1093" s="49" t="str">
        <f>IF(Замеры!H1091=0, " ", Замеры!H1091)</f>
        <v xml:space="preserve"> </v>
      </c>
      <c r="D1093" s="49" t="str">
        <f>IF(O1093=0, " ", CONCATENATE(Замеры!N1091,Замеры!O1091,Замеры!P1091,Замеры!Q1091,Замеры!R1091))</f>
        <v xml:space="preserve"> </v>
      </c>
      <c r="E1093" s="49" t="str">
        <f>IF(Замеры!I1091=0, " ", Замеры!I1091)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Замеры!L1091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75</v>
      </c>
      <c r="T1093" s="8" t="e">
        <f t="shared" si="387"/>
        <v>#VALUE!</v>
      </c>
      <c r="U1093" s="12" t="s">
        <v>75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IF(Замеры!B1092=0, " ", Замеры!B1092)</f>
        <v>1087</v>
      </c>
      <c r="B1094" s="49" t="str">
        <f>Замеры!F1092</f>
        <v xml:space="preserve">Группа от QF </v>
      </c>
      <c r="C1094" s="49" t="str">
        <f>IF(Замеры!H1092=0, " ", Замеры!H1092)</f>
        <v xml:space="preserve"> </v>
      </c>
      <c r="D1094" s="49" t="str">
        <f>IF(O1094=0, " ", CONCATENATE(Замеры!N1092,Замеры!O1092,Замеры!P1092,Замеры!Q1092,Замеры!R1092))</f>
        <v xml:space="preserve"> </v>
      </c>
      <c r="E1094" s="49" t="str">
        <f>IF(Замеры!I1092=0, " ", Замеры!I1092)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Замеры!L1092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75</v>
      </c>
      <c r="T1094" s="8" t="e">
        <f t="shared" si="387"/>
        <v>#VALUE!</v>
      </c>
      <c r="U1094" s="12" t="s">
        <v>75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IF(Замеры!B1093=0, " ", Замеры!B1093)</f>
        <v>1088</v>
      </c>
      <c r="B1095" s="49" t="str">
        <f>Замеры!F1093</f>
        <v xml:space="preserve">Группа от QF </v>
      </c>
      <c r="C1095" s="49" t="str">
        <f>IF(Замеры!H1093=0, " ", Замеры!H1093)</f>
        <v xml:space="preserve"> </v>
      </c>
      <c r="D1095" s="49" t="str">
        <f>IF(O1095=0, " ", CONCATENATE(Замеры!N1093,Замеры!O1093,Замеры!P1093,Замеры!Q1093,Замеры!R1093))</f>
        <v xml:space="preserve"> </v>
      </c>
      <c r="E1095" s="49" t="str">
        <f>IF(Замеры!I1093=0, " ", Замеры!I1093)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Замеры!L1093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75</v>
      </c>
      <c r="T1095" s="8" t="e">
        <f t="shared" si="387"/>
        <v>#VALUE!</v>
      </c>
      <c r="U1095" s="12" t="s">
        <v>75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IF(Замеры!B1094=0, " ", Замеры!B1094)</f>
        <v>1089</v>
      </c>
      <c r="B1096" s="49" t="str">
        <f>Замеры!F1094</f>
        <v xml:space="preserve">Группа от QF </v>
      </c>
      <c r="C1096" s="49" t="str">
        <f>IF(Замеры!H1094=0, " ", Замеры!H1094)</f>
        <v xml:space="preserve"> </v>
      </c>
      <c r="D1096" s="49" t="str">
        <f>IF(O1096=0, " ", CONCATENATE(Замеры!N1094,Замеры!O1094,Замеры!P1094,Замеры!Q1094,Замеры!R1094))</f>
        <v xml:space="preserve"> </v>
      </c>
      <c r="E1096" s="49" t="str">
        <f>IF(Замеры!I1094=0, " ", Замеры!I1094)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Замеры!L1094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75</v>
      </c>
      <c r="T1096" s="8" t="e">
        <f t="shared" ref="T1096:T1159" si="409">E1096*5</f>
        <v>#VALUE!</v>
      </c>
      <c r="U1096" s="12" t="s">
        <v>75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IF(Замеры!B1095=0, " ", Замеры!B1095)</f>
        <v>1090</v>
      </c>
      <c r="B1097" s="49" t="str">
        <f>Замеры!F1095</f>
        <v xml:space="preserve">Группа от QF </v>
      </c>
      <c r="C1097" s="49" t="str">
        <f>IF(Замеры!H1095=0, " ", Замеры!H1095)</f>
        <v xml:space="preserve"> </v>
      </c>
      <c r="D1097" s="49" t="str">
        <f>IF(O1097=0, " ", CONCATENATE(Замеры!N1095,Замеры!O1095,Замеры!P1095,Замеры!Q1095,Замеры!R1095))</f>
        <v xml:space="preserve"> </v>
      </c>
      <c r="E1097" s="49" t="str">
        <f>IF(Замеры!I1095=0, " ", Замеры!I1095)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Замеры!L1095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75</v>
      </c>
      <c r="T1097" s="8" t="e">
        <f t="shared" si="409"/>
        <v>#VALUE!</v>
      </c>
      <c r="U1097" s="12" t="s">
        <v>75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IF(Замеры!B1096=0, " ", Замеры!B1096)</f>
        <v>1091</v>
      </c>
      <c r="B1098" s="49" t="str">
        <f>Замеры!F1096</f>
        <v xml:space="preserve">Группа от QF </v>
      </c>
      <c r="C1098" s="49" t="str">
        <f>IF(Замеры!H1096=0, " ", Замеры!H1096)</f>
        <v xml:space="preserve"> </v>
      </c>
      <c r="D1098" s="49" t="str">
        <f>IF(O1098=0, " ", CONCATENATE(Замеры!N1096,Замеры!O1096,Замеры!P1096,Замеры!Q1096,Замеры!R1096))</f>
        <v xml:space="preserve"> </v>
      </c>
      <c r="E1098" s="49" t="str">
        <f>IF(Замеры!I1096=0, " ", Замеры!I1096)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Замеры!L1096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75</v>
      </c>
      <c r="T1098" s="8" t="e">
        <f t="shared" si="409"/>
        <v>#VALUE!</v>
      </c>
      <c r="U1098" s="12" t="s">
        <v>75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IF(Замеры!B1097=0, " ", Замеры!B1097)</f>
        <v>1092</v>
      </c>
      <c r="B1099" s="49" t="str">
        <f>Замеры!F1097</f>
        <v xml:space="preserve">Группа от QF </v>
      </c>
      <c r="C1099" s="49" t="str">
        <f>IF(Замеры!H1097=0, " ", Замеры!H1097)</f>
        <v xml:space="preserve"> </v>
      </c>
      <c r="D1099" s="49" t="str">
        <f>IF(O1099=0, " ", CONCATENATE(Замеры!N1097,Замеры!O1097,Замеры!P1097,Замеры!Q1097,Замеры!R1097))</f>
        <v xml:space="preserve"> </v>
      </c>
      <c r="E1099" s="49" t="str">
        <f>IF(Замеры!I1097=0, " ", Замеры!I1097)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Замеры!L1097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75</v>
      </c>
      <c r="T1099" s="8" t="e">
        <f t="shared" si="409"/>
        <v>#VALUE!</v>
      </c>
      <c r="U1099" s="12" t="s">
        <v>75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IF(Замеры!B1098=0, " ", Замеры!B1098)</f>
        <v>1093</v>
      </c>
      <c r="B1100" s="49" t="str">
        <f>Замеры!F1098</f>
        <v xml:space="preserve">Группа от QF </v>
      </c>
      <c r="C1100" s="49" t="str">
        <f>IF(Замеры!H1098=0, " ", Замеры!H1098)</f>
        <v xml:space="preserve"> </v>
      </c>
      <c r="D1100" s="49" t="str">
        <f>IF(O1100=0, " ", CONCATENATE(Замеры!N1098,Замеры!O1098,Замеры!P1098,Замеры!Q1098,Замеры!R1098))</f>
        <v xml:space="preserve"> </v>
      </c>
      <c r="E1100" s="49" t="str">
        <f>IF(Замеры!I1098=0, " ", Замеры!I1098)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Замеры!L1098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75</v>
      </c>
      <c r="T1100" s="8" t="e">
        <f t="shared" si="409"/>
        <v>#VALUE!</v>
      </c>
      <c r="U1100" s="12" t="s">
        <v>75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IF(Замеры!B1099=0, " ", Замеры!B1099)</f>
        <v>1094</v>
      </c>
      <c r="B1101" s="49" t="str">
        <f>Замеры!F1099</f>
        <v xml:space="preserve">Группа от QF </v>
      </c>
      <c r="C1101" s="49" t="str">
        <f>IF(Замеры!H1099=0, " ", Замеры!H1099)</f>
        <v xml:space="preserve"> </v>
      </c>
      <c r="D1101" s="49" t="str">
        <f>IF(O1101=0, " ", CONCATENATE(Замеры!N1099,Замеры!O1099,Замеры!P1099,Замеры!Q1099,Замеры!R1099))</f>
        <v xml:space="preserve"> </v>
      </c>
      <c r="E1101" s="49" t="str">
        <f>IF(Замеры!I1099=0, " ", Замеры!I1099)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Замеры!L1099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75</v>
      </c>
      <c r="T1101" s="8" t="e">
        <f t="shared" si="409"/>
        <v>#VALUE!</v>
      </c>
      <c r="U1101" s="12" t="s">
        <v>75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IF(Замеры!B1100=0, " ", Замеры!B1100)</f>
        <v>1095</v>
      </c>
      <c r="B1102" s="49" t="str">
        <f>Замеры!F1100</f>
        <v xml:space="preserve">Группа от QF </v>
      </c>
      <c r="C1102" s="49" t="str">
        <f>IF(Замеры!H1100=0, " ", Замеры!H1100)</f>
        <v xml:space="preserve"> </v>
      </c>
      <c r="D1102" s="49" t="str">
        <f>IF(O1102=0, " ", CONCATENATE(Замеры!N1100,Замеры!O1100,Замеры!P1100,Замеры!Q1100,Замеры!R1100))</f>
        <v xml:space="preserve"> </v>
      </c>
      <c r="E1102" s="49" t="str">
        <f>IF(Замеры!I1100=0, " ", Замеры!I1100)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Замеры!L1100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75</v>
      </c>
      <c r="T1102" s="8" t="e">
        <f t="shared" si="409"/>
        <v>#VALUE!</v>
      </c>
      <c r="U1102" s="12" t="s">
        <v>75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IF(Замеры!B1101=0, " ", Замеры!B1101)</f>
        <v>1096</v>
      </c>
      <c r="B1103" s="49" t="str">
        <f>Замеры!F1101</f>
        <v xml:space="preserve">Группа от QF </v>
      </c>
      <c r="C1103" s="49" t="str">
        <f>IF(Замеры!H1101=0, " ", Замеры!H1101)</f>
        <v xml:space="preserve"> </v>
      </c>
      <c r="D1103" s="49" t="str">
        <f>IF(O1103=0, " ", CONCATENATE(Замеры!N1101,Замеры!O1101,Замеры!P1101,Замеры!Q1101,Замеры!R1101))</f>
        <v xml:space="preserve"> </v>
      </c>
      <c r="E1103" s="49" t="str">
        <f>IF(Замеры!I1101=0, " ", Замеры!I1101)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Замеры!L1101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75</v>
      </c>
      <c r="T1103" s="8" t="e">
        <f t="shared" si="409"/>
        <v>#VALUE!</v>
      </c>
      <c r="U1103" s="12" t="s">
        <v>75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IF(Замеры!B1102=0, " ", Замеры!B1102)</f>
        <v>1097</v>
      </c>
      <c r="B1104" s="49" t="str">
        <f>Замеры!F1102</f>
        <v xml:space="preserve">Группа от QF </v>
      </c>
      <c r="C1104" s="49" t="str">
        <f>IF(Замеры!H1102=0, " ", Замеры!H1102)</f>
        <v xml:space="preserve"> </v>
      </c>
      <c r="D1104" s="49" t="str">
        <f>IF(O1104=0, " ", CONCATENATE(Замеры!N1102,Замеры!O1102,Замеры!P1102,Замеры!Q1102,Замеры!R1102))</f>
        <v xml:space="preserve"> </v>
      </c>
      <c r="E1104" s="49" t="str">
        <f>IF(Замеры!I1102=0, " ", Замеры!I1102)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Замеры!L1102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75</v>
      </c>
      <c r="T1104" s="8" t="e">
        <f t="shared" si="409"/>
        <v>#VALUE!</v>
      </c>
      <c r="U1104" s="12" t="s">
        <v>75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IF(Замеры!B1103=0, " ", Замеры!B1103)</f>
        <v>1098</v>
      </c>
      <c r="B1105" s="49" t="str">
        <f>Замеры!F1103</f>
        <v xml:space="preserve">Группа от QF </v>
      </c>
      <c r="C1105" s="49" t="str">
        <f>IF(Замеры!H1103=0, " ", Замеры!H1103)</f>
        <v xml:space="preserve"> </v>
      </c>
      <c r="D1105" s="49" t="str">
        <f>IF(O1105=0, " ", CONCATENATE(Замеры!N1103,Замеры!O1103,Замеры!P1103,Замеры!Q1103,Замеры!R1103))</f>
        <v xml:space="preserve"> </v>
      </c>
      <c r="E1105" s="49" t="str">
        <f>IF(Замеры!I1103=0, " ", Замеры!I1103)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Замеры!L1103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75</v>
      </c>
      <c r="T1105" s="8" t="e">
        <f t="shared" si="409"/>
        <v>#VALUE!</v>
      </c>
      <c r="U1105" s="12" t="s">
        <v>75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IF(Замеры!B1104=0, " ", Замеры!B1104)</f>
        <v>1099</v>
      </c>
      <c r="B1106" s="49" t="str">
        <f>Замеры!F1104</f>
        <v xml:space="preserve">Группа от QF </v>
      </c>
      <c r="C1106" s="49" t="str">
        <f>IF(Замеры!H1104=0, " ", Замеры!H1104)</f>
        <v xml:space="preserve"> </v>
      </c>
      <c r="D1106" s="49" t="str">
        <f>IF(O1106=0, " ", CONCATENATE(Замеры!N1104,Замеры!O1104,Замеры!P1104,Замеры!Q1104,Замеры!R1104))</f>
        <v xml:space="preserve"> </v>
      </c>
      <c r="E1106" s="49" t="str">
        <f>IF(Замеры!I1104=0, " ", Замеры!I1104)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Замеры!L1104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75</v>
      </c>
      <c r="T1106" s="8" t="e">
        <f t="shared" si="409"/>
        <v>#VALUE!</v>
      </c>
      <c r="U1106" s="12" t="s">
        <v>75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IF(Замеры!B1105=0, " ", Замеры!B1105)</f>
        <v>1100</v>
      </c>
      <c r="B1107" s="49" t="str">
        <f>Замеры!F1105</f>
        <v xml:space="preserve">Группа от QF </v>
      </c>
      <c r="C1107" s="49" t="str">
        <f>IF(Замеры!H1105=0, " ", Замеры!H1105)</f>
        <v xml:space="preserve"> </v>
      </c>
      <c r="D1107" s="49" t="str">
        <f>IF(O1107=0, " ", CONCATENATE(Замеры!N1105,Замеры!O1105,Замеры!P1105,Замеры!Q1105,Замеры!R1105))</f>
        <v xml:space="preserve"> </v>
      </c>
      <c r="E1107" s="49" t="str">
        <f>IF(Замеры!I1105=0, " ", Замеры!I1105)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Замеры!L1105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75</v>
      </c>
      <c r="T1107" s="8" t="e">
        <f t="shared" si="409"/>
        <v>#VALUE!</v>
      </c>
      <c r="U1107" s="12" t="s">
        <v>75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IF(Замеры!B1106=0, " ", Замеры!B1106)</f>
        <v>1101</v>
      </c>
      <c r="B1108" s="49" t="str">
        <f>Замеры!F1106</f>
        <v xml:space="preserve">Группа от QF </v>
      </c>
      <c r="C1108" s="49" t="str">
        <f>IF(Замеры!H1106=0, " ", Замеры!H1106)</f>
        <v xml:space="preserve"> </v>
      </c>
      <c r="D1108" s="49" t="str">
        <f>IF(O1108=0, " ", CONCATENATE(Замеры!N1106,Замеры!O1106,Замеры!P1106,Замеры!Q1106,Замеры!R1106))</f>
        <v xml:space="preserve"> </v>
      </c>
      <c r="E1108" s="49" t="str">
        <f>IF(Замеры!I1106=0, " ", Замеры!I1106)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Замеры!L1106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75</v>
      </c>
      <c r="T1108" s="8" t="e">
        <f t="shared" si="409"/>
        <v>#VALUE!</v>
      </c>
      <c r="U1108" s="12" t="s">
        <v>75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IF(Замеры!B1107=0, " ", Замеры!B1107)</f>
        <v>1102</v>
      </c>
      <c r="B1109" s="49" t="str">
        <f>Замеры!F1107</f>
        <v xml:space="preserve">Группа от QF </v>
      </c>
      <c r="C1109" s="49" t="str">
        <f>IF(Замеры!H1107=0, " ", Замеры!H1107)</f>
        <v xml:space="preserve"> </v>
      </c>
      <c r="D1109" s="49" t="str">
        <f>IF(O1109=0, " ", CONCATENATE(Замеры!N1107,Замеры!O1107,Замеры!P1107,Замеры!Q1107,Замеры!R1107))</f>
        <v xml:space="preserve"> </v>
      </c>
      <c r="E1109" s="49" t="str">
        <f>IF(Замеры!I1107=0, " ", Замеры!I1107)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Замеры!L1107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75</v>
      </c>
      <c r="T1109" s="8" t="e">
        <f t="shared" si="409"/>
        <v>#VALUE!</v>
      </c>
      <c r="U1109" s="12" t="s">
        <v>75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IF(Замеры!B1108=0, " ", Замеры!B1108)</f>
        <v>1103</v>
      </c>
      <c r="B1110" s="49" t="str">
        <f>Замеры!F1108</f>
        <v xml:space="preserve">Группа от QF </v>
      </c>
      <c r="C1110" s="49" t="str">
        <f>IF(Замеры!H1108=0, " ", Замеры!H1108)</f>
        <v xml:space="preserve"> </v>
      </c>
      <c r="D1110" s="49" t="str">
        <f>IF(O1110=0, " ", CONCATENATE(Замеры!N1108,Замеры!O1108,Замеры!P1108,Замеры!Q1108,Замеры!R1108))</f>
        <v xml:space="preserve"> </v>
      </c>
      <c r="E1110" s="49" t="str">
        <f>IF(Замеры!I1108=0, " ", Замеры!I1108)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Замеры!L1108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75</v>
      </c>
      <c r="T1110" s="8" t="e">
        <f t="shared" si="409"/>
        <v>#VALUE!</v>
      </c>
      <c r="U1110" s="12" t="s">
        <v>75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IF(Замеры!B1109=0, " ", Замеры!B1109)</f>
        <v>1104</v>
      </c>
      <c r="B1111" s="49" t="str">
        <f>Замеры!F1109</f>
        <v xml:space="preserve">Группа от QF </v>
      </c>
      <c r="C1111" s="49" t="str">
        <f>IF(Замеры!H1109=0, " ", Замеры!H1109)</f>
        <v xml:space="preserve"> </v>
      </c>
      <c r="D1111" s="49" t="str">
        <f>IF(O1111=0, " ", CONCATENATE(Замеры!N1109,Замеры!O1109,Замеры!P1109,Замеры!Q1109,Замеры!R1109))</f>
        <v xml:space="preserve"> </v>
      </c>
      <c r="E1111" s="49" t="str">
        <f>IF(Замеры!I1109=0, " ", Замеры!I1109)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Замеры!L1109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75</v>
      </c>
      <c r="T1111" s="8" t="e">
        <f t="shared" si="409"/>
        <v>#VALUE!</v>
      </c>
      <c r="U1111" s="12" t="s">
        <v>75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IF(Замеры!B1110=0, " ", Замеры!B1110)</f>
        <v>1105</v>
      </c>
      <c r="B1112" s="49" t="str">
        <f>Замеры!F1110</f>
        <v xml:space="preserve">Группа от QF </v>
      </c>
      <c r="C1112" s="49" t="str">
        <f>IF(Замеры!H1110=0, " ", Замеры!H1110)</f>
        <v xml:space="preserve"> </v>
      </c>
      <c r="D1112" s="49" t="str">
        <f>IF(O1112=0, " ", CONCATENATE(Замеры!N1110,Замеры!O1110,Замеры!P1110,Замеры!Q1110,Замеры!R1110))</f>
        <v xml:space="preserve"> </v>
      </c>
      <c r="E1112" s="49" t="str">
        <f>IF(Замеры!I1110=0, " ", Замеры!I1110)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Замеры!L1110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75</v>
      </c>
      <c r="T1112" s="8" t="e">
        <f t="shared" si="409"/>
        <v>#VALUE!</v>
      </c>
      <c r="U1112" s="12" t="s">
        <v>75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IF(Замеры!B1111=0, " ", Замеры!B1111)</f>
        <v>1106</v>
      </c>
      <c r="B1113" s="49" t="str">
        <f>Замеры!F1111</f>
        <v xml:space="preserve">Группа от QF </v>
      </c>
      <c r="C1113" s="49" t="str">
        <f>IF(Замеры!H1111=0, " ", Замеры!H1111)</f>
        <v xml:space="preserve"> </v>
      </c>
      <c r="D1113" s="49" t="str">
        <f>IF(O1113=0, " ", CONCATENATE(Замеры!N1111,Замеры!O1111,Замеры!P1111,Замеры!Q1111,Замеры!R1111))</f>
        <v xml:space="preserve"> </v>
      </c>
      <c r="E1113" s="49" t="str">
        <f>IF(Замеры!I1111=0, " ", Замеры!I1111)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Замеры!L1111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75</v>
      </c>
      <c r="T1113" s="8" t="e">
        <f t="shared" si="409"/>
        <v>#VALUE!</v>
      </c>
      <c r="U1113" s="12" t="s">
        <v>75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IF(Замеры!B1112=0, " ", Замеры!B1112)</f>
        <v>1107</v>
      </c>
      <c r="B1114" s="49" t="str">
        <f>Замеры!F1112</f>
        <v xml:space="preserve">Группа от QF </v>
      </c>
      <c r="C1114" s="49" t="str">
        <f>IF(Замеры!H1112=0, " ", Замеры!H1112)</f>
        <v xml:space="preserve"> </v>
      </c>
      <c r="D1114" s="49" t="str">
        <f>IF(O1114=0, " ", CONCATENATE(Замеры!N1112,Замеры!O1112,Замеры!P1112,Замеры!Q1112,Замеры!R1112))</f>
        <v xml:space="preserve"> </v>
      </c>
      <c r="E1114" s="49" t="str">
        <f>IF(Замеры!I1112=0, " ", Замеры!I1112)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Замеры!L1112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75</v>
      </c>
      <c r="T1114" s="8" t="e">
        <f t="shared" si="409"/>
        <v>#VALUE!</v>
      </c>
      <c r="U1114" s="12" t="s">
        <v>75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IF(Замеры!B1113=0, " ", Замеры!B1113)</f>
        <v>1108</v>
      </c>
      <c r="B1115" s="49" t="str">
        <f>Замеры!F1113</f>
        <v xml:space="preserve">Группа от QF </v>
      </c>
      <c r="C1115" s="49" t="str">
        <f>IF(Замеры!H1113=0, " ", Замеры!H1113)</f>
        <v xml:space="preserve"> </v>
      </c>
      <c r="D1115" s="49" t="str">
        <f>IF(O1115=0, " ", CONCATENATE(Замеры!N1113,Замеры!O1113,Замеры!P1113,Замеры!Q1113,Замеры!R1113))</f>
        <v xml:space="preserve"> </v>
      </c>
      <c r="E1115" s="49" t="str">
        <f>IF(Замеры!I1113=0, " ", Замеры!I1113)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Замеры!L1113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75</v>
      </c>
      <c r="T1115" s="8" t="e">
        <f t="shared" si="409"/>
        <v>#VALUE!</v>
      </c>
      <c r="U1115" s="12" t="s">
        <v>75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IF(Замеры!B1114=0, " ", Замеры!B1114)</f>
        <v>1109</v>
      </c>
      <c r="B1116" s="49" t="str">
        <f>Замеры!F1114</f>
        <v xml:space="preserve">Группа от QF </v>
      </c>
      <c r="C1116" s="49" t="str">
        <f>IF(Замеры!H1114=0, " ", Замеры!H1114)</f>
        <v xml:space="preserve"> </v>
      </c>
      <c r="D1116" s="49" t="str">
        <f>IF(O1116=0, " ", CONCATENATE(Замеры!N1114,Замеры!O1114,Замеры!P1114,Замеры!Q1114,Замеры!R1114))</f>
        <v xml:space="preserve"> </v>
      </c>
      <c r="E1116" s="49" t="str">
        <f>IF(Замеры!I1114=0, " ", Замеры!I1114)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Замеры!L1114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75</v>
      </c>
      <c r="T1116" s="8" t="e">
        <f t="shared" si="409"/>
        <v>#VALUE!</v>
      </c>
      <c r="U1116" s="12" t="s">
        <v>75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IF(Замеры!B1115=0, " ", Замеры!B1115)</f>
        <v>1110</v>
      </c>
      <c r="B1117" s="49" t="str">
        <f>Замеры!F1115</f>
        <v xml:space="preserve">Группа от QF </v>
      </c>
      <c r="C1117" s="49" t="str">
        <f>IF(Замеры!H1115=0, " ", Замеры!H1115)</f>
        <v xml:space="preserve"> </v>
      </c>
      <c r="D1117" s="49" t="str">
        <f>IF(O1117=0, " ", CONCATENATE(Замеры!N1115,Замеры!O1115,Замеры!P1115,Замеры!Q1115,Замеры!R1115))</f>
        <v xml:space="preserve"> </v>
      </c>
      <c r="E1117" s="49" t="str">
        <f>IF(Замеры!I1115=0, " ", Замеры!I1115)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Замеры!L1115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75</v>
      </c>
      <c r="T1117" s="8" t="e">
        <f t="shared" si="409"/>
        <v>#VALUE!</v>
      </c>
      <c r="U1117" s="12" t="s">
        <v>75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IF(Замеры!B1116=0, " ", Замеры!B1116)</f>
        <v>1111</v>
      </c>
      <c r="B1118" s="49" t="str">
        <f>Замеры!F1116</f>
        <v xml:space="preserve">Группа от QF </v>
      </c>
      <c r="C1118" s="49" t="str">
        <f>IF(Замеры!H1116=0, " ", Замеры!H1116)</f>
        <v xml:space="preserve"> </v>
      </c>
      <c r="D1118" s="49" t="str">
        <f>IF(O1118=0, " ", CONCATENATE(Замеры!N1116,Замеры!O1116,Замеры!P1116,Замеры!Q1116,Замеры!R1116))</f>
        <v xml:space="preserve"> </v>
      </c>
      <c r="E1118" s="49" t="str">
        <f>IF(Замеры!I1116=0, " ", Замеры!I1116)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Замеры!L1116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75</v>
      </c>
      <c r="T1118" s="8" t="e">
        <f t="shared" si="409"/>
        <v>#VALUE!</v>
      </c>
      <c r="U1118" s="12" t="s">
        <v>75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IF(Замеры!B1117=0, " ", Замеры!B1117)</f>
        <v>1112</v>
      </c>
      <c r="B1119" s="49" t="str">
        <f>Замеры!F1117</f>
        <v xml:space="preserve">Группа от QF </v>
      </c>
      <c r="C1119" s="49" t="str">
        <f>IF(Замеры!H1117=0, " ", Замеры!H1117)</f>
        <v xml:space="preserve"> </v>
      </c>
      <c r="D1119" s="49" t="str">
        <f>IF(O1119=0, " ", CONCATENATE(Замеры!N1117,Замеры!O1117,Замеры!P1117,Замеры!Q1117,Замеры!R1117))</f>
        <v xml:space="preserve"> </v>
      </c>
      <c r="E1119" s="49" t="str">
        <f>IF(Замеры!I1117=0, " ", Замеры!I1117)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Замеры!L1117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75</v>
      </c>
      <c r="T1119" s="8" t="e">
        <f t="shared" si="409"/>
        <v>#VALUE!</v>
      </c>
      <c r="U1119" s="12" t="s">
        <v>75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IF(Замеры!B1118=0, " ", Замеры!B1118)</f>
        <v>1113</v>
      </c>
      <c r="B1120" s="49" t="str">
        <f>Замеры!F1118</f>
        <v xml:space="preserve">Группа от QF </v>
      </c>
      <c r="C1120" s="49" t="str">
        <f>IF(Замеры!H1118=0, " ", Замеры!H1118)</f>
        <v xml:space="preserve"> </v>
      </c>
      <c r="D1120" s="49" t="str">
        <f>IF(O1120=0, " ", CONCATENATE(Замеры!N1118,Замеры!O1118,Замеры!P1118,Замеры!Q1118,Замеры!R1118))</f>
        <v xml:space="preserve"> </v>
      </c>
      <c r="E1120" s="49" t="str">
        <f>IF(Замеры!I1118=0, " ", Замеры!I1118)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Замеры!L1118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75</v>
      </c>
      <c r="T1120" s="8" t="e">
        <f t="shared" si="409"/>
        <v>#VALUE!</v>
      </c>
      <c r="U1120" s="12" t="s">
        <v>75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IF(Замеры!B1119=0, " ", Замеры!B1119)</f>
        <v>1114</v>
      </c>
      <c r="B1121" s="49" t="str">
        <f>Замеры!F1119</f>
        <v xml:space="preserve">Группа от QF </v>
      </c>
      <c r="C1121" s="49" t="str">
        <f>IF(Замеры!H1119=0, " ", Замеры!H1119)</f>
        <v xml:space="preserve"> </v>
      </c>
      <c r="D1121" s="49" t="str">
        <f>IF(O1121=0, " ", CONCATENATE(Замеры!N1119,Замеры!O1119,Замеры!P1119,Замеры!Q1119,Замеры!R1119))</f>
        <v xml:space="preserve"> </v>
      </c>
      <c r="E1121" s="49" t="str">
        <f>IF(Замеры!I1119=0, " ", Замеры!I1119)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Замеры!L1119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75</v>
      </c>
      <c r="T1121" s="8" t="e">
        <f t="shared" si="409"/>
        <v>#VALUE!</v>
      </c>
      <c r="U1121" s="12" t="s">
        <v>75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IF(Замеры!B1120=0, " ", Замеры!B1120)</f>
        <v>1115</v>
      </c>
      <c r="B1122" s="49" t="str">
        <f>Замеры!F1120</f>
        <v xml:space="preserve">Группа от QF </v>
      </c>
      <c r="C1122" s="49" t="str">
        <f>IF(Замеры!H1120=0, " ", Замеры!H1120)</f>
        <v xml:space="preserve"> </v>
      </c>
      <c r="D1122" s="49" t="str">
        <f>IF(O1122=0, " ", CONCATENATE(Замеры!N1120,Замеры!O1120,Замеры!P1120,Замеры!Q1120,Замеры!R1120))</f>
        <v xml:space="preserve"> </v>
      </c>
      <c r="E1122" s="49" t="str">
        <f>IF(Замеры!I1120=0, " ", Замеры!I1120)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Замеры!L1120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75</v>
      </c>
      <c r="T1122" s="8" t="e">
        <f t="shared" si="409"/>
        <v>#VALUE!</v>
      </c>
      <c r="U1122" s="12" t="s">
        <v>75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IF(Замеры!B1121=0, " ", Замеры!B1121)</f>
        <v>1116</v>
      </c>
      <c r="B1123" s="49" t="str">
        <f>Замеры!F1121</f>
        <v xml:space="preserve">Группа от QF </v>
      </c>
      <c r="C1123" s="49" t="str">
        <f>IF(Замеры!H1121=0, " ", Замеры!H1121)</f>
        <v xml:space="preserve"> </v>
      </c>
      <c r="D1123" s="49" t="str">
        <f>IF(O1123=0, " ", CONCATENATE(Замеры!N1121,Замеры!O1121,Замеры!P1121,Замеры!Q1121,Замеры!R1121))</f>
        <v xml:space="preserve"> </v>
      </c>
      <c r="E1123" s="49" t="str">
        <f>IF(Замеры!I1121=0, " ", Замеры!I1121)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Замеры!L1121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75</v>
      </c>
      <c r="T1123" s="8" t="e">
        <f t="shared" si="409"/>
        <v>#VALUE!</v>
      </c>
      <c r="U1123" s="12" t="s">
        <v>75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IF(Замеры!B1122=0, " ", Замеры!B1122)</f>
        <v>1117</v>
      </c>
      <c r="B1124" s="49" t="str">
        <f>Замеры!F1122</f>
        <v xml:space="preserve">Группа от QF </v>
      </c>
      <c r="C1124" s="49" t="str">
        <f>IF(Замеры!H1122=0, " ", Замеры!H1122)</f>
        <v xml:space="preserve"> </v>
      </c>
      <c r="D1124" s="49" t="str">
        <f>IF(O1124=0, " ", CONCATENATE(Замеры!N1122,Замеры!O1122,Замеры!P1122,Замеры!Q1122,Замеры!R1122))</f>
        <v xml:space="preserve"> </v>
      </c>
      <c r="E1124" s="49" t="str">
        <f>IF(Замеры!I1122=0, " ", Замеры!I1122)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Замеры!L1122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75</v>
      </c>
      <c r="T1124" s="8" t="e">
        <f t="shared" si="409"/>
        <v>#VALUE!</v>
      </c>
      <c r="U1124" s="12" t="s">
        <v>75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IF(Замеры!B1123=0, " ", Замеры!B1123)</f>
        <v>1118</v>
      </c>
      <c r="B1125" s="49" t="str">
        <f>Замеры!F1123</f>
        <v xml:space="preserve">Группа от QF </v>
      </c>
      <c r="C1125" s="49" t="str">
        <f>IF(Замеры!H1123=0, " ", Замеры!H1123)</f>
        <v xml:space="preserve"> </v>
      </c>
      <c r="D1125" s="49" t="str">
        <f>IF(O1125=0, " ", CONCATENATE(Замеры!N1123,Замеры!O1123,Замеры!P1123,Замеры!Q1123,Замеры!R1123))</f>
        <v xml:space="preserve"> </v>
      </c>
      <c r="E1125" s="49" t="str">
        <f>IF(Замеры!I1123=0, " ", Замеры!I1123)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Замеры!L1123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75</v>
      </c>
      <c r="T1125" s="8" t="e">
        <f t="shared" si="409"/>
        <v>#VALUE!</v>
      </c>
      <c r="U1125" s="12" t="s">
        <v>75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IF(Замеры!B1124=0, " ", Замеры!B1124)</f>
        <v>1119</v>
      </c>
      <c r="B1126" s="49" t="str">
        <f>Замеры!F1124</f>
        <v xml:space="preserve">Группа от QF </v>
      </c>
      <c r="C1126" s="49" t="str">
        <f>IF(Замеры!H1124=0, " ", Замеры!H1124)</f>
        <v xml:space="preserve"> </v>
      </c>
      <c r="D1126" s="49" t="str">
        <f>IF(O1126=0, " ", CONCATENATE(Замеры!N1124,Замеры!O1124,Замеры!P1124,Замеры!Q1124,Замеры!R1124))</f>
        <v xml:space="preserve"> </v>
      </c>
      <c r="E1126" s="49" t="str">
        <f>IF(Замеры!I1124=0, " ", Замеры!I1124)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Замеры!L1124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75</v>
      </c>
      <c r="T1126" s="8" t="e">
        <f t="shared" si="409"/>
        <v>#VALUE!</v>
      </c>
      <c r="U1126" s="12" t="s">
        <v>75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IF(Замеры!B1125=0, " ", Замеры!B1125)</f>
        <v>1120</v>
      </c>
      <c r="B1127" s="49" t="str">
        <f>Замеры!F1125</f>
        <v xml:space="preserve">Группа от QF </v>
      </c>
      <c r="C1127" s="49" t="str">
        <f>IF(Замеры!H1125=0, " ", Замеры!H1125)</f>
        <v xml:space="preserve"> </v>
      </c>
      <c r="D1127" s="49" t="str">
        <f>IF(O1127=0, " ", CONCATENATE(Замеры!N1125,Замеры!O1125,Замеры!P1125,Замеры!Q1125,Замеры!R1125))</f>
        <v xml:space="preserve"> </v>
      </c>
      <c r="E1127" s="49" t="str">
        <f>IF(Замеры!I1125=0, " ", Замеры!I1125)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Замеры!L1125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75</v>
      </c>
      <c r="T1127" s="8" t="e">
        <f t="shared" si="409"/>
        <v>#VALUE!</v>
      </c>
      <c r="U1127" s="12" t="s">
        <v>75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IF(Замеры!B1126=0, " ", Замеры!B1126)</f>
        <v>1121</v>
      </c>
      <c r="B1128" s="49" t="str">
        <f>Замеры!F1126</f>
        <v xml:space="preserve">Группа от QF </v>
      </c>
      <c r="C1128" s="49" t="str">
        <f>IF(Замеры!H1126=0, " ", Замеры!H1126)</f>
        <v xml:space="preserve"> </v>
      </c>
      <c r="D1128" s="49" t="str">
        <f>IF(O1128=0, " ", CONCATENATE(Замеры!N1126,Замеры!O1126,Замеры!P1126,Замеры!Q1126,Замеры!R1126))</f>
        <v xml:space="preserve"> </v>
      </c>
      <c r="E1128" s="49" t="str">
        <f>IF(Замеры!I1126=0, " ", Замеры!I1126)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Замеры!L1126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75</v>
      </c>
      <c r="T1128" s="8" t="e">
        <f t="shared" si="409"/>
        <v>#VALUE!</v>
      </c>
      <c r="U1128" s="12" t="s">
        <v>75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IF(Замеры!B1127=0, " ", Замеры!B1127)</f>
        <v>1122</v>
      </c>
      <c r="B1129" s="49" t="str">
        <f>Замеры!F1127</f>
        <v xml:space="preserve">Группа от QF </v>
      </c>
      <c r="C1129" s="49" t="str">
        <f>IF(Замеры!H1127=0, " ", Замеры!H1127)</f>
        <v xml:space="preserve"> </v>
      </c>
      <c r="D1129" s="49" t="str">
        <f>IF(O1129=0, " ", CONCATENATE(Замеры!N1127,Замеры!O1127,Замеры!P1127,Замеры!Q1127,Замеры!R1127))</f>
        <v xml:space="preserve"> </v>
      </c>
      <c r="E1129" s="49" t="str">
        <f>IF(Замеры!I1127=0, " ", Замеры!I1127)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Замеры!L1127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75</v>
      </c>
      <c r="T1129" s="8" t="e">
        <f t="shared" si="409"/>
        <v>#VALUE!</v>
      </c>
      <c r="U1129" s="12" t="s">
        <v>75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IF(Замеры!B1128=0, " ", Замеры!B1128)</f>
        <v>1123</v>
      </c>
      <c r="B1130" s="49" t="str">
        <f>Замеры!F1128</f>
        <v xml:space="preserve">Группа от QF </v>
      </c>
      <c r="C1130" s="49" t="str">
        <f>IF(Замеры!H1128=0, " ", Замеры!H1128)</f>
        <v xml:space="preserve"> </v>
      </c>
      <c r="D1130" s="49" t="str">
        <f>IF(O1130=0, " ", CONCATENATE(Замеры!N1128,Замеры!O1128,Замеры!P1128,Замеры!Q1128,Замеры!R1128))</f>
        <v xml:space="preserve"> </v>
      </c>
      <c r="E1130" s="49" t="str">
        <f>IF(Замеры!I1128=0, " ", Замеры!I1128)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Замеры!L1128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75</v>
      </c>
      <c r="T1130" s="8" t="e">
        <f t="shared" si="409"/>
        <v>#VALUE!</v>
      </c>
      <c r="U1130" s="12" t="s">
        <v>75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IF(Замеры!B1129=0, " ", Замеры!B1129)</f>
        <v>1124</v>
      </c>
      <c r="B1131" s="49" t="str">
        <f>Замеры!F1129</f>
        <v xml:space="preserve">Группа от QF </v>
      </c>
      <c r="C1131" s="49" t="str">
        <f>IF(Замеры!H1129=0, " ", Замеры!H1129)</f>
        <v xml:space="preserve"> </v>
      </c>
      <c r="D1131" s="49" t="str">
        <f>IF(O1131=0, " ", CONCATENATE(Замеры!N1129,Замеры!O1129,Замеры!P1129,Замеры!Q1129,Замеры!R1129))</f>
        <v xml:space="preserve"> </v>
      </c>
      <c r="E1131" s="49" t="str">
        <f>IF(Замеры!I1129=0, " ", Замеры!I1129)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Замеры!L1129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75</v>
      </c>
      <c r="T1131" s="8" t="e">
        <f t="shared" si="409"/>
        <v>#VALUE!</v>
      </c>
      <c r="U1131" s="12" t="s">
        <v>75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IF(Замеры!B1130=0, " ", Замеры!B1130)</f>
        <v>1125</v>
      </c>
      <c r="B1132" s="49" t="str">
        <f>Замеры!F1130</f>
        <v xml:space="preserve">Группа от QF </v>
      </c>
      <c r="C1132" s="49" t="str">
        <f>IF(Замеры!H1130=0, " ", Замеры!H1130)</f>
        <v xml:space="preserve"> </v>
      </c>
      <c r="D1132" s="49" t="str">
        <f>IF(O1132=0, " ", CONCATENATE(Замеры!N1130,Замеры!O1130,Замеры!P1130,Замеры!Q1130,Замеры!R1130))</f>
        <v xml:space="preserve"> </v>
      </c>
      <c r="E1132" s="49" t="str">
        <f>IF(Замеры!I1130=0, " ", Замеры!I1130)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Замеры!L1130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75</v>
      </c>
      <c r="T1132" s="8" t="e">
        <f t="shared" si="409"/>
        <v>#VALUE!</v>
      </c>
      <c r="U1132" s="12" t="s">
        <v>75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IF(Замеры!B1131=0, " ", Замеры!B1131)</f>
        <v>1126</v>
      </c>
      <c r="B1133" s="49" t="str">
        <f>Замеры!F1131</f>
        <v xml:space="preserve">Группа от QF </v>
      </c>
      <c r="C1133" s="49" t="str">
        <f>IF(Замеры!H1131=0, " ", Замеры!H1131)</f>
        <v xml:space="preserve"> </v>
      </c>
      <c r="D1133" s="49" t="str">
        <f>IF(O1133=0, " ", CONCATENATE(Замеры!N1131,Замеры!O1131,Замеры!P1131,Замеры!Q1131,Замеры!R1131))</f>
        <v xml:space="preserve"> </v>
      </c>
      <c r="E1133" s="49" t="str">
        <f>IF(Замеры!I1131=0, " ", Замеры!I1131)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Замеры!L1131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75</v>
      </c>
      <c r="T1133" s="8" t="e">
        <f t="shared" si="409"/>
        <v>#VALUE!</v>
      </c>
      <c r="U1133" s="12" t="s">
        <v>75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IF(Замеры!B1132=0, " ", Замеры!B1132)</f>
        <v>1127</v>
      </c>
      <c r="B1134" s="49" t="str">
        <f>Замеры!F1132</f>
        <v xml:space="preserve">Группа от QF </v>
      </c>
      <c r="C1134" s="49" t="str">
        <f>IF(Замеры!H1132=0, " ", Замеры!H1132)</f>
        <v xml:space="preserve"> </v>
      </c>
      <c r="D1134" s="49" t="str">
        <f>IF(O1134=0, " ", CONCATENATE(Замеры!N1132,Замеры!O1132,Замеры!P1132,Замеры!Q1132,Замеры!R1132))</f>
        <v xml:space="preserve"> </v>
      </c>
      <c r="E1134" s="49" t="str">
        <f>IF(Замеры!I1132=0, " ", Замеры!I1132)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Замеры!L1132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75</v>
      </c>
      <c r="T1134" s="8" t="e">
        <f t="shared" si="409"/>
        <v>#VALUE!</v>
      </c>
      <c r="U1134" s="12" t="s">
        <v>75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IF(Замеры!B1133=0, " ", Замеры!B1133)</f>
        <v>1128</v>
      </c>
      <c r="B1135" s="49" t="str">
        <f>Замеры!F1133</f>
        <v xml:space="preserve">Группа от QF </v>
      </c>
      <c r="C1135" s="49" t="str">
        <f>IF(Замеры!H1133=0, " ", Замеры!H1133)</f>
        <v xml:space="preserve"> </v>
      </c>
      <c r="D1135" s="49" t="str">
        <f>IF(O1135=0, " ", CONCATENATE(Замеры!N1133,Замеры!O1133,Замеры!P1133,Замеры!Q1133,Замеры!R1133))</f>
        <v xml:space="preserve"> </v>
      </c>
      <c r="E1135" s="49" t="str">
        <f>IF(Замеры!I1133=0, " ", Замеры!I1133)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Замеры!L1133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75</v>
      </c>
      <c r="T1135" s="8" t="e">
        <f t="shared" si="409"/>
        <v>#VALUE!</v>
      </c>
      <c r="U1135" s="12" t="s">
        <v>75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IF(Замеры!B1134=0, " ", Замеры!B1134)</f>
        <v>1129</v>
      </c>
      <c r="B1136" s="49" t="str">
        <f>Замеры!F1134</f>
        <v xml:space="preserve">Группа от QF </v>
      </c>
      <c r="C1136" s="49" t="str">
        <f>IF(Замеры!H1134=0, " ", Замеры!H1134)</f>
        <v xml:space="preserve"> </v>
      </c>
      <c r="D1136" s="49" t="str">
        <f>IF(O1136=0, " ", CONCATENATE(Замеры!N1134,Замеры!O1134,Замеры!P1134,Замеры!Q1134,Замеры!R1134))</f>
        <v xml:space="preserve"> </v>
      </c>
      <c r="E1136" s="49" t="str">
        <f>IF(Замеры!I1134=0, " ", Замеры!I1134)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Замеры!L1134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75</v>
      </c>
      <c r="T1136" s="8" t="e">
        <f t="shared" si="409"/>
        <v>#VALUE!</v>
      </c>
      <c r="U1136" s="12" t="s">
        <v>75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IF(Замеры!B1135=0, " ", Замеры!B1135)</f>
        <v>1130</v>
      </c>
      <c r="B1137" s="49" t="str">
        <f>Замеры!F1135</f>
        <v xml:space="preserve">Группа от QF </v>
      </c>
      <c r="C1137" s="49" t="str">
        <f>IF(Замеры!H1135=0, " ", Замеры!H1135)</f>
        <v xml:space="preserve"> </v>
      </c>
      <c r="D1137" s="49" t="str">
        <f>IF(O1137=0, " ", CONCATENATE(Замеры!N1135,Замеры!O1135,Замеры!P1135,Замеры!Q1135,Замеры!R1135))</f>
        <v xml:space="preserve"> </v>
      </c>
      <c r="E1137" s="49" t="str">
        <f>IF(Замеры!I1135=0, " ", Замеры!I1135)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Замеры!L1135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75</v>
      </c>
      <c r="T1137" s="8" t="e">
        <f t="shared" si="409"/>
        <v>#VALUE!</v>
      </c>
      <c r="U1137" s="12" t="s">
        <v>75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IF(Замеры!B1136=0, " ", Замеры!B1136)</f>
        <v>1131</v>
      </c>
      <c r="B1138" s="49" t="str">
        <f>Замеры!F1136</f>
        <v xml:space="preserve">Группа от QF </v>
      </c>
      <c r="C1138" s="49" t="str">
        <f>IF(Замеры!H1136=0, " ", Замеры!H1136)</f>
        <v xml:space="preserve"> </v>
      </c>
      <c r="D1138" s="49" t="str">
        <f>IF(O1138=0, " ", CONCATENATE(Замеры!N1136,Замеры!O1136,Замеры!P1136,Замеры!Q1136,Замеры!R1136))</f>
        <v xml:space="preserve"> </v>
      </c>
      <c r="E1138" s="49" t="str">
        <f>IF(Замеры!I1136=0, " ", Замеры!I1136)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Замеры!L1136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75</v>
      </c>
      <c r="T1138" s="8" t="e">
        <f t="shared" si="409"/>
        <v>#VALUE!</v>
      </c>
      <c r="U1138" s="12" t="s">
        <v>75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IF(Замеры!B1137=0, " ", Замеры!B1137)</f>
        <v>1132</v>
      </c>
      <c r="B1139" s="49" t="str">
        <f>Замеры!F1137</f>
        <v xml:space="preserve">Группа от QF </v>
      </c>
      <c r="C1139" s="49" t="str">
        <f>IF(Замеры!H1137=0, " ", Замеры!H1137)</f>
        <v xml:space="preserve"> </v>
      </c>
      <c r="D1139" s="49" t="str">
        <f>IF(O1139=0, " ", CONCATENATE(Замеры!N1137,Замеры!O1137,Замеры!P1137,Замеры!Q1137,Замеры!R1137))</f>
        <v xml:space="preserve"> </v>
      </c>
      <c r="E1139" s="49" t="str">
        <f>IF(Замеры!I1137=0, " ", Замеры!I1137)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Замеры!L1137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75</v>
      </c>
      <c r="T1139" s="8" t="e">
        <f t="shared" si="409"/>
        <v>#VALUE!</v>
      </c>
      <c r="U1139" s="12" t="s">
        <v>75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IF(Замеры!B1138=0, " ", Замеры!B1138)</f>
        <v>1133</v>
      </c>
      <c r="B1140" s="49" t="str">
        <f>Замеры!F1138</f>
        <v xml:space="preserve">Группа от QF </v>
      </c>
      <c r="C1140" s="49" t="str">
        <f>IF(Замеры!H1138=0, " ", Замеры!H1138)</f>
        <v xml:space="preserve"> </v>
      </c>
      <c r="D1140" s="49" t="str">
        <f>IF(O1140=0, " ", CONCATENATE(Замеры!N1138,Замеры!O1138,Замеры!P1138,Замеры!Q1138,Замеры!R1138))</f>
        <v xml:space="preserve"> </v>
      </c>
      <c r="E1140" s="49" t="str">
        <f>IF(Замеры!I1138=0, " ", Замеры!I1138)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Замеры!L1138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75</v>
      </c>
      <c r="T1140" s="8" t="e">
        <f t="shared" si="409"/>
        <v>#VALUE!</v>
      </c>
      <c r="U1140" s="12" t="s">
        <v>75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IF(Замеры!B1139=0, " ", Замеры!B1139)</f>
        <v>1134</v>
      </c>
      <c r="B1141" s="49" t="str">
        <f>Замеры!F1139</f>
        <v xml:space="preserve">Группа от QF </v>
      </c>
      <c r="C1141" s="49" t="str">
        <f>IF(Замеры!H1139=0, " ", Замеры!H1139)</f>
        <v xml:space="preserve"> </v>
      </c>
      <c r="D1141" s="49" t="str">
        <f>IF(O1141=0, " ", CONCATENATE(Замеры!N1139,Замеры!O1139,Замеры!P1139,Замеры!Q1139,Замеры!R1139))</f>
        <v xml:space="preserve"> </v>
      </c>
      <c r="E1141" s="49" t="str">
        <f>IF(Замеры!I1139=0, " ", Замеры!I1139)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Замеры!L1139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75</v>
      </c>
      <c r="T1141" s="8" t="e">
        <f t="shared" si="409"/>
        <v>#VALUE!</v>
      </c>
      <c r="U1141" s="12" t="s">
        <v>75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IF(Замеры!B1140=0, " ", Замеры!B1140)</f>
        <v>1135</v>
      </c>
      <c r="B1142" s="49" t="str">
        <f>Замеры!F1140</f>
        <v xml:space="preserve">Группа от QF </v>
      </c>
      <c r="C1142" s="49" t="str">
        <f>IF(Замеры!H1140=0, " ", Замеры!H1140)</f>
        <v xml:space="preserve"> </v>
      </c>
      <c r="D1142" s="49" t="str">
        <f>IF(O1142=0, " ", CONCATENATE(Замеры!N1140,Замеры!O1140,Замеры!P1140,Замеры!Q1140,Замеры!R1140))</f>
        <v xml:space="preserve"> </v>
      </c>
      <c r="E1142" s="49" t="str">
        <f>IF(Замеры!I1140=0, " ", Замеры!I1140)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Замеры!L1140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75</v>
      </c>
      <c r="T1142" s="8" t="e">
        <f t="shared" si="409"/>
        <v>#VALUE!</v>
      </c>
      <c r="U1142" s="12" t="s">
        <v>75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IF(Замеры!B1141=0, " ", Замеры!B1141)</f>
        <v>1136</v>
      </c>
      <c r="B1143" s="49" t="str">
        <f>Замеры!F1141</f>
        <v xml:space="preserve">Группа от QF </v>
      </c>
      <c r="C1143" s="49" t="str">
        <f>IF(Замеры!H1141=0, " ", Замеры!H1141)</f>
        <v xml:space="preserve"> </v>
      </c>
      <c r="D1143" s="49" t="str">
        <f>IF(O1143=0, " ", CONCATENATE(Замеры!N1141,Замеры!O1141,Замеры!P1141,Замеры!Q1141,Замеры!R1141))</f>
        <v xml:space="preserve"> </v>
      </c>
      <c r="E1143" s="49" t="str">
        <f>IF(Замеры!I1141=0, " ", Замеры!I1141)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Замеры!L1141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75</v>
      </c>
      <c r="T1143" s="8" t="e">
        <f t="shared" si="409"/>
        <v>#VALUE!</v>
      </c>
      <c r="U1143" s="12" t="s">
        <v>75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IF(Замеры!B1142=0, " ", Замеры!B1142)</f>
        <v>1137</v>
      </c>
      <c r="B1144" s="49" t="str">
        <f>Замеры!F1142</f>
        <v xml:space="preserve">Группа от QF </v>
      </c>
      <c r="C1144" s="49" t="str">
        <f>IF(Замеры!H1142=0, " ", Замеры!H1142)</f>
        <v xml:space="preserve"> </v>
      </c>
      <c r="D1144" s="49" t="str">
        <f>IF(O1144=0, " ", CONCATENATE(Замеры!N1142,Замеры!O1142,Замеры!P1142,Замеры!Q1142,Замеры!R1142))</f>
        <v xml:space="preserve"> </v>
      </c>
      <c r="E1144" s="49" t="str">
        <f>IF(Замеры!I1142=0, " ", Замеры!I1142)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Замеры!L1142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75</v>
      </c>
      <c r="T1144" s="8" t="e">
        <f t="shared" si="409"/>
        <v>#VALUE!</v>
      </c>
      <c r="U1144" s="12" t="s">
        <v>75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IF(Замеры!B1143=0, " ", Замеры!B1143)</f>
        <v>1138</v>
      </c>
      <c r="B1145" s="49" t="str">
        <f>Замеры!F1143</f>
        <v xml:space="preserve">Группа от QF </v>
      </c>
      <c r="C1145" s="49" t="str">
        <f>IF(Замеры!H1143=0, " ", Замеры!H1143)</f>
        <v xml:space="preserve"> </v>
      </c>
      <c r="D1145" s="49" t="str">
        <f>IF(O1145=0, " ", CONCATENATE(Замеры!N1143,Замеры!O1143,Замеры!P1143,Замеры!Q1143,Замеры!R1143))</f>
        <v xml:space="preserve"> </v>
      </c>
      <c r="E1145" s="49" t="str">
        <f>IF(Замеры!I1143=0, " ", Замеры!I1143)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Замеры!L1143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75</v>
      </c>
      <c r="T1145" s="8" t="e">
        <f t="shared" si="409"/>
        <v>#VALUE!</v>
      </c>
      <c r="U1145" s="12" t="s">
        <v>75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IF(Замеры!B1144=0, " ", Замеры!B1144)</f>
        <v>1139</v>
      </c>
      <c r="B1146" s="49" t="str">
        <f>Замеры!F1144</f>
        <v xml:space="preserve">Группа от QF </v>
      </c>
      <c r="C1146" s="49" t="str">
        <f>IF(Замеры!H1144=0, " ", Замеры!H1144)</f>
        <v xml:space="preserve"> </v>
      </c>
      <c r="D1146" s="49" t="str">
        <f>IF(O1146=0, " ", CONCATENATE(Замеры!N1144,Замеры!O1144,Замеры!P1144,Замеры!Q1144,Замеры!R1144))</f>
        <v xml:space="preserve"> </v>
      </c>
      <c r="E1146" s="49" t="str">
        <f>IF(Замеры!I1144=0, " ", Замеры!I1144)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Замеры!L1144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75</v>
      </c>
      <c r="T1146" s="8" t="e">
        <f t="shared" si="409"/>
        <v>#VALUE!</v>
      </c>
      <c r="U1146" s="12" t="s">
        <v>75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IF(Замеры!B1145=0, " ", Замеры!B1145)</f>
        <v>1140</v>
      </c>
      <c r="B1147" s="49" t="str">
        <f>Замеры!F1145</f>
        <v xml:space="preserve">Группа от QF </v>
      </c>
      <c r="C1147" s="49" t="str">
        <f>IF(Замеры!H1145=0, " ", Замеры!H1145)</f>
        <v xml:space="preserve"> </v>
      </c>
      <c r="D1147" s="49" t="str">
        <f>IF(O1147=0, " ", CONCATENATE(Замеры!N1145,Замеры!O1145,Замеры!P1145,Замеры!Q1145,Замеры!R1145))</f>
        <v xml:space="preserve"> </v>
      </c>
      <c r="E1147" s="49" t="str">
        <f>IF(Замеры!I1145=0, " ", Замеры!I1145)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Замеры!L1145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75</v>
      </c>
      <c r="T1147" s="8" t="e">
        <f t="shared" si="409"/>
        <v>#VALUE!</v>
      </c>
      <c r="U1147" s="12" t="s">
        <v>75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IF(Замеры!B1146=0, " ", Замеры!B1146)</f>
        <v>1141</v>
      </c>
      <c r="B1148" s="49" t="str">
        <f>Замеры!F1146</f>
        <v xml:space="preserve">Группа от QF </v>
      </c>
      <c r="C1148" s="49" t="str">
        <f>IF(Замеры!H1146=0, " ", Замеры!H1146)</f>
        <v xml:space="preserve"> </v>
      </c>
      <c r="D1148" s="49" t="str">
        <f>IF(O1148=0, " ", CONCATENATE(Замеры!N1146,Замеры!O1146,Замеры!P1146,Замеры!Q1146,Замеры!R1146))</f>
        <v xml:space="preserve"> </v>
      </c>
      <c r="E1148" s="49" t="str">
        <f>IF(Замеры!I1146=0, " ", Замеры!I1146)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Замеры!L1146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75</v>
      </c>
      <c r="T1148" s="8" t="e">
        <f t="shared" si="409"/>
        <v>#VALUE!</v>
      </c>
      <c r="U1148" s="12" t="s">
        <v>75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IF(Замеры!B1147=0, " ", Замеры!B1147)</f>
        <v>1142</v>
      </c>
      <c r="B1149" s="49" t="str">
        <f>Замеры!F1147</f>
        <v xml:space="preserve">Группа от QF </v>
      </c>
      <c r="C1149" s="49" t="str">
        <f>IF(Замеры!H1147=0, " ", Замеры!H1147)</f>
        <v xml:space="preserve"> </v>
      </c>
      <c r="D1149" s="49" t="str">
        <f>IF(O1149=0, " ", CONCATENATE(Замеры!N1147,Замеры!O1147,Замеры!P1147,Замеры!Q1147,Замеры!R1147))</f>
        <v xml:space="preserve"> </v>
      </c>
      <c r="E1149" s="49" t="str">
        <f>IF(Замеры!I1147=0, " ", Замеры!I1147)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Замеры!L1147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75</v>
      </c>
      <c r="T1149" s="8" t="e">
        <f t="shared" si="409"/>
        <v>#VALUE!</v>
      </c>
      <c r="U1149" s="12" t="s">
        <v>75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IF(Замеры!B1148=0, " ", Замеры!B1148)</f>
        <v>1143</v>
      </c>
      <c r="B1150" s="49" t="str">
        <f>Замеры!F1148</f>
        <v xml:space="preserve">Группа от QF </v>
      </c>
      <c r="C1150" s="49" t="str">
        <f>IF(Замеры!H1148=0, " ", Замеры!H1148)</f>
        <v xml:space="preserve"> </v>
      </c>
      <c r="D1150" s="49" t="str">
        <f>IF(O1150=0, " ", CONCATENATE(Замеры!N1148,Замеры!O1148,Замеры!P1148,Замеры!Q1148,Замеры!R1148))</f>
        <v xml:space="preserve"> </v>
      </c>
      <c r="E1150" s="49" t="str">
        <f>IF(Замеры!I1148=0, " ", Замеры!I1148)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Замеры!L1148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75</v>
      </c>
      <c r="T1150" s="8" t="e">
        <f t="shared" si="409"/>
        <v>#VALUE!</v>
      </c>
      <c r="U1150" s="12" t="s">
        <v>75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IF(Замеры!B1149=0, " ", Замеры!B1149)</f>
        <v>1144</v>
      </c>
      <c r="B1151" s="49" t="str">
        <f>Замеры!F1149</f>
        <v xml:space="preserve">Группа от QF </v>
      </c>
      <c r="C1151" s="49" t="str">
        <f>IF(Замеры!H1149=0, " ", Замеры!H1149)</f>
        <v xml:space="preserve"> </v>
      </c>
      <c r="D1151" s="49" t="str">
        <f>IF(O1151=0, " ", CONCATENATE(Замеры!N1149,Замеры!O1149,Замеры!P1149,Замеры!Q1149,Замеры!R1149))</f>
        <v xml:space="preserve"> </v>
      </c>
      <c r="E1151" s="49" t="str">
        <f>IF(Замеры!I1149=0, " ", Замеры!I1149)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Замеры!L1149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75</v>
      </c>
      <c r="T1151" s="8" t="e">
        <f t="shared" si="409"/>
        <v>#VALUE!</v>
      </c>
      <c r="U1151" s="12" t="s">
        <v>75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IF(Замеры!B1150=0, " ", Замеры!B1150)</f>
        <v>1145</v>
      </c>
      <c r="B1152" s="49" t="str">
        <f>Замеры!F1150</f>
        <v xml:space="preserve">Группа от QF </v>
      </c>
      <c r="C1152" s="49" t="str">
        <f>IF(Замеры!H1150=0, " ", Замеры!H1150)</f>
        <v xml:space="preserve"> </v>
      </c>
      <c r="D1152" s="49" t="str">
        <f>IF(O1152=0, " ", CONCATENATE(Замеры!N1150,Замеры!O1150,Замеры!P1150,Замеры!Q1150,Замеры!R1150))</f>
        <v xml:space="preserve"> </v>
      </c>
      <c r="E1152" s="49" t="str">
        <f>IF(Замеры!I1150=0, " ", Замеры!I1150)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Замеры!L1150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75</v>
      </c>
      <c r="T1152" s="8" t="e">
        <f t="shared" si="409"/>
        <v>#VALUE!</v>
      </c>
      <c r="U1152" s="12" t="s">
        <v>75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IF(Замеры!B1151=0, " ", Замеры!B1151)</f>
        <v>1146</v>
      </c>
      <c r="B1153" s="49" t="str">
        <f>Замеры!F1151</f>
        <v xml:space="preserve">Группа от QF </v>
      </c>
      <c r="C1153" s="49" t="str">
        <f>IF(Замеры!H1151=0, " ", Замеры!H1151)</f>
        <v xml:space="preserve"> </v>
      </c>
      <c r="D1153" s="49" t="str">
        <f>IF(O1153=0, " ", CONCATENATE(Замеры!N1151,Замеры!O1151,Замеры!P1151,Замеры!Q1151,Замеры!R1151))</f>
        <v xml:space="preserve"> </v>
      </c>
      <c r="E1153" s="49" t="str">
        <f>IF(Замеры!I1151=0, " ", Замеры!I1151)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Замеры!L1151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75</v>
      </c>
      <c r="T1153" s="8" t="e">
        <f t="shared" si="409"/>
        <v>#VALUE!</v>
      </c>
      <c r="U1153" s="12" t="s">
        <v>75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IF(Замеры!B1152=0, " ", Замеры!B1152)</f>
        <v>1147</v>
      </c>
      <c r="B1154" s="49" t="str">
        <f>Замеры!F1152</f>
        <v xml:space="preserve">Группа от QF </v>
      </c>
      <c r="C1154" s="49" t="str">
        <f>IF(Замеры!H1152=0, " ", Замеры!H1152)</f>
        <v xml:space="preserve"> </v>
      </c>
      <c r="D1154" s="49" t="str">
        <f>IF(O1154=0, " ", CONCATENATE(Замеры!N1152,Замеры!O1152,Замеры!P1152,Замеры!Q1152,Замеры!R1152))</f>
        <v xml:space="preserve"> </v>
      </c>
      <c r="E1154" s="49" t="str">
        <f>IF(Замеры!I1152=0, " ", Замеры!I1152)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Замеры!L1152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75</v>
      </c>
      <c r="T1154" s="8" t="e">
        <f t="shared" si="409"/>
        <v>#VALUE!</v>
      </c>
      <c r="U1154" s="12" t="s">
        <v>75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IF(Замеры!B1153=0, " ", Замеры!B1153)</f>
        <v>1148</v>
      </c>
      <c r="B1155" s="49" t="str">
        <f>Замеры!F1153</f>
        <v xml:space="preserve">Группа от QF </v>
      </c>
      <c r="C1155" s="49" t="str">
        <f>IF(Замеры!H1153=0, " ", Замеры!H1153)</f>
        <v xml:space="preserve"> </v>
      </c>
      <c r="D1155" s="49" t="str">
        <f>IF(O1155=0, " ", CONCATENATE(Замеры!N1153,Замеры!O1153,Замеры!P1153,Замеры!Q1153,Замеры!R1153))</f>
        <v xml:space="preserve"> </v>
      </c>
      <c r="E1155" s="49" t="str">
        <f>IF(Замеры!I1153=0, " ", Замеры!I1153)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Замеры!L1153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75</v>
      </c>
      <c r="T1155" s="8" t="e">
        <f t="shared" si="409"/>
        <v>#VALUE!</v>
      </c>
      <c r="U1155" s="12" t="s">
        <v>75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IF(Замеры!B1154=0, " ", Замеры!B1154)</f>
        <v>1149</v>
      </c>
      <c r="B1156" s="49" t="str">
        <f>Замеры!F1154</f>
        <v xml:space="preserve">Группа от QF </v>
      </c>
      <c r="C1156" s="49" t="str">
        <f>IF(Замеры!H1154=0, " ", Замеры!H1154)</f>
        <v xml:space="preserve"> </v>
      </c>
      <c r="D1156" s="49" t="str">
        <f>IF(O1156=0, " ", CONCATENATE(Замеры!N1154,Замеры!O1154,Замеры!P1154,Замеры!Q1154,Замеры!R1154))</f>
        <v xml:space="preserve"> </v>
      </c>
      <c r="E1156" s="49" t="str">
        <f>IF(Замеры!I1154=0, " ", Замеры!I1154)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Замеры!L1154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75</v>
      </c>
      <c r="T1156" s="8" t="e">
        <f t="shared" si="409"/>
        <v>#VALUE!</v>
      </c>
      <c r="U1156" s="12" t="s">
        <v>75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IF(Замеры!B1155=0, " ", Замеры!B1155)</f>
        <v>1150</v>
      </c>
      <c r="B1157" s="49" t="str">
        <f>Замеры!F1155</f>
        <v xml:space="preserve">Группа от QF </v>
      </c>
      <c r="C1157" s="49" t="str">
        <f>IF(Замеры!H1155=0, " ", Замеры!H1155)</f>
        <v xml:space="preserve"> </v>
      </c>
      <c r="D1157" s="49" t="str">
        <f>IF(O1157=0, " ", CONCATENATE(Замеры!N1155,Замеры!O1155,Замеры!P1155,Замеры!Q1155,Замеры!R1155))</f>
        <v xml:space="preserve"> </v>
      </c>
      <c r="E1157" s="49" t="str">
        <f>IF(Замеры!I1155=0, " ", Замеры!I1155)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Замеры!L1155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75</v>
      </c>
      <c r="T1157" s="8" t="e">
        <f t="shared" si="409"/>
        <v>#VALUE!</v>
      </c>
      <c r="U1157" s="12" t="s">
        <v>75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IF(Замеры!B1156=0, " ", Замеры!B1156)</f>
        <v>1151</v>
      </c>
      <c r="B1158" s="49" t="str">
        <f>Замеры!F1156</f>
        <v xml:space="preserve">Группа от QF </v>
      </c>
      <c r="C1158" s="49" t="str">
        <f>IF(Замеры!H1156=0, " ", Замеры!H1156)</f>
        <v xml:space="preserve"> </v>
      </c>
      <c r="D1158" s="49" t="str">
        <f>IF(O1158=0, " ", CONCATENATE(Замеры!N1156,Замеры!O1156,Замеры!P1156,Замеры!Q1156,Замеры!R1156))</f>
        <v xml:space="preserve"> </v>
      </c>
      <c r="E1158" s="49" t="str">
        <f>IF(Замеры!I1156=0, " ", Замеры!I1156)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Замеры!L1156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75</v>
      </c>
      <c r="T1158" s="8" t="e">
        <f t="shared" si="409"/>
        <v>#VALUE!</v>
      </c>
      <c r="U1158" s="12" t="s">
        <v>75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IF(Замеры!B1157=0, " ", Замеры!B1157)</f>
        <v>1152</v>
      </c>
      <c r="B1159" s="49" t="str">
        <f>Замеры!F1157</f>
        <v xml:space="preserve">Группа от QF </v>
      </c>
      <c r="C1159" s="49" t="str">
        <f>IF(Замеры!H1157=0, " ", Замеры!H1157)</f>
        <v xml:space="preserve"> </v>
      </c>
      <c r="D1159" s="49" t="str">
        <f>IF(O1159=0, " ", CONCATENATE(Замеры!N1157,Замеры!O1157,Замеры!P1157,Замеры!Q1157,Замеры!R1157))</f>
        <v xml:space="preserve"> </v>
      </c>
      <c r="E1159" s="49" t="str">
        <f>IF(Замеры!I1157=0, " ", Замеры!I1157)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Замеры!L1157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75</v>
      </c>
      <c r="T1159" s="8" t="e">
        <f t="shared" si="409"/>
        <v>#VALUE!</v>
      </c>
      <c r="U1159" s="12" t="s">
        <v>75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IF(Замеры!B1158=0, " ", Замеры!B1158)</f>
        <v>1153</v>
      </c>
      <c r="B1160" s="49" t="str">
        <f>Замеры!F1158</f>
        <v xml:space="preserve">Группа от QF </v>
      </c>
      <c r="C1160" s="49" t="str">
        <f>IF(Замеры!H1158=0, " ", Замеры!H1158)</f>
        <v xml:space="preserve"> </v>
      </c>
      <c r="D1160" s="49" t="str">
        <f>IF(O1160=0, " ", CONCATENATE(Замеры!N1158,Замеры!O1158,Замеры!P1158,Замеры!Q1158,Замеры!R1158))</f>
        <v xml:space="preserve"> </v>
      </c>
      <c r="E1160" s="49" t="str">
        <f>IF(Замеры!I1158=0, " ", Замеры!I1158)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Замеры!L1158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75</v>
      </c>
      <c r="T1160" s="8" t="e">
        <f t="shared" ref="T1160:T1223" si="431">E1160*5</f>
        <v>#VALUE!</v>
      </c>
      <c r="U1160" s="12" t="s">
        <v>75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IF(Замеры!B1159=0, " ", Замеры!B1159)</f>
        <v>1154</v>
      </c>
      <c r="B1161" s="49" t="str">
        <f>Замеры!F1159</f>
        <v xml:space="preserve">Группа от QF </v>
      </c>
      <c r="C1161" s="49" t="str">
        <f>IF(Замеры!H1159=0, " ", Замеры!H1159)</f>
        <v xml:space="preserve"> </v>
      </c>
      <c r="D1161" s="49" t="str">
        <f>IF(O1161=0, " ", CONCATENATE(Замеры!N1159,Замеры!O1159,Замеры!P1159,Замеры!Q1159,Замеры!R1159))</f>
        <v xml:space="preserve"> </v>
      </c>
      <c r="E1161" s="49" t="str">
        <f>IF(Замеры!I1159=0, " ", Замеры!I1159)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Замеры!L1159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75</v>
      </c>
      <c r="T1161" s="8" t="e">
        <f t="shared" si="431"/>
        <v>#VALUE!</v>
      </c>
      <c r="U1161" s="12" t="s">
        <v>75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IF(Замеры!B1160=0, " ", Замеры!B1160)</f>
        <v>1155</v>
      </c>
      <c r="B1162" s="49" t="str">
        <f>Замеры!F1160</f>
        <v xml:space="preserve">Группа от QF </v>
      </c>
      <c r="C1162" s="49" t="str">
        <f>IF(Замеры!H1160=0, " ", Замеры!H1160)</f>
        <v xml:space="preserve"> </v>
      </c>
      <c r="D1162" s="49" t="str">
        <f>IF(O1162=0, " ", CONCATENATE(Замеры!N1160,Замеры!O1160,Замеры!P1160,Замеры!Q1160,Замеры!R1160))</f>
        <v xml:space="preserve"> </v>
      </c>
      <c r="E1162" s="49" t="str">
        <f>IF(Замеры!I1160=0, " ", Замеры!I1160)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Замеры!L1160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75</v>
      </c>
      <c r="T1162" s="8" t="e">
        <f t="shared" si="431"/>
        <v>#VALUE!</v>
      </c>
      <c r="U1162" s="12" t="s">
        <v>75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IF(Замеры!B1161=0, " ", Замеры!B1161)</f>
        <v>1156</v>
      </c>
      <c r="B1163" s="49" t="str">
        <f>Замеры!F1161</f>
        <v xml:space="preserve">Группа от QF </v>
      </c>
      <c r="C1163" s="49" t="str">
        <f>IF(Замеры!H1161=0, " ", Замеры!H1161)</f>
        <v xml:space="preserve"> </v>
      </c>
      <c r="D1163" s="49" t="str">
        <f>IF(O1163=0, " ", CONCATENATE(Замеры!N1161,Замеры!O1161,Замеры!P1161,Замеры!Q1161,Замеры!R1161))</f>
        <v xml:space="preserve"> </v>
      </c>
      <c r="E1163" s="49" t="str">
        <f>IF(Замеры!I1161=0, " ", Замеры!I1161)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Замеры!L1161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75</v>
      </c>
      <c r="T1163" s="8" t="e">
        <f t="shared" si="431"/>
        <v>#VALUE!</v>
      </c>
      <c r="U1163" s="12" t="s">
        <v>75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IF(Замеры!B1162=0, " ", Замеры!B1162)</f>
        <v>1157</v>
      </c>
      <c r="B1164" s="49" t="str">
        <f>Замеры!F1162</f>
        <v xml:space="preserve">Группа от QF </v>
      </c>
      <c r="C1164" s="49" t="str">
        <f>IF(Замеры!H1162=0, " ", Замеры!H1162)</f>
        <v xml:space="preserve"> </v>
      </c>
      <c r="D1164" s="49" t="str">
        <f>IF(O1164=0, " ", CONCATENATE(Замеры!N1162,Замеры!O1162,Замеры!P1162,Замеры!Q1162,Замеры!R1162))</f>
        <v xml:space="preserve"> </v>
      </c>
      <c r="E1164" s="49" t="str">
        <f>IF(Замеры!I1162=0, " ", Замеры!I1162)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Замеры!L1162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75</v>
      </c>
      <c r="T1164" s="8" t="e">
        <f t="shared" si="431"/>
        <v>#VALUE!</v>
      </c>
      <c r="U1164" s="12" t="s">
        <v>75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IF(Замеры!B1163=0, " ", Замеры!B1163)</f>
        <v>1158</v>
      </c>
      <c r="B1165" s="49" t="str">
        <f>Замеры!F1163</f>
        <v xml:space="preserve">Группа от QF </v>
      </c>
      <c r="C1165" s="49" t="str">
        <f>IF(Замеры!H1163=0, " ", Замеры!H1163)</f>
        <v xml:space="preserve"> </v>
      </c>
      <c r="D1165" s="49" t="str">
        <f>IF(O1165=0, " ", CONCATENATE(Замеры!N1163,Замеры!O1163,Замеры!P1163,Замеры!Q1163,Замеры!R1163))</f>
        <v xml:space="preserve"> </v>
      </c>
      <c r="E1165" s="49" t="str">
        <f>IF(Замеры!I1163=0, " ", Замеры!I1163)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Замеры!L1163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75</v>
      </c>
      <c r="T1165" s="8" t="e">
        <f t="shared" si="431"/>
        <v>#VALUE!</v>
      </c>
      <c r="U1165" s="12" t="s">
        <v>75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IF(Замеры!B1164=0, " ", Замеры!B1164)</f>
        <v>1159</v>
      </c>
      <c r="B1166" s="49" t="str">
        <f>Замеры!F1164</f>
        <v xml:space="preserve">Группа от QF </v>
      </c>
      <c r="C1166" s="49" t="str">
        <f>IF(Замеры!H1164=0, " ", Замеры!H1164)</f>
        <v xml:space="preserve"> </v>
      </c>
      <c r="D1166" s="49" t="str">
        <f>IF(O1166=0, " ", CONCATENATE(Замеры!N1164,Замеры!O1164,Замеры!P1164,Замеры!Q1164,Замеры!R1164))</f>
        <v xml:space="preserve"> </v>
      </c>
      <c r="E1166" s="49" t="str">
        <f>IF(Замеры!I1164=0, " ", Замеры!I1164)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Замеры!L1164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75</v>
      </c>
      <c r="T1166" s="8" t="e">
        <f t="shared" si="431"/>
        <v>#VALUE!</v>
      </c>
      <c r="U1166" s="12" t="s">
        <v>75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IF(Замеры!B1165=0, " ", Замеры!B1165)</f>
        <v>1160</v>
      </c>
      <c r="B1167" s="49" t="str">
        <f>Замеры!F1165</f>
        <v xml:space="preserve">Группа от QF </v>
      </c>
      <c r="C1167" s="49" t="str">
        <f>IF(Замеры!H1165=0, " ", Замеры!H1165)</f>
        <v xml:space="preserve"> </v>
      </c>
      <c r="D1167" s="49" t="str">
        <f>IF(O1167=0, " ", CONCATENATE(Замеры!N1165,Замеры!O1165,Замеры!P1165,Замеры!Q1165,Замеры!R1165))</f>
        <v xml:space="preserve"> </v>
      </c>
      <c r="E1167" s="49" t="str">
        <f>IF(Замеры!I1165=0, " ", Замеры!I1165)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Замеры!L1165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75</v>
      </c>
      <c r="T1167" s="8" t="e">
        <f t="shared" si="431"/>
        <v>#VALUE!</v>
      </c>
      <c r="U1167" s="12" t="s">
        <v>75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IF(Замеры!B1166=0, " ", Замеры!B1166)</f>
        <v>1161</v>
      </c>
      <c r="B1168" s="49" t="str">
        <f>Замеры!F1166</f>
        <v xml:space="preserve">Группа от QF </v>
      </c>
      <c r="C1168" s="49" t="str">
        <f>IF(Замеры!H1166=0, " ", Замеры!H1166)</f>
        <v xml:space="preserve"> </v>
      </c>
      <c r="D1168" s="49" t="str">
        <f>IF(O1168=0, " ", CONCATENATE(Замеры!N1166,Замеры!O1166,Замеры!P1166,Замеры!Q1166,Замеры!R1166))</f>
        <v xml:space="preserve"> </v>
      </c>
      <c r="E1168" s="49" t="str">
        <f>IF(Замеры!I1166=0, " ", Замеры!I1166)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Замеры!L1166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75</v>
      </c>
      <c r="T1168" s="8" t="e">
        <f t="shared" si="431"/>
        <v>#VALUE!</v>
      </c>
      <c r="U1168" s="12" t="s">
        <v>75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IF(Замеры!B1167=0, " ", Замеры!B1167)</f>
        <v>1162</v>
      </c>
      <c r="B1169" s="49" t="str">
        <f>Замеры!F1167</f>
        <v xml:space="preserve">Группа от QF </v>
      </c>
      <c r="C1169" s="49" t="str">
        <f>IF(Замеры!H1167=0, " ", Замеры!H1167)</f>
        <v xml:space="preserve"> </v>
      </c>
      <c r="D1169" s="49" t="str">
        <f>IF(O1169=0, " ", CONCATENATE(Замеры!N1167,Замеры!O1167,Замеры!P1167,Замеры!Q1167,Замеры!R1167))</f>
        <v xml:space="preserve"> </v>
      </c>
      <c r="E1169" s="49" t="str">
        <f>IF(Замеры!I1167=0, " ", Замеры!I1167)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Замеры!L1167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75</v>
      </c>
      <c r="T1169" s="8" t="e">
        <f t="shared" si="431"/>
        <v>#VALUE!</v>
      </c>
      <c r="U1169" s="12" t="s">
        <v>75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IF(Замеры!B1168=0, " ", Замеры!B1168)</f>
        <v>1163</v>
      </c>
      <c r="B1170" s="49" t="str">
        <f>Замеры!F1168</f>
        <v xml:space="preserve">Группа от QF </v>
      </c>
      <c r="C1170" s="49" t="str">
        <f>IF(Замеры!H1168=0, " ", Замеры!H1168)</f>
        <v xml:space="preserve"> </v>
      </c>
      <c r="D1170" s="49" t="str">
        <f>IF(O1170=0, " ", CONCATENATE(Замеры!N1168,Замеры!O1168,Замеры!P1168,Замеры!Q1168,Замеры!R1168))</f>
        <v xml:space="preserve"> </v>
      </c>
      <c r="E1170" s="49" t="str">
        <f>IF(Замеры!I1168=0, " ", Замеры!I1168)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Замеры!L1168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75</v>
      </c>
      <c r="T1170" s="8" t="e">
        <f t="shared" si="431"/>
        <v>#VALUE!</v>
      </c>
      <c r="U1170" s="12" t="s">
        <v>75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IF(Замеры!B1169=0, " ", Замеры!B1169)</f>
        <v>1164</v>
      </c>
      <c r="B1171" s="49" t="str">
        <f>Замеры!F1169</f>
        <v xml:space="preserve">Группа от QF </v>
      </c>
      <c r="C1171" s="49" t="str">
        <f>IF(Замеры!H1169=0, " ", Замеры!H1169)</f>
        <v xml:space="preserve"> </v>
      </c>
      <c r="D1171" s="49" t="str">
        <f>IF(O1171=0, " ", CONCATENATE(Замеры!N1169,Замеры!O1169,Замеры!P1169,Замеры!Q1169,Замеры!R1169))</f>
        <v xml:space="preserve"> </v>
      </c>
      <c r="E1171" s="49" t="str">
        <f>IF(Замеры!I1169=0, " ", Замеры!I1169)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Замеры!L1169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75</v>
      </c>
      <c r="T1171" s="8" t="e">
        <f t="shared" si="431"/>
        <v>#VALUE!</v>
      </c>
      <c r="U1171" s="12" t="s">
        <v>75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IF(Замеры!B1170=0, " ", Замеры!B1170)</f>
        <v>1165</v>
      </c>
      <c r="B1172" s="49" t="str">
        <f>Замеры!F1170</f>
        <v xml:space="preserve">Группа от QF </v>
      </c>
      <c r="C1172" s="49" t="str">
        <f>IF(Замеры!H1170=0, " ", Замеры!H1170)</f>
        <v xml:space="preserve"> </v>
      </c>
      <c r="D1172" s="49" t="str">
        <f>IF(O1172=0, " ", CONCATENATE(Замеры!N1170,Замеры!O1170,Замеры!P1170,Замеры!Q1170,Замеры!R1170))</f>
        <v xml:space="preserve"> </v>
      </c>
      <c r="E1172" s="49" t="str">
        <f>IF(Замеры!I1170=0, " ", Замеры!I1170)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Замеры!L1170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75</v>
      </c>
      <c r="T1172" s="8" t="e">
        <f t="shared" si="431"/>
        <v>#VALUE!</v>
      </c>
      <c r="U1172" s="12" t="s">
        <v>75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IF(Замеры!B1171=0, " ", Замеры!B1171)</f>
        <v>1166</v>
      </c>
      <c r="B1173" s="49" t="str">
        <f>Замеры!F1171</f>
        <v xml:space="preserve">Группа от QF </v>
      </c>
      <c r="C1173" s="49" t="str">
        <f>IF(Замеры!H1171=0, " ", Замеры!H1171)</f>
        <v xml:space="preserve"> </v>
      </c>
      <c r="D1173" s="49" t="str">
        <f>IF(O1173=0, " ", CONCATENATE(Замеры!N1171,Замеры!O1171,Замеры!P1171,Замеры!Q1171,Замеры!R1171))</f>
        <v xml:space="preserve"> </v>
      </c>
      <c r="E1173" s="49" t="str">
        <f>IF(Замеры!I1171=0, " ", Замеры!I1171)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Замеры!L1171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75</v>
      </c>
      <c r="T1173" s="8" t="e">
        <f t="shared" si="431"/>
        <v>#VALUE!</v>
      </c>
      <c r="U1173" s="12" t="s">
        <v>75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IF(Замеры!B1172=0, " ", Замеры!B1172)</f>
        <v>1167</v>
      </c>
      <c r="B1174" s="49" t="str">
        <f>Замеры!F1172</f>
        <v xml:space="preserve">Группа от QF </v>
      </c>
      <c r="C1174" s="49" t="str">
        <f>IF(Замеры!H1172=0, " ", Замеры!H1172)</f>
        <v xml:space="preserve"> </v>
      </c>
      <c r="D1174" s="49" t="str">
        <f>IF(O1174=0, " ", CONCATENATE(Замеры!N1172,Замеры!O1172,Замеры!P1172,Замеры!Q1172,Замеры!R1172))</f>
        <v xml:space="preserve"> </v>
      </c>
      <c r="E1174" s="49" t="str">
        <f>IF(Замеры!I1172=0, " ", Замеры!I1172)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Замеры!L1172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75</v>
      </c>
      <c r="T1174" s="8" t="e">
        <f t="shared" si="431"/>
        <v>#VALUE!</v>
      </c>
      <c r="U1174" s="12" t="s">
        <v>75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IF(Замеры!B1173=0, " ", Замеры!B1173)</f>
        <v>1168</v>
      </c>
      <c r="B1175" s="49" t="str">
        <f>Замеры!F1173</f>
        <v xml:space="preserve">Группа от QF </v>
      </c>
      <c r="C1175" s="49" t="str">
        <f>IF(Замеры!H1173=0, " ", Замеры!H1173)</f>
        <v xml:space="preserve"> </v>
      </c>
      <c r="D1175" s="49" t="str">
        <f>IF(O1175=0, " ", CONCATENATE(Замеры!N1173,Замеры!O1173,Замеры!P1173,Замеры!Q1173,Замеры!R1173))</f>
        <v xml:space="preserve"> </v>
      </c>
      <c r="E1175" s="49" t="str">
        <f>IF(Замеры!I1173=0, " ", Замеры!I1173)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Замеры!L1173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75</v>
      </c>
      <c r="T1175" s="8" t="e">
        <f t="shared" si="431"/>
        <v>#VALUE!</v>
      </c>
      <c r="U1175" s="12" t="s">
        <v>75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IF(Замеры!B1174=0, " ", Замеры!B1174)</f>
        <v>1169</v>
      </c>
      <c r="B1176" s="49" t="str">
        <f>Замеры!F1174</f>
        <v xml:space="preserve">Группа от QF </v>
      </c>
      <c r="C1176" s="49" t="str">
        <f>IF(Замеры!H1174=0, " ", Замеры!H1174)</f>
        <v xml:space="preserve"> </v>
      </c>
      <c r="D1176" s="49" t="str">
        <f>IF(O1176=0, " ", CONCATENATE(Замеры!N1174,Замеры!O1174,Замеры!P1174,Замеры!Q1174,Замеры!R1174))</f>
        <v xml:space="preserve"> </v>
      </c>
      <c r="E1176" s="49" t="str">
        <f>IF(Замеры!I1174=0, " ", Замеры!I1174)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Замеры!L1174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75</v>
      </c>
      <c r="T1176" s="8" t="e">
        <f t="shared" si="431"/>
        <v>#VALUE!</v>
      </c>
      <c r="U1176" s="12" t="s">
        <v>75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IF(Замеры!B1175=0, " ", Замеры!B1175)</f>
        <v>1170</v>
      </c>
      <c r="B1177" s="49" t="str">
        <f>Замеры!F1175</f>
        <v xml:space="preserve">Группа от QF </v>
      </c>
      <c r="C1177" s="49" t="str">
        <f>IF(Замеры!H1175=0, " ", Замеры!H1175)</f>
        <v xml:space="preserve"> </v>
      </c>
      <c r="D1177" s="49" t="str">
        <f>IF(O1177=0, " ", CONCATENATE(Замеры!N1175,Замеры!O1175,Замеры!P1175,Замеры!Q1175,Замеры!R1175))</f>
        <v xml:space="preserve"> </v>
      </c>
      <c r="E1177" s="49" t="str">
        <f>IF(Замеры!I1175=0, " ", Замеры!I1175)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Замеры!L1175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75</v>
      </c>
      <c r="T1177" s="8" t="e">
        <f t="shared" si="431"/>
        <v>#VALUE!</v>
      </c>
      <c r="U1177" s="12" t="s">
        <v>75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IF(Замеры!B1176=0, " ", Замеры!B1176)</f>
        <v>1171</v>
      </c>
      <c r="B1178" s="49" t="str">
        <f>Замеры!F1176</f>
        <v xml:space="preserve">Группа от QF </v>
      </c>
      <c r="C1178" s="49" t="str">
        <f>IF(Замеры!H1176=0, " ", Замеры!H1176)</f>
        <v xml:space="preserve"> </v>
      </c>
      <c r="D1178" s="49" t="str">
        <f>IF(O1178=0, " ", CONCATENATE(Замеры!N1176,Замеры!O1176,Замеры!P1176,Замеры!Q1176,Замеры!R1176))</f>
        <v xml:space="preserve"> </v>
      </c>
      <c r="E1178" s="49" t="str">
        <f>IF(Замеры!I1176=0, " ", Замеры!I1176)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Замеры!L1176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75</v>
      </c>
      <c r="T1178" s="8" t="e">
        <f t="shared" si="431"/>
        <v>#VALUE!</v>
      </c>
      <c r="U1178" s="12" t="s">
        <v>75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IF(Замеры!B1177=0, " ", Замеры!B1177)</f>
        <v>1172</v>
      </c>
      <c r="B1179" s="49" t="str">
        <f>Замеры!F1177</f>
        <v xml:space="preserve">Группа от QF </v>
      </c>
      <c r="C1179" s="49" t="str">
        <f>IF(Замеры!H1177=0, " ", Замеры!H1177)</f>
        <v xml:space="preserve"> </v>
      </c>
      <c r="D1179" s="49" t="str">
        <f>IF(O1179=0, " ", CONCATENATE(Замеры!N1177,Замеры!O1177,Замеры!P1177,Замеры!Q1177,Замеры!R1177))</f>
        <v xml:space="preserve"> </v>
      </c>
      <c r="E1179" s="49" t="str">
        <f>IF(Замеры!I1177=0, " ", Замеры!I1177)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Замеры!L1177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75</v>
      </c>
      <c r="T1179" s="8" t="e">
        <f t="shared" si="431"/>
        <v>#VALUE!</v>
      </c>
      <c r="U1179" s="12" t="s">
        <v>75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IF(Замеры!B1178=0, " ", Замеры!B1178)</f>
        <v>1173</v>
      </c>
      <c r="B1180" s="49" t="str">
        <f>Замеры!F1178</f>
        <v xml:space="preserve">Группа от QF </v>
      </c>
      <c r="C1180" s="49" t="str">
        <f>IF(Замеры!H1178=0, " ", Замеры!H1178)</f>
        <v xml:space="preserve"> </v>
      </c>
      <c r="D1180" s="49" t="str">
        <f>IF(O1180=0, " ", CONCATENATE(Замеры!N1178,Замеры!O1178,Замеры!P1178,Замеры!Q1178,Замеры!R1178))</f>
        <v xml:space="preserve"> </v>
      </c>
      <c r="E1180" s="49" t="str">
        <f>IF(Замеры!I1178=0, " ", Замеры!I1178)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Замеры!L1178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75</v>
      </c>
      <c r="T1180" s="8" t="e">
        <f t="shared" si="431"/>
        <v>#VALUE!</v>
      </c>
      <c r="U1180" s="12" t="s">
        <v>75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IF(Замеры!B1179=0, " ", Замеры!B1179)</f>
        <v>1174</v>
      </c>
      <c r="B1181" s="49" t="str">
        <f>Замеры!F1179</f>
        <v xml:space="preserve">Группа от QF </v>
      </c>
      <c r="C1181" s="49" t="str">
        <f>IF(Замеры!H1179=0, " ", Замеры!H1179)</f>
        <v xml:space="preserve"> </v>
      </c>
      <c r="D1181" s="49" t="str">
        <f>IF(O1181=0, " ", CONCATENATE(Замеры!N1179,Замеры!O1179,Замеры!P1179,Замеры!Q1179,Замеры!R1179))</f>
        <v xml:space="preserve"> </v>
      </c>
      <c r="E1181" s="49" t="str">
        <f>IF(Замеры!I1179=0, " ", Замеры!I1179)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Замеры!L1179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75</v>
      </c>
      <c r="T1181" s="8" t="e">
        <f t="shared" si="431"/>
        <v>#VALUE!</v>
      </c>
      <c r="U1181" s="12" t="s">
        <v>75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IF(Замеры!B1180=0, " ", Замеры!B1180)</f>
        <v>1175</v>
      </c>
      <c r="B1182" s="49" t="str">
        <f>Замеры!F1180</f>
        <v xml:space="preserve">Группа от QF </v>
      </c>
      <c r="C1182" s="49" t="str">
        <f>IF(Замеры!H1180=0, " ", Замеры!H1180)</f>
        <v xml:space="preserve"> </v>
      </c>
      <c r="D1182" s="49" t="str">
        <f>IF(O1182=0, " ", CONCATENATE(Замеры!N1180,Замеры!O1180,Замеры!P1180,Замеры!Q1180,Замеры!R1180))</f>
        <v xml:space="preserve"> </v>
      </c>
      <c r="E1182" s="49" t="str">
        <f>IF(Замеры!I1180=0, " ", Замеры!I1180)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Замеры!L1180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75</v>
      </c>
      <c r="T1182" s="8" t="e">
        <f t="shared" si="431"/>
        <v>#VALUE!</v>
      </c>
      <c r="U1182" s="12" t="s">
        <v>75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IF(Замеры!B1181=0, " ", Замеры!B1181)</f>
        <v>1176</v>
      </c>
      <c r="B1183" s="49" t="str">
        <f>Замеры!F1181</f>
        <v xml:space="preserve">Группа от QF </v>
      </c>
      <c r="C1183" s="49" t="str">
        <f>IF(Замеры!H1181=0, " ", Замеры!H1181)</f>
        <v xml:space="preserve"> </v>
      </c>
      <c r="D1183" s="49" t="str">
        <f>IF(O1183=0, " ", CONCATENATE(Замеры!N1181,Замеры!O1181,Замеры!P1181,Замеры!Q1181,Замеры!R1181))</f>
        <v xml:space="preserve"> </v>
      </c>
      <c r="E1183" s="49" t="str">
        <f>IF(Замеры!I1181=0, " ", Замеры!I1181)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Замеры!L1181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75</v>
      </c>
      <c r="T1183" s="8" t="e">
        <f t="shared" si="431"/>
        <v>#VALUE!</v>
      </c>
      <c r="U1183" s="12" t="s">
        <v>75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IF(Замеры!B1182=0, " ", Замеры!B1182)</f>
        <v>1177</v>
      </c>
      <c r="B1184" s="49" t="str">
        <f>Замеры!F1182</f>
        <v xml:space="preserve">Группа от QF </v>
      </c>
      <c r="C1184" s="49" t="str">
        <f>IF(Замеры!H1182=0, " ", Замеры!H1182)</f>
        <v xml:space="preserve"> </v>
      </c>
      <c r="D1184" s="49" t="str">
        <f>IF(O1184=0, " ", CONCATENATE(Замеры!N1182,Замеры!O1182,Замеры!P1182,Замеры!Q1182,Замеры!R1182))</f>
        <v xml:space="preserve"> </v>
      </c>
      <c r="E1184" s="49" t="str">
        <f>IF(Замеры!I1182=0, " ", Замеры!I1182)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Замеры!L1182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75</v>
      </c>
      <c r="T1184" s="8" t="e">
        <f t="shared" si="431"/>
        <v>#VALUE!</v>
      </c>
      <c r="U1184" s="12" t="s">
        <v>75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IF(Замеры!B1183=0, " ", Замеры!B1183)</f>
        <v>1178</v>
      </c>
      <c r="B1185" s="49" t="str">
        <f>Замеры!F1183</f>
        <v xml:space="preserve">Группа от QF </v>
      </c>
      <c r="C1185" s="49" t="str">
        <f>IF(Замеры!H1183=0, " ", Замеры!H1183)</f>
        <v xml:space="preserve"> </v>
      </c>
      <c r="D1185" s="49" t="str">
        <f>IF(O1185=0, " ", CONCATENATE(Замеры!N1183,Замеры!O1183,Замеры!P1183,Замеры!Q1183,Замеры!R1183))</f>
        <v xml:space="preserve"> </v>
      </c>
      <c r="E1185" s="49" t="str">
        <f>IF(Замеры!I1183=0, " ", Замеры!I1183)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Замеры!L1183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75</v>
      </c>
      <c r="T1185" s="8" t="e">
        <f t="shared" si="431"/>
        <v>#VALUE!</v>
      </c>
      <c r="U1185" s="12" t="s">
        <v>75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IF(Замеры!B1184=0, " ", Замеры!B1184)</f>
        <v>1179</v>
      </c>
      <c r="B1186" s="49" t="str">
        <f>Замеры!F1184</f>
        <v xml:space="preserve">Группа от QF </v>
      </c>
      <c r="C1186" s="49" t="str">
        <f>IF(Замеры!H1184=0, " ", Замеры!H1184)</f>
        <v xml:space="preserve"> </v>
      </c>
      <c r="D1186" s="49" t="str">
        <f>IF(O1186=0, " ", CONCATENATE(Замеры!N1184,Замеры!O1184,Замеры!P1184,Замеры!Q1184,Замеры!R1184))</f>
        <v xml:space="preserve"> </v>
      </c>
      <c r="E1186" s="49" t="str">
        <f>IF(Замеры!I1184=0, " ", Замеры!I1184)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Замеры!L1184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75</v>
      </c>
      <c r="T1186" s="8" t="e">
        <f t="shared" si="431"/>
        <v>#VALUE!</v>
      </c>
      <c r="U1186" s="12" t="s">
        <v>75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IF(Замеры!B1185=0, " ", Замеры!B1185)</f>
        <v>1180</v>
      </c>
      <c r="B1187" s="49" t="str">
        <f>Замеры!F1185</f>
        <v xml:space="preserve">Группа от QF </v>
      </c>
      <c r="C1187" s="49" t="str">
        <f>IF(Замеры!H1185=0, " ", Замеры!H1185)</f>
        <v xml:space="preserve"> </v>
      </c>
      <c r="D1187" s="49" t="str">
        <f>IF(O1187=0, " ", CONCATENATE(Замеры!N1185,Замеры!O1185,Замеры!P1185,Замеры!Q1185,Замеры!R1185))</f>
        <v xml:space="preserve"> </v>
      </c>
      <c r="E1187" s="49" t="str">
        <f>IF(Замеры!I1185=0, " ", Замеры!I1185)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Замеры!L1185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75</v>
      </c>
      <c r="T1187" s="8" t="e">
        <f t="shared" si="431"/>
        <v>#VALUE!</v>
      </c>
      <c r="U1187" s="12" t="s">
        <v>75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IF(Замеры!B1186=0, " ", Замеры!B1186)</f>
        <v>1181</v>
      </c>
      <c r="B1188" s="49" t="str">
        <f>Замеры!F1186</f>
        <v xml:space="preserve">Группа от QF </v>
      </c>
      <c r="C1188" s="49" t="str">
        <f>IF(Замеры!H1186=0, " ", Замеры!H1186)</f>
        <v xml:space="preserve"> </v>
      </c>
      <c r="D1188" s="49" t="str">
        <f>IF(O1188=0, " ", CONCATENATE(Замеры!N1186,Замеры!O1186,Замеры!P1186,Замеры!Q1186,Замеры!R1186))</f>
        <v xml:space="preserve"> </v>
      </c>
      <c r="E1188" s="49" t="str">
        <f>IF(Замеры!I1186=0, " ", Замеры!I1186)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Замеры!L1186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75</v>
      </c>
      <c r="T1188" s="8" t="e">
        <f t="shared" si="431"/>
        <v>#VALUE!</v>
      </c>
      <c r="U1188" s="12" t="s">
        <v>75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IF(Замеры!B1187=0, " ", Замеры!B1187)</f>
        <v>1182</v>
      </c>
      <c r="B1189" s="49" t="str">
        <f>Замеры!F1187</f>
        <v xml:space="preserve">Группа от QF </v>
      </c>
      <c r="C1189" s="49" t="str">
        <f>IF(Замеры!H1187=0, " ", Замеры!H1187)</f>
        <v xml:space="preserve"> </v>
      </c>
      <c r="D1189" s="49" t="str">
        <f>IF(O1189=0, " ", CONCATENATE(Замеры!N1187,Замеры!O1187,Замеры!P1187,Замеры!Q1187,Замеры!R1187))</f>
        <v xml:space="preserve"> </v>
      </c>
      <c r="E1189" s="49" t="str">
        <f>IF(Замеры!I1187=0, " ", Замеры!I1187)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Замеры!L1187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75</v>
      </c>
      <c r="T1189" s="8" t="e">
        <f t="shared" si="431"/>
        <v>#VALUE!</v>
      </c>
      <c r="U1189" s="12" t="s">
        <v>75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IF(Замеры!B1188=0, " ", Замеры!B1188)</f>
        <v>1183</v>
      </c>
      <c r="B1190" s="49" t="str">
        <f>Замеры!F1188</f>
        <v xml:space="preserve">Группа от QF </v>
      </c>
      <c r="C1190" s="49" t="str">
        <f>IF(Замеры!H1188=0, " ", Замеры!H1188)</f>
        <v xml:space="preserve"> </v>
      </c>
      <c r="D1190" s="49" t="str">
        <f>IF(O1190=0, " ", CONCATENATE(Замеры!N1188,Замеры!O1188,Замеры!P1188,Замеры!Q1188,Замеры!R1188))</f>
        <v xml:space="preserve"> </v>
      </c>
      <c r="E1190" s="49" t="str">
        <f>IF(Замеры!I1188=0, " ", Замеры!I1188)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Замеры!L1188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75</v>
      </c>
      <c r="T1190" s="8" t="e">
        <f t="shared" si="431"/>
        <v>#VALUE!</v>
      </c>
      <c r="U1190" s="12" t="s">
        <v>75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IF(Замеры!B1189=0, " ", Замеры!B1189)</f>
        <v>1184</v>
      </c>
      <c r="B1191" s="49" t="str">
        <f>Замеры!F1189</f>
        <v xml:space="preserve">Группа от QF </v>
      </c>
      <c r="C1191" s="49" t="str">
        <f>IF(Замеры!H1189=0, " ", Замеры!H1189)</f>
        <v xml:space="preserve"> </v>
      </c>
      <c r="D1191" s="49" t="str">
        <f>IF(O1191=0, " ", CONCATENATE(Замеры!N1189,Замеры!O1189,Замеры!P1189,Замеры!Q1189,Замеры!R1189))</f>
        <v xml:space="preserve"> </v>
      </c>
      <c r="E1191" s="49" t="str">
        <f>IF(Замеры!I1189=0, " ", Замеры!I1189)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Замеры!L1189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75</v>
      </c>
      <c r="T1191" s="8" t="e">
        <f t="shared" si="431"/>
        <v>#VALUE!</v>
      </c>
      <c r="U1191" s="12" t="s">
        <v>75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IF(Замеры!B1190=0, " ", Замеры!B1190)</f>
        <v>1185</v>
      </c>
      <c r="B1192" s="49" t="str">
        <f>Замеры!F1190</f>
        <v xml:space="preserve">Группа от QF </v>
      </c>
      <c r="C1192" s="49" t="str">
        <f>IF(Замеры!H1190=0, " ", Замеры!H1190)</f>
        <v xml:space="preserve"> </v>
      </c>
      <c r="D1192" s="49" t="str">
        <f>IF(O1192=0, " ", CONCATENATE(Замеры!N1190,Замеры!O1190,Замеры!P1190,Замеры!Q1190,Замеры!R1190))</f>
        <v xml:space="preserve"> </v>
      </c>
      <c r="E1192" s="49" t="str">
        <f>IF(Замеры!I1190=0, " ", Замеры!I1190)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Замеры!L1190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75</v>
      </c>
      <c r="T1192" s="8" t="e">
        <f t="shared" si="431"/>
        <v>#VALUE!</v>
      </c>
      <c r="U1192" s="12" t="s">
        <v>75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IF(Замеры!B1191=0, " ", Замеры!B1191)</f>
        <v>1186</v>
      </c>
      <c r="B1193" s="49" t="str">
        <f>Замеры!F1191</f>
        <v xml:space="preserve">Группа от QF </v>
      </c>
      <c r="C1193" s="49" t="str">
        <f>IF(Замеры!H1191=0, " ", Замеры!H1191)</f>
        <v xml:space="preserve"> </v>
      </c>
      <c r="D1193" s="49" t="str">
        <f>IF(O1193=0, " ", CONCATENATE(Замеры!N1191,Замеры!O1191,Замеры!P1191,Замеры!Q1191,Замеры!R1191))</f>
        <v xml:space="preserve"> </v>
      </c>
      <c r="E1193" s="49" t="str">
        <f>IF(Замеры!I1191=0, " ", Замеры!I1191)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Замеры!L1191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75</v>
      </c>
      <c r="T1193" s="8" t="e">
        <f t="shared" si="431"/>
        <v>#VALUE!</v>
      </c>
      <c r="U1193" s="12" t="s">
        <v>75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IF(Замеры!B1192=0, " ", Замеры!B1192)</f>
        <v>1187</v>
      </c>
      <c r="B1194" s="49" t="str">
        <f>Замеры!F1192</f>
        <v xml:space="preserve">Группа от QF </v>
      </c>
      <c r="C1194" s="49" t="str">
        <f>IF(Замеры!H1192=0, " ", Замеры!H1192)</f>
        <v xml:space="preserve"> </v>
      </c>
      <c r="D1194" s="49" t="str">
        <f>IF(O1194=0, " ", CONCATENATE(Замеры!N1192,Замеры!O1192,Замеры!P1192,Замеры!Q1192,Замеры!R1192))</f>
        <v xml:space="preserve"> </v>
      </c>
      <c r="E1194" s="49" t="str">
        <f>IF(Замеры!I1192=0, " ", Замеры!I1192)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Замеры!L1192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75</v>
      </c>
      <c r="T1194" s="8" t="e">
        <f t="shared" si="431"/>
        <v>#VALUE!</v>
      </c>
      <c r="U1194" s="12" t="s">
        <v>75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IF(Замеры!B1193=0, " ", Замеры!B1193)</f>
        <v>1188</v>
      </c>
      <c r="B1195" s="49" t="str">
        <f>Замеры!F1193</f>
        <v xml:space="preserve">Группа от QF </v>
      </c>
      <c r="C1195" s="49" t="str">
        <f>IF(Замеры!H1193=0, " ", Замеры!H1193)</f>
        <v xml:space="preserve"> </v>
      </c>
      <c r="D1195" s="49" t="str">
        <f>IF(O1195=0, " ", CONCATENATE(Замеры!N1193,Замеры!O1193,Замеры!P1193,Замеры!Q1193,Замеры!R1193))</f>
        <v xml:space="preserve"> </v>
      </c>
      <c r="E1195" s="49" t="str">
        <f>IF(Замеры!I1193=0, " ", Замеры!I1193)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Замеры!L1193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75</v>
      </c>
      <c r="T1195" s="8" t="e">
        <f t="shared" si="431"/>
        <v>#VALUE!</v>
      </c>
      <c r="U1195" s="12" t="s">
        <v>75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IF(Замеры!B1194=0, " ", Замеры!B1194)</f>
        <v>1189</v>
      </c>
      <c r="B1196" s="49" t="str">
        <f>Замеры!F1194</f>
        <v xml:space="preserve">Группа от QF </v>
      </c>
      <c r="C1196" s="49" t="str">
        <f>IF(Замеры!H1194=0, " ", Замеры!H1194)</f>
        <v xml:space="preserve"> </v>
      </c>
      <c r="D1196" s="49" t="str">
        <f>IF(O1196=0, " ", CONCATENATE(Замеры!N1194,Замеры!O1194,Замеры!P1194,Замеры!Q1194,Замеры!R1194))</f>
        <v xml:space="preserve"> </v>
      </c>
      <c r="E1196" s="49" t="str">
        <f>IF(Замеры!I1194=0, " ", Замеры!I1194)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Замеры!L1194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75</v>
      </c>
      <c r="T1196" s="8" t="e">
        <f t="shared" si="431"/>
        <v>#VALUE!</v>
      </c>
      <c r="U1196" s="12" t="s">
        <v>75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IF(Замеры!B1195=0, " ", Замеры!B1195)</f>
        <v>1190</v>
      </c>
      <c r="B1197" s="49" t="str">
        <f>Замеры!F1195</f>
        <v xml:space="preserve">Группа от QF </v>
      </c>
      <c r="C1197" s="49" t="str">
        <f>IF(Замеры!H1195=0, " ", Замеры!H1195)</f>
        <v xml:space="preserve"> </v>
      </c>
      <c r="D1197" s="49" t="str">
        <f>IF(O1197=0, " ", CONCATENATE(Замеры!N1195,Замеры!O1195,Замеры!P1195,Замеры!Q1195,Замеры!R1195))</f>
        <v xml:space="preserve"> </v>
      </c>
      <c r="E1197" s="49" t="str">
        <f>IF(Замеры!I1195=0, " ", Замеры!I1195)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Замеры!L1195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75</v>
      </c>
      <c r="T1197" s="8" t="e">
        <f t="shared" si="431"/>
        <v>#VALUE!</v>
      </c>
      <c r="U1197" s="12" t="s">
        <v>75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IF(Замеры!B1196=0, " ", Замеры!B1196)</f>
        <v>1191</v>
      </c>
      <c r="B1198" s="49" t="str">
        <f>Замеры!F1196</f>
        <v xml:space="preserve">Группа от QF </v>
      </c>
      <c r="C1198" s="49" t="str">
        <f>IF(Замеры!H1196=0, " ", Замеры!H1196)</f>
        <v xml:space="preserve"> </v>
      </c>
      <c r="D1198" s="49" t="str">
        <f>IF(O1198=0, " ", CONCATENATE(Замеры!N1196,Замеры!O1196,Замеры!P1196,Замеры!Q1196,Замеры!R1196))</f>
        <v xml:space="preserve"> </v>
      </c>
      <c r="E1198" s="49" t="str">
        <f>IF(Замеры!I1196=0, " ", Замеры!I1196)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Замеры!L1196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75</v>
      </c>
      <c r="T1198" s="8" t="e">
        <f t="shared" si="431"/>
        <v>#VALUE!</v>
      </c>
      <c r="U1198" s="12" t="s">
        <v>75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IF(Замеры!B1197=0, " ", Замеры!B1197)</f>
        <v>1192</v>
      </c>
      <c r="B1199" s="49" t="str">
        <f>Замеры!F1197</f>
        <v xml:space="preserve">Группа от QF </v>
      </c>
      <c r="C1199" s="49" t="str">
        <f>IF(Замеры!H1197=0, " ", Замеры!H1197)</f>
        <v xml:space="preserve"> </v>
      </c>
      <c r="D1199" s="49" t="str">
        <f>IF(O1199=0, " ", CONCATENATE(Замеры!N1197,Замеры!O1197,Замеры!P1197,Замеры!Q1197,Замеры!R1197))</f>
        <v xml:space="preserve"> </v>
      </c>
      <c r="E1199" s="49" t="str">
        <f>IF(Замеры!I1197=0, " ", Замеры!I1197)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Замеры!L1197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75</v>
      </c>
      <c r="T1199" s="8" t="e">
        <f t="shared" si="431"/>
        <v>#VALUE!</v>
      </c>
      <c r="U1199" s="12" t="s">
        <v>75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IF(Замеры!B1198=0, " ", Замеры!B1198)</f>
        <v>1193</v>
      </c>
      <c r="B1200" s="49" t="str">
        <f>Замеры!F1198</f>
        <v xml:space="preserve">Группа от QF </v>
      </c>
      <c r="C1200" s="49" t="str">
        <f>IF(Замеры!H1198=0, " ", Замеры!H1198)</f>
        <v xml:space="preserve"> </v>
      </c>
      <c r="D1200" s="49" t="str">
        <f>IF(O1200=0, " ", CONCATENATE(Замеры!N1198,Замеры!O1198,Замеры!P1198,Замеры!Q1198,Замеры!R1198))</f>
        <v xml:space="preserve"> </v>
      </c>
      <c r="E1200" s="49" t="str">
        <f>IF(Замеры!I1198=0, " ", Замеры!I1198)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Замеры!L1198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75</v>
      </c>
      <c r="T1200" s="8" t="e">
        <f t="shared" si="431"/>
        <v>#VALUE!</v>
      </c>
      <c r="U1200" s="12" t="s">
        <v>75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IF(Замеры!B1199=0, " ", Замеры!B1199)</f>
        <v>1194</v>
      </c>
      <c r="B1201" s="49" t="str">
        <f>Замеры!F1199</f>
        <v xml:space="preserve">Группа от QF </v>
      </c>
      <c r="C1201" s="49" t="str">
        <f>IF(Замеры!H1199=0, " ", Замеры!H1199)</f>
        <v xml:space="preserve"> </v>
      </c>
      <c r="D1201" s="49" t="str">
        <f>IF(O1201=0, " ", CONCATENATE(Замеры!N1199,Замеры!O1199,Замеры!P1199,Замеры!Q1199,Замеры!R1199))</f>
        <v xml:space="preserve"> </v>
      </c>
      <c r="E1201" s="49" t="str">
        <f>IF(Замеры!I1199=0, " ", Замеры!I1199)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Замеры!L1199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75</v>
      </c>
      <c r="T1201" s="8" t="e">
        <f t="shared" si="431"/>
        <v>#VALUE!</v>
      </c>
      <c r="U1201" s="12" t="s">
        <v>75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IF(Замеры!B1200=0, " ", Замеры!B1200)</f>
        <v>1195</v>
      </c>
      <c r="B1202" s="49" t="str">
        <f>Замеры!F1200</f>
        <v xml:space="preserve">Группа от QF </v>
      </c>
      <c r="C1202" s="49" t="str">
        <f>IF(Замеры!H1200=0, " ", Замеры!H1200)</f>
        <v xml:space="preserve"> </v>
      </c>
      <c r="D1202" s="49" t="str">
        <f>IF(O1202=0, " ", CONCATENATE(Замеры!N1200,Замеры!O1200,Замеры!P1200,Замеры!Q1200,Замеры!R1200))</f>
        <v xml:space="preserve"> </v>
      </c>
      <c r="E1202" s="49" t="str">
        <f>IF(Замеры!I1200=0, " ", Замеры!I1200)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Замеры!L1200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75</v>
      </c>
      <c r="T1202" s="8" t="e">
        <f t="shared" si="431"/>
        <v>#VALUE!</v>
      </c>
      <c r="U1202" s="12" t="s">
        <v>75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IF(Замеры!B1201=0, " ", Замеры!B1201)</f>
        <v>1196</v>
      </c>
      <c r="B1203" s="49" t="str">
        <f>Замеры!F1201</f>
        <v xml:space="preserve">Группа от QF </v>
      </c>
      <c r="C1203" s="49" t="str">
        <f>IF(Замеры!H1201=0, " ", Замеры!H1201)</f>
        <v xml:space="preserve"> </v>
      </c>
      <c r="D1203" s="49" t="str">
        <f>IF(O1203=0, " ", CONCATENATE(Замеры!N1201,Замеры!O1201,Замеры!P1201,Замеры!Q1201,Замеры!R1201))</f>
        <v xml:space="preserve"> </v>
      </c>
      <c r="E1203" s="49" t="str">
        <f>IF(Замеры!I1201=0, " ", Замеры!I1201)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Замеры!L1201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75</v>
      </c>
      <c r="T1203" s="8" t="e">
        <f t="shared" si="431"/>
        <v>#VALUE!</v>
      </c>
      <c r="U1203" s="12" t="s">
        <v>75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IF(Замеры!B1202=0, " ", Замеры!B1202)</f>
        <v>1197</v>
      </c>
      <c r="B1204" s="49" t="str">
        <f>Замеры!F1202</f>
        <v xml:space="preserve">Группа от QF </v>
      </c>
      <c r="C1204" s="49" t="str">
        <f>IF(Замеры!H1202=0, " ", Замеры!H1202)</f>
        <v xml:space="preserve"> </v>
      </c>
      <c r="D1204" s="49" t="str">
        <f>IF(O1204=0, " ", CONCATENATE(Замеры!N1202,Замеры!O1202,Замеры!P1202,Замеры!Q1202,Замеры!R1202))</f>
        <v xml:space="preserve"> </v>
      </c>
      <c r="E1204" s="49" t="str">
        <f>IF(Замеры!I1202=0, " ", Замеры!I1202)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Замеры!L1202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75</v>
      </c>
      <c r="T1204" s="8" t="e">
        <f t="shared" si="431"/>
        <v>#VALUE!</v>
      </c>
      <c r="U1204" s="12" t="s">
        <v>75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IF(Замеры!B1203=0, " ", Замеры!B1203)</f>
        <v>1198</v>
      </c>
      <c r="B1205" s="49" t="str">
        <f>Замеры!F1203</f>
        <v xml:space="preserve">Группа от QF </v>
      </c>
      <c r="C1205" s="49" t="str">
        <f>IF(Замеры!H1203=0, " ", Замеры!H1203)</f>
        <v xml:space="preserve"> </v>
      </c>
      <c r="D1205" s="49" t="str">
        <f>IF(O1205=0, " ", CONCATENATE(Замеры!N1203,Замеры!O1203,Замеры!P1203,Замеры!Q1203,Замеры!R1203))</f>
        <v xml:space="preserve"> </v>
      </c>
      <c r="E1205" s="49" t="str">
        <f>IF(Замеры!I1203=0, " ", Замеры!I1203)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Замеры!L1203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75</v>
      </c>
      <c r="T1205" s="8" t="e">
        <f t="shared" si="431"/>
        <v>#VALUE!</v>
      </c>
      <c r="U1205" s="12" t="s">
        <v>75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IF(Замеры!B1204=0, " ", Замеры!B1204)</f>
        <v>1199</v>
      </c>
      <c r="B1206" s="49" t="str">
        <f>Замеры!F1204</f>
        <v xml:space="preserve">Группа от QF </v>
      </c>
      <c r="C1206" s="49" t="str">
        <f>IF(Замеры!H1204=0, " ", Замеры!H1204)</f>
        <v xml:space="preserve"> </v>
      </c>
      <c r="D1206" s="49" t="str">
        <f>IF(O1206=0, " ", CONCATENATE(Замеры!N1204,Замеры!O1204,Замеры!P1204,Замеры!Q1204,Замеры!R1204))</f>
        <v xml:space="preserve"> </v>
      </c>
      <c r="E1206" s="49" t="str">
        <f>IF(Замеры!I1204=0, " ", Замеры!I1204)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Замеры!L1204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75</v>
      </c>
      <c r="T1206" s="8" t="e">
        <f t="shared" si="431"/>
        <v>#VALUE!</v>
      </c>
      <c r="U1206" s="12" t="s">
        <v>75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IF(Замеры!B1205=0, " ", Замеры!B1205)</f>
        <v>1200</v>
      </c>
      <c r="B1207" s="49" t="str">
        <f>Замеры!F1205</f>
        <v xml:space="preserve">Группа от QF </v>
      </c>
      <c r="C1207" s="49" t="str">
        <f>IF(Замеры!H1205=0, " ", Замеры!H1205)</f>
        <v xml:space="preserve"> </v>
      </c>
      <c r="D1207" s="49" t="str">
        <f>IF(O1207=0, " ", CONCATENATE(Замеры!N1205,Замеры!O1205,Замеры!P1205,Замеры!Q1205,Замеры!R1205))</f>
        <v xml:space="preserve"> </v>
      </c>
      <c r="E1207" s="49" t="str">
        <f>IF(Замеры!I1205=0, " ", Замеры!I1205)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Замеры!L1205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75</v>
      </c>
      <c r="T1207" s="8" t="e">
        <f t="shared" si="431"/>
        <v>#VALUE!</v>
      </c>
      <c r="U1207" s="12" t="s">
        <v>75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IF(Замеры!B1206=0, " ", Замеры!B1206)</f>
        <v>1201</v>
      </c>
      <c r="B1208" s="49" t="str">
        <f>Замеры!F1206</f>
        <v xml:space="preserve">Группа от QF </v>
      </c>
      <c r="C1208" s="49" t="str">
        <f>IF(Замеры!H1206=0, " ", Замеры!H1206)</f>
        <v xml:space="preserve"> </v>
      </c>
      <c r="D1208" s="49" t="str">
        <f>IF(O1208=0, " ", CONCATENATE(Замеры!N1206,Замеры!O1206,Замеры!P1206,Замеры!Q1206,Замеры!R1206))</f>
        <v xml:space="preserve"> </v>
      </c>
      <c r="E1208" s="49" t="str">
        <f>IF(Замеры!I1206=0, " ", Замеры!I1206)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Замеры!L1206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75</v>
      </c>
      <c r="T1208" s="8" t="e">
        <f t="shared" si="431"/>
        <v>#VALUE!</v>
      </c>
      <c r="U1208" s="12" t="s">
        <v>75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IF(Замеры!B1207=0, " ", Замеры!B1207)</f>
        <v>1202</v>
      </c>
      <c r="B1209" s="49" t="str">
        <f>Замеры!F1207</f>
        <v xml:space="preserve">Группа от QF </v>
      </c>
      <c r="C1209" s="49" t="str">
        <f>IF(Замеры!H1207=0, " ", Замеры!H1207)</f>
        <v xml:space="preserve"> </v>
      </c>
      <c r="D1209" s="49" t="str">
        <f>IF(O1209=0, " ", CONCATENATE(Замеры!N1207,Замеры!O1207,Замеры!P1207,Замеры!Q1207,Замеры!R1207))</f>
        <v xml:space="preserve"> </v>
      </c>
      <c r="E1209" s="49" t="str">
        <f>IF(Замеры!I1207=0, " ", Замеры!I1207)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Замеры!L1207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75</v>
      </c>
      <c r="T1209" s="8" t="e">
        <f t="shared" si="431"/>
        <v>#VALUE!</v>
      </c>
      <c r="U1209" s="12" t="s">
        <v>75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IF(Замеры!B1208=0, " ", Замеры!B1208)</f>
        <v>1203</v>
      </c>
      <c r="B1210" s="49" t="str">
        <f>Замеры!F1208</f>
        <v xml:space="preserve">Группа от QF </v>
      </c>
      <c r="C1210" s="49" t="str">
        <f>IF(Замеры!H1208=0, " ", Замеры!H1208)</f>
        <v xml:space="preserve"> </v>
      </c>
      <c r="D1210" s="49" t="str">
        <f>IF(O1210=0, " ", CONCATENATE(Замеры!N1208,Замеры!O1208,Замеры!P1208,Замеры!Q1208,Замеры!R1208))</f>
        <v xml:space="preserve"> </v>
      </c>
      <c r="E1210" s="49" t="str">
        <f>IF(Замеры!I1208=0, " ", Замеры!I1208)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Замеры!L1208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75</v>
      </c>
      <c r="T1210" s="8" t="e">
        <f t="shared" si="431"/>
        <v>#VALUE!</v>
      </c>
      <c r="U1210" s="12" t="s">
        <v>75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IF(Замеры!B1209=0, " ", Замеры!B1209)</f>
        <v>1204</v>
      </c>
      <c r="B1211" s="49" t="str">
        <f>Замеры!F1209</f>
        <v xml:space="preserve">Группа от QF </v>
      </c>
      <c r="C1211" s="49" t="str">
        <f>IF(Замеры!H1209=0, " ", Замеры!H1209)</f>
        <v xml:space="preserve"> </v>
      </c>
      <c r="D1211" s="49" t="str">
        <f>IF(O1211=0, " ", CONCATENATE(Замеры!N1209,Замеры!O1209,Замеры!P1209,Замеры!Q1209,Замеры!R1209))</f>
        <v xml:space="preserve"> </v>
      </c>
      <c r="E1211" s="49" t="str">
        <f>IF(Замеры!I1209=0, " ", Замеры!I1209)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Замеры!L1209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75</v>
      </c>
      <c r="T1211" s="8" t="e">
        <f t="shared" si="431"/>
        <v>#VALUE!</v>
      </c>
      <c r="U1211" s="12" t="s">
        <v>75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IF(Замеры!B1210=0, " ", Замеры!B1210)</f>
        <v>1205</v>
      </c>
      <c r="B1212" s="49" t="str">
        <f>Замеры!F1210</f>
        <v xml:space="preserve">Группа от QF </v>
      </c>
      <c r="C1212" s="49" t="str">
        <f>IF(Замеры!H1210=0, " ", Замеры!H1210)</f>
        <v xml:space="preserve"> </v>
      </c>
      <c r="D1212" s="49" t="str">
        <f>IF(O1212=0, " ", CONCATENATE(Замеры!N1210,Замеры!O1210,Замеры!P1210,Замеры!Q1210,Замеры!R1210))</f>
        <v xml:space="preserve"> </v>
      </c>
      <c r="E1212" s="49" t="str">
        <f>IF(Замеры!I1210=0, " ", Замеры!I1210)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Замеры!L1210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75</v>
      </c>
      <c r="T1212" s="8" t="e">
        <f t="shared" si="431"/>
        <v>#VALUE!</v>
      </c>
      <c r="U1212" s="12" t="s">
        <v>75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IF(Замеры!B1211=0, " ", Замеры!B1211)</f>
        <v>1206</v>
      </c>
      <c r="B1213" s="49" t="str">
        <f>Замеры!F1211</f>
        <v xml:space="preserve">Группа от QF </v>
      </c>
      <c r="C1213" s="49" t="str">
        <f>IF(Замеры!H1211=0, " ", Замеры!H1211)</f>
        <v xml:space="preserve"> </v>
      </c>
      <c r="D1213" s="49" t="str">
        <f>IF(O1213=0, " ", CONCATENATE(Замеры!N1211,Замеры!O1211,Замеры!P1211,Замеры!Q1211,Замеры!R1211))</f>
        <v xml:space="preserve"> </v>
      </c>
      <c r="E1213" s="49" t="str">
        <f>IF(Замеры!I1211=0, " ", Замеры!I1211)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Замеры!L1211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75</v>
      </c>
      <c r="T1213" s="8" t="e">
        <f t="shared" si="431"/>
        <v>#VALUE!</v>
      </c>
      <c r="U1213" s="12" t="s">
        <v>75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IF(Замеры!B1212=0, " ", Замеры!B1212)</f>
        <v>1207</v>
      </c>
      <c r="B1214" s="49" t="str">
        <f>Замеры!F1212</f>
        <v xml:space="preserve">Группа от QF </v>
      </c>
      <c r="C1214" s="49" t="str">
        <f>IF(Замеры!H1212=0, " ", Замеры!H1212)</f>
        <v xml:space="preserve"> </v>
      </c>
      <c r="D1214" s="49" t="str">
        <f>IF(O1214=0, " ", CONCATENATE(Замеры!N1212,Замеры!O1212,Замеры!P1212,Замеры!Q1212,Замеры!R1212))</f>
        <v xml:space="preserve"> </v>
      </c>
      <c r="E1214" s="49" t="str">
        <f>IF(Замеры!I1212=0, " ", Замеры!I1212)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Замеры!L1212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75</v>
      </c>
      <c r="T1214" s="8" t="e">
        <f t="shared" si="431"/>
        <v>#VALUE!</v>
      </c>
      <c r="U1214" s="12" t="s">
        <v>75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IF(Замеры!B1213=0, " ", Замеры!B1213)</f>
        <v>1208</v>
      </c>
      <c r="B1215" s="49" t="str">
        <f>Замеры!F1213</f>
        <v xml:space="preserve">Группа от QF </v>
      </c>
      <c r="C1215" s="49" t="str">
        <f>IF(Замеры!H1213=0, " ", Замеры!H1213)</f>
        <v xml:space="preserve"> </v>
      </c>
      <c r="D1215" s="49" t="str">
        <f>IF(O1215=0, " ", CONCATENATE(Замеры!N1213,Замеры!O1213,Замеры!P1213,Замеры!Q1213,Замеры!R1213))</f>
        <v xml:space="preserve"> </v>
      </c>
      <c r="E1215" s="49" t="str">
        <f>IF(Замеры!I1213=0, " ", Замеры!I1213)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Замеры!L1213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75</v>
      </c>
      <c r="T1215" s="8" t="e">
        <f t="shared" si="431"/>
        <v>#VALUE!</v>
      </c>
      <c r="U1215" s="12" t="s">
        <v>75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IF(Замеры!B1214=0, " ", Замеры!B1214)</f>
        <v>1209</v>
      </c>
      <c r="B1216" s="49" t="str">
        <f>Замеры!F1214</f>
        <v xml:space="preserve">Группа от QF </v>
      </c>
      <c r="C1216" s="49" t="str">
        <f>IF(Замеры!H1214=0, " ", Замеры!H1214)</f>
        <v xml:space="preserve"> </v>
      </c>
      <c r="D1216" s="49" t="str">
        <f>IF(O1216=0, " ", CONCATENATE(Замеры!N1214,Замеры!O1214,Замеры!P1214,Замеры!Q1214,Замеры!R1214))</f>
        <v xml:space="preserve"> </v>
      </c>
      <c r="E1216" s="49" t="str">
        <f>IF(Замеры!I1214=0, " ", Замеры!I1214)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Замеры!L1214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75</v>
      </c>
      <c r="T1216" s="8" t="e">
        <f t="shared" si="431"/>
        <v>#VALUE!</v>
      </c>
      <c r="U1216" s="12" t="s">
        <v>75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IF(Замеры!B1215=0, " ", Замеры!B1215)</f>
        <v>1210</v>
      </c>
      <c r="B1217" s="49" t="str">
        <f>Замеры!F1215</f>
        <v xml:space="preserve">Группа от QF </v>
      </c>
      <c r="C1217" s="49" t="str">
        <f>IF(Замеры!H1215=0, " ", Замеры!H1215)</f>
        <v xml:space="preserve"> </v>
      </c>
      <c r="D1217" s="49" t="str">
        <f>IF(O1217=0, " ", CONCATENATE(Замеры!N1215,Замеры!O1215,Замеры!P1215,Замеры!Q1215,Замеры!R1215))</f>
        <v xml:space="preserve"> </v>
      </c>
      <c r="E1217" s="49" t="str">
        <f>IF(Замеры!I1215=0, " ", Замеры!I1215)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Замеры!L1215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75</v>
      </c>
      <c r="T1217" s="8" t="e">
        <f t="shared" si="431"/>
        <v>#VALUE!</v>
      </c>
      <c r="U1217" s="12" t="s">
        <v>75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IF(Замеры!B1216=0, " ", Замеры!B1216)</f>
        <v>1211</v>
      </c>
      <c r="B1218" s="49" t="str">
        <f>Замеры!F1216</f>
        <v xml:space="preserve">Группа от QF </v>
      </c>
      <c r="C1218" s="49" t="str">
        <f>IF(Замеры!H1216=0, " ", Замеры!H1216)</f>
        <v xml:space="preserve"> </v>
      </c>
      <c r="D1218" s="49" t="str">
        <f>IF(O1218=0, " ", CONCATENATE(Замеры!N1216,Замеры!O1216,Замеры!P1216,Замеры!Q1216,Замеры!R1216))</f>
        <v xml:space="preserve"> </v>
      </c>
      <c r="E1218" s="49" t="str">
        <f>IF(Замеры!I1216=0, " ", Замеры!I1216)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Замеры!L1216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75</v>
      </c>
      <c r="T1218" s="8" t="e">
        <f t="shared" si="431"/>
        <v>#VALUE!</v>
      </c>
      <c r="U1218" s="12" t="s">
        <v>75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IF(Замеры!B1217=0, " ", Замеры!B1217)</f>
        <v>1212</v>
      </c>
      <c r="B1219" s="49" t="str">
        <f>Замеры!F1217</f>
        <v xml:space="preserve">Группа от QF </v>
      </c>
      <c r="C1219" s="49" t="str">
        <f>IF(Замеры!H1217=0, " ", Замеры!H1217)</f>
        <v xml:space="preserve"> </v>
      </c>
      <c r="D1219" s="49" t="str">
        <f>IF(O1219=0, " ", CONCATENATE(Замеры!N1217,Замеры!O1217,Замеры!P1217,Замеры!Q1217,Замеры!R1217))</f>
        <v xml:space="preserve"> </v>
      </c>
      <c r="E1219" s="49" t="str">
        <f>IF(Замеры!I1217=0, " ", Замеры!I1217)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Замеры!L1217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75</v>
      </c>
      <c r="T1219" s="8" t="e">
        <f t="shared" si="431"/>
        <v>#VALUE!</v>
      </c>
      <c r="U1219" s="12" t="s">
        <v>75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IF(Замеры!B1218=0, " ", Замеры!B1218)</f>
        <v>1213</v>
      </c>
      <c r="B1220" s="49" t="str">
        <f>Замеры!F1218</f>
        <v xml:space="preserve">Группа от QF </v>
      </c>
      <c r="C1220" s="49" t="str">
        <f>IF(Замеры!H1218=0, " ", Замеры!H1218)</f>
        <v xml:space="preserve"> </v>
      </c>
      <c r="D1220" s="49" t="str">
        <f>IF(O1220=0, " ", CONCATENATE(Замеры!N1218,Замеры!O1218,Замеры!P1218,Замеры!Q1218,Замеры!R1218))</f>
        <v xml:space="preserve"> </v>
      </c>
      <c r="E1220" s="49" t="str">
        <f>IF(Замеры!I1218=0, " ", Замеры!I1218)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Замеры!L1218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75</v>
      </c>
      <c r="T1220" s="8" t="e">
        <f t="shared" si="431"/>
        <v>#VALUE!</v>
      </c>
      <c r="U1220" s="12" t="s">
        <v>75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IF(Замеры!B1219=0, " ", Замеры!B1219)</f>
        <v>1214</v>
      </c>
      <c r="B1221" s="49" t="str">
        <f>Замеры!F1219</f>
        <v xml:space="preserve">Группа от QF </v>
      </c>
      <c r="C1221" s="49" t="str">
        <f>IF(Замеры!H1219=0, " ", Замеры!H1219)</f>
        <v xml:space="preserve"> </v>
      </c>
      <c r="D1221" s="49" t="str">
        <f>IF(O1221=0, " ", CONCATENATE(Замеры!N1219,Замеры!O1219,Замеры!P1219,Замеры!Q1219,Замеры!R1219))</f>
        <v xml:space="preserve"> </v>
      </c>
      <c r="E1221" s="49" t="str">
        <f>IF(Замеры!I1219=0, " ", Замеры!I1219)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Замеры!L1219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75</v>
      </c>
      <c r="T1221" s="8" t="e">
        <f t="shared" si="431"/>
        <v>#VALUE!</v>
      </c>
      <c r="U1221" s="12" t="s">
        <v>75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IF(Замеры!B1220=0, " ", Замеры!B1220)</f>
        <v>1215</v>
      </c>
      <c r="B1222" s="49" t="str">
        <f>Замеры!F1220</f>
        <v xml:space="preserve">Группа от QF </v>
      </c>
      <c r="C1222" s="49" t="str">
        <f>IF(Замеры!H1220=0, " ", Замеры!H1220)</f>
        <v xml:space="preserve"> </v>
      </c>
      <c r="D1222" s="49" t="str">
        <f>IF(O1222=0, " ", CONCATENATE(Замеры!N1220,Замеры!O1220,Замеры!P1220,Замеры!Q1220,Замеры!R1220))</f>
        <v xml:space="preserve"> </v>
      </c>
      <c r="E1222" s="49" t="str">
        <f>IF(Замеры!I1220=0, " ", Замеры!I1220)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Замеры!L1220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75</v>
      </c>
      <c r="T1222" s="8" t="e">
        <f t="shared" si="431"/>
        <v>#VALUE!</v>
      </c>
      <c r="U1222" s="12" t="s">
        <v>75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IF(Замеры!B1221=0, " ", Замеры!B1221)</f>
        <v>1216</v>
      </c>
      <c r="B1223" s="49" t="str">
        <f>Замеры!F1221</f>
        <v xml:space="preserve">Группа от QF </v>
      </c>
      <c r="C1223" s="49" t="str">
        <f>IF(Замеры!H1221=0, " ", Замеры!H1221)</f>
        <v xml:space="preserve"> </v>
      </c>
      <c r="D1223" s="49" t="str">
        <f>IF(O1223=0, " ", CONCATENATE(Замеры!N1221,Замеры!O1221,Замеры!P1221,Замеры!Q1221,Замеры!R1221))</f>
        <v xml:space="preserve"> </v>
      </c>
      <c r="E1223" s="49" t="str">
        <f>IF(Замеры!I1221=0, " ", Замеры!I1221)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Замеры!L1221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75</v>
      </c>
      <c r="T1223" s="8" t="e">
        <f t="shared" si="431"/>
        <v>#VALUE!</v>
      </c>
      <c r="U1223" s="12" t="s">
        <v>75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IF(Замеры!B1222=0, " ", Замеры!B1222)</f>
        <v>1217</v>
      </c>
      <c r="B1224" s="49" t="str">
        <f>Замеры!F1222</f>
        <v xml:space="preserve">Группа от QF </v>
      </c>
      <c r="C1224" s="49" t="str">
        <f>IF(Замеры!H1222=0, " ", Замеры!H1222)</f>
        <v xml:space="preserve"> </v>
      </c>
      <c r="D1224" s="49" t="str">
        <f>IF(O1224=0, " ", CONCATENATE(Замеры!N1222,Замеры!O1222,Замеры!P1222,Замеры!Q1222,Замеры!R1222))</f>
        <v xml:space="preserve"> </v>
      </c>
      <c r="E1224" s="49" t="str">
        <f>IF(Замеры!I1222=0, " ", Замеры!I1222)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Замеры!L1222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75</v>
      </c>
      <c r="T1224" s="8" t="e">
        <f t="shared" ref="T1224:T1287" si="453">E1224*5</f>
        <v>#VALUE!</v>
      </c>
      <c r="U1224" s="12" t="s">
        <v>75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IF(Замеры!B1223=0, " ", Замеры!B1223)</f>
        <v>1218</v>
      </c>
      <c r="B1225" s="49" t="str">
        <f>Замеры!F1223</f>
        <v xml:space="preserve">Группа от QF </v>
      </c>
      <c r="C1225" s="49" t="str">
        <f>IF(Замеры!H1223=0, " ", Замеры!H1223)</f>
        <v xml:space="preserve"> </v>
      </c>
      <c r="D1225" s="49" t="str">
        <f>IF(O1225=0, " ", CONCATENATE(Замеры!N1223,Замеры!O1223,Замеры!P1223,Замеры!Q1223,Замеры!R1223))</f>
        <v xml:space="preserve"> </v>
      </c>
      <c r="E1225" s="49" t="str">
        <f>IF(Замеры!I1223=0, " ", Замеры!I1223)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Замеры!L1223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75</v>
      </c>
      <c r="T1225" s="8" t="e">
        <f t="shared" si="453"/>
        <v>#VALUE!</v>
      </c>
      <c r="U1225" s="12" t="s">
        <v>75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IF(Замеры!B1224=0, " ", Замеры!B1224)</f>
        <v>1219</v>
      </c>
      <c r="B1226" s="49" t="str">
        <f>Замеры!F1224</f>
        <v xml:space="preserve">Группа от QF </v>
      </c>
      <c r="C1226" s="49" t="str">
        <f>IF(Замеры!H1224=0, " ", Замеры!H1224)</f>
        <v xml:space="preserve"> </v>
      </c>
      <c r="D1226" s="49" t="str">
        <f>IF(O1226=0, " ", CONCATENATE(Замеры!N1224,Замеры!O1224,Замеры!P1224,Замеры!Q1224,Замеры!R1224))</f>
        <v xml:space="preserve"> </v>
      </c>
      <c r="E1226" s="49" t="str">
        <f>IF(Замеры!I1224=0, " ", Замеры!I1224)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Замеры!L1224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75</v>
      </c>
      <c r="T1226" s="8" t="e">
        <f t="shared" si="453"/>
        <v>#VALUE!</v>
      </c>
      <c r="U1226" s="12" t="s">
        <v>75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IF(Замеры!B1225=0, " ", Замеры!B1225)</f>
        <v>1220</v>
      </c>
      <c r="B1227" s="49" t="str">
        <f>Замеры!F1225</f>
        <v xml:space="preserve">Группа от QF </v>
      </c>
      <c r="C1227" s="49" t="str">
        <f>IF(Замеры!H1225=0, " ", Замеры!H1225)</f>
        <v xml:space="preserve"> </v>
      </c>
      <c r="D1227" s="49" t="str">
        <f>IF(O1227=0, " ", CONCATENATE(Замеры!N1225,Замеры!O1225,Замеры!P1225,Замеры!Q1225,Замеры!R1225))</f>
        <v xml:space="preserve"> </v>
      </c>
      <c r="E1227" s="49" t="str">
        <f>IF(Замеры!I1225=0, " ", Замеры!I1225)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Замеры!L1225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75</v>
      </c>
      <c r="T1227" s="8" t="e">
        <f t="shared" si="453"/>
        <v>#VALUE!</v>
      </c>
      <c r="U1227" s="12" t="s">
        <v>75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IF(Замеры!B1226=0, " ", Замеры!B1226)</f>
        <v>1221</v>
      </c>
      <c r="B1228" s="49" t="str">
        <f>Замеры!F1226</f>
        <v xml:space="preserve">Группа от QF </v>
      </c>
      <c r="C1228" s="49" t="str">
        <f>IF(Замеры!H1226=0, " ", Замеры!H1226)</f>
        <v xml:space="preserve"> </v>
      </c>
      <c r="D1228" s="49" t="str">
        <f>IF(O1228=0, " ", CONCATENATE(Замеры!N1226,Замеры!O1226,Замеры!P1226,Замеры!Q1226,Замеры!R1226))</f>
        <v xml:space="preserve"> </v>
      </c>
      <c r="E1228" s="49" t="str">
        <f>IF(Замеры!I1226=0, " ", Замеры!I1226)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Замеры!L1226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75</v>
      </c>
      <c r="T1228" s="8" t="e">
        <f t="shared" si="453"/>
        <v>#VALUE!</v>
      </c>
      <c r="U1228" s="12" t="s">
        <v>75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IF(Замеры!B1227=0, " ", Замеры!B1227)</f>
        <v>1222</v>
      </c>
      <c r="B1229" s="49" t="str">
        <f>Замеры!F1227</f>
        <v xml:space="preserve">Группа от QF </v>
      </c>
      <c r="C1229" s="49" t="str">
        <f>IF(Замеры!H1227=0, " ", Замеры!H1227)</f>
        <v xml:space="preserve"> </v>
      </c>
      <c r="D1229" s="49" t="str">
        <f>IF(O1229=0, " ", CONCATENATE(Замеры!N1227,Замеры!O1227,Замеры!P1227,Замеры!Q1227,Замеры!R1227))</f>
        <v xml:space="preserve"> </v>
      </c>
      <c r="E1229" s="49" t="str">
        <f>IF(Замеры!I1227=0, " ", Замеры!I1227)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Замеры!L1227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75</v>
      </c>
      <c r="T1229" s="8" t="e">
        <f t="shared" si="453"/>
        <v>#VALUE!</v>
      </c>
      <c r="U1229" s="12" t="s">
        <v>75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IF(Замеры!B1228=0, " ", Замеры!B1228)</f>
        <v>1223</v>
      </c>
      <c r="B1230" s="49" t="str">
        <f>Замеры!F1228</f>
        <v xml:space="preserve">Группа от QF </v>
      </c>
      <c r="C1230" s="49" t="str">
        <f>IF(Замеры!H1228=0, " ", Замеры!H1228)</f>
        <v xml:space="preserve"> </v>
      </c>
      <c r="D1230" s="49" t="str">
        <f>IF(O1230=0, " ", CONCATENATE(Замеры!N1228,Замеры!O1228,Замеры!P1228,Замеры!Q1228,Замеры!R1228))</f>
        <v xml:space="preserve"> </v>
      </c>
      <c r="E1230" s="49" t="str">
        <f>IF(Замеры!I1228=0, " ", Замеры!I1228)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Замеры!L1228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75</v>
      </c>
      <c r="T1230" s="8" t="e">
        <f t="shared" si="453"/>
        <v>#VALUE!</v>
      </c>
      <c r="U1230" s="12" t="s">
        <v>75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IF(Замеры!B1229=0, " ", Замеры!B1229)</f>
        <v>1224</v>
      </c>
      <c r="B1231" s="49" t="str">
        <f>Замеры!F1229</f>
        <v xml:space="preserve">Группа от QF </v>
      </c>
      <c r="C1231" s="49" t="str">
        <f>IF(Замеры!H1229=0, " ", Замеры!H1229)</f>
        <v xml:space="preserve"> </v>
      </c>
      <c r="D1231" s="49" t="str">
        <f>IF(O1231=0, " ", CONCATENATE(Замеры!N1229,Замеры!O1229,Замеры!P1229,Замеры!Q1229,Замеры!R1229))</f>
        <v xml:space="preserve"> </v>
      </c>
      <c r="E1231" s="49" t="str">
        <f>IF(Замеры!I1229=0, " ", Замеры!I1229)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Замеры!L1229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75</v>
      </c>
      <c r="T1231" s="8" t="e">
        <f t="shared" si="453"/>
        <v>#VALUE!</v>
      </c>
      <c r="U1231" s="12" t="s">
        <v>75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IF(Замеры!B1230=0, " ", Замеры!B1230)</f>
        <v>1225</v>
      </c>
      <c r="B1232" s="49" t="str">
        <f>Замеры!F1230</f>
        <v xml:space="preserve">Группа от QF </v>
      </c>
      <c r="C1232" s="49" t="str">
        <f>IF(Замеры!H1230=0, " ", Замеры!H1230)</f>
        <v xml:space="preserve"> </v>
      </c>
      <c r="D1232" s="49" t="str">
        <f>IF(O1232=0, " ", CONCATENATE(Замеры!N1230,Замеры!O1230,Замеры!P1230,Замеры!Q1230,Замеры!R1230))</f>
        <v xml:space="preserve"> </v>
      </c>
      <c r="E1232" s="49" t="str">
        <f>IF(Замеры!I1230=0, " ", Замеры!I1230)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Замеры!L1230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75</v>
      </c>
      <c r="T1232" s="8" t="e">
        <f t="shared" si="453"/>
        <v>#VALUE!</v>
      </c>
      <c r="U1232" s="12" t="s">
        <v>75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IF(Замеры!B1231=0, " ", Замеры!B1231)</f>
        <v>1226</v>
      </c>
      <c r="B1233" s="49" t="str">
        <f>Замеры!F1231</f>
        <v xml:space="preserve">Группа от QF </v>
      </c>
      <c r="C1233" s="49" t="str">
        <f>IF(Замеры!H1231=0, " ", Замеры!H1231)</f>
        <v xml:space="preserve"> </v>
      </c>
      <c r="D1233" s="49" t="str">
        <f>IF(O1233=0, " ", CONCATENATE(Замеры!N1231,Замеры!O1231,Замеры!P1231,Замеры!Q1231,Замеры!R1231))</f>
        <v xml:space="preserve"> </v>
      </c>
      <c r="E1233" s="49" t="str">
        <f>IF(Замеры!I1231=0, " ", Замеры!I1231)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Замеры!L1231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75</v>
      </c>
      <c r="T1233" s="8" t="e">
        <f t="shared" si="453"/>
        <v>#VALUE!</v>
      </c>
      <c r="U1233" s="12" t="s">
        <v>75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IF(Замеры!B1232=0, " ", Замеры!B1232)</f>
        <v>1227</v>
      </c>
      <c r="B1234" s="49" t="str">
        <f>Замеры!F1232</f>
        <v xml:space="preserve">Группа от QF </v>
      </c>
      <c r="C1234" s="49" t="str">
        <f>IF(Замеры!H1232=0, " ", Замеры!H1232)</f>
        <v xml:space="preserve"> </v>
      </c>
      <c r="D1234" s="49" t="str">
        <f>IF(O1234=0, " ", CONCATENATE(Замеры!N1232,Замеры!O1232,Замеры!P1232,Замеры!Q1232,Замеры!R1232))</f>
        <v xml:space="preserve"> </v>
      </c>
      <c r="E1234" s="49" t="str">
        <f>IF(Замеры!I1232=0, " ", Замеры!I1232)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Замеры!L1232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75</v>
      </c>
      <c r="T1234" s="8" t="e">
        <f t="shared" si="453"/>
        <v>#VALUE!</v>
      </c>
      <c r="U1234" s="12" t="s">
        <v>75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IF(Замеры!B1233=0, " ", Замеры!B1233)</f>
        <v>1228</v>
      </c>
      <c r="B1235" s="49" t="str">
        <f>Замеры!F1233</f>
        <v xml:space="preserve">Группа от QF </v>
      </c>
      <c r="C1235" s="49" t="str">
        <f>IF(Замеры!H1233=0, " ", Замеры!H1233)</f>
        <v xml:space="preserve"> </v>
      </c>
      <c r="D1235" s="49" t="str">
        <f>IF(O1235=0, " ", CONCATENATE(Замеры!N1233,Замеры!O1233,Замеры!P1233,Замеры!Q1233,Замеры!R1233))</f>
        <v xml:space="preserve"> </v>
      </c>
      <c r="E1235" s="49" t="str">
        <f>IF(Замеры!I1233=0, " ", Замеры!I1233)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Замеры!L1233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75</v>
      </c>
      <c r="T1235" s="8" t="e">
        <f t="shared" si="453"/>
        <v>#VALUE!</v>
      </c>
      <c r="U1235" s="12" t="s">
        <v>75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IF(Замеры!B1234=0, " ", Замеры!B1234)</f>
        <v>1229</v>
      </c>
      <c r="B1236" s="49" t="str">
        <f>Замеры!F1234</f>
        <v xml:space="preserve">Группа от QF </v>
      </c>
      <c r="C1236" s="49" t="str">
        <f>IF(Замеры!H1234=0, " ", Замеры!H1234)</f>
        <v xml:space="preserve"> </v>
      </c>
      <c r="D1236" s="49" t="str">
        <f>IF(O1236=0, " ", CONCATENATE(Замеры!N1234,Замеры!O1234,Замеры!P1234,Замеры!Q1234,Замеры!R1234))</f>
        <v xml:space="preserve"> </v>
      </c>
      <c r="E1236" s="49" t="str">
        <f>IF(Замеры!I1234=0, " ", Замеры!I1234)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Замеры!L1234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75</v>
      </c>
      <c r="T1236" s="8" t="e">
        <f t="shared" si="453"/>
        <v>#VALUE!</v>
      </c>
      <c r="U1236" s="12" t="s">
        <v>75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IF(Замеры!B1235=0, " ", Замеры!B1235)</f>
        <v>1230</v>
      </c>
      <c r="B1237" s="49" t="str">
        <f>Замеры!F1235</f>
        <v xml:space="preserve">Группа от QF </v>
      </c>
      <c r="C1237" s="49" t="str">
        <f>IF(Замеры!H1235=0, " ", Замеры!H1235)</f>
        <v xml:space="preserve"> </v>
      </c>
      <c r="D1237" s="49" t="str">
        <f>IF(O1237=0, " ", CONCATENATE(Замеры!N1235,Замеры!O1235,Замеры!P1235,Замеры!Q1235,Замеры!R1235))</f>
        <v xml:space="preserve"> </v>
      </c>
      <c r="E1237" s="49" t="str">
        <f>IF(Замеры!I1235=0, " ", Замеры!I1235)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Замеры!L1235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75</v>
      </c>
      <c r="T1237" s="8" t="e">
        <f t="shared" si="453"/>
        <v>#VALUE!</v>
      </c>
      <c r="U1237" s="12" t="s">
        <v>75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IF(Замеры!B1236=0, " ", Замеры!B1236)</f>
        <v>1231</v>
      </c>
      <c r="B1238" s="49" t="str">
        <f>Замеры!F1236</f>
        <v xml:space="preserve">Группа от QF </v>
      </c>
      <c r="C1238" s="49" t="str">
        <f>IF(Замеры!H1236=0, " ", Замеры!H1236)</f>
        <v xml:space="preserve"> </v>
      </c>
      <c r="D1238" s="49" t="str">
        <f>IF(O1238=0, " ", CONCATENATE(Замеры!N1236,Замеры!O1236,Замеры!P1236,Замеры!Q1236,Замеры!R1236))</f>
        <v xml:space="preserve"> </v>
      </c>
      <c r="E1238" s="49" t="str">
        <f>IF(Замеры!I1236=0, " ", Замеры!I1236)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Замеры!L1236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75</v>
      </c>
      <c r="T1238" s="8" t="e">
        <f t="shared" si="453"/>
        <v>#VALUE!</v>
      </c>
      <c r="U1238" s="12" t="s">
        <v>75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IF(Замеры!B1237=0, " ", Замеры!B1237)</f>
        <v>1232</v>
      </c>
      <c r="B1239" s="49" t="str">
        <f>Замеры!F1237</f>
        <v xml:space="preserve">Группа от QF </v>
      </c>
      <c r="C1239" s="49" t="str">
        <f>IF(Замеры!H1237=0, " ", Замеры!H1237)</f>
        <v xml:space="preserve"> </v>
      </c>
      <c r="D1239" s="49" t="str">
        <f>IF(O1239=0, " ", CONCATENATE(Замеры!N1237,Замеры!O1237,Замеры!P1237,Замеры!Q1237,Замеры!R1237))</f>
        <v xml:space="preserve"> </v>
      </c>
      <c r="E1239" s="49" t="str">
        <f>IF(Замеры!I1237=0, " ", Замеры!I1237)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Замеры!L1237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75</v>
      </c>
      <c r="T1239" s="8" t="e">
        <f t="shared" si="453"/>
        <v>#VALUE!</v>
      </c>
      <c r="U1239" s="12" t="s">
        <v>75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IF(Замеры!B1238=0, " ", Замеры!B1238)</f>
        <v>1233</v>
      </c>
      <c r="B1240" s="49" t="str">
        <f>Замеры!F1238</f>
        <v xml:space="preserve">Группа от QF </v>
      </c>
      <c r="C1240" s="49" t="str">
        <f>IF(Замеры!H1238=0, " ", Замеры!H1238)</f>
        <v xml:space="preserve"> </v>
      </c>
      <c r="D1240" s="49" t="str">
        <f>IF(O1240=0, " ", CONCATENATE(Замеры!N1238,Замеры!O1238,Замеры!P1238,Замеры!Q1238,Замеры!R1238))</f>
        <v xml:space="preserve"> </v>
      </c>
      <c r="E1240" s="49" t="str">
        <f>IF(Замеры!I1238=0, " ", Замеры!I1238)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Замеры!L1238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75</v>
      </c>
      <c r="T1240" s="8" t="e">
        <f t="shared" si="453"/>
        <v>#VALUE!</v>
      </c>
      <c r="U1240" s="12" t="s">
        <v>75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IF(Замеры!B1239=0, " ", Замеры!B1239)</f>
        <v>1234</v>
      </c>
      <c r="B1241" s="49" t="str">
        <f>Замеры!F1239</f>
        <v xml:space="preserve">Группа от QF </v>
      </c>
      <c r="C1241" s="49" t="str">
        <f>IF(Замеры!H1239=0, " ", Замеры!H1239)</f>
        <v xml:space="preserve"> </v>
      </c>
      <c r="D1241" s="49" t="str">
        <f>IF(O1241=0, " ", CONCATENATE(Замеры!N1239,Замеры!O1239,Замеры!P1239,Замеры!Q1239,Замеры!R1239))</f>
        <v xml:space="preserve"> </v>
      </c>
      <c r="E1241" s="49" t="str">
        <f>IF(Замеры!I1239=0, " ", Замеры!I1239)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Замеры!L1239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75</v>
      </c>
      <c r="T1241" s="8" t="e">
        <f t="shared" si="453"/>
        <v>#VALUE!</v>
      </c>
      <c r="U1241" s="12" t="s">
        <v>75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IF(Замеры!B1240=0, " ", Замеры!B1240)</f>
        <v>1235</v>
      </c>
      <c r="B1242" s="49" t="str">
        <f>Замеры!F1240</f>
        <v xml:space="preserve">Группа от QF </v>
      </c>
      <c r="C1242" s="49" t="str">
        <f>IF(Замеры!H1240=0, " ", Замеры!H1240)</f>
        <v xml:space="preserve"> </v>
      </c>
      <c r="D1242" s="49" t="str">
        <f>IF(O1242=0, " ", CONCATENATE(Замеры!N1240,Замеры!O1240,Замеры!P1240,Замеры!Q1240,Замеры!R1240))</f>
        <v xml:space="preserve"> </v>
      </c>
      <c r="E1242" s="49" t="str">
        <f>IF(Замеры!I1240=0, " ", Замеры!I1240)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Замеры!L1240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75</v>
      </c>
      <c r="T1242" s="8" t="e">
        <f t="shared" si="453"/>
        <v>#VALUE!</v>
      </c>
      <c r="U1242" s="12" t="s">
        <v>75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IF(Замеры!B1241=0, " ", Замеры!B1241)</f>
        <v>1236</v>
      </c>
      <c r="B1243" s="49" t="str">
        <f>Замеры!F1241</f>
        <v xml:space="preserve">Группа от QF </v>
      </c>
      <c r="C1243" s="49" t="str">
        <f>IF(Замеры!H1241=0, " ", Замеры!H1241)</f>
        <v xml:space="preserve"> </v>
      </c>
      <c r="D1243" s="49" t="str">
        <f>IF(O1243=0, " ", CONCATENATE(Замеры!N1241,Замеры!O1241,Замеры!P1241,Замеры!Q1241,Замеры!R1241))</f>
        <v xml:space="preserve"> </v>
      </c>
      <c r="E1243" s="49" t="str">
        <f>IF(Замеры!I1241=0, " ", Замеры!I1241)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Замеры!L1241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75</v>
      </c>
      <c r="T1243" s="8" t="e">
        <f t="shared" si="453"/>
        <v>#VALUE!</v>
      </c>
      <c r="U1243" s="12" t="s">
        <v>75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IF(Замеры!B1242=0, " ", Замеры!B1242)</f>
        <v>1237</v>
      </c>
      <c r="B1244" s="49" t="str">
        <f>Замеры!F1242</f>
        <v xml:space="preserve">Группа от QF </v>
      </c>
      <c r="C1244" s="49" t="str">
        <f>IF(Замеры!H1242=0, " ", Замеры!H1242)</f>
        <v xml:space="preserve"> </v>
      </c>
      <c r="D1244" s="49" t="str">
        <f>IF(O1244=0, " ", CONCATENATE(Замеры!N1242,Замеры!O1242,Замеры!P1242,Замеры!Q1242,Замеры!R1242))</f>
        <v xml:space="preserve"> </v>
      </c>
      <c r="E1244" s="49" t="str">
        <f>IF(Замеры!I1242=0, " ", Замеры!I1242)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Замеры!L1242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75</v>
      </c>
      <c r="T1244" s="8" t="e">
        <f t="shared" si="453"/>
        <v>#VALUE!</v>
      </c>
      <c r="U1244" s="12" t="s">
        <v>75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IF(Замеры!B1243=0, " ", Замеры!B1243)</f>
        <v>1238</v>
      </c>
      <c r="B1245" s="49" t="str">
        <f>Замеры!F1243</f>
        <v xml:space="preserve">Группа от QF </v>
      </c>
      <c r="C1245" s="49" t="str">
        <f>IF(Замеры!H1243=0, " ", Замеры!H1243)</f>
        <v xml:space="preserve"> </v>
      </c>
      <c r="D1245" s="49" t="str">
        <f>IF(O1245=0, " ", CONCATENATE(Замеры!N1243,Замеры!O1243,Замеры!P1243,Замеры!Q1243,Замеры!R1243))</f>
        <v xml:space="preserve"> </v>
      </c>
      <c r="E1245" s="49" t="str">
        <f>IF(Замеры!I1243=0, " ", Замеры!I1243)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Замеры!L1243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75</v>
      </c>
      <c r="T1245" s="8" t="e">
        <f t="shared" si="453"/>
        <v>#VALUE!</v>
      </c>
      <c r="U1245" s="12" t="s">
        <v>75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IF(Замеры!B1244=0, " ", Замеры!B1244)</f>
        <v>1239</v>
      </c>
      <c r="B1246" s="49" t="str">
        <f>Замеры!F1244</f>
        <v xml:space="preserve">Группа от QF </v>
      </c>
      <c r="C1246" s="49" t="str">
        <f>IF(Замеры!H1244=0, " ", Замеры!H1244)</f>
        <v xml:space="preserve"> </v>
      </c>
      <c r="D1246" s="49" t="str">
        <f>IF(O1246=0, " ", CONCATENATE(Замеры!N1244,Замеры!O1244,Замеры!P1244,Замеры!Q1244,Замеры!R1244))</f>
        <v xml:space="preserve"> </v>
      </c>
      <c r="E1246" s="49" t="str">
        <f>IF(Замеры!I1244=0, " ", Замеры!I1244)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Замеры!L1244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75</v>
      </c>
      <c r="T1246" s="8" t="e">
        <f t="shared" si="453"/>
        <v>#VALUE!</v>
      </c>
      <c r="U1246" s="12" t="s">
        <v>75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IF(Замеры!B1245=0, " ", Замеры!B1245)</f>
        <v>1240</v>
      </c>
      <c r="B1247" s="49" t="str">
        <f>Замеры!F1245</f>
        <v xml:space="preserve">Группа от QF </v>
      </c>
      <c r="C1247" s="49" t="str">
        <f>IF(Замеры!H1245=0, " ", Замеры!H1245)</f>
        <v xml:space="preserve"> </v>
      </c>
      <c r="D1247" s="49" t="str">
        <f>IF(O1247=0, " ", CONCATENATE(Замеры!N1245,Замеры!O1245,Замеры!P1245,Замеры!Q1245,Замеры!R1245))</f>
        <v xml:space="preserve"> </v>
      </c>
      <c r="E1247" s="49" t="str">
        <f>IF(Замеры!I1245=0, " ", Замеры!I1245)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Замеры!L1245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75</v>
      </c>
      <c r="T1247" s="8" t="e">
        <f t="shared" si="453"/>
        <v>#VALUE!</v>
      </c>
      <c r="U1247" s="12" t="s">
        <v>75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IF(Замеры!B1246=0, " ", Замеры!B1246)</f>
        <v>1241</v>
      </c>
      <c r="B1248" s="49" t="str">
        <f>Замеры!F1246</f>
        <v xml:space="preserve">Группа от QF </v>
      </c>
      <c r="C1248" s="49" t="str">
        <f>IF(Замеры!H1246=0, " ", Замеры!H1246)</f>
        <v xml:space="preserve"> </v>
      </c>
      <c r="D1248" s="49" t="str">
        <f>IF(O1248=0, " ", CONCATENATE(Замеры!N1246,Замеры!O1246,Замеры!P1246,Замеры!Q1246,Замеры!R1246))</f>
        <v xml:space="preserve"> </v>
      </c>
      <c r="E1248" s="49" t="str">
        <f>IF(Замеры!I1246=0, " ", Замеры!I1246)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Замеры!L1246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75</v>
      </c>
      <c r="T1248" s="8" t="e">
        <f t="shared" si="453"/>
        <v>#VALUE!</v>
      </c>
      <c r="U1248" s="12" t="s">
        <v>75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IF(Замеры!B1247=0, " ", Замеры!B1247)</f>
        <v>1242</v>
      </c>
      <c r="B1249" s="49" t="str">
        <f>Замеры!F1247</f>
        <v xml:space="preserve">Группа от QF </v>
      </c>
      <c r="C1249" s="49" t="str">
        <f>IF(Замеры!H1247=0, " ", Замеры!H1247)</f>
        <v xml:space="preserve"> </v>
      </c>
      <c r="D1249" s="49" t="str">
        <f>IF(O1249=0, " ", CONCATENATE(Замеры!N1247,Замеры!O1247,Замеры!P1247,Замеры!Q1247,Замеры!R1247))</f>
        <v xml:space="preserve"> </v>
      </c>
      <c r="E1249" s="49" t="str">
        <f>IF(Замеры!I1247=0, " ", Замеры!I1247)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Замеры!L1247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75</v>
      </c>
      <c r="T1249" s="8" t="e">
        <f t="shared" si="453"/>
        <v>#VALUE!</v>
      </c>
      <c r="U1249" s="12" t="s">
        <v>75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IF(Замеры!B1248=0, " ", Замеры!B1248)</f>
        <v>1243</v>
      </c>
      <c r="B1250" s="49" t="str">
        <f>Замеры!F1248</f>
        <v xml:space="preserve">Группа от QF </v>
      </c>
      <c r="C1250" s="49" t="str">
        <f>IF(Замеры!H1248=0, " ", Замеры!H1248)</f>
        <v xml:space="preserve"> </v>
      </c>
      <c r="D1250" s="49" t="str">
        <f>IF(O1250=0, " ", CONCATENATE(Замеры!N1248,Замеры!O1248,Замеры!P1248,Замеры!Q1248,Замеры!R1248))</f>
        <v xml:space="preserve"> </v>
      </c>
      <c r="E1250" s="49" t="str">
        <f>IF(Замеры!I1248=0, " ", Замеры!I1248)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Замеры!L1248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75</v>
      </c>
      <c r="T1250" s="8" t="e">
        <f t="shared" si="453"/>
        <v>#VALUE!</v>
      </c>
      <c r="U1250" s="12" t="s">
        <v>75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IF(Замеры!B1249=0, " ", Замеры!B1249)</f>
        <v>1244</v>
      </c>
      <c r="B1251" s="49" t="str">
        <f>Замеры!F1249</f>
        <v xml:space="preserve">Группа от QF </v>
      </c>
      <c r="C1251" s="49" t="str">
        <f>IF(Замеры!H1249=0, " ", Замеры!H1249)</f>
        <v xml:space="preserve"> </v>
      </c>
      <c r="D1251" s="49" t="str">
        <f>IF(O1251=0, " ", CONCATENATE(Замеры!N1249,Замеры!O1249,Замеры!P1249,Замеры!Q1249,Замеры!R1249))</f>
        <v xml:space="preserve"> </v>
      </c>
      <c r="E1251" s="49" t="str">
        <f>IF(Замеры!I1249=0, " ", Замеры!I1249)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Замеры!L1249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75</v>
      </c>
      <c r="T1251" s="8" t="e">
        <f t="shared" si="453"/>
        <v>#VALUE!</v>
      </c>
      <c r="U1251" s="12" t="s">
        <v>75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IF(Замеры!B1250=0, " ", Замеры!B1250)</f>
        <v>1245</v>
      </c>
      <c r="B1252" s="49" t="str">
        <f>Замеры!F1250</f>
        <v xml:space="preserve">Группа от QF </v>
      </c>
      <c r="C1252" s="49" t="str">
        <f>IF(Замеры!H1250=0, " ", Замеры!H1250)</f>
        <v xml:space="preserve"> </v>
      </c>
      <c r="D1252" s="49" t="str">
        <f>IF(O1252=0, " ", CONCATENATE(Замеры!N1250,Замеры!O1250,Замеры!P1250,Замеры!Q1250,Замеры!R1250))</f>
        <v xml:space="preserve"> </v>
      </c>
      <c r="E1252" s="49" t="str">
        <f>IF(Замеры!I1250=0, " ", Замеры!I1250)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Замеры!L1250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75</v>
      </c>
      <c r="T1252" s="8" t="e">
        <f t="shared" si="453"/>
        <v>#VALUE!</v>
      </c>
      <c r="U1252" s="12" t="s">
        <v>75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IF(Замеры!B1251=0, " ", Замеры!B1251)</f>
        <v>1246</v>
      </c>
      <c r="B1253" s="49" t="str">
        <f>Замеры!F1251</f>
        <v xml:space="preserve">Группа от QF </v>
      </c>
      <c r="C1253" s="49" t="str">
        <f>IF(Замеры!H1251=0, " ", Замеры!H1251)</f>
        <v xml:space="preserve"> </v>
      </c>
      <c r="D1253" s="49" t="str">
        <f>IF(O1253=0, " ", CONCATENATE(Замеры!N1251,Замеры!O1251,Замеры!P1251,Замеры!Q1251,Замеры!R1251))</f>
        <v xml:space="preserve"> </v>
      </c>
      <c r="E1253" s="49" t="str">
        <f>IF(Замеры!I1251=0, " ", Замеры!I1251)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Замеры!L1251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75</v>
      </c>
      <c r="T1253" s="8" t="e">
        <f t="shared" si="453"/>
        <v>#VALUE!</v>
      </c>
      <c r="U1253" s="12" t="s">
        <v>75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IF(Замеры!B1252=0, " ", Замеры!B1252)</f>
        <v>1247</v>
      </c>
      <c r="B1254" s="49" t="str">
        <f>Замеры!F1252</f>
        <v xml:space="preserve">Группа от QF </v>
      </c>
      <c r="C1254" s="49" t="str">
        <f>IF(Замеры!H1252=0, " ", Замеры!H1252)</f>
        <v xml:space="preserve"> </v>
      </c>
      <c r="D1254" s="49" t="str">
        <f>IF(O1254=0, " ", CONCATENATE(Замеры!N1252,Замеры!O1252,Замеры!P1252,Замеры!Q1252,Замеры!R1252))</f>
        <v xml:space="preserve"> </v>
      </c>
      <c r="E1254" s="49" t="str">
        <f>IF(Замеры!I1252=0, " ", Замеры!I1252)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Замеры!L1252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75</v>
      </c>
      <c r="T1254" s="8" t="e">
        <f t="shared" si="453"/>
        <v>#VALUE!</v>
      </c>
      <c r="U1254" s="12" t="s">
        <v>75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IF(Замеры!B1253=0, " ", Замеры!B1253)</f>
        <v>1248</v>
      </c>
      <c r="B1255" s="49" t="str">
        <f>Замеры!F1253</f>
        <v xml:space="preserve">Группа от QF </v>
      </c>
      <c r="C1255" s="49" t="str">
        <f>IF(Замеры!H1253=0, " ", Замеры!H1253)</f>
        <v xml:space="preserve"> </v>
      </c>
      <c r="D1255" s="49" t="str">
        <f>IF(O1255=0, " ", CONCATENATE(Замеры!N1253,Замеры!O1253,Замеры!P1253,Замеры!Q1253,Замеры!R1253))</f>
        <v xml:space="preserve"> </v>
      </c>
      <c r="E1255" s="49" t="str">
        <f>IF(Замеры!I1253=0, " ", Замеры!I1253)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Замеры!L1253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75</v>
      </c>
      <c r="T1255" s="8" t="e">
        <f t="shared" si="453"/>
        <v>#VALUE!</v>
      </c>
      <c r="U1255" s="12" t="s">
        <v>75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IF(Замеры!B1254=0, " ", Замеры!B1254)</f>
        <v>1249</v>
      </c>
      <c r="B1256" s="49" t="str">
        <f>Замеры!F1254</f>
        <v xml:space="preserve">Группа от QF </v>
      </c>
      <c r="C1256" s="49" t="str">
        <f>IF(Замеры!H1254=0, " ", Замеры!H1254)</f>
        <v xml:space="preserve"> </v>
      </c>
      <c r="D1256" s="49" t="str">
        <f>IF(O1256=0, " ", CONCATENATE(Замеры!N1254,Замеры!O1254,Замеры!P1254,Замеры!Q1254,Замеры!R1254))</f>
        <v xml:space="preserve"> </v>
      </c>
      <c r="E1256" s="49" t="str">
        <f>IF(Замеры!I1254=0, " ", Замеры!I1254)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Замеры!L1254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75</v>
      </c>
      <c r="T1256" s="8" t="e">
        <f t="shared" si="453"/>
        <v>#VALUE!</v>
      </c>
      <c r="U1256" s="12" t="s">
        <v>75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IF(Замеры!B1255=0, " ", Замеры!B1255)</f>
        <v>1250</v>
      </c>
      <c r="B1257" s="49" t="str">
        <f>Замеры!F1255</f>
        <v xml:space="preserve">Группа от QF </v>
      </c>
      <c r="C1257" s="49" t="str">
        <f>IF(Замеры!H1255=0, " ", Замеры!H1255)</f>
        <v xml:space="preserve"> </v>
      </c>
      <c r="D1257" s="49" t="str">
        <f>IF(O1257=0, " ", CONCATENATE(Замеры!N1255,Замеры!O1255,Замеры!P1255,Замеры!Q1255,Замеры!R1255))</f>
        <v xml:space="preserve"> </v>
      </c>
      <c r="E1257" s="49" t="str">
        <f>IF(Замеры!I1255=0, " ", Замеры!I1255)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Замеры!L1255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75</v>
      </c>
      <c r="T1257" s="8" t="e">
        <f t="shared" si="453"/>
        <v>#VALUE!</v>
      </c>
      <c r="U1257" s="12" t="s">
        <v>75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IF(Замеры!B1256=0, " ", Замеры!B1256)</f>
        <v>1251</v>
      </c>
      <c r="B1258" s="49" t="str">
        <f>Замеры!F1256</f>
        <v xml:space="preserve">Группа от QF </v>
      </c>
      <c r="C1258" s="49" t="str">
        <f>IF(Замеры!H1256=0, " ", Замеры!H1256)</f>
        <v xml:space="preserve"> </v>
      </c>
      <c r="D1258" s="49" t="str">
        <f>IF(O1258=0, " ", CONCATENATE(Замеры!N1256,Замеры!O1256,Замеры!P1256,Замеры!Q1256,Замеры!R1256))</f>
        <v xml:space="preserve"> </v>
      </c>
      <c r="E1258" s="49" t="str">
        <f>IF(Замеры!I1256=0, " ", Замеры!I1256)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Замеры!L1256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75</v>
      </c>
      <c r="T1258" s="8" t="e">
        <f t="shared" si="453"/>
        <v>#VALUE!</v>
      </c>
      <c r="U1258" s="12" t="s">
        <v>75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IF(Замеры!B1257=0, " ", Замеры!B1257)</f>
        <v>1252</v>
      </c>
      <c r="B1259" s="49" t="str">
        <f>Замеры!F1257</f>
        <v xml:space="preserve">Группа от QF </v>
      </c>
      <c r="C1259" s="49" t="str">
        <f>IF(Замеры!H1257=0, " ", Замеры!H1257)</f>
        <v xml:space="preserve"> </v>
      </c>
      <c r="D1259" s="49" t="str">
        <f>IF(O1259=0, " ", CONCATENATE(Замеры!N1257,Замеры!O1257,Замеры!P1257,Замеры!Q1257,Замеры!R1257))</f>
        <v xml:space="preserve"> </v>
      </c>
      <c r="E1259" s="49" t="str">
        <f>IF(Замеры!I1257=0, " ", Замеры!I1257)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Замеры!L1257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75</v>
      </c>
      <c r="T1259" s="8" t="e">
        <f t="shared" si="453"/>
        <v>#VALUE!</v>
      </c>
      <c r="U1259" s="12" t="s">
        <v>75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IF(Замеры!B1258=0, " ", Замеры!B1258)</f>
        <v>1253</v>
      </c>
      <c r="B1260" s="49" t="str">
        <f>Замеры!F1258</f>
        <v xml:space="preserve">Группа от QF </v>
      </c>
      <c r="C1260" s="49" t="str">
        <f>IF(Замеры!H1258=0, " ", Замеры!H1258)</f>
        <v xml:space="preserve"> </v>
      </c>
      <c r="D1260" s="49" t="str">
        <f>IF(O1260=0, " ", CONCATENATE(Замеры!N1258,Замеры!O1258,Замеры!P1258,Замеры!Q1258,Замеры!R1258))</f>
        <v xml:space="preserve"> </v>
      </c>
      <c r="E1260" s="49" t="str">
        <f>IF(Замеры!I1258=0, " ", Замеры!I1258)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Замеры!L1258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75</v>
      </c>
      <c r="T1260" s="8" t="e">
        <f t="shared" si="453"/>
        <v>#VALUE!</v>
      </c>
      <c r="U1260" s="12" t="s">
        <v>75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IF(Замеры!B1259=0, " ", Замеры!B1259)</f>
        <v>1254</v>
      </c>
      <c r="B1261" s="49" t="str">
        <f>Замеры!F1259</f>
        <v xml:space="preserve">Группа от QF </v>
      </c>
      <c r="C1261" s="49" t="str">
        <f>IF(Замеры!H1259=0, " ", Замеры!H1259)</f>
        <v xml:space="preserve"> </v>
      </c>
      <c r="D1261" s="49" t="str">
        <f>IF(O1261=0, " ", CONCATENATE(Замеры!N1259,Замеры!O1259,Замеры!P1259,Замеры!Q1259,Замеры!R1259))</f>
        <v xml:space="preserve"> </v>
      </c>
      <c r="E1261" s="49" t="str">
        <f>IF(Замеры!I1259=0, " ", Замеры!I1259)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Замеры!L1259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75</v>
      </c>
      <c r="T1261" s="8" t="e">
        <f t="shared" si="453"/>
        <v>#VALUE!</v>
      </c>
      <c r="U1261" s="12" t="s">
        <v>75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IF(Замеры!B1260=0, " ", Замеры!B1260)</f>
        <v>1255</v>
      </c>
      <c r="B1262" s="49" t="str">
        <f>Замеры!F1260</f>
        <v xml:space="preserve">Группа от QF </v>
      </c>
      <c r="C1262" s="49" t="str">
        <f>IF(Замеры!H1260=0, " ", Замеры!H1260)</f>
        <v xml:space="preserve"> </v>
      </c>
      <c r="D1262" s="49" t="str">
        <f>IF(O1262=0, " ", CONCATENATE(Замеры!N1260,Замеры!O1260,Замеры!P1260,Замеры!Q1260,Замеры!R1260))</f>
        <v xml:space="preserve"> </v>
      </c>
      <c r="E1262" s="49" t="str">
        <f>IF(Замеры!I1260=0, " ", Замеры!I1260)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Замеры!L1260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75</v>
      </c>
      <c r="T1262" s="8" t="e">
        <f t="shared" si="453"/>
        <v>#VALUE!</v>
      </c>
      <c r="U1262" s="12" t="s">
        <v>75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IF(Замеры!B1261=0, " ", Замеры!B1261)</f>
        <v>1256</v>
      </c>
      <c r="B1263" s="49" t="str">
        <f>Замеры!F1261</f>
        <v xml:space="preserve">Группа от QF </v>
      </c>
      <c r="C1263" s="49" t="str">
        <f>IF(Замеры!H1261=0, " ", Замеры!H1261)</f>
        <v xml:space="preserve"> </v>
      </c>
      <c r="D1263" s="49" t="str">
        <f>IF(O1263=0, " ", CONCATENATE(Замеры!N1261,Замеры!O1261,Замеры!P1261,Замеры!Q1261,Замеры!R1261))</f>
        <v xml:space="preserve"> </v>
      </c>
      <c r="E1263" s="49" t="str">
        <f>IF(Замеры!I1261=0, " ", Замеры!I1261)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Замеры!L1261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75</v>
      </c>
      <c r="T1263" s="8" t="e">
        <f t="shared" si="453"/>
        <v>#VALUE!</v>
      </c>
      <c r="U1263" s="12" t="s">
        <v>75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IF(Замеры!B1262=0, " ", Замеры!B1262)</f>
        <v>1257</v>
      </c>
      <c r="B1264" s="49" t="str">
        <f>Замеры!F1262</f>
        <v xml:space="preserve">Группа от QF </v>
      </c>
      <c r="C1264" s="49" t="str">
        <f>IF(Замеры!H1262=0, " ", Замеры!H1262)</f>
        <v xml:space="preserve"> </v>
      </c>
      <c r="D1264" s="49" t="str">
        <f>IF(O1264=0, " ", CONCATENATE(Замеры!N1262,Замеры!O1262,Замеры!P1262,Замеры!Q1262,Замеры!R1262))</f>
        <v xml:space="preserve"> </v>
      </c>
      <c r="E1264" s="49" t="str">
        <f>IF(Замеры!I1262=0, " ", Замеры!I1262)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Замеры!L1262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75</v>
      </c>
      <c r="T1264" s="8" t="e">
        <f t="shared" si="453"/>
        <v>#VALUE!</v>
      </c>
      <c r="U1264" s="12" t="s">
        <v>75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IF(Замеры!B1263=0, " ", Замеры!B1263)</f>
        <v>1258</v>
      </c>
      <c r="B1265" s="49" t="str">
        <f>Замеры!F1263</f>
        <v xml:space="preserve">Группа от QF </v>
      </c>
      <c r="C1265" s="49" t="str">
        <f>IF(Замеры!H1263=0, " ", Замеры!H1263)</f>
        <v xml:space="preserve"> </v>
      </c>
      <c r="D1265" s="49" t="str">
        <f>IF(O1265=0, " ", CONCATENATE(Замеры!N1263,Замеры!O1263,Замеры!P1263,Замеры!Q1263,Замеры!R1263))</f>
        <v xml:space="preserve"> </v>
      </c>
      <c r="E1265" s="49" t="str">
        <f>IF(Замеры!I1263=0, " ", Замеры!I1263)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Замеры!L1263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75</v>
      </c>
      <c r="T1265" s="8" t="e">
        <f t="shared" si="453"/>
        <v>#VALUE!</v>
      </c>
      <c r="U1265" s="12" t="s">
        <v>75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IF(Замеры!B1264=0, " ", Замеры!B1264)</f>
        <v>1259</v>
      </c>
      <c r="B1266" s="49" t="str">
        <f>Замеры!F1264</f>
        <v xml:space="preserve">Группа от QF </v>
      </c>
      <c r="C1266" s="49" t="str">
        <f>IF(Замеры!H1264=0, " ", Замеры!H1264)</f>
        <v xml:space="preserve"> </v>
      </c>
      <c r="D1266" s="49" t="str">
        <f>IF(O1266=0, " ", CONCATENATE(Замеры!N1264,Замеры!O1264,Замеры!P1264,Замеры!Q1264,Замеры!R1264))</f>
        <v xml:space="preserve"> </v>
      </c>
      <c r="E1266" s="49" t="str">
        <f>IF(Замеры!I1264=0, " ", Замеры!I1264)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Замеры!L1264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75</v>
      </c>
      <c r="T1266" s="8" t="e">
        <f t="shared" si="453"/>
        <v>#VALUE!</v>
      </c>
      <c r="U1266" s="12" t="s">
        <v>75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IF(Замеры!B1265=0, " ", Замеры!B1265)</f>
        <v>1260</v>
      </c>
      <c r="B1267" s="49" t="str">
        <f>Замеры!F1265</f>
        <v xml:space="preserve">Группа от QF </v>
      </c>
      <c r="C1267" s="49" t="str">
        <f>IF(Замеры!H1265=0, " ", Замеры!H1265)</f>
        <v xml:space="preserve"> </v>
      </c>
      <c r="D1267" s="49" t="str">
        <f>IF(O1267=0, " ", CONCATENATE(Замеры!N1265,Замеры!O1265,Замеры!P1265,Замеры!Q1265,Замеры!R1265))</f>
        <v xml:space="preserve"> </v>
      </c>
      <c r="E1267" s="49" t="str">
        <f>IF(Замеры!I1265=0, " ", Замеры!I1265)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Замеры!L1265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75</v>
      </c>
      <c r="T1267" s="8" t="e">
        <f t="shared" si="453"/>
        <v>#VALUE!</v>
      </c>
      <c r="U1267" s="12" t="s">
        <v>75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IF(Замеры!B1266=0, " ", Замеры!B1266)</f>
        <v>1261</v>
      </c>
      <c r="B1268" s="49" t="str">
        <f>Замеры!F1266</f>
        <v xml:space="preserve">Группа от QF </v>
      </c>
      <c r="C1268" s="49" t="str">
        <f>IF(Замеры!H1266=0, " ", Замеры!H1266)</f>
        <v xml:space="preserve"> </v>
      </c>
      <c r="D1268" s="49" t="str">
        <f>IF(O1268=0, " ", CONCATENATE(Замеры!N1266,Замеры!O1266,Замеры!P1266,Замеры!Q1266,Замеры!R1266))</f>
        <v xml:space="preserve"> </v>
      </c>
      <c r="E1268" s="49" t="str">
        <f>IF(Замеры!I1266=0, " ", Замеры!I1266)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Замеры!L1266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75</v>
      </c>
      <c r="T1268" s="8" t="e">
        <f t="shared" si="453"/>
        <v>#VALUE!</v>
      </c>
      <c r="U1268" s="12" t="s">
        <v>75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IF(Замеры!B1267=0, " ", Замеры!B1267)</f>
        <v>1262</v>
      </c>
      <c r="B1269" s="49" t="str">
        <f>Замеры!F1267</f>
        <v xml:space="preserve">Группа от QF </v>
      </c>
      <c r="C1269" s="49" t="str">
        <f>IF(Замеры!H1267=0, " ", Замеры!H1267)</f>
        <v xml:space="preserve"> </v>
      </c>
      <c r="D1269" s="49" t="str">
        <f>IF(O1269=0, " ", CONCATENATE(Замеры!N1267,Замеры!O1267,Замеры!P1267,Замеры!Q1267,Замеры!R1267))</f>
        <v xml:space="preserve"> </v>
      </c>
      <c r="E1269" s="49" t="str">
        <f>IF(Замеры!I1267=0, " ", Замеры!I1267)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Замеры!L1267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75</v>
      </c>
      <c r="T1269" s="8" t="e">
        <f t="shared" si="453"/>
        <v>#VALUE!</v>
      </c>
      <c r="U1269" s="12" t="s">
        <v>75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IF(Замеры!B1268=0, " ", Замеры!B1268)</f>
        <v>1263</v>
      </c>
      <c r="B1270" s="49" t="str">
        <f>Замеры!F1268</f>
        <v xml:space="preserve">Группа от QF </v>
      </c>
      <c r="C1270" s="49" t="str">
        <f>IF(Замеры!H1268=0, " ", Замеры!H1268)</f>
        <v xml:space="preserve"> </v>
      </c>
      <c r="D1270" s="49" t="str">
        <f>IF(O1270=0, " ", CONCATENATE(Замеры!N1268,Замеры!O1268,Замеры!P1268,Замеры!Q1268,Замеры!R1268))</f>
        <v xml:space="preserve"> </v>
      </c>
      <c r="E1270" s="49" t="str">
        <f>IF(Замеры!I1268=0, " ", Замеры!I1268)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Замеры!L1268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75</v>
      </c>
      <c r="T1270" s="8" t="e">
        <f t="shared" si="453"/>
        <v>#VALUE!</v>
      </c>
      <c r="U1270" s="12" t="s">
        <v>75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IF(Замеры!B1269=0, " ", Замеры!B1269)</f>
        <v>1264</v>
      </c>
      <c r="B1271" s="49" t="str">
        <f>Замеры!F1269</f>
        <v xml:space="preserve">Группа от QF </v>
      </c>
      <c r="C1271" s="49" t="str">
        <f>IF(Замеры!H1269=0, " ", Замеры!H1269)</f>
        <v xml:space="preserve"> </v>
      </c>
      <c r="D1271" s="49" t="str">
        <f>IF(O1271=0, " ", CONCATENATE(Замеры!N1269,Замеры!O1269,Замеры!P1269,Замеры!Q1269,Замеры!R1269))</f>
        <v xml:space="preserve"> </v>
      </c>
      <c r="E1271" s="49" t="str">
        <f>IF(Замеры!I1269=0, " ", Замеры!I1269)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Замеры!L1269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75</v>
      </c>
      <c r="T1271" s="8" t="e">
        <f t="shared" si="453"/>
        <v>#VALUE!</v>
      </c>
      <c r="U1271" s="12" t="s">
        <v>75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IF(Замеры!B1270=0, " ", Замеры!B1270)</f>
        <v>1265</v>
      </c>
      <c r="B1272" s="49" t="str">
        <f>Замеры!F1270</f>
        <v xml:space="preserve">Группа от QF </v>
      </c>
      <c r="C1272" s="49" t="str">
        <f>IF(Замеры!H1270=0, " ", Замеры!H1270)</f>
        <v xml:space="preserve"> </v>
      </c>
      <c r="D1272" s="49" t="str">
        <f>IF(O1272=0, " ", CONCATENATE(Замеры!N1270,Замеры!O1270,Замеры!P1270,Замеры!Q1270,Замеры!R1270))</f>
        <v xml:space="preserve"> </v>
      </c>
      <c r="E1272" s="49" t="str">
        <f>IF(Замеры!I1270=0, " ", Замеры!I1270)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Замеры!L1270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75</v>
      </c>
      <c r="T1272" s="8" t="e">
        <f t="shared" si="453"/>
        <v>#VALUE!</v>
      </c>
      <c r="U1272" s="12" t="s">
        <v>75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IF(Замеры!B1271=0, " ", Замеры!B1271)</f>
        <v>1266</v>
      </c>
      <c r="B1273" s="49" t="str">
        <f>Замеры!F1271</f>
        <v xml:space="preserve">Группа от QF </v>
      </c>
      <c r="C1273" s="49" t="str">
        <f>IF(Замеры!H1271=0, " ", Замеры!H1271)</f>
        <v xml:space="preserve"> </v>
      </c>
      <c r="D1273" s="49" t="str">
        <f>IF(O1273=0, " ", CONCATENATE(Замеры!N1271,Замеры!O1271,Замеры!P1271,Замеры!Q1271,Замеры!R1271))</f>
        <v xml:space="preserve"> </v>
      </c>
      <c r="E1273" s="49" t="str">
        <f>IF(Замеры!I1271=0, " ", Замеры!I1271)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Замеры!L1271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75</v>
      </c>
      <c r="T1273" s="8" t="e">
        <f t="shared" si="453"/>
        <v>#VALUE!</v>
      </c>
      <c r="U1273" s="12" t="s">
        <v>75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IF(Замеры!B1272=0, " ", Замеры!B1272)</f>
        <v>1267</v>
      </c>
      <c r="B1274" s="49" t="str">
        <f>Замеры!F1272</f>
        <v xml:space="preserve">Группа от QF </v>
      </c>
      <c r="C1274" s="49" t="str">
        <f>IF(Замеры!H1272=0, " ", Замеры!H1272)</f>
        <v xml:space="preserve"> </v>
      </c>
      <c r="D1274" s="49" t="str">
        <f>IF(O1274=0, " ", CONCATENATE(Замеры!N1272,Замеры!O1272,Замеры!P1272,Замеры!Q1272,Замеры!R1272))</f>
        <v xml:space="preserve"> </v>
      </c>
      <c r="E1274" s="49" t="str">
        <f>IF(Замеры!I1272=0, " ", Замеры!I1272)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Замеры!L1272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75</v>
      </c>
      <c r="T1274" s="8" t="e">
        <f t="shared" si="453"/>
        <v>#VALUE!</v>
      </c>
      <c r="U1274" s="12" t="s">
        <v>75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IF(Замеры!B1273=0, " ", Замеры!B1273)</f>
        <v>1268</v>
      </c>
      <c r="B1275" s="49" t="str">
        <f>Замеры!F1273</f>
        <v xml:space="preserve">Группа от QF </v>
      </c>
      <c r="C1275" s="49" t="str">
        <f>IF(Замеры!H1273=0, " ", Замеры!H1273)</f>
        <v xml:space="preserve"> </v>
      </c>
      <c r="D1275" s="49" t="str">
        <f>IF(O1275=0, " ", CONCATENATE(Замеры!N1273,Замеры!O1273,Замеры!P1273,Замеры!Q1273,Замеры!R1273))</f>
        <v xml:space="preserve"> </v>
      </c>
      <c r="E1275" s="49" t="str">
        <f>IF(Замеры!I1273=0, " ", Замеры!I1273)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Замеры!L1273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75</v>
      </c>
      <c r="T1275" s="8" t="e">
        <f t="shared" si="453"/>
        <v>#VALUE!</v>
      </c>
      <c r="U1275" s="12" t="s">
        <v>75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IF(Замеры!B1274=0, " ", Замеры!B1274)</f>
        <v>1269</v>
      </c>
      <c r="B1276" s="49" t="str">
        <f>Замеры!F1274</f>
        <v xml:space="preserve">Группа от QF </v>
      </c>
      <c r="C1276" s="49" t="str">
        <f>IF(Замеры!H1274=0, " ", Замеры!H1274)</f>
        <v xml:space="preserve"> </v>
      </c>
      <c r="D1276" s="49" t="str">
        <f>IF(O1276=0, " ", CONCATENATE(Замеры!N1274,Замеры!O1274,Замеры!P1274,Замеры!Q1274,Замеры!R1274))</f>
        <v xml:space="preserve"> </v>
      </c>
      <c r="E1276" s="49" t="str">
        <f>IF(Замеры!I1274=0, " ", Замеры!I1274)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Замеры!L1274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75</v>
      </c>
      <c r="T1276" s="8" t="e">
        <f t="shared" si="453"/>
        <v>#VALUE!</v>
      </c>
      <c r="U1276" s="12" t="s">
        <v>75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IF(Замеры!B1275=0, " ", Замеры!B1275)</f>
        <v>1270</v>
      </c>
      <c r="B1277" s="49" t="str">
        <f>Замеры!F1275</f>
        <v xml:space="preserve">Группа от QF </v>
      </c>
      <c r="C1277" s="49" t="str">
        <f>IF(Замеры!H1275=0, " ", Замеры!H1275)</f>
        <v xml:space="preserve"> </v>
      </c>
      <c r="D1277" s="49" t="str">
        <f>IF(O1277=0, " ", CONCATENATE(Замеры!N1275,Замеры!O1275,Замеры!P1275,Замеры!Q1275,Замеры!R1275))</f>
        <v xml:space="preserve"> </v>
      </c>
      <c r="E1277" s="49" t="str">
        <f>IF(Замеры!I1275=0, " ", Замеры!I1275)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Замеры!L1275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75</v>
      </c>
      <c r="T1277" s="8" t="e">
        <f t="shared" si="453"/>
        <v>#VALUE!</v>
      </c>
      <c r="U1277" s="12" t="s">
        <v>75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IF(Замеры!B1276=0, " ", Замеры!B1276)</f>
        <v>1271</v>
      </c>
      <c r="B1278" s="49" t="str">
        <f>Замеры!F1276</f>
        <v xml:space="preserve">Группа от QF </v>
      </c>
      <c r="C1278" s="49" t="str">
        <f>IF(Замеры!H1276=0, " ", Замеры!H1276)</f>
        <v xml:space="preserve"> </v>
      </c>
      <c r="D1278" s="49" t="str">
        <f>IF(O1278=0, " ", CONCATENATE(Замеры!N1276,Замеры!O1276,Замеры!P1276,Замеры!Q1276,Замеры!R1276))</f>
        <v xml:space="preserve"> </v>
      </c>
      <c r="E1278" s="49" t="str">
        <f>IF(Замеры!I1276=0, " ", Замеры!I1276)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Замеры!L1276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75</v>
      </c>
      <c r="T1278" s="8" t="e">
        <f t="shared" si="453"/>
        <v>#VALUE!</v>
      </c>
      <c r="U1278" s="12" t="s">
        <v>75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IF(Замеры!B1277=0, " ", Замеры!B1277)</f>
        <v>1272</v>
      </c>
      <c r="B1279" s="49" t="str">
        <f>Замеры!F1277</f>
        <v xml:space="preserve">Группа от QF </v>
      </c>
      <c r="C1279" s="49" t="str">
        <f>IF(Замеры!H1277=0, " ", Замеры!H1277)</f>
        <v xml:space="preserve"> </v>
      </c>
      <c r="D1279" s="49" t="str">
        <f>IF(O1279=0, " ", CONCATENATE(Замеры!N1277,Замеры!O1277,Замеры!P1277,Замеры!Q1277,Замеры!R1277))</f>
        <v xml:space="preserve"> </v>
      </c>
      <c r="E1279" s="49" t="str">
        <f>IF(Замеры!I1277=0, " ", Замеры!I1277)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Замеры!L1277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75</v>
      </c>
      <c r="T1279" s="8" t="e">
        <f t="shared" si="453"/>
        <v>#VALUE!</v>
      </c>
      <c r="U1279" s="12" t="s">
        <v>75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IF(Замеры!B1278=0, " ", Замеры!B1278)</f>
        <v>1273</v>
      </c>
      <c r="B1280" s="49" t="str">
        <f>Замеры!F1278</f>
        <v xml:space="preserve">Группа от QF </v>
      </c>
      <c r="C1280" s="49" t="str">
        <f>IF(Замеры!H1278=0, " ", Замеры!H1278)</f>
        <v xml:space="preserve"> </v>
      </c>
      <c r="D1280" s="49" t="str">
        <f>IF(O1280=0, " ", CONCATENATE(Замеры!N1278,Замеры!O1278,Замеры!P1278,Замеры!Q1278,Замеры!R1278))</f>
        <v xml:space="preserve"> </v>
      </c>
      <c r="E1280" s="49" t="str">
        <f>IF(Замеры!I1278=0, " ", Замеры!I1278)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Замеры!L1278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75</v>
      </c>
      <c r="T1280" s="8" t="e">
        <f t="shared" si="453"/>
        <v>#VALUE!</v>
      </c>
      <c r="U1280" s="12" t="s">
        <v>75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IF(Замеры!B1279=0, " ", Замеры!B1279)</f>
        <v>1274</v>
      </c>
      <c r="B1281" s="49" t="str">
        <f>Замеры!F1279</f>
        <v xml:space="preserve">Группа от QF </v>
      </c>
      <c r="C1281" s="49" t="str">
        <f>IF(Замеры!H1279=0, " ", Замеры!H1279)</f>
        <v xml:space="preserve"> </v>
      </c>
      <c r="D1281" s="49" t="str">
        <f>IF(O1281=0, " ", CONCATENATE(Замеры!N1279,Замеры!O1279,Замеры!P1279,Замеры!Q1279,Замеры!R1279))</f>
        <v xml:space="preserve"> </v>
      </c>
      <c r="E1281" s="49" t="str">
        <f>IF(Замеры!I1279=0, " ", Замеры!I1279)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Замеры!L1279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75</v>
      </c>
      <c r="T1281" s="8" t="e">
        <f t="shared" si="453"/>
        <v>#VALUE!</v>
      </c>
      <c r="U1281" s="12" t="s">
        <v>75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IF(Замеры!B1280=0, " ", Замеры!B1280)</f>
        <v>1275</v>
      </c>
      <c r="B1282" s="49" t="str">
        <f>Замеры!F1280</f>
        <v xml:space="preserve">Группа от QF </v>
      </c>
      <c r="C1282" s="49" t="str">
        <f>IF(Замеры!H1280=0, " ", Замеры!H1280)</f>
        <v xml:space="preserve"> </v>
      </c>
      <c r="D1282" s="49" t="str">
        <f>IF(O1282=0, " ", CONCATENATE(Замеры!N1280,Замеры!O1280,Замеры!P1280,Замеры!Q1280,Замеры!R1280))</f>
        <v xml:space="preserve"> </v>
      </c>
      <c r="E1282" s="49" t="str">
        <f>IF(Замеры!I1280=0, " ", Замеры!I1280)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Замеры!L1280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75</v>
      </c>
      <c r="T1282" s="8" t="e">
        <f t="shared" si="453"/>
        <v>#VALUE!</v>
      </c>
      <c r="U1282" s="12" t="s">
        <v>75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IF(Замеры!B1281=0, " ", Замеры!B1281)</f>
        <v>1276</v>
      </c>
      <c r="B1283" s="49" t="str">
        <f>Замеры!F1281</f>
        <v xml:space="preserve">Группа от QF </v>
      </c>
      <c r="C1283" s="49" t="str">
        <f>IF(Замеры!H1281=0, " ", Замеры!H1281)</f>
        <v xml:space="preserve"> </v>
      </c>
      <c r="D1283" s="49" t="str">
        <f>IF(O1283=0, " ", CONCATENATE(Замеры!N1281,Замеры!O1281,Замеры!P1281,Замеры!Q1281,Замеры!R1281))</f>
        <v xml:space="preserve"> </v>
      </c>
      <c r="E1283" s="49" t="str">
        <f>IF(Замеры!I1281=0, " ", Замеры!I1281)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Замеры!L1281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75</v>
      </c>
      <c r="T1283" s="8" t="e">
        <f t="shared" si="453"/>
        <v>#VALUE!</v>
      </c>
      <c r="U1283" s="12" t="s">
        <v>75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IF(Замеры!B1282=0, " ", Замеры!B1282)</f>
        <v>1277</v>
      </c>
      <c r="B1284" s="49" t="str">
        <f>Замеры!F1282</f>
        <v xml:space="preserve">Группа от QF </v>
      </c>
      <c r="C1284" s="49" t="str">
        <f>IF(Замеры!H1282=0, " ", Замеры!H1282)</f>
        <v xml:space="preserve"> </v>
      </c>
      <c r="D1284" s="49" t="str">
        <f>IF(O1284=0, " ", CONCATENATE(Замеры!N1282,Замеры!O1282,Замеры!P1282,Замеры!Q1282,Замеры!R1282))</f>
        <v xml:space="preserve"> </v>
      </c>
      <c r="E1284" s="49" t="str">
        <f>IF(Замеры!I1282=0, " ", Замеры!I1282)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Замеры!L1282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75</v>
      </c>
      <c r="T1284" s="8" t="e">
        <f t="shared" si="453"/>
        <v>#VALUE!</v>
      </c>
      <c r="U1284" s="12" t="s">
        <v>75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IF(Замеры!B1283=0, " ", Замеры!B1283)</f>
        <v>1278</v>
      </c>
      <c r="B1285" s="49" t="str">
        <f>Замеры!F1283</f>
        <v xml:space="preserve">Группа от QF </v>
      </c>
      <c r="C1285" s="49" t="str">
        <f>IF(Замеры!H1283=0, " ", Замеры!H1283)</f>
        <v xml:space="preserve"> </v>
      </c>
      <c r="D1285" s="49" t="str">
        <f>IF(O1285=0, " ", CONCATENATE(Замеры!N1283,Замеры!O1283,Замеры!P1283,Замеры!Q1283,Замеры!R1283))</f>
        <v xml:space="preserve"> </v>
      </c>
      <c r="E1285" s="49" t="str">
        <f>IF(Замеры!I1283=0, " ", Замеры!I1283)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Замеры!L1283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75</v>
      </c>
      <c r="T1285" s="8" t="e">
        <f t="shared" si="453"/>
        <v>#VALUE!</v>
      </c>
      <c r="U1285" s="12" t="s">
        <v>75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IF(Замеры!B1284=0, " ", Замеры!B1284)</f>
        <v>1279</v>
      </c>
      <c r="B1286" s="49" t="str">
        <f>Замеры!F1284</f>
        <v xml:space="preserve">Группа от QF </v>
      </c>
      <c r="C1286" s="49" t="str">
        <f>IF(Замеры!H1284=0, " ", Замеры!H1284)</f>
        <v xml:space="preserve"> </v>
      </c>
      <c r="D1286" s="49" t="str">
        <f>IF(O1286=0, " ", CONCATENATE(Замеры!N1284,Замеры!O1284,Замеры!P1284,Замеры!Q1284,Замеры!R1284))</f>
        <v xml:space="preserve"> </v>
      </c>
      <c r="E1286" s="49" t="str">
        <f>IF(Замеры!I1284=0, " ", Замеры!I1284)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Замеры!L1284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75</v>
      </c>
      <c r="T1286" s="8" t="e">
        <f t="shared" si="453"/>
        <v>#VALUE!</v>
      </c>
      <c r="U1286" s="12" t="s">
        <v>75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IF(Замеры!B1285=0, " ", Замеры!B1285)</f>
        <v>1280</v>
      </c>
      <c r="B1287" s="49" t="str">
        <f>Замеры!F1285</f>
        <v xml:space="preserve">Группа от QF </v>
      </c>
      <c r="C1287" s="49" t="str">
        <f>IF(Замеры!H1285=0, " ", Замеры!H1285)</f>
        <v xml:space="preserve"> </v>
      </c>
      <c r="D1287" s="49" t="str">
        <f>IF(O1287=0, " ", CONCATENATE(Замеры!N1285,Замеры!O1285,Замеры!P1285,Замеры!Q1285,Замеры!R1285))</f>
        <v xml:space="preserve"> </v>
      </c>
      <c r="E1287" s="49" t="str">
        <f>IF(Замеры!I1285=0, " ", Замеры!I1285)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Замеры!L1285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75</v>
      </c>
      <c r="T1287" s="8" t="e">
        <f t="shared" si="453"/>
        <v>#VALUE!</v>
      </c>
      <c r="U1287" s="12" t="s">
        <v>75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IF(Замеры!B1286=0, " ", Замеры!B1286)</f>
        <v>1281</v>
      </c>
      <c r="B1288" s="49" t="str">
        <f>Замеры!F1286</f>
        <v xml:space="preserve">Группа от QF </v>
      </c>
      <c r="C1288" s="49" t="str">
        <f>IF(Замеры!H1286=0, " ", Замеры!H1286)</f>
        <v xml:space="preserve"> </v>
      </c>
      <c r="D1288" s="49" t="str">
        <f>IF(O1288=0, " ", CONCATENATE(Замеры!N1286,Замеры!O1286,Замеры!P1286,Замеры!Q1286,Замеры!R1286))</f>
        <v xml:space="preserve"> </v>
      </c>
      <c r="E1288" s="49" t="str">
        <f>IF(Замеры!I1286=0, " ", Замеры!I1286)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Замеры!L1286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75</v>
      </c>
      <c r="T1288" s="8" t="e">
        <f t="shared" ref="T1288:T1351" si="475">E1288*5</f>
        <v>#VALUE!</v>
      </c>
      <c r="U1288" s="12" t="s">
        <v>75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IF(Замеры!B1287=0, " ", Замеры!B1287)</f>
        <v>1282</v>
      </c>
      <c r="B1289" s="49" t="str">
        <f>Замеры!F1287</f>
        <v xml:space="preserve">Группа от QF </v>
      </c>
      <c r="C1289" s="49" t="str">
        <f>IF(Замеры!H1287=0, " ", Замеры!H1287)</f>
        <v xml:space="preserve"> </v>
      </c>
      <c r="D1289" s="49" t="str">
        <f>IF(O1289=0, " ", CONCATENATE(Замеры!N1287,Замеры!O1287,Замеры!P1287,Замеры!Q1287,Замеры!R1287))</f>
        <v xml:space="preserve"> </v>
      </c>
      <c r="E1289" s="49" t="str">
        <f>IF(Замеры!I1287=0, " ", Замеры!I1287)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Замеры!L1287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75</v>
      </c>
      <c r="T1289" s="8" t="e">
        <f t="shared" si="475"/>
        <v>#VALUE!</v>
      </c>
      <c r="U1289" s="12" t="s">
        <v>75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IF(Замеры!B1288=0, " ", Замеры!B1288)</f>
        <v>1283</v>
      </c>
      <c r="B1290" s="49" t="str">
        <f>Замеры!F1288</f>
        <v xml:space="preserve">Группа от QF </v>
      </c>
      <c r="C1290" s="49" t="str">
        <f>IF(Замеры!H1288=0, " ", Замеры!H1288)</f>
        <v xml:space="preserve"> </v>
      </c>
      <c r="D1290" s="49" t="str">
        <f>IF(O1290=0, " ", CONCATENATE(Замеры!N1288,Замеры!O1288,Замеры!P1288,Замеры!Q1288,Замеры!R1288))</f>
        <v xml:space="preserve"> </v>
      </c>
      <c r="E1290" s="49" t="str">
        <f>IF(Замеры!I1288=0, " ", Замеры!I1288)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Замеры!L1288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75</v>
      </c>
      <c r="T1290" s="8" t="e">
        <f t="shared" si="475"/>
        <v>#VALUE!</v>
      </c>
      <c r="U1290" s="12" t="s">
        <v>75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IF(Замеры!B1289=0, " ", Замеры!B1289)</f>
        <v>1284</v>
      </c>
      <c r="B1291" s="49" t="str">
        <f>Замеры!F1289</f>
        <v xml:space="preserve">Группа от QF </v>
      </c>
      <c r="C1291" s="49" t="str">
        <f>IF(Замеры!H1289=0, " ", Замеры!H1289)</f>
        <v xml:space="preserve"> </v>
      </c>
      <c r="D1291" s="49" t="str">
        <f>IF(O1291=0, " ", CONCATENATE(Замеры!N1289,Замеры!O1289,Замеры!P1289,Замеры!Q1289,Замеры!R1289))</f>
        <v xml:space="preserve"> </v>
      </c>
      <c r="E1291" s="49" t="str">
        <f>IF(Замеры!I1289=0, " ", Замеры!I1289)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Замеры!L1289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75</v>
      </c>
      <c r="T1291" s="8" t="e">
        <f t="shared" si="475"/>
        <v>#VALUE!</v>
      </c>
      <c r="U1291" s="12" t="s">
        <v>75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IF(Замеры!B1290=0, " ", Замеры!B1290)</f>
        <v>1285</v>
      </c>
      <c r="B1292" s="49" t="str">
        <f>Замеры!F1290</f>
        <v xml:space="preserve">Группа от QF </v>
      </c>
      <c r="C1292" s="49" t="str">
        <f>IF(Замеры!H1290=0, " ", Замеры!H1290)</f>
        <v xml:space="preserve"> </v>
      </c>
      <c r="D1292" s="49" t="str">
        <f>IF(O1292=0, " ", CONCATENATE(Замеры!N1290,Замеры!O1290,Замеры!P1290,Замеры!Q1290,Замеры!R1290))</f>
        <v xml:space="preserve"> </v>
      </c>
      <c r="E1292" s="49" t="str">
        <f>IF(Замеры!I1290=0, " ", Замеры!I1290)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Замеры!L1290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75</v>
      </c>
      <c r="T1292" s="8" t="e">
        <f t="shared" si="475"/>
        <v>#VALUE!</v>
      </c>
      <c r="U1292" s="12" t="s">
        <v>75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IF(Замеры!B1291=0, " ", Замеры!B1291)</f>
        <v>1286</v>
      </c>
      <c r="B1293" s="49" t="str">
        <f>Замеры!F1291</f>
        <v xml:space="preserve">Группа от QF </v>
      </c>
      <c r="C1293" s="49" t="str">
        <f>IF(Замеры!H1291=0, " ", Замеры!H1291)</f>
        <v xml:space="preserve"> </v>
      </c>
      <c r="D1293" s="49" t="str">
        <f>IF(O1293=0, " ", CONCATENATE(Замеры!N1291,Замеры!O1291,Замеры!P1291,Замеры!Q1291,Замеры!R1291))</f>
        <v xml:space="preserve"> </v>
      </c>
      <c r="E1293" s="49" t="str">
        <f>IF(Замеры!I1291=0, " ", Замеры!I1291)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Замеры!L1291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75</v>
      </c>
      <c r="T1293" s="8" t="e">
        <f t="shared" si="475"/>
        <v>#VALUE!</v>
      </c>
      <c r="U1293" s="12" t="s">
        <v>75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IF(Замеры!B1292=0, " ", Замеры!B1292)</f>
        <v>1287</v>
      </c>
      <c r="B1294" s="49" t="str">
        <f>Замеры!F1292</f>
        <v xml:space="preserve">Группа от QF </v>
      </c>
      <c r="C1294" s="49" t="str">
        <f>IF(Замеры!H1292=0, " ", Замеры!H1292)</f>
        <v xml:space="preserve"> </v>
      </c>
      <c r="D1294" s="49" t="str">
        <f>IF(O1294=0, " ", CONCATENATE(Замеры!N1292,Замеры!O1292,Замеры!P1292,Замеры!Q1292,Замеры!R1292))</f>
        <v xml:space="preserve"> </v>
      </c>
      <c r="E1294" s="49" t="str">
        <f>IF(Замеры!I1292=0, " ", Замеры!I1292)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Замеры!L1292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75</v>
      </c>
      <c r="T1294" s="8" t="e">
        <f t="shared" si="475"/>
        <v>#VALUE!</v>
      </c>
      <c r="U1294" s="12" t="s">
        <v>75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IF(Замеры!B1293=0, " ", Замеры!B1293)</f>
        <v>1288</v>
      </c>
      <c r="B1295" s="49" t="str">
        <f>Замеры!F1293</f>
        <v xml:space="preserve">Группа от QF </v>
      </c>
      <c r="C1295" s="49" t="str">
        <f>IF(Замеры!H1293=0, " ", Замеры!H1293)</f>
        <v xml:space="preserve"> </v>
      </c>
      <c r="D1295" s="49" t="str">
        <f>IF(O1295=0, " ", CONCATENATE(Замеры!N1293,Замеры!O1293,Замеры!P1293,Замеры!Q1293,Замеры!R1293))</f>
        <v xml:space="preserve"> </v>
      </c>
      <c r="E1295" s="49" t="str">
        <f>IF(Замеры!I1293=0, " ", Замеры!I1293)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Замеры!L1293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75</v>
      </c>
      <c r="T1295" s="8" t="e">
        <f t="shared" si="475"/>
        <v>#VALUE!</v>
      </c>
      <c r="U1295" s="12" t="s">
        <v>75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IF(Замеры!B1294=0, " ", Замеры!B1294)</f>
        <v>1289</v>
      </c>
      <c r="B1296" s="49" t="str">
        <f>Замеры!F1294</f>
        <v xml:space="preserve">Группа от QF </v>
      </c>
      <c r="C1296" s="49" t="str">
        <f>IF(Замеры!H1294=0, " ", Замеры!H1294)</f>
        <v xml:space="preserve"> </v>
      </c>
      <c r="D1296" s="49" t="str">
        <f>IF(O1296=0, " ", CONCATENATE(Замеры!N1294,Замеры!O1294,Замеры!P1294,Замеры!Q1294,Замеры!R1294))</f>
        <v xml:space="preserve"> </v>
      </c>
      <c r="E1296" s="49" t="str">
        <f>IF(Замеры!I1294=0, " ", Замеры!I1294)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Замеры!L1294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75</v>
      </c>
      <c r="T1296" s="8" t="e">
        <f t="shared" si="475"/>
        <v>#VALUE!</v>
      </c>
      <c r="U1296" s="12" t="s">
        <v>75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IF(Замеры!B1295=0, " ", Замеры!B1295)</f>
        <v>1290</v>
      </c>
      <c r="B1297" s="49" t="str">
        <f>Замеры!F1295</f>
        <v xml:space="preserve">Группа от QF </v>
      </c>
      <c r="C1297" s="49" t="str">
        <f>IF(Замеры!H1295=0, " ", Замеры!H1295)</f>
        <v xml:space="preserve"> </v>
      </c>
      <c r="D1297" s="49" t="str">
        <f>IF(O1297=0, " ", CONCATENATE(Замеры!N1295,Замеры!O1295,Замеры!P1295,Замеры!Q1295,Замеры!R1295))</f>
        <v xml:space="preserve"> </v>
      </c>
      <c r="E1297" s="49" t="str">
        <f>IF(Замеры!I1295=0, " ", Замеры!I1295)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Замеры!L1295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75</v>
      </c>
      <c r="T1297" s="8" t="e">
        <f t="shared" si="475"/>
        <v>#VALUE!</v>
      </c>
      <c r="U1297" s="12" t="s">
        <v>75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IF(Замеры!B1296=0, " ", Замеры!B1296)</f>
        <v>1291</v>
      </c>
      <c r="B1298" s="49" t="str">
        <f>Замеры!F1296</f>
        <v xml:space="preserve">Группа от QF </v>
      </c>
      <c r="C1298" s="49" t="str">
        <f>IF(Замеры!H1296=0, " ", Замеры!H1296)</f>
        <v xml:space="preserve"> </v>
      </c>
      <c r="D1298" s="49" t="str">
        <f>IF(O1298=0, " ", CONCATENATE(Замеры!N1296,Замеры!O1296,Замеры!P1296,Замеры!Q1296,Замеры!R1296))</f>
        <v xml:space="preserve"> </v>
      </c>
      <c r="E1298" s="49" t="str">
        <f>IF(Замеры!I1296=0, " ", Замеры!I1296)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Замеры!L1296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75</v>
      </c>
      <c r="T1298" s="8" t="e">
        <f t="shared" si="475"/>
        <v>#VALUE!</v>
      </c>
      <c r="U1298" s="12" t="s">
        <v>75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IF(Замеры!B1297=0, " ", Замеры!B1297)</f>
        <v>1292</v>
      </c>
      <c r="B1299" s="49" t="str">
        <f>Замеры!F1297</f>
        <v xml:space="preserve">Группа от QF </v>
      </c>
      <c r="C1299" s="49" t="str">
        <f>IF(Замеры!H1297=0, " ", Замеры!H1297)</f>
        <v xml:space="preserve"> </v>
      </c>
      <c r="D1299" s="49" t="str">
        <f>IF(O1299=0, " ", CONCATENATE(Замеры!N1297,Замеры!O1297,Замеры!P1297,Замеры!Q1297,Замеры!R1297))</f>
        <v xml:space="preserve"> </v>
      </c>
      <c r="E1299" s="49" t="str">
        <f>IF(Замеры!I1297=0, " ", Замеры!I1297)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Замеры!L1297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75</v>
      </c>
      <c r="T1299" s="8" t="e">
        <f t="shared" si="475"/>
        <v>#VALUE!</v>
      </c>
      <c r="U1299" s="12" t="s">
        <v>75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IF(Замеры!B1298=0, " ", Замеры!B1298)</f>
        <v>1293</v>
      </c>
      <c r="B1300" s="49" t="str">
        <f>Замеры!F1298</f>
        <v xml:space="preserve">Группа от QF </v>
      </c>
      <c r="C1300" s="49" t="str">
        <f>IF(Замеры!H1298=0, " ", Замеры!H1298)</f>
        <v xml:space="preserve"> </v>
      </c>
      <c r="D1300" s="49" t="str">
        <f>IF(O1300=0, " ", CONCATENATE(Замеры!N1298,Замеры!O1298,Замеры!P1298,Замеры!Q1298,Замеры!R1298))</f>
        <v xml:space="preserve"> </v>
      </c>
      <c r="E1300" s="49" t="str">
        <f>IF(Замеры!I1298=0, " ", Замеры!I1298)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Замеры!L1298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75</v>
      </c>
      <c r="T1300" s="8" t="e">
        <f t="shared" si="475"/>
        <v>#VALUE!</v>
      </c>
      <c r="U1300" s="12" t="s">
        <v>75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IF(Замеры!B1299=0, " ", Замеры!B1299)</f>
        <v>1294</v>
      </c>
      <c r="B1301" s="49" t="str">
        <f>Замеры!F1299</f>
        <v xml:space="preserve">Группа от QF </v>
      </c>
      <c r="C1301" s="49" t="str">
        <f>IF(Замеры!H1299=0, " ", Замеры!H1299)</f>
        <v xml:space="preserve"> </v>
      </c>
      <c r="D1301" s="49" t="str">
        <f>IF(O1301=0, " ", CONCATENATE(Замеры!N1299,Замеры!O1299,Замеры!P1299,Замеры!Q1299,Замеры!R1299))</f>
        <v xml:space="preserve"> </v>
      </c>
      <c r="E1301" s="49" t="str">
        <f>IF(Замеры!I1299=0, " ", Замеры!I1299)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Замеры!L1299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75</v>
      </c>
      <c r="T1301" s="8" t="e">
        <f t="shared" si="475"/>
        <v>#VALUE!</v>
      </c>
      <c r="U1301" s="12" t="s">
        <v>75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IF(Замеры!B1300=0, " ", Замеры!B1300)</f>
        <v>1295</v>
      </c>
      <c r="B1302" s="49" t="str">
        <f>Замеры!F1300</f>
        <v xml:space="preserve">Группа от QF </v>
      </c>
      <c r="C1302" s="49" t="str">
        <f>IF(Замеры!H1300=0, " ", Замеры!H1300)</f>
        <v xml:space="preserve"> </v>
      </c>
      <c r="D1302" s="49" t="str">
        <f>IF(O1302=0, " ", CONCATENATE(Замеры!N1300,Замеры!O1300,Замеры!P1300,Замеры!Q1300,Замеры!R1300))</f>
        <v xml:space="preserve"> </v>
      </c>
      <c r="E1302" s="49" t="str">
        <f>IF(Замеры!I1300=0, " ", Замеры!I1300)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Замеры!L1300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75</v>
      </c>
      <c r="T1302" s="8" t="e">
        <f t="shared" si="475"/>
        <v>#VALUE!</v>
      </c>
      <c r="U1302" s="12" t="s">
        <v>75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IF(Замеры!B1301=0, " ", Замеры!B1301)</f>
        <v>1296</v>
      </c>
      <c r="B1303" s="49" t="str">
        <f>Замеры!F1301</f>
        <v xml:space="preserve">Группа от QF </v>
      </c>
      <c r="C1303" s="49" t="str">
        <f>IF(Замеры!H1301=0, " ", Замеры!H1301)</f>
        <v xml:space="preserve"> </v>
      </c>
      <c r="D1303" s="49" t="str">
        <f>IF(O1303=0, " ", CONCATENATE(Замеры!N1301,Замеры!O1301,Замеры!P1301,Замеры!Q1301,Замеры!R1301))</f>
        <v xml:space="preserve"> </v>
      </c>
      <c r="E1303" s="49" t="str">
        <f>IF(Замеры!I1301=0, " ", Замеры!I1301)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Замеры!L1301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75</v>
      </c>
      <c r="T1303" s="8" t="e">
        <f t="shared" si="475"/>
        <v>#VALUE!</v>
      </c>
      <c r="U1303" s="12" t="s">
        <v>75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IF(Замеры!B1302=0, " ", Замеры!B1302)</f>
        <v>1297</v>
      </c>
      <c r="B1304" s="49" t="str">
        <f>Замеры!F1302</f>
        <v xml:space="preserve">Группа от QF </v>
      </c>
      <c r="C1304" s="49" t="str">
        <f>IF(Замеры!H1302=0, " ", Замеры!H1302)</f>
        <v xml:space="preserve"> </v>
      </c>
      <c r="D1304" s="49" t="str">
        <f>IF(O1304=0, " ", CONCATENATE(Замеры!N1302,Замеры!O1302,Замеры!P1302,Замеры!Q1302,Замеры!R1302))</f>
        <v xml:space="preserve"> </v>
      </c>
      <c r="E1304" s="49" t="str">
        <f>IF(Замеры!I1302=0, " ", Замеры!I1302)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Замеры!L1302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75</v>
      </c>
      <c r="T1304" s="8" t="e">
        <f t="shared" si="475"/>
        <v>#VALUE!</v>
      </c>
      <c r="U1304" s="12" t="s">
        <v>75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IF(Замеры!B1303=0, " ", Замеры!B1303)</f>
        <v>1298</v>
      </c>
      <c r="B1305" s="49" t="str">
        <f>Замеры!F1303</f>
        <v xml:space="preserve">Группа от QF </v>
      </c>
      <c r="C1305" s="49" t="str">
        <f>IF(Замеры!H1303=0, " ", Замеры!H1303)</f>
        <v xml:space="preserve"> </v>
      </c>
      <c r="D1305" s="49" t="str">
        <f>IF(O1305=0, " ", CONCATENATE(Замеры!N1303,Замеры!O1303,Замеры!P1303,Замеры!Q1303,Замеры!R1303))</f>
        <v xml:space="preserve"> </v>
      </c>
      <c r="E1305" s="49" t="str">
        <f>IF(Замеры!I1303=0, " ", Замеры!I1303)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Замеры!L1303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75</v>
      </c>
      <c r="T1305" s="8" t="e">
        <f t="shared" si="475"/>
        <v>#VALUE!</v>
      </c>
      <c r="U1305" s="12" t="s">
        <v>75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IF(Замеры!B1304=0, " ", Замеры!B1304)</f>
        <v>1299</v>
      </c>
      <c r="B1306" s="49" t="str">
        <f>Замеры!F1304</f>
        <v xml:space="preserve">Группа от QF </v>
      </c>
      <c r="C1306" s="49" t="str">
        <f>IF(Замеры!H1304=0, " ", Замеры!H1304)</f>
        <v xml:space="preserve"> </v>
      </c>
      <c r="D1306" s="49" t="str">
        <f>IF(O1306=0, " ", CONCATENATE(Замеры!N1304,Замеры!O1304,Замеры!P1304,Замеры!Q1304,Замеры!R1304))</f>
        <v xml:space="preserve"> </v>
      </c>
      <c r="E1306" s="49" t="str">
        <f>IF(Замеры!I1304=0, " ", Замеры!I1304)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Замеры!L1304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75</v>
      </c>
      <c r="T1306" s="8" t="e">
        <f t="shared" si="475"/>
        <v>#VALUE!</v>
      </c>
      <c r="U1306" s="12" t="s">
        <v>75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IF(Замеры!B1305=0, " ", Замеры!B1305)</f>
        <v>1300</v>
      </c>
      <c r="B1307" s="49" t="str">
        <f>Замеры!F1305</f>
        <v xml:space="preserve">Группа от QF </v>
      </c>
      <c r="C1307" s="49" t="str">
        <f>IF(Замеры!H1305=0, " ", Замеры!H1305)</f>
        <v xml:space="preserve"> </v>
      </c>
      <c r="D1307" s="49" t="str">
        <f>IF(O1307=0, " ", CONCATENATE(Замеры!N1305,Замеры!O1305,Замеры!P1305,Замеры!Q1305,Замеры!R1305))</f>
        <v xml:space="preserve"> </v>
      </c>
      <c r="E1307" s="49" t="str">
        <f>IF(Замеры!I1305=0, " ", Замеры!I1305)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Замеры!L1305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75</v>
      </c>
      <c r="T1307" s="8" t="e">
        <f t="shared" si="475"/>
        <v>#VALUE!</v>
      </c>
      <c r="U1307" s="12" t="s">
        <v>75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IF(Замеры!B1306=0, " ", Замеры!B1306)</f>
        <v>1301</v>
      </c>
      <c r="B1308" s="49" t="str">
        <f>Замеры!F1306</f>
        <v xml:space="preserve">Группа от QF </v>
      </c>
      <c r="C1308" s="49" t="str">
        <f>IF(Замеры!H1306=0, " ", Замеры!H1306)</f>
        <v xml:space="preserve"> </v>
      </c>
      <c r="D1308" s="49" t="str">
        <f>IF(O1308=0, " ", CONCATENATE(Замеры!N1306,Замеры!O1306,Замеры!P1306,Замеры!Q1306,Замеры!R1306))</f>
        <v xml:space="preserve"> </v>
      </c>
      <c r="E1308" s="49" t="str">
        <f>IF(Замеры!I1306=0, " ", Замеры!I1306)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Замеры!L1306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75</v>
      </c>
      <c r="T1308" s="8" t="e">
        <f t="shared" si="475"/>
        <v>#VALUE!</v>
      </c>
      <c r="U1308" s="12" t="s">
        <v>75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IF(Замеры!B1307=0, " ", Замеры!B1307)</f>
        <v>1302</v>
      </c>
      <c r="B1309" s="49" t="str">
        <f>Замеры!F1307</f>
        <v xml:space="preserve">Группа от QF </v>
      </c>
      <c r="C1309" s="49" t="str">
        <f>IF(Замеры!H1307=0, " ", Замеры!H1307)</f>
        <v xml:space="preserve"> </v>
      </c>
      <c r="D1309" s="49" t="str">
        <f>IF(O1309=0, " ", CONCATENATE(Замеры!N1307,Замеры!O1307,Замеры!P1307,Замеры!Q1307,Замеры!R1307))</f>
        <v xml:space="preserve"> </v>
      </c>
      <c r="E1309" s="49" t="str">
        <f>IF(Замеры!I1307=0, " ", Замеры!I1307)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Замеры!L1307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75</v>
      </c>
      <c r="T1309" s="8" t="e">
        <f t="shared" si="475"/>
        <v>#VALUE!</v>
      </c>
      <c r="U1309" s="12" t="s">
        <v>75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IF(Замеры!B1308=0, " ", Замеры!B1308)</f>
        <v>1303</v>
      </c>
      <c r="B1310" s="49" t="str">
        <f>Замеры!F1308</f>
        <v xml:space="preserve">Группа от QF </v>
      </c>
      <c r="C1310" s="49" t="str">
        <f>IF(Замеры!H1308=0, " ", Замеры!H1308)</f>
        <v xml:space="preserve"> </v>
      </c>
      <c r="D1310" s="49" t="str">
        <f>IF(O1310=0, " ", CONCATENATE(Замеры!N1308,Замеры!O1308,Замеры!P1308,Замеры!Q1308,Замеры!R1308))</f>
        <v xml:space="preserve"> </v>
      </c>
      <c r="E1310" s="49" t="str">
        <f>IF(Замеры!I1308=0, " ", Замеры!I1308)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Замеры!L1308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75</v>
      </c>
      <c r="T1310" s="8" t="e">
        <f t="shared" si="475"/>
        <v>#VALUE!</v>
      </c>
      <c r="U1310" s="12" t="s">
        <v>75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IF(Замеры!B1309=0, " ", Замеры!B1309)</f>
        <v>1304</v>
      </c>
      <c r="B1311" s="49" t="str">
        <f>Замеры!F1309</f>
        <v xml:space="preserve">Группа от QF </v>
      </c>
      <c r="C1311" s="49" t="str">
        <f>IF(Замеры!H1309=0, " ", Замеры!H1309)</f>
        <v xml:space="preserve"> </v>
      </c>
      <c r="D1311" s="49" t="str">
        <f>IF(O1311=0, " ", CONCATENATE(Замеры!N1309,Замеры!O1309,Замеры!P1309,Замеры!Q1309,Замеры!R1309))</f>
        <v xml:space="preserve"> </v>
      </c>
      <c r="E1311" s="49" t="str">
        <f>IF(Замеры!I1309=0, " ", Замеры!I1309)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Замеры!L1309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75</v>
      </c>
      <c r="T1311" s="8" t="e">
        <f t="shared" si="475"/>
        <v>#VALUE!</v>
      </c>
      <c r="U1311" s="12" t="s">
        <v>75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IF(Замеры!B1310=0, " ", Замеры!B1310)</f>
        <v>1305</v>
      </c>
      <c r="B1312" s="49" t="str">
        <f>Замеры!F1310</f>
        <v xml:space="preserve">Группа от QF </v>
      </c>
      <c r="C1312" s="49" t="str">
        <f>IF(Замеры!H1310=0, " ", Замеры!H1310)</f>
        <v xml:space="preserve"> </v>
      </c>
      <c r="D1312" s="49" t="str">
        <f>IF(O1312=0, " ", CONCATENATE(Замеры!N1310,Замеры!O1310,Замеры!P1310,Замеры!Q1310,Замеры!R1310))</f>
        <v xml:space="preserve"> </v>
      </c>
      <c r="E1312" s="49" t="str">
        <f>IF(Замеры!I1310=0, " ", Замеры!I1310)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Замеры!L1310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75</v>
      </c>
      <c r="T1312" s="8" t="e">
        <f t="shared" si="475"/>
        <v>#VALUE!</v>
      </c>
      <c r="U1312" s="12" t="s">
        <v>75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IF(Замеры!B1311=0, " ", Замеры!B1311)</f>
        <v>1306</v>
      </c>
      <c r="B1313" s="49" t="str">
        <f>Замеры!F1311</f>
        <v xml:space="preserve">Группа от QF </v>
      </c>
      <c r="C1313" s="49" t="str">
        <f>IF(Замеры!H1311=0, " ", Замеры!H1311)</f>
        <v xml:space="preserve"> </v>
      </c>
      <c r="D1313" s="49" t="str">
        <f>IF(O1313=0, " ", CONCATENATE(Замеры!N1311,Замеры!O1311,Замеры!P1311,Замеры!Q1311,Замеры!R1311))</f>
        <v xml:space="preserve"> </v>
      </c>
      <c r="E1313" s="49" t="str">
        <f>IF(Замеры!I1311=0, " ", Замеры!I1311)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Замеры!L1311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75</v>
      </c>
      <c r="T1313" s="8" t="e">
        <f t="shared" si="475"/>
        <v>#VALUE!</v>
      </c>
      <c r="U1313" s="12" t="s">
        <v>75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IF(Замеры!B1312=0, " ", Замеры!B1312)</f>
        <v>1307</v>
      </c>
      <c r="B1314" s="49" t="str">
        <f>Замеры!F1312</f>
        <v xml:space="preserve">Группа от QF </v>
      </c>
      <c r="C1314" s="49" t="str">
        <f>IF(Замеры!H1312=0, " ", Замеры!H1312)</f>
        <v xml:space="preserve"> </v>
      </c>
      <c r="D1314" s="49" t="str">
        <f>IF(O1314=0, " ", CONCATENATE(Замеры!N1312,Замеры!O1312,Замеры!P1312,Замеры!Q1312,Замеры!R1312))</f>
        <v xml:space="preserve"> </v>
      </c>
      <c r="E1314" s="49" t="str">
        <f>IF(Замеры!I1312=0, " ", Замеры!I1312)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Замеры!L1312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75</v>
      </c>
      <c r="T1314" s="8" t="e">
        <f t="shared" si="475"/>
        <v>#VALUE!</v>
      </c>
      <c r="U1314" s="12" t="s">
        <v>75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IF(Замеры!B1313=0, " ", Замеры!B1313)</f>
        <v>1308</v>
      </c>
      <c r="B1315" s="49" t="str">
        <f>Замеры!F1313</f>
        <v xml:space="preserve">Группа от QF </v>
      </c>
      <c r="C1315" s="49" t="str">
        <f>IF(Замеры!H1313=0, " ", Замеры!H1313)</f>
        <v xml:space="preserve"> </v>
      </c>
      <c r="D1315" s="49" t="str">
        <f>IF(O1315=0, " ", CONCATENATE(Замеры!N1313,Замеры!O1313,Замеры!P1313,Замеры!Q1313,Замеры!R1313))</f>
        <v xml:space="preserve"> </v>
      </c>
      <c r="E1315" s="49" t="str">
        <f>IF(Замеры!I1313=0, " ", Замеры!I1313)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Замеры!L1313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75</v>
      </c>
      <c r="T1315" s="8" t="e">
        <f t="shared" si="475"/>
        <v>#VALUE!</v>
      </c>
      <c r="U1315" s="12" t="s">
        <v>75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IF(Замеры!B1314=0, " ", Замеры!B1314)</f>
        <v>1309</v>
      </c>
      <c r="B1316" s="49" t="str">
        <f>Замеры!F1314</f>
        <v xml:space="preserve">Группа от QF </v>
      </c>
      <c r="C1316" s="49" t="str">
        <f>IF(Замеры!H1314=0, " ", Замеры!H1314)</f>
        <v xml:space="preserve"> </v>
      </c>
      <c r="D1316" s="49" t="str">
        <f>IF(O1316=0, " ", CONCATENATE(Замеры!N1314,Замеры!O1314,Замеры!P1314,Замеры!Q1314,Замеры!R1314))</f>
        <v xml:space="preserve"> </v>
      </c>
      <c r="E1316" s="49" t="str">
        <f>IF(Замеры!I1314=0, " ", Замеры!I1314)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Замеры!L1314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75</v>
      </c>
      <c r="T1316" s="8" t="e">
        <f t="shared" si="475"/>
        <v>#VALUE!</v>
      </c>
      <c r="U1316" s="12" t="s">
        <v>75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IF(Замеры!B1315=0, " ", Замеры!B1315)</f>
        <v>1310</v>
      </c>
      <c r="B1317" s="49" t="str">
        <f>Замеры!F1315</f>
        <v xml:space="preserve">Группа от QF </v>
      </c>
      <c r="C1317" s="49" t="str">
        <f>IF(Замеры!H1315=0, " ", Замеры!H1315)</f>
        <v xml:space="preserve"> </v>
      </c>
      <c r="D1317" s="49" t="str">
        <f>IF(O1317=0, " ", CONCATENATE(Замеры!N1315,Замеры!O1315,Замеры!P1315,Замеры!Q1315,Замеры!R1315))</f>
        <v xml:space="preserve"> </v>
      </c>
      <c r="E1317" s="49" t="str">
        <f>IF(Замеры!I1315=0, " ", Замеры!I1315)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Замеры!L1315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75</v>
      </c>
      <c r="T1317" s="8" t="e">
        <f t="shared" si="475"/>
        <v>#VALUE!</v>
      </c>
      <c r="U1317" s="12" t="s">
        <v>75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IF(Замеры!B1316=0, " ", Замеры!B1316)</f>
        <v>1311</v>
      </c>
      <c r="B1318" s="49" t="str">
        <f>Замеры!F1316</f>
        <v xml:space="preserve">Группа от QF </v>
      </c>
      <c r="C1318" s="49" t="str">
        <f>IF(Замеры!H1316=0, " ", Замеры!H1316)</f>
        <v xml:space="preserve"> </v>
      </c>
      <c r="D1318" s="49" t="str">
        <f>IF(O1318=0, " ", CONCATENATE(Замеры!N1316,Замеры!O1316,Замеры!P1316,Замеры!Q1316,Замеры!R1316))</f>
        <v xml:space="preserve"> </v>
      </c>
      <c r="E1318" s="49" t="str">
        <f>IF(Замеры!I1316=0, " ", Замеры!I1316)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Замеры!L1316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75</v>
      </c>
      <c r="T1318" s="8" t="e">
        <f t="shared" si="475"/>
        <v>#VALUE!</v>
      </c>
      <c r="U1318" s="12" t="s">
        <v>75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IF(Замеры!B1317=0, " ", Замеры!B1317)</f>
        <v>1312</v>
      </c>
      <c r="B1319" s="49" t="str">
        <f>Замеры!F1317</f>
        <v xml:space="preserve">Группа от QF </v>
      </c>
      <c r="C1319" s="49" t="str">
        <f>IF(Замеры!H1317=0, " ", Замеры!H1317)</f>
        <v xml:space="preserve"> </v>
      </c>
      <c r="D1319" s="49" t="str">
        <f>IF(O1319=0, " ", CONCATENATE(Замеры!N1317,Замеры!O1317,Замеры!P1317,Замеры!Q1317,Замеры!R1317))</f>
        <v xml:space="preserve"> </v>
      </c>
      <c r="E1319" s="49" t="str">
        <f>IF(Замеры!I1317=0, " ", Замеры!I1317)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Замеры!L1317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75</v>
      </c>
      <c r="T1319" s="8" t="e">
        <f t="shared" si="475"/>
        <v>#VALUE!</v>
      </c>
      <c r="U1319" s="12" t="s">
        <v>75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IF(Замеры!B1318=0, " ", Замеры!B1318)</f>
        <v>1313</v>
      </c>
      <c r="B1320" s="49" t="str">
        <f>Замеры!F1318</f>
        <v xml:space="preserve">Группа от QF </v>
      </c>
      <c r="C1320" s="49" t="str">
        <f>IF(Замеры!H1318=0, " ", Замеры!H1318)</f>
        <v xml:space="preserve"> </v>
      </c>
      <c r="D1320" s="49" t="str">
        <f>IF(O1320=0, " ", CONCATENATE(Замеры!N1318,Замеры!O1318,Замеры!P1318,Замеры!Q1318,Замеры!R1318))</f>
        <v xml:space="preserve"> </v>
      </c>
      <c r="E1320" s="49" t="str">
        <f>IF(Замеры!I1318=0, " ", Замеры!I1318)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Замеры!L1318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75</v>
      </c>
      <c r="T1320" s="8" t="e">
        <f t="shared" si="475"/>
        <v>#VALUE!</v>
      </c>
      <c r="U1320" s="12" t="s">
        <v>75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IF(Замеры!B1319=0, " ", Замеры!B1319)</f>
        <v>1314</v>
      </c>
      <c r="B1321" s="49" t="str">
        <f>Замеры!F1319</f>
        <v xml:space="preserve">Группа от QF </v>
      </c>
      <c r="C1321" s="49" t="str">
        <f>IF(Замеры!H1319=0, " ", Замеры!H1319)</f>
        <v xml:space="preserve"> </v>
      </c>
      <c r="D1321" s="49" t="str">
        <f>IF(O1321=0, " ", CONCATENATE(Замеры!N1319,Замеры!O1319,Замеры!P1319,Замеры!Q1319,Замеры!R1319))</f>
        <v xml:space="preserve"> </v>
      </c>
      <c r="E1321" s="49" t="str">
        <f>IF(Замеры!I1319=0, " ", Замеры!I1319)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Замеры!L1319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75</v>
      </c>
      <c r="T1321" s="8" t="e">
        <f t="shared" si="475"/>
        <v>#VALUE!</v>
      </c>
      <c r="U1321" s="12" t="s">
        <v>75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IF(Замеры!B1320=0, " ", Замеры!B1320)</f>
        <v>1315</v>
      </c>
      <c r="B1322" s="49" t="str">
        <f>Замеры!F1320</f>
        <v xml:space="preserve">Группа от QF </v>
      </c>
      <c r="C1322" s="49" t="str">
        <f>IF(Замеры!H1320=0, " ", Замеры!H1320)</f>
        <v xml:space="preserve"> </v>
      </c>
      <c r="D1322" s="49" t="str">
        <f>IF(O1322=0, " ", CONCATENATE(Замеры!N1320,Замеры!O1320,Замеры!P1320,Замеры!Q1320,Замеры!R1320))</f>
        <v xml:space="preserve"> </v>
      </c>
      <c r="E1322" s="49" t="str">
        <f>IF(Замеры!I1320=0, " ", Замеры!I1320)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Замеры!L1320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75</v>
      </c>
      <c r="T1322" s="8" t="e">
        <f t="shared" si="475"/>
        <v>#VALUE!</v>
      </c>
      <c r="U1322" s="12" t="s">
        <v>75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IF(Замеры!B1321=0, " ", Замеры!B1321)</f>
        <v>1316</v>
      </c>
      <c r="B1323" s="49" t="str">
        <f>Замеры!F1321</f>
        <v xml:space="preserve">Группа от QF </v>
      </c>
      <c r="C1323" s="49" t="str">
        <f>IF(Замеры!H1321=0, " ", Замеры!H1321)</f>
        <v xml:space="preserve"> </v>
      </c>
      <c r="D1323" s="49" t="str">
        <f>IF(O1323=0, " ", CONCATENATE(Замеры!N1321,Замеры!O1321,Замеры!P1321,Замеры!Q1321,Замеры!R1321))</f>
        <v xml:space="preserve"> </v>
      </c>
      <c r="E1323" s="49" t="str">
        <f>IF(Замеры!I1321=0, " ", Замеры!I1321)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Замеры!L1321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75</v>
      </c>
      <c r="T1323" s="8" t="e">
        <f t="shared" si="475"/>
        <v>#VALUE!</v>
      </c>
      <c r="U1323" s="12" t="s">
        <v>75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IF(Замеры!B1322=0, " ", Замеры!B1322)</f>
        <v>1317</v>
      </c>
      <c r="B1324" s="49" t="str">
        <f>Замеры!F1322</f>
        <v xml:space="preserve">Группа от QF </v>
      </c>
      <c r="C1324" s="49" t="str">
        <f>IF(Замеры!H1322=0, " ", Замеры!H1322)</f>
        <v xml:space="preserve"> </v>
      </c>
      <c r="D1324" s="49" t="str">
        <f>IF(O1324=0, " ", CONCATENATE(Замеры!N1322,Замеры!O1322,Замеры!P1322,Замеры!Q1322,Замеры!R1322))</f>
        <v xml:space="preserve"> </v>
      </c>
      <c r="E1324" s="49" t="str">
        <f>IF(Замеры!I1322=0, " ", Замеры!I1322)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Замеры!L1322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75</v>
      </c>
      <c r="T1324" s="8" t="e">
        <f t="shared" si="475"/>
        <v>#VALUE!</v>
      </c>
      <c r="U1324" s="12" t="s">
        <v>75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IF(Замеры!B1323=0, " ", Замеры!B1323)</f>
        <v>1318</v>
      </c>
      <c r="B1325" s="49" t="str">
        <f>Замеры!F1323</f>
        <v xml:space="preserve">Группа от QF </v>
      </c>
      <c r="C1325" s="49" t="str">
        <f>IF(Замеры!H1323=0, " ", Замеры!H1323)</f>
        <v xml:space="preserve"> </v>
      </c>
      <c r="D1325" s="49" t="str">
        <f>IF(O1325=0, " ", CONCATENATE(Замеры!N1323,Замеры!O1323,Замеры!P1323,Замеры!Q1323,Замеры!R1323))</f>
        <v xml:space="preserve"> </v>
      </c>
      <c r="E1325" s="49" t="str">
        <f>IF(Замеры!I1323=0, " ", Замеры!I1323)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Замеры!L1323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75</v>
      </c>
      <c r="T1325" s="8" t="e">
        <f t="shared" si="475"/>
        <v>#VALUE!</v>
      </c>
      <c r="U1325" s="12" t="s">
        <v>75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IF(Замеры!B1324=0, " ", Замеры!B1324)</f>
        <v>1319</v>
      </c>
      <c r="B1326" s="49" t="str">
        <f>Замеры!F1324</f>
        <v xml:space="preserve">Группа от QF </v>
      </c>
      <c r="C1326" s="49" t="str">
        <f>IF(Замеры!H1324=0, " ", Замеры!H1324)</f>
        <v xml:space="preserve"> </v>
      </c>
      <c r="D1326" s="49" t="str">
        <f>IF(O1326=0, " ", CONCATENATE(Замеры!N1324,Замеры!O1324,Замеры!P1324,Замеры!Q1324,Замеры!R1324))</f>
        <v xml:space="preserve"> </v>
      </c>
      <c r="E1326" s="49" t="str">
        <f>IF(Замеры!I1324=0, " ", Замеры!I1324)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Замеры!L1324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75</v>
      </c>
      <c r="T1326" s="8" t="e">
        <f t="shared" si="475"/>
        <v>#VALUE!</v>
      </c>
      <c r="U1326" s="12" t="s">
        <v>75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IF(Замеры!B1325=0, " ", Замеры!B1325)</f>
        <v>1320</v>
      </c>
      <c r="B1327" s="49" t="str">
        <f>Замеры!F1325</f>
        <v xml:space="preserve">Группа от QF </v>
      </c>
      <c r="C1327" s="49" t="str">
        <f>IF(Замеры!H1325=0, " ", Замеры!H1325)</f>
        <v xml:space="preserve"> </v>
      </c>
      <c r="D1327" s="49" t="str">
        <f>IF(O1327=0, " ", CONCATENATE(Замеры!N1325,Замеры!O1325,Замеры!P1325,Замеры!Q1325,Замеры!R1325))</f>
        <v xml:space="preserve"> </v>
      </c>
      <c r="E1327" s="49" t="str">
        <f>IF(Замеры!I1325=0, " ", Замеры!I1325)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Замеры!L1325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75</v>
      </c>
      <c r="T1327" s="8" t="e">
        <f t="shared" si="475"/>
        <v>#VALUE!</v>
      </c>
      <c r="U1327" s="12" t="s">
        <v>75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IF(Замеры!B1326=0, " ", Замеры!B1326)</f>
        <v>1321</v>
      </c>
      <c r="B1328" s="49" t="str">
        <f>Замеры!F1326</f>
        <v xml:space="preserve">Группа от QF </v>
      </c>
      <c r="C1328" s="49" t="str">
        <f>IF(Замеры!H1326=0, " ", Замеры!H1326)</f>
        <v xml:space="preserve"> </v>
      </c>
      <c r="D1328" s="49" t="str">
        <f>IF(O1328=0, " ", CONCATENATE(Замеры!N1326,Замеры!O1326,Замеры!P1326,Замеры!Q1326,Замеры!R1326))</f>
        <v xml:space="preserve"> </v>
      </c>
      <c r="E1328" s="49" t="str">
        <f>IF(Замеры!I1326=0, " ", Замеры!I1326)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Замеры!L1326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75</v>
      </c>
      <c r="T1328" s="8" t="e">
        <f t="shared" si="475"/>
        <v>#VALUE!</v>
      </c>
      <c r="U1328" s="12" t="s">
        <v>75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IF(Замеры!B1327=0, " ", Замеры!B1327)</f>
        <v>1322</v>
      </c>
      <c r="B1329" s="49" t="str">
        <f>Замеры!F1327</f>
        <v xml:space="preserve">Группа от QF </v>
      </c>
      <c r="C1329" s="49" t="str">
        <f>IF(Замеры!H1327=0, " ", Замеры!H1327)</f>
        <v xml:space="preserve"> </v>
      </c>
      <c r="D1329" s="49" t="str">
        <f>IF(O1329=0, " ", CONCATENATE(Замеры!N1327,Замеры!O1327,Замеры!P1327,Замеры!Q1327,Замеры!R1327))</f>
        <v xml:space="preserve"> </v>
      </c>
      <c r="E1329" s="49" t="str">
        <f>IF(Замеры!I1327=0, " ", Замеры!I1327)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Замеры!L1327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75</v>
      </c>
      <c r="T1329" s="8" t="e">
        <f t="shared" si="475"/>
        <v>#VALUE!</v>
      </c>
      <c r="U1329" s="12" t="s">
        <v>75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IF(Замеры!B1328=0, " ", Замеры!B1328)</f>
        <v>1323</v>
      </c>
      <c r="B1330" s="49" t="str">
        <f>Замеры!F1328</f>
        <v xml:space="preserve">Группа от QF </v>
      </c>
      <c r="C1330" s="49" t="str">
        <f>IF(Замеры!H1328=0, " ", Замеры!H1328)</f>
        <v xml:space="preserve"> </v>
      </c>
      <c r="D1330" s="49" t="str">
        <f>IF(O1330=0, " ", CONCATENATE(Замеры!N1328,Замеры!O1328,Замеры!P1328,Замеры!Q1328,Замеры!R1328))</f>
        <v xml:space="preserve"> </v>
      </c>
      <c r="E1330" s="49" t="str">
        <f>IF(Замеры!I1328=0, " ", Замеры!I1328)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Замеры!L1328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75</v>
      </c>
      <c r="T1330" s="8" t="e">
        <f t="shared" si="475"/>
        <v>#VALUE!</v>
      </c>
      <c r="U1330" s="12" t="s">
        <v>75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IF(Замеры!B1329=0, " ", Замеры!B1329)</f>
        <v>1324</v>
      </c>
      <c r="B1331" s="49" t="str">
        <f>Замеры!F1329</f>
        <v xml:space="preserve">Группа от QF </v>
      </c>
      <c r="C1331" s="49" t="str">
        <f>IF(Замеры!H1329=0, " ", Замеры!H1329)</f>
        <v xml:space="preserve"> </v>
      </c>
      <c r="D1331" s="49" t="str">
        <f>IF(O1331=0, " ", CONCATENATE(Замеры!N1329,Замеры!O1329,Замеры!P1329,Замеры!Q1329,Замеры!R1329))</f>
        <v xml:space="preserve"> </v>
      </c>
      <c r="E1331" s="49" t="str">
        <f>IF(Замеры!I1329=0, " ", Замеры!I1329)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Замеры!L1329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75</v>
      </c>
      <c r="T1331" s="8" t="e">
        <f t="shared" si="475"/>
        <v>#VALUE!</v>
      </c>
      <c r="U1331" s="12" t="s">
        <v>75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IF(Замеры!B1330=0, " ", Замеры!B1330)</f>
        <v>1325</v>
      </c>
      <c r="B1332" s="49" t="str">
        <f>Замеры!F1330</f>
        <v xml:space="preserve">Группа от QF </v>
      </c>
      <c r="C1332" s="49" t="str">
        <f>IF(Замеры!H1330=0, " ", Замеры!H1330)</f>
        <v xml:space="preserve"> </v>
      </c>
      <c r="D1332" s="49" t="str">
        <f>IF(O1332=0, " ", CONCATENATE(Замеры!N1330,Замеры!O1330,Замеры!P1330,Замеры!Q1330,Замеры!R1330))</f>
        <v xml:space="preserve"> </v>
      </c>
      <c r="E1332" s="49" t="str">
        <f>IF(Замеры!I1330=0, " ", Замеры!I1330)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Замеры!L1330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75</v>
      </c>
      <c r="T1332" s="8" t="e">
        <f t="shared" si="475"/>
        <v>#VALUE!</v>
      </c>
      <c r="U1332" s="12" t="s">
        <v>75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IF(Замеры!B1331=0, " ", Замеры!B1331)</f>
        <v>1326</v>
      </c>
      <c r="B1333" s="49" t="str">
        <f>Замеры!F1331</f>
        <v xml:space="preserve">Группа от QF </v>
      </c>
      <c r="C1333" s="49" t="str">
        <f>IF(Замеры!H1331=0, " ", Замеры!H1331)</f>
        <v xml:space="preserve"> </v>
      </c>
      <c r="D1333" s="49" t="str">
        <f>IF(O1333=0, " ", CONCATENATE(Замеры!N1331,Замеры!O1331,Замеры!P1331,Замеры!Q1331,Замеры!R1331))</f>
        <v xml:space="preserve"> </v>
      </c>
      <c r="E1333" s="49" t="str">
        <f>IF(Замеры!I1331=0, " ", Замеры!I1331)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Замеры!L1331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75</v>
      </c>
      <c r="T1333" s="8" t="e">
        <f t="shared" si="475"/>
        <v>#VALUE!</v>
      </c>
      <c r="U1333" s="12" t="s">
        <v>75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IF(Замеры!B1332=0, " ", Замеры!B1332)</f>
        <v>1327</v>
      </c>
      <c r="B1334" s="49" t="str">
        <f>Замеры!F1332</f>
        <v xml:space="preserve">Группа от QF </v>
      </c>
      <c r="C1334" s="49" t="str">
        <f>IF(Замеры!H1332=0, " ", Замеры!H1332)</f>
        <v xml:space="preserve"> </v>
      </c>
      <c r="D1334" s="49" t="str">
        <f>IF(O1334=0, " ", CONCATENATE(Замеры!N1332,Замеры!O1332,Замеры!P1332,Замеры!Q1332,Замеры!R1332))</f>
        <v xml:space="preserve"> </v>
      </c>
      <c r="E1334" s="49" t="str">
        <f>IF(Замеры!I1332=0, " ", Замеры!I1332)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Замеры!L1332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75</v>
      </c>
      <c r="T1334" s="8" t="e">
        <f t="shared" si="475"/>
        <v>#VALUE!</v>
      </c>
      <c r="U1334" s="12" t="s">
        <v>75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IF(Замеры!B1333=0, " ", Замеры!B1333)</f>
        <v>1328</v>
      </c>
      <c r="B1335" s="49" t="str">
        <f>Замеры!F1333</f>
        <v xml:space="preserve">Группа от QF </v>
      </c>
      <c r="C1335" s="49" t="str">
        <f>IF(Замеры!H1333=0, " ", Замеры!H1333)</f>
        <v xml:space="preserve"> </v>
      </c>
      <c r="D1335" s="49" t="str">
        <f>IF(O1335=0, " ", CONCATENATE(Замеры!N1333,Замеры!O1333,Замеры!P1333,Замеры!Q1333,Замеры!R1333))</f>
        <v xml:space="preserve"> </v>
      </c>
      <c r="E1335" s="49" t="str">
        <f>IF(Замеры!I1333=0, " ", Замеры!I1333)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Замеры!L1333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75</v>
      </c>
      <c r="T1335" s="8" t="e">
        <f t="shared" si="475"/>
        <v>#VALUE!</v>
      </c>
      <c r="U1335" s="12" t="s">
        <v>75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IF(Замеры!B1334=0, " ", Замеры!B1334)</f>
        <v>1329</v>
      </c>
      <c r="B1336" s="49" t="str">
        <f>Замеры!F1334</f>
        <v xml:space="preserve">Группа от QF </v>
      </c>
      <c r="C1336" s="49" t="str">
        <f>IF(Замеры!H1334=0, " ", Замеры!H1334)</f>
        <v xml:space="preserve"> </v>
      </c>
      <c r="D1336" s="49" t="str">
        <f>IF(O1336=0, " ", CONCATENATE(Замеры!N1334,Замеры!O1334,Замеры!P1334,Замеры!Q1334,Замеры!R1334))</f>
        <v xml:space="preserve"> </v>
      </c>
      <c r="E1336" s="49" t="str">
        <f>IF(Замеры!I1334=0, " ", Замеры!I1334)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Замеры!L1334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75</v>
      </c>
      <c r="T1336" s="8" t="e">
        <f t="shared" si="475"/>
        <v>#VALUE!</v>
      </c>
      <c r="U1336" s="12" t="s">
        <v>75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IF(Замеры!B1335=0, " ", Замеры!B1335)</f>
        <v>1330</v>
      </c>
      <c r="B1337" s="49" t="str">
        <f>Замеры!F1335</f>
        <v xml:space="preserve">Группа от QF </v>
      </c>
      <c r="C1337" s="49" t="str">
        <f>IF(Замеры!H1335=0, " ", Замеры!H1335)</f>
        <v xml:space="preserve"> </v>
      </c>
      <c r="D1337" s="49" t="str">
        <f>IF(O1337=0, " ", CONCATENATE(Замеры!N1335,Замеры!O1335,Замеры!P1335,Замеры!Q1335,Замеры!R1335))</f>
        <v xml:space="preserve"> </v>
      </c>
      <c r="E1337" s="49" t="str">
        <f>IF(Замеры!I1335=0, " ", Замеры!I1335)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Замеры!L1335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75</v>
      </c>
      <c r="T1337" s="8" t="e">
        <f t="shared" si="475"/>
        <v>#VALUE!</v>
      </c>
      <c r="U1337" s="12" t="s">
        <v>75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IF(Замеры!B1336=0, " ", Замеры!B1336)</f>
        <v>1331</v>
      </c>
      <c r="B1338" s="49" t="str">
        <f>Замеры!F1336</f>
        <v xml:space="preserve">Группа от QF </v>
      </c>
      <c r="C1338" s="49" t="str">
        <f>IF(Замеры!H1336=0, " ", Замеры!H1336)</f>
        <v xml:space="preserve"> </v>
      </c>
      <c r="D1338" s="49" t="str">
        <f>IF(O1338=0, " ", CONCATENATE(Замеры!N1336,Замеры!O1336,Замеры!P1336,Замеры!Q1336,Замеры!R1336))</f>
        <v xml:space="preserve"> </v>
      </c>
      <c r="E1338" s="49" t="str">
        <f>IF(Замеры!I1336=0, " ", Замеры!I1336)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Замеры!L1336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75</v>
      </c>
      <c r="T1338" s="8" t="e">
        <f t="shared" si="475"/>
        <v>#VALUE!</v>
      </c>
      <c r="U1338" s="12" t="s">
        <v>75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IF(Замеры!B1337=0, " ", Замеры!B1337)</f>
        <v>1332</v>
      </c>
      <c r="B1339" s="49" t="str">
        <f>Замеры!F1337</f>
        <v xml:space="preserve">Группа от QF </v>
      </c>
      <c r="C1339" s="49" t="str">
        <f>IF(Замеры!H1337=0, " ", Замеры!H1337)</f>
        <v xml:space="preserve"> </v>
      </c>
      <c r="D1339" s="49" t="str">
        <f>IF(O1339=0, " ", CONCATENATE(Замеры!N1337,Замеры!O1337,Замеры!P1337,Замеры!Q1337,Замеры!R1337))</f>
        <v xml:space="preserve"> </v>
      </c>
      <c r="E1339" s="49" t="str">
        <f>IF(Замеры!I1337=0, " ", Замеры!I1337)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Замеры!L1337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75</v>
      </c>
      <c r="T1339" s="8" t="e">
        <f t="shared" si="475"/>
        <v>#VALUE!</v>
      </c>
      <c r="U1339" s="12" t="s">
        <v>75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IF(Замеры!B1338=0, " ", Замеры!B1338)</f>
        <v>1333</v>
      </c>
      <c r="B1340" s="49" t="str">
        <f>Замеры!F1338</f>
        <v xml:space="preserve">Группа от QF </v>
      </c>
      <c r="C1340" s="49" t="str">
        <f>IF(Замеры!H1338=0, " ", Замеры!H1338)</f>
        <v xml:space="preserve"> </v>
      </c>
      <c r="D1340" s="49" t="str">
        <f>IF(O1340=0, " ", CONCATENATE(Замеры!N1338,Замеры!O1338,Замеры!P1338,Замеры!Q1338,Замеры!R1338))</f>
        <v xml:space="preserve"> </v>
      </c>
      <c r="E1340" s="49" t="str">
        <f>IF(Замеры!I1338=0, " ", Замеры!I1338)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Замеры!L1338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75</v>
      </c>
      <c r="T1340" s="8" t="e">
        <f t="shared" si="475"/>
        <v>#VALUE!</v>
      </c>
      <c r="U1340" s="12" t="s">
        <v>75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IF(Замеры!B1339=0, " ", Замеры!B1339)</f>
        <v>1334</v>
      </c>
      <c r="B1341" s="49" t="str">
        <f>Замеры!F1339</f>
        <v xml:space="preserve">Группа от QF </v>
      </c>
      <c r="C1341" s="49" t="str">
        <f>IF(Замеры!H1339=0, " ", Замеры!H1339)</f>
        <v xml:space="preserve"> </v>
      </c>
      <c r="D1341" s="49" t="str">
        <f>IF(O1341=0, " ", CONCATENATE(Замеры!N1339,Замеры!O1339,Замеры!P1339,Замеры!Q1339,Замеры!R1339))</f>
        <v xml:space="preserve"> </v>
      </c>
      <c r="E1341" s="49" t="str">
        <f>IF(Замеры!I1339=0, " ", Замеры!I1339)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Замеры!L1339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75</v>
      </c>
      <c r="T1341" s="8" t="e">
        <f t="shared" si="475"/>
        <v>#VALUE!</v>
      </c>
      <c r="U1341" s="12" t="s">
        <v>75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IF(Замеры!B1340=0, " ", Замеры!B1340)</f>
        <v>1335</v>
      </c>
      <c r="B1342" s="49" t="str">
        <f>Замеры!F1340</f>
        <v xml:space="preserve">Группа от QF </v>
      </c>
      <c r="C1342" s="49" t="str">
        <f>IF(Замеры!H1340=0, " ", Замеры!H1340)</f>
        <v xml:space="preserve"> </v>
      </c>
      <c r="D1342" s="49" t="str">
        <f>IF(O1342=0, " ", CONCATENATE(Замеры!N1340,Замеры!O1340,Замеры!P1340,Замеры!Q1340,Замеры!R1340))</f>
        <v xml:space="preserve"> </v>
      </c>
      <c r="E1342" s="49" t="str">
        <f>IF(Замеры!I1340=0, " ", Замеры!I1340)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Замеры!L1340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75</v>
      </c>
      <c r="T1342" s="8" t="e">
        <f t="shared" si="475"/>
        <v>#VALUE!</v>
      </c>
      <c r="U1342" s="12" t="s">
        <v>75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IF(Замеры!B1341=0, " ", Замеры!B1341)</f>
        <v>1336</v>
      </c>
      <c r="B1343" s="49" t="str">
        <f>Замеры!F1341</f>
        <v xml:space="preserve">Группа от QF </v>
      </c>
      <c r="C1343" s="49" t="str">
        <f>IF(Замеры!H1341=0, " ", Замеры!H1341)</f>
        <v xml:space="preserve"> </v>
      </c>
      <c r="D1343" s="49" t="str">
        <f>IF(O1343=0, " ", CONCATENATE(Замеры!N1341,Замеры!O1341,Замеры!P1341,Замеры!Q1341,Замеры!R1341))</f>
        <v xml:space="preserve"> </v>
      </c>
      <c r="E1343" s="49" t="str">
        <f>IF(Замеры!I1341=0, " ", Замеры!I1341)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Замеры!L1341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75</v>
      </c>
      <c r="T1343" s="8" t="e">
        <f t="shared" si="475"/>
        <v>#VALUE!</v>
      </c>
      <c r="U1343" s="12" t="s">
        <v>75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IF(Замеры!B1342=0, " ", Замеры!B1342)</f>
        <v>1337</v>
      </c>
      <c r="B1344" s="49" t="str">
        <f>Замеры!F1342</f>
        <v xml:space="preserve">Группа от QF </v>
      </c>
      <c r="C1344" s="49" t="str">
        <f>IF(Замеры!H1342=0, " ", Замеры!H1342)</f>
        <v xml:space="preserve"> </v>
      </c>
      <c r="D1344" s="49" t="str">
        <f>IF(O1344=0, " ", CONCATENATE(Замеры!N1342,Замеры!O1342,Замеры!P1342,Замеры!Q1342,Замеры!R1342))</f>
        <v xml:space="preserve"> </v>
      </c>
      <c r="E1344" s="49" t="str">
        <f>IF(Замеры!I1342=0, " ", Замеры!I1342)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Замеры!L1342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75</v>
      </c>
      <c r="T1344" s="8" t="e">
        <f t="shared" si="475"/>
        <v>#VALUE!</v>
      </c>
      <c r="U1344" s="12" t="s">
        <v>75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IF(Замеры!B1343=0, " ", Замеры!B1343)</f>
        <v>1338</v>
      </c>
      <c r="B1345" s="49" t="str">
        <f>Замеры!F1343</f>
        <v xml:space="preserve">Группа от QF </v>
      </c>
      <c r="C1345" s="49" t="str">
        <f>IF(Замеры!H1343=0, " ", Замеры!H1343)</f>
        <v xml:space="preserve"> </v>
      </c>
      <c r="D1345" s="49" t="str">
        <f>IF(O1345=0, " ", CONCATENATE(Замеры!N1343,Замеры!O1343,Замеры!P1343,Замеры!Q1343,Замеры!R1343))</f>
        <v xml:space="preserve"> </v>
      </c>
      <c r="E1345" s="49" t="str">
        <f>IF(Замеры!I1343=0, " ", Замеры!I1343)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Замеры!L1343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75</v>
      </c>
      <c r="T1345" s="8" t="e">
        <f t="shared" si="475"/>
        <v>#VALUE!</v>
      </c>
      <c r="U1345" s="12" t="s">
        <v>75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IF(Замеры!B1344=0, " ", Замеры!B1344)</f>
        <v>1339</v>
      </c>
      <c r="B1346" s="49" t="str">
        <f>Замеры!F1344</f>
        <v xml:space="preserve">Группа от QF </v>
      </c>
      <c r="C1346" s="49" t="str">
        <f>IF(Замеры!H1344=0, " ", Замеры!H1344)</f>
        <v xml:space="preserve"> </v>
      </c>
      <c r="D1346" s="49" t="str">
        <f>IF(O1346=0, " ", CONCATENATE(Замеры!N1344,Замеры!O1344,Замеры!P1344,Замеры!Q1344,Замеры!R1344))</f>
        <v xml:space="preserve"> </v>
      </c>
      <c r="E1346" s="49" t="str">
        <f>IF(Замеры!I1344=0, " ", Замеры!I1344)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Замеры!L1344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75</v>
      </c>
      <c r="T1346" s="8" t="e">
        <f t="shared" si="475"/>
        <v>#VALUE!</v>
      </c>
      <c r="U1346" s="12" t="s">
        <v>75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IF(Замеры!B1345=0, " ", Замеры!B1345)</f>
        <v>1340</v>
      </c>
      <c r="B1347" s="49" t="str">
        <f>Замеры!F1345</f>
        <v xml:space="preserve">Группа от QF </v>
      </c>
      <c r="C1347" s="49" t="str">
        <f>IF(Замеры!H1345=0, " ", Замеры!H1345)</f>
        <v xml:space="preserve"> </v>
      </c>
      <c r="D1347" s="49" t="str">
        <f>IF(O1347=0, " ", CONCATENATE(Замеры!N1345,Замеры!O1345,Замеры!P1345,Замеры!Q1345,Замеры!R1345))</f>
        <v xml:space="preserve"> </v>
      </c>
      <c r="E1347" s="49" t="str">
        <f>IF(Замеры!I1345=0, " ", Замеры!I1345)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Замеры!L1345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75</v>
      </c>
      <c r="T1347" s="8" t="e">
        <f t="shared" si="475"/>
        <v>#VALUE!</v>
      </c>
      <c r="U1347" s="12" t="s">
        <v>75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IF(Замеры!B1346=0, " ", Замеры!B1346)</f>
        <v>1341</v>
      </c>
      <c r="B1348" s="49" t="str">
        <f>Замеры!F1346</f>
        <v xml:space="preserve">Группа от QF </v>
      </c>
      <c r="C1348" s="49" t="str">
        <f>IF(Замеры!H1346=0, " ", Замеры!H1346)</f>
        <v xml:space="preserve"> </v>
      </c>
      <c r="D1348" s="49" t="str">
        <f>IF(O1348=0, " ", CONCATENATE(Замеры!N1346,Замеры!O1346,Замеры!P1346,Замеры!Q1346,Замеры!R1346))</f>
        <v xml:space="preserve"> </v>
      </c>
      <c r="E1348" s="49" t="str">
        <f>IF(Замеры!I1346=0, " ", Замеры!I1346)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Замеры!L1346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75</v>
      </c>
      <c r="T1348" s="8" t="e">
        <f t="shared" si="475"/>
        <v>#VALUE!</v>
      </c>
      <c r="U1348" s="12" t="s">
        <v>75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IF(Замеры!B1347=0, " ", Замеры!B1347)</f>
        <v>1342</v>
      </c>
      <c r="B1349" s="49" t="str">
        <f>Замеры!F1347</f>
        <v xml:space="preserve">Группа от QF </v>
      </c>
      <c r="C1349" s="49" t="str">
        <f>IF(Замеры!H1347=0, " ", Замеры!H1347)</f>
        <v xml:space="preserve"> </v>
      </c>
      <c r="D1349" s="49" t="str">
        <f>IF(O1349=0, " ", CONCATENATE(Замеры!N1347,Замеры!O1347,Замеры!P1347,Замеры!Q1347,Замеры!R1347))</f>
        <v xml:space="preserve"> </v>
      </c>
      <c r="E1349" s="49" t="str">
        <f>IF(Замеры!I1347=0, " ", Замеры!I1347)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Замеры!L1347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75</v>
      </c>
      <c r="T1349" s="8" t="e">
        <f t="shared" si="475"/>
        <v>#VALUE!</v>
      </c>
      <c r="U1349" s="12" t="s">
        <v>75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IF(Замеры!B1348=0, " ", Замеры!B1348)</f>
        <v>1343</v>
      </c>
      <c r="B1350" s="49" t="str">
        <f>Замеры!F1348</f>
        <v xml:space="preserve">Группа от QF </v>
      </c>
      <c r="C1350" s="49" t="str">
        <f>IF(Замеры!H1348=0, " ", Замеры!H1348)</f>
        <v xml:space="preserve"> </v>
      </c>
      <c r="D1350" s="49" t="str">
        <f>IF(O1350=0, " ", CONCATENATE(Замеры!N1348,Замеры!O1348,Замеры!P1348,Замеры!Q1348,Замеры!R1348))</f>
        <v xml:space="preserve"> </v>
      </c>
      <c r="E1350" s="49" t="str">
        <f>IF(Замеры!I1348=0, " ", Замеры!I1348)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Замеры!L1348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75</v>
      </c>
      <c r="T1350" s="8" t="e">
        <f t="shared" si="475"/>
        <v>#VALUE!</v>
      </c>
      <c r="U1350" s="12" t="s">
        <v>75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IF(Замеры!B1349=0, " ", Замеры!B1349)</f>
        <v>1344</v>
      </c>
      <c r="B1351" s="49" t="str">
        <f>Замеры!F1349</f>
        <v xml:space="preserve">Группа от QF </v>
      </c>
      <c r="C1351" s="49" t="str">
        <f>IF(Замеры!H1349=0, " ", Замеры!H1349)</f>
        <v xml:space="preserve"> </v>
      </c>
      <c r="D1351" s="49" t="str">
        <f>IF(O1351=0, " ", CONCATENATE(Замеры!N1349,Замеры!O1349,Замеры!P1349,Замеры!Q1349,Замеры!R1349))</f>
        <v xml:space="preserve"> </v>
      </c>
      <c r="E1351" s="49" t="str">
        <f>IF(Замеры!I1349=0, " ", Замеры!I1349)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Замеры!L1349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75</v>
      </c>
      <c r="T1351" s="8" t="e">
        <f t="shared" si="475"/>
        <v>#VALUE!</v>
      </c>
      <c r="U1351" s="12" t="s">
        <v>75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IF(Замеры!B1350=0, " ", Замеры!B1350)</f>
        <v>1345</v>
      </c>
      <c r="B1352" s="49" t="str">
        <f>Замеры!F1350</f>
        <v xml:space="preserve">Группа от QF </v>
      </c>
      <c r="C1352" s="49" t="str">
        <f>IF(Замеры!H1350=0, " ", Замеры!H1350)</f>
        <v xml:space="preserve"> </v>
      </c>
      <c r="D1352" s="49" t="str">
        <f>IF(O1352=0, " ", CONCATENATE(Замеры!N1350,Замеры!O1350,Замеры!P1350,Замеры!Q1350,Замеры!R1350))</f>
        <v xml:space="preserve"> </v>
      </c>
      <c r="E1352" s="49" t="str">
        <f>IF(Замеры!I1350=0, " ", Замеры!I1350)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Замеры!L1350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75</v>
      </c>
      <c r="T1352" s="8" t="e">
        <f t="shared" ref="T1352:T1415" si="497">E1352*5</f>
        <v>#VALUE!</v>
      </c>
      <c r="U1352" s="12" t="s">
        <v>75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IF(Замеры!B1351=0, " ", Замеры!B1351)</f>
        <v>1346</v>
      </c>
      <c r="B1353" s="49" t="str">
        <f>Замеры!F1351</f>
        <v xml:space="preserve">Группа от QF </v>
      </c>
      <c r="C1353" s="49" t="str">
        <f>IF(Замеры!H1351=0, " ", Замеры!H1351)</f>
        <v xml:space="preserve"> </v>
      </c>
      <c r="D1353" s="49" t="str">
        <f>IF(O1353=0, " ", CONCATENATE(Замеры!N1351,Замеры!O1351,Замеры!P1351,Замеры!Q1351,Замеры!R1351))</f>
        <v xml:space="preserve"> </v>
      </c>
      <c r="E1353" s="49" t="str">
        <f>IF(Замеры!I1351=0, " ", Замеры!I1351)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Замеры!L1351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75</v>
      </c>
      <c r="T1353" s="8" t="e">
        <f t="shared" si="497"/>
        <v>#VALUE!</v>
      </c>
      <c r="U1353" s="12" t="s">
        <v>75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IF(Замеры!B1352=0, " ", Замеры!B1352)</f>
        <v>1347</v>
      </c>
      <c r="B1354" s="49" t="str">
        <f>Замеры!F1352</f>
        <v xml:space="preserve">Группа от QF </v>
      </c>
      <c r="C1354" s="49" t="str">
        <f>IF(Замеры!H1352=0, " ", Замеры!H1352)</f>
        <v xml:space="preserve"> </v>
      </c>
      <c r="D1354" s="49" t="str">
        <f>IF(O1354=0, " ", CONCATENATE(Замеры!N1352,Замеры!O1352,Замеры!P1352,Замеры!Q1352,Замеры!R1352))</f>
        <v xml:space="preserve"> </v>
      </c>
      <c r="E1354" s="49" t="str">
        <f>IF(Замеры!I1352=0, " ", Замеры!I1352)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Замеры!L1352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75</v>
      </c>
      <c r="T1354" s="8" t="e">
        <f t="shared" si="497"/>
        <v>#VALUE!</v>
      </c>
      <c r="U1354" s="12" t="s">
        <v>75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IF(Замеры!B1353=0, " ", Замеры!B1353)</f>
        <v>1348</v>
      </c>
      <c r="B1355" s="49" t="str">
        <f>Замеры!F1353</f>
        <v xml:space="preserve">Группа от QF </v>
      </c>
      <c r="C1355" s="49" t="str">
        <f>IF(Замеры!H1353=0, " ", Замеры!H1353)</f>
        <v xml:space="preserve"> </v>
      </c>
      <c r="D1355" s="49" t="str">
        <f>IF(O1355=0, " ", CONCATENATE(Замеры!N1353,Замеры!O1353,Замеры!P1353,Замеры!Q1353,Замеры!R1353))</f>
        <v xml:space="preserve"> </v>
      </c>
      <c r="E1355" s="49" t="str">
        <f>IF(Замеры!I1353=0, " ", Замеры!I1353)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Замеры!L1353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75</v>
      </c>
      <c r="T1355" s="8" t="e">
        <f t="shared" si="497"/>
        <v>#VALUE!</v>
      </c>
      <c r="U1355" s="12" t="s">
        <v>75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IF(Замеры!B1354=0, " ", Замеры!B1354)</f>
        <v>1349</v>
      </c>
      <c r="B1356" s="49" t="str">
        <f>Замеры!F1354</f>
        <v xml:space="preserve">Группа от QF </v>
      </c>
      <c r="C1356" s="49" t="str">
        <f>IF(Замеры!H1354=0, " ", Замеры!H1354)</f>
        <v xml:space="preserve"> </v>
      </c>
      <c r="D1356" s="49" t="str">
        <f>IF(O1356=0, " ", CONCATENATE(Замеры!N1354,Замеры!O1354,Замеры!P1354,Замеры!Q1354,Замеры!R1354))</f>
        <v xml:space="preserve"> </v>
      </c>
      <c r="E1356" s="49" t="str">
        <f>IF(Замеры!I1354=0, " ", Замеры!I1354)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Замеры!L1354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75</v>
      </c>
      <c r="T1356" s="8" t="e">
        <f t="shared" si="497"/>
        <v>#VALUE!</v>
      </c>
      <c r="U1356" s="12" t="s">
        <v>75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IF(Замеры!B1355=0, " ", Замеры!B1355)</f>
        <v>1350</v>
      </c>
      <c r="B1357" s="49" t="str">
        <f>Замеры!F1355</f>
        <v xml:space="preserve">Группа от QF </v>
      </c>
      <c r="C1357" s="49" t="str">
        <f>IF(Замеры!H1355=0, " ", Замеры!H1355)</f>
        <v xml:space="preserve"> </v>
      </c>
      <c r="D1357" s="49" t="str">
        <f>IF(O1357=0, " ", CONCATENATE(Замеры!N1355,Замеры!O1355,Замеры!P1355,Замеры!Q1355,Замеры!R1355))</f>
        <v xml:space="preserve"> </v>
      </c>
      <c r="E1357" s="49" t="str">
        <f>IF(Замеры!I1355=0, " ", Замеры!I1355)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Замеры!L1355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75</v>
      </c>
      <c r="T1357" s="8" t="e">
        <f t="shared" si="497"/>
        <v>#VALUE!</v>
      </c>
      <c r="U1357" s="12" t="s">
        <v>75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IF(Замеры!B1356=0, " ", Замеры!B1356)</f>
        <v>1351</v>
      </c>
      <c r="B1358" s="49" t="str">
        <f>Замеры!F1356</f>
        <v xml:space="preserve">Группа от QF </v>
      </c>
      <c r="C1358" s="49" t="str">
        <f>IF(Замеры!H1356=0, " ", Замеры!H1356)</f>
        <v xml:space="preserve"> </v>
      </c>
      <c r="D1358" s="49" t="str">
        <f>IF(O1358=0, " ", CONCATENATE(Замеры!N1356,Замеры!O1356,Замеры!P1356,Замеры!Q1356,Замеры!R1356))</f>
        <v xml:space="preserve"> </v>
      </c>
      <c r="E1358" s="49" t="str">
        <f>IF(Замеры!I1356=0, " ", Замеры!I1356)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Замеры!L1356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75</v>
      </c>
      <c r="T1358" s="8" t="e">
        <f t="shared" si="497"/>
        <v>#VALUE!</v>
      </c>
      <c r="U1358" s="12" t="s">
        <v>75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IF(Замеры!B1357=0, " ", Замеры!B1357)</f>
        <v>1352</v>
      </c>
      <c r="B1359" s="49" t="str">
        <f>Замеры!F1357</f>
        <v xml:space="preserve">Группа от QF </v>
      </c>
      <c r="C1359" s="49" t="str">
        <f>IF(Замеры!H1357=0, " ", Замеры!H1357)</f>
        <v xml:space="preserve"> </v>
      </c>
      <c r="D1359" s="49" t="str">
        <f>IF(O1359=0, " ", CONCATENATE(Замеры!N1357,Замеры!O1357,Замеры!P1357,Замеры!Q1357,Замеры!R1357))</f>
        <v xml:space="preserve"> </v>
      </c>
      <c r="E1359" s="49" t="str">
        <f>IF(Замеры!I1357=0, " ", Замеры!I1357)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Замеры!L1357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75</v>
      </c>
      <c r="T1359" s="8" t="e">
        <f t="shared" si="497"/>
        <v>#VALUE!</v>
      </c>
      <c r="U1359" s="12" t="s">
        <v>75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IF(Замеры!B1358=0, " ", Замеры!B1358)</f>
        <v>1353</v>
      </c>
      <c r="B1360" s="49" t="str">
        <f>Замеры!F1358</f>
        <v xml:space="preserve">Группа от QF </v>
      </c>
      <c r="C1360" s="49" t="str">
        <f>IF(Замеры!H1358=0, " ", Замеры!H1358)</f>
        <v xml:space="preserve"> </v>
      </c>
      <c r="D1360" s="49" t="str">
        <f>IF(O1360=0, " ", CONCATENATE(Замеры!N1358,Замеры!O1358,Замеры!P1358,Замеры!Q1358,Замеры!R1358))</f>
        <v xml:space="preserve"> </v>
      </c>
      <c r="E1360" s="49" t="str">
        <f>IF(Замеры!I1358=0, " ", Замеры!I1358)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Замеры!L1358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75</v>
      </c>
      <c r="T1360" s="8" t="e">
        <f t="shared" si="497"/>
        <v>#VALUE!</v>
      </c>
      <c r="U1360" s="12" t="s">
        <v>75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IF(Замеры!B1359=0, " ", Замеры!B1359)</f>
        <v>1354</v>
      </c>
      <c r="B1361" s="49" t="str">
        <f>Замеры!F1359</f>
        <v xml:space="preserve">Группа от QF </v>
      </c>
      <c r="C1361" s="49" t="str">
        <f>IF(Замеры!H1359=0, " ", Замеры!H1359)</f>
        <v xml:space="preserve"> </v>
      </c>
      <c r="D1361" s="49" t="str">
        <f>IF(O1361=0, " ", CONCATENATE(Замеры!N1359,Замеры!O1359,Замеры!P1359,Замеры!Q1359,Замеры!R1359))</f>
        <v xml:space="preserve"> </v>
      </c>
      <c r="E1361" s="49" t="str">
        <f>IF(Замеры!I1359=0, " ", Замеры!I1359)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Замеры!L1359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75</v>
      </c>
      <c r="T1361" s="8" t="e">
        <f t="shared" si="497"/>
        <v>#VALUE!</v>
      </c>
      <c r="U1361" s="12" t="s">
        <v>75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IF(Замеры!B1360=0, " ", Замеры!B1360)</f>
        <v>1355</v>
      </c>
      <c r="B1362" s="49" t="str">
        <f>Замеры!F1360</f>
        <v xml:space="preserve">Группа от QF </v>
      </c>
      <c r="C1362" s="49" t="str">
        <f>IF(Замеры!H1360=0, " ", Замеры!H1360)</f>
        <v xml:space="preserve"> </v>
      </c>
      <c r="D1362" s="49" t="str">
        <f>IF(O1362=0, " ", CONCATENATE(Замеры!N1360,Замеры!O1360,Замеры!P1360,Замеры!Q1360,Замеры!R1360))</f>
        <v xml:space="preserve"> </v>
      </c>
      <c r="E1362" s="49" t="str">
        <f>IF(Замеры!I1360=0, " ", Замеры!I1360)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Замеры!L1360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75</v>
      </c>
      <c r="T1362" s="8" t="e">
        <f t="shared" si="497"/>
        <v>#VALUE!</v>
      </c>
      <c r="U1362" s="12" t="s">
        <v>75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IF(Замеры!B1361=0, " ", Замеры!B1361)</f>
        <v>1356</v>
      </c>
      <c r="B1363" s="49" t="str">
        <f>Замеры!F1361</f>
        <v xml:space="preserve">Группа от QF </v>
      </c>
      <c r="C1363" s="49" t="str">
        <f>IF(Замеры!H1361=0, " ", Замеры!H1361)</f>
        <v xml:space="preserve"> </v>
      </c>
      <c r="D1363" s="49" t="str">
        <f>IF(O1363=0, " ", CONCATENATE(Замеры!N1361,Замеры!O1361,Замеры!P1361,Замеры!Q1361,Замеры!R1361))</f>
        <v xml:space="preserve"> </v>
      </c>
      <c r="E1363" s="49" t="str">
        <f>IF(Замеры!I1361=0, " ", Замеры!I1361)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Замеры!L1361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75</v>
      </c>
      <c r="T1363" s="8" t="e">
        <f t="shared" si="497"/>
        <v>#VALUE!</v>
      </c>
      <c r="U1363" s="12" t="s">
        <v>75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IF(Замеры!B1362=0, " ", Замеры!B1362)</f>
        <v>1357</v>
      </c>
      <c r="B1364" s="49" t="str">
        <f>Замеры!F1362</f>
        <v xml:space="preserve">Группа от QF </v>
      </c>
      <c r="C1364" s="49" t="str">
        <f>IF(Замеры!H1362=0, " ", Замеры!H1362)</f>
        <v xml:space="preserve"> </v>
      </c>
      <c r="D1364" s="49" t="str">
        <f>IF(O1364=0, " ", CONCATENATE(Замеры!N1362,Замеры!O1362,Замеры!P1362,Замеры!Q1362,Замеры!R1362))</f>
        <v xml:space="preserve"> </v>
      </c>
      <c r="E1364" s="49" t="str">
        <f>IF(Замеры!I1362=0, " ", Замеры!I1362)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Замеры!L1362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75</v>
      </c>
      <c r="T1364" s="8" t="e">
        <f t="shared" si="497"/>
        <v>#VALUE!</v>
      </c>
      <c r="U1364" s="12" t="s">
        <v>75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IF(Замеры!B1363=0, " ", Замеры!B1363)</f>
        <v>1358</v>
      </c>
      <c r="B1365" s="49" t="str">
        <f>Замеры!F1363</f>
        <v xml:space="preserve">Группа от QF </v>
      </c>
      <c r="C1365" s="49" t="str">
        <f>IF(Замеры!H1363=0, " ", Замеры!H1363)</f>
        <v xml:space="preserve"> </v>
      </c>
      <c r="D1365" s="49" t="str">
        <f>IF(O1365=0, " ", CONCATENATE(Замеры!N1363,Замеры!O1363,Замеры!P1363,Замеры!Q1363,Замеры!R1363))</f>
        <v xml:space="preserve"> </v>
      </c>
      <c r="E1365" s="49" t="str">
        <f>IF(Замеры!I1363=0, " ", Замеры!I1363)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Замеры!L1363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75</v>
      </c>
      <c r="T1365" s="8" t="e">
        <f t="shared" si="497"/>
        <v>#VALUE!</v>
      </c>
      <c r="U1365" s="12" t="s">
        <v>75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IF(Замеры!B1364=0, " ", Замеры!B1364)</f>
        <v>1359</v>
      </c>
      <c r="B1366" s="49" t="str">
        <f>Замеры!F1364</f>
        <v xml:space="preserve">Группа от QF </v>
      </c>
      <c r="C1366" s="49" t="str">
        <f>IF(Замеры!H1364=0, " ", Замеры!H1364)</f>
        <v xml:space="preserve"> </v>
      </c>
      <c r="D1366" s="49" t="str">
        <f>IF(O1366=0, " ", CONCATENATE(Замеры!N1364,Замеры!O1364,Замеры!P1364,Замеры!Q1364,Замеры!R1364))</f>
        <v xml:space="preserve"> </v>
      </c>
      <c r="E1366" s="49" t="str">
        <f>IF(Замеры!I1364=0, " ", Замеры!I1364)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Замеры!L1364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75</v>
      </c>
      <c r="T1366" s="8" t="e">
        <f t="shared" si="497"/>
        <v>#VALUE!</v>
      </c>
      <c r="U1366" s="12" t="s">
        <v>75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IF(Замеры!B1365=0, " ", Замеры!B1365)</f>
        <v>1360</v>
      </c>
      <c r="B1367" s="49" t="str">
        <f>Замеры!F1365</f>
        <v xml:space="preserve">Группа от QF </v>
      </c>
      <c r="C1367" s="49" t="str">
        <f>IF(Замеры!H1365=0, " ", Замеры!H1365)</f>
        <v xml:space="preserve"> </v>
      </c>
      <c r="D1367" s="49" t="str">
        <f>IF(O1367=0, " ", CONCATENATE(Замеры!N1365,Замеры!O1365,Замеры!P1365,Замеры!Q1365,Замеры!R1365))</f>
        <v xml:space="preserve"> </v>
      </c>
      <c r="E1367" s="49" t="str">
        <f>IF(Замеры!I1365=0, " ", Замеры!I1365)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Замеры!L1365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75</v>
      </c>
      <c r="T1367" s="8" t="e">
        <f t="shared" si="497"/>
        <v>#VALUE!</v>
      </c>
      <c r="U1367" s="12" t="s">
        <v>75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IF(Замеры!B1366=0, " ", Замеры!B1366)</f>
        <v>1361</v>
      </c>
      <c r="B1368" s="49" t="str">
        <f>Замеры!F1366</f>
        <v xml:space="preserve">Группа от QF </v>
      </c>
      <c r="C1368" s="49" t="str">
        <f>IF(Замеры!H1366=0, " ", Замеры!H1366)</f>
        <v xml:space="preserve"> </v>
      </c>
      <c r="D1368" s="49" t="str">
        <f>IF(O1368=0, " ", CONCATENATE(Замеры!N1366,Замеры!O1366,Замеры!P1366,Замеры!Q1366,Замеры!R1366))</f>
        <v xml:space="preserve"> </v>
      </c>
      <c r="E1368" s="49" t="str">
        <f>IF(Замеры!I1366=0, " ", Замеры!I1366)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Замеры!L1366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75</v>
      </c>
      <c r="T1368" s="8" t="e">
        <f t="shared" si="497"/>
        <v>#VALUE!</v>
      </c>
      <c r="U1368" s="12" t="s">
        <v>75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IF(Замеры!B1367=0, " ", Замеры!B1367)</f>
        <v>1362</v>
      </c>
      <c r="B1369" s="49" t="str">
        <f>Замеры!F1367</f>
        <v xml:space="preserve">Группа от QF </v>
      </c>
      <c r="C1369" s="49" t="str">
        <f>IF(Замеры!H1367=0, " ", Замеры!H1367)</f>
        <v xml:space="preserve"> </v>
      </c>
      <c r="D1369" s="49" t="str">
        <f>IF(O1369=0, " ", CONCATENATE(Замеры!N1367,Замеры!O1367,Замеры!P1367,Замеры!Q1367,Замеры!R1367))</f>
        <v xml:space="preserve"> </v>
      </c>
      <c r="E1369" s="49" t="str">
        <f>IF(Замеры!I1367=0, " ", Замеры!I1367)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Замеры!L1367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75</v>
      </c>
      <c r="T1369" s="8" t="e">
        <f t="shared" si="497"/>
        <v>#VALUE!</v>
      </c>
      <c r="U1369" s="12" t="s">
        <v>75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IF(Замеры!B1368=0, " ", Замеры!B1368)</f>
        <v>1363</v>
      </c>
      <c r="B1370" s="49" t="str">
        <f>Замеры!F1368</f>
        <v xml:space="preserve">Группа от QF </v>
      </c>
      <c r="C1370" s="49" t="str">
        <f>IF(Замеры!H1368=0, " ", Замеры!H1368)</f>
        <v xml:space="preserve"> </v>
      </c>
      <c r="D1370" s="49" t="str">
        <f>IF(O1370=0, " ", CONCATENATE(Замеры!N1368,Замеры!O1368,Замеры!P1368,Замеры!Q1368,Замеры!R1368))</f>
        <v xml:space="preserve"> </v>
      </c>
      <c r="E1370" s="49" t="str">
        <f>IF(Замеры!I1368=0, " ", Замеры!I1368)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Замеры!L1368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75</v>
      </c>
      <c r="T1370" s="8" t="e">
        <f t="shared" si="497"/>
        <v>#VALUE!</v>
      </c>
      <c r="U1370" s="12" t="s">
        <v>75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IF(Замеры!B1369=0, " ", Замеры!B1369)</f>
        <v>1364</v>
      </c>
      <c r="B1371" s="49" t="str">
        <f>Замеры!F1369</f>
        <v xml:space="preserve">Группа от QF </v>
      </c>
      <c r="C1371" s="49" t="str">
        <f>IF(Замеры!H1369=0, " ", Замеры!H1369)</f>
        <v xml:space="preserve"> </v>
      </c>
      <c r="D1371" s="49" t="str">
        <f>IF(O1371=0, " ", CONCATENATE(Замеры!N1369,Замеры!O1369,Замеры!P1369,Замеры!Q1369,Замеры!R1369))</f>
        <v xml:space="preserve"> </v>
      </c>
      <c r="E1371" s="49" t="str">
        <f>IF(Замеры!I1369=0, " ", Замеры!I1369)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Замеры!L1369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75</v>
      </c>
      <c r="T1371" s="8" t="e">
        <f t="shared" si="497"/>
        <v>#VALUE!</v>
      </c>
      <c r="U1371" s="12" t="s">
        <v>75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IF(Замеры!B1370=0, " ", Замеры!B1370)</f>
        <v>1365</v>
      </c>
      <c r="B1372" s="49" t="str">
        <f>Замеры!F1370</f>
        <v xml:space="preserve">Группа от QF </v>
      </c>
      <c r="C1372" s="49" t="str">
        <f>IF(Замеры!H1370=0, " ", Замеры!H1370)</f>
        <v xml:space="preserve"> </v>
      </c>
      <c r="D1372" s="49" t="str">
        <f>IF(O1372=0, " ", CONCATENATE(Замеры!N1370,Замеры!O1370,Замеры!P1370,Замеры!Q1370,Замеры!R1370))</f>
        <v xml:space="preserve"> </v>
      </c>
      <c r="E1372" s="49" t="str">
        <f>IF(Замеры!I1370=0, " ", Замеры!I1370)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Замеры!L1370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75</v>
      </c>
      <c r="T1372" s="8" t="e">
        <f t="shared" si="497"/>
        <v>#VALUE!</v>
      </c>
      <c r="U1372" s="12" t="s">
        <v>75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IF(Замеры!B1371=0, " ", Замеры!B1371)</f>
        <v>1366</v>
      </c>
      <c r="B1373" s="49" t="str">
        <f>Замеры!F1371</f>
        <v xml:space="preserve">Группа от QF </v>
      </c>
      <c r="C1373" s="49" t="str">
        <f>IF(Замеры!H1371=0, " ", Замеры!H1371)</f>
        <v xml:space="preserve"> </v>
      </c>
      <c r="D1373" s="49" t="str">
        <f>IF(O1373=0, " ", CONCATENATE(Замеры!N1371,Замеры!O1371,Замеры!P1371,Замеры!Q1371,Замеры!R1371))</f>
        <v xml:space="preserve"> </v>
      </c>
      <c r="E1373" s="49" t="str">
        <f>IF(Замеры!I1371=0, " ", Замеры!I1371)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Замеры!L1371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75</v>
      </c>
      <c r="T1373" s="8" t="e">
        <f t="shared" si="497"/>
        <v>#VALUE!</v>
      </c>
      <c r="U1373" s="12" t="s">
        <v>75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IF(Замеры!B1372=0, " ", Замеры!B1372)</f>
        <v>1367</v>
      </c>
      <c r="B1374" s="49" t="str">
        <f>Замеры!F1372</f>
        <v xml:space="preserve">Группа от QF </v>
      </c>
      <c r="C1374" s="49" t="str">
        <f>IF(Замеры!H1372=0, " ", Замеры!H1372)</f>
        <v xml:space="preserve"> </v>
      </c>
      <c r="D1374" s="49" t="str">
        <f>IF(O1374=0, " ", CONCATENATE(Замеры!N1372,Замеры!O1372,Замеры!P1372,Замеры!Q1372,Замеры!R1372))</f>
        <v xml:space="preserve"> </v>
      </c>
      <c r="E1374" s="49" t="str">
        <f>IF(Замеры!I1372=0, " ", Замеры!I1372)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Замеры!L1372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75</v>
      </c>
      <c r="T1374" s="8" t="e">
        <f t="shared" si="497"/>
        <v>#VALUE!</v>
      </c>
      <c r="U1374" s="12" t="s">
        <v>75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IF(Замеры!B1373=0, " ", Замеры!B1373)</f>
        <v>1368</v>
      </c>
      <c r="B1375" s="49" t="str">
        <f>Замеры!F1373</f>
        <v xml:space="preserve">Группа от QF </v>
      </c>
      <c r="C1375" s="49" t="str">
        <f>IF(Замеры!H1373=0, " ", Замеры!H1373)</f>
        <v xml:space="preserve"> </v>
      </c>
      <c r="D1375" s="49" t="str">
        <f>IF(O1375=0, " ", CONCATENATE(Замеры!N1373,Замеры!O1373,Замеры!P1373,Замеры!Q1373,Замеры!R1373))</f>
        <v xml:space="preserve"> </v>
      </c>
      <c r="E1375" s="49" t="str">
        <f>IF(Замеры!I1373=0, " ", Замеры!I1373)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Замеры!L1373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75</v>
      </c>
      <c r="T1375" s="8" t="e">
        <f t="shared" si="497"/>
        <v>#VALUE!</v>
      </c>
      <c r="U1375" s="12" t="s">
        <v>75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IF(Замеры!B1374=0, " ", Замеры!B1374)</f>
        <v>1369</v>
      </c>
      <c r="B1376" s="49" t="str">
        <f>Замеры!F1374</f>
        <v xml:space="preserve">Группа от QF </v>
      </c>
      <c r="C1376" s="49" t="str">
        <f>IF(Замеры!H1374=0, " ", Замеры!H1374)</f>
        <v xml:space="preserve"> </v>
      </c>
      <c r="D1376" s="49" t="str">
        <f>IF(O1376=0, " ", CONCATENATE(Замеры!N1374,Замеры!O1374,Замеры!P1374,Замеры!Q1374,Замеры!R1374))</f>
        <v xml:space="preserve"> </v>
      </c>
      <c r="E1376" s="49" t="str">
        <f>IF(Замеры!I1374=0, " ", Замеры!I1374)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Замеры!L1374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75</v>
      </c>
      <c r="T1376" s="8" t="e">
        <f t="shared" si="497"/>
        <v>#VALUE!</v>
      </c>
      <c r="U1376" s="12" t="s">
        <v>75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IF(Замеры!B1375=0, " ", Замеры!B1375)</f>
        <v>1370</v>
      </c>
      <c r="B1377" s="49" t="str">
        <f>Замеры!F1375</f>
        <v xml:space="preserve">Группа от QF </v>
      </c>
      <c r="C1377" s="49" t="str">
        <f>IF(Замеры!H1375=0, " ", Замеры!H1375)</f>
        <v xml:space="preserve"> </v>
      </c>
      <c r="D1377" s="49" t="str">
        <f>IF(O1377=0, " ", CONCATENATE(Замеры!N1375,Замеры!O1375,Замеры!P1375,Замеры!Q1375,Замеры!R1375))</f>
        <v xml:space="preserve"> </v>
      </c>
      <c r="E1377" s="49" t="str">
        <f>IF(Замеры!I1375=0, " ", Замеры!I1375)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Замеры!L1375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75</v>
      </c>
      <c r="T1377" s="8" t="e">
        <f t="shared" si="497"/>
        <v>#VALUE!</v>
      </c>
      <c r="U1377" s="12" t="s">
        <v>75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IF(Замеры!B1376=0, " ", Замеры!B1376)</f>
        <v>1371</v>
      </c>
      <c r="B1378" s="49" t="str">
        <f>Замеры!F1376</f>
        <v xml:space="preserve">Группа от QF </v>
      </c>
      <c r="C1378" s="49" t="str">
        <f>IF(Замеры!H1376=0, " ", Замеры!H1376)</f>
        <v xml:space="preserve"> </v>
      </c>
      <c r="D1378" s="49" t="str">
        <f>IF(O1378=0, " ", CONCATENATE(Замеры!N1376,Замеры!O1376,Замеры!P1376,Замеры!Q1376,Замеры!R1376))</f>
        <v xml:space="preserve"> </v>
      </c>
      <c r="E1378" s="49" t="str">
        <f>IF(Замеры!I1376=0, " ", Замеры!I1376)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Замеры!L1376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75</v>
      </c>
      <c r="T1378" s="8" t="e">
        <f t="shared" si="497"/>
        <v>#VALUE!</v>
      </c>
      <c r="U1378" s="12" t="s">
        <v>75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IF(Замеры!B1377=0, " ", Замеры!B1377)</f>
        <v>1372</v>
      </c>
      <c r="B1379" s="49" t="str">
        <f>Замеры!F1377</f>
        <v xml:space="preserve">Группа от QF </v>
      </c>
      <c r="C1379" s="49" t="str">
        <f>IF(Замеры!H1377=0, " ", Замеры!H1377)</f>
        <v xml:space="preserve"> </v>
      </c>
      <c r="D1379" s="49" t="str">
        <f>IF(O1379=0, " ", CONCATENATE(Замеры!N1377,Замеры!O1377,Замеры!P1377,Замеры!Q1377,Замеры!R1377))</f>
        <v xml:space="preserve"> </v>
      </c>
      <c r="E1379" s="49" t="str">
        <f>IF(Замеры!I1377=0, " ", Замеры!I1377)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Замеры!L1377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75</v>
      </c>
      <c r="T1379" s="8" t="e">
        <f t="shared" si="497"/>
        <v>#VALUE!</v>
      </c>
      <c r="U1379" s="12" t="s">
        <v>75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IF(Замеры!B1378=0, " ", Замеры!B1378)</f>
        <v>1373</v>
      </c>
      <c r="B1380" s="49" t="str">
        <f>Замеры!F1378</f>
        <v xml:space="preserve">Группа от QF </v>
      </c>
      <c r="C1380" s="49" t="str">
        <f>IF(Замеры!H1378=0, " ", Замеры!H1378)</f>
        <v xml:space="preserve"> </v>
      </c>
      <c r="D1380" s="49" t="str">
        <f>IF(O1380=0, " ", CONCATENATE(Замеры!N1378,Замеры!O1378,Замеры!P1378,Замеры!Q1378,Замеры!R1378))</f>
        <v xml:space="preserve"> </v>
      </c>
      <c r="E1380" s="49" t="str">
        <f>IF(Замеры!I1378=0, " ", Замеры!I1378)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Замеры!L1378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75</v>
      </c>
      <c r="T1380" s="8" t="e">
        <f t="shared" si="497"/>
        <v>#VALUE!</v>
      </c>
      <c r="U1380" s="12" t="s">
        <v>75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IF(Замеры!B1379=0, " ", Замеры!B1379)</f>
        <v>1374</v>
      </c>
      <c r="B1381" s="49" t="str">
        <f>Замеры!F1379</f>
        <v xml:space="preserve">Группа от QF </v>
      </c>
      <c r="C1381" s="49" t="str">
        <f>IF(Замеры!H1379=0, " ", Замеры!H1379)</f>
        <v xml:space="preserve"> </v>
      </c>
      <c r="D1381" s="49" t="str">
        <f>IF(O1381=0, " ", CONCATENATE(Замеры!N1379,Замеры!O1379,Замеры!P1379,Замеры!Q1379,Замеры!R1379))</f>
        <v xml:space="preserve"> </v>
      </c>
      <c r="E1381" s="49" t="str">
        <f>IF(Замеры!I1379=0, " ", Замеры!I1379)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Замеры!L1379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75</v>
      </c>
      <c r="T1381" s="8" t="e">
        <f t="shared" si="497"/>
        <v>#VALUE!</v>
      </c>
      <c r="U1381" s="12" t="s">
        <v>75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IF(Замеры!B1380=0, " ", Замеры!B1380)</f>
        <v>1375</v>
      </c>
      <c r="B1382" s="49" t="str">
        <f>Замеры!F1380</f>
        <v xml:space="preserve">Группа от QF </v>
      </c>
      <c r="C1382" s="49" t="str">
        <f>IF(Замеры!H1380=0, " ", Замеры!H1380)</f>
        <v xml:space="preserve"> </v>
      </c>
      <c r="D1382" s="49" t="str">
        <f>IF(O1382=0, " ", CONCATENATE(Замеры!N1380,Замеры!O1380,Замеры!P1380,Замеры!Q1380,Замеры!R1380))</f>
        <v xml:space="preserve"> </v>
      </c>
      <c r="E1382" s="49" t="str">
        <f>IF(Замеры!I1380=0, " ", Замеры!I1380)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Замеры!L1380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75</v>
      </c>
      <c r="T1382" s="8" t="e">
        <f t="shared" si="497"/>
        <v>#VALUE!</v>
      </c>
      <c r="U1382" s="12" t="s">
        <v>75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IF(Замеры!B1381=0, " ", Замеры!B1381)</f>
        <v>1376</v>
      </c>
      <c r="B1383" s="49" t="str">
        <f>Замеры!F1381</f>
        <v xml:space="preserve">Группа от QF </v>
      </c>
      <c r="C1383" s="49" t="str">
        <f>IF(Замеры!H1381=0, " ", Замеры!H1381)</f>
        <v xml:space="preserve"> </v>
      </c>
      <c r="D1383" s="49" t="str">
        <f>IF(O1383=0, " ", CONCATENATE(Замеры!N1381,Замеры!O1381,Замеры!P1381,Замеры!Q1381,Замеры!R1381))</f>
        <v xml:space="preserve"> </v>
      </c>
      <c r="E1383" s="49" t="str">
        <f>IF(Замеры!I1381=0, " ", Замеры!I1381)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Замеры!L1381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75</v>
      </c>
      <c r="T1383" s="8" t="e">
        <f t="shared" si="497"/>
        <v>#VALUE!</v>
      </c>
      <c r="U1383" s="12" t="s">
        <v>75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IF(Замеры!B1382=0, " ", Замеры!B1382)</f>
        <v>1377</v>
      </c>
      <c r="B1384" s="49" t="str">
        <f>Замеры!F1382</f>
        <v xml:space="preserve">Группа от QF </v>
      </c>
      <c r="C1384" s="49" t="str">
        <f>IF(Замеры!H1382=0, " ", Замеры!H1382)</f>
        <v xml:space="preserve"> </v>
      </c>
      <c r="D1384" s="49" t="str">
        <f>IF(O1384=0, " ", CONCATENATE(Замеры!N1382,Замеры!O1382,Замеры!P1382,Замеры!Q1382,Замеры!R1382))</f>
        <v xml:space="preserve"> </v>
      </c>
      <c r="E1384" s="49" t="str">
        <f>IF(Замеры!I1382=0, " ", Замеры!I1382)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Замеры!L1382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75</v>
      </c>
      <c r="T1384" s="8" t="e">
        <f t="shared" si="497"/>
        <v>#VALUE!</v>
      </c>
      <c r="U1384" s="12" t="s">
        <v>75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IF(Замеры!B1383=0, " ", Замеры!B1383)</f>
        <v>1378</v>
      </c>
      <c r="B1385" s="49" t="str">
        <f>Замеры!F1383</f>
        <v xml:space="preserve">Группа от QF </v>
      </c>
      <c r="C1385" s="49" t="str">
        <f>IF(Замеры!H1383=0, " ", Замеры!H1383)</f>
        <v xml:space="preserve"> </v>
      </c>
      <c r="D1385" s="49" t="str">
        <f>IF(O1385=0, " ", CONCATENATE(Замеры!N1383,Замеры!O1383,Замеры!P1383,Замеры!Q1383,Замеры!R1383))</f>
        <v xml:space="preserve"> </v>
      </c>
      <c r="E1385" s="49" t="str">
        <f>IF(Замеры!I1383=0, " ", Замеры!I1383)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Замеры!L1383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75</v>
      </c>
      <c r="T1385" s="8" t="e">
        <f t="shared" si="497"/>
        <v>#VALUE!</v>
      </c>
      <c r="U1385" s="12" t="s">
        <v>75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IF(Замеры!B1384=0, " ", Замеры!B1384)</f>
        <v>1379</v>
      </c>
      <c r="B1386" s="49" t="str">
        <f>Замеры!F1384</f>
        <v xml:space="preserve">Группа от QF </v>
      </c>
      <c r="C1386" s="49" t="str">
        <f>IF(Замеры!H1384=0, " ", Замеры!H1384)</f>
        <v xml:space="preserve"> </v>
      </c>
      <c r="D1386" s="49" t="str">
        <f>IF(O1386=0, " ", CONCATENATE(Замеры!N1384,Замеры!O1384,Замеры!P1384,Замеры!Q1384,Замеры!R1384))</f>
        <v xml:space="preserve"> </v>
      </c>
      <c r="E1386" s="49" t="str">
        <f>IF(Замеры!I1384=0, " ", Замеры!I1384)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Замеры!L1384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75</v>
      </c>
      <c r="T1386" s="8" t="e">
        <f t="shared" si="497"/>
        <v>#VALUE!</v>
      </c>
      <c r="U1386" s="12" t="s">
        <v>75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IF(Замеры!B1385=0, " ", Замеры!B1385)</f>
        <v>1380</v>
      </c>
      <c r="B1387" s="49" t="str">
        <f>Замеры!F1385</f>
        <v xml:space="preserve">Группа от QF </v>
      </c>
      <c r="C1387" s="49" t="str">
        <f>IF(Замеры!H1385=0, " ", Замеры!H1385)</f>
        <v xml:space="preserve"> </v>
      </c>
      <c r="D1387" s="49" t="str">
        <f>IF(O1387=0, " ", CONCATENATE(Замеры!N1385,Замеры!O1385,Замеры!P1385,Замеры!Q1385,Замеры!R1385))</f>
        <v xml:space="preserve"> </v>
      </c>
      <c r="E1387" s="49" t="str">
        <f>IF(Замеры!I1385=0, " ", Замеры!I1385)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Замеры!L1385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75</v>
      </c>
      <c r="T1387" s="8" t="e">
        <f t="shared" si="497"/>
        <v>#VALUE!</v>
      </c>
      <c r="U1387" s="12" t="s">
        <v>75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IF(Замеры!B1386=0, " ", Замеры!B1386)</f>
        <v>1381</v>
      </c>
      <c r="B1388" s="49" t="str">
        <f>Замеры!F1386</f>
        <v xml:space="preserve">Группа от QF </v>
      </c>
      <c r="C1388" s="49" t="str">
        <f>IF(Замеры!H1386=0, " ", Замеры!H1386)</f>
        <v xml:space="preserve"> </v>
      </c>
      <c r="D1388" s="49" t="str">
        <f>IF(O1388=0, " ", CONCATENATE(Замеры!N1386,Замеры!O1386,Замеры!P1386,Замеры!Q1386,Замеры!R1386))</f>
        <v xml:space="preserve"> </v>
      </c>
      <c r="E1388" s="49" t="str">
        <f>IF(Замеры!I1386=0, " ", Замеры!I1386)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Замеры!L1386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75</v>
      </c>
      <c r="T1388" s="8" t="e">
        <f t="shared" si="497"/>
        <v>#VALUE!</v>
      </c>
      <c r="U1388" s="12" t="s">
        <v>75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IF(Замеры!B1387=0, " ", Замеры!B1387)</f>
        <v>1382</v>
      </c>
      <c r="B1389" s="49" t="str">
        <f>Замеры!F1387</f>
        <v xml:space="preserve">Группа от QF </v>
      </c>
      <c r="C1389" s="49" t="str">
        <f>IF(Замеры!H1387=0, " ", Замеры!H1387)</f>
        <v xml:space="preserve"> </v>
      </c>
      <c r="D1389" s="49" t="str">
        <f>IF(O1389=0, " ", CONCATENATE(Замеры!N1387,Замеры!O1387,Замеры!P1387,Замеры!Q1387,Замеры!R1387))</f>
        <v xml:space="preserve"> </v>
      </c>
      <c r="E1389" s="49" t="str">
        <f>IF(Замеры!I1387=0, " ", Замеры!I1387)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Замеры!L1387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75</v>
      </c>
      <c r="T1389" s="8" t="e">
        <f t="shared" si="497"/>
        <v>#VALUE!</v>
      </c>
      <c r="U1389" s="12" t="s">
        <v>75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IF(Замеры!B1388=0, " ", Замеры!B1388)</f>
        <v>1383</v>
      </c>
      <c r="B1390" s="49" t="str">
        <f>Замеры!F1388</f>
        <v xml:space="preserve">Группа от QF </v>
      </c>
      <c r="C1390" s="49" t="str">
        <f>IF(Замеры!H1388=0, " ", Замеры!H1388)</f>
        <v xml:space="preserve"> </v>
      </c>
      <c r="D1390" s="49" t="str">
        <f>IF(O1390=0, " ", CONCATENATE(Замеры!N1388,Замеры!O1388,Замеры!P1388,Замеры!Q1388,Замеры!R1388))</f>
        <v xml:space="preserve"> </v>
      </c>
      <c r="E1390" s="49" t="str">
        <f>IF(Замеры!I1388=0, " ", Замеры!I1388)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Замеры!L1388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75</v>
      </c>
      <c r="T1390" s="8" t="e">
        <f t="shared" si="497"/>
        <v>#VALUE!</v>
      </c>
      <c r="U1390" s="12" t="s">
        <v>75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IF(Замеры!B1389=0, " ", Замеры!B1389)</f>
        <v>1384</v>
      </c>
      <c r="B1391" s="49" t="str">
        <f>Замеры!F1389</f>
        <v xml:space="preserve">Группа от QF </v>
      </c>
      <c r="C1391" s="49" t="str">
        <f>IF(Замеры!H1389=0, " ", Замеры!H1389)</f>
        <v xml:space="preserve"> </v>
      </c>
      <c r="D1391" s="49" t="str">
        <f>IF(O1391=0, " ", CONCATENATE(Замеры!N1389,Замеры!O1389,Замеры!P1389,Замеры!Q1389,Замеры!R1389))</f>
        <v xml:space="preserve"> </v>
      </c>
      <c r="E1391" s="49" t="str">
        <f>IF(Замеры!I1389=0, " ", Замеры!I1389)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Замеры!L1389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75</v>
      </c>
      <c r="T1391" s="8" t="e">
        <f t="shared" si="497"/>
        <v>#VALUE!</v>
      </c>
      <c r="U1391" s="12" t="s">
        <v>75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IF(Замеры!B1390=0, " ", Замеры!B1390)</f>
        <v>1385</v>
      </c>
      <c r="B1392" s="49" t="str">
        <f>Замеры!F1390</f>
        <v xml:space="preserve">Группа от QF </v>
      </c>
      <c r="C1392" s="49" t="str">
        <f>IF(Замеры!H1390=0, " ", Замеры!H1390)</f>
        <v xml:space="preserve"> </v>
      </c>
      <c r="D1392" s="49" t="str">
        <f>IF(O1392=0, " ", CONCATENATE(Замеры!N1390,Замеры!O1390,Замеры!P1390,Замеры!Q1390,Замеры!R1390))</f>
        <v xml:space="preserve"> </v>
      </c>
      <c r="E1392" s="49" t="str">
        <f>IF(Замеры!I1390=0, " ", Замеры!I1390)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Замеры!L1390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75</v>
      </c>
      <c r="T1392" s="8" t="e">
        <f t="shared" si="497"/>
        <v>#VALUE!</v>
      </c>
      <c r="U1392" s="12" t="s">
        <v>75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IF(Замеры!B1391=0, " ", Замеры!B1391)</f>
        <v>1386</v>
      </c>
      <c r="B1393" s="49" t="str">
        <f>Замеры!F1391</f>
        <v xml:space="preserve">Группа от QF </v>
      </c>
      <c r="C1393" s="49" t="str">
        <f>IF(Замеры!H1391=0, " ", Замеры!H1391)</f>
        <v xml:space="preserve"> </v>
      </c>
      <c r="D1393" s="49" t="str">
        <f>IF(O1393=0, " ", CONCATENATE(Замеры!N1391,Замеры!O1391,Замеры!P1391,Замеры!Q1391,Замеры!R1391))</f>
        <v xml:space="preserve"> </v>
      </c>
      <c r="E1393" s="49" t="str">
        <f>IF(Замеры!I1391=0, " ", Замеры!I1391)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Замеры!L1391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75</v>
      </c>
      <c r="T1393" s="8" t="e">
        <f t="shared" si="497"/>
        <v>#VALUE!</v>
      </c>
      <c r="U1393" s="12" t="s">
        <v>75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IF(Замеры!B1392=0, " ", Замеры!B1392)</f>
        <v>1387</v>
      </c>
      <c r="B1394" s="49" t="str">
        <f>Замеры!F1392</f>
        <v xml:space="preserve">Группа от QF </v>
      </c>
      <c r="C1394" s="49" t="str">
        <f>IF(Замеры!H1392=0, " ", Замеры!H1392)</f>
        <v xml:space="preserve"> </v>
      </c>
      <c r="D1394" s="49" t="str">
        <f>IF(O1394=0, " ", CONCATENATE(Замеры!N1392,Замеры!O1392,Замеры!P1392,Замеры!Q1392,Замеры!R1392))</f>
        <v xml:space="preserve"> </v>
      </c>
      <c r="E1394" s="49" t="str">
        <f>IF(Замеры!I1392=0, " ", Замеры!I1392)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Замеры!L1392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75</v>
      </c>
      <c r="T1394" s="8" t="e">
        <f t="shared" si="497"/>
        <v>#VALUE!</v>
      </c>
      <c r="U1394" s="12" t="s">
        <v>75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IF(Замеры!B1393=0, " ", Замеры!B1393)</f>
        <v>1388</v>
      </c>
      <c r="B1395" s="49" t="str">
        <f>Замеры!F1393</f>
        <v xml:space="preserve">Группа от QF </v>
      </c>
      <c r="C1395" s="49" t="str">
        <f>IF(Замеры!H1393=0, " ", Замеры!H1393)</f>
        <v xml:space="preserve"> </v>
      </c>
      <c r="D1395" s="49" t="str">
        <f>IF(O1395=0, " ", CONCATENATE(Замеры!N1393,Замеры!O1393,Замеры!P1393,Замеры!Q1393,Замеры!R1393))</f>
        <v xml:space="preserve"> </v>
      </c>
      <c r="E1395" s="49" t="str">
        <f>IF(Замеры!I1393=0, " ", Замеры!I1393)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Замеры!L1393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75</v>
      </c>
      <c r="T1395" s="8" t="e">
        <f t="shared" si="497"/>
        <v>#VALUE!</v>
      </c>
      <c r="U1395" s="12" t="s">
        <v>75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IF(Замеры!B1394=0, " ", Замеры!B1394)</f>
        <v>1389</v>
      </c>
      <c r="B1396" s="49" t="str">
        <f>Замеры!F1394</f>
        <v xml:space="preserve">Группа от QF </v>
      </c>
      <c r="C1396" s="49" t="str">
        <f>IF(Замеры!H1394=0, " ", Замеры!H1394)</f>
        <v xml:space="preserve"> </v>
      </c>
      <c r="D1396" s="49" t="str">
        <f>IF(O1396=0, " ", CONCATENATE(Замеры!N1394,Замеры!O1394,Замеры!P1394,Замеры!Q1394,Замеры!R1394))</f>
        <v xml:space="preserve"> </v>
      </c>
      <c r="E1396" s="49" t="str">
        <f>IF(Замеры!I1394=0, " ", Замеры!I1394)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Замеры!L1394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75</v>
      </c>
      <c r="T1396" s="8" t="e">
        <f t="shared" si="497"/>
        <v>#VALUE!</v>
      </c>
      <c r="U1396" s="12" t="s">
        <v>75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IF(Замеры!B1395=0, " ", Замеры!B1395)</f>
        <v>1390</v>
      </c>
      <c r="B1397" s="49" t="str">
        <f>Замеры!F1395</f>
        <v xml:space="preserve">Группа от QF </v>
      </c>
      <c r="C1397" s="49" t="str">
        <f>IF(Замеры!H1395=0, " ", Замеры!H1395)</f>
        <v xml:space="preserve"> </v>
      </c>
      <c r="D1397" s="49" t="str">
        <f>IF(O1397=0, " ", CONCATENATE(Замеры!N1395,Замеры!O1395,Замеры!P1395,Замеры!Q1395,Замеры!R1395))</f>
        <v xml:space="preserve"> </v>
      </c>
      <c r="E1397" s="49" t="str">
        <f>IF(Замеры!I1395=0, " ", Замеры!I1395)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Замеры!L1395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75</v>
      </c>
      <c r="T1397" s="8" t="e">
        <f t="shared" si="497"/>
        <v>#VALUE!</v>
      </c>
      <c r="U1397" s="12" t="s">
        <v>75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IF(Замеры!B1396=0, " ", Замеры!B1396)</f>
        <v>1391</v>
      </c>
      <c r="B1398" s="49" t="str">
        <f>Замеры!F1396</f>
        <v xml:space="preserve">Группа от QF </v>
      </c>
      <c r="C1398" s="49" t="str">
        <f>IF(Замеры!H1396=0, " ", Замеры!H1396)</f>
        <v xml:space="preserve"> </v>
      </c>
      <c r="D1398" s="49" t="str">
        <f>IF(O1398=0, " ", CONCATENATE(Замеры!N1396,Замеры!O1396,Замеры!P1396,Замеры!Q1396,Замеры!R1396))</f>
        <v xml:space="preserve"> </v>
      </c>
      <c r="E1398" s="49" t="str">
        <f>IF(Замеры!I1396=0, " ", Замеры!I1396)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Замеры!L1396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75</v>
      </c>
      <c r="T1398" s="8" t="e">
        <f t="shared" si="497"/>
        <v>#VALUE!</v>
      </c>
      <c r="U1398" s="12" t="s">
        <v>75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IF(Замеры!B1397=0, " ", Замеры!B1397)</f>
        <v>1392</v>
      </c>
      <c r="B1399" s="49" t="str">
        <f>Замеры!F1397</f>
        <v xml:space="preserve">Группа от QF </v>
      </c>
      <c r="C1399" s="49" t="str">
        <f>IF(Замеры!H1397=0, " ", Замеры!H1397)</f>
        <v xml:space="preserve"> </v>
      </c>
      <c r="D1399" s="49" t="str">
        <f>IF(O1399=0, " ", CONCATENATE(Замеры!N1397,Замеры!O1397,Замеры!P1397,Замеры!Q1397,Замеры!R1397))</f>
        <v xml:space="preserve"> </v>
      </c>
      <c r="E1399" s="49" t="str">
        <f>IF(Замеры!I1397=0, " ", Замеры!I1397)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Замеры!L1397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75</v>
      </c>
      <c r="T1399" s="8" t="e">
        <f t="shared" si="497"/>
        <v>#VALUE!</v>
      </c>
      <c r="U1399" s="12" t="s">
        <v>75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IF(Замеры!B1398=0, " ", Замеры!B1398)</f>
        <v>1393</v>
      </c>
      <c r="B1400" s="49" t="str">
        <f>Замеры!F1398</f>
        <v xml:space="preserve">Группа от QF </v>
      </c>
      <c r="C1400" s="49" t="str">
        <f>IF(Замеры!H1398=0, " ", Замеры!H1398)</f>
        <v xml:space="preserve"> </v>
      </c>
      <c r="D1400" s="49" t="str">
        <f>IF(O1400=0, " ", CONCATENATE(Замеры!N1398,Замеры!O1398,Замеры!P1398,Замеры!Q1398,Замеры!R1398))</f>
        <v xml:space="preserve"> </v>
      </c>
      <c r="E1400" s="49" t="str">
        <f>IF(Замеры!I1398=0, " ", Замеры!I1398)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Замеры!L1398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75</v>
      </c>
      <c r="T1400" s="8" t="e">
        <f t="shared" si="497"/>
        <v>#VALUE!</v>
      </c>
      <c r="U1400" s="12" t="s">
        <v>75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IF(Замеры!B1399=0, " ", Замеры!B1399)</f>
        <v>1394</v>
      </c>
      <c r="B1401" s="49" t="str">
        <f>Замеры!F1399</f>
        <v xml:space="preserve">Группа от QF </v>
      </c>
      <c r="C1401" s="49" t="str">
        <f>IF(Замеры!H1399=0, " ", Замеры!H1399)</f>
        <v xml:space="preserve"> </v>
      </c>
      <c r="D1401" s="49" t="str">
        <f>IF(O1401=0, " ", CONCATENATE(Замеры!N1399,Замеры!O1399,Замеры!P1399,Замеры!Q1399,Замеры!R1399))</f>
        <v xml:space="preserve"> </v>
      </c>
      <c r="E1401" s="49" t="str">
        <f>IF(Замеры!I1399=0, " ", Замеры!I1399)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Замеры!L1399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75</v>
      </c>
      <c r="T1401" s="8" t="e">
        <f t="shared" si="497"/>
        <v>#VALUE!</v>
      </c>
      <c r="U1401" s="12" t="s">
        <v>75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IF(Замеры!B1400=0, " ", Замеры!B1400)</f>
        <v>1395</v>
      </c>
      <c r="B1402" s="49" t="str">
        <f>Замеры!F1400</f>
        <v xml:space="preserve">Группа от QF </v>
      </c>
      <c r="C1402" s="49" t="str">
        <f>IF(Замеры!H1400=0, " ", Замеры!H1400)</f>
        <v xml:space="preserve"> </v>
      </c>
      <c r="D1402" s="49" t="str">
        <f>IF(O1402=0, " ", CONCATENATE(Замеры!N1400,Замеры!O1400,Замеры!P1400,Замеры!Q1400,Замеры!R1400))</f>
        <v xml:space="preserve"> </v>
      </c>
      <c r="E1402" s="49" t="str">
        <f>IF(Замеры!I1400=0, " ", Замеры!I1400)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Замеры!L1400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75</v>
      </c>
      <c r="T1402" s="8" t="e">
        <f t="shared" si="497"/>
        <v>#VALUE!</v>
      </c>
      <c r="U1402" s="12" t="s">
        <v>75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IF(Замеры!B1401=0, " ", Замеры!B1401)</f>
        <v>1396</v>
      </c>
      <c r="B1403" s="49" t="str">
        <f>Замеры!F1401</f>
        <v xml:space="preserve">Группа от QF </v>
      </c>
      <c r="C1403" s="49" t="str">
        <f>IF(Замеры!H1401=0, " ", Замеры!H1401)</f>
        <v xml:space="preserve"> </v>
      </c>
      <c r="D1403" s="49" t="str">
        <f>IF(O1403=0, " ", CONCATENATE(Замеры!N1401,Замеры!O1401,Замеры!P1401,Замеры!Q1401,Замеры!R1401))</f>
        <v xml:space="preserve"> </v>
      </c>
      <c r="E1403" s="49" t="str">
        <f>IF(Замеры!I1401=0, " ", Замеры!I1401)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Замеры!L1401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75</v>
      </c>
      <c r="T1403" s="8" t="e">
        <f t="shared" si="497"/>
        <v>#VALUE!</v>
      </c>
      <c r="U1403" s="12" t="s">
        <v>75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IF(Замеры!B1402=0, " ", Замеры!B1402)</f>
        <v>1397</v>
      </c>
      <c r="B1404" s="49" t="str">
        <f>Замеры!F1402</f>
        <v xml:space="preserve">Группа от QF </v>
      </c>
      <c r="C1404" s="49" t="str">
        <f>IF(Замеры!H1402=0, " ", Замеры!H1402)</f>
        <v xml:space="preserve"> </v>
      </c>
      <c r="D1404" s="49" t="str">
        <f>IF(O1404=0, " ", CONCATENATE(Замеры!N1402,Замеры!O1402,Замеры!P1402,Замеры!Q1402,Замеры!R1402))</f>
        <v xml:space="preserve"> </v>
      </c>
      <c r="E1404" s="49" t="str">
        <f>IF(Замеры!I1402=0, " ", Замеры!I1402)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Замеры!L1402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75</v>
      </c>
      <c r="T1404" s="8" t="e">
        <f t="shared" si="497"/>
        <v>#VALUE!</v>
      </c>
      <c r="U1404" s="12" t="s">
        <v>75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IF(Замеры!B1403=0, " ", Замеры!B1403)</f>
        <v>1398</v>
      </c>
      <c r="B1405" s="49" t="str">
        <f>Замеры!F1403</f>
        <v xml:space="preserve">Группа от QF </v>
      </c>
      <c r="C1405" s="49" t="str">
        <f>IF(Замеры!H1403=0, " ", Замеры!H1403)</f>
        <v xml:space="preserve"> </v>
      </c>
      <c r="D1405" s="49" t="str">
        <f>IF(O1405=0, " ", CONCATENATE(Замеры!N1403,Замеры!O1403,Замеры!P1403,Замеры!Q1403,Замеры!R1403))</f>
        <v xml:space="preserve"> </v>
      </c>
      <c r="E1405" s="49" t="str">
        <f>IF(Замеры!I1403=0, " ", Замеры!I1403)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Замеры!L1403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75</v>
      </c>
      <c r="T1405" s="8" t="e">
        <f t="shared" si="497"/>
        <v>#VALUE!</v>
      </c>
      <c r="U1405" s="12" t="s">
        <v>75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IF(Замеры!B1404=0, " ", Замеры!B1404)</f>
        <v>1399</v>
      </c>
      <c r="B1406" s="49" t="str">
        <f>Замеры!F1404</f>
        <v xml:space="preserve">Группа от QF </v>
      </c>
      <c r="C1406" s="49" t="str">
        <f>IF(Замеры!H1404=0, " ", Замеры!H1404)</f>
        <v xml:space="preserve"> </v>
      </c>
      <c r="D1406" s="49" t="str">
        <f>IF(O1406=0, " ", CONCATENATE(Замеры!N1404,Замеры!O1404,Замеры!P1404,Замеры!Q1404,Замеры!R1404))</f>
        <v xml:space="preserve"> </v>
      </c>
      <c r="E1406" s="49" t="str">
        <f>IF(Замеры!I1404=0, " ", Замеры!I1404)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Замеры!L1404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75</v>
      </c>
      <c r="T1406" s="8" t="e">
        <f t="shared" si="497"/>
        <v>#VALUE!</v>
      </c>
      <c r="U1406" s="12" t="s">
        <v>75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IF(Замеры!B1405=0, " ", Замеры!B1405)</f>
        <v>1400</v>
      </c>
      <c r="B1407" s="49" t="str">
        <f>Замеры!F1405</f>
        <v xml:space="preserve">Группа от QF </v>
      </c>
      <c r="C1407" s="49" t="str">
        <f>IF(Замеры!H1405=0, " ", Замеры!H1405)</f>
        <v xml:space="preserve"> </v>
      </c>
      <c r="D1407" s="49" t="str">
        <f>IF(O1407=0, " ", CONCATENATE(Замеры!N1405,Замеры!O1405,Замеры!P1405,Замеры!Q1405,Замеры!R1405))</f>
        <v xml:space="preserve"> </v>
      </c>
      <c r="E1407" s="49" t="str">
        <f>IF(Замеры!I1405=0, " ", Замеры!I1405)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Замеры!L1405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75</v>
      </c>
      <c r="T1407" s="8" t="e">
        <f t="shared" si="497"/>
        <v>#VALUE!</v>
      </c>
      <c r="U1407" s="12" t="s">
        <v>75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IF(Замеры!B1406=0, " ", Замеры!B1406)</f>
        <v>1401</v>
      </c>
      <c r="B1408" s="49" t="str">
        <f>Замеры!F1406</f>
        <v xml:space="preserve">Группа от QF </v>
      </c>
      <c r="C1408" s="49" t="str">
        <f>IF(Замеры!H1406=0, " ", Замеры!H1406)</f>
        <v xml:space="preserve"> </v>
      </c>
      <c r="D1408" s="49" t="str">
        <f>IF(O1408=0, " ", CONCATENATE(Замеры!N1406,Замеры!O1406,Замеры!P1406,Замеры!Q1406,Замеры!R1406))</f>
        <v xml:space="preserve"> </v>
      </c>
      <c r="E1408" s="49" t="str">
        <f>IF(Замеры!I1406=0, " ", Замеры!I1406)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Замеры!L1406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75</v>
      </c>
      <c r="T1408" s="8" t="e">
        <f t="shared" si="497"/>
        <v>#VALUE!</v>
      </c>
      <c r="U1408" s="12" t="s">
        <v>75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IF(Замеры!B1407=0, " ", Замеры!B1407)</f>
        <v>1402</v>
      </c>
      <c r="B1409" s="49" t="str">
        <f>Замеры!F1407</f>
        <v xml:space="preserve">Группа от QF </v>
      </c>
      <c r="C1409" s="49" t="str">
        <f>IF(Замеры!H1407=0, " ", Замеры!H1407)</f>
        <v xml:space="preserve"> </v>
      </c>
      <c r="D1409" s="49" t="str">
        <f>IF(O1409=0, " ", CONCATENATE(Замеры!N1407,Замеры!O1407,Замеры!P1407,Замеры!Q1407,Замеры!R1407))</f>
        <v xml:space="preserve"> </v>
      </c>
      <c r="E1409" s="49" t="str">
        <f>IF(Замеры!I1407=0, " ", Замеры!I1407)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Замеры!L1407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75</v>
      </c>
      <c r="T1409" s="8" t="e">
        <f t="shared" si="497"/>
        <v>#VALUE!</v>
      </c>
      <c r="U1409" s="12" t="s">
        <v>75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IF(Замеры!B1408=0, " ", Замеры!B1408)</f>
        <v>1403</v>
      </c>
      <c r="B1410" s="49" t="str">
        <f>Замеры!F1408</f>
        <v xml:space="preserve">Группа от QF </v>
      </c>
      <c r="C1410" s="49" t="str">
        <f>IF(Замеры!H1408=0, " ", Замеры!H1408)</f>
        <v xml:space="preserve"> </v>
      </c>
      <c r="D1410" s="49" t="str">
        <f>IF(O1410=0, " ", CONCATENATE(Замеры!N1408,Замеры!O1408,Замеры!P1408,Замеры!Q1408,Замеры!R1408))</f>
        <v xml:space="preserve"> </v>
      </c>
      <c r="E1410" s="49" t="str">
        <f>IF(Замеры!I1408=0, " ", Замеры!I1408)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Замеры!L1408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75</v>
      </c>
      <c r="T1410" s="8" t="e">
        <f t="shared" si="497"/>
        <v>#VALUE!</v>
      </c>
      <c r="U1410" s="12" t="s">
        <v>75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IF(Замеры!B1409=0, " ", Замеры!B1409)</f>
        <v>1404</v>
      </c>
      <c r="B1411" s="49" t="str">
        <f>Замеры!F1409</f>
        <v xml:space="preserve">Группа от QF </v>
      </c>
      <c r="C1411" s="49" t="str">
        <f>IF(Замеры!H1409=0, " ", Замеры!H1409)</f>
        <v xml:space="preserve"> </v>
      </c>
      <c r="D1411" s="49" t="str">
        <f>IF(O1411=0, " ", CONCATENATE(Замеры!N1409,Замеры!O1409,Замеры!P1409,Замеры!Q1409,Замеры!R1409))</f>
        <v xml:space="preserve"> </v>
      </c>
      <c r="E1411" s="49" t="str">
        <f>IF(Замеры!I1409=0, " ", Замеры!I1409)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Замеры!L1409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75</v>
      </c>
      <c r="T1411" s="8" t="e">
        <f t="shared" si="497"/>
        <v>#VALUE!</v>
      </c>
      <c r="U1411" s="12" t="s">
        <v>75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IF(Замеры!B1410=0, " ", Замеры!B1410)</f>
        <v>1405</v>
      </c>
      <c r="B1412" s="49" t="str">
        <f>Замеры!F1410</f>
        <v xml:space="preserve">Группа от QF </v>
      </c>
      <c r="C1412" s="49" t="str">
        <f>IF(Замеры!H1410=0, " ", Замеры!H1410)</f>
        <v xml:space="preserve"> </v>
      </c>
      <c r="D1412" s="49" t="str">
        <f>IF(O1412=0, " ", CONCATENATE(Замеры!N1410,Замеры!O1410,Замеры!P1410,Замеры!Q1410,Замеры!R1410))</f>
        <v xml:space="preserve"> </v>
      </c>
      <c r="E1412" s="49" t="str">
        <f>IF(Замеры!I1410=0, " ", Замеры!I1410)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Замеры!L1410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75</v>
      </c>
      <c r="T1412" s="8" t="e">
        <f t="shared" si="497"/>
        <v>#VALUE!</v>
      </c>
      <c r="U1412" s="12" t="s">
        <v>75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IF(Замеры!B1411=0, " ", Замеры!B1411)</f>
        <v>1406</v>
      </c>
      <c r="B1413" s="49" t="str">
        <f>Замеры!F1411</f>
        <v xml:space="preserve">Группа от QF </v>
      </c>
      <c r="C1413" s="49" t="str">
        <f>IF(Замеры!H1411=0, " ", Замеры!H1411)</f>
        <v xml:space="preserve"> </v>
      </c>
      <c r="D1413" s="49" t="str">
        <f>IF(O1413=0, " ", CONCATENATE(Замеры!N1411,Замеры!O1411,Замеры!P1411,Замеры!Q1411,Замеры!R1411))</f>
        <v xml:space="preserve"> </v>
      </c>
      <c r="E1413" s="49" t="str">
        <f>IF(Замеры!I1411=0, " ", Замеры!I1411)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Замеры!L1411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75</v>
      </c>
      <c r="T1413" s="8" t="e">
        <f t="shared" si="497"/>
        <v>#VALUE!</v>
      </c>
      <c r="U1413" s="12" t="s">
        <v>75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IF(Замеры!B1412=0, " ", Замеры!B1412)</f>
        <v>1407</v>
      </c>
      <c r="B1414" s="49" t="str">
        <f>Замеры!F1412</f>
        <v xml:space="preserve">Группа от QF </v>
      </c>
      <c r="C1414" s="49" t="str">
        <f>IF(Замеры!H1412=0, " ", Замеры!H1412)</f>
        <v xml:space="preserve"> </v>
      </c>
      <c r="D1414" s="49" t="str">
        <f>IF(O1414=0, " ", CONCATENATE(Замеры!N1412,Замеры!O1412,Замеры!P1412,Замеры!Q1412,Замеры!R1412))</f>
        <v xml:space="preserve"> </v>
      </c>
      <c r="E1414" s="49" t="str">
        <f>IF(Замеры!I1412=0, " ", Замеры!I1412)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Замеры!L1412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75</v>
      </c>
      <c r="T1414" s="8" t="e">
        <f t="shared" si="497"/>
        <v>#VALUE!</v>
      </c>
      <c r="U1414" s="12" t="s">
        <v>75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IF(Замеры!B1413=0, " ", Замеры!B1413)</f>
        <v>1408</v>
      </c>
      <c r="B1415" s="49" t="str">
        <f>Замеры!F1413</f>
        <v xml:space="preserve">Группа от QF </v>
      </c>
      <c r="C1415" s="49" t="str">
        <f>IF(Замеры!H1413=0, " ", Замеры!H1413)</f>
        <v xml:space="preserve"> </v>
      </c>
      <c r="D1415" s="49" t="str">
        <f>IF(O1415=0, " ", CONCATENATE(Замеры!N1413,Замеры!O1413,Замеры!P1413,Замеры!Q1413,Замеры!R1413))</f>
        <v xml:space="preserve"> </v>
      </c>
      <c r="E1415" s="49" t="str">
        <f>IF(Замеры!I1413=0, " ", Замеры!I1413)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Замеры!L1413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75</v>
      </c>
      <c r="T1415" s="8" t="e">
        <f t="shared" si="497"/>
        <v>#VALUE!</v>
      </c>
      <c r="U1415" s="12" t="s">
        <v>75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IF(Замеры!B1414=0, " ", Замеры!B1414)</f>
        <v>1409</v>
      </c>
      <c r="B1416" s="49" t="str">
        <f>Замеры!F1414</f>
        <v xml:space="preserve">Группа от QF </v>
      </c>
      <c r="C1416" s="49" t="str">
        <f>IF(Замеры!H1414=0, " ", Замеры!H1414)</f>
        <v xml:space="preserve"> </v>
      </c>
      <c r="D1416" s="49" t="str">
        <f>IF(O1416=0, " ", CONCATENATE(Замеры!N1414,Замеры!O1414,Замеры!P1414,Замеры!Q1414,Замеры!R1414))</f>
        <v xml:space="preserve"> </v>
      </c>
      <c r="E1416" s="49" t="str">
        <f>IF(Замеры!I1414=0, " ", Замеры!I1414)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Замеры!L1414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75</v>
      </c>
      <c r="T1416" s="8" t="e">
        <f t="shared" ref="T1416:T1479" si="519">E1416*5</f>
        <v>#VALUE!</v>
      </c>
      <c r="U1416" s="12" t="s">
        <v>75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IF(Замеры!B1415=0, " ", Замеры!B1415)</f>
        <v>1410</v>
      </c>
      <c r="B1417" s="49" t="str">
        <f>Замеры!F1415</f>
        <v xml:space="preserve">Группа от QF </v>
      </c>
      <c r="C1417" s="49" t="str">
        <f>IF(Замеры!H1415=0, " ", Замеры!H1415)</f>
        <v xml:space="preserve"> </v>
      </c>
      <c r="D1417" s="49" t="str">
        <f>IF(O1417=0, " ", CONCATENATE(Замеры!N1415,Замеры!O1415,Замеры!P1415,Замеры!Q1415,Замеры!R1415))</f>
        <v xml:space="preserve"> </v>
      </c>
      <c r="E1417" s="49" t="str">
        <f>IF(Замеры!I1415=0, " ", Замеры!I1415)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Замеры!L1415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75</v>
      </c>
      <c r="T1417" s="8" t="e">
        <f t="shared" si="519"/>
        <v>#VALUE!</v>
      </c>
      <c r="U1417" s="12" t="s">
        <v>75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IF(Замеры!B1416=0, " ", Замеры!B1416)</f>
        <v>1411</v>
      </c>
      <c r="B1418" s="49" t="str">
        <f>Замеры!F1416</f>
        <v xml:space="preserve">Группа от QF </v>
      </c>
      <c r="C1418" s="49" t="str">
        <f>IF(Замеры!H1416=0, " ", Замеры!H1416)</f>
        <v xml:space="preserve"> </v>
      </c>
      <c r="D1418" s="49" t="str">
        <f>IF(O1418=0, " ", CONCATENATE(Замеры!N1416,Замеры!O1416,Замеры!P1416,Замеры!Q1416,Замеры!R1416))</f>
        <v xml:space="preserve"> </v>
      </c>
      <c r="E1418" s="49" t="str">
        <f>IF(Замеры!I1416=0, " ", Замеры!I1416)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Замеры!L1416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75</v>
      </c>
      <c r="T1418" s="8" t="e">
        <f t="shared" si="519"/>
        <v>#VALUE!</v>
      </c>
      <c r="U1418" s="12" t="s">
        <v>75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IF(Замеры!B1417=0, " ", Замеры!B1417)</f>
        <v>1412</v>
      </c>
      <c r="B1419" s="49" t="str">
        <f>Замеры!F1417</f>
        <v xml:space="preserve">Группа от QF </v>
      </c>
      <c r="C1419" s="49" t="str">
        <f>IF(Замеры!H1417=0, " ", Замеры!H1417)</f>
        <v xml:space="preserve"> </v>
      </c>
      <c r="D1419" s="49" t="str">
        <f>IF(O1419=0, " ", CONCATENATE(Замеры!N1417,Замеры!O1417,Замеры!P1417,Замеры!Q1417,Замеры!R1417))</f>
        <v xml:space="preserve"> </v>
      </c>
      <c r="E1419" s="49" t="str">
        <f>IF(Замеры!I1417=0, " ", Замеры!I1417)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Замеры!L1417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75</v>
      </c>
      <c r="T1419" s="8" t="e">
        <f t="shared" si="519"/>
        <v>#VALUE!</v>
      </c>
      <c r="U1419" s="12" t="s">
        <v>75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IF(Замеры!B1418=0, " ", Замеры!B1418)</f>
        <v>1413</v>
      </c>
      <c r="B1420" s="49" t="str">
        <f>Замеры!F1418</f>
        <v xml:space="preserve">Группа от QF </v>
      </c>
      <c r="C1420" s="49" t="str">
        <f>IF(Замеры!H1418=0, " ", Замеры!H1418)</f>
        <v xml:space="preserve"> </v>
      </c>
      <c r="D1420" s="49" t="str">
        <f>IF(O1420=0, " ", CONCATENATE(Замеры!N1418,Замеры!O1418,Замеры!P1418,Замеры!Q1418,Замеры!R1418))</f>
        <v xml:space="preserve"> </v>
      </c>
      <c r="E1420" s="49" t="str">
        <f>IF(Замеры!I1418=0, " ", Замеры!I1418)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Замеры!L1418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75</v>
      </c>
      <c r="T1420" s="8" t="e">
        <f t="shared" si="519"/>
        <v>#VALUE!</v>
      </c>
      <c r="U1420" s="12" t="s">
        <v>75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IF(Замеры!B1419=0, " ", Замеры!B1419)</f>
        <v>1414</v>
      </c>
      <c r="B1421" s="49" t="str">
        <f>Замеры!F1419</f>
        <v xml:space="preserve">Группа от QF </v>
      </c>
      <c r="C1421" s="49" t="str">
        <f>IF(Замеры!H1419=0, " ", Замеры!H1419)</f>
        <v xml:space="preserve"> </v>
      </c>
      <c r="D1421" s="49" t="str">
        <f>IF(O1421=0, " ", CONCATENATE(Замеры!N1419,Замеры!O1419,Замеры!P1419,Замеры!Q1419,Замеры!R1419))</f>
        <v xml:space="preserve"> </v>
      </c>
      <c r="E1421" s="49" t="str">
        <f>IF(Замеры!I1419=0, " ", Замеры!I1419)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Замеры!L1419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75</v>
      </c>
      <c r="T1421" s="8" t="e">
        <f t="shared" si="519"/>
        <v>#VALUE!</v>
      </c>
      <c r="U1421" s="12" t="s">
        <v>75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IF(Замеры!B1420=0, " ", Замеры!B1420)</f>
        <v>1415</v>
      </c>
      <c r="B1422" s="49" t="str">
        <f>Замеры!F1420</f>
        <v xml:space="preserve">Группа от QF </v>
      </c>
      <c r="C1422" s="49" t="str">
        <f>IF(Замеры!H1420=0, " ", Замеры!H1420)</f>
        <v xml:space="preserve"> </v>
      </c>
      <c r="D1422" s="49" t="str">
        <f>IF(O1422=0, " ", CONCATENATE(Замеры!N1420,Замеры!O1420,Замеры!P1420,Замеры!Q1420,Замеры!R1420))</f>
        <v xml:space="preserve"> </v>
      </c>
      <c r="E1422" s="49" t="str">
        <f>IF(Замеры!I1420=0, " ", Замеры!I1420)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Замеры!L1420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75</v>
      </c>
      <c r="T1422" s="8" t="e">
        <f t="shared" si="519"/>
        <v>#VALUE!</v>
      </c>
      <c r="U1422" s="12" t="s">
        <v>75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IF(Замеры!B1421=0, " ", Замеры!B1421)</f>
        <v>1416</v>
      </c>
      <c r="B1423" s="49" t="str">
        <f>Замеры!F1421</f>
        <v xml:space="preserve">Группа от QF </v>
      </c>
      <c r="C1423" s="49" t="str">
        <f>IF(Замеры!H1421=0, " ", Замеры!H1421)</f>
        <v xml:space="preserve"> </v>
      </c>
      <c r="D1423" s="49" t="str">
        <f>IF(O1423=0, " ", CONCATENATE(Замеры!N1421,Замеры!O1421,Замеры!P1421,Замеры!Q1421,Замеры!R1421))</f>
        <v xml:space="preserve"> </v>
      </c>
      <c r="E1423" s="49" t="str">
        <f>IF(Замеры!I1421=0, " ", Замеры!I1421)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Замеры!L1421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75</v>
      </c>
      <c r="T1423" s="8" t="e">
        <f t="shared" si="519"/>
        <v>#VALUE!</v>
      </c>
      <c r="U1423" s="12" t="s">
        <v>75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IF(Замеры!B1422=0, " ", Замеры!B1422)</f>
        <v>1417</v>
      </c>
      <c r="B1424" s="49" t="str">
        <f>Замеры!F1422</f>
        <v xml:space="preserve">Группа от QF </v>
      </c>
      <c r="C1424" s="49" t="str">
        <f>IF(Замеры!H1422=0, " ", Замеры!H1422)</f>
        <v xml:space="preserve"> </v>
      </c>
      <c r="D1424" s="49" t="str">
        <f>IF(O1424=0, " ", CONCATENATE(Замеры!N1422,Замеры!O1422,Замеры!P1422,Замеры!Q1422,Замеры!R1422))</f>
        <v xml:space="preserve"> </v>
      </c>
      <c r="E1424" s="49" t="str">
        <f>IF(Замеры!I1422=0, " ", Замеры!I1422)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Замеры!L1422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75</v>
      </c>
      <c r="T1424" s="8" t="e">
        <f t="shared" si="519"/>
        <v>#VALUE!</v>
      </c>
      <c r="U1424" s="12" t="s">
        <v>75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IF(Замеры!B1423=0, " ", Замеры!B1423)</f>
        <v>1418</v>
      </c>
      <c r="B1425" s="49" t="str">
        <f>Замеры!F1423</f>
        <v xml:space="preserve">Группа от QF </v>
      </c>
      <c r="C1425" s="49" t="str">
        <f>IF(Замеры!H1423=0, " ", Замеры!H1423)</f>
        <v xml:space="preserve"> </v>
      </c>
      <c r="D1425" s="49" t="str">
        <f>IF(O1425=0, " ", CONCATENATE(Замеры!N1423,Замеры!O1423,Замеры!P1423,Замеры!Q1423,Замеры!R1423))</f>
        <v xml:space="preserve"> </v>
      </c>
      <c r="E1425" s="49" t="str">
        <f>IF(Замеры!I1423=0, " ", Замеры!I1423)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Замеры!L1423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75</v>
      </c>
      <c r="T1425" s="8" t="e">
        <f t="shared" si="519"/>
        <v>#VALUE!</v>
      </c>
      <c r="U1425" s="12" t="s">
        <v>75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IF(Замеры!B1424=0, " ", Замеры!B1424)</f>
        <v>1419</v>
      </c>
      <c r="B1426" s="49" t="str">
        <f>Замеры!F1424</f>
        <v xml:space="preserve">Группа от QF </v>
      </c>
      <c r="C1426" s="49" t="str">
        <f>IF(Замеры!H1424=0, " ", Замеры!H1424)</f>
        <v xml:space="preserve"> </v>
      </c>
      <c r="D1426" s="49" t="str">
        <f>IF(O1426=0, " ", CONCATENATE(Замеры!N1424,Замеры!O1424,Замеры!P1424,Замеры!Q1424,Замеры!R1424))</f>
        <v xml:space="preserve"> </v>
      </c>
      <c r="E1426" s="49" t="str">
        <f>IF(Замеры!I1424=0, " ", Замеры!I1424)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Замеры!L1424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75</v>
      </c>
      <c r="T1426" s="8" t="e">
        <f t="shared" si="519"/>
        <v>#VALUE!</v>
      </c>
      <c r="U1426" s="12" t="s">
        <v>75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IF(Замеры!B1425=0, " ", Замеры!B1425)</f>
        <v>1420</v>
      </c>
      <c r="B1427" s="49" t="str">
        <f>Замеры!F1425</f>
        <v xml:space="preserve">Группа от QF </v>
      </c>
      <c r="C1427" s="49" t="str">
        <f>IF(Замеры!H1425=0, " ", Замеры!H1425)</f>
        <v xml:space="preserve"> </v>
      </c>
      <c r="D1427" s="49" t="str">
        <f>IF(O1427=0, " ", CONCATENATE(Замеры!N1425,Замеры!O1425,Замеры!P1425,Замеры!Q1425,Замеры!R1425))</f>
        <v xml:space="preserve"> </v>
      </c>
      <c r="E1427" s="49" t="str">
        <f>IF(Замеры!I1425=0, " ", Замеры!I1425)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Замеры!L1425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75</v>
      </c>
      <c r="T1427" s="8" t="e">
        <f t="shared" si="519"/>
        <v>#VALUE!</v>
      </c>
      <c r="U1427" s="12" t="s">
        <v>75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IF(Замеры!B1426=0, " ", Замеры!B1426)</f>
        <v>1421</v>
      </c>
      <c r="B1428" s="49" t="str">
        <f>Замеры!F1426</f>
        <v xml:space="preserve">Группа от QF </v>
      </c>
      <c r="C1428" s="49" t="str">
        <f>IF(Замеры!H1426=0, " ", Замеры!H1426)</f>
        <v xml:space="preserve"> </v>
      </c>
      <c r="D1428" s="49" t="str">
        <f>IF(O1428=0, " ", CONCATENATE(Замеры!N1426,Замеры!O1426,Замеры!P1426,Замеры!Q1426,Замеры!R1426))</f>
        <v xml:space="preserve"> </v>
      </c>
      <c r="E1428" s="49" t="str">
        <f>IF(Замеры!I1426=0, " ", Замеры!I1426)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Замеры!L1426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75</v>
      </c>
      <c r="T1428" s="8" t="e">
        <f t="shared" si="519"/>
        <v>#VALUE!</v>
      </c>
      <c r="U1428" s="12" t="s">
        <v>75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IF(Замеры!B1427=0, " ", Замеры!B1427)</f>
        <v>1422</v>
      </c>
      <c r="B1429" s="49" t="str">
        <f>Замеры!F1427</f>
        <v xml:space="preserve">Группа от QF </v>
      </c>
      <c r="C1429" s="49" t="str">
        <f>IF(Замеры!H1427=0, " ", Замеры!H1427)</f>
        <v xml:space="preserve"> </v>
      </c>
      <c r="D1429" s="49" t="str">
        <f>IF(O1429=0, " ", CONCATENATE(Замеры!N1427,Замеры!O1427,Замеры!P1427,Замеры!Q1427,Замеры!R1427))</f>
        <v xml:space="preserve"> </v>
      </c>
      <c r="E1429" s="49" t="str">
        <f>IF(Замеры!I1427=0, " ", Замеры!I1427)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Замеры!L1427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75</v>
      </c>
      <c r="T1429" s="8" t="e">
        <f t="shared" si="519"/>
        <v>#VALUE!</v>
      </c>
      <c r="U1429" s="12" t="s">
        <v>75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IF(Замеры!B1428=0, " ", Замеры!B1428)</f>
        <v>1423</v>
      </c>
      <c r="B1430" s="49" t="str">
        <f>Замеры!F1428</f>
        <v xml:space="preserve">Группа от QF </v>
      </c>
      <c r="C1430" s="49" t="str">
        <f>IF(Замеры!H1428=0, " ", Замеры!H1428)</f>
        <v xml:space="preserve"> </v>
      </c>
      <c r="D1430" s="49" t="str">
        <f>IF(O1430=0, " ", CONCATENATE(Замеры!N1428,Замеры!O1428,Замеры!P1428,Замеры!Q1428,Замеры!R1428))</f>
        <v xml:space="preserve"> </v>
      </c>
      <c r="E1430" s="49" t="str">
        <f>IF(Замеры!I1428=0, " ", Замеры!I1428)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Замеры!L1428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75</v>
      </c>
      <c r="T1430" s="8" t="e">
        <f t="shared" si="519"/>
        <v>#VALUE!</v>
      </c>
      <c r="U1430" s="12" t="s">
        <v>75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IF(Замеры!B1429=0, " ", Замеры!B1429)</f>
        <v>1424</v>
      </c>
      <c r="B1431" s="49" t="str">
        <f>Замеры!F1429</f>
        <v xml:space="preserve">Группа от QF </v>
      </c>
      <c r="C1431" s="49" t="str">
        <f>IF(Замеры!H1429=0, " ", Замеры!H1429)</f>
        <v xml:space="preserve"> </v>
      </c>
      <c r="D1431" s="49" t="str">
        <f>IF(O1431=0, " ", CONCATENATE(Замеры!N1429,Замеры!O1429,Замеры!P1429,Замеры!Q1429,Замеры!R1429))</f>
        <v xml:space="preserve"> </v>
      </c>
      <c r="E1431" s="49" t="str">
        <f>IF(Замеры!I1429=0, " ", Замеры!I1429)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Замеры!L1429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75</v>
      </c>
      <c r="T1431" s="8" t="e">
        <f t="shared" si="519"/>
        <v>#VALUE!</v>
      </c>
      <c r="U1431" s="12" t="s">
        <v>75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IF(Замеры!B1430=0, " ", Замеры!B1430)</f>
        <v>1425</v>
      </c>
      <c r="B1432" s="49" t="str">
        <f>Замеры!F1430</f>
        <v xml:space="preserve">Группа от QF </v>
      </c>
      <c r="C1432" s="49" t="str">
        <f>IF(Замеры!H1430=0, " ", Замеры!H1430)</f>
        <v xml:space="preserve"> </v>
      </c>
      <c r="D1432" s="49" t="str">
        <f>IF(O1432=0, " ", CONCATENATE(Замеры!N1430,Замеры!O1430,Замеры!P1430,Замеры!Q1430,Замеры!R1430))</f>
        <v xml:space="preserve"> </v>
      </c>
      <c r="E1432" s="49" t="str">
        <f>IF(Замеры!I1430=0, " ", Замеры!I1430)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Замеры!L1430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75</v>
      </c>
      <c r="T1432" s="8" t="e">
        <f t="shared" si="519"/>
        <v>#VALUE!</v>
      </c>
      <c r="U1432" s="12" t="s">
        <v>75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IF(Замеры!B1431=0, " ", Замеры!B1431)</f>
        <v>1426</v>
      </c>
      <c r="B1433" s="49" t="str">
        <f>Замеры!F1431</f>
        <v xml:space="preserve">Группа от QF </v>
      </c>
      <c r="C1433" s="49" t="str">
        <f>IF(Замеры!H1431=0, " ", Замеры!H1431)</f>
        <v xml:space="preserve"> </v>
      </c>
      <c r="D1433" s="49" t="str">
        <f>IF(O1433=0, " ", CONCATENATE(Замеры!N1431,Замеры!O1431,Замеры!P1431,Замеры!Q1431,Замеры!R1431))</f>
        <v xml:space="preserve"> </v>
      </c>
      <c r="E1433" s="49" t="str">
        <f>IF(Замеры!I1431=0, " ", Замеры!I1431)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Замеры!L1431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75</v>
      </c>
      <c r="T1433" s="8" t="e">
        <f t="shared" si="519"/>
        <v>#VALUE!</v>
      </c>
      <c r="U1433" s="12" t="s">
        <v>75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IF(Замеры!B1432=0, " ", Замеры!B1432)</f>
        <v>1427</v>
      </c>
      <c r="B1434" s="49" t="str">
        <f>Замеры!F1432</f>
        <v xml:space="preserve">Группа от QF </v>
      </c>
      <c r="C1434" s="49" t="str">
        <f>IF(Замеры!H1432=0, " ", Замеры!H1432)</f>
        <v xml:space="preserve"> </v>
      </c>
      <c r="D1434" s="49" t="str">
        <f>IF(O1434=0, " ", CONCATENATE(Замеры!N1432,Замеры!O1432,Замеры!P1432,Замеры!Q1432,Замеры!R1432))</f>
        <v xml:space="preserve"> </v>
      </c>
      <c r="E1434" s="49" t="str">
        <f>IF(Замеры!I1432=0, " ", Замеры!I1432)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Замеры!L1432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75</v>
      </c>
      <c r="T1434" s="8" t="e">
        <f t="shared" si="519"/>
        <v>#VALUE!</v>
      </c>
      <c r="U1434" s="12" t="s">
        <v>75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IF(Замеры!B1433=0, " ", Замеры!B1433)</f>
        <v>1428</v>
      </c>
      <c r="B1435" s="49" t="str">
        <f>Замеры!F1433</f>
        <v xml:space="preserve">Группа от QF </v>
      </c>
      <c r="C1435" s="49" t="str">
        <f>IF(Замеры!H1433=0, " ", Замеры!H1433)</f>
        <v xml:space="preserve"> </v>
      </c>
      <c r="D1435" s="49" t="str">
        <f>IF(O1435=0, " ", CONCATENATE(Замеры!N1433,Замеры!O1433,Замеры!P1433,Замеры!Q1433,Замеры!R1433))</f>
        <v xml:space="preserve"> </v>
      </c>
      <c r="E1435" s="49" t="str">
        <f>IF(Замеры!I1433=0, " ", Замеры!I1433)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Замеры!L1433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75</v>
      </c>
      <c r="T1435" s="8" t="e">
        <f t="shared" si="519"/>
        <v>#VALUE!</v>
      </c>
      <c r="U1435" s="12" t="s">
        <v>75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IF(Замеры!B1434=0, " ", Замеры!B1434)</f>
        <v>1429</v>
      </c>
      <c r="B1436" s="49" t="str">
        <f>Замеры!F1434</f>
        <v xml:space="preserve">Группа от QF </v>
      </c>
      <c r="C1436" s="49" t="str">
        <f>IF(Замеры!H1434=0, " ", Замеры!H1434)</f>
        <v xml:space="preserve"> </v>
      </c>
      <c r="D1436" s="49" t="str">
        <f>IF(O1436=0, " ", CONCATENATE(Замеры!N1434,Замеры!O1434,Замеры!P1434,Замеры!Q1434,Замеры!R1434))</f>
        <v xml:space="preserve"> </v>
      </c>
      <c r="E1436" s="49" t="str">
        <f>IF(Замеры!I1434=0, " ", Замеры!I1434)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Замеры!L1434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75</v>
      </c>
      <c r="T1436" s="8" t="e">
        <f t="shared" si="519"/>
        <v>#VALUE!</v>
      </c>
      <c r="U1436" s="12" t="s">
        <v>75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IF(Замеры!B1435=0, " ", Замеры!B1435)</f>
        <v>1430</v>
      </c>
      <c r="B1437" s="49" t="str">
        <f>Замеры!F1435</f>
        <v xml:space="preserve">Группа от QF </v>
      </c>
      <c r="C1437" s="49" t="str">
        <f>IF(Замеры!H1435=0, " ", Замеры!H1435)</f>
        <v xml:space="preserve"> </v>
      </c>
      <c r="D1437" s="49" t="str">
        <f>IF(O1437=0, " ", CONCATENATE(Замеры!N1435,Замеры!O1435,Замеры!P1435,Замеры!Q1435,Замеры!R1435))</f>
        <v xml:space="preserve"> </v>
      </c>
      <c r="E1437" s="49" t="str">
        <f>IF(Замеры!I1435=0, " ", Замеры!I1435)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Замеры!L1435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75</v>
      </c>
      <c r="T1437" s="8" t="e">
        <f t="shared" si="519"/>
        <v>#VALUE!</v>
      </c>
      <c r="U1437" s="12" t="s">
        <v>75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IF(Замеры!B1436=0, " ", Замеры!B1436)</f>
        <v>1431</v>
      </c>
      <c r="B1438" s="49" t="str">
        <f>Замеры!F1436</f>
        <v xml:space="preserve">Группа от QF </v>
      </c>
      <c r="C1438" s="49" t="str">
        <f>IF(Замеры!H1436=0, " ", Замеры!H1436)</f>
        <v xml:space="preserve"> </v>
      </c>
      <c r="D1438" s="49" t="str">
        <f>IF(O1438=0, " ", CONCATENATE(Замеры!N1436,Замеры!O1436,Замеры!P1436,Замеры!Q1436,Замеры!R1436))</f>
        <v xml:space="preserve"> </v>
      </c>
      <c r="E1438" s="49" t="str">
        <f>IF(Замеры!I1436=0, " ", Замеры!I1436)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Замеры!L1436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75</v>
      </c>
      <c r="T1438" s="8" t="e">
        <f t="shared" si="519"/>
        <v>#VALUE!</v>
      </c>
      <c r="U1438" s="12" t="s">
        <v>75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IF(Замеры!B1437=0, " ", Замеры!B1437)</f>
        <v>1432</v>
      </c>
      <c r="B1439" s="49" t="str">
        <f>Замеры!F1437</f>
        <v xml:space="preserve">Группа от QF </v>
      </c>
      <c r="C1439" s="49" t="str">
        <f>IF(Замеры!H1437=0, " ", Замеры!H1437)</f>
        <v xml:space="preserve"> </v>
      </c>
      <c r="D1439" s="49" t="str">
        <f>IF(O1439=0, " ", CONCATENATE(Замеры!N1437,Замеры!O1437,Замеры!P1437,Замеры!Q1437,Замеры!R1437))</f>
        <v xml:space="preserve"> </v>
      </c>
      <c r="E1439" s="49" t="str">
        <f>IF(Замеры!I1437=0, " ", Замеры!I1437)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Замеры!L1437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75</v>
      </c>
      <c r="T1439" s="8" t="e">
        <f t="shared" si="519"/>
        <v>#VALUE!</v>
      </c>
      <c r="U1439" s="12" t="s">
        <v>75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IF(Замеры!B1438=0, " ", Замеры!B1438)</f>
        <v>1433</v>
      </c>
      <c r="B1440" s="49" t="str">
        <f>Замеры!F1438</f>
        <v xml:space="preserve">Группа от QF </v>
      </c>
      <c r="C1440" s="49" t="str">
        <f>IF(Замеры!H1438=0, " ", Замеры!H1438)</f>
        <v xml:space="preserve"> </v>
      </c>
      <c r="D1440" s="49" t="str">
        <f>IF(O1440=0, " ", CONCATENATE(Замеры!N1438,Замеры!O1438,Замеры!P1438,Замеры!Q1438,Замеры!R1438))</f>
        <v xml:space="preserve"> </v>
      </c>
      <c r="E1440" s="49" t="str">
        <f>IF(Замеры!I1438=0, " ", Замеры!I1438)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Замеры!L1438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75</v>
      </c>
      <c r="T1440" s="8" t="e">
        <f t="shared" si="519"/>
        <v>#VALUE!</v>
      </c>
      <c r="U1440" s="12" t="s">
        <v>75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IF(Замеры!B1439=0, " ", Замеры!B1439)</f>
        <v>1434</v>
      </c>
      <c r="B1441" s="49" t="str">
        <f>Замеры!F1439</f>
        <v xml:space="preserve">Группа от QF </v>
      </c>
      <c r="C1441" s="49" t="str">
        <f>IF(Замеры!H1439=0, " ", Замеры!H1439)</f>
        <v xml:space="preserve"> </v>
      </c>
      <c r="D1441" s="49" t="str">
        <f>IF(O1441=0, " ", CONCATENATE(Замеры!N1439,Замеры!O1439,Замеры!P1439,Замеры!Q1439,Замеры!R1439))</f>
        <v xml:space="preserve"> </v>
      </c>
      <c r="E1441" s="49" t="str">
        <f>IF(Замеры!I1439=0, " ", Замеры!I1439)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Замеры!L1439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75</v>
      </c>
      <c r="T1441" s="8" t="e">
        <f t="shared" si="519"/>
        <v>#VALUE!</v>
      </c>
      <c r="U1441" s="12" t="s">
        <v>75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IF(Замеры!B1440=0, " ", Замеры!B1440)</f>
        <v>1435</v>
      </c>
      <c r="B1442" s="49" t="str">
        <f>Замеры!F1440</f>
        <v xml:space="preserve">Группа от QF </v>
      </c>
      <c r="C1442" s="49" t="str">
        <f>IF(Замеры!H1440=0, " ", Замеры!H1440)</f>
        <v xml:space="preserve"> </v>
      </c>
      <c r="D1442" s="49" t="str">
        <f>IF(O1442=0, " ", CONCATENATE(Замеры!N1440,Замеры!O1440,Замеры!P1440,Замеры!Q1440,Замеры!R1440))</f>
        <v xml:space="preserve"> </v>
      </c>
      <c r="E1442" s="49" t="str">
        <f>IF(Замеры!I1440=0, " ", Замеры!I1440)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Замеры!L1440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75</v>
      </c>
      <c r="T1442" s="8" t="e">
        <f t="shared" si="519"/>
        <v>#VALUE!</v>
      </c>
      <c r="U1442" s="12" t="s">
        <v>75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IF(Замеры!B1441=0, " ", Замеры!B1441)</f>
        <v>1436</v>
      </c>
      <c r="B1443" s="49" t="str">
        <f>Замеры!F1441</f>
        <v xml:space="preserve">Группа от QF </v>
      </c>
      <c r="C1443" s="49" t="str">
        <f>IF(Замеры!H1441=0, " ", Замеры!H1441)</f>
        <v xml:space="preserve"> </v>
      </c>
      <c r="D1443" s="49" t="str">
        <f>IF(O1443=0, " ", CONCATENATE(Замеры!N1441,Замеры!O1441,Замеры!P1441,Замеры!Q1441,Замеры!R1441))</f>
        <v xml:space="preserve"> </v>
      </c>
      <c r="E1443" s="49" t="str">
        <f>IF(Замеры!I1441=0, " ", Замеры!I1441)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Замеры!L1441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75</v>
      </c>
      <c r="T1443" s="8" t="e">
        <f t="shared" si="519"/>
        <v>#VALUE!</v>
      </c>
      <c r="U1443" s="12" t="s">
        <v>75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IF(Замеры!B1442=0, " ", Замеры!B1442)</f>
        <v>1437</v>
      </c>
      <c r="B1444" s="49" t="str">
        <f>Замеры!F1442</f>
        <v xml:space="preserve">Группа от QF </v>
      </c>
      <c r="C1444" s="49" t="str">
        <f>IF(Замеры!H1442=0, " ", Замеры!H1442)</f>
        <v xml:space="preserve"> </v>
      </c>
      <c r="D1444" s="49" t="str">
        <f>IF(O1444=0, " ", CONCATENATE(Замеры!N1442,Замеры!O1442,Замеры!P1442,Замеры!Q1442,Замеры!R1442))</f>
        <v xml:space="preserve"> </v>
      </c>
      <c r="E1444" s="49" t="str">
        <f>IF(Замеры!I1442=0, " ", Замеры!I1442)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Замеры!L1442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75</v>
      </c>
      <c r="T1444" s="8" t="e">
        <f t="shared" si="519"/>
        <v>#VALUE!</v>
      </c>
      <c r="U1444" s="12" t="s">
        <v>75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IF(Замеры!B1443=0, " ", Замеры!B1443)</f>
        <v>1438</v>
      </c>
      <c r="B1445" s="49" t="str">
        <f>Замеры!F1443</f>
        <v xml:space="preserve">Группа от QF </v>
      </c>
      <c r="C1445" s="49" t="str">
        <f>IF(Замеры!H1443=0, " ", Замеры!H1443)</f>
        <v xml:space="preserve"> </v>
      </c>
      <c r="D1445" s="49" t="str">
        <f>IF(O1445=0, " ", CONCATENATE(Замеры!N1443,Замеры!O1443,Замеры!P1443,Замеры!Q1443,Замеры!R1443))</f>
        <v xml:space="preserve"> </v>
      </c>
      <c r="E1445" s="49" t="str">
        <f>IF(Замеры!I1443=0, " ", Замеры!I1443)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Замеры!L1443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75</v>
      </c>
      <c r="T1445" s="8" t="e">
        <f t="shared" si="519"/>
        <v>#VALUE!</v>
      </c>
      <c r="U1445" s="12" t="s">
        <v>75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IF(Замеры!B1444=0, " ", Замеры!B1444)</f>
        <v>1439</v>
      </c>
      <c r="B1446" s="49" t="str">
        <f>Замеры!F1444</f>
        <v xml:space="preserve">Группа от QF </v>
      </c>
      <c r="C1446" s="49" t="str">
        <f>IF(Замеры!H1444=0, " ", Замеры!H1444)</f>
        <v xml:space="preserve"> </v>
      </c>
      <c r="D1446" s="49" t="str">
        <f>IF(O1446=0, " ", CONCATENATE(Замеры!N1444,Замеры!O1444,Замеры!P1444,Замеры!Q1444,Замеры!R1444))</f>
        <v xml:space="preserve"> </v>
      </c>
      <c r="E1446" s="49" t="str">
        <f>IF(Замеры!I1444=0, " ", Замеры!I1444)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Замеры!L1444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75</v>
      </c>
      <c r="T1446" s="8" t="e">
        <f t="shared" si="519"/>
        <v>#VALUE!</v>
      </c>
      <c r="U1446" s="12" t="s">
        <v>75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IF(Замеры!B1445=0, " ", Замеры!B1445)</f>
        <v>1440</v>
      </c>
      <c r="B1447" s="49" t="str">
        <f>Замеры!F1445</f>
        <v xml:space="preserve">Группа от QF </v>
      </c>
      <c r="C1447" s="49" t="str">
        <f>IF(Замеры!H1445=0, " ", Замеры!H1445)</f>
        <v xml:space="preserve"> </v>
      </c>
      <c r="D1447" s="49" t="str">
        <f>IF(O1447=0, " ", CONCATENATE(Замеры!N1445,Замеры!O1445,Замеры!P1445,Замеры!Q1445,Замеры!R1445))</f>
        <v xml:space="preserve"> </v>
      </c>
      <c r="E1447" s="49" t="str">
        <f>IF(Замеры!I1445=0, " ", Замеры!I1445)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Замеры!L1445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75</v>
      </c>
      <c r="T1447" s="8" t="e">
        <f t="shared" si="519"/>
        <v>#VALUE!</v>
      </c>
      <c r="U1447" s="12" t="s">
        <v>75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IF(Замеры!B1446=0, " ", Замеры!B1446)</f>
        <v>1441</v>
      </c>
      <c r="B1448" s="49" t="str">
        <f>Замеры!F1446</f>
        <v xml:space="preserve">Группа от QF </v>
      </c>
      <c r="C1448" s="49" t="str">
        <f>IF(Замеры!H1446=0, " ", Замеры!H1446)</f>
        <v xml:space="preserve"> </v>
      </c>
      <c r="D1448" s="49" t="str">
        <f>IF(O1448=0, " ", CONCATENATE(Замеры!N1446,Замеры!O1446,Замеры!P1446,Замеры!Q1446,Замеры!R1446))</f>
        <v xml:space="preserve"> </v>
      </c>
      <c r="E1448" s="49" t="str">
        <f>IF(Замеры!I1446=0, " ", Замеры!I1446)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Замеры!L1446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75</v>
      </c>
      <c r="T1448" s="8" t="e">
        <f t="shared" si="519"/>
        <v>#VALUE!</v>
      </c>
      <c r="U1448" s="12" t="s">
        <v>75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IF(Замеры!B1447=0, " ", Замеры!B1447)</f>
        <v>1442</v>
      </c>
      <c r="B1449" s="49" t="str">
        <f>Замеры!F1447</f>
        <v xml:space="preserve">Группа от QF </v>
      </c>
      <c r="C1449" s="49" t="str">
        <f>IF(Замеры!H1447=0, " ", Замеры!H1447)</f>
        <v xml:space="preserve"> </v>
      </c>
      <c r="D1449" s="49" t="str">
        <f>IF(O1449=0, " ", CONCATENATE(Замеры!N1447,Замеры!O1447,Замеры!P1447,Замеры!Q1447,Замеры!R1447))</f>
        <v xml:space="preserve"> </v>
      </c>
      <c r="E1449" s="49" t="str">
        <f>IF(Замеры!I1447=0, " ", Замеры!I1447)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Замеры!L1447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75</v>
      </c>
      <c r="T1449" s="8" t="e">
        <f t="shared" si="519"/>
        <v>#VALUE!</v>
      </c>
      <c r="U1449" s="12" t="s">
        <v>75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IF(Замеры!B1448=0, " ", Замеры!B1448)</f>
        <v>1443</v>
      </c>
      <c r="B1450" s="49" t="str">
        <f>Замеры!F1448</f>
        <v xml:space="preserve">Группа от QF </v>
      </c>
      <c r="C1450" s="49" t="str">
        <f>IF(Замеры!H1448=0, " ", Замеры!H1448)</f>
        <v xml:space="preserve"> </v>
      </c>
      <c r="D1450" s="49" t="str">
        <f>IF(O1450=0, " ", CONCATENATE(Замеры!N1448,Замеры!O1448,Замеры!P1448,Замеры!Q1448,Замеры!R1448))</f>
        <v xml:space="preserve"> </v>
      </c>
      <c r="E1450" s="49" t="str">
        <f>IF(Замеры!I1448=0, " ", Замеры!I1448)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Замеры!L1448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75</v>
      </c>
      <c r="T1450" s="8" t="e">
        <f t="shared" si="519"/>
        <v>#VALUE!</v>
      </c>
      <c r="U1450" s="12" t="s">
        <v>75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IF(Замеры!B1449=0, " ", Замеры!B1449)</f>
        <v>1444</v>
      </c>
      <c r="B1451" s="49" t="str">
        <f>Замеры!F1449</f>
        <v xml:space="preserve">Группа от QF </v>
      </c>
      <c r="C1451" s="49" t="str">
        <f>IF(Замеры!H1449=0, " ", Замеры!H1449)</f>
        <v xml:space="preserve"> </v>
      </c>
      <c r="D1451" s="49" t="str">
        <f>IF(O1451=0, " ", CONCATENATE(Замеры!N1449,Замеры!O1449,Замеры!P1449,Замеры!Q1449,Замеры!R1449))</f>
        <v xml:space="preserve"> </v>
      </c>
      <c r="E1451" s="49" t="str">
        <f>IF(Замеры!I1449=0, " ", Замеры!I1449)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Замеры!L1449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75</v>
      </c>
      <c r="T1451" s="8" t="e">
        <f t="shared" si="519"/>
        <v>#VALUE!</v>
      </c>
      <c r="U1451" s="12" t="s">
        <v>75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IF(Замеры!B1450=0, " ", Замеры!B1450)</f>
        <v>1445</v>
      </c>
      <c r="B1452" s="49" t="str">
        <f>Замеры!F1450</f>
        <v xml:space="preserve">Группа от QF </v>
      </c>
      <c r="C1452" s="49" t="str">
        <f>IF(Замеры!H1450=0, " ", Замеры!H1450)</f>
        <v xml:space="preserve"> </v>
      </c>
      <c r="D1452" s="49" t="str">
        <f>IF(O1452=0, " ", CONCATENATE(Замеры!N1450,Замеры!O1450,Замеры!P1450,Замеры!Q1450,Замеры!R1450))</f>
        <v xml:space="preserve"> </v>
      </c>
      <c r="E1452" s="49" t="str">
        <f>IF(Замеры!I1450=0, " ", Замеры!I1450)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Замеры!L1450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75</v>
      </c>
      <c r="T1452" s="8" t="e">
        <f t="shared" si="519"/>
        <v>#VALUE!</v>
      </c>
      <c r="U1452" s="12" t="s">
        <v>75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IF(Замеры!B1451=0, " ", Замеры!B1451)</f>
        <v>1446</v>
      </c>
      <c r="B1453" s="49" t="str">
        <f>Замеры!F1451</f>
        <v xml:space="preserve">Группа от QF </v>
      </c>
      <c r="C1453" s="49" t="str">
        <f>IF(Замеры!H1451=0, " ", Замеры!H1451)</f>
        <v xml:space="preserve"> </v>
      </c>
      <c r="D1453" s="49" t="str">
        <f>IF(O1453=0, " ", CONCATENATE(Замеры!N1451,Замеры!O1451,Замеры!P1451,Замеры!Q1451,Замеры!R1451))</f>
        <v xml:space="preserve"> </v>
      </c>
      <c r="E1453" s="49" t="str">
        <f>IF(Замеры!I1451=0, " ", Замеры!I1451)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Замеры!L1451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75</v>
      </c>
      <c r="T1453" s="8" t="e">
        <f t="shared" si="519"/>
        <v>#VALUE!</v>
      </c>
      <c r="U1453" s="12" t="s">
        <v>75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IF(Замеры!B1452=0, " ", Замеры!B1452)</f>
        <v>1447</v>
      </c>
      <c r="B1454" s="49" t="str">
        <f>Замеры!F1452</f>
        <v xml:space="preserve">Группа от QF </v>
      </c>
      <c r="C1454" s="49" t="str">
        <f>IF(Замеры!H1452=0, " ", Замеры!H1452)</f>
        <v xml:space="preserve"> </v>
      </c>
      <c r="D1454" s="49" t="str">
        <f>IF(O1454=0, " ", CONCATENATE(Замеры!N1452,Замеры!O1452,Замеры!P1452,Замеры!Q1452,Замеры!R1452))</f>
        <v xml:space="preserve"> </v>
      </c>
      <c r="E1454" s="49" t="str">
        <f>IF(Замеры!I1452=0, " ", Замеры!I1452)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Замеры!L1452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75</v>
      </c>
      <c r="T1454" s="8" t="e">
        <f t="shared" si="519"/>
        <v>#VALUE!</v>
      </c>
      <c r="U1454" s="12" t="s">
        <v>75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IF(Замеры!B1453=0, " ", Замеры!B1453)</f>
        <v>1448</v>
      </c>
      <c r="B1455" s="49" t="str">
        <f>Замеры!F1453</f>
        <v xml:space="preserve">Группа от QF </v>
      </c>
      <c r="C1455" s="49" t="str">
        <f>IF(Замеры!H1453=0, " ", Замеры!H1453)</f>
        <v xml:space="preserve"> </v>
      </c>
      <c r="D1455" s="49" t="str">
        <f>IF(O1455=0, " ", CONCATENATE(Замеры!N1453,Замеры!O1453,Замеры!P1453,Замеры!Q1453,Замеры!R1453))</f>
        <v xml:space="preserve"> </v>
      </c>
      <c r="E1455" s="49" t="str">
        <f>IF(Замеры!I1453=0, " ", Замеры!I1453)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Замеры!L1453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75</v>
      </c>
      <c r="T1455" s="8" t="e">
        <f t="shared" si="519"/>
        <v>#VALUE!</v>
      </c>
      <c r="U1455" s="12" t="s">
        <v>75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IF(Замеры!B1454=0, " ", Замеры!B1454)</f>
        <v>1449</v>
      </c>
      <c r="B1456" s="49" t="str">
        <f>Замеры!F1454</f>
        <v xml:space="preserve">Группа от QF </v>
      </c>
      <c r="C1456" s="49" t="str">
        <f>IF(Замеры!H1454=0, " ", Замеры!H1454)</f>
        <v xml:space="preserve"> </v>
      </c>
      <c r="D1456" s="49" t="str">
        <f>IF(O1456=0, " ", CONCATENATE(Замеры!N1454,Замеры!O1454,Замеры!P1454,Замеры!Q1454,Замеры!R1454))</f>
        <v xml:space="preserve"> </v>
      </c>
      <c r="E1456" s="49" t="str">
        <f>IF(Замеры!I1454=0, " ", Замеры!I1454)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Замеры!L1454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75</v>
      </c>
      <c r="T1456" s="8" t="e">
        <f t="shared" si="519"/>
        <v>#VALUE!</v>
      </c>
      <c r="U1456" s="12" t="s">
        <v>75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IF(Замеры!B1455=0, " ", Замеры!B1455)</f>
        <v>1450</v>
      </c>
      <c r="B1457" s="49" t="str">
        <f>Замеры!F1455</f>
        <v xml:space="preserve">Группа от QF </v>
      </c>
      <c r="C1457" s="49" t="str">
        <f>IF(Замеры!H1455=0, " ", Замеры!H1455)</f>
        <v xml:space="preserve"> </v>
      </c>
      <c r="D1457" s="49" t="str">
        <f>IF(O1457=0, " ", CONCATENATE(Замеры!N1455,Замеры!O1455,Замеры!P1455,Замеры!Q1455,Замеры!R1455))</f>
        <v xml:space="preserve"> </v>
      </c>
      <c r="E1457" s="49" t="str">
        <f>IF(Замеры!I1455=0, " ", Замеры!I1455)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Замеры!L1455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75</v>
      </c>
      <c r="T1457" s="8" t="e">
        <f t="shared" si="519"/>
        <v>#VALUE!</v>
      </c>
      <c r="U1457" s="12" t="s">
        <v>75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IF(Замеры!B1456=0, " ", Замеры!B1456)</f>
        <v>1451</v>
      </c>
      <c r="B1458" s="49" t="str">
        <f>Замеры!F1456</f>
        <v xml:space="preserve">Группа от QF </v>
      </c>
      <c r="C1458" s="49" t="str">
        <f>IF(Замеры!H1456=0, " ", Замеры!H1456)</f>
        <v xml:space="preserve"> </v>
      </c>
      <c r="D1458" s="49" t="str">
        <f>IF(O1458=0, " ", CONCATENATE(Замеры!N1456,Замеры!O1456,Замеры!P1456,Замеры!Q1456,Замеры!R1456))</f>
        <v xml:space="preserve"> </v>
      </c>
      <c r="E1458" s="49" t="str">
        <f>IF(Замеры!I1456=0, " ", Замеры!I1456)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Замеры!L1456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75</v>
      </c>
      <c r="T1458" s="8" t="e">
        <f t="shared" si="519"/>
        <v>#VALUE!</v>
      </c>
      <c r="U1458" s="12" t="s">
        <v>75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IF(Замеры!B1457=0, " ", Замеры!B1457)</f>
        <v>1452</v>
      </c>
      <c r="B1459" s="49" t="str">
        <f>Замеры!F1457</f>
        <v xml:space="preserve">Группа от QF </v>
      </c>
      <c r="C1459" s="49" t="str">
        <f>IF(Замеры!H1457=0, " ", Замеры!H1457)</f>
        <v xml:space="preserve"> </v>
      </c>
      <c r="D1459" s="49" t="str">
        <f>IF(O1459=0, " ", CONCATENATE(Замеры!N1457,Замеры!O1457,Замеры!P1457,Замеры!Q1457,Замеры!R1457))</f>
        <v xml:space="preserve"> </v>
      </c>
      <c r="E1459" s="49" t="str">
        <f>IF(Замеры!I1457=0, " ", Замеры!I1457)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Замеры!L1457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75</v>
      </c>
      <c r="T1459" s="8" t="e">
        <f t="shared" si="519"/>
        <v>#VALUE!</v>
      </c>
      <c r="U1459" s="12" t="s">
        <v>75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IF(Замеры!B1458=0, " ", Замеры!B1458)</f>
        <v>1453</v>
      </c>
      <c r="B1460" s="49" t="str">
        <f>Замеры!F1458</f>
        <v xml:space="preserve">Группа от QF </v>
      </c>
      <c r="C1460" s="49" t="str">
        <f>IF(Замеры!H1458=0, " ", Замеры!H1458)</f>
        <v xml:space="preserve"> </v>
      </c>
      <c r="D1460" s="49" t="str">
        <f>IF(O1460=0, " ", CONCATENATE(Замеры!N1458,Замеры!O1458,Замеры!P1458,Замеры!Q1458,Замеры!R1458))</f>
        <v xml:space="preserve"> </v>
      </c>
      <c r="E1460" s="49" t="str">
        <f>IF(Замеры!I1458=0, " ", Замеры!I1458)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Замеры!L1458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75</v>
      </c>
      <c r="T1460" s="8" t="e">
        <f t="shared" si="519"/>
        <v>#VALUE!</v>
      </c>
      <c r="U1460" s="12" t="s">
        <v>75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IF(Замеры!B1459=0, " ", Замеры!B1459)</f>
        <v>1454</v>
      </c>
      <c r="B1461" s="49" t="str">
        <f>Замеры!F1459</f>
        <v xml:space="preserve">Группа от QF </v>
      </c>
      <c r="C1461" s="49" t="str">
        <f>IF(Замеры!H1459=0, " ", Замеры!H1459)</f>
        <v xml:space="preserve"> </v>
      </c>
      <c r="D1461" s="49" t="str">
        <f>IF(O1461=0, " ", CONCATENATE(Замеры!N1459,Замеры!O1459,Замеры!P1459,Замеры!Q1459,Замеры!R1459))</f>
        <v xml:space="preserve"> </v>
      </c>
      <c r="E1461" s="49" t="str">
        <f>IF(Замеры!I1459=0, " ", Замеры!I1459)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Замеры!L1459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75</v>
      </c>
      <c r="T1461" s="8" t="e">
        <f t="shared" si="519"/>
        <v>#VALUE!</v>
      </c>
      <c r="U1461" s="12" t="s">
        <v>75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IF(Замеры!B1460=0, " ", Замеры!B1460)</f>
        <v>1455</v>
      </c>
      <c r="B1462" s="49" t="str">
        <f>Замеры!F1460</f>
        <v xml:space="preserve">Группа от QF </v>
      </c>
      <c r="C1462" s="49" t="str">
        <f>IF(Замеры!H1460=0, " ", Замеры!H1460)</f>
        <v xml:space="preserve"> </v>
      </c>
      <c r="D1462" s="49" t="str">
        <f>IF(O1462=0, " ", CONCATENATE(Замеры!N1460,Замеры!O1460,Замеры!P1460,Замеры!Q1460,Замеры!R1460))</f>
        <v xml:space="preserve"> </v>
      </c>
      <c r="E1462" s="49" t="str">
        <f>IF(Замеры!I1460=0, " ", Замеры!I1460)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Замеры!L1460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75</v>
      </c>
      <c r="T1462" s="8" t="e">
        <f t="shared" si="519"/>
        <v>#VALUE!</v>
      </c>
      <c r="U1462" s="12" t="s">
        <v>75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IF(Замеры!B1461=0, " ", Замеры!B1461)</f>
        <v>1456</v>
      </c>
      <c r="B1463" s="49" t="str">
        <f>Замеры!F1461</f>
        <v xml:space="preserve">Группа от QF </v>
      </c>
      <c r="C1463" s="49" t="str">
        <f>IF(Замеры!H1461=0, " ", Замеры!H1461)</f>
        <v xml:space="preserve"> </v>
      </c>
      <c r="D1463" s="49" t="str">
        <f>IF(O1463=0, " ", CONCATENATE(Замеры!N1461,Замеры!O1461,Замеры!P1461,Замеры!Q1461,Замеры!R1461))</f>
        <v xml:space="preserve"> </v>
      </c>
      <c r="E1463" s="49" t="str">
        <f>IF(Замеры!I1461=0, " ", Замеры!I1461)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Замеры!L1461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75</v>
      </c>
      <c r="T1463" s="8" t="e">
        <f t="shared" si="519"/>
        <v>#VALUE!</v>
      </c>
      <c r="U1463" s="12" t="s">
        <v>75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IF(Замеры!B1462=0, " ", Замеры!B1462)</f>
        <v>1457</v>
      </c>
      <c r="B1464" s="49" t="str">
        <f>Замеры!F1462</f>
        <v xml:space="preserve">Группа от QF </v>
      </c>
      <c r="C1464" s="49" t="str">
        <f>IF(Замеры!H1462=0, " ", Замеры!H1462)</f>
        <v xml:space="preserve"> </v>
      </c>
      <c r="D1464" s="49" t="str">
        <f>IF(O1464=0, " ", CONCATENATE(Замеры!N1462,Замеры!O1462,Замеры!P1462,Замеры!Q1462,Замеры!R1462))</f>
        <v xml:space="preserve"> </v>
      </c>
      <c r="E1464" s="49" t="str">
        <f>IF(Замеры!I1462=0, " ", Замеры!I1462)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Замеры!L1462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75</v>
      </c>
      <c r="T1464" s="8" t="e">
        <f t="shared" si="519"/>
        <v>#VALUE!</v>
      </c>
      <c r="U1464" s="12" t="s">
        <v>75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IF(Замеры!B1463=0, " ", Замеры!B1463)</f>
        <v>1458</v>
      </c>
      <c r="B1465" s="49" t="str">
        <f>Замеры!F1463</f>
        <v xml:space="preserve">Группа от QF </v>
      </c>
      <c r="C1465" s="49" t="str">
        <f>IF(Замеры!H1463=0, " ", Замеры!H1463)</f>
        <v xml:space="preserve"> </v>
      </c>
      <c r="D1465" s="49" t="str">
        <f>IF(O1465=0, " ", CONCATENATE(Замеры!N1463,Замеры!O1463,Замеры!P1463,Замеры!Q1463,Замеры!R1463))</f>
        <v xml:space="preserve"> </v>
      </c>
      <c r="E1465" s="49" t="str">
        <f>IF(Замеры!I1463=0, " ", Замеры!I1463)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Замеры!L1463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75</v>
      </c>
      <c r="T1465" s="8" t="e">
        <f t="shared" si="519"/>
        <v>#VALUE!</v>
      </c>
      <c r="U1465" s="12" t="s">
        <v>75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IF(Замеры!B1464=0, " ", Замеры!B1464)</f>
        <v>1459</v>
      </c>
      <c r="B1466" s="49" t="str">
        <f>Замеры!F1464</f>
        <v xml:space="preserve">Группа от QF </v>
      </c>
      <c r="C1466" s="49" t="str">
        <f>IF(Замеры!H1464=0, " ", Замеры!H1464)</f>
        <v xml:space="preserve"> </v>
      </c>
      <c r="D1466" s="49" t="str">
        <f>IF(O1466=0, " ", CONCATENATE(Замеры!N1464,Замеры!O1464,Замеры!P1464,Замеры!Q1464,Замеры!R1464))</f>
        <v xml:space="preserve"> </v>
      </c>
      <c r="E1466" s="49" t="str">
        <f>IF(Замеры!I1464=0, " ", Замеры!I1464)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Замеры!L1464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75</v>
      </c>
      <c r="T1466" s="8" t="e">
        <f t="shared" si="519"/>
        <v>#VALUE!</v>
      </c>
      <c r="U1466" s="12" t="s">
        <v>75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IF(Замеры!B1465=0, " ", Замеры!B1465)</f>
        <v>1460</v>
      </c>
      <c r="B1467" s="49" t="str">
        <f>Замеры!F1465</f>
        <v xml:space="preserve">Группа от QF </v>
      </c>
      <c r="C1467" s="49" t="str">
        <f>IF(Замеры!H1465=0, " ", Замеры!H1465)</f>
        <v xml:space="preserve"> </v>
      </c>
      <c r="D1467" s="49" t="str">
        <f>IF(O1467=0, " ", CONCATENATE(Замеры!N1465,Замеры!O1465,Замеры!P1465,Замеры!Q1465,Замеры!R1465))</f>
        <v xml:space="preserve"> </v>
      </c>
      <c r="E1467" s="49" t="str">
        <f>IF(Замеры!I1465=0, " ", Замеры!I1465)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Замеры!L1465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75</v>
      </c>
      <c r="T1467" s="8" t="e">
        <f t="shared" si="519"/>
        <v>#VALUE!</v>
      </c>
      <c r="U1467" s="12" t="s">
        <v>75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IF(Замеры!B1466=0, " ", Замеры!B1466)</f>
        <v>1461</v>
      </c>
      <c r="B1468" s="49" t="str">
        <f>Замеры!F1466</f>
        <v xml:space="preserve">Группа от QF </v>
      </c>
      <c r="C1468" s="49" t="str">
        <f>IF(Замеры!H1466=0, " ", Замеры!H1466)</f>
        <v xml:space="preserve"> </v>
      </c>
      <c r="D1468" s="49" t="str">
        <f>IF(O1468=0, " ", CONCATENATE(Замеры!N1466,Замеры!O1466,Замеры!P1466,Замеры!Q1466,Замеры!R1466))</f>
        <v xml:space="preserve"> </v>
      </c>
      <c r="E1468" s="49" t="str">
        <f>IF(Замеры!I1466=0, " ", Замеры!I1466)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Замеры!L1466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75</v>
      </c>
      <c r="T1468" s="8" t="e">
        <f t="shared" si="519"/>
        <v>#VALUE!</v>
      </c>
      <c r="U1468" s="12" t="s">
        <v>75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IF(Замеры!B1467=0, " ", Замеры!B1467)</f>
        <v>1462</v>
      </c>
      <c r="B1469" s="49" t="str">
        <f>Замеры!F1467</f>
        <v xml:space="preserve">Группа от QF </v>
      </c>
      <c r="C1469" s="49" t="str">
        <f>IF(Замеры!H1467=0, " ", Замеры!H1467)</f>
        <v xml:space="preserve"> </v>
      </c>
      <c r="D1469" s="49" t="str">
        <f>IF(O1469=0, " ", CONCATENATE(Замеры!N1467,Замеры!O1467,Замеры!P1467,Замеры!Q1467,Замеры!R1467))</f>
        <v xml:space="preserve"> </v>
      </c>
      <c r="E1469" s="49" t="str">
        <f>IF(Замеры!I1467=0, " ", Замеры!I1467)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Замеры!L1467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75</v>
      </c>
      <c r="T1469" s="8" t="e">
        <f t="shared" si="519"/>
        <v>#VALUE!</v>
      </c>
      <c r="U1469" s="12" t="s">
        <v>75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IF(Замеры!B1468=0, " ", Замеры!B1468)</f>
        <v>1463</v>
      </c>
      <c r="B1470" s="49" t="str">
        <f>Замеры!F1468</f>
        <v xml:space="preserve">Группа от QF </v>
      </c>
      <c r="C1470" s="49" t="str">
        <f>IF(Замеры!H1468=0, " ", Замеры!H1468)</f>
        <v xml:space="preserve"> </v>
      </c>
      <c r="D1470" s="49" t="str">
        <f>IF(O1470=0, " ", CONCATENATE(Замеры!N1468,Замеры!O1468,Замеры!P1468,Замеры!Q1468,Замеры!R1468))</f>
        <v xml:space="preserve"> </v>
      </c>
      <c r="E1470" s="49" t="str">
        <f>IF(Замеры!I1468=0, " ", Замеры!I1468)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Замеры!L1468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75</v>
      </c>
      <c r="T1470" s="8" t="e">
        <f t="shared" si="519"/>
        <v>#VALUE!</v>
      </c>
      <c r="U1470" s="12" t="s">
        <v>75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IF(Замеры!B1469=0, " ", Замеры!B1469)</f>
        <v>1464</v>
      </c>
      <c r="B1471" s="49" t="str">
        <f>Замеры!F1469</f>
        <v xml:space="preserve">Группа от QF </v>
      </c>
      <c r="C1471" s="49" t="str">
        <f>IF(Замеры!H1469=0, " ", Замеры!H1469)</f>
        <v xml:space="preserve"> </v>
      </c>
      <c r="D1471" s="49" t="str">
        <f>IF(O1471=0, " ", CONCATENATE(Замеры!N1469,Замеры!O1469,Замеры!P1469,Замеры!Q1469,Замеры!R1469))</f>
        <v xml:space="preserve"> </v>
      </c>
      <c r="E1471" s="49" t="str">
        <f>IF(Замеры!I1469=0, " ", Замеры!I1469)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Замеры!L1469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75</v>
      </c>
      <c r="T1471" s="8" t="e">
        <f t="shared" si="519"/>
        <v>#VALUE!</v>
      </c>
      <c r="U1471" s="12" t="s">
        <v>75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IF(Замеры!B1470=0, " ", Замеры!B1470)</f>
        <v>1465</v>
      </c>
      <c r="B1472" s="49" t="str">
        <f>Замеры!F1470</f>
        <v xml:space="preserve">Группа от QF </v>
      </c>
      <c r="C1472" s="49" t="str">
        <f>IF(Замеры!H1470=0, " ", Замеры!H1470)</f>
        <v xml:space="preserve"> </v>
      </c>
      <c r="D1472" s="49" t="str">
        <f>IF(O1472=0, " ", CONCATENATE(Замеры!N1470,Замеры!O1470,Замеры!P1470,Замеры!Q1470,Замеры!R1470))</f>
        <v xml:space="preserve"> </v>
      </c>
      <c r="E1472" s="49" t="str">
        <f>IF(Замеры!I1470=0, " ", Замеры!I1470)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Замеры!L1470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75</v>
      </c>
      <c r="T1472" s="8" t="e">
        <f t="shared" si="519"/>
        <v>#VALUE!</v>
      </c>
      <c r="U1472" s="12" t="s">
        <v>75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IF(Замеры!B1471=0, " ", Замеры!B1471)</f>
        <v>1466</v>
      </c>
      <c r="B1473" s="49" t="str">
        <f>Замеры!F1471</f>
        <v xml:space="preserve">Группа от QF </v>
      </c>
      <c r="C1473" s="49" t="str">
        <f>IF(Замеры!H1471=0, " ", Замеры!H1471)</f>
        <v xml:space="preserve"> </v>
      </c>
      <c r="D1473" s="49" t="str">
        <f>IF(O1473=0, " ", CONCATENATE(Замеры!N1471,Замеры!O1471,Замеры!P1471,Замеры!Q1471,Замеры!R1471))</f>
        <v xml:space="preserve"> </v>
      </c>
      <c r="E1473" s="49" t="str">
        <f>IF(Замеры!I1471=0, " ", Замеры!I1471)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Замеры!L1471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75</v>
      </c>
      <c r="T1473" s="8" t="e">
        <f t="shared" si="519"/>
        <v>#VALUE!</v>
      </c>
      <c r="U1473" s="12" t="s">
        <v>75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IF(Замеры!B1472=0, " ", Замеры!B1472)</f>
        <v>1467</v>
      </c>
      <c r="B1474" s="49" t="str">
        <f>Замеры!F1472</f>
        <v xml:space="preserve">Группа от QF </v>
      </c>
      <c r="C1474" s="49" t="str">
        <f>IF(Замеры!H1472=0, " ", Замеры!H1472)</f>
        <v xml:space="preserve"> </v>
      </c>
      <c r="D1474" s="49" t="str">
        <f>IF(O1474=0, " ", CONCATENATE(Замеры!N1472,Замеры!O1472,Замеры!P1472,Замеры!Q1472,Замеры!R1472))</f>
        <v xml:space="preserve"> </v>
      </c>
      <c r="E1474" s="49" t="str">
        <f>IF(Замеры!I1472=0, " ", Замеры!I1472)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Замеры!L1472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75</v>
      </c>
      <c r="T1474" s="8" t="e">
        <f t="shared" si="519"/>
        <v>#VALUE!</v>
      </c>
      <c r="U1474" s="12" t="s">
        <v>75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IF(Замеры!B1473=0, " ", Замеры!B1473)</f>
        <v>1468</v>
      </c>
      <c r="B1475" s="49" t="str">
        <f>Замеры!F1473</f>
        <v xml:space="preserve">Группа от QF </v>
      </c>
      <c r="C1475" s="49" t="str">
        <f>IF(Замеры!H1473=0, " ", Замеры!H1473)</f>
        <v xml:space="preserve"> </v>
      </c>
      <c r="D1475" s="49" t="str">
        <f>IF(O1475=0, " ", CONCATENATE(Замеры!N1473,Замеры!O1473,Замеры!P1473,Замеры!Q1473,Замеры!R1473))</f>
        <v xml:space="preserve"> </v>
      </c>
      <c r="E1475" s="49" t="str">
        <f>IF(Замеры!I1473=0, " ", Замеры!I1473)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Замеры!L1473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75</v>
      </c>
      <c r="T1475" s="8" t="e">
        <f t="shared" si="519"/>
        <v>#VALUE!</v>
      </c>
      <c r="U1475" s="12" t="s">
        <v>75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IF(Замеры!B1474=0, " ", Замеры!B1474)</f>
        <v>1469</v>
      </c>
      <c r="B1476" s="49" t="str">
        <f>Замеры!F1474</f>
        <v xml:space="preserve">Группа от QF </v>
      </c>
      <c r="C1476" s="49" t="str">
        <f>IF(Замеры!H1474=0, " ", Замеры!H1474)</f>
        <v xml:space="preserve"> </v>
      </c>
      <c r="D1476" s="49" t="str">
        <f>IF(O1476=0, " ", CONCATENATE(Замеры!N1474,Замеры!O1474,Замеры!P1474,Замеры!Q1474,Замеры!R1474))</f>
        <v xml:space="preserve"> </v>
      </c>
      <c r="E1476" s="49" t="str">
        <f>IF(Замеры!I1474=0, " ", Замеры!I1474)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Замеры!L1474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75</v>
      </c>
      <c r="T1476" s="8" t="e">
        <f t="shared" si="519"/>
        <v>#VALUE!</v>
      </c>
      <c r="U1476" s="12" t="s">
        <v>75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IF(Замеры!B1475=0, " ", Замеры!B1475)</f>
        <v>1470</v>
      </c>
      <c r="B1477" s="49" t="str">
        <f>Замеры!F1475</f>
        <v xml:space="preserve">Группа от QF </v>
      </c>
      <c r="C1477" s="49" t="str">
        <f>IF(Замеры!H1475=0, " ", Замеры!H1475)</f>
        <v xml:space="preserve"> </v>
      </c>
      <c r="D1477" s="49" t="str">
        <f>IF(O1477=0, " ", CONCATENATE(Замеры!N1475,Замеры!O1475,Замеры!P1475,Замеры!Q1475,Замеры!R1475))</f>
        <v xml:space="preserve"> </v>
      </c>
      <c r="E1477" s="49" t="str">
        <f>IF(Замеры!I1475=0, " ", Замеры!I1475)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Замеры!L1475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75</v>
      </c>
      <c r="T1477" s="8" t="e">
        <f t="shared" si="519"/>
        <v>#VALUE!</v>
      </c>
      <c r="U1477" s="12" t="s">
        <v>75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IF(Замеры!B1476=0, " ", Замеры!B1476)</f>
        <v>1471</v>
      </c>
      <c r="B1478" s="49" t="str">
        <f>Замеры!F1476</f>
        <v xml:space="preserve">Группа от QF </v>
      </c>
      <c r="C1478" s="49" t="str">
        <f>IF(Замеры!H1476=0, " ", Замеры!H1476)</f>
        <v xml:space="preserve"> </v>
      </c>
      <c r="D1478" s="49" t="str">
        <f>IF(O1478=0, " ", CONCATENATE(Замеры!N1476,Замеры!O1476,Замеры!P1476,Замеры!Q1476,Замеры!R1476))</f>
        <v xml:space="preserve"> </v>
      </c>
      <c r="E1478" s="49" t="str">
        <f>IF(Замеры!I1476=0, " ", Замеры!I1476)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Замеры!L1476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75</v>
      </c>
      <c r="T1478" s="8" t="e">
        <f t="shared" si="519"/>
        <v>#VALUE!</v>
      </c>
      <c r="U1478" s="12" t="s">
        <v>75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IF(Замеры!B1477=0, " ", Замеры!B1477)</f>
        <v>1472</v>
      </c>
      <c r="B1479" s="49" t="str">
        <f>Замеры!F1477</f>
        <v xml:space="preserve">Группа от QF </v>
      </c>
      <c r="C1479" s="49" t="str">
        <f>IF(Замеры!H1477=0, " ", Замеры!H1477)</f>
        <v xml:space="preserve"> </v>
      </c>
      <c r="D1479" s="49" t="str">
        <f>IF(O1479=0, " ", CONCATENATE(Замеры!N1477,Замеры!O1477,Замеры!P1477,Замеры!Q1477,Замеры!R1477))</f>
        <v xml:space="preserve"> </v>
      </c>
      <c r="E1479" s="49" t="str">
        <f>IF(Замеры!I1477=0, " ", Замеры!I1477)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Замеры!L1477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75</v>
      </c>
      <c r="T1479" s="8" t="e">
        <f t="shared" si="519"/>
        <v>#VALUE!</v>
      </c>
      <c r="U1479" s="12" t="s">
        <v>75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IF(Замеры!B1478=0, " ", Замеры!B1478)</f>
        <v>1473</v>
      </c>
      <c r="B1480" s="49" t="str">
        <f>Замеры!F1478</f>
        <v xml:space="preserve">Группа от QF </v>
      </c>
      <c r="C1480" s="49" t="str">
        <f>IF(Замеры!H1478=0, " ", Замеры!H1478)</f>
        <v xml:space="preserve"> </v>
      </c>
      <c r="D1480" s="49" t="str">
        <f>IF(O1480=0, " ", CONCATENATE(Замеры!N1478,Замеры!O1478,Замеры!P1478,Замеры!Q1478,Замеры!R1478))</f>
        <v xml:space="preserve"> </v>
      </c>
      <c r="E1480" s="49" t="str">
        <f>IF(Замеры!I1478=0, " ", Замеры!I1478)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Замеры!L1478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75</v>
      </c>
      <c r="T1480" s="8" t="e">
        <f t="shared" ref="T1480:T1500" si="541">E1480*5</f>
        <v>#VALUE!</v>
      </c>
      <c r="U1480" s="12" t="s">
        <v>75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IF(Замеры!B1479=0, " ", Замеры!B1479)</f>
        <v>1474</v>
      </c>
      <c r="B1481" s="49" t="str">
        <f>Замеры!F1479</f>
        <v xml:space="preserve">Группа от QF </v>
      </c>
      <c r="C1481" s="49" t="str">
        <f>IF(Замеры!H1479=0, " ", Замеры!H1479)</f>
        <v xml:space="preserve"> </v>
      </c>
      <c r="D1481" s="49" t="str">
        <f>IF(O1481=0, " ", CONCATENATE(Замеры!N1479,Замеры!O1479,Замеры!P1479,Замеры!Q1479,Замеры!R1479))</f>
        <v xml:space="preserve"> </v>
      </c>
      <c r="E1481" s="49" t="str">
        <f>IF(Замеры!I1479=0, " ", Замеры!I1479)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Замеры!L1479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75</v>
      </c>
      <c r="T1481" s="8" t="e">
        <f t="shared" si="541"/>
        <v>#VALUE!</v>
      </c>
      <c r="U1481" s="12" t="s">
        <v>75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IF(Замеры!B1480=0, " ", Замеры!B1480)</f>
        <v>1475</v>
      </c>
      <c r="B1482" s="49" t="str">
        <f>Замеры!F1480</f>
        <v xml:space="preserve">Группа от QF </v>
      </c>
      <c r="C1482" s="49" t="str">
        <f>IF(Замеры!H1480=0, " ", Замеры!H1480)</f>
        <v xml:space="preserve"> </v>
      </c>
      <c r="D1482" s="49" t="str">
        <f>IF(O1482=0, " ", CONCATENATE(Замеры!N1480,Замеры!O1480,Замеры!P1480,Замеры!Q1480,Замеры!R1480))</f>
        <v xml:space="preserve"> </v>
      </c>
      <c r="E1482" s="49" t="str">
        <f>IF(Замеры!I1480=0, " ", Замеры!I1480)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Замеры!L1480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75</v>
      </c>
      <c r="T1482" s="8" t="e">
        <f t="shared" si="541"/>
        <v>#VALUE!</v>
      </c>
      <c r="U1482" s="12" t="s">
        <v>75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IF(Замеры!B1481=0, " ", Замеры!B1481)</f>
        <v>1476</v>
      </c>
      <c r="B1483" s="49" t="str">
        <f>Замеры!F1481</f>
        <v xml:space="preserve">Группа от QF </v>
      </c>
      <c r="C1483" s="49" t="str">
        <f>IF(Замеры!H1481=0, " ", Замеры!H1481)</f>
        <v xml:space="preserve"> </v>
      </c>
      <c r="D1483" s="49" t="str">
        <f>IF(O1483=0, " ", CONCATENATE(Замеры!N1481,Замеры!O1481,Замеры!P1481,Замеры!Q1481,Замеры!R1481))</f>
        <v xml:space="preserve"> </v>
      </c>
      <c r="E1483" s="49" t="str">
        <f>IF(Замеры!I1481=0, " ", Замеры!I1481)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Замеры!L1481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75</v>
      </c>
      <c r="T1483" s="8" t="e">
        <f t="shared" si="541"/>
        <v>#VALUE!</v>
      </c>
      <c r="U1483" s="12" t="s">
        <v>75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IF(Замеры!B1482=0, " ", Замеры!B1482)</f>
        <v>1477</v>
      </c>
      <c r="B1484" s="49" t="str">
        <f>Замеры!F1482</f>
        <v xml:space="preserve">Группа от QF </v>
      </c>
      <c r="C1484" s="49" t="str">
        <f>IF(Замеры!H1482=0, " ", Замеры!H1482)</f>
        <v xml:space="preserve"> </v>
      </c>
      <c r="D1484" s="49" t="str">
        <f>IF(O1484=0, " ", CONCATENATE(Замеры!N1482,Замеры!O1482,Замеры!P1482,Замеры!Q1482,Замеры!R1482))</f>
        <v xml:space="preserve"> </v>
      </c>
      <c r="E1484" s="49" t="str">
        <f>IF(Замеры!I1482=0, " ", Замеры!I1482)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Замеры!L1482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75</v>
      </c>
      <c r="T1484" s="8" t="e">
        <f t="shared" si="541"/>
        <v>#VALUE!</v>
      </c>
      <c r="U1484" s="12" t="s">
        <v>75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IF(Замеры!B1483=0, " ", Замеры!B1483)</f>
        <v>1478</v>
      </c>
      <c r="B1485" s="49" t="str">
        <f>Замеры!F1483</f>
        <v xml:space="preserve">Группа от QF </v>
      </c>
      <c r="C1485" s="49" t="str">
        <f>IF(Замеры!H1483=0, " ", Замеры!H1483)</f>
        <v xml:space="preserve"> </v>
      </c>
      <c r="D1485" s="49" t="str">
        <f>IF(O1485=0, " ", CONCATENATE(Замеры!N1483,Замеры!O1483,Замеры!P1483,Замеры!Q1483,Замеры!R1483))</f>
        <v xml:space="preserve"> </v>
      </c>
      <c r="E1485" s="49" t="str">
        <f>IF(Замеры!I1483=0, " ", Замеры!I1483)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Замеры!L1483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75</v>
      </c>
      <c r="T1485" s="8" t="e">
        <f t="shared" si="541"/>
        <v>#VALUE!</v>
      </c>
      <c r="U1485" s="12" t="s">
        <v>75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IF(Замеры!B1484=0, " ", Замеры!B1484)</f>
        <v>1479</v>
      </c>
      <c r="B1486" s="49" t="str">
        <f>Замеры!F1484</f>
        <v xml:space="preserve">Группа от QF </v>
      </c>
      <c r="C1486" s="49" t="str">
        <f>IF(Замеры!H1484=0, " ", Замеры!H1484)</f>
        <v xml:space="preserve"> </v>
      </c>
      <c r="D1486" s="49" t="str">
        <f>IF(O1486=0, " ", CONCATENATE(Замеры!N1484,Замеры!O1484,Замеры!P1484,Замеры!Q1484,Замеры!R1484))</f>
        <v xml:space="preserve"> </v>
      </c>
      <c r="E1486" s="49" t="str">
        <f>IF(Замеры!I1484=0, " ", Замеры!I1484)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Замеры!L1484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75</v>
      </c>
      <c r="T1486" s="8" t="e">
        <f t="shared" si="541"/>
        <v>#VALUE!</v>
      </c>
      <c r="U1486" s="12" t="s">
        <v>75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IF(Замеры!B1485=0, " ", Замеры!B1485)</f>
        <v>1480</v>
      </c>
      <c r="B1487" s="49" t="str">
        <f>Замеры!F1485</f>
        <v xml:space="preserve">Группа от QF </v>
      </c>
      <c r="C1487" s="49" t="str">
        <f>IF(Замеры!H1485=0, " ", Замеры!H1485)</f>
        <v xml:space="preserve"> </v>
      </c>
      <c r="D1487" s="49" t="str">
        <f>IF(O1487=0, " ", CONCATENATE(Замеры!N1485,Замеры!O1485,Замеры!P1485,Замеры!Q1485,Замеры!R1485))</f>
        <v xml:space="preserve"> </v>
      </c>
      <c r="E1487" s="49" t="str">
        <f>IF(Замеры!I1485=0, " ", Замеры!I1485)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Замеры!L1485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75</v>
      </c>
      <c r="T1487" s="8" t="e">
        <f t="shared" si="541"/>
        <v>#VALUE!</v>
      </c>
      <c r="U1487" s="12" t="s">
        <v>75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IF(Замеры!B1486=0, " ", Замеры!B1486)</f>
        <v>1481</v>
      </c>
      <c r="B1488" s="49" t="str">
        <f>Замеры!F1486</f>
        <v xml:space="preserve">Группа от QF </v>
      </c>
      <c r="C1488" s="49" t="str">
        <f>IF(Замеры!H1486=0, " ", Замеры!H1486)</f>
        <v xml:space="preserve"> </v>
      </c>
      <c r="D1488" s="49" t="str">
        <f>IF(O1488=0, " ", CONCATENATE(Замеры!N1486,Замеры!O1486,Замеры!P1486,Замеры!Q1486,Замеры!R1486))</f>
        <v xml:space="preserve"> </v>
      </c>
      <c r="E1488" s="49" t="str">
        <f>IF(Замеры!I1486=0, " ", Замеры!I1486)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Замеры!L1486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75</v>
      </c>
      <c r="T1488" s="8" t="e">
        <f t="shared" si="541"/>
        <v>#VALUE!</v>
      </c>
      <c r="U1488" s="12" t="s">
        <v>75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IF(Замеры!B1487=0, " ", Замеры!B1487)</f>
        <v>1482</v>
      </c>
      <c r="B1489" s="49" t="str">
        <f>Замеры!F1487</f>
        <v xml:space="preserve">Группа от QF </v>
      </c>
      <c r="C1489" s="49" t="str">
        <f>IF(Замеры!H1487=0, " ", Замеры!H1487)</f>
        <v xml:space="preserve"> </v>
      </c>
      <c r="D1489" s="49" t="str">
        <f>IF(O1489=0, " ", CONCATENATE(Замеры!N1487,Замеры!O1487,Замеры!P1487,Замеры!Q1487,Замеры!R1487))</f>
        <v xml:space="preserve"> </v>
      </c>
      <c r="E1489" s="49" t="str">
        <f>IF(Замеры!I1487=0, " ", Замеры!I1487)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Замеры!L1487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75</v>
      </c>
      <c r="T1489" s="8" t="e">
        <f t="shared" si="541"/>
        <v>#VALUE!</v>
      </c>
      <c r="U1489" s="12" t="s">
        <v>75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IF(Замеры!B1488=0, " ", Замеры!B1488)</f>
        <v>1483</v>
      </c>
      <c r="B1490" s="49" t="str">
        <f>Замеры!F1488</f>
        <v xml:space="preserve">Группа от QF </v>
      </c>
      <c r="C1490" s="49" t="str">
        <f>IF(Замеры!H1488=0, " ", Замеры!H1488)</f>
        <v xml:space="preserve"> </v>
      </c>
      <c r="D1490" s="49" t="str">
        <f>IF(O1490=0, " ", CONCATENATE(Замеры!N1488,Замеры!O1488,Замеры!P1488,Замеры!Q1488,Замеры!R1488))</f>
        <v xml:space="preserve"> </v>
      </c>
      <c r="E1490" s="49" t="str">
        <f>IF(Замеры!I1488=0, " ", Замеры!I1488)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Замеры!L1488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75</v>
      </c>
      <c r="T1490" s="8" t="e">
        <f t="shared" si="541"/>
        <v>#VALUE!</v>
      </c>
      <c r="U1490" s="12" t="s">
        <v>75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IF(Замеры!B1489=0, " ", Замеры!B1489)</f>
        <v>1484</v>
      </c>
      <c r="B1491" s="49" t="str">
        <f>Замеры!F1489</f>
        <v xml:space="preserve">Группа от QF </v>
      </c>
      <c r="C1491" s="49" t="str">
        <f>IF(Замеры!H1489=0, " ", Замеры!H1489)</f>
        <v xml:space="preserve"> </v>
      </c>
      <c r="D1491" s="49" t="str">
        <f>IF(O1491=0, " ", CONCATENATE(Замеры!N1489,Замеры!O1489,Замеры!P1489,Замеры!Q1489,Замеры!R1489))</f>
        <v xml:space="preserve"> </v>
      </c>
      <c r="E1491" s="49" t="str">
        <f>IF(Замеры!I1489=0, " ", Замеры!I1489)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Замеры!L1489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75</v>
      </c>
      <c r="T1491" s="8" t="e">
        <f t="shared" si="541"/>
        <v>#VALUE!</v>
      </c>
      <c r="U1491" s="12" t="s">
        <v>75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IF(Замеры!B1490=0, " ", Замеры!B1490)</f>
        <v>1485</v>
      </c>
      <c r="B1492" s="49" t="str">
        <f>Замеры!F1490</f>
        <v xml:space="preserve">Группа от QF </v>
      </c>
      <c r="C1492" s="49" t="str">
        <f>IF(Замеры!H1490=0, " ", Замеры!H1490)</f>
        <v xml:space="preserve"> </v>
      </c>
      <c r="D1492" s="49" t="str">
        <f>IF(O1492=0, " ", CONCATENATE(Замеры!N1490,Замеры!O1490,Замеры!P1490,Замеры!Q1490,Замеры!R1490))</f>
        <v xml:space="preserve"> </v>
      </c>
      <c r="E1492" s="49" t="str">
        <f>IF(Замеры!I1490=0, " ", Замеры!I1490)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Замеры!L1490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75</v>
      </c>
      <c r="T1492" s="8" t="e">
        <f t="shared" si="541"/>
        <v>#VALUE!</v>
      </c>
      <c r="U1492" s="12" t="s">
        <v>75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IF(Замеры!B1491=0, " ", Замеры!B1491)</f>
        <v>1486</v>
      </c>
      <c r="B1493" s="49" t="str">
        <f>Замеры!F1491</f>
        <v xml:space="preserve">Группа от QF </v>
      </c>
      <c r="C1493" s="49" t="str">
        <f>IF(Замеры!H1491=0, " ", Замеры!H1491)</f>
        <v xml:space="preserve"> </v>
      </c>
      <c r="D1493" s="49" t="str">
        <f>IF(O1493=0, " ", CONCATENATE(Замеры!N1491,Замеры!O1491,Замеры!P1491,Замеры!Q1491,Замеры!R1491))</f>
        <v xml:space="preserve"> </v>
      </c>
      <c r="E1493" s="49" t="str">
        <f>IF(Замеры!I1491=0, " ", Замеры!I1491)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Замеры!L1491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75</v>
      </c>
      <c r="T1493" s="8" t="e">
        <f t="shared" si="541"/>
        <v>#VALUE!</v>
      </c>
      <c r="U1493" s="12" t="s">
        <v>75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IF(Замеры!B1492=0, " ", Замеры!B1492)</f>
        <v>1487</v>
      </c>
      <c r="B1494" s="49" t="str">
        <f>Замеры!F1492</f>
        <v xml:space="preserve">Группа от QF </v>
      </c>
      <c r="C1494" s="49" t="str">
        <f>IF(Замеры!H1492=0, " ", Замеры!H1492)</f>
        <v xml:space="preserve"> </v>
      </c>
      <c r="D1494" s="49" t="str">
        <f>IF(O1494=0, " ", CONCATENATE(Замеры!N1492,Замеры!O1492,Замеры!P1492,Замеры!Q1492,Замеры!R1492))</f>
        <v xml:space="preserve"> </v>
      </c>
      <c r="E1494" s="49" t="str">
        <f>IF(Замеры!I1492=0, " ", Замеры!I1492)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Замеры!L1492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75</v>
      </c>
      <c r="T1494" s="8" t="e">
        <f t="shared" si="541"/>
        <v>#VALUE!</v>
      </c>
      <c r="U1494" s="12" t="s">
        <v>75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IF(Замеры!B1493=0, " ", Замеры!B1493)</f>
        <v>1488</v>
      </c>
      <c r="B1495" s="49" t="str">
        <f>Замеры!F1493</f>
        <v xml:space="preserve">Группа от QF </v>
      </c>
      <c r="C1495" s="49" t="str">
        <f>IF(Замеры!H1493=0, " ", Замеры!H1493)</f>
        <v xml:space="preserve"> </v>
      </c>
      <c r="D1495" s="49" t="str">
        <f>IF(O1495=0, " ", CONCATENATE(Замеры!N1493,Замеры!O1493,Замеры!P1493,Замеры!Q1493,Замеры!R1493))</f>
        <v xml:space="preserve"> </v>
      </c>
      <c r="E1495" s="49" t="str">
        <f>IF(Замеры!I1493=0, " ", Замеры!I1493)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Замеры!L1493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75</v>
      </c>
      <c r="T1495" s="8" t="e">
        <f t="shared" si="541"/>
        <v>#VALUE!</v>
      </c>
      <c r="U1495" s="12" t="s">
        <v>75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IF(Замеры!B1494=0, " ", Замеры!B1494)</f>
        <v>1489</v>
      </c>
      <c r="B1496" s="49" t="str">
        <f>Замеры!F1494</f>
        <v xml:space="preserve">Группа от QF </v>
      </c>
      <c r="C1496" s="49" t="str">
        <f>IF(Замеры!H1494=0, " ", Замеры!H1494)</f>
        <v xml:space="preserve"> </v>
      </c>
      <c r="D1496" s="49" t="str">
        <f>IF(O1496=0, " ", CONCATENATE(Замеры!N1494,Замеры!O1494,Замеры!P1494,Замеры!Q1494,Замеры!R1494))</f>
        <v xml:space="preserve"> </v>
      </c>
      <c r="E1496" s="49" t="str">
        <f>IF(Замеры!I1494=0, " ", Замеры!I1494)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Замеры!L1494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75</v>
      </c>
      <c r="T1496" s="8" t="e">
        <f t="shared" si="541"/>
        <v>#VALUE!</v>
      </c>
      <c r="U1496" s="12" t="s">
        <v>75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IF(Замеры!B1495=0, " ", Замеры!B1495)</f>
        <v>1490</v>
      </c>
      <c r="B1497" s="49" t="str">
        <f>Замеры!F1495</f>
        <v xml:space="preserve">Группа от QF </v>
      </c>
      <c r="C1497" s="49" t="str">
        <f>IF(Замеры!H1495=0, " ", Замеры!H1495)</f>
        <v xml:space="preserve"> </v>
      </c>
      <c r="D1497" s="49" t="str">
        <f>IF(O1497=0, " ", CONCATENATE(Замеры!N1495,Замеры!O1495,Замеры!P1495,Замеры!Q1495,Замеры!R1495))</f>
        <v xml:space="preserve"> </v>
      </c>
      <c r="E1497" s="49" t="str">
        <f>IF(Замеры!I1495=0, " ", Замеры!I1495)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Замеры!L1495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75</v>
      </c>
      <c r="T1497" s="8" t="e">
        <f t="shared" si="541"/>
        <v>#VALUE!</v>
      </c>
      <c r="U1497" s="12" t="s">
        <v>75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IF(Замеры!B1496=0, " ", Замеры!B1496)</f>
        <v>1491</v>
      </c>
      <c r="B1498" s="49" t="str">
        <f>Замеры!F1496</f>
        <v xml:space="preserve">Группа от QF </v>
      </c>
      <c r="C1498" s="49" t="str">
        <f>IF(Замеры!H1496=0, " ", Замеры!H1496)</f>
        <v xml:space="preserve"> </v>
      </c>
      <c r="D1498" s="49" t="str">
        <f>IF(O1498=0, " ", CONCATENATE(Замеры!N1496,Замеры!O1496,Замеры!P1496,Замеры!Q1496,Замеры!R1496))</f>
        <v xml:space="preserve"> </v>
      </c>
      <c r="E1498" s="49" t="str">
        <f>IF(Замеры!I1496=0, " ", Замеры!I1496)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Замеры!L1496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75</v>
      </c>
      <c r="T1498" s="8" t="e">
        <f t="shared" si="541"/>
        <v>#VALUE!</v>
      </c>
      <c r="U1498" s="12" t="s">
        <v>75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IF(Замеры!B1497=0, " ", Замеры!B1497)</f>
        <v>1492</v>
      </c>
      <c r="B1499" s="49" t="str">
        <f>Замеры!F1497</f>
        <v xml:space="preserve">Группа от QF </v>
      </c>
      <c r="C1499" s="49" t="str">
        <f>IF(Замеры!H1497=0, " ", Замеры!H1497)</f>
        <v xml:space="preserve"> </v>
      </c>
      <c r="D1499" s="49" t="str">
        <f>IF(O1499=0, " ", CONCATENATE(Замеры!N1497,Замеры!O1497,Замеры!P1497,Замеры!Q1497,Замеры!R1497))</f>
        <v xml:space="preserve"> </v>
      </c>
      <c r="E1499" s="49" t="str">
        <f>IF(Замеры!I1497=0, " ", Замеры!I1497)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Замеры!L1497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75</v>
      </c>
      <c r="T1499" s="8" t="e">
        <f t="shared" si="541"/>
        <v>#VALUE!</v>
      </c>
      <c r="U1499" s="12" t="s">
        <v>75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IF(Замеры!B1498=0, " ", Замеры!B1498)</f>
        <v>1493</v>
      </c>
      <c r="B1500" s="49" t="str">
        <f>Замеры!F1498</f>
        <v xml:space="preserve">Группа от QF </v>
      </c>
      <c r="C1500" s="49" t="str">
        <f>IF(Замеры!H1498=0, " ", Замеры!H1498)</f>
        <v xml:space="preserve"> </v>
      </c>
      <c r="D1500" s="49" t="str">
        <f>IF(O1500=0, " ", CONCATENATE(Замеры!N1498,Замеры!O1498,Замеры!P1498,Замеры!Q1498,Замеры!R1498))</f>
        <v xml:space="preserve"> </v>
      </c>
      <c r="E1500" s="49" t="str">
        <f>IF(Замеры!I1498=0, " ", Замеры!I1498)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Замеры!L1498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75</v>
      </c>
      <c r="T1500" s="8" t="e">
        <f t="shared" si="541"/>
        <v>#VALUE!</v>
      </c>
      <c r="U1500" s="12" t="s">
        <v>75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IF(Замеры!B1499=0, " ", Замеры!B1499)</f>
        <v>1494</v>
      </c>
      <c r="B1501" s="49" t="str">
        <f>Замеры!F1499</f>
        <v xml:space="preserve">Группа от QF </v>
      </c>
      <c r="C1501" s="49" t="str">
        <f>IF(Замеры!H1499=0, " ", Замеры!H1499)</f>
        <v xml:space="preserve"> </v>
      </c>
      <c r="D1501" s="49" t="str">
        <f>IF(O1501=0, " ", CONCATENATE(Замеры!N1499,Замеры!O1499,Замеры!P1499,Замеры!Q1499,Замеры!R1499))</f>
        <v xml:space="preserve"> </v>
      </c>
      <c r="E1501" s="49" t="str">
        <f>IF(Замеры!I1499=0, " ", Замеры!I1499)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IF(Замеры!B1500=0, " ", Замеры!B1500)</f>
        <v>1495</v>
      </c>
      <c r="B1502" s="49" t="str">
        <f>Замеры!F1500</f>
        <v xml:space="preserve">Группа от QF </v>
      </c>
      <c r="C1502" s="49" t="str">
        <f>IF(Замеры!H1500=0, " ", Замеры!H1500)</f>
        <v xml:space="preserve"> </v>
      </c>
      <c r="D1502" s="49" t="str">
        <f>IF(O1502=0, " ", CONCATENATE(Замеры!N1500,Замеры!O1500,Замеры!P1500,Замеры!Q1500,Замеры!R1500))</f>
        <v xml:space="preserve"> </v>
      </c>
      <c r="E1502" s="49" t="str">
        <f>IF(Замеры!I1500=0, " ", Замеры!I1500)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IF(Замеры!B1501=0, " ", Замеры!B1501)</f>
        <v>1496</v>
      </c>
      <c r="B1503" s="49" t="str">
        <f>Замеры!F1501</f>
        <v xml:space="preserve">Группа от QF </v>
      </c>
      <c r="C1503" s="49" t="str">
        <f>IF(Замеры!H1501=0, " ", Замеры!H1501)</f>
        <v xml:space="preserve"> </v>
      </c>
      <c r="D1503" s="49" t="str">
        <f>IF(O1503=0, " ", CONCATENATE(Замеры!N1501,Замеры!O1501,Замеры!P1501,Замеры!Q1501,Замеры!R1501))</f>
        <v xml:space="preserve"> </v>
      </c>
      <c r="E1503" s="49" t="str">
        <f>IF(Замеры!I1501=0, " ", Замеры!I1501)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IF(Замеры!B1502=0, " ", Замеры!B1502)</f>
        <v>1497</v>
      </c>
      <c r="B1504" s="49" t="str">
        <f>Замеры!F1502</f>
        <v xml:space="preserve">Группа от QF </v>
      </c>
      <c r="C1504" s="49" t="str">
        <f>IF(Замеры!H1502=0, " ", Замеры!H1502)</f>
        <v xml:space="preserve"> </v>
      </c>
      <c r="D1504" s="49" t="str">
        <f>IF(O1504=0, " ", CONCATENATE(Замеры!N1502,Замеры!O1502,Замеры!P1502,Замеры!Q1502,Замеры!R1502))</f>
        <v xml:space="preserve"> </v>
      </c>
      <c r="E1504" s="49" t="str">
        <f>IF(Замеры!I1502=0, " ", Замеры!I1502)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IF(Замеры!B1503=0, " ", Замеры!B1503)</f>
        <v>1498</v>
      </c>
      <c r="B1505" s="49" t="str">
        <f>Замеры!F1503</f>
        <v xml:space="preserve">Группа от QF </v>
      </c>
      <c r="C1505" s="49" t="str">
        <f>IF(Замеры!H1503=0, " ", Замеры!H1503)</f>
        <v xml:space="preserve"> </v>
      </c>
      <c r="D1505" s="49" t="str">
        <f>IF(O1505=0, " ", CONCATENATE(Замеры!N1503,Замеры!O1503,Замеры!P1503,Замеры!Q1503,Замеры!R1503))</f>
        <v xml:space="preserve"> </v>
      </c>
      <c r="E1505" s="49" t="str">
        <f>IF(Замеры!I1503=0, " ", Замеры!I1503)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IF(Замеры!B1504=0, " ", Замеры!B1504)</f>
        <v xml:space="preserve"> </v>
      </c>
      <c r="B1506" s="49">
        <f>Замеры!F1504</f>
        <v>0</v>
      </c>
      <c r="C1506" s="49" t="str">
        <f>IF(Замеры!H1504=0, " ", Замеры!H1504)</f>
        <v xml:space="preserve"> </v>
      </c>
      <c r="D1506" s="49" t="str">
        <f>IF(O1506=0, " ", CONCATENATE(Замеры!N1504,Замеры!O1504,Замеры!P1504,Замеры!Q1504,Замеры!R1504))</f>
        <v xml:space="preserve"> </v>
      </c>
      <c r="E1506" s="49" t="str">
        <f>IF(Замеры!I1504=0, " ", Замеры!I1504)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IF(Замеры!B1505=0, " ", Замеры!B1505)</f>
        <v xml:space="preserve"> </v>
      </c>
      <c r="B1507" s="49">
        <f>Замеры!F1505</f>
        <v>0</v>
      </c>
      <c r="C1507" s="49" t="str">
        <f>IF(Замеры!H1505=0, " ", Замеры!H1505)</f>
        <v xml:space="preserve"> </v>
      </c>
      <c r="D1507" s="49" t="str">
        <f>IF(O1507=0, " ", CONCATENATE(Замеры!N1505,Замеры!O1505,Замеры!P1505,Замеры!Q1505,Замеры!R1505))</f>
        <v xml:space="preserve"> </v>
      </c>
      <c r="E1507" s="49" t="str">
        <f>IF(Замеры!I1505=0, " ", Замеры!I1505)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IF(Замеры!B1506=0, " ", Замеры!B1506)</f>
        <v xml:space="preserve"> </v>
      </c>
      <c r="B1508" s="49">
        <f>Замеры!F1506</f>
        <v>0</v>
      </c>
      <c r="C1508" s="49" t="str">
        <f>IF(Замеры!H1506=0, " ", Замеры!H1506)</f>
        <v xml:space="preserve"> </v>
      </c>
      <c r="D1508" s="49" t="str">
        <f>IF(O1508=0, " ", CONCATENATE(Замеры!N1506,Замеры!O1506,Замеры!P1506,Замеры!Q1506,Замеры!R1506))</f>
        <v xml:space="preserve"> </v>
      </c>
      <c r="E1508" s="49" t="str">
        <f>IF(Замеры!I1506=0, " ", Замеры!I1506)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IF(Замеры!B1507=0, " ", Замеры!B1507)</f>
        <v xml:space="preserve"> </v>
      </c>
      <c r="B1509" s="49">
        <f>Замеры!F1507</f>
        <v>0</v>
      </c>
      <c r="C1509" s="49" t="str">
        <f>IF(Замеры!H1507=0, " ", Замеры!H1507)</f>
        <v xml:space="preserve"> </v>
      </c>
      <c r="D1509" s="49" t="str">
        <f>IF(O1509=0, " ", CONCATENATE(Замеры!N1507,Замеры!O1507,Замеры!P1507,Замеры!Q1507,Замеры!R1507))</f>
        <v xml:space="preserve"> </v>
      </c>
      <c r="E1509" s="49" t="str">
        <f>IF(Замеры!I1507=0, " ", Замеры!I1507)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IF(Замеры!B1508=0, " ", Замеры!B1508)</f>
        <v xml:space="preserve"> </v>
      </c>
      <c r="B1510" s="49">
        <f>Замеры!F1508</f>
        <v>0</v>
      </c>
      <c r="C1510" s="49" t="str">
        <f>IF(Замеры!H1508=0, " ", Замеры!H1508)</f>
        <v xml:space="preserve"> </v>
      </c>
      <c r="D1510" s="49" t="str">
        <f>IF(O1510=0, " ", CONCATENATE(Замеры!N1508,Замеры!O1508,Замеры!P1508,Замеры!Q1508,Замеры!R1508))</f>
        <v xml:space="preserve"> </v>
      </c>
      <c r="E1510" s="49" t="str">
        <f>IF(Замеры!I1508=0, " ", Замеры!I1508)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IF(Замеры!B1509=0, " ", Замеры!B1509)</f>
        <v xml:space="preserve"> </v>
      </c>
      <c r="B1511" s="49">
        <f>Замеры!F1509</f>
        <v>0</v>
      </c>
      <c r="C1511" s="49" t="str">
        <f>IF(Замеры!H1509=0, " ", Замеры!H1509)</f>
        <v xml:space="preserve"> </v>
      </c>
      <c r="D1511" s="49" t="str">
        <f>IF(O1511=0, " ", CONCATENATE(Замеры!N1509,Замеры!O1509,Замеры!P1509,Замеры!Q1509,Замеры!R1509))</f>
        <v xml:space="preserve"> </v>
      </c>
      <c r="E1511" s="49" t="str">
        <f>IF(Замеры!I1509=0, " ", Замеры!I1509)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IF(Замеры!B1510=0, " ", Замеры!B1510)</f>
        <v xml:space="preserve"> </v>
      </c>
      <c r="B1512" s="49">
        <f>Замеры!F1510</f>
        <v>0</v>
      </c>
      <c r="C1512" s="49" t="str">
        <f>IF(Замеры!H1510=0, " ", Замеры!H1510)</f>
        <v xml:space="preserve"> </v>
      </c>
      <c r="D1512" s="49" t="str">
        <f>IF(O1512=0, " ", CONCATENATE(Замеры!N1510,Замеры!O1510,Замеры!P1510,Замеры!Q1510,Замеры!R1510))</f>
        <v xml:space="preserve"> </v>
      </c>
      <c r="E1512" s="49" t="str">
        <f>IF(Замеры!I1510=0, " ", Замеры!I1510)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IF(Замеры!B1511=0, " ", Замеры!B1511)</f>
        <v xml:space="preserve"> </v>
      </c>
      <c r="B1513" s="49">
        <f>Замеры!F1511</f>
        <v>0</v>
      </c>
      <c r="C1513" s="49" t="str">
        <f>IF(Замеры!H1511=0, " ", Замеры!H1511)</f>
        <v xml:space="preserve"> </v>
      </c>
      <c r="D1513" s="49" t="str">
        <f>IF(O1513=0, " ", CONCATENATE(Замеры!N1511,Замеры!O1511,Замеры!P1511,Замеры!Q1511,Замеры!R1511))</f>
        <v xml:space="preserve"> </v>
      </c>
      <c r="E1513" s="49" t="str">
        <f>IF(Замеры!I1511=0, " ", Замеры!I1511)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IF(Замеры!B1512=0, " ", Замеры!B1512)</f>
        <v xml:space="preserve"> </v>
      </c>
      <c r="B1514" s="49">
        <f>Замеры!F1512</f>
        <v>0</v>
      </c>
      <c r="C1514" s="49" t="str">
        <f>IF(Замеры!H1512=0, " ", Замеры!H1512)</f>
        <v xml:space="preserve"> </v>
      </c>
      <c r="D1514" s="49" t="str">
        <f>IF(O1514=0, " ", CONCATENATE(Замеры!N1512,Замеры!O1512,Замеры!P1512,Замеры!Q1512,Замеры!R1512))</f>
        <v xml:space="preserve"> </v>
      </c>
      <c r="E1514" s="49" t="str">
        <f>IF(Замеры!I1512=0, " ", Замеры!I1512)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IF(Замеры!B1513=0, " ", Замеры!B1513)</f>
        <v xml:space="preserve"> </v>
      </c>
      <c r="B1515" s="49">
        <f>Замеры!F1513</f>
        <v>0</v>
      </c>
      <c r="C1515" s="49" t="str">
        <f>IF(Замеры!H1513=0, " ", Замеры!H1513)</f>
        <v xml:space="preserve"> </v>
      </c>
      <c r="D1515" s="49" t="str">
        <f>IF(O1515=0, " ", CONCATENATE(Замеры!N1513,Замеры!O1513,Замеры!P1513,Замеры!Q1513,Замеры!R1513))</f>
        <v xml:space="preserve"> </v>
      </c>
      <c r="E1515" s="49" t="str">
        <f>IF(Замеры!I1513=0, " ", Замеры!I1513)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IF(Замеры!B1514=0, " ", Замеры!B1514)</f>
        <v xml:space="preserve"> </v>
      </c>
      <c r="B1516" s="49">
        <f>Замеры!F1514</f>
        <v>0</v>
      </c>
      <c r="C1516" s="49" t="str">
        <f>IF(Замеры!H1514=0, " ", Замеры!H1514)</f>
        <v xml:space="preserve"> </v>
      </c>
      <c r="D1516" s="49" t="str">
        <f>IF(O1516=0, " ", CONCATENATE(Замеры!N1514,Замеры!O1514,Замеры!P1514,Замеры!Q1514,Замеры!R1514))</f>
        <v xml:space="preserve"> </v>
      </c>
      <c r="E1516" s="49" t="str">
        <f>IF(Замеры!I1514=0, " ", Замеры!I1514)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IF(Замеры!B1515=0, " ", Замеры!B1515)</f>
        <v xml:space="preserve"> </v>
      </c>
      <c r="B1517" s="49">
        <f>Замеры!F1515</f>
        <v>0</v>
      </c>
      <c r="C1517" s="49" t="str">
        <f>IF(Замеры!H1515=0, " ", Замеры!H1515)</f>
        <v xml:space="preserve"> </v>
      </c>
      <c r="D1517" s="49" t="str">
        <f>IF(O1517=0, " ", CONCATENATE(Замеры!N1515,Замеры!O1515,Замеры!P1515,Замеры!Q1515,Замеры!R1515))</f>
        <v xml:space="preserve"> </v>
      </c>
      <c r="E1517" s="49" t="str">
        <f>IF(Замеры!I1515=0, " ", Замеры!I1515)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2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5" max="6" width="9.109375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64" t="s">
        <v>96</v>
      </c>
      <c r="B1" s="53"/>
      <c r="C1" s="53"/>
      <c r="D1" s="165" t="s">
        <v>36</v>
      </c>
      <c r="E1" s="165" t="s">
        <v>37</v>
      </c>
      <c r="F1" s="165" t="s">
        <v>38</v>
      </c>
      <c r="G1" s="165" t="s">
        <v>39</v>
      </c>
      <c r="H1" s="165" t="s">
        <v>40</v>
      </c>
      <c r="I1" s="165" t="s">
        <v>41</v>
      </c>
      <c r="J1" s="165" t="s">
        <v>42</v>
      </c>
      <c r="K1" s="167" t="s">
        <v>43</v>
      </c>
      <c r="L1" s="168"/>
    </row>
    <row r="2" spans="1:15" ht="4.5" customHeight="1" x14ac:dyDescent="0.3">
      <c r="A2" s="164"/>
      <c r="B2" s="54"/>
      <c r="C2" s="54"/>
      <c r="D2" s="166"/>
      <c r="E2" s="166"/>
      <c r="F2" s="166"/>
      <c r="G2" s="166"/>
      <c r="H2" s="166"/>
      <c r="I2" s="166"/>
      <c r="J2" s="166"/>
      <c r="K2" s="169"/>
      <c r="L2" s="170"/>
    </row>
    <row r="3" spans="1:15" ht="4.5" customHeight="1" x14ac:dyDescent="0.3">
      <c r="A3" s="164"/>
      <c r="B3" s="54"/>
      <c r="C3" s="54"/>
      <c r="D3" s="166"/>
      <c r="E3" s="166"/>
      <c r="F3" s="166"/>
      <c r="G3" s="166"/>
      <c r="H3" s="166"/>
      <c r="I3" s="166"/>
      <c r="J3" s="166"/>
      <c r="K3" s="169"/>
      <c r="L3" s="170"/>
    </row>
    <row r="4" spans="1:15" ht="15" customHeight="1" x14ac:dyDescent="0.3">
      <c r="A4" s="164"/>
      <c r="B4" s="54" t="s">
        <v>32</v>
      </c>
      <c r="C4" s="54" t="s">
        <v>34</v>
      </c>
      <c r="D4" s="166"/>
      <c r="E4" s="166"/>
      <c r="F4" s="166"/>
      <c r="G4" s="166"/>
      <c r="H4" s="166"/>
      <c r="I4" s="166"/>
      <c r="J4" s="166"/>
      <c r="K4" s="169"/>
      <c r="L4" s="170"/>
    </row>
    <row r="5" spans="1:15" ht="15" thickBot="1" x14ac:dyDescent="0.35">
      <c r="A5" s="164"/>
      <c r="B5" s="54" t="s">
        <v>33</v>
      </c>
      <c r="C5" s="54" t="s">
        <v>35</v>
      </c>
      <c r="D5" s="166"/>
      <c r="E5" s="166"/>
      <c r="F5" s="166"/>
      <c r="G5" s="166"/>
      <c r="H5" s="166"/>
      <c r="I5" s="166"/>
      <c r="J5" s="166"/>
      <c r="K5" s="171"/>
      <c r="L5" s="172"/>
    </row>
    <row r="6" spans="1:15" x14ac:dyDescent="0.3">
      <c r="A6" s="164"/>
      <c r="B6" s="55"/>
      <c r="C6" s="55"/>
      <c r="D6" s="166"/>
      <c r="E6" s="166"/>
      <c r="F6" s="166"/>
      <c r="G6" s="166"/>
      <c r="H6" s="166"/>
      <c r="I6" s="166"/>
      <c r="J6" s="166"/>
      <c r="K6" s="54"/>
      <c r="L6" s="53"/>
    </row>
    <row r="7" spans="1:15" x14ac:dyDescent="0.3">
      <c r="A7" s="164"/>
      <c r="B7" s="55"/>
      <c r="C7" s="55"/>
      <c r="D7" s="166"/>
      <c r="E7" s="166"/>
      <c r="F7" s="166"/>
      <c r="G7" s="166"/>
      <c r="H7" s="166"/>
      <c r="I7" s="166"/>
      <c r="J7" s="166"/>
      <c r="K7" s="54"/>
      <c r="L7" s="54"/>
    </row>
    <row r="8" spans="1:15" x14ac:dyDescent="0.3">
      <c r="A8" s="164"/>
      <c r="B8" s="55"/>
      <c r="C8" s="55"/>
      <c r="D8" s="166"/>
      <c r="E8" s="166"/>
      <c r="F8" s="166"/>
      <c r="G8" s="166"/>
      <c r="H8" s="166"/>
      <c r="I8" s="166"/>
      <c r="J8" s="166"/>
      <c r="K8" s="54"/>
      <c r="L8" s="54"/>
    </row>
    <row r="9" spans="1:15" x14ac:dyDescent="0.3">
      <c r="A9" s="164"/>
      <c r="B9" s="55"/>
      <c r="C9" s="55"/>
      <c r="D9" s="166"/>
      <c r="E9" s="166"/>
      <c r="F9" s="166"/>
      <c r="G9" s="166"/>
      <c r="H9" s="166"/>
      <c r="I9" s="166"/>
      <c r="J9" s="166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Замеры!H3</f>
        <v>0</v>
      </c>
      <c r="C11" s="60" t="str">
        <f>Замеры!F3</f>
        <v xml:space="preserve">РЩ-7 прачечная (подвал) </v>
      </c>
      <c r="D11" s="29" t="s">
        <v>76</v>
      </c>
      <c r="E11" s="28">
        <f>Замеры!I3</f>
        <v>0</v>
      </c>
      <c r="F11" s="29" t="s">
        <v>88</v>
      </c>
      <c r="G11" s="29">
        <f>$M$9</f>
        <v>15</v>
      </c>
      <c r="H11" s="29">
        <f>$N$9</f>
        <v>30</v>
      </c>
      <c r="I11" s="29" t="s">
        <v>75</v>
      </c>
      <c r="J11" s="29">
        <f ca="1">RANDBETWEEN(201,219)/10</f>
        <v>20.2</v>
      </c>
      <c r="K11" s="29">
        <f>$O$9</f>
        <v>0.3</v>
      </c>
      <c r="L11" s="29">
        <f ca="1">RANDBETWEEN(7,19)/1000</f>
        <v>1.6E-2</v>
      </c>
    </row>
    <row r="12" spans="1:15" ht="15.6" x14ac:dyDescent="0.3">
      <c r="A12" s="58">
        <f>IF(Замеры!B5=0, " ", Замеры!B5)</f>
        <v>1</v>
      </c>
      <c r="B12" s="59" t="str">
        <f>Замеры!H5</f>
        <v>FH204</v>
      </c>
      <c r="C12" s="60" t="str">
        <f>Замеры!F5</f>
        <v xml:space="preserve"> Ввод 0.1 QD -1</v>
      </c>
      <c r="D12" s="29" t="s">
        <v>76</v>
      </c>
      <c r="E12" s="28">
        <f>Замеры!I5</f>
        <v>40</v>
      </c>
      <c r="F12" s="29" t="s">
        <v>88</v>
      </c>
      <c r="G12" s="29">
        <f>$M$9</f>
        <v>15</v>
      </c>
      <c r="H12" s="29">
        <f>$N$9</f>
        <v>30</v>
      </c>
      <c r="I12" s="29" t="s">
        <v>75</v>
      </c>
      <c r="J12" s="29">
        <f t="shared" ref="J12:J75" ca="1" si="0">RANDBETWEEN(201,219)/10</f>
        <v>21.8</v>
      </c>
      <c r="K12" s="29">
        <f>$O$9</f>
        <v>0.3</v>
      </c>
      <c r="L12" s="29">
        <f t="shared" ref="L12:L75" ca="1" si="1">RANDBETWEEN(7,19)/1000</f>
        <v>1.9E-2</v>
      </c>
      <c r="M12">
        <f>Замеры!S5</f>
        <v>0</v>
      </c>
    </row>
    <row r="13" spans="1:15" ht="15.6" x14ac:dyDescent="0.3">
      <c r="A13" s="58">
        <f>IF(Замеры!B6=0, " ", Замеры!B6)</f>
        <v>2</v>
      </c>
      <c r="B13" s="59" t="str">
        <f>Замеры!H6</f>
        <v>SH203L</v>
      </c>
      <c r="C13" s="60" t="str">
        <f>Замеры!F6</f>
        <v>Ввод 0.2 QF -1</v>
      </c>
      <c r="D13" s="29" t="s">
        <v>76</v>
      </c>
      <c r="E13" s="28">
        <f>Замеры!I6</f>
        <v>32</v>
      </c>
      <c r="F13" s="29" t="s">
        <v>88</v>
      </c>
      <c r="G13" s="29">
        <f>$M$9</f>
        <v>15</v>
      </c>
      <c r="H13" s="29">
        <f t="shared" ref="H13:H76" si="2">$N$9</f>
        <v>30</v>
      </c>
      <c r="I13" s="29" t="s">
        <v>75</v>
      </c>
      <c r="J13" s="29">
        <f t="shared" ca="1" si="0"/>
        <v>21</v>
      </c>
      <c r="K13" s="29">
        <f t="shared" ref="K13:K76" si="3">$O$9</f>
        <v>0.3</v>
      </c>
      <c r="L13" s="29">
        <f t="shared" ca="1" si="1"/>
        <v>1.2999999999999999E-2</v>
      </c>
      <c r="M13">
        <f>Замеры!S6</f>
        <v>0</v>
      </c>
    </row>
    <row r="14" spans="1:15" ht="15.6" x14ac:dyDescent="0.3">
      <c r="A14" s="58">
        <f>IF(Замеры!B7=0, " ", Замеры!B7)</f>
        <v>3</v>
      </c>
      <c r="B14" s="59" t="str">
        <f>Замеры!H7</f>
        <v>SH 201 L</v>
      </c>
      <c r="C14" s="60" t="str">
        <f>Замеры!F7</f>
        <v>Группа от QF 1</v>
      </c>
      <c r="D14" s="29" t="s">
        <v>76</v>
      </c>
      <c r="E14" s="28">
        <f>Замеры!I7</f>
        <v>32</v>
      </c>
      <c r="F14" s="29" t="s">
        <v>88</v>
      </c>
      <c r="G14" s="29">
        <f t="shared" ref="G14:G76" si="4">$M$9</f>
        <v>15</v>
      </c>
      <c r="H14" s="29">
        <f t="shared" si="2"/>
        <v>30</v>
      </c>
      <c r="I14" s="29" t="s">
        <v>75</v>
      </c>
      <c r="J14" s="29">
        <f t="shared" ca="1" si="0"/>
        <v>21.1</v>
      </c>
      <c r="K14" s="29">
        <f t="shared" si="3"/>
        <v>0.3</v>
      </c>
      <c r="L14" s="29">
        <f t="shared" ca="1" si="1"/>
        <v>1.6E-2</v>
      </c>
      <c r="M14">
        <f>Замеры!S7</f>
        <v>0</v>
      </c>
    </row>
    <row r="15" spans="1:15" ht="15.6" x14ac:dyDescent="0.3">
      <c r="A15" s="58">
        <f>IF(Замеры!B8=0, " ", Замеры!B8)</f>
        <v>4</v>
      </c>
      <c r="B15" s="59" t="str">
        <f>Замеры!H8</f>
        <v>SH 202 L</v>
      </c>
      <c r="C15" s="60" t="str">
        <f>Замеры!F8</f>
        <v>Группа от QF 2</v>
      </c>
      <c r="D15" s="29" t="s">
        <v>76</v>
      </c>
      <c r="E15" s="28">
        <f>Замеры!I8</f>
        <v>32</v>
      </c>
      <c r="F15" s="29" t="s">
        <v>88</v>
      </c>
      <c r="G15" s="29">
        <f t="shared" si="4"/>
        <v>15</v>
      </c>
      <c r="H15" s="29">
        <f>$N$9</f>
        <v>30</v>
      </c>
      <c r="I15" s="29" t="s">
        <v>75</v>
      </c>
      <c r="J15" s="29">
        <f t="shared" ca="1" si="0"/>
        <v>21.5</v>
      </c>
      <c r="K15" s="29">
        <f t="shared" si="3"/>
        <v>0.3</v>
      </c>
      <c r="L15" s="29">
        <f t="shared" ca="1" si="1"/>
        <v>1.7999999999999999E-2</v>
      </c>
      <c r="M15">
        <f>Замеры!S8</f>
        <v>0</v>
      </c>
    </row>
    <row r="16" spans="1:15" ht="15.6" x14ac:dyDescent="0.3">
      <c r="A16" s="58">
        <f>IF(Замеры!B9=0, " ", Замеры!B9)</f>
        <v>5</v>
      </c>
      <c r="B16" s="59" t="str">
        <f>Замеры!H9</f>
        <v>SH 203 L</v>
      </c>
      <c r="C16" s="60" t="str">
        <f>Замеры!F9</f>
        <v>Группа от QF 3</v>
      </c>
      <c r="D16" s="29" t="s">
        <v>76</v>
      </c>
      <c r="E16" s="28">
        <f>Замеры!I9</f>
        <v>32</v>
      </c>
      <c r="F16" s="29" t="s">
        <v>88</v>
      </c>
      <c r="G16" s="29">
        <f t="shared" si="4"/>
        <v>15</v>
      </c>
      <c r="H16" s="29">
        <f t="shared" si="2"/>
        <v>30</v>
      </c>
      <c r="I16" s="29" t="s">
        <v>75</v>
      </c>
      <c r="J16" s="29">
        <f t="shared" ca="1" si="0"/>
        <v>21.5</v>
      </c>
      <c r="K16" s="29">
        <f t="shared" si="3"/>
        <v>0.3</v>
      </c>
      <c r="L16" s="29">
        <f t="shared" ca="1" si="1"/>
        <v>1.7999999999999999E-2</v>
      </c>
      <c r="M16">
        <f>Замеры!S9</f>
        <v>0</v>
      </c>
    </row>
    <row r="17" spans="1:13" ht="15.6" x14ac:dyDescent="0.3">
      <c r="A17" s="58">
        <f>IF(Замеры!B10=0, " ", Замеры!B10)</f>
        <v>6</v>
      </c>
      <c r="B17" s="59" t="str">
        <f>Замеры!H10</f>
        <v>DS941</v>
      </c>
      <c r="C17" s="60" t="str">
        <f>Замеры!F10</f>
        <v>Группа от QFD 4</v>
      </c>
      <c r="D17" s="29" t="s">
        <v>76</v>
      </c>
      <c r="E17" s="28">
        <f>Замеры!I10</f>
        <v>16</v>
      </c>
      <c r="F17" s="29" t="s">
        <v>88</v>
      </c>
      <c r="G17" s="29">
        <f t="shared" si="4"/>
        <v>15</v>
      </c>
      <c r="H17" s="29">
        <f t="shared" si="2"/>
        <v>30</v>
      </c>
      <c r="I17" s="29" t="s">
        <v>75</v>
      </c>
      <c r="J17" s="29">
        <f t="shared" ca="1" si="0"/>
        <v>21.5</v>
      </c>
      <c r="K17" s="29">
        <f t="shared" si="3"/>
        <v>0.3</v>
      </c>
      <c r="L17" s="29">
        <f t="shared" ca="1" si="1"/>
        <v>1.2999999999999999E-2</v>
      </c>
      <c r="M17">
        <f>Замеры!S10</f>
        <v>0</v>
      </c>
    </row>
    <row r="18" spans="1:13" ht="15.6" x14ac:dyDescent="0.3">
      <c r="A18" s="58">
        <f>IF(Замеры!B11=0, " ", Замеры!B11)</f>
        <v>7</v>
      </c>
      <c r="B18" s="59" t="str">
        <f>Замеры!H11</f>
        <v>DS943</v>
      </c>
      <c r="C18" s="60" t="str">
        <f>Замеры!F11</f>
        <v>Группа от QFD 5</v>
      </c>
      <c r="D18" s="29" t="s">
        <v>76</v>
      </c>
      <c r="E18" s="28">
        <f>Замеры!I11</f>
        <v>16</v>
      </c>
      <c r="F18" s="29" t="s">
        <v>88</v>
      </c>
      <c r="G18" s="29">
        <f t="shared" si="4"/>
        <v>15</v>
      </c>
      <c r="H18" s="29">
        <f t="shared" si="2"/>
        <v>30</v>
      </c>
      <c r="I18" s="29" t="s">
        <v>75</v>
      </c>
      <c r="J18" s="29">
        <f t="shared" ca="1" si="0"/>
        <v>20.100000000000001</v>
      </c>
      <c r="K18" s="29">
        <f t="shared" si="3"/>
        <v>0.3</v>
      </c>
      <c r="L18" s="29">
        <f t="shared" ca="1" si="1"/>
        <v>1.9E-2</v>
      </c>
      <c r="M18">
        <f>Замеры!S11</f>
        <v>0</v>
      </c>
    </row>
    <row r="19" spans="1:13" ht="15.6" x14ac:dyDescent="0.3">
      <c r="A19" s="58">
        <f>IF(Замеры!B12=0, " ", Замеры!B12)</f>
        <v>8</v>
      </c>
      <c r="B19" s="59" t="str">
        <f>Замеры!H12</f>
        <v>SH 201 L</v>
      </c>
      <c r="C19" s="60" t="str">
        <f>Замеры!F12</f>
        <v>Группа от QF 6</v>
      </c>
      <c r="D19" s="29" t="s">
        <v>76</v>
      </c>
      <c r="E19" s="28">
        <f>Замеры!I12</f>
        <v>32</v>
      </c>
      <c r="F19" s="29" t="s">
        <v>88</v>
      </c>
      <c r="G19" s="29">
        <f t="shared" si="4"/>
        <v>15</v>
      </c>
      <c r="H19" s="29">
        <f t="shared" si="2"/>
        <v>30</v>
      </c>
      <c r="I19" s="29" t="s">
        <v>75</v>
      </c>
      <c r="J19" s="29">
        <f t="shared" ca="1" si="0"/>
        <v>20.7</v>
      </c>
      <c r="K19" s="29">
        <f t="shared" si="3"/>
        <v>0.3</v>
      </c>
      <c r="L19" s="29">
        <f t="shared" ca="1" si="1"/>
        <v>7.0000000000000001E-3</v>
      </c>
      <c r="M19">
        <f>Замеры!S12</f>
        <v>0</v>
      </c>
    </row>
    <row r="20" spans="1:13" ht="15.6" x14ac:dyDescent="0.3">
      <c r="A20" s="58">
        <f>IF(Замеры!B13=0, " ", Замеры!B13)</f>
        <v>9</v>
      </c>
      <c r="B20" s="59" t="str">
        <f>Замеры!H13</f>
        <v>SH 202 L</v>
      </c>
      <c r="C20" s="60" t="str">
        <f>Замеры!F13</f>
        <v>Группа от QF 7</v>
      </c>
      <c r="D20" s="29" t="s">
        <v>76</v>
      </c>
      <c r="E20" s="28">
        <f>Замеры!I13</f>
        <v>16</v>
      </c>
      <c r="F20" s="29" t="s">
        <v>88</v>
      </c>
      <c r="G20" s="29">
        <f t="shared" si="4"/>
        <v>15</v>
      </c>
      <c r="H20" s="29">
        <f t="shared" si="2"/>
        <v>30</v>
      </c>
      <c r="I20" s="29" t="s">
        <v>75</v>
      </c>
      <c r="J20" s="29">
        <f t="shared" ca="1" si="0"/>
        <v>21.8</v>
      </c>
      <c r="K20" s="29">
        <f t="shared" si="3"/>
        <v>0.3</v>
      </c>
      <c r="L20" s="29">
        <f t="shared" ca="1" si="1"/>
        <v>0.01</v>
      </c>
      <c r="M20">
        <f>Замеры!S13</f>
        <v>0</v>
      </c>
    </row>
    <row r="21" spans="1:13" ht="15.6" x14ac:dyDescent="0.3">
      <c r="A21" s="58">
        <f>IF(Замеры!B15=0, " ", Замеры!B15)</f>
        <v>10</v>
      </c>
      <c r="B21" s="59" t="str">
        <f>Замеры!H15</f>
        <v>FH202</v>
      </c>
      <c r="C21" s="60" t="str">
        <f>Замеры!F15</f>
        <v>Группа от QD 8</v>
      </c>
      <c r="D21" s="29" t="s">
        <v>76</v>
      </c>
      <c r="E21" s="28">
        <f>Замеры!I15</f>
        <v>40</v>
      </c>
      <c r="F21" s="29" t="s">
        <v>88</v>
      </c>
      <c r="G21" s="29">
        <f t="shared" si="4"/>
        <v>15</v>
      </c>
      <c r="H21" s="29">
        <f t="shared" si="2"/>
        <v>30</v>
      </c>
      <c r="I21" s="29" t="s">
        <v>75</v>
      </c>
      <c r="J21" s="29">
        <f t="shared" ca="1" si="0"/>
        <v>20.5</v>
      </c>
      <c r="K21" s="29">
        <f t="shared" si="3"/>
        <v>0.3</v>
      </c>
      <c r="L21" s="29">
        <f t="shared" ca="1" si="1"/>
        <v>1.7000000000000001E-2</v>
      </c>
      <c r="M21">
        <f>Замеры!S15</f>
        <v>0</v>
      </c>
    </row>
    <row r="22" spans="1:13" ht="15.6" x14ac:dyDescent="0.3">
      <c r="A22" s="58">
        <f>IF(Замеры!B16=0, " ", Замеры!B16)</f>
        <v>11</v>
      </c>
      <c r="B22" s="59" t="str">
        <f>Замеры!H16</f>
        <v>SH 201 L</v>
      </c>
      <c r="C22" s="60" t="str">
        <f>Замеры!F16</f>
        <v>Группа от QF 8</v>
      </c>
      <c r="D22" s="29" t="s">
        <v>76</v>
      </c>
      <c r="E22" s="28">
        <f>Замеры!I16</f>
        <v>32</v>
      </c>
      <c r="F22" s="29" t="s">
        <v>88</v>
      </c>
      <c r="G22" s="29">
        <f t="shared" si="4"/>
        <v>15</v>
      </c>
      <c r="H22" s="29">
        <f t="shared" si="2"/>
        <v>30</v>
      </c>
      <c r="I22" s="29" t="s">
        <v>75</v>
      </c>
      <c r="J22" s="29">
        <f t="shared" ca="1" si="0"/>
        <v>20.9</v>
      </c>
      <c r="K22" s="29">
        <f t="shared" si="3"/>
        <v>0.3</v>
      </c>
      <c r="L22" s="29">
        <f t="shared" ca="1" si="1"/>
        <v>1.9E-2</v>
      </c>
      <c r="M22">
        <f>Замеры!S16</f>
        <v>0</v>
      </c>
    </row>
    <row r="23" spans="1:13" ht="15.6" x14ac:dyDescent="0.3">
      <c r="A23" s="58">
        <f>IF(Замеры!B17=0, " ", Замеры!B17)</f>
        <v>12</v>
      </c>
      <c r="B23" s="59" t="str">
        <f>Замеры!H17</f>
        <v>FH204</v>
      </c>
      <c r="C23" s="60" t="str">
        <f>Замеры!F17</f>
        <v>Группа от QD 9</v>
      </c>
      <c r="D23" s="29" t="s">
        <v>76</v>
      </c>
      <c r="E23" s="28">
        <f>Замеры!I17</f>
        <v>40</v>
      </c>
      <c r="F23" s="29" t="s">
        <v>88</v>
      </c>
      <c r="G23" s="29">
        <f t="shared" si="4"/>
        <v>15</v>
      </c>
      <c r="H23" s="29">
        <f t="shared" si="2"/>
        <v>30</v>
      </c>
      <c r="I23" s="29" t="s">
        <v>75</v>
      </c>
      <c r="J23" s="29">
        <f t="shared" ca="1" si="0"/>
        <v>21.9</v>
      </c>
      <c r="K23" s="29">
        <f t="shared" si="3"/>
        <v>0.3</v>
      </c>
      <c r="L23" s="29">
        <f t="shared" ca="1" si="1"/>
        <v>8.0000000000000002E-3</v>
      </c>
      <c r="M23">
        <f>Замеры!S17</f>
        <v>0</v>
      </c>
    </row>
    <row r="24" spans="1:13" ht="15.6" x14ac:dyDescent="0.3">
      <c r="A24" s="58">
        <f>IF(Замеры!B18=0, " ", Замеры!B18)</f>
        <v>13</v>
      </c>
      <c r="B24" s="59" t="str">
        <f>Замеры!H18</f>
        <v>SH203L</v>
      </c>
      <c r="C24" s="60" t="str">
        <f>Замеры!F18</f>
        <v>Группа от QF 9</v>
      </c>
      <c r="D24" s="29" t="s">
        <v>76</v>
      </c>
      <c r="E24" s="28">
        <f>Замеры!I18</f>
        <v>32</v>
      </c>
      <c r="F24" s="29" t="s">
        <v>88</v>
      </c>
      <c r="G24" s="29">
        <f t="shared" si="4"/>
        <v>15</v>
      </c>
      <c r="H24" s="29">
        <f t="shared" si="2"/>
        <v>30</v>
      </c>
      <c r="I24" s="29" t="s">
        <v>75</v>
      </c>
      <c r="J24" s="29">
        <f t="shared" ca="1" si="0"/>
        <v>21</v>
      </c>
      <c r="K24" s="29">
        <f t="shared" si="3"/>
        <v>0.3</v>
      </c>
      <c r="L24" s="29">
        <f t="shared" ca="1" si="1"/>
        <v>1.7999999999999999E-2</v>
      </c>
      <c r="M24">
        <f>Замеры!S18</f>
        <v>0</v>
      </c>
    </row>
    <row r="25" spans="1:13" ht="15.6" x14ac:dyDescent="0.3">
      <c r="A25" s="58">
        <f>IF(Замеры!B19=0, " ", Замеры!B19)</f>
        <v>14</v>
      </c>
      <c r="B25" s="59" t="str">
        <f>Замеры!H19</f>
        <v>SH203L</v>
      </c>
      <c r="C25" s="60" t="str">
        <f>Замеры!F19</f>
        <v>Группа от QF 10</v>
      </c>
      <c r="D25" s="29" t="s">
        <v>76</v>
      </c>
      <c r="E25" s="28">
        <f>Замеры!I19</f>
        <v>33</v>
      </c>
      <c r="F25" s="29" t="s">
        <v>88</v>
      </c>
      <c r="G25" s="29">
        <f t="shared" si="4"/>
        <v>15</v>
      </c>
      <c r="H25" s="29">
        <f t="shared" si="2"/>
        <v>30</v>
      </c>
      <c r="I25" s="29" t="s">
        <v>75</v>
      </c>
      <c r="J25" s="29">
        <f t="shared" ca="1" si="0"/>
        <v>20.8</v>
      </c>
      <c r="K25" s="29">
        <f t="shared" si="3"/>
        <v>0.3</v>
      </c>
      <c r="L25" s="29">
        <f t="shared" ca="1" si="1"/>
        <v>8.9999999999999993E-3</v>
      </c>
      <c r="M25">
        <f>Замеры!S19</f>
        <v>0</v>
      </c>
    </row>
    <row r="26" spans="1:13" ht="15.6" x14ac:dyDescent="0.3">
      <c r="A26" s="58">
        <f>IF(Замеры!B20=0, " ", Замеры!B20)</f>
        <v>15</v>
      </c>
      <c r="B26" s="59" t="str">
        <f>Замеры!H20</f>
        <v>SH203L</v>
      </c>
      <c r="C26" s="60" t="str">
        <f>Замеры!F20</f>
        <v>Группа от QF 11</v>
      </c>
      <c r="D26" s="29" t="s">
        <v>76</v>
      </c>
      <c r="E26" s="28">
        <f>Замеры!I20</f>
        <v>34</v>
      </c>
      <c r="F26" s="29" t="s">
        <v>88</v>
      </c>
      <c r="G26" s="29">
        <f t="shared" si="4"/>
        <v>15</v>
      </c>
      <c r="H26" s="29">
        <f t="shared" si="2"/>
        <v>30</v>
      </c>
      <c r="I26" s="29" t="s">
        <v>75</v>
      </c>
      <c r="J26" s="29">
        <f t="shared" ca="1" si="0"/>
        <v>21.9</v>
      </c>
      <c r="K26" s="29">
        <f t="shared" si="3"/>
        <v>0.3</v>
      </c>
      <c r="L26" s="29">
        <f t="shared" ca="1" si="1"/>
        <v>1.4E-2</v>
      </c>
      <c r="M26">
        <f>Замеры!S20</f>
        <v>0</v>
      </c>
    </row>
    <row r="27" spans="1:13" ht="15.6" x14ac:dyDescent="0.3">
      <c r="A27" s="58">
        <f>IF(Замеры!B21=0, " ", Замеры!B21)</f>
        <v>16</v>
      </c>
      <c r="B27" s="59" t="str">
        <f>Замеры!H21</f>
        <v>SH203L</v>
      </c>
      <c r="C27" s="60" t="str">
        <f>Замеры!F21</f>
        <v>Группа от QF 12</v>
      </c>
      <c r="D27" s="29" t="s">
        <v>76</v>
      </c>
      <c r="E27" s="28">
        <f>Замеры!I21</f>
        <v>35</v>
      </c>
      <c r="F27" s="29" t="s">
        <v>88</v>
      </c>
      <c r="G27" s="29">
        <f t="shared" si="4"/>
        <v>15</v>
      </c>
      <c r="H27" s="29">
        <f t="shared" si="2"/>
        <v>30</v>
      </c>
      <c r="I27" s="29" t="s">
        <v>75</v>
      </c>
      <c r="J27" s="29">
        <f t="shared" ca="1" si="0"/>
        <v>21.4</v>
      </c>
      <c r="K27" s="29">
        <f t="shared" si="3"/>
        <v>0.3</v>
      </c>
      <c r="L27" s="29">
        <f t="shared" ca="1" si="1"/>
        <v>1.9E-2</v>
      </c>
      <c r="M27">
        <f>Замеры!S21</f>
        <v>0</v>
      </c>
    </row>
    <row r="28" spans="1:13" ht="15.6" x14ac:dyDescent="0.3">
      <c r="A28" s="58">
        <f>IF(Замеры!B22=0, " ", Замеры!B22)</f>
        <v>17</v>
      </c>
      <c r="B28" s="59" t="str">
        <f>Замеры!H22</f>
        <v>SH203L</v>
      </c>
      <c r="C28" s="60" t="str">
        <f>Замеры!F22</f>
        <v>Группа от QF 13</v>
      </c>
      <c r="D28" s="29" t="s">
        <v>76</v>
      </c>
      <c r="E28" s="28">
        <f>Замеры!I22</f>
        <v>36</v>
      </c>
      <c r="F28" s="29" t="s">
        <v>88</v>
      </c>
      <c r="G28" s="29">
        <f t="shared" si="4"/>
        <v>15</v>
      </c>
      <c r="H28" s="29">
        <f t="shared" si="2"/>
        <v>30</v>
      </c>
      <c r="I28" s="29" t="s">
        <v>75</v>
      </c>
      <c r="J28" s="29">
        <f t="shared" ca="1" si="0"/>
        <v>21</v>
      </c>
      <c r="K28" s="29">
        <f t="shared" si="3"/>
        <v>0.3</v>
      </c>
      <c r="L28" s="29">
        <f t="shared" ca="1" si="1"/>
        <v>1.6E-2</v>
      </c>
      <c r="M28">
        <f>Замеры!S22</f>
        <v>0</v>
      </c>
    </row>
    <row r="29" spans="1:13" ht="15.6" x14ac:dyDescent="0.3">
      <c r="A29" s="58">
        <f>IF(Замеры!B23=0, " ", Замеры!B23)</f>
        <v>18</v>
      </c>
      <c r="B29" s="59" t="str">
        <f>Замеры!H23</f>
        <v>SH203L</v>
      </c>
      <c r="C29" s="60" t="str">
        <f>Замеры!F23</f>
        <v>Группа от QF 14</v>
      </c>
      <c r="D29" s="29" t="s">
        <v>76</v>
      </c>
      <c r="E29" s="28">
        <f>Замеры!I23</f>
        <v>37</v>
      </c>
      <c r="F29" s="29" t="s">
        <v>88</v>
      </c>
      <c r="G29" s="29">
        <f t="shared" si="4"/>
        <v>15</v>
      </c>
      <c r="H29" s="29">
        <f t="shared" si="2"/>
        <v>30</v>
      </c>
      <c r="I29" s="29" t="s">
        <v>75</v>
      </c>
      <c r="J29" s="29">
        <f t="shared" ca="1" si="0"/>
        <v>21.6</v>
      </c>
      <c r="K29" s="29">
        <f t="shared" si="3"/>
        <v>0.3</v>
      </c>
      <c r="L29" s="29">
        <f t="shared" ca="1" si="1"/>
        <v>1.2E-2</v>
      </c>
      <c r="M29">
        <f>Замеры!S23</f>
        <v>0</v>
      </c>
    </row>
    <row r="30" spans="1:13" ht="15.6" x14ac:dyDescent="0.3">
      <c r="A30" s="58">
        <f>IF(Замеры!B24=0, " ", Замеры!B24)</f>
        <v>19</v>
      </c>
      <c r="B30" s="59" t="str">
        <f>Замеры!H24</f>
        <v>SH203L</v>
      </c>
      <c r="C30" s="60" t="str">
        <f>Замеры!F24</f>
        <v>Группа от QF 15</v>
      </c>
      <c r="D30" s="29" t="s">
        <v>76</v>
      </c>
      <c r="E30" s="28">
        <f>Замеры!I24</f>
        <v>38</v>
      </c>
      <c r="F30" s="29" t="s">
        <v>88</v>
      </c>
      <c r="G30" s="29">
        <f t="shared" si="4"/>
        <v>15</v>
      </c>
      <c r="H30" s="29">
        <f t="shared" si="2"/>
        <v>30</v>
      </c>
      <c r="I30" s="29" t="s">
        <v>75</v>
      </c>
      <c r="J30" s="29">
        <f t="shared" ca="1" si="0"/>
        <v>21.5</v>
      </c>
      <c r="K30" s="29">
        <f t="shared" si="3"/>
        <v>0.3</v>
      </c>
      <c r="L30" s="29">
        <f t="shared" ca="1" si="1"/>
        <v>8.9999999999999993E-3</v>
      </c>
      <c r="M30">
        <f>Замеры!S24</f>
        <v>0</v>
      </c>
    </row>
    <row r="31" spans="1:13" ht="15.6" x14ac:dyDescent="0.3">
      <c r="A31" s="58">
        <f>IF(Замеры!B25=0, " ", Замеры!B25)</f>
        <v>20</v>
      </c>
      <c r="B31" s="59" t="str">
        <f>Замеры!H25</f>
        <v>SH203L</v>
      </c>
      <c r="C31" s="60" t="str">
        <f>Замеры!F25</f>
        <v>Группа от QF 16</v>
      </c>
      <c r="D31" s="29" t="s">
        <v>76</v>
      </c>
      <c r="E31" s="28">
        <f>Замеры!I25</f>
        <v>39</v>
      </c>
      <c r="F31" s="29" t="s">
        <v>88</v>
      </c>
      <c r="G31" s="29">
        <f t="shared" si="4"/>
        <v>15</v>
      </c>
      <c r="H31" s="29">
        <f t="shared" si="2"/>
        <v>30</v>
      </c>
      <c r="I31" s="29" t="s">
        <v>75</v>
      </c>
      <c r="J31" s="29">
        <f t="shared" ca="1" si="0"/>
        <v>20.3</v>
      </c>
      <c r="K31" s="29">
        <f t="shared" si="3"/>
        <v>0.3</v>
      </c>
      <c r="L31" s="29">
        <f t="shared" ca="1" si="1"/>
        <v>1.6E-2</v>
      </c>
      <c r="M31">
        <f>Замеры!S25</f>
        <v>0</v>
      </c>
    </row>
    <row r="32" spans="1:13" ht="15.6" x14ac:dyDescent="0.3">
      <c r="A32" s="58">
        <f>IF(Замеры!B26=0, " ", Замеры!B26)</f>
        <v>21</v>
      </c>
      <c r="B32" s="59" t="str">
        <f>Замеры!H26</f>
        <v>SH203L</v>
      </c>
      <c r="C32" s="60" t="str">
        <f>Замеры!F26</f>
        <v>Группа от QF 17</v>
      </c>
      <c r="D32" s="29" t="s">
        <v>76</v>
      </c>
      <c r="E32" s="28">
        <f>Замеры!I26</f>
        <v>40</v>
      </c>
      <c r="F32" s="29" t="s">
        <v>88</v>
      </c>
      <c r="G32" s="29">
        <f t="shared" si="4"/>
        <v>15</v>
      </c>
      <c r="H32" s="29">
        <f t="shared" si="2"/>
        <v>30</v>
      </c>
      <c r="I32" s="29" t="s">
        <v>75</v>
      </c>
      <c r="J32" s="29">
        <f t="shared" ca="1" si="0"/>
        <v>21.6</v>
      </c>
      <c r="K32" s="29">
        <f t="shared" si="3"/>
        <v>0.3</v>
      </c>
      <c r="L32" s="29">
        <f t="shared" ca="1" si="1"/>
        <v>7.0000000000000001E-3</v>
      </c>
      <c r="M32">
        <f>Замеры!S26</f>
        <v>0</v>
      </c>
    </row>
    <row r="33" spans="1:13" ht="15.6" x14ac:dyDescent="0.3">
      <c r="A33" s="58">
        <f>IF(Замеры!B27=0, " ", Замеры!B27)</f>
        <v>22</v>
      </c>
      <c r="B33" s="59" t="str">
        <f>Замеры!H27</f>
        <v>SH203L</v>
      </c>
      <c r="C33" s="60" t="str">
        <f>Замеры!F27</f>
        <v>Группа от QF 18</v>
      </c>
      <c r="D33" s="29" t="s">
        <v>76</v>
      </c>
      <c r="E33" s="28">
        <f>Замеры!I27</f>
        <v>41</v>
      </c>
      <c r="F33" s="29" t="s">
        <v>88</v>
      </c>
      <c r="G33" s="29">
        <f t="shared" si="4"/>
        <v>15</v>
      </c>
      <c r="H33" s="29">
        <f t="shared" si="2"/>
        <v>30</v>
      </c>
      <c r="I33" s="29" t="s">
        <v>75</v>
      </c>
      <c r="J33" s="29">
        <f t="shared" ca="1" si="0"/>
        <v>21.9</v>
      </c>
      <c r="K33" s="29">
        <f t="shared" si="3"/>
        <v>0.3</v>
      </c>
      <c r="L33" s="29">
        <f t="shared" ca="1" si="1"/>
        <v>1.7000000000000001E-2</v>
      </c>
      <c r="M33">
        <f>Замеры!S27</f>
        <v>0</v>
      </c>
    </row>
    <row r="34" spans="1:13" ht="15.6" x14ac:dyDescent="0.3">
      <c r="A34" s="58">
        <f>IF(Замеры!B28=0, " ", Замеры!B28)</f>
        <v>23</v>
      </c>
      <c r="B34" s="59" t="str">
        <f>Замеры!H28</f>
        <v>SH203L</v>
      </c>
      <c r="C34" s="60" t="str">
        <f>Замеры!F28</f>
        <v>Группа от QF 19</v>
      </c>
      <c r="D34" s="29" t="s">
        <v>76</v>
      </c>
      <c r="E34" s="28">
        <f>Замеры!I28</f>
        <v>42</v>
      </c>
      <c r="F34" s="29" t="s">
        <v>88</v>
      </c>
      <c r="G34" s="29">
        <f t="shared" si="4"/>
        <v>15</v>
      </c>
      <c r="H34" s="29">
        <f t="shared" si="2"/>
        <v>30</v>
      </c>
      <c r="I34" s="29" t="s">
        <v>75</v>
      </c>
      <c r="J34" s="29">
        <f t="shared" ca="1" si="0"/>
        <v>21.8</v>
      </c>
      <c r="K34" s="29">
        <f t="shared" si="3"/>
        <v>0.3</v>
      </c>
      <c r="L34" s="29">
        <f t="shared" ca="1" si="1"/>
        <v>8.9999999999999993E-3</v>
      </c>
      <c r="M34">
        <f>Замеры!S28</f>
        <v>0</v>
      </c>
    </row>
    <row r="35" spans="1:13" ht="15.6" x14ac:dyDescent="0.3">
      <c r="A35" s="58">
        <f>IF(Замеры!B29=0, " ", Замеры!B29)</f>
        <v>24</v>
      </c>
      <c r="B35" s="59" t="str">
        <f>Замеры!H29</f>
        <v>SH203L</v>
      </c>
      <c r="C35" s="60" t="str">
        <f>Замеры!F29</f>
        <v>Группа от QF 20</v>
      </c>
      <c r="D35" s="29" t="s">
        <v>76</v>
      </c>
      <c r="E35" s="28">
        <f>Замеры!I29</f>
        <v>43</v>
      </c>
      <c r="F35" s="29" t="s">
        <v>88</v>
      </c>
      <c r="G35" s="29">
        <f t="shared" si="4"/>
        <v>15</v>
      </c>
      <c r="H35" s="29">
        <f t="shared" si="2"/>
        <v>30</v>
      </c>
      <c r="I35" s="29" t="s">
        <v>75</v>
      </c>
      <c r="J35" s="29">
        <f t="shared" ca="1" si="0"/>
        <v>21</v>
      </c>
      <c r="K35" s="29">
        <f t="shared" si="3"/>
        <v>0.3</v>
      </c>
      <c r="L35" s="29">
        <f t="shared" ca="1" si="1"/>
        <v>1.9E-2</v>
      </c>
      <c r="M35">
        <f>Замеры!S29</f>
        <v>0</v>
      </c>
    </row>
    <row r="36" spans="1:13" ht="15.6" x14ac:dyDescent="0.3">
      <c r="A36" s="58">
        <f>IF(Замеры!B30=0, " ", Замеры!B30)</f>
        <v>25</v>
      </c>
      <c r="B36" s="59" t="str">
        <f>Замеры!H30</f>
        <v>SH203L</v>
      </c>
      <c r="C36" s="60" t="str">
        <f>Замеры!F30</f>
        <v>Группа от QF 21</v>
      </c>
      <c r="D36" s="29" t="s">
        <v>76</v>
      </c>
      <c r="E36" s="28">
        <f>Замеры!I30</f>
        <v>44</v>
      </c>
      <c r="F36" s="29" t="s">
        <v>88</v>
      </c>
      <c r="G36" s="29">
        <f t="shared" si="4"/>
        <v>15</v>
      </c>
      <c r="H36" s="29">
        <f t="shared" si="2"/>
        <v>30</v>
      </c>
      <c r="I36" s="29" t="s">
        <v>75</v>
      </c>
      <c r="J36" s="29">
        <f t="shared" ca="1" si="0"/>
        <v>21.2</v>
      </c>
      <c r="K36" s="29">
        <f t="shared" si="3"/>
        <v>0.3</v>
      </c>
      <c r="L36" s="29">
        <f t="shared" ca="1" si="1"/>
        <v>8.0000000000000002E-3</v>
      </c>
      <c r="M36">
        <f>Замеры!S30</f>
        <v>0</v>
      </c>
    </row>
    <row r="37" spans="1:13" ht="15.6" x14ac:dyDescent="0.3">
      <c r="A37" s="58">
        <f>IF(Замеры!B31=0, " ", Замеры!B31)</f>
        <v>26</v>
      </c>
      <c r="B37" s="59" t="str">
        <f>Замеры!H31</f>
        <v>SH203L</v>
      </c>
      <c r="C37" s="60" t="str">
        <f>Замеры!F31</f>
        <v>Группа от QF 22</v>
      </c>
      <c r="D37" s="29" t="s">
        <v>76</v>
      </c>
      <c r="E37" s="28">
        <f>Замеры!I31</f>
        <v>45</v>
      </c>
      <c r="F37" s="29" t="s">
        <v>88</v>
      </c>
      <c r="G37" s="29">
        <f t="shared" si="4"/>
        <v>15</v>
      </c>
      <c r="H37" s="29">
        <f t="shared" si="2"/>
        <v>30</v>
      </c>
      <c r="I37" s="29" t="s">
        <v>75</v>
      </c>
      <c r="J37" s="29">
        <f t="shared" ca="1" si="0"/>
        <v>21.2</v>
      </c>
      <c r="K37" s="29">
        <f t="shared" si="3"/>
        <v>0.3</v>
      </c>
      <c r="L37" s="29">
        <f t="shared" ca="1" si="1"/>
        <v>7.0000000000000001E-3</v>
      </c>
      <c r="M37">
        <f>Замеры!S31</f>
        <v>0</v>
      </c>
    </row>
    <row r="38" spans="1:13" ht="15.6" x14ac:dyDescent="0.3">
      <c r="A38" s="58">
        <f>IF(Замеры!B32=0, " ", Замеры!B32)</f>
        <v>27</v>
      </c>
      <c r="B38" s="59" t="str">
        <f>Замеры!H32</f>
        <v>SH203L</v>
      </c>
      <c r="C38" s="60" t="str">
        <f>Замеры!F32</f>
        <v>Группа от QF 23</v>
      </c>
      <c r="D38" s="29" t="s">
        <v>76</v>
      </c>
      <c r="E38" s="28">
        <f>Замеры!I32</f>
        <v>46</v>
      </c>
      <c r="F38" s="29" t="s">
        <v>88</v>
      </c>
      <c r="G38" s="29">
        <f t="shared" si="4"/>
        <v>15</v>
      </c>
      <c r="H38" s="29">
        <f t="shared" si="2"/>
        <v>30</v>
      </c>
      <c r="I38" s="29" t="s">
        <v>75</v>
      </c>
      <c r="J38" s="29">
        <f t="shared" ca="1" si="0"/>
        <v>21.1</v>
      </c>
      <c r="K38" s="29">
        <f t="shared" si="3"/>
        <v>0.3</v>
      </c>
      <c r="L38" s="29">
        <f t="shared" ca="1" si="1"/>
        <v>8.9999999999999993E-3</v>
      </c>
      <c r="M38">
        <f>Замеры!S32</f>
        <v>0</v>
      </c>
    </row>
    <row r="39" spans="1:13" ht="15.6" x14ac:dyDescent="0.3">
      <c r="A39" s="58">
        <f>IF(Замеры!B33=0, " ", Замеры!B33)</f>
        <v>28</v>
      </c>
      <c r="B39" s="59" t="str">
        <f>Замеры!H33</f>
        <v>SH203L</v>
      </c>
      <c r="C39" s="60" t="str">
        <f>Замеры!F33</f>
        <v>Группа от QF 24</v>
      </c>
      <c r="D39" s="29" t="s">
        <v>76</v>
      </c>
      <c r="E39" s="28">
        <f>Замеры!I33</f>
        <v>47</v>
      </c>
      <c r="F39" s="29" t="s">
        <v>88</v>
      </c>
      <c r="G39" s="29">
        <f t="shared" si="4"/>
        <v>15</v>
      </c>
      <c r="H39" s="29">
        <f t="shared" si="2"/>
        <v>30</v>
      </c>
      <c r="I39" s="29" t="s">
        <v>75</v>
      </c>
      <c r="J39" s="29">
        <f t="shared" ca="1" si="0"/>
        <v>21.4</v>
      </c>
      <c r="K39" s="29">
        <f t="shared" si="3"/>
        <v>0.3</v>
      </c>
      <c r="L39" s="29">
        <f t="shared" ca="1" si="1"/>
        <v>1.7000000000000001E-2</v>
      </c>
      <c r="M39">
        <f>Замеры!S33</f>
        <v>0</v>
      </c>
    </row>
    <row r="40" spans="1:13" ht="15.6" x14ac:dyDescent="0.3">
      <c r="A40" s="58">
        <f>IF(Замеры!B34=0, " ", Замеры!B34)</f>
        <v>29</v>
      </c>
      <c r="B40" s="59" t="str">
        <f>Замеры!H34</f>
        <v>SH203L</v>
      </c>
      <c r="C40" s="60" t="str">
        <f>Замеры!F34</f>
        <v>Группа от QF 25</v>
      </c>
      <c r="D40" s="29" t="s">
        <v>76</v>
      </c>
      <c r="E40" s="28">
        <f>Замеры!I34</f>
        <v>48</v>
      </c>
      <c r="F40" s="29" t="s">
        <v>88</v>
      </c>
      <c r="G40" s="29">
        <f t="shared" si="4"/>
        <v>15</v>
      </c>
      <c r="H40" s="29">
        <f t="shared" si="2"/>
        <v>30</v>
      </c>
      <c r="I40" s="29" t="s">
        <v>75</v>
      </c>
      <c r="J40" s="29">
        <f t="shared" ca="1" si="0"/>
        <v>20.6</v>
      </c>
      <c r="K40" s="29">
        <f t="shared" si="3"/>
        <v>0.3</v>
      </c>
      <c r="L40" s="29">
        <f t="shared" ca="1" si="1"/>
        <v>1.6E-2</v>
      </c>
      <c r="M40">
        <f>Замеры!S34</f>
        <v>0</v>
      </c>
    </row>
    <row r="41" spans="1:13" ht="15.6" x14ac:dyDescent="0.3">
      <c r="A41" s="58">
        <f>IF(Замеры!B35=0, " ", Замеры!B35)</f>
        <v>30</v>
      </c>
      <c r="B41" s="59" t="str">
        <f>Замеры!H35</f>
        <v>SH203L</v>
      </c>
      <c r="C41" s="60" t="str">
        <f>Замеры!F35</f>
        <v>Группа от QF 26</v>
      </c>
      <c r="D41" s="29" t="s">
        <v>76</v>
      </c>
      <c r="E41" s="28">
        <f>Замеры!I35</f>
        <v>49</v>
      </c>
      <c r="F41" s="29" t="s">
        <v>88</v>
      </c>
      <c r="G41" s="29">
        <f t="shared" si="4"/>
        <v>15</v>
      </c>
      <c r="H41" s="29">
        <f t="shared" si="2"/>
        <v>30</v>
      </c>
      <c r="I41" s="29" t="s">
        <v>75</v>
      </c>
      <c r="J41" s="29">
        <f t="shared" ca="1" si="0"/>
        <v>21.7</v>
      </c>
      <c r="K41" s="29">
        <f t="shared" si="3"/>
        <v>0.3</v>
      </c>
      <c r="L41" s="29">
        <f t="shared" ca="1" si="1"/>
        <v>0.01</v>
      </c>
      <c r="M41">
        <f>Замеры!S35</f>
        <v>0</v>
      </c>
    </row>
    <row r="42" spans="1:13" ht="15.6" x14ac:dyDescent="0.3">
      <c r="A42" s="58">
        <f>IF(Замеры!B36=0, " ", Замеры!B36)</f>
        <v>31</v>
      </c>
      <c r="B42" s="59" t="str">
        <f>Замеры!H36</f>
        <v>SH203L</v>
      </c>
      <c r="C42" s="60" t="str">
        <f>Замеры!F36</f>
        <v>Группа от QF 27</v>
      </c>
      <c r="D42" s="29" t="s">
        <v>76</v>
      </c>
      <c r="E42" s="28">
        <f>Замеры!I36</f>
        <v>50</v>
      </c>
      <c r="F42" s="29" t="s">
        <v>88</v>
      </c>
      <c r="G42" s="29">
        <f t="shared" si="4"/>
        <v>15</v>
      </c>
      <c r="H42" s="29">
        <f t="shared" si="2"/>
        <v>30</v>
      </c>
      <c r="I42" s="29" t="s">
        <v>75</v>
      </c>
      <c r="J42" s="29">
        <f t="shared" ca="1" si="0"/>
        <v>20.5</v>
      </c>
      <c r="K42" s="29">
        <f t="shared" si="3"/>
        <v>0.3</v>
      </c>
      <c r="L42" s="29">
        <f t="shared" ca="1" si="1"/>
        <v>1.0999999999999999E-2</v>
      </c>
      <c r="M42">
        <f>Замеры!S36</f>
        <v>0</v>
      </c>
    </row>
    <row r="43" spans="1:13" ht="15.6" x14ac:dyDescent="0.3">
      <c r="A43" s="58">
        <f>IF(Замеры!B37=0, " ", Замеры!B37)</f>
        <v>32</v>
      </c>
      <c r="B43" s="59" t="str">
        <f>Замеры!H37</f>
        <v>SH203L</v>
      </c>
      <c r="C43" s="60" t="str">
        <f>Замеры!F37</f>
        <v>Группа от QF 28</v>
      </c>
      <c r="D43" s="29" t="s">
        <v>76</v>
      </c>
      <c r="E43" s="28">
        <f>Замеры!I37</f>
        <v>51</v>
      </c>
      <c r="F43" s="29" t="s">
        <v>88</v>
      </c>
      <c r="G43" s="29">
        <f t="shared" si="4"/>
        <v>15</v>
      </c>
      <c r="H43" s="29">
        <f t="shared" si="2"/>
        <v>30</v>
      </c>
      <c r="I43" s="29" t="s">
        <v>75</v>
      </c>
      <c r="J43" s="29">
        <f t="shared" ca="1" si="0"/>
        <v>20.5</v>
      </c>
      <c r="K43" s="29">
        <f t="shared" si="3"/>
        <v>0.3</v>
      </c>
      <c r="L43" s="29">
        <f t="shared" ca="1" si="1"/>
        <v>1.4999999999999999E-2</v>
      </c>
      <c r="M43">
        <f>Замеры!S37</f>
        <v>0</v>
      </c>
    </row>
    <row r="44" spans="1:13" ht="15.6" x14ac:dyDescent="0.3">
      <c r="A44" s="58">
        <f>IF(Замеры!B38=0, " ", Замеры!B38)</f>
        <v>33</v>
      </c>
      <c r="B44" s="59" t="str">
        <f>Замеры!H38</f>
        <v>SH203L</v>
      </c>
      <c r="C44" s="60" t="str">
        <f>Замеры!F38</f>
        <v>Группа от QF 29</v>
      </c>
      <c r="D44" s="29" t="s">
        <v>76</v>
      </c>
      <c r="E44" s="28">
        <f>Замеры!I38</f>
        <v>52</v>
      </c>
      <c r="F44" s="29" t="s">
        <v>88</v>
      </c>
      <c r="G44" s="29">
        <f t="shared" si="4"/>
        <v>15</v>
      </c>
      <c r="H44" s="29">
        <f t="shared" si="2"/>
        <v>30</v>
      </c>
      <c r="I44" s="29" t="s">
        <v>75</v>
      </c>
      <c r="J44" s="29">
        <f t="shared" ca="1" si="0"/>
        <v>21.1</v>
      </c>
      <c r="K44" s="29">
        <f t="shared" si="3"/>
        <v>0.3</v>
      </c>
      <c r="L44" s="29">
        <f t="shared" ca="1" si="1"/>
        <v>1.9E-2</v>
      </c>
      <c r="M44">
        <f>Замеры!S38</f>
        <v>0</v>
      </c>
    </row>
    <row r="45" spans="1:13" ht="15.6" x14ac:dyDescent="0.3">
      <c r="A45" s="58">
        <f>IF(Замеры!B39=0, " ", Замеры!B39)</f>
        <v>34</v>
      </c>
      <c r="B45" s="59" t="str">
        <f>Замеры!H39</f>
        <v>SH203L</v>
      </c>
      <c r="C45" s="60" t="str">
        <f>Замеры!F39</f>
        <v>Группа от QF 30</v>
      </c>
      <c r="D45" s="29" t="s">
        <v>76</v>
      </c>
      <c r="E45" s="28">
        <f>Замеры!I39</f>
        <v>53</v>
      </c>
      <c r="F45" s="29" t="s">
        <v>88</v>
      </c>
      <c r="G45" s="29">
        <f t="shared" si="4"/>
        <v>15</v>
      </c>
      <c r="H45" s="29">
        <f t="shared" si="2"/>
        <v>30</v>
      </c>
      <c r="I45" s="29" t="s">
        <v>75</v>
      </c>
      <c r="J45" s="29">
        <f t="shared" ca="1" si="0"/>
        <v>21.4</v>
      </c>
      <c r="K45" s="29">
        <f t="shared" si="3"/>
        <v>0.3</v>
      </c>
      <c r="L45" s="29">
        <f t="shared" ca="1" si="1"/>
        <v>1.2999999999999999E-2</v>
      </c>
      <c r="M45">
        <f>Замеры!S39</f>
        <v>0</v>
      </c>
    </row>
    <row r="46" spans="1:13" ht="15.6" x14ac:dyDescent="0.3">
      <c r="A46" s="58">
        <f>IF(Замеры!B40=0, " ", Замеры!B40)</f>
        <v>35</v>
      </c>
      <c r="B46" s="59">
        <f>Замеры!H40</f>
        <v>0</v>
      </c>
      <c r="C46" s="60" t="str">
        <f>Замеры!F40</f>
        <v xml:space="preserve">Группа от QF </v>
      </c>
      <c r="D46" s="29" t="s">
        <v>76</v>
      </c>
      <c r="E46" s="28">
        <f>Замеры!I40</f>
        <v>0</v>
      </c>
      <c r="F46" s="29" t="s">
        <v>88</v>
      </c>
      <c r="G46" s="29">
        <f t="shared" si="4"/>
        <v>15</v>
      </c>
      <c r="H46" s="29">
        <f t="shared" si="2"/>
        <v>30</v>
      </c>
      <c r="I46" s="29" t="s">
        <v>75</v>
      </c>
      <c r="J46" s="29">
        <f t="shared" ca="1" si="0"/>
        <v>21.6</v>
      </c>
      <c r="K46" s="29">
        <f t="shared" si="3"/>
        <v>0.3</v>
      </c>
      <c r="L46" s="29">
        <f t="shared" ca="1" si="1"/>
        <v>1.9E-2</v>
      </c>
      <c r="M46">
        <f>Замеры!S40</f>
        <v>0</v>
      </c>
    </row>
    <row r="47" spans="1:13" ht="15.6" x14ac:dyDescent="0.3">
      <c r="A47" s="58">
        <f>IF(Замеры!B41=0, " ", Замеры!B41)</f>
        <v>36</v>
      </c>
      <c r="B47" s="59">
        <f>Замеры!H41</f>
        <v>0</v>
      </c>
      <c r="C47" s="60" t="str">
        <f>Замеры!F41</f>
        <v xml:space="preserve">Группа от QF </v>
      </c>
      <c r="D47" s="29" t="s">
        <v>76</v>
      </c>
      <c r="E47" s="28">
        <f>Замеры!I41</f>
        <v>0</v>
      </c>
      <c r="F47" s="29" t="s">
        <v>88</v>
      </c>
      <c r="G47" s="29">
        <f t="shared" si="4"/>
        <v>15</v>
      </c>
      <c r="H47" s="29">
        <f t="shared" si="2"/>
        <v>30</v>
      </c>
      <c r="I47" s="29" t="s">
        <v>75</v>
      </c>
      <c r="J47" s="29">
        <f t="shared" ca="1" si="0"/>
        <v>21</v>
      </c>
      <c r="K47" s="29">
        <f t="shared" si="3"/>
        <v>0.3</v>
      </c>
      <c r="L47" s="29">
        <f t="shared" ca="1" si="1"/>
        <v>8.9999999999999993E-3</v>
      </c>
      <c r="M47">
        <f>Замеры!S41</f>
        <v>0</v>
      </c>
    </row>
    <row r="48" spans="1:13" ht="15.6" x14ac:dyDescent="0.3">
      <c r="A48" s="58">
        <f>IF(Замеры!B42=0, " ", Замеры!B42)</f>
        <v>37</v>
      </c>
      <c r="B48" s="59">
        <f>Замеры!H42</f>
        <v>0</v>
      </c>
      <c r="C48" s="60" t="str">
        <f>Замеры!F42</f>
        <v xml:space="preserve">Группа от QF </v>
      </c>
      <c r="D48" s="29" t="s">
        <v>76</v>
      </c>
      <c r="E48" s="28">
        <f>Замеры!I42</f>
        <v>0</v>
      </c>
      <c r="F48" s="29" t="s">
        <v>88</v>
      </c>
      <c r="G48" s="29">
        <f t="shared" si="4"/>
        <v>15</v>
      </c>
      <c r="H48" s="29">
        <f t="shared" si="2"/>
        <v>30</v>
      </c>
      <c r="I48" s="29" t="s">
        <v>75</v>
      </c>
      <c r="J48" s="29">
        <f t="shared" ca="1" si="0"/>
        <v>20.8</v>
      </c>
      <c r="K48" s="29">
        <f t="shared" si="3"/>
        <v>0.3</v>
      </c>
      <c r="L48" s="29">
        <f t="shared" ca="1" si="1"/>
        <v>1.7999999999999999E-2</v>
      </c>
      <c r="M48">
        <f>Замеры!S42</f>
        <v>0</v>
      </c>
    </row>
    <row r="49" spans="1:13" ht="15.6" x14ac:dyDescent="0.3">
      <c r="A49" s="58">
        <f>IF(Замеры!B43=0, " ", Замеры!B43)</f>
        <v>38</v>
      </c>
      <c r="B49" s="59">
        <f>Замеры!H43</f>
        <v>0</v>
      </c>
      <c r="C49" s="60" t="str">
        <f>Замеры!F43</f>
        <v xml:space="preserve">Группа от QF </v>
      </c>
      <c r="D49" s="29" t="s">
        <v>76</v>
      </c>
      <c r="E49" s="28">
        <f>Замеры!I43</f>
        <v>0</v>
      </c>
      <c r="F49" s="29" t="s">
        <v>88</v>
      </c>
      <c r="G49" s="29">
        <f t="shared" si="4"/>
        <v>15</v>
      </c>
      <c r="H49" s="29">
        <f t="shared" si="2"/>
        <v>30</v>
      </c>
      <c r="I49" s="29" t="s">
        <v>75</v>
      </c>
      <c r="J49" s="29">
        <f t="shared" ca="1" si="0"/>
        <v>21.6</v>
      </c>
      <c r="K49" s="29">
        <f t="shared" si="3"/>
        <v>0.3</v>
      </c>
      <c r="L49" s="29">
        <f t="shared" ca="1" si="1"/>
        <v>8.9999999999999993E-3</v>
      </c>
      <c r="M49">
        <f>Замеры!S43</f>
        <v>0</v>
      </c>
    </row>
    <row r="50" spans="1:13" ht="15.6" x14ac:dyDescent="0.3">
      <c r="A50" s="58">
        <f>IF(Замеры!B44=0, " ", Замеры!B44)</f>
        <v>39</v>
      </c>
      <c r="B50" s="59">
        <f>Замеры!H44</f>
        <v>0</v>
      </c>
      <c r="C50" s="60" t="str">
        <f>Замеры!F44</f>
        <v xml:space="preserve">Группа от QF </v>
      </c>
      <c r="D50" s="29" t="s">
        <v>76</v>
      </c>
      <c r="E50" s="28">
        <f>Замеры!I44</f>
        <v>0</v>
      </c>
      <c r="F50" s="29" t="s">
        <v>88</v>
      </c>
      <c r="G50" s="29">
        <f t="shared" si="4"/>
        <v>15</v>
      </c>
      <c r="H50" s="29">
        <f t="shared" si="2"/>
        <v>30</v>
      </c>
      <c r="I50" s="29" t="s">
        <v>75</v>
      </c>
      <c r="J50" s="29">
        <f t="shared" ca="1" si="0"/>
        <v>21.3</v>
      </c>
      <c r="K50" s="29">
        <f t="shared" si="3"/>
        <v>0.3</v>
      </c>
      <c r="L50" s="29">
        <f t="shared" ca="1" si="1"/>
        <v>1.2E-2</v>
      </c>
      <c r="M50">
        <f>Замеры!S44</f>
        <v>0</v>
      </c>
    </row>
    <row r="51" spans="1:13" ht="15.6" x14ac:dyDescent="0.3">
      <c r="A51" s="58">
        <f>IF(Замеры!B45=0, " ", Замеры!B45)</f>
        <v>40</v>
      </c>
      <c r="B51" s="59">
        <f>Замеры!H45</f>
        <v>0</v>
      </c>
      <c r="C51" s="60" t="str">
        <f>Замеры!F45</f>
        <v xml:space="preserve">Группа от QF </v>
      </c>
      <c r="D51" s="29" t="s">
        <v>76</v>
      </c>
      <c r="E51" s="28">
        <f>Замеры!I45</f>
        <v>0</v>
      </c>
      <c r="F51" s="29" t="s">
        <v>88</v>
      </c>
      <c r="G51" s="29">
        <f t="shared" si="4"/>
        <v>15</v>
      </c>
      <c r="H51" s="29">
        <f t="shared" si="2"/>
        <v>30</v>
      </c>
      <c r="I51" s="29" t="s">
        <v>75</v>
      </c>
      <c r="J51" s="29">
        <f t="shared" ca="1" si="0"/>
        <v>21.7</v>
      </c>
      <c r="K51" s="29">
        <f t="shared" si="3"/>
        <v>0.3</v>
      </c>
      <c r="L51" s="29">
        <f t="shared" ca="1" si="1"/>
        <v>1.4E-2</v>
      </c>
      <c r="M51">
        <f>Замеры!S45</f>
        <v>0</v>
      </c>
    </row>
    <row r="52" spans="1:13" ht="15.6" x14ac:dyDescent="0.3">
      <c r="A52" s="58">
        <f>IF(Замеры!B46=0, " ", Замеры!B46)</f>
        <v>41</v>
      </c>
      <c r="B52" s="59">
        <f>Замеры!H46</f>
        <v>0</v>
      </c>
      <c r="C52" s="60" t="str">
        <f>Замеры!F46</f>
        <v xml:space="preserve">Группа от QF </v>
      </c>
      <c r="D52" s="29" t="s">
        <v>76</v>
      </c>
      <c r="E52" s="28">
        <f>Замеры!I46</f>
        <v>0</v>
      </c>
      <c r="F52" s="29" t="s">
        <v>88</v>
      </c>
      <c r="G52" s="29">
        <f t="shared" si="4"/>
        <v>15</v>
      </c>
      <c r="H52" s="29">
        <f t="shared" si="2"/>
        <v>30</v>
      </c>
      <c r="I52" s="29" t="s">
        <v>75</v>
      </c>
      <c r="J52" s="29">
        <f t="shared" ca="1" si="0"/>
        <v>21.6</v>
      </c>
      <c r="K52" s="29">
        <f t="shared" si="3"/>
        <v>0.3</v>
      </c>
      <c r="L52" s="29">
        <f t="shared" ca="1" si="1"/>
        <v>8.0000000000000002E-3</v>
      </c>
      <c r="M52">
        <f>Замеры!S46</f>
        <v>0</v>
      </c>
    </row>
    <row r="53" spans="1:13" ht="15.6" x14ac:dyDescent="0.3">
      <c r="A53" s="58">
        <f>IF(Замеры!B47=0, " ", Замеры!B47)</f>
        <v>42</v>
      </c>
      <c r="B53" s="59">
        <f>Замеры!H47</f>
        <v>0</v>
      </c>
      <c r="C53" s="60" t="str">
        <f>Замеры!F47</f>
        <v xml:space="preserve">Группа от QF </v>
      </c>
      <c r="D53" s="29" t="s">
        <v>76</v>
      </c>
      <c r="E53" s="28">
        <f>Замеры!I47</f>
        <v>0</v>
      </c>
      <c r="F53" s="29" t="s">
        <v>88</v>
      </c>
      <c r="G53" s="29">
        <f t="shared" si="4"/>
        <v>15</v>
      </c>
      <c r="H53" s="29">
        <f t="shared" si="2"/>
        <v>30</v>
      </c>
      <c r="I53" s="29" t="s">
        <v>75</v>
      </c>
      <c r="J53" s="29">
        <f t="shared" ca="1" si="0"/>
        <v>20.399999999999999</v>
      </c>
      <c r="K53" s="29">
        <f t="shared" si="3"/>
        <v>0.3</v>
      </c>
      <c r="L53" s="29">
        <f t="shared" ca="1" si="1"/>
        <v>0.01</v>
      </c>
      <c r="M53">
        <f>Замеры!S47</f>
        <v>0</v>
      </c>
    </row>
    <row r="54" spans="1:13" ht="15.6" x14ac:dyDescent="0.3">
      <c r="A54" s="58">
        <f>IF(Замеры!B48=0, " ", Замеры!B48)</f>
        <v>43</v>
      </c>
      <c r="B54" s="59">
        <f>Замеры!H48</f>
        <v>0</v>
      </c>
      <c r="C54" s="60" t="str">
        <f>Замеры!F48</f>
        <v xml:space="preserve">Группа от QF </v>
      </c>
      <c r="D54" s="29" t="s">
        <v>76</v>
      </c>
      <c r="E54" s="28">
        <f>Замеры!I48</f>
        <v>0</v>
      </c>
      <c r="F54" s="29" t="s">
        <v>88</v>
      </c>
      <c r="G54" s="29">
        <f t="shared" si="4"/>
        <v>15</v>
      </c>
      <c r="H54" s="29">
        <f t="shared" si="2"/>
        <v>30</v>
      </c>
      <c r="I54" s="29" t="s">
        <v>75</v>
      </c>
      <c r="J54" s="29">
        <f t="shared" ca="1" si="0"/>
        <v>21.1</v>
      </c>
      <c r="K54" s="29">
        <f t="shared" si="3"/>
        <v>0.3</v>
      </c>
      <c r="L54" s="29">
        <f t="shared" ca="1" si="1"/>
        <v>1.4999999999999999E-2</v>
      </c>
      <c r="M54">
        <f>Замеры!S48</f>
        <v>0</v>
      </c>
    </row>
    <row r="55" spans="1:13" ht="15.6" x14ac:dyDescent="0.3">
      <c r="A55" s="58">
        <f>IF(Замеры!B49=0, " ", Замеры!B49)</f>
        <v>44</v>
      </c>
      <c r="B55" s="59">
        <f>Замеры!H49</f>
        <v>0</v>
      </c>
      <c r="C55" s="60" t="str">
        <f>Замеры!F49</f>
        <v xml:space="preserve">Группа от QF </v>
      </c>
      <c r="D55" s="29" t="s">
        <v>76</v>
      </c>
      <c r="E55" s="28">
        <f>Замеры!I49</f>
        <v>0</v>
      </c>
      <c r="F55" s="29" t="s">
        <v>88</v>
      </c>
      <c r="G55" s="29">
        <f t="shared" si="4"/>
        <v>15</v>
      </c>
      <c r="H55" s="29">
        <f t="shared" si="2"/>
        <v>30</v>
      </c>
      <c r="I55" s="29" t="s">
        <v>75</v>
      </c>
      <c r="J55" s="29">
        <f t="shared" ca="1" si="0"/>
        <v>20.7</v>
      </c>
      <c r="K55" s="29">
        <f t="shared" si="3"/>
        <v>0.3</v>
      </c>
      <c r="L55" s="29">
        <f t="shared" ca="1" si="1"/>
        <v>1.2999999999999999E-2</v>
      </c>
      <c r="M55">
        <f>Замеры!S49</f>
        <v>0</v>
      </c>
    </row>
    <row r="56" spans="1:13" ht="15.6" x14ac:dyDescent="0.3">
      <c r="A56" s="58">
        <f>IF(Замеры!B50=0, " ", Замеры!B50)</f>
        <v>45</v>
      </c>
      <c r="B56" s="59">
        <f>Замеры!H50</f>
        <v>0</v>
      </c>
      <c r="C56" s="60" t="str">
        <f>Замеры!F50</f>
        <v xml:space="preserve">Группа от QF </v>
      </c>
      <c r="D56" s="29" t="s">
        <v>76</v>
      </c>
      <c r="E56" s="28">
        <f>Замеры!I50</f>
        <v>0</v>
      </c>
      <c r="F56" s="29" t="s">
        <v>88</v>
      </c>
      <c r="G56" s="29">
        <f t="shared" si="4"/>
        <v>15</v>
      </c>
      <c r="H56" s="29">
        <f t="shared" si="2"/>
        <v>30</v>
      </c>
      <c r="I56" s="29" t="s">
        <v>75</v>
      </c>
      <c r="J56" s="29">
        <f t="shared" ca="1" si="0"/>
        <v>21.5</v>
      </c>
      <c r="K56" s="29">
        <f t="shared" si="3"/>
        <v>0.3</v>
      </c>
      <c r="L56" s="29">
        <f t="shared" ca="1" si="1"/>
        <v>1.6E-2</v>
      </c>
      <c r="M56">
        <f>Замеры!S50</f>
        <v>0</v>
      </c>
    </row>
    <row r="57" spans="1:13" ht="15.6" x14ac:dyDescent="0.3">
      <c r="A57" s="58">
        <f>IF(Замеры!B51=0, " ", Замеры!B51)</f>
        <v>46</v>
      </c>
      <c r="B57" s="59">
        <f>Замеры!H51</f>
        <v>0</v>
      </c>
      <c r="C57" s="60" t="str">
        <f>Замеры!F51</f>
        <v xml:space="preserve">Группа от QF </v>
      </c>
      <c r="D57" s="29" t="s">
        <v>76</v>
      </c>
      <c r="E57" s="28">
        <f>Замеры!I51</f>
        <v>0</v>
      </c>
      <c r="F57" s="29" t="s">
        <v>88</v>
      </c>
      <c r="G57" s="29">
        <f t="shared" si="4"/>
        <v>15</v>
      </c>
      <c r="H57" s="29">
        <f t="shared" si="2"/>
        <v>30</v>
      </c>
      <c r="I57" s="29" t="s">
        <v>75</v>
      </c>
      <c r="J57" s="29">
        <f t="shared" ca="1" si="0"/>
        <v>21.1</v>
      </c>
      <c r="K57" s="29">
        <f t="shared" si="3"/>
        <v>0.3</v>
      </c>
      <c r="L57" s="29">
        <f t="shared" ca="1" si="1"/>
        <v>1.7999999999999999E-2</v>
      </c>
      <c r="M57">
        <f>Замеры!S51</f>
        <v>0</v>
      </c>
    </row>
    <row r="58" spans="1:13" ht="15.6" x14ac:dyDescent="0.3">
      <c r="A58" s="58">
        <f>IF(Замеры!B52=0, " ", Замеры!B52)</f>
        <v>47</v>
      </c>
      <c r="B58" s="59">
        <f>Замеры!H52</f>
        <v>0</v>
      </c>
      <c r="C58" s="60" t="str">
        <f>Замеры!F52</f>
        <v xml:space="preserve">Группа от QF </v>
      </c>
      <c r="D58" s="29" t="s">
        <v>76</v>
      </c>
      <c r="E58" s="28">
        <f>Замеры!I52</f>
        <v>0</v>
      </c>
      <c r="F58" s="29" t="s">
        <v>88</v>
      </c>
      <c r="G58" s="29">
        <f t="shared" si="4"/>
        <v>15</v>
      </c>
      <c r="H58" s="29">
        <f t="shared" si="2"/>
        <v>30</v>
      </c>
      <c r="I58" s="29" t="s">
        <v>75</v>
      </c>
      <c r="J58" s="29">
        <f t="shared" ca="1" si="0"/>
        <v>21.5</v>
      </c>
      <c r="K58" s="29">
        <f t="shared" si="3"/>
        <v>0.3</v>
      </c>
      <c r="L58" s="29">
        <f t="shared" ca="1" si="1"/>
        <v>1.2999999999999999E-2</v>
      </c>
      <c r="M58">
        <f>Замеры!S52</f>
        <v>0</v>
      </c>
    </row>
    <row r="59" spans="1:13" ht="15.6" x14ac:dyDescent="0.3">
      <c r="A59" s="58">
        <f>IF(Замеры!B53=0, " ", Замеры!B53)</f>
        <v>48</v>
      </c>
      <c r="B59" s="59">
        <f>Замеры!H53</f>
        <v>0</v>
      </c>
      <c r="C59" s="60" t="str">
        <f>Замеры!F53</f>
        <v xml:space="preserve">Группа от QF </v>
      </c>
      <c r="D59" s="29" t="s">
        <v>76</v>
      </c>
      <c r="E59" s="28">
        <f>Замеры!I53</f>
        <v>0</v>
      </c>
      <c r="F59" s="29" t="s">
        <v>88</v>
      </c>
      <c r="G59" s="29">
        <f t="shared" si="4"/>
        <v>15</v>
      </c>
      <c r="H59" s="29">
        <f t="shared" si="2"/>
        <v>30</v>
      </c>
      <c r="I59" s="29" t="s">
        <v>75</v>
      </c>
      <c r="J59" s="29">
        <f t="shared" ca="1" si="0"/>
        <v>21</v>
      </c>
      <c r="K59" s="29">
        <f t="shared" si="3"/>
        <v>0.3</v>
      </c>
      <c r="L59" s="29">
        <f t="shared" ca="1" si="1"/>
        <v>1.2E-2</v>
      </c>
      <c r="M59">
        <f>Замеры!S53</f>
        <v>0</v>
      </c>
    </row>
    <row r="60" spans="1:13" ht="15.6" x14ac:dyDescent="0.3">
      <c r="A60" s="58">
        <f>IF(Замеры!B54=0, " ", Замеры!B54)</f>
        <v>49</v>
      </c>
      <c r="B60" s="59">
        <f>Замеры!H54</f>
        <v>0</v>
      </c>
      <c r="C60" s="60" t="str">
        <f>Замеры!F54</f>
        <v xml:space="preserve">Группа от QF </v>
      </c>
      <c r="D60" s="29" t="s">
        <v>76</v>
      </c>
      <c r="E60" s="28">
        <f>Замеры!I54</f>
        <v>0</v>
      </c>
      <c r="F60" s="29" t="s">
        <v>88</v>
      </c>
      <c r="G60" s="29">
        <f t="shared" si="4"/>
        <v>15</v>
      </c>
      <c r="H60" s="29">
        <f t="shared" si="2"/>
        <v>30</v>
      </c>
      <c r="I60" s="29" t="s">
        <v>75</v>
      </c>
      <c r="J60" s="29">
        <f t="shared" ca="1" si="0"/>
        <v>20.8</v>
      </c>
      <c r="K60" s="29">
        <f t="shared" si="3"/>
        <v>0.3</v>
      </c>
      <c r="L60" s="29">
        <f t="shared" ca="1" si="1"/>
        <v>1.2999999999999999E-2</v>
      </c>
      <c r="M60">
        <f>Замеры!S54</f>
        <v>0</v>
      </c>
    </row>
    <row r="61" spans="1:13" ht="15.6" x14ac:dyDescent="0.3">
      <c r="A61" s="58">
        <f>IF(Замеры!B55=0, " ", Замеры!B55)</f>
        <v>50</v>
      </c>
      <c r="B61" s="59">
        <f>Замеры!H55</f>
        <v>0</v>
      </c>
      <c r="C61" s="60" t="str">
        <f>Замеры!F55</f>
        <v xml:space="preserve">Группа от QF </v>
      </c>
      <c r="D61" s="29" t="s">
        <v>76</v>
      </c>
      <c r="E61" s="28">
        <f>Замеры!I55</f>
        <v>0</v>
      </c>
      <c r="F61" s="29" t="s">
        <v>88</v>
      </c>
      <c r="G61" s="29">
        <f t="shared" si="4"/>
        <v>15</v>
      </c>
      <c r="H61" s="29">
        <f t="shared" si="2"/>
        <v>30</v>
      </c>
      <c r="I61" s="29" t="s">
        <v>75</v>
      </c>
      <c r="J61" s="29">
        <f t="shared" ca="1" si="0"/>
        <v>21.9</v>
      </c>
      <c r="K61" s="29">
        <f t="shared" si="3"/>
        <v>0.3</v>
      </c>
      <c r="L61" s="29">
        <f t="shared" ca="1" si="1"/>
        <v>1.4999999999999999E-2</v>
      </c>
      <c r="M61">
        <f>Замеры!S55</f>
        <v>0</v>
      </c>
    </row>
    <row r="62" spans="1:13" ht="15.6" x14ac:dyDescent="0.3">
      <c r="A62" s="58">
        <f>IF(Замеры!B56=0, " ", Замеры!B56)</f>
        <v>51</v>
      </c>
      <c r="B62" s="59">
        <f>Замеры!H56</f>
        <v>0</v>
      </c>
      <c r="C62" s="60" t="str">
        <f>Замеры!F56</f>
        <v xml:space="preserve">Группа от QF </v>
      </c>
      <c r="D62" s="29" t="s">
        <v>76</v>
      </c>
      <c r="E62" s="28">
        <f>Замеры!I56</f>
        <v>0</v>
      </c>
      <c r="F62" s="29" t="s">
        <v>88</v>
      </c>
      <c r="G62" s="29">
        <f t="shared" si="4"/>
        <v>15</v>
      </c>
      <c r="H62" s="29">
        <f t="shared" si="2"/>
        <v>30</v>
      </c>
      <c r="I62" s="29" t="s">
        <v>75</v>
      </c>
      <c r="J62" s="29">
        <f t="shared" ca="1" si="0"/>
        <v>21.2</v>
      </c>
      <c r="K62" s="29">
        <f t="shared" si="3"/>
        <v>0.3</v>
      </c>
      <c r="L62" s="29">
        <f t="shared" ca="1" si="1"/>
        <v>1.4999999999999999E-2</v>
      </c>
      <c r="M62">
        <f>Замеры!S56</f>
        <v>0</v>
      </c>
    </row>
    <row r="63" spans="1:13" ht="15.6" x14ac:dyDescent="0.3">
      <c r="A63" s="58">
        <f>IF(Замеры!B57=0, " ", Замеры!B57)</f>
        <v>52</v>
      </c>
      <c r="B63" s="59">
        <f>Замеры!H57</f>
        <v>0</v>
      </c>
      <c r="C63" s="60" t="str">
        <f>Замеры!F57</f>
        <v xml:space="preserve">Группа от QF </v>
      </c>
      <c r="D63" s="29" t="s">
        <v>76</v>
      </c>
      <c r="E63" s="28">
        <f>Замеры!I57</f>
        <v>0</v>
      </c>
      <c r="F63" s="29" t="s">
        <v>88</v>
      </c>
      <c r="G63" s="29">
        <f t="shared" si="4"/>
        <v>15</v>
      </c>
      <c r="H63" s="29">
        <f t="shared" si="2"/>
        <v>30</v>
      </c>
      <c r="I63" s="29" t="s">
        <v>75</v>
      </c>
      <c r="J63" s="29">
        <f t="shared" ca="1" si="0"/>
        <v>21.7</v>
      </c>
      <c r="K63" s="29">
        <f t="shared" si="3"/>
        <v>0.3</v>
      </c>
      <c r="L63" s="29">
        <f t="shared" ca="1" si="1"/>
        <v>1.7000000000000001E-2</v>
      </c>
      <c r="M63">
        <f>Замеры!S57</f>
        <v>0</v>
      </c>
    </row>
    <row r="64" spans="1:13" ht="15.6" x14ac:dyDescent="0.3">
      <c r="A64" s="58">
        <f>IF(Замеры!B58=0, " ", Замеры!B58)</f>
        <v>53</v>
      </c>
      <c r="B64" s="59">
        <f>Замеры!H58</f>
        <v>0</v>
      </c>
      <c r="C64" s="60" t="str">
        <f>Замеры!F58</f>
        <v xml:space="preserve">Группа от QF </v>
      </c>
      <c r="D64" s="29" t="s">
        <v>76</v>
      </c>
      <c r="E64" s="28">
        <f>Замеры!I58</f>
        <v>0</v>
      </c>
      <c r="F64" s="29" t="s">
        <v>88</v>
      </c>
      <c r="G64" s="29">
        <f t="shared" si="4"/>
        <v>15</v>
      </c>
      <c r="H64" s="29">
        <f t="shared" si="2"/>
        <v>30</v>
      </c>
      <c r="I64" s="29" t="s">
        <v>75</v>
      </c>
      <c r="J64" s="29">
        <f t="shared" ca="1" si="0"/>
        <v>20.7</v>
      </c>
      <c r="K64" s="29">
        <f t="shared" si="3"/>
        <v>0.3</v>
      </c>
      <c r="L64" s="29">
        <f t="shared" ca="1" si="1"/>
        <v>8.0000000000000002E-3</v>
      </c>
      <c r="M64">
        <f>Замеры!S58</f>
        <v>0</v>
      </c>
    </row>
    <row r="65" spans="1:13" ht="15.6" x14ac:dyDescent="0.3">
      <c r="A65" s="58">
        <f>IF(Замеры!B59=0, " ", Замеры!B59)</f>
        <v>54</v>
      </c>
      <c r="B65" s="59">
        <f>Замеры!H59</f>
        <v>0</v>
      </c>
      <c r="C65" s="60" t="str">
        <f>Замеры!F59</f>
        <v xml:space="preserve">Группа от QF </v>
      </c>
      <c r="D65" s="29" t="s">
        <v>76</v>
      </c>
      <c r="E65" s="28">
        <f>Замеры!I59</f>
        <v>0</v>
      </c>
      <c r="F65" s="29" t="s">
        <v>88</v>
      </c>
      <c r="G65" s="29">
        <f t="shared" si="4"/>
        <v>15</v>
      </c>
      <c r="H65" s="29">
        <f t="shared" si="2"/>
        <v>30</v>
      </c>
      <c r="I65" s="29" t="s">
        <v>75</v>
      </c>
      <c r="J65" s="29">
        <f t="shared" ca="1" si="0"/>
        <v>20.7</v>
      </c>
      <c r="K65" s="29">
        <f t="shared" si="3"/>
        <v>0.3</v>
      </c>
      <c r="L65" s="29">
        <f t="shared" ca="1" si="1"/>
        <v>8.0000000000000002E-3</v>
      </c>
      <c r="M65">
        <f>Замеры!S59</f>
        <v>0</v>
      </c>
    </row>
    <row r="66" spans="1:13" ht="15.6" x14ac:dyDescent="0.3">
      <c r="A66" s="58">
        <f>IF(Замеры!B60=0, " ", Замеры!B60)</f>
        <v>55</v>
      </c>
      <c r="B66" s="59">
        <f>Замеры!H60</f>
        <v>0</v>
      </c>
      <c r="C66" s="60" t="str">
        <f>Замеры!F60</f>
        <v xml:space="preserve">Группа от QF </v>
      </c>
      <c r="D66" s="29" t="s">
        <v>76</v>
      </c>
      <c r="E66" s="28">
        <f>Замеры!I60</f>
        <v>0</v>
      </c>
      <c r="F66" s="29" t="s">
        <v>88</v>
      </c>
      <c r="G66" s="29">
        <f t="shared" si="4"/>
        <v>15</v>
      </c>
      <c r="H66" s="29">
        <f t="shared" si="2"/>
        <v>30</v>
      </c>
      <c r="I66" s="29" t="s">
        <v>75</v>
      </c>
      <c r="J66" s="29">
        <f t="shared" ca="1" si="0"/>
        <v>21.3</v>
      </c>
      <c r="K66" s="29">
        <f t="shared" si="3"/>
        <v>0.3</v>
      </c>
      <c r="L66" s="29">
        <f t="shared" ca="1" si="1"/>
        <v>1.7999999999999999E-2</v>
      </c>
      <c r="M66">
        <f>Замеры!S60</f>
        <v>0</v>
      </c>
    </row>
    <row r="67" spans="1:13" ht="15.6" x14ac:dyDescent="0.3">
      <c r="A67" s="58">
        <f>IF(Замеры!B61=0, " ", Замеры!B61)</f>
        <v>56</v>
      </c>
      <c r="B67" s="59">
        <f>Замеры!H61</f>
        <v>0</v>
      </c>
      <c r="C67" s="60" t="str">
        <f>Замеры!F61</f>
        <v xml:space="preserve">Группа от QF </v>
      </c>
      <c r="D67" s="29" t="s">
        <v>76</v>
      </c>
      <c r="E67" s="28">
        <f>Замеры!I61</f>
        <v>0</v>
      </c>
      <c r="F67" s="29" t="s">
        <v>88</v>
      </c>
      <c r="G67" s="29">
        <f t="shared" si="4"/>
        <v>15</v>
      </c>
      <c r="H67" s="29">
        <f t="shared" si="2"/>
        <v>30</v>
      </c>
      <c r="I67" s="29" t="s">
        <v>75</v>
      </c>
      <c r="J67" s="29">
        <f t="shared" ca="1" si="0"/>
        <v>20.8</v>
      </c>
      <c r="K67" s="29">
        <f t="shared" si="3"/>
        <v>0.3</v>
      </c>
      <c r="L67" s="29">
        <f t="shared" ca="1" si="1"/>
        <v>7.0000000000000001E-3</v>
      </c>
      <c r="M67">
        <f>Замеры!S61</f>
        <v>0</v>
      </c>
    </row>
    <row r="68" spans="1:13" ht="15.6" x14ac:dyDescent="0.3">
      <c r="A68" s="58">
        <f>IF(Замеры!B62=0, " ", Замеры!B62)</f>
        <v>57</v>
      </c>
      <c r="B68" s="59">
        <f>Замеры!H62</f>
        <v>0</v>
      </c>
      <c r="C68" s="60" t="str">
        <f>Замеры!F62</f>
        <v xml:space="preserve">Группа от QF </v>
      </c>
      <c r="D68" s="29" t="s">
        <v>76</v>
      </c>
      <c r="E68" s="28">
        <f>Замеры!I62</f>
        <v>0</v>
      </c>
      <c r="F68" s="29" t="s">
        <v>88</v>
      </c>
      <c r="G68" s="29">
        <f t="shared" si="4"/>
        <v>15</v>
      </c>
      <c r="H68" s="29">
        <f t="shared" si="2"/>
        <v>30</v>
      </c>
      <c r="I68" s="29" t="s">
        <v>75</v>
      </c>
      <c r="J68" s="29">
        <f t="shared" ca="1" si="0"/>
        <v>20.2</v>
      </c>
      <c r="K68" s="29">
        <f t="shared" si="3"/>
        <v>0.3</v>
      </c>
      <c r="L68" s="29">
        <f t="shared" ca="1" si="1"/>
        <v>8.9999999999999993E-3</v>
      </c>
      <c r="M68">
        <f>Замеры!S62</f>
        <v>0</v>
      </c>
    </row>
    <row r="69" spans="1:13" ht="15.6" x14ac:dyDescent="0.3">
      <c r="A69" s="58">
        <f>IF(Замеры!B63=0, " ", Замеры!B63)</f>
        <v>58</v>
      </c>
      <c r="B69" s="59">
        <f>Замеры!H63</f>
        <v>0</v>
      </c>
      <c r="C69" s="60" t="str">
        <f>Замеры!F63</f>
        <v xml:space="preserve">Группа от QF </v>
      </c>
      <c r="D69" s="29" t="s">
        <v>76</v>
      </c>
      <c r="E69" s="28">
        <f>Замеры!I63</f>
        <v>0</v>
      </c>
      <c r="F69" s="29" t="s">
        <v>88</v>
      </c>
      <c r="G69" s="29">
        <f t="shared" si="4"/>
        <v>15</v>
      </c>
      <c r="H69" s="29">
        <f t="shared" si="2"/>
        <v>30</v>
      </c>
      <c r="I69" s="29" t="s">
        <v>75</v>
      </c>
      <c r="J69" s="29">
        <f t="shared" ca="1" si="0"/>
        <v>21.7</v>
      </c>
      <c r="K69" s="29">
        <f t="shared" si="3"/>
        <v>0.3</v>
      </c>
      <c r="L69" s="29">
        <f t="shared" ca="1" si="1"/>
        <v>1.2999999999999999E-2</v>
      </c>
      <c r="M69">
        <f>Замеры!S63</f>
        <v>0</v>
      </c>
    </row>
    <row r="70" spans="1:13" ht="15.6" x14ac:dyDescent="0.3">
      <c r="A70" s="58">
        <f>IF(Замеры!B64=0, " ", Замеры!B64)</f>
        <v>59</v>
      </c>
      <c r="B70" s="59">
        <f>Замеры!H64</f>
        <v>0</v>
      </c>
      <c r="C70" s="60" t="str">
        <f>Замеры!F64</f>
        <v xml:space="preserve">Группа от QF </v>
      </c>
      <c r="D70" s="29" t="s">
        <v>76</v>
      </c>
      <c r="E70" s="28">
        <f>Замеры!I64</f>
        <v>0</v>
      </c>
      <c r="F70" s="29" t="s">
        <v>88</v>
      </c>
      <c r="G70" s="29">
        <f t="shared" si="4"/>
        <v>15</v>
      </c>
      <c r="H70" s="29">
        <f t="shared" si="2"/>
        <v>30</v>
      </c>
      <c r="I70" s="29" t="s">
        <v>75</v>
      </c>
      <c r="J70" s="29">
        <f t="shared" ca="1" si="0"/>
        <v>21.6</v>
      </c>
      <c r="K70" s="29">
        <f t="shared" si="3"/>
        <v>0.3</v>
      </c>
      <c r="L70" s="29">
        <f t="shared" ca="1" si="1"/>
        <v>1.4999999999999999E-2</v>
      </c>
      <c r="M70">
        <f>Замеры!S64</f>
        <v>0</v>
      </c>
    </row>
    <row r="71" spans="1:13" ht="15.6" x14ac:dyDescent="0.3">
      <c r="A71" s="58">
        <f>IF(Замеры!B65=0, " ", Замеры!B65)</f>
        <v>60</v>
      </c>
      <c r="B71" s="59">
        <f>Замеры!H65</f>
        <v>0</v>
      </c>
      <c r="C71" s="60" t="str">
        <f>Замеры!F65</f>
        <v xml:space="preserve">Группа от QF </v>
      </c>
      <c r="D71" s="29" t="s">
        <v>76</v>
      </c>
      <c r="E71" s="28">
        <f>Замеры!I65</f>
        <v>0</v>
      </c>
      <c r="F71" s="29" t="s">
        <v>88</v>
      </c>
      <c r="G71" s="29">
        <f t="shared" si="4"/>
        <v>15</v>
      </c>
      <c r="H71" s="29">
        <f t="shared" si="2"/>
        <v>30</v>
      </c>
      <c r="I71" s="29" t="s">
        <v>75</v>
      </c>
      <c r="J71" s="29">
        <f t="shared" ca="1" si="0"/>
        <v>20.3</v>
      </c>
      <c r="K71" s="29">
        <f t="shared" si="3"/>
        <v>0.3</v>
      </c>
      <c r="L71" s="29">
        <f t="shared" ca="1" si="1"/>
        <v>1.6E-2</v>
      </c>
      <c r="M71">
        <f>Замеры!S65</f>
        <v>0</v>
      </c>
    </row>
    <row r="72" spans="1:13" ht="15.6" x14ac:dyDescent="0.3">
      <c r="A72" s="58">
        <f>IF(Замеры!B66=0, " ", Замеры!B66)</f>
        <v>61</v>
      </c>
      <c r="B72" s="59">
        <f>Замеры!H66</f>
        <v>0</v>
      </c>
      <c r="C72" s="60" t="str">
        <f>Замеры!F66</f>
        <v xml:space="preserve">Группа от QF </v>
      </c>
      <c r="D72" s="29" t="s">
        <v>76</v>
      </c>
      <c r="E72" s="28">
        <f>Замеры!I66</f>
        <v>0</v>
      </c>
      <c r="F72" s="29" t="s">
        <v>88</v>
      </c>
      <c r="G72" s="29">
        <f t="shared" si="4"/>
        <v>15</v>
      </c>
      <c r="H72" s="29">
        <f t="shared" si="2"/>
        <v>30</v>
      </c>
      <c r="I72" s="29" t="s">
        <v>75</v>
      </c>
      <c r="J72" s="29">
        <f t="shared" ca="1" si="0"/>
        <v>20.8</v>
      </c>
      <c r="K72" s="29">
        <f t="shared" si="3"/>
        <v>0.3</v>
      </c>
      <c r="L72" s="29">
        <f t="shared" ca="1" si="1"/>
        <v>1.7000000000000001E-2</v>
      </c>
      <c r="M72">
        <f>Замеры!S66</f>
        <v>0</v>
      </c>
    </row>
    <row r="73" spans="1:13" ht="15.6" x14ac:dyDescent="0.3">
      <c r="A73" s="58">
        <f>IF(Замеры!B67=0, " ", Замеры!B67)</f>
        <v>62</v>
      </c>
      <c r="B73" s="59">
        <f>Замеры!H67</f>
        <v>0</v>
      </c>
      <c r="C73" s="60" t="str">
        <f>Замеры!F67</f>
        <v xml:space="preserve">Группа от QF </v>
      </c>
      <c r="D73" s="29" t="s">
        <v>76</v>
      </c>
      <c r="E73" s="28">
        <f>Замеры!I67</f>
        <v>0</v>
      </c>
      <c r="F73" s="29" t="s">
        <v>88</v>
      </c>
      <c r="G73" s="29">
        <f t="shared" si="4"/>
        <v>15</v>
      </c>
      <c r="H73" s="29">
        <f t="shared" si="2"/>
        <v>30</v>
      </c>
      <c r="I73" s="29" t="s">
        <v>75</v>
      </c>
      <c r="J73" s="29">
        <f t="shared" ca="1" si="0"/>
        <v>21.7</v>
      </c>
      <c r="K73" s="29">
        <f t="shared" si="3"/>
        <v>0.3</v>
      </c>
      <c r="L73" s="29">
        <f t="shared" ca="1" si="1"/>
        <v>1.7000000000000001E-2</v>
      </c>
      <c r="M73">
        <f>Замеры!S67</f>
        <v>0</v>
      </c>
    </row>
    <row r="74" spans="1:13" ht="15.6" x14ac:dyDescent="0.3">
      <c r="A74" s="58">
        <f>IF(Замеры!B68=0, " ", Замеры!B68)</f>
        <v>63</v>
      </c>
      <c r="B74" s="59">
        <f>Замеры!H68</f>
        <v>0</v>
      </c>
      <c r="C74" s="60" t="str">
        <f>Замеры!F68</f>
        <v xml:space="preserve">Группа от QF </v>
      </c>
      <c r="D74" s="29" t="s">
        <v>76</v>
      </c>
      <c r="E74" s="28">
        <f>Замеры!I68</f>
        <v>0</v>
      </c>
      <c r="F74" s="29" t="s">
        <v>88</v>
      </c>
      <c r="G74" s="29">
        <f t="shared" si="4"/>
        <v>15</v>
      </c>
      <c r="H74" s="29">
        <f t="shared" si="2"/>
        <v>30</v>
      </c>
      <c r="I74" s="29" t="s">
        <v>75</v>
      </c>
      <c r="J74" s="29">
        <f t="shared" ca="1" si="0"/>
        <v>20.399999999999999</v>
      </c>
      <c r="K74" s="29">
        <f t="shared" si="3"/>
        <v>0.3</v>
      </c>
      <c r="L74" s="29">
        <f t="shared" ca="1" si="1"/>
        <v>1.4999999999999999E-2</v>
      </c>
      <c r="M74">
        <f>Замеры!S68</f>
        <v>0</v>
      </c>
    </row>
    <row r="75" spans="1:13" ht="15.6" x14ac:dyDescent="0.3">
      <c r="A75" s="58">
        <f>IF(Замеры!B69=0, " ", Замеры!B69)</f>
        <v>64</v>
      </c>
      <c r="B75" s="59">
        <f>Замеры!H69</f>
        <v>0</v>
      </c>
      <c r="C75" s="60" t="str">
        <f>Замеры!F69</f>
        <v xml:space="preserve">Группа от QF </v>
      </c>
      <c r="D75" s="29" t="s">
        <v>76</v>
      </c>
      <c r="E75" s="28">
        <f>Замеры!I69</f>
        <v>0</v>
      </c>
      <c r="F75" s="29" t="s">
        <v>88</v>
      </c>
      <c r="G75" s="29">
        <f t="shared" si="4"/>
        <v>15</v>
      </c>
      <c r="H75" s="29">
        <f t="shared" si="2"/>
        <v>30</v>
      </c>
      <c r="I75" s="29" t="s">
        <v>75</v>
      </c>
      <c r="J75" s="29">
        <f t="shared" ca="1" si="0"/>
        <v>21.2</v>
      </c>
      <c r="K75" s="29">
        <f t="shared" si="3"/>
        <v>0.3</v>
      </c>
      <c r="L75" s="29">
        <f t="shared" ca="1" si="1"/>
        <v>1.2E-2</v>
      </c>
      <c r="M75">
        <f>Замеры!S69</f>
        <v>0</v>
      </c>
    </row>
    <row r="76" spans="1:13" ht="15.6" x14ac:dyDescent="0.3">
      <c r="A76" s="58">
        <f>IF(Замеры!B70=0, " ", Замеры!B70)</f>
        <v>65</v>
      </c>
      <c r="B76" s="59">
        <f>Замеры!H70</f>
        <v>0</v>
      </c>
      <c r="C76" s="60" t="str">
        <f>Замеры!F70</f>
        <v xml:space="preserve">Группа от QF </v>
      </c>
      <c r="D76" s="29" t="s">
        <v>76</v>
      </c>
      <c r="E76" s="28">
        <f>Замеры!I70</f>
        <v>0</v>
      </c>
      <c r="F76" s="29" t="s">
        <v>88</v>
      </c>
      <c r="G76" s="29">
        <f t="shared" si="4"/>
        <v>15</v>
      </c>
      <c r="H76" s="29">
        <f t="shared" si="2"/>
        <v>30</v>
      </c>
      <c r="I76" s="29" t="s">
        <v>75</v>
      </c>
      <c r="J76" s="29">
        <f t="shared" ref="J76:J139" ca="1" si="5">RANDBETWEEN(201,219)/10</f>
        <v>20.399999999999999</v>
      </c>
      <c r="K76" s="29">
        <f t="shared" si="3"/>
        <v>0.3</v>
      </c>
      <c r="L76" s="29">
        <f t="shared" ref="L76:L139" ca="1" si="6">RANDBETWEEN(7,19)/1000</f>
        <v>1.4E-2</v>
      </c>
      <c r="M76">
        <f>Замеры!S70</f>
        <v>0</v>
      </c>
    </row>
    <row r="77" spans="1:13" ht="15.6" x14ac:dyDescent="0.3">
      <c r="A77" s="58">
        <f>IF(Замеры!B71=0, " ", Замеры!B71)</f>
        <v>66</v>
      </c>
      <c r="B77" s="59">
        <f>Замеры!H71</f>
        <v>0</v>
      </c>
      <c r="C77" s="60" t="str">
        <f>Замеры!F71</f>
        <v xml:space="preserve">Группа от QF </v>
      </c>
      <c r="D77" s="29" t="s">
        <v>76</v>
      </c>
      <c r="E77" s="28">
        <f>Замеры!I71</f>
        <v>0</v>
      </c>
      <c r="F77" s="29" t="s">
        <v>88</v>
      </c>
      <c r="G77" s="29">
        <f t="shared" ref="G77:G140" si="7">$M$9</f>
        <v>15</v>
      </c>
      <c r="H77" s="29">
        <f t="shared" ref="H77:H140" si="8">$N$9</f>
        <v>30</v>
      </c>
      <c r="I77" s="29" t="s">
        <v>75</v>
      </c>
      <c r="J77" s="29">
        <f t="shared" ca="1" si="5"/>
        <v>21.3</v>
      </c>
      <c r="K77" s="29">
        <f t="shared" ref="K77:K140" si="9">$O$9</f>
        <v>0.3</v>
      </c>
      <c r="L77" s="29">
        <f t="shared" ca="1" si="6"/>
        <v>1.4999999999999999E-2</v>
      </c>
      <c r="M77">
        <f>Замеры!S71</f>
        <v>0</v>
      </c>
    </row>
    <row r="78" spans="1:13" ht="15.6" x14ac:dyDescent="0.3">
      <c r="A78" s="58">
        <f>IF(Замеры!B72=0, " ", Замеры!B72)</f>
        <v>67</v>
      </c>
      <c r="B78" s="59">
        <f>Замеры!H72</f>
        <v>0</v>
      </c>
      <c r="C78" s="60" t="str">
        <f>Замеры!F72</f>
        <v xml:space="preserve">Группа от QF </v>
      </c>
      <c r="D78" s="29" t="s">
        <v>76</v>
      </c>
      <c r="E78" s="28">
        <f>Замеры!I72</f>
        <v>0</v>
      </c>
      <c r="F78" s="29" t="s">
        <v>88</v>
      </c>
      <c r="G78" s="29">
        <f t="shared" si="7"/>
        <v>15</v>
      </c>
      <c r="H78" s="29">
        <f t="shared" si="8"/>
        <v>30</v>
      </c>
      <c r="I78" s="29" t="s">
        <v>75</v>
      </c>
      <c r="J78" s="29">
        <f t="shared" ca="1" si="5"/>
        <v>21.6</v>
      </c>
      <c r="K78" s="29">
        <f t="shared" si="9"/>
        <v>0.3</v>
      </c>
      <c r="L78" s="29">
        <f t="shared" ca="1" si="6"/>
        <v>1.4999999999999999E-2</v>
      </c>
      <c r="M78">
        <f>Замеры!S72</f>
        <v>0</v>
      </c>
    </row>
    <row r="79" spans="1:13" ht="15.6" x14ac:dyDescent="0.3">
      <c r="A79" s="58">
        <f>IF(Замеры!B73=0, " ", Замеры!B73)</f>
        <v>68</v>
      </c>
      <c r="B79" s="59">
        <f>Замеры!H73</f>
        <v>0</v>
      </c>
      <c r="C79" s="60" t="str">
        <f>Замеры!F73</f>
        <v xml:space="preserve">Группа от QF </v>
      </c>
      <c r="D79" s="29" t="s">
        <v>76</v>
      </c>
      <c r="E79" s="28">
        <f>Замеры!I73</f>
        <v>0</v>
      </c>
      <c r="F79" s="29" t="s">
        <v>88</v>
      </c>
      <c r="G79" s="29">
        <f t="shared" si="7"/>
        <v>15</v>
      </c>
      <c r="H79" s="29">
        <f t="shared" si="8"/>
        <v>30</v>
      </c>
      <c r="I79" s="29" t="s">
        <v>75</v>
      </c>
      <c r="J79" s="29">
        <f t="shared" ca="1" si="5"/>
        <v>21.8</v>
      </c>
      <c r="K79" s="29">
        <f t="shared" si="9"/>
        <v>0.3</v>
      </c>
      <c r="L79" s="29">
        <f t="shared" ca="1" si="6"/>
        <v>1.7999999999999999E-2</v>
      </c>
      <c r="M79">
        <f>Замеры!S73</f>
        <v>0</v>
      </c>
    </row>
    <row r="80" spans="1:13" ht="15.6" x14ac:dyDescent="0.3">
      <c r="A80" s="58">
        <f>IF(Замеры!B74=0, " ", Замеры!B74)</f>
        <v>69</v>
      </c>
      <c r="B80" s="59">
        <f>Замеры!H74</f>
        <v>0</v>
      </c>
      <c r="C80" s="60" t="str">
        <f>Замеры!F74</f>
        <v xml:space="preserve">Группа от QF </v>
      </c>
      <c r="D80" s="29" t="s">
        <v>76</v>
      </c>
      <c r="E80" s="28">
        <f>Замеры!I74</f>
        <v>0</v>
      </c>
      <c r="F80" s="29" t="s">
        <v>88</v>
      </c>
      <c r="G80" s="29">
        <f t="shared" si="7"/>
        <v>15</v>
      </c>
      <c r="H80" s="29">
        <f t="shared" si="8"/>
        <v>30</v>
      </c>
      <c r="I80" s="29" t="s">
        <v>75</v>
      </c>
      <c r="J80" s="29">
        <f t="shared" ca="1" si="5"/>
        <v>21.3</v>
      </c>
      <c r="K80" s="29">
        <f t="shared" si="9"/>
        <v>0.3</v>
      </c>
      <c r="L80" s="29">
        <f t="shared" ca="1" si="6"/>
        <v>1.4999999999999999E-2</v>
      </c>
      <c r="M80">
        <f>Замеры!S74</f>
        <v>0</v>
      </c>
    </row>
    <row r="81" spans="1:13" ht="15.6" x14ac:dyDescent="0.3">
      <c r="A81" s="58">
        <f>IF(Замеры!B75=0, " ", Замеры!B75)</f>
        <v>70</v>
      </c>
      <c r="B81" s="59">
        <f>Замеры!H75</f>
        <v>0</v>
      </c>
      <c r="C81" s="60" t="str">
        <f>Замеры!F75</f>
        <v xml:space="preserve">Группа от QF </v>
      </c>
      <c r="D81" s="29" t="s">
        <v>76</v>
      </c>
      <c r="E81" s="28">
        <f>Замеры!I75</f>
        <v>0</v>
      </c>
      <c r="F81" s="29" t="s">
        <v>88</v>
      </c>
      <c r="G81" s="29">
        <f t="shared" si="7"/>
        <v>15</v>
      </c>
      <c r="H81" s="29">
        <f t="shared" si="8"/>
        <v>30</v>
      </c>
      <c r="I81" s="29" t="s">
        <v>75</v>
      </c>
      <c r="J81" s="29">
        <f t="shared" ca="1" si="5"/>
        <v>20.8</v>
      </c>
      <c r="K81" s="29">
        <f t="shared" si="9"/>
        <v>0.3</v>
      </c>
      <c r="L81" s="29">
        <f t="shared" ca="1" si="6"/>
        <v>1.7999999999999999E-2</v>
      </c>
      <c r="M81">
        <f>Замеры!S75</f>
        <v>0</v>
      </c>
    </row>
    <row r="82" spans="1:13" ht="15.6" x14ac:dyDescent="0.3">
      <c r="A82" s="58">
        <f>IF(Замеры!B76=0, " ", Замеры!B76)</f>
        <v>71</v>
      </c>
      <c r="B82" s="59">
        <f>Замеры!H76</f>
        <v>0</v>
      </c>
      <c r="C82" s="60" t="str">
        <f>Замеры!F76</f>
        <v xml:space="preserve">Группа от QF </v>
      </c>
      <c r="D82" s="29" t="s">
        <v>76</v>
      </c>
      <c r="E82" s="28">
        <f>Замеры!I76</f>
        <v>0</v>
      </c>
      <c r="F82" s="29" t="s">
        <v>88</v>
      </c>
      <c r="G82" s="29">
        <f t="shared" si="7"/>
        <v>15</v>
      </c>
      <c r="H82" s="29">
        <f t="shared" si="8"/>
        <v>30</v>
      </c>
      <c r="I82" s="29" t="s">
        <v>75</v>
      </c>
      <c r="J82" s="29">
        <f t="shared" ca="1" si="5"/>
        <v>20.5</v>
      </c>
      <c r="K82" s="29">
        <f t="shared" si="9"/>
        <v>0.3</v>
      </c>
      <c r="L82" s="29">
        <f t="shared" ca="1" si="6"/>
        <v>1.7999999999999999E-2</v>
      </c>
      <c r="M82">
        <f>Замеры!S76</f>
        <v>0</v>
      </c>
    </row>
    <row r="83" spans="1:13" ht="15.6" x14ac:dyDescent="0.3">
      <c r="A83" s="58">
        <f>IF(Замеры!B77=0, " ", Замеры!B77)</f>
        <v>72</v>
      </c>
      <c r="B83" s="59">
        <f>Замеры!H77</f>
        <v>0</v>
      </c>
      <c r="C83" s="60" t="str">
        <f>Замеры!F77</f>
        <v xml:space="preserve">Группа от QF </v>
      </c>
      <c r="D83" s="29" t="s">
        <v>76</v>
      </c>
      <c r="E83" s="28">
        <f>Замеры!I77</f>
        <v>0</v>
      </c>
      <c r="F83" s="29" t="s">
        <v>88</v>
      </c>
      <c r="G83" s="29">
        <f t="shared" si="7"/>
        <v>15</v>
      </c>
      <c r="H83" s="29">
        <f t="shared" si="8"/>
        <v>30</v>
      </c>
      <c r="I83" s="29" t="s">
        <v>75</v>
      </c>
      <c r="J83" s="29">
        <f t="shared" ca="1" si="5"/>
        <v>20.399999999999999</v>
      </c>
      <c r="K83" s="29">
        <f t="shared" si="9"/>
        <v>0.3</v>
      </c>
      <c r="L83" s="29">
        <f t="shared" ca="1" si="6"/>
        <v>1.4E-2</v>
      </c>
      <c r="M83">
        <f>Замеры!S77</f>
        <v>0</v>
      </c>
    </row>
    <row r="84" spans="1:13" ht="15.6" x14ac:dyDescent="0.3">
      <c r="A84" s="58">
        <f>IF(Замеры!B78=0, " ", Замеры!B78)</f>
        <v>73</v>
      </c>
      <c r="B84" s="59">
        <f>Замеры!H78</f>
        <v>0</v>
      </c>
      <c r="C84" s="60" t="str">
        <f>Замеры!F78</f>
        <v xml:space="preserve">Группа от QF </v>
      </c>
      <c r="D84" s="29" t="s">
        <v>76</v>
      </c>
      <c r="E84" s="28">
        <f>Замеры!I78</f>
        <v>0</v>
      </c>
      <c r="F84" s="29" t="s">
        <v>88</v>
      </c>
      <c r="G84" s="29">
        <f t="shared" si="7"/>
        <v>15</v>
      </c>
      <c r="H84" s="29">
        <f t="shared" si="8"/>
        <v>30</v>
      </c>
      <c r="I84" s="29" t="s">
        <v>75</v>
      </c>
      <c r="J84" s="29">
        <f t="shared" ca="1" si="5"/>
        <v>20.100000000000001</v>
      </c>
      <c r="K84" s="29">
        <f t="shared" si="9"/>
        <v>0.3</v>
      </c>
      <c r="L84" s="29">
        <f t="shared" ca="1" si="6"/>
        <v>1.6E-2</v>
      </c>
      <c r="M84">
        <f>Замеры!S78</f>
        <v>0</v>
      </c>
    </row>
    <row r="85" spans="1:13" ht="15.6" x14ac:dyDescent="0.3">
      <c r="A85" s="58">
        <f>IF(Замеры!B79=0, " ", Замеры!B79)</f>
        <v>74</v>
      </c>
      <c r="B85" s="59">
        <f>Замеры!H79</f>
        <v>0</v>
      </c>
      <c r="C85" s="60" t="str">
        <f>Замеры!F79</f>
        <v xml:space="preserve">Группа от QF </v>
      </c>
      <c r="D85" s="29" t="s">
        <v>76</v>
      </c>
      <c r="E85" s="28">
        <f>Замеры!I79</f>
        <v>0</v>
      </c>
      <c r="F85" s="29" t="s">
        <v>88</v>
      </c>
      <c r="G85" s="29">
        <f t="shared" si="7"/>
        <v>15</v>
      </c>
      <c r="H85" s="29">
        <f t="shared" si="8"/>
        <v>30</v>
      </c>
      <c r="I85" s="29" t="s">
        <v>75</v>
      </c>
      <c r="J85" s="29">
        <f t="shared" ca="1" si="5"/>
        <v>21.6</v>
      </c>
      <c r="K85" s="29">
        <f t="shared" si="9"/>
        <v>0.3</v>
      </c>
      <c r="L85" s="29">
        <f t="shared" ca="1" si="6"/>
        <v>1.9E-2</v>
      </c>
      <c r="M85">
        <f>Замеры!S79</f>
        <v>0</v>
      </c>
    </row>
    <row r="86" spans="1:13" ht="15.6" x14ac:dyDescent="0.3">
      <c r="A86" s="58">
        <f>IF(Замеры!B80=0, " ", Замеры!B80)</f>
        <v>75</v>
      </c>
      <c r="B86" s="59">
        <f>Замеры!H80</f>
        <v>0</v>
      </c>
      <c r="C86" s="60" t="str">
        <f>Замеры!F80</f>
        <v xml:space="preserve">Группа от QF </v>
      </c>
      <c r="D86" s="29" t="s">
        <v>76</v>
      </c>
      <c r="E86" s="28">
        <f>Замеры!I80</f>
        <v>0</v>
      </c>
      <c r="F86" s="29" t="s">
        <v>88</v>
      </c>
      <c r="G86" s="29">
        <f t="shared" si="7"/>
        <v>15</v>
      </c>
      <c r="H86" s="29">
        <f t="shared" si="8"/>
        <v>30</v>
      </c>
      <c r="I86" s="29" t="s">
        <v>75</v>
      </c>
      <c r="J86" s="29">
        <f t="shared" ca="1" si="5"/>
        <v>20.3</v>
      </c>
      <c r="K86" s="29">
        <f t="shared" si="9"/>
        <v>0.3</v>
      </c>
      <c r="L86" s="29">
        <f t="shared" ca="1" si="6"/>
        <v>7.0000000000000001E-3</v>
      </c>
      <c r="M86">
        <f>Замеры!S80</f>
        <v>0</v>
      </c>
    </row>
    <row r="87" spans="1:13" ht="15.6" x14ac:dyDescent="0.3">
      <c r="A87" s="58">
        <f>IF(Замеры!B81=0, " ", Замеры!B81)</f>
        <v>76</v>
      </c>
      <c r="B87" s="59">
        <f>Замеры!H81</f>
        <v>0</v>
      </c>
      <c r="C87" s="60" t="str">
        <f>Замеры!F81</f>
        <v xml:space="preserve">Группа от QF </v>
      </c>
      <c r="D87" s="29" t="s">
        <v>76</v>
      </c>
      <c r="E87" s="28">
        <f>Замеры!I81</f>
        <v>0</v>
      </c>
      <c r="F87" s="29" t="s">
        <v>88</v>
      </c>
      <c r="G87" s="29">
        <f t="shared" si="7"/>
        <v>15</v>
      </c>
      <c r="H87" s="29">
        <f t="shared" si="8"/>
        <v>30</v>
      </c>
      <c r="I87" s="29" t="s">
        <v>75</v>
      </c>
      <c r="J87" s="29">
        <f t="shared" ca="1" si="5"/>
        <v>21.3</v>
      </c>
      <c r="K87" s="29">
        <f t="shared" si="9"/>
        <v>0.3</v>
      </c>
      <c r="L87" s="29">
        <f t="shared" ca="1" si="6"/>
        <v>1.7999999999999999E-2</v>
      </c>
      <c r="M87">
        <f>Замеры!S81</f>
        <v>0</v>
      </c>
    </row>
    <row r="88" spans="1:13" ht="15.6" x14ac:dyDescent="0.3">
      <c r="A88" s="58">
        <f>IF(Замеры!B82=0, " ", Замеры!B82)</f>
        <v>77</v>
      </c>
      <c r="B88" s="59">
        <f>Замеры!H82</f>
        <v>0</v>
      </c>
      <c r="C88" s="60" t="str">
        <f>Замеры!F82</f>
        <v xml:space="preserve">Группа от QF </v>
      </c>
      <c r="D88" s="29" t="s">
        <v>76</v>
      </c>
      <c r="E88" s="28">
        <f>Замеры!I82</f>
        <v>0</v>
      </c>
      <c r="F88" s="29" t="s">
        <v>88</v>
      </c>
      <c r="G88" s="29">
        <f t="shared" si="7"/>
        <v>15</v>
      </c>
      <c r="H88" s="29">
        <f t="shared" si="8"/>
        <v>30</v>
      </c>
      <c r="I88" s="29" t="s">
        <v>75</v>
      </c>
      <c r="J88" s="29">
        <f t="shared" ca="1" si="5"/>
        <v>21</v>
      </c>
      <c r="K88" s="29">
        <f t="shared" si="9"/>
        <v>0.3</v>
      </c>
      <c r="L88" s="29">
        <f t="shared" ca="1" si="6"/>
        <v>0.01</v>
      </c>
      <c r="M88">
        <f>Замеры!S82</f>
        <v>0</v>
      </c>
    </row>
    <row r="89" spans="1:13" ht="15.6" x14ac:dyDescent="0.3">
      <c r="A89" s="58">
        <f>IF(Замеры!B83=0, " ", Замеры!B83)</f>
        <v>78</v>
      </c>
      <c r="B89" s="59">
        <f>Замеры!H83</f>
        <v>0</v>
      </c>
      <c r="C89" s="60" t="str">
        <f>Замеры!F83</f>
        <v xml:space="preserve">Группа от QF </v>
      </c>
      <c r="D89" s="29" t="s">
        <v>76</v>
      </c>
      <c r="E89" s="28">
        <f>Замеры!I83</f>
        <v>0</v>
      </c>
      <c r="F89" s="29" t="s">
        <v>88</v>
      </c>
      <c r="G89" s="29">
        <f t="shared" si="7"/>
        <v>15</v>
      </c>
      <c r="H89" s="29">
        <f t="shared" si="8"/>
        <v>30</v>
      </c>
      <c r="I89" s="29" t="s">
        <v>75</v>
      </c>
      <c r="J89" s="29">
        <f t="shared" ca="1" si="5"/>
        <v>20.5</v>
      </c>
      <c r="K89" s="29">
        <f t="shared" si="9"/>
        <v>0.3</v>
      </c>
      <c r="L89" s="29">
        <f t="shared" ca="1" si="6"/>
        <v>8.9999999999999993E-3</v>
      </c>
      <c r="M89">
        <f>Замеры!S83</f>
        <v>0</v>
      </c>
    </row>
    <row r="90" spans="1:13" ht="15.6" x14ac:dyDescent="0.3">
      <c r="A90" s="58">
        <f>IF(Замеры!B84=0, " ", Замеры!B84)</f>
        <v>79</v>
      </c>
      <c r="B90" s="59">
        <f>Замеры!H84</f>
        <v>0</v>
      </c>
      <c r="C90" s="60" t="str">
        <f>Замеры!F84</f>
        <v xml:space="preserve">Группа от QF </v>
      </c>
      <c r="D90" s="29" t="s">
        <v>76</v>
      </c>
      <c r="E90" s="28">
        <f>Замеры!I84</f>
        <v>0</v>
      </c>
      <c r="F90" s="29" t="s">
        <v>88</v>
      </c>
      <c r="G90" s="29">
        <f t="shared" si="7"/>
        <v>15</v>
      </c>
      <c r="H90" s="29">
        <f t="shared" si="8"/>
        <v>30</v>
      </c>
      <c r="I90" s="29" t="s">
        <v>75</v>
      </c>
      <c r="J90" s="29">
        <f t="shared" ca="1" si="5"/>
        <v>21.4</v>
      </c>
      <c r="K90" s="29">
        <f t="shared" si="9"/>
        <v>0.3</v>
      </c>
      <c r="L90" s="29">
        <f t="shared" ca="1" si="6"/>
        <v>7.0000000000000001E-3</v>
      </c>
      <c r="M90">
        <f>Замеры!S84</f>
        <v>0</v>
      </c>
    </row>
    <row r="91" spans="1:13" ht="15.6" x14ac:dyDescent="0.3">
      <c r="A91" s="58">
        <f>IF(Замеры!B85=0, " ", Замеры!B85)</f>
        <v>80</v>
      </c>
      <c r="B91" s="59">
        <f>Замеры!H85</f>
        <v>0</v>
      </c>
      <c r="C91" s="60" t="str">
        <f>Замеры!F85</f>
        <v xml:space="preserve">Группа от QF </v>
      </c>
      <c r="D91" s="29" t="s">
        <v>76</v>
      </c>
      <c r="E91" s="28">
        <f>Замеры!I85</f>
        <v>0</v>
      </c>
      <c r="F91" s="29" t="s">
        <v>88</v>
      </c>
      <c r="G91" s="29">
        <f t="shared" si="7"/>
        <v>15</v>
      </c>
      <c r="H91" s="29">
        <f t="shared" si="8"/>
        <v>30</v>
      </c>
      <c r="I91" s="29" t="s">
        <v>75</v>
      </c>
      <c r="J91" s="29">
        <f t="shared" ca="1" si="5"/>
        <v>21.1</v>
      </c>
      <c r="K91" s="29">
        <f t="shared" si="9"/>
        <v>0.3</v>
      </c>
      <c r="L91" s="29">
        <f t="shared" ca="1" si="6"/>
        <v>0.01</v>
      </c>
      <c r="M91">
        <f>Замеры!S85</f>
        <v>0</v>
      </c>
    </row>
    <row r="92" spans="1:13" ht="15.6" x14ac:dyDescent="0.3">
      <c r="A92" s="58">
        <f>IF(Замеры!B86=0, " ", Замеры!B86)</f>
        <v>81</v>
      </c>
      <c r="B92" s="59">
        <f>Замеры!H86</f>
        <v>0</v>
      </c>
      <c r="C92" s="60" t="str">
        <f>Замеры!F86</f>
        <v xml:space="preserve">Группа от QF </v>
      </c>
      <c r="D92" s="29" t="s">
        <v>76</v>
      </c>
      <c r="E92" s="28">
        <f>Замеры!I86</f>
        <v>0</v>
      </c>
      <c r="F92" s="29" t="s">
        <v>88</v>
      </c>
      <c r="G92" s="29">
        <f t="shared" si="7"/>
        <v>15</v>
      </c>
      <c r="H92" s="29">
        <f t="shared" si="8"/>
        <v>30</v>
      </c>
      <c r="I92" s="29" t="s">
        <v>75</v>
      </c>
      <c r="J92" s="29">
        <f t="shared" ca="1" si="5"/>
        <v>20.8</v>
      </c>
      <c r="K92" s="29">
        <f t="shared" si="9"/>
        <v>0.3</v>
      </c>
      <c r="L92" s="29">
        <f t="shared" ca="1" si="6"/>
        <v>1.0999999999999999E-2</v>
      </c>
      <c r="M92">
        <f>Замеры!S86</f>
        <v>0</v>
      </c>
    </row>
    <row r="93" spans="1:13" ht="15.6" x14ac:dyDescent="0.3">
      <c r="A93" s="58">
        <f>IF(Замеры!B87=0, " ", Замеры!B87)</f>
        <v>82</v>
      </c>
      <c r="B93" s="59">
        <f>Замеры!H87</f>
        <v>0</v>
      </c>
      <c r="C93" s="60" t="str">
        <f>Замеры!F87</f>
        <v xml:space="preserve">Группа от QF </v>
      </c>
      <c r="D93" s="29" t="s">
        <v>76</v>
      </c>
      <c r="E93" s="28">
        <f>Замеры!I87</f>
        <v>0</v>
      </c>
      <c r="F93" s="29" t="s">
        <v>88</v>
      </c>
      <c r="G93" s="29">
        <f t="shared" si="7"/>
        <v>15</v>
      </c>
      <c r="H93" s="29">
        <f t="shared" si="8"/>
        <v>30</v>
      </c>
      <c r="I93" s="29" t="s">
        <v>75</v>
      </c>
      <c r="J93" s="29">
        <f t="shared" ca="1" si="5"/>
        <v>21.1</v>
      </c>
      <c r="K93" s="29">
        <f t="shared" si="9"/>
        <v>0.3</v>
      </c>
      <c r="L93" s="29">
        <f t="shared" ca="1" si="6"/>
        <v>7.0000000000000001E-3</v>
      </c>
      <c r="M93">
        <f>Замеры!S87</f>
        <v>0</v>
      </c>
    </row>
    <row r="94" spans="1:13" ht="15.6" x14ac:dyDescent="0.3">
      <c r="A94" s="58">
        <f>IF(Замеры!B88=0, " ", Замеры!B88)</f>
        <v>83</v>
      </c>
      <c r="B94" s="59">
        <f>Замеры!H88</f>
        <v>0</v>
      </c>
      <c r="C94" s="60" t="str">
        <f>Замеры!F88</f>
        <v xml:space="preserve">Группа от QF </v>
      </c>
      <c r="D94" s="29" t="s">
        <v>76</v>
      </c>
      <c r="E94" s="28">
        <f>Замеры!I88</f>
        <v>0</v>
      </c>
      <c r="F94" s="29" t="s">
        <v>88</v>
      </c>
      <c r="G94" s="29">
        <f t="shared" si="7"/>
        <v>15</v>
      </c>
      <c r="H94" s="29">
        <f t="shared" si="8"/>
        <v>30</v>
      </c>
      <c r="I94" s="29" t="s">
        <v>75</v>
      </c>
      <c r="J94" s="29">
        <f t="shared" ca="1" si="5"/>
        <v>20.2</v>
      </c>
      <c r="K94" s="29">
        <f t="shared" si="9"/>
        <v>0.3</v>
      </c>
      <c r="L94" s="29">
        <f t="shared" ca="1" si="6"/>
        <v>1.4E-2</v>
      </c>
      <c r="M94">
        <f>Замеры!S88</f>
        <v>0</v>
      </c>
    </row>
    <row r="95" spans="1:13" ht="15.6" x14ac:dyDescent="0.3">
      <c r="A95" s="58">
        <f>IF(Замеры!B89=0, " ", Замеры!B89)</f>
        <v>84</v>
      </c>
      <c r="B95" s="59">
        <f>Замеры!H89</f>
        <v>0</v>
      </c>
      <c r="C95" s="60" t="str">
        <f>Замеры!F89</f>
        <v xml:space="preserve">Группа от QF </v>
      </c>
      <c r="D95" s="29" t="s">
        <v>76</v>
      </c>
      <c r="E95" s="28">
        <f>Замеры!I89</f>
        <v>0</v>
      </c>
      <c r="F95" s="29" t="s">
        <v>88</v>
      </c>
      <c r="G95" s="29">
        <f t="shared" si="7"/>
        <v>15</v>
      </c>
      <c r="H95" s="29">
        <f t="shared" si="8"/>
        <v>30</v>
      </c>
      <c r="I95" s="29" t="s">
        <v>75</v>
      </c>
      <c r="J95" s="29">
        <f t="shared" ca="1" si="5"/>
        <v>21.9</v>
      </c>
      <c r="K95" s="29">
        <f t="shared" si="9"/>
        <v>0.3</v>
      </c>
      <c r="L95" s="29">
        <f t="shared" ca="1" si="6"/>
        <v>1.2999999999999999E-2</v>
      </c>
      <c r="M95">
        <f>Замеры!S89</f>
        <v>0</v>
      </c>
    </row>
    <row r="96" spans="1:13" ht="15.6" x14ac:dyDescent="0.3">
      <c r="A96" s="58">
        <f>IF(Замеры!B90=0, " ", Замеры!B90)</f>
        <v>85</v>
      </c>
      <c r="B96" s="59">
        <f>Замеры!H90</f>
        <v>0</v>
      </c>
      <c r="C96" s="60" t="str">
        <f>Замеры!F91</f>
        <v xml:space="preserve">Группа от QF </v>
      </c>
      <c r="D96" s="29" t="s">
        <v>76</v>
      </c>
      <c r="E96" s="28">
        <f>Замеры!I90</f>
        <v>0</v>
      </c>
      <c r="F96" s="29" t="s">
        <v>88</v>
      </c>
      <c r="G96" s="29">
        <f t="shared" si="7"/>
        <v>15</v>
      </c>
      <c r="H96" s="29">
        <f t="shared" si="8"/>
        <v>30</v>
      </c>
      <c r="I96" s="29" t="s">
        <v>75</v>
      </c>
      <c r="J96" s="29">
        <f t="shared" ca="1" si="5"/>
        <v>20.399999999999999</v>
      </c>
      <c r="K96" s="29">
        <f t="shared" si="9"/>
        <v>0.3</v>
      </c>
      <c r="L96" s="29">
        <f t="shared" ca="1" si="6"/>
        <v>1.2999999999999999E-2</v>
      </c>
      <c r="M96">
        <f>Замеры!S90</f>
        <v>0</v>
      </c>
    </row>
    <row r="97" spans="1:13" ht="15.6" x14ac:dyDescent="0.3">
      <c r="A97" s="58">
        <f>IF(Замеры!B91=0, " ", Замеры!B91)</f>
        <v>86</v>
      </c>
      <c r="B97" s="59">
        <f>Замеры!H91</f>
        <v>0</v>
      </c>
      <c r="C97" s="60" t="e">
        <f>Замеры!#REF!</f>
        <v>#REF!</v>
      </c>
      <c r="D97" s="29" t="s">
        <v>76</v>
      </c>
      <c r="E97" s="28">
        <f>Замеры!I91</f>
        <v>0</v>
      </c>
      <c r="F97" s="29" t="s">
        <v>88</v>
      </c>
      <c r="G97" s="29">
        <f t="shared" si="7"/>
        <v>15</v>
      </c>
      <c r="H97" s="29">
        <f t="shared" si="8"/>
        <v>30</v>
      </c>
      <c r="I97" s="29" t="s">
        <v>75</v>
      </c>
      <c r="J97" s="29">
        <f t="shared" ca="1" si="5"/>
        <v>21.6</v>
      </c>
      <c r="K97" s="29">
        <f t="shared" si="9"/>
        <v>0.3</v>
      </c>
      <c r="L97" s="29">
        <f t="shared" ca="1" si="6"/>
        <v>1.4E-2</v>
      </c>
      <c r="M97">
        <f>Замеры!S91</f>
        <v>0</v>
      </c>
    </row>
    <row r="98" spans="1:13" ht="15.6" x14ac:dyDescent="0.3">
      <c r="A98" s="58">
        <f>IF(Замеры!B92=0, " ", Замеры!B92)</f>
        <v>87</v>
      </c>
      <c r="B98" s="59">
        <f>Замеры!H92</f>
        <v>0</v>
      </c>
      <c r="C98" s="60" t="str">
        <f>Замеры!F92</f>
        <v xml:space="preserve">Группа от QF </v>
      </c>
      <c r="D98" s="29" t="s">
        <v>76</v>
      </c>
      <c r="E98" s="28">
        <f>Замеры!I92</f>
        <v>0</v>
      </c>
      <c r="F98" s="29" t="s">
        <v>88</v>
      </c>
      <c r="G98" s="29">
        <f t="shared" si="7"/>
        <v>15</v>
      </c>
      <c r="H98" s="29">
        <f t="shared" si="8"/>
        <v>30</v>
      </c>
      <c r="I98" s="29" t="s">
        <v>75</v>
      </c>
      <c r="J98" s="29">
        <f t="shared" ca="1" si="5"/>
        <v>20.3</v>
      </c>
      <c r="K98" s="29">
        <f t="shared" si="9"/>
        <v>0.3</v>
      </c>
      <c r="L98" s="29">
        <f t="shared" ca="1" si="6"/>
        <v>1.9E-2</v>
      </c>
      <c r="M98">
        <f>Замеры!S92</f>
        <v>0</v>
      </c>
    </row>
    <row r="99" spans="1:13" ht="15.6" x14ac:dyDescent="0.3">
      <c r="A99" s="58">
        <f>IF(Замеры!B93=0, " ", Замеры!B93)</f>
        <v>88</v>
      </c>
      <c r="B99" s="59">
        <f>Замеры!H93</f>
        <v>0</v>
      </c>
      <c r="C99" s="60" t="str">
        <f>Замеры!F93</f>
        <v xml:space="preserve">Группа от QF </v>
      </c>
      <c r="D99" s="29" t="s">
        <v>76</v>
      </c>
      <c r="E99" s="28">
        <f>Замеры!I93</f>
        <v>0</v>
      </c>
      <c r="F99" s="29" t="s">
        <v>88</v>
      </c>
      <c r="G99" s="29">
        <f t="shared" si="7"/>
        <v>15</v>
      </c>
      <c r="H99" s="29">
        <f t="shared" si="8"/>
        <v>30</v>
      </c>
      <c r="I99" s="29" t="s">
        <v>75</v>
      </c>
      <c r="J99" s="29">
        <f t="shared" ca="1" si="5"/>
        <v>21.3</v>
      </c>
      <c r="K99" s="29">
        <f t="shared" si="9"/>
        <v>0.3</v>
      </c>
      <c r="L99" s="29">
        <f t="shared" ca="1" si="6"/>
        <v>1.7999999999999999E-2</v>
      </c>
      <c r="M99">
        <f>Замеры!S93</f>
        <v>0</v>
      </c>
    </row>
    <row r="100" spans="1:13" ht="15.6" x14ac:dyDescent="0.3">
      <c r="A100" s="58">
        <f>IF(Замеры!B94=0, " ", Замеры!B94)</f>
        <v>89</v>
      </c>
      <c r="B100" s="59">
        <f>Замеры!H94</f>
        <v>0</v>
      </c>
      <c r="C100" s="60" t="str">
        <f>Замеры!F94</f>
        <v xml:space="preserve">Группа от QF </v>
      </c>
      <c r="D100" s="29" t="s">
        <v>76</v>
      </c>
      <c r="E100" s="28">
        <f>Замеры!I94</f>
        <v>0</v>
      </c>
      <c r="F100" s="29" t="s">
        <v>88</v>
      </c>
      <c r="G100" s="29">
        <f t="shared" si="7"/>
        <v>15</v>
      </c>
      <c r="H100" s="29">
        <f t="shared" si="8"/>
        <v>30</v>
      </c>
      <c r="I100" s="29" t="s">
        <v>75</v>
      </c>
      <c r="J100" s="29">
        <f t="shared" ca="1" si="5"/>
        <v>21.4</v>
      </c>
      <c r="K100" s="29">
        <f t="shared" si="9"/>
        <v>0.3</v>
      </c>
      <c r="L100" s="29">
        <f t="shared" ca="1" si="6"/>
        <v>1.9E-2</v>
      </c>
      <c r="M100">
        <f>Замеры!S94</f>
        <v>0</v>
      </c>
    </row>
    <row r="101" spans="1:13" ht="15.6" x14ac:dyDescent="0.3">
      <c r="A101" s="58">
        <f>IF(Замеры!B95=0, " ", Замеры!B95)</f>
        <v>90</v>
      </c>
      <c r="B101" s="59">
        <f>Замеры!H95</f>
        <v>0</v>
      </c>
      <c r="C101" s="60" t="str">
        <f>Замеры!F95</f>
        <v xml:space="preserve">Группа от QF </v>
      </c>
      <c r="D101" s="29" t="s">
        <v>76</v>
      </c>
      <c r="E101" s="28">
        <f>Замеры!I95</f>
        <v>0</v>
      </c>
      <c r="F101" s="29" t="s">
        <v>88</v>
      </c>
      <c r="G101" s="29">
        <f t="shared" si="7"/>
        <v>15</v>
      </c>
      <c r="H101" s="29">
        <f t="shared" si="8"/>
        <v>30</v>
      </c>
      <c r="I101" s="29" t="s">
        <v>75</v>
      </c>
      <c r="J101" s="29">
        <f t="shared" ca="1" si="5"/>
        <v>20.399999999999999</v>
      </c>
      <c r="K101" s="29">
        <f t="shared" si="9"/>
        <v>0.3</v>
      </c>
      <c r="L101" s="29">
        <f t="shared" ca="1" si="6"/>
        <v>8.9999999999999993E-3</v>
      </c>
      <c r="M101">
        <f>Замеры!S95</f>
        <v>0</v>
      </c>
    </row>
    <row r="102" spans="1:13" ht="15.6" x14ac:dyDescent="0.3">
      <c r="A102" s="58">
        <f>IF(Замеры!B96=0, " ", Замеры!B96)</f>
        <v>91</v>
      </c>
      <c r="B102" s="59">
        <f>Замеры!H96</f>
        <v>0</v>
      </c>
      <c r="C102" s="60" t="str">
        <f>Замеры!F96</f>
        <v xml:space="preserve">Группа от QF </v>
      </c>
      <c r="D102" s="29" t="s">
        <v>76</v>
      </c>
      <c r="E102" s="28">
        <f>Замеры!I96</f>
        <v>0</v>
      </c>
      <c r="F102" s="29" t="s">
        <v>88</v>
      </c>
      <c r="G102" s="29">
        <f t="shared" si="7"/>
        <v>15</v>
      </c>
      <c r="H102" s="29">
        <f t="shared" si="8"/>
        <v>30</v>
      </c>
      <c r="I102" s="29" t="s">
        <v>75</v>
      </c>
      <c r="J102" s="29">
        <f t="shared" ca="1" si="5"/>
        <v>21.2</v>
      </c>
      <c r="K102" s="29">
        <f t="shared" si="9"/>
        <v>0.3</v>
      </c>
      <c r="L102" s="29">
        <f t="shared" ca="1" si="6"/>
        <v>1.4999999999999999E-2</v>
      </c>
      <c r="M102">
        <f>Замеры!S96</f>
        <v>0</v>
      </c>
    </row>
    <row r="103" spans="1:13" ht="15.6" x14ac:dyDescent="0.3">
      <c r="A103" s="58">
        <f>IF(Замеры!B97=0, " ", Замеры!B97)</f>
        <v>92</v>
      </c>
      <c r="B103" s="59">
        <f>Замеры!H97</f>
        <v>0</v>
      </c>
      <c r="C103" s="60" t="str">
        <f>Замеры!F97</f>
        <v xml:space="preserve">Группа от QF </v>
      </c>
      <c r="D103" s="29" t="s">
        <v>76</v>
      </c>
      <c r="E103" s="28">
        <f>Замеры!I97</f>
        <v>0</v>
      </c>
      <c r="F103" s="29" t="s">
        <v>88</v>
      </c>
      <c r="G103" s="29">
        <f t="shared" si="7"/>
        <v>15</v>
      </c>
      <c r="H103" s="29">
        <f t="shared" si="8"/>
        <v>30</v>
      </c>
      <c r="I103" s="29" t="s">
        <v>75</v>
      </c>
      <c r="J103" s="29">
        <f t="shared" ca="1" si="5"/>
        <v>20.100000000000001</v>
      </c>
      <c r="K103" s="29">
        <f t="shared" si="9"/>
        <v>0.3</v>
      </c>
      <c r="L103" s="29">
        <f t="shared" ca="1" si="6"/>
        <v>1.2999999999999999E-2</v>
      </c>
      <c r="M103">
        <f>Замеры!S97</f>
        <v>0</v>
      </c>
    </row>
    <row r="104" spans="1:13" ht="15.6" x14ac:dyDescent="0.3">
      <c r="A104" s="58">
        <f>IF(Замеры!B98=0, " ", Замеры!B98)</f>
        <v>93</v>
      </c>
      <c r="B104" s="59">
        <f>Замеры!H98</f>
        <v>0</v>
      </c>
      <c r="C104" s="60" t="str">
        <f>Замеры!F98</f>
        <v xml:space="preserve">Группа от QF </v>
      </c>
      <c r="D104" s="29" t="s">
        <v>76</v>
      </c>
      <c r="E104" s="28">
        <f>Замеры!I98</f>
        <v>0</v>
      </c>
      <c r="F104" s="29" t="s">
        <v>88</v>
      </c>
      <c r="G104" s="29">
        <f t="shared" si="7"/>
        <v>15</v>
      </c>
      <c r="H104" s="29">
        <f t="shared" si="8"/>
        <v>30</v>
      </c>
      <c r="I104" s="29" t="s">
        <v>75</v>
      </c>
      <c r="J104" s="29">
        <f t="shared" ca="1" si="5"/>
        <v>20.3</v>
      </c>
      <c r="K104" s="29">
        <f t="shared" si="9"/>
        <v>0.3</v>
      </c>
      <c r="L104" s="29">
        <f t="shared" ca="1" si="6"/>
        <v>1.2999999999999999E-2</v>
      </c>
      <c r="M104">
        <f>Замеры!S98</f>
        <v>0</v>
      </c>
    </row>
    <row r="105" spans="1:13" ht="15.6" x14ac:dyDescent="0.3">
      <c r="A105" s="58">
        <f>IF(Замеры!B99=0, " ", Замеры!B99)</f>
        <v>94</v>
      </c>
      <c r="B105" s="59">
        <f>Замеры!H99</f>
        <v>0</v>
      </c>
      <c r="C105" s="60" t="str">
        <f>Замеры!F99</f>
        <v xml:space="preserve">Группа от QF </v>
      </c>
      <c r="D105" s="29" t="s">
        <v>76</v>
      </c>
      <c r="E105" s="28">
        <f>Замеры!I99</f>
        <v>0</v>
      </c>
      <c r="F105" s="29" t="s">
        <v>88</v>
      </c>
      <c r="G105" s="29">
        <f t="shared" si="7"/>
        <v>15</v>
      </c>
      <c r="H105" s="29">
        <f t="shared" si="8"/>
        <v>30</v>
      </c>
      <c r="I105" s="29" t="s">
        <v>75</v>
      </c>
      <c r="J105" s="29">
        <f t="shared" ca="1" si="5"/>
        <v>21.1</v>
      </c>
      <c r="K105" s="29">
        <f t="shared" si="9"/>
        <v>0.3</v>
      </c>
      <c r="L105" s="29">
        <f t="shared" ca="1" si="6"/>
        <v>8.0000000000000002E-3</v>
      </c>
      <c r="M105">
        <f>Замеры!S99</f>
        <v>0</v>
      </c>
    </row>
    <row r="106" spans="1:13" ht="15.6" x14ac:dyDescent="0.3">
      <c r="A106" s="58">
        <f>IF(Замеры!B100=0, " ", Замеры!B100)</f>
        <v>95</v>
      </c>
      <c r="B106" s="59">
        <f>Замеры!H100</f>
        <v>0</v>
      </c>
      <c r="C106" s="60" t="str">
        <f>Замеры!F100</f>
        <v xml:space="preserve">Группа от QF </v>
      </c>
      <c r="D106" s="29" t="s">
        <v>76</v>
      </c>
      <c r="E106" s="28">
        <f>Замеры!I100</f>
        <v>0</v>
      </c>
      <c r="F106" s="29" t="s">
        <v>88</v>
      </c>
      <c r="G106" s="29">
        <f t="shared" si="7"/>
        <v>15</v>
      </c>
      <c r="H106" s="29">
        <f t="shared" si="8"/>
        <v>30</v>
      </c>
      <c r="I106" s="29" t="s">
        <v>75</v>
      </c>
      <c r="J106" s="29">
        <f t="shared" ca="1" si="5"/>
        <v>20.2</v>
      </c>
      <c r="K106" s="29">
        <f t="shared" si="9"/>
        <v>0.3</v>
      </c>
      <c r="L106" s="29">
        <f t="shared" ca="1" si="6"/>
        <v>1.0999999999999999E-2</v>
      </c>
      <c r="M106">
        <f>Замеры!S100</f>
        <v>0</v>
      </c>
    </row>
    <row r="107" spans="1:13" ht="15.6" x14ac:dyDescent="0.3">
      <c r="A107" s="58">
        <f>IF(Замеры!B101=0, " ", Замеры!B101)</f>
        <v>96</v>
      </c>
      <c r="B107" s="59">
        <f>Замеры!H101</f>
        <v>0</v>
      </c>
      <c r="C107" s="60" t="str">
        <f>Замеры!F101</f>
        <v xml:space="preserve">Группа от QF </v>
      </c>
      <c r="D107" s="29" t="s">
        <v>76</v>
      </c>
      <c r="E107" s="28">
        <f>Замеры!I101</f>
        <v>0</v>
      </c>
      <c r="F107" s="29" t="s">
        <v>88</v>
      </c>
      <c r="G107" s="29">
        <f t="shared" si="7"/>
        <v>15</v>
      </c>
      <c r="H107" s="29">
        <f t="shared" si="8"/>
        <v>30</v>
      </c>
      <c r="I107" s="29" t="s">
        <v>75</v>
      </c>
      <c r="J107" s="29">
        <f t="shared" ca="1" si="5"/>
        <v>20.8</v>
      </c>
      <c r="K107" s="29">
        <f t="shared" si="9"/>
        <v>0.3</v>
      </c>
      <c r="L107" s="29">
        <f t="shared" ca="1" si="6"/>
        <v>8.9999999999999993E-3</v>
      </c>
      <c r="M107">
        <f>Замеры!S101</f>
        <v>0</v>
      </c>
    </row>
    <row r="108" spans="1:13" ht="15.6" x14ac:dyDescent="0.3">
      <c r="A108" s="58">
        <f>IF(Замеры!B102=0, " ", Замеры!B102)</f>
        <v>97</v>
      </c>
      <c r="B108" s="59">
        <f>Замеры!H102</f>
        <v>0</v>
      </c>
      <c r="C108" s="60" t="str">
        <f>Замеры!F102</f>
        <v xml:space="preserve">Группа от QF </v>
      </c>
      <c r="D108" s="29" t="s">
        <v>76</v>
      </c>
      <c r="E108" s="28">
        <f>Замеры!I102</f>
        <v>0</v>
      </c>
      <c r="F108" s="29" t="s">
        <v>88</v>
      </c>
      <c r="G108" s="29">
        <f t="shared" si="7"/>
        <v>15</v>
      </c>
      <c r="H108" s="29">
        <f t="shared" si="8"/>
        <v>30</v>
      </c>
      <c r="I108" s="29" t="s">
        <v>75</v>
      </c>
      <c r="J108" s="29">
        <f t="shared" ca="1" si="5"/>
        <v>20.6</v>
      </c>
      <c r="K108" s="29">
        <f t="shared" si="9"/>
        <v>0.3</v>
      </c>
      <c r="L108" s="29">
        <f t="shared" ca="1" si="6"/>
        <v>8.0000000000000002E-3</v>
      </c>
      <c r="M108">
        <f>Замеры!S102</f>
        <v>0</v>
      </c>
    </row>
    <row r="109" spans="1:13" ht="15.6" x14ac:dyDescent="0.3">
      <c r="A109" s="58">
        <f>IF(Замеры!B103=0, " ", Замеры!B103)</f>
        <v>98</v>
      </c>
      <c r="B109" s="59">
        <f>Замеры!H103</f>
        <v>0</v>
      </c>
      <c r="C109" s="60" t="str">
        <f>Замеры!F103</f>
        <v xml:space="preserve">Группа от QF </v>
      </c>
      <c r="D109" s="29" t="s">
        <v>76</v>
      </c>
      <c r="E109" s="28">
        <f>Замеры!I103</f>
        <v>0</v>
      </c>
      <c r="F109" s="29" t="s">
        <v>88</v>
      </c>
      <c r="G109" s="29">
        <f t="shared" si="7"/>
        <v>15</v>
      </c>
      <c r="H109" s="29">
        <f t="shared" si="8"/>
        <v>30</v>
      </c>
      <c r="I109" s="29" t="s">
        <v>75</v>
      </c>
      <c r="J109" s="29">
        <f t="shared" ca="1" si="5"/>
        <v>20.100000000000001</v>
      </c>
      <c r="K109" s="29">
        <f t="shared" si="9"/>
        <v>0.3</v>
      </c>
      <c r="L109" s="29">
        <f t="shared" ca="1" si="6"/>
        <v>0.01</v>
      </c>
      <c r="M109">
        <f>Замеры!S103</f>
        <v>0</v>
      </c>
    </row>
    <row r="110" spans="1:13" ht="15.6" x14ac:dyDescent="0.3">
      <c r="A110" s="58">
        <f>IF(Замеры!B104=0, " ", Замеры!B104)</f>
        <v>99</v>
      </c>
      <c r="B110" s="59">
        <f>Замеры!H104</f>
        <v>0</v>
      </c>
      <c r="C110" s="60" t="str">
        <f>Замеры!F104</f>
        <v xml:space="preserve">Группа от QF </v>
      </c>
      <c r="D110" s="29" t="s">
        <v>76</v>
      </c>
      <c r="E110" s="28">
        <f>Замеры!I104</f>
        <v>0</v>
      </c>
      <c r="F110" s="29" t="s">
        <v>88</v>
      </c>
      <c r="G110" s="29">
        <f t="shared" si="7"/>
        <v>15</v>
      </c>
      <c r="H110" s="29">
        <f t="shared" si="8"/>
        <v>30</v>
      </c>
      <c r="I110" s="29" t="s">
        <v>75</v>
      </c>
      <c r="J110" s="29">
        <f t="shared" ca="1" si="5"/>
        <v>21.5</v>
      </c>
      <c r="K110" s="29">
        <f t="shared" si="9"/>
        <v>0.3</v>
      </c>
      <c r="L110" s="29">
        <f t="shared" ca="1" si="6"/>
        <v>1.7000000000000001E-2</v>
      </c>
      <c r="M110">
        <f>Замеры!S104</f>
        <v>0</v>
      </c>
    </row>
    <row r="111" spans="1:13" ht="15.6" x14ac:dyDescent="0.3">
      <c r="A111" s="58">
        <f>IF(Замеры!B105=0, " ", Замеры!B105)</f>
        <v>100</v>
      </c>
      <c r="B111" s="59">
        <f>Замеры!H105</f>
        <v>0</v>
      </c>
      <c r="C111" s="60" t="str">
        <f>Замеры!F105</f>
        <v xml:space="preserve">Группа от QF </v>
      </c>
      <c r="D111" s="29" t="s">
        <v>76</v>
      </c>
      <c r="E111" s="28">
        <f>Замеры!I105</f>
        <v>0</v>
      </c>
      <c r="F111" s="29" t="s">
        <v>88</v>
      </c>
      <c r="G111" s="29">
        <f t="shared" si="7"/>
        <v>15</v>
      </c>
      <c r="H111" s="29">
        <f t="shared" si="8"/>
        <v>30</v>
      </c>
      <c r="I111" s="29" t="s">
        <v>75</v>
      </c>
      <c r="J111" s="29">
        <f t="shared" ca="1" si="5"/>
        <v>21</v>
      </c>
      <c r="K111" s="29">
        <f t="shared" si="9"/>
        <v>0.3</v>
      </c>
      <c r="L111" s="29">
        <f t="shared" ca="1" si="6"/>
        <v>0.01</v>
      </c>
      <c r="M111">
        <f>Замеры!S105</f>
        <v>0</v>
      </c>
    </row>
    <row r="112" spans="1:13" ht="15.6" x14ac:dyDescent="0.3">
      <c r="A112" s="58">
        <f>IF(Замеры!B106=0, " ", Замеры!B106)</f>
        <v>101</v>
      </c>
      <c r="B112" s="59">
        <f>Замеры!H106</f>
        <v>0</v>
      </c>
      <c r="C112" s="60" t="str">
        <f>Замеры!F106</f>
        <v xml:space="preserve">Группа от QF </v>
      </c>
      <c r="D112" s="29" t="s">
        <v>76</v>
      </c>
      <c r="E112" s="28">
        <f>Замеры!I106</f>
        <v>0</v>
      </c>
      <c r="F112" s="29" t="s">
        <v>88</v>
      </c>
      <c r="G112" s="29">
        <f t="shared" si="7"/>
        <v>15</v>
      </c>
      <c r="H112" s="29">
        <f t="shared" si="8"/>
        <v>30</v>
      </c>
      <c r="I112" s="29" t="s">
        <v>75</v>
      </c>
      <c r="J112" s="29">
        <f t="shared" ca="1" si="5"/>
        <v>20.6</v>
      </c>
      <c r="K112" s="29">
        <f t="shared" si="9"/>
        <v>0.3</v>
      </c>
      <c r="L112" s="29">
        <f t="shared" ca="1" si="6"/>
        <v>8.0000000000000002E-3</v>
      </c>
      <c r="M112">
        <f>Замеры!S106</f>
        <v>0</v>
      </c>
    </row>
    <row r="113" spans="1:13" ht="15.6" x14ac:dyDescent="0.3">
      <c r="A113" s="58">
        <f>IF(Замеры!B107=0, " ", Замеры!B107)</f>
        <v>102</v>
      </c>
      <c r="B113" s="59">
        <f>Замеры!H107</f>
        <v>0</v>
      </c>
      <c r="C113" s="60" t="str">
        <f>Замеры!F107</f>
        <v xml:space="preserve">Группа от QF </v>
      </c>
      <c r="D113" s="29" t="s">
        <v>76</v>
      </c>
      <c r="E113" s="28">
        <f>Замеры!I107</f>
        <v>0</v>
      </c>
      <c r="F113" s="29" t="s">
        <v>88</v>
      </c>
      <c r="G113" s="29">
        <f t="shared" si="7"/>
        <v>15</v>
      </c>
      <c r="H113" s="29">
        <f t="shared" si="8"/>
        <v>30</v>
      </c>
      <c r="I113" s="29" t="s">
        <v>75</v>
      </c>
      <c r="J113" s="29">
        <f t="shared" ca="1" si="5"/>
        <v>21.8</v>
      </c>
      <c r="K113" s="29">
        <f t="shared" si="9"/>
        <v>0.3</v>
      </c>
      <c r="L113" s="29">
        <f t="shared" ca="1" si="6"/>
        <v>1.2E-2</v>
      </c>
      <c r="M113">
        <f>Замеры!S107</f>
        <v>0</v>
      </c>
    </row>
    <row r="114" spans="1:13" ht="15.6" x14ac:dyDescent="0.3">
      <c r="A114" s="58">
        <f>IF(Замеры!B108=0, " ", Замеры!B108)</f>
        <v>103</v>
      </c>
      <c r="B114" s="59">
        <f>Замеры!H108</f>
        <v>0</v>
      </c>
      <c r="C114" s="60" t="str">
        <f>Замеры!F108</f>
        <v xml:space="preserve">Группа от QF </v>
      </c>
      <c r="D114" s="29" t="s">
        <v>76</v>
      </c>
      <c r="E114" s="28">
        <f>Замеры!I108</f>
        <v>0</v>
      </c>
      <c r="F114" s="29" t="s">
        <v>88</v>
      </c>
      <c r="G114" s="29">
        <f t="shared" si="7"/>
        <v>15</v>
      </c>
      <c r="H114" s="29">
        <f t="shared" si="8"/>
        <v>30</v>
      </c>
      <c r="I114" s="29" t="s">
        <v>75</v>
      </c>
      <c r="J114" s="29">
        <f t="shared" ca="1" si="5"/>
        <v>21.6</v>
      </c>
      <c r="K114" s="29">
        <f t="shared" si="9"/>
        <v>0.3</v>
      </c>
      <c r="L114" s="29">
        <f t="shared" ca="1" si="6"/>
        <v>7.0000000000000001E-3</v>
      </c>
      <c r="M114">
        <f>Замеры!S108</f>
        <v>0</v>
      </c>
    </row>
    <row r="115" spans="1:13" ht="15.6" x14ac:dyDescent="0.3">
      <c r="A115" s="58">
        <f>IF(Замеры!B109=0, " ", Замеры!B109)</f>
        <v>104</v>
      </c>
      <c r="B115" s="59">
        <f>Замеры!H109</f>
        <v>0</v>
      </c>
      <c r="C115" s="60" t="str">
        <f>Замеры!F109</f>
        <v xml:space="preserve">Группа от QF </v>
      </c>
      <c r="D115" s="29" t="s">
        <v>76</v>
      </c>
      <c r="E115" s="28">
        <f>Замеры!I109</f>
        <v>0</v>
      </c>
      <c r="F115" s="29" t="s">
        <v>88</v>
      </c>
      <c r="G115" s="29">
        <f t="shared" si="7"/>
        <v>15</v>
      </c>
      <c r="H115" s="29">
        <f t="shared" si="8"/>
        <v>30</v>
      </c>
      <c r="I115" s="29" t="s">
        <v>75</v>
      </c>
      <c r="J115" s="29">
        <f t="shared" ca="1" si="5"/>
        <v>21.5</v>
      </c>
      <c r="K115" s="29">
        <f t="shared" si="9"/>
        <v>0.3</v>
      </c>
      <c r="L115" s="29">
        <f t="shared" ca="1" si="6"/>
        <v>1.7000000000000001E-2</v>
      </c>
      <c r="M115">
        <f>Замеры!S109</f>
        <v>0</v>
      </c>
    </row>
    <row r="116" spans="1:13" ht="15.6" x14ac:dyDescent="0.3">
      <c r="A116" s="58">
        <f>IF(Замеры!B110=0, " ", Замеры!B110)</f>
        <v>105</v>
      </c>
      <c r="B116" s="59">
        <f>Замеры!H110</f>
        <v>0</v>
      </c>
      <c r="C116" s="60" t="str">
        <f>Замеры!F110</f>
        <v xml:space="preserve">Группа от QF </v>
      </c>
      <c r="D116" s="29" t="s">
        <v>76</v>
      </c>
      <c r="E116" s="28">
        <f>Замеры!I110</f>
        <v>0</v>
      </c>
      <c r="F116" s="29" t="s">
        <v>88</v>
      </c>
      <c r="G116" s="29">
        <f t="shared" si="7"/>
        <v>15</v>
      </c>
      <c r="H116" s="29">
        <f t="shared" si="8"/>
        <v>30</v>
      </c>
      <c r="I116" s="29" t="s">
        <v>75</v>
      </c>
      <c r="J116" s="29">
        <f t="shared" ca="1" si="5"/>
        <v>20.100000000000001</v>
      </c>
      <c r="K116" s="29">
        <f t="shared" si="9"/>
        <v>0.3</v>
      </c>
      <c r="L116" s="29">
        <f t="shared" ca="1" si="6"/>
        <v>7.0000000000000001E-3</v>
      </c>
      <c r="M116">
        <f>Замеры!S110</f>
        <v>0</v>
      </c>
    </row>
    <row r="117" spans="1:13" ht="15.6" x14ac:dyDescent="0.3">
      <c r="A117" s="58">
        <f>IF(Замеры!B111=0, " ", Замеры!B111)</f>
        <v>106</v>
      </c>
      <c r="B117" s="59">
        <f>Замеры!H111</f>
        <v>0</v>
      </c>
      <c r="C117" s="60" t="str">
        <f>Замеры!F111</f>
        <v xml:space="preserve">Группа от QF </v>
      </c>
      <c r="D117" s="29" t="s">
        <v>76</v>
      </c>
      <c r="E117" s="28">
        <f>Замеры!I111</f>
        <v>0</v>
      </c>
      <c r="F117" s="29" t="s">
        <v>88</v>
      </c>
      <c r="G117" s="29">
        <f t="shared" si="7"/>
        <v>15</v>
      </c>
      <c r="H117" s="29">
        <f t="shared" si="8"/>
        <v>30</v>
      </c>
      <c r="I117" s="29" t="s">
        <v>75</v>
      </c>
      <c r="J117" s="29">
        <f t="shared" ca="1" si="5"/>
        <v>21.2</v>
      </c>
      <c r="K117" s="29">
        <f t="shared" si="9"/>
        <v>0.3</v>
      </c>
      <c r="L117" s="29">
        <f t="shared" ca="1" si="6"/>
        <v>1.6E-2</v>
      </c>
      <c r="M117">
        <f>Замеры!S111</f>
        <v>0</v>
      </c>
    </row>
    <row r="118" spans="1:13" ht="15.6" x14ac:dyDescent="0.3">
      <c r="A118" s="58">
        <f>IF(Замеры!B112=0, " ", Замеры!B112)</f>
        <v>107</v>
      </c>
      <c r="B118" s="59">
        <f>Замеры!H112</f>
        <v>0</v>
      </c>
      <c r="C118" s="60" t="str">
        <f>Замеры!F112</f>
        <v xml:space="preserve">Группа от QF </v>
      </c>
      <c r="D118" s="29" t="s">
        <v>76</v>
      </c>
      <c r="E118" s="28">
        <f>Замеры!I112</f>
        <v>0</v>
      </c>
      <c r="F118" s="29" t="s">
        <v>88</v>
      </c>
      <c r="G118" s="29">
        <f t="shared" si="7"/>
        <v>15</v>
      </c>
      <c r="H118" s="29">
        <f t="shared" si="8"/>
        <v>30</v>
      </c>
      <c r="I118" s="29" t="s">
        <v>75</v>
      </c>
      <c r="J118" s="29">
        <f t="shared" ca="1" si="5"/>
        <v>21.4</v>
      </c>
      <c r="K118" s="29">
        <f t="shared" si="9"/>
        <v>0.3</v>
      </c>
      <c r="L118" s="29">
        <f t="shared" ca="1" si="6"/>
        <v>1.4999999999999999E-2</v>
      </c>
      <c r="M118">
        <f>Замеры!S112</f>
        <v>0</v>
      </c>
    </row>
    <row r="119" spans="1:13" ht="15.6" x14ac:dyDescent="0.3">
      <c r="A119" s="58">
        <f>IF(Замеры!B113=0, " ", Замеры!B113)</f>
        <v>108</v>
      </c>
      <c r="B119" s="59">
        <f>Замеры!H113</f>
        <v>0</v>
      </c>
      <c r="C119" s="60" t="str">
        <f>Замеры!F113</f>
        <v xml:space="preserve">Группа от QF </v>
      </c>
      <c r="D119" s="29" t="s">
        <v>76</v>
      </c>
      <c r="E119" s="28">
        <f>Замеры!I113</f>
        <v>0</v>
      </c>
      <c r="F119" s="29" t="s">
        <v>88</v>
      </c>
      <c r="G119" s="29">
        <f t="shared" si="7"/>
        <v>15</v>
      </c>
      <c r="H119" s="29">
        <f t="shared" si="8"/>
        <v>30</v>
      </c>
      <c r="I119" s="29" t="s">
        <v>75</v>
      </c>
      <c r="J119" s="29">
        <f t="shared" ca="1" si="5"/>
        <v>20.9</v>
      </c>
      <c r="K119" s="29">
        <f t="shared" si="9"/>
        <v>0.3</v>
      </c>
      <c r="L119" s="29">
        <f t="shared" ca="1" si="6"/>
        <v>1.9E-2</v>
      </c>
      <c r="M119">
        <f>Замеры!S113</f>
        <v>0</v>
      </c>
    </row>
    <row r="120" spans="1:13" ht="15.6" x14ac:dyDescent="0.3">
      <c r="A120" s="58">
        <f>IF(Замеры!B114=0, " ", Замеры!B114)</f>
        <v>109</v>
      </c>
      <c r="B120" s="59">
        <f>Замеры!H114</f>
        <v>0</v>
      </c>
      <c r="C120" s="60" t="str">
        <f>Замеры!F114</f>
        <v xml:space="preserve">Группа от QF </v>
      </c>
      <c r="D120" s="29" t="s">
        <v>76</v>
      </c>
      <c r="E120" s="28">
        <f>Замеры!I114</f>
        <v>0</v>
      </c>
      <c r="F120" s="29" t="s">
        <v>88</v>
      </c>
      <c r="G120" s="29">
        <f t="shared" si="7"/>
        <v>15</v>
      </c>
      <c r="H120" s="29">
        <f t="shared" si="8"/>
        <v>30</v>
      </c>
      <c r="I120" s="29" t="s">
        <v>75</v>
      </c>
      <c r="J120" s="29">
        <f t="shared" ca="1" si="5"/>
        <v>21.8</v>
      </c>
      <c r="K120" s="29">
        <f t="shared" si="9"/>
        <v>0.3</v>
      </c>
      <c r="L120" s="29">
        <f t="shared" ca="1" si="6"/>
        <v>1.0999999999999999E-2</v>
      </c>
      <c r="M120">
        <f>Замеры!S114</f>
        <v>0</v>
      </c>
    </row>
    <row r="121" spans="1:13" ht="15.6" x14ac:dyDescent="0.3">
      <c r="A121" s="58">
        <f>IF(Замеры!B115=0, " ", Замеры!B115)</f>
        <v>110</v>
      </c>
      <c r="B121" s="59">
        <f>Замеры!H115</f>
        <v>0</v>
      </c>
      <c r="C121" s="60" t="str">
        <f>Замеры!F115</f>
        <v xml:space="preserve">Группа от QF </v>
      </c>
      <c r="D121" s="29" t="s">
        <v>76</v>
      </c>
      <c r="E121" s="28">
        <f>Замеры!I115</f>
        <v>0</v>
      </c>
      <c r="F121" s="29" t="s">
        <v>88</v>
      </c>
      <c r="G121" s="29">
        <f t="shared" si="7"/>
        <v>15</v>
      </c>
      <c r="H121" s="29">
        <f t="shared" si="8"/>
        <v>30</v>
      </c>
      <c r="I121" s="29" t="s">
        <v>75</v>
      </c>
      <c r="J121" s="29">
        <f t="shared" ca="1" si="5"/>
        <v>20.8</v>
      </c>
      <c r="K121" s="29">
        <f t="shared" si="9"/>
        <v>0.3</v>
      </c>
      <c r="L121" s="29">
        <f t="shared" ca="1" si="6"/>
        <v>1.2999999999999999E-2</v>
      </c>
      <c r="M121">
        <f>Замеры!S115</f>
        <v>0</v>
      </c>
    </row>
    <row r="122" spans="1:13" ht="15.6" x14ac:dyDescent="0.3">
      <c r="A122" s="58">
        <f>IF(Замеры!B116=0, " ", Замеры!B116)</f>
        <v>111</v>
      </c>
      <c r="B122" s="59">
        <f>Замеры!H116</f>
        <v>0</v>
      </c>
      <c r="C122" s="60" t="str">
        <f>Замеры!F116</f>
        <v xml:space="preserve">Группа от QF </v>
      </c>
      <c r="D122" s="29" t="s">
        <v>76</v>
      </c>
      <c r="E122" s="28">
        <f>Замеры!I116</f>
        <v>0</v>
      </c>
      <c r="F122" s="29" t="s">
        <v>88</v>
      </c>
      <c r="G122" s="29">
        <f t="shared" si="7"/>
        <v>15</v>
      </c>
      <c r="H122" s="29">
        <f t="shared" si="8"/>
        <v>30</v>
      </c>
      <c r="I122" s="29" t="s">
        <v>75</v>
      </c>
      <c r="J122" s="29">
        <f t="shared" ca="1" si="5"/>
        <v>21.8</v>
      </c>
      <c r="K122" s="29">
        <f t="shared" si="9"/>
        <v>0.3</v>
      </c>
      <c r="L122" s="29">
        <f t="shared" ca="1" si="6"/>
        <v>1.4999999999999999E-2</v>
      </c>
      <c r="M122">
        <f>Замеры!S116</f>
        <v>0</v>
      </c>
    </row>
    <row r="123" spans="1:13" ht="15.6" x14ac:dyDescent="0.3">
      <c r="A123" s="58">
        <f>IF(Замеры!B117=0, " ", Замеры!B117)</f>
        <v>112</v>
      </c>
      <c r="B123" s="59">
        <f>Замеры!H117</f>
        <v>0</v>
      </c>
      <c r="C123" s="60" t="str">
        <f>Замеры!F117</f>
        <v xml:space="preserve">Группа от QF </v>
      </c>
      <c r="D123" s="29" t="s">
        <v>76</v>
      </c>
      <c r="E123" s="28">
        <f>Замеры!I117</f>
        <v>0</v>
      </c>
      <c r="F123" s="29" t="s">
        <v>88</v>
      </c>
      <c r="G123" s="29">
        <f t="shared" si="7"/>
        <v>15</v>
      </c>
      <c r="H123" s="29">
        <f t="shared" si="8"/>
        <v>30</v>
      </c>
      <c r="I123" s="29" t="s">
        <v>75</v>
      </c>
      <c r="J123" s="29">
        <f t="shared" ca="1" si="5"/>
        <v>20.8</v>
      </c>
      <c r="K123" s="29">
        <f t="shared" si="9"/>
        <v>0.3</v>
      </c>
      <c r="L123" s="29">
        <f t="shared" ca="1" si="6"/>
        <v>1.9E-2</v>
      </c>
      <c r="M123">
        <f>Замеры!S117</f>
        <v>0</v>
      </c>
    </row>
    <row r="124" spans="1:13" ht="15.6" x14ac:dyDescent="0.3">
      <c r="A124" s="58">
        <f>IF(Замеры!B118=0, " ", Замеры!B118)</f>
        <v>113</v>
      </c>
      <c r="B124" s="59">
        <f>Замеры!H118</f>
        <v>0</v>
      </c>
      <c r="C124" s="60" t="str">
        <f>Замеры!F118</f>
        <v xml:space="preserve">Группа от QF </v>
      </c>
      <c r="D124" s="29" t="s">
        <v>76</v>
      </c>
      <c r="E124" s="28">
        <f>Замеры!I118</f>
        <v>0</v>
      </c>
      <c r="F124" s="29" t="s">
        <v>88</v>
      </c>
      <c r="G124" s="29">
        <f t="shared" si="7"/>
        <v>15</v>
      </c>
      <c r="H124" s="29">
        <f t="shared" si="8"/>
        <v>30</v>
      </c>
      <c r="I124" s="29" t="s">
        <v>75</v>
      </c>
      <c r="J124" s="29">
        <f t="shared" ca="1" si="5"/>
        <v>21.9</v>
      </c>
      <c r="K124" s="29">
        <f t="shared" si="9"/>
        <v>0.3</v>
      </c>
      <c r="L124" s="29">
        <f t="shared" ca="1" si="6"/>
        <v>0.01</v>
      </c>
      <c r="M124">
        <f>Замеры!S118</f>
        <v>0</v>
      </c>
    </row>
    <row r="125" spans="1:13" ht="15.6" x14ac:dyDescent="0.3">
      <c r="A125" s="58">
        <f>IF(Замеры!B119=0, " ", Замеры!B119)</f>
        <v>114</v>
      </c>
      <c r="B125" s="59">
        <f>Замеры!H119</f>
        <v>0</v>
      </c>
      <c r="C125" s="60" t="str">
        <f>Замеры!F119</f>
        <v xml:space="preserve">Группа от QF </v>
      </c>
      <c r="D125" s="29" t="s">
        <v>76</v>
      </c>
      <c r="E125" s="28">
        <f>Замеры!I119</f>
        <v>0</v>
      </c>
      <c r="F125" s="29" t="s">
        <v>88</v>
      </c>
      <c r="G125" s="29">
        <f t="shared" si="7"/>
        <v>15</v>
      </c>
      <c r="H125" s="29">
        <f t="shared" si="8"/>
        <v>30</v>
      </c>
      <c r="I125" s="29" t="s">
        <v>75</v>
      </c>
      <c r="J125" s="29">
        <f t="shared" ca="1" si="5"/>
        <v>20.2</v>
      </c>
      <c r="K125" s="29">
        <f t="shared" si="9"/>
        <v>0.3</v>
      </c>
      <c r="L125" s="29">
        <f t="shared" ca="1" si="6"/>
        <v>1.2999999999999999E-2</v>
      </c>
      <c r="M125">
        <f>Замеры!S119</f>
        <v>0</v>
      </c>
    </row>
    <row r="126" spans="1:13" ht="15.6" x14ac:dyDescent="0.3">
      <c r="A126" s="58">
        <f>IF(Замеры!B120=0, " ", Замеры!B120)</f>
        <v>115</v>
      </c>
      <c r="B126" s="59">
        <f>Замеры!H120</f>
        <v>0</v>
      </c>
      <c r="C126" s="60" t="str">
        <f>Замеры!F120</f>
        <v xml:space="preserve">Группа от QF </v>
      </c>
      <c r="D126" s="29" t="s">
        <v>76</v>
      </c>
      <c r="E126" s="28">
        <f>Замеры!I120</f>
        <v>0</v>
      </c>
      <c r="F126" s="29" t="s">
        <v>88</v>
      </c>
      <c r="G126" s="29">
        <f t="shared" si="7"/>
        <v>15</v>
      </c>
      <c r="H126" s="29">
        <f t="shared" si="8"/>
        <v>30</v>
      </c>
      <c r="I126" s="29" t="s">
        <v>75</v>
      </c>
      <c r="J126" s="29">
        <f t="shared" ca="1" si="5"/>
        <v>20.8</v>
      </c>
      <c r="K126" s="29">
        <f t="shared" si="9"/>
        <v>0.3</v>
      </c>
      <c r="L126" s="29">
        <f t="shared" ca="1" si="6"/>
        <v>1.4999999999999999E-2</v>
      </c>
      <c r="M126">
        <f>Замеры!S120</f>
        <v>0</v>
      </c>
    </row>
    <row r="127" spans="1:13" ht="15.6" x14ac:dyDescent="0.3">
      <c r="A127" s="58">
        <f>IF(Замеры!B121=0, " ", Замеры!B121)</f>
        <v>116</v>
      </c>
      <c r="B127" s="59">
        <f>Замеры!H121</f>
        <v>0</v>
      </c>
      <c r="C127" s="60" t="str">
        <f>Замеры!F121</f>
        <v xml:space="preserve">Группа от QF </v>
      </c>
      <c r="D127" s="29" t="s">
        <v>76</v>
      </c>
      <c r="E127" s="28">
        <f>Замеры!I121</f>
        <v>0</v>
      </c>
      <c r="F127" s="29" t="s">
        <v>88</v>
      </c>
      <c r="G127" s="29">
        <f t="shared" si="7"/>
        <v>15</v>
      </c>
      <c r="H127" s="29">
        <f t="shared" si="8"/>
        <v>30</v>
      </c>
      <c r="I127" s="29" t="s">
        <v>75</v>
      </c>
      <c r="J127" s="29">
        <f t="shared" ca="1" si="5"/>
        <v>20.399999999999999</v>
      </c>
      <c r="K127" s="29">
        <f t="shared" si="9"/>
        <v>0.3</v>
      </c>
      <c r="L127" s="29">
        <f t="shared" ca="1" si="6"/>
        <v>1.2999999999999999E-2</v>
      </c>
      <c r="M127">
        <f>Замеры!S121</f>
        <v>0</v>
      </c>
    </row>
    <row r="128" spans="1:13" ht="15.6" x14ac:dyDescent="0.3">
      <c r="A128" s="58">
        <f>IF(Замеры!B122=0, " ", Замеры!B122)</f>
        <v>117</v>
      </c>
      <c r="B128" s="59">
        <f>Замеры!H122</f>
        <v>0</v>
      </c>
      <c r="C128" s="60" t="str">
        <f>Замеры!F122</f>
        <v xml:space="preserve">Группа от QF </v>
      </c>
      <c r="D128" s="29" t="s">
        <v>76</v>
      </c>
      <c r="E128" s="28">
        <f>Замеры!I122</f>
        <v>0</v>
      </c>
      <c r="F128" s="29" t="s">
        <v>88</v>
      </c>
      <c r="G128" s="29">
        <f t="shared" si="7"/>
        <v>15</v>
      </c>
      <c r="H128" s="29">
        <f t="shared" si="8"/>
        <v>30</v>
      </c>
      <c r="I128" s="29" t="s">
        <v>75</v>
      </c>
      <c r="J128" s="29">
        <f t="shared" ca="1" si="5"/>
        <v>20.8</v>
      </c>
      <c r="K128" s="29">
        <f t="shared" si="9"/>
        <v>0.3</v>
      </c>
      <c r="L128" s="29">
        <f t="shared" ca="1" si="6"/>
        <v>8.9999999999999993E-3</v>
      </c>
      <c r="M128">
        <f>Замеры!S122</f>
        <v>0</v>
      </c>
    </row>
    <row r="129" spans="1:13" ht="15.6" x14ac:dyDescent="0.3">
      <c r="A129" s="58">
        <f>IF(Замеры!B123=0, " ", Замеры!B123)</f>
        <v>118</v>
      </c>
      <c r="B129" s="59">
        <f>Замеры!H123</f>
        <v>0</v>
      </c>
      <c r="C129" s="60" t="str">
        <f>Замеры!F123</f>
        <v xml:space="preserve">Группа от QF </v>
      </c>
      <c r="D129" s="29" t="s">
        <v>76</v>
      </c>
      <c r="E129" s="28">
        <f>Замеры!I123</f>
        <v>0</v>
      </c>
      <c r="F129" s="29" t="s">
        <v>88</v>
      </c>
      <c r="G129" s="29">
        <f t="shared" si="7"/>
        <v>15</v>
      </c>
      <c r="H129" s="29">
        <f t="shared" si="8"/>
        <v>30</v>
      </c>
      <c r="I129" s="29" t="s">
        <v>75</v>
      </c>
      <c r="J129" s="29">
        <f t="shared" ca="1" si="5"/>
        <v>21.8</v>
      </c>
      <c r="K129" s="29">
        <f t="shared" si="9"/>
        <v>0.3</v>
      </c>
      <c r="L129" s="29">
        <f t="shared" ca="1" si="6"/>
        <v>1.2E-2</v>
      </c>
      <c r="M129">
        <f>Замеры!S123</f>
        <v>0</v>
      </c>
    </row>
    <row r="130" spans="1:13" ht="15.6" x14ac:dyDescent="0.3">
      <c r="A130" s="58">
        <f>IF(Замеры!B124=0, " ", Замеры!B124)</f>
        <v>119</v>
      </c>
      <c r="B130" s="59">
        <f>Замеры!H124</f>
        <v>0</v>
      </c>
      <c r="C130" s="60" t="str">
        <f>Замеры!F124</f>
        <v xml:space="preserve">Группа от QF </v>
      </c>
      <c r="D130" s="29" t="s">
        <v>76</v>
      </c>
      <c r="E130" s="28">
        <f>Замеры!I124</f>
        <v>0</v>
      </c>
      <c r="F130" s="29" t="s">
        <v>88</v>
      </c>
      <c r="G130" s="29">
        <f t="shared" si="7"/>
        <v>15</v>
      </c>
      <c r="H130" s="29">
        <f t="shared" si="8"/>
        <v>30</v>
      </c>
      <c r="I130" s="29" t="s">
        <v>75</v>
      </c>
      <c r="J130" s="29">
        <f t="shared" ca="1" si="5"/>
        <v>21.4</v>
      </c>
      <c r="K130" s="29">
        <f t="shared" si="9"/>
        <v>0.3</v>
      </c>
      <c r="L130" s="29">
        <f t="shared" ca="1" si="6"/>
        <v>1.4E-2</v>
      </c>
      <c r="M130">
        <f>Замеры!S124</f>
        <v>0</v>
      </c>
    </row>
    <row r="131" spans="1:13" ht="15.6" x14ac:dyDescent="0.3">
      <c r="A131" s="58">
        <f>IF(Замеры!B125=0, " ", Замеры!B125)</f>
        <v>120</v>
      </c>
      <c r="B131" s="59">
        <f>Замеры!H125</f>
        <v>0</v>
      </c>
      <c r="C131" s="60" t="str">
        <f>Замеры!F125</f>
        <v xml:space="preserve">Группа от QF </v>
      </c>
      <c r="D131" s="29" t="s">
        <v>76</v>
      </c>
      <c r="E131" s="28">
        <f>Замеры!I125</f>
        <v>0</v>
      </c>
      <c r="F131" s="29" t="s">
        <v>88</v>
      </c>
      <c r="G131" s="29">
        <f t="shared" si="7"/>
        <v>15</v>
      </c>
      <c r="H131" s="29">
        <f t="shared" si="8"/>
        <v>30</v>
      </c>
      <c r="I131" s="29" t="s">
        <v>75</v>
      </c>
      <c r="J131" s="29">
        <f t="shared" ca="1" si="5"/>
        <v>20.8</v>
      </c>
      <c r="K131" s="29">
        <f t="shared" si="9"/>
        <v>0.3</v>
      </c>
      <c r="L131" s="29">
        <f t="shared" ca="1" si="6"/>
        <v>1.7999999999999999E-2</v>
      </c>
      <c r="M131">
        <f>Замеры!S125</f>
        <v>0</v>
      </c>
    </row>
    <row r="132" spans="1:13" ht="15.6" x14ac:dyDescent="0.3">
      <c r="A132" s="58">
        <f>IF(Замеры!B126=0, " ", Замеры!B126)</f>
        <v>121</v>
      </c>
      <c r="B132" s="59">
        <f>Замеры!H126</f>
        <v>0</v>
      </c>
      <c r="C132" s="60" t="str">
        <f>Замеры!F126</f>
        <v xml:space="preserve">Группа от QF </v>
      </c>
      <c r="D132" s="29" t="s">
        <v>76</v>
      </c>
      <c r="E132" s="28">
        <f>Замеры!I126</f>
        <v>0</v>
      </c>
      <c r="F132" s="29" t="s">
        <v>88</v>
      </c>
      <c r="G132" s="29">
        <f t="shared" si="7"/>
        <v>15</v>
      </c>
      <c r="H132" s="29">
        <f t="shared" si="8"/>
        <v>30</v>
      </c>
      <c r="I132" s="29" t="s">
        <v>75</v>
      </c>
      <c r="J132" s="29">
        <f t="shared" ca="1" si="5"/>
        <v>20.3</v>
      </c>
      <c r="K132" s="29">
        <f t="shared" si="9"/>
        <v>0.3</v>
      </c>
      <c r="L132" s="29">
        <f t="shared" ca="1" si="6"/>
        <v>8.0000000000000002E-3</v>
      </c>
      <c r="M132">
        <f>Замеры!S126</f>
        <v>0</v>
      </c>
    </row>
    <row r="133" spans="1:13" ht="15.6" x14ac:dyDescent="0.3">
      <c r="A133" s="58">
        <f>IF(Замеры!B127=0, " ", Замеры!B127)</f>
        <v>122</v>
      </c>
      <c r="B133" s="59">
        <f>Замеры!H127</f>
        <v>0</v>
      </c>
      <c r="C133" s="60" t="str">
        <f>Замеры!F127</f>
        <v xml:space="preserve">Группа от QF </v>
      </c>
      <c r="D133" s="29" t="s">
        <v>76</v>
      </c>
      <c r="E133" s="28">
        <f>Замеры!I127</f>
        <v>0</v>
      </c>
      <c r="F133" s="29" t="s">
        <v>88</v>
      </c>
      <c r="G133" s="29">
        <f t="shared" si="7"/>
        <v>15</v>
      </c>
      <c r="H133" s="29">
        <f t="shared" si="8"/>
        <v>30</v>
      </c>
      <c r="I133" s="29" t="s">
        <v>75</v>
      </c>
      <c r="J133" s="29">
        <f t="shared" ca="1" si="5"/>
        <v>21.4</v>
      </c>
      <c r="K133" s="29">
        <f t="shared" si="9"/>
        <v>0.3</v>
      </c>
      <c r="L133" s="29">
        <f t="shared" ca="1" si="6"/>
        <v>1.2E-2</v>
      </c>
      <c r="M133">
        <f>Замеры!S127</f>
        <v>0</v>
      </c>
    </row>
    <row r="134" spans="1:13" ht="15.6" x14ac:dyDescent="0.3">
      <c r="A134" s="58">
        <f>IF(Замеры!B128=0, " ", Замеры!B128)</f>
        <v>123</v>
      </c>
      <c r="B134" s="59">
        <f>Замеры!H128</f>
        <v>0</v>
      </c>
      <c r="C134" s="60" t="str">
        <f>Замеры!F128</f>
        <v xml:space="preserve">Группа от QF </v>
      </c>
      <c r="D134" s="29" t="s">
        <v>76</v>
      </c>
      <c r="E134" s="28">
        <f>Замеры!I128</f>
        <v>0</v>
      </c>
      <c r="F134" s="29" t="s">
        <v>88</v>
      </c>
      <c r="G134" s="29">
        <f t="shared" si="7"/>
        <v>15</v>
      </c>
      <c r="H134" s="29">
        <f t="shared" si="8"/>
        <v>30</v>
      </c>
      <c r="I134" s="29" t="s">
        <v>75</v>
      </c>
      <c r="J134" s="29">
        <f t="shared" ca="1" si="5"/>
        <v>21.4</v>
      </c>
      <c r="K134" s="29">
        <f t="shared" si="9"/>
        <v>0.3</v>
      </c>
      <c r="L134" s="29">
        <f t="shared" ca="1" si="6"/>
        <v>1.4E-2</v>
      </c>
      <c r="M134">
        <f>Замеры!S128</f>
        <v>0</v>
      </c>
    </row>
    <row r="135" spans="1:13" ht="15.6" x14ac:dyDescent="0.3">
      <c r="A135" s="58">
        <f>IF(Замеры!B129=0, " ", Замеры!B129)</f>
        <v>124</v>
      </c>
      <c r="B135" s="59">
        <f>Замеры!H129</f>
        <v>0</v>
      </c>
      <c r="C135" s="60" t="str">
        <f>Замеры!F129</f>
        <v xml:space="preserve">Группа от QF </v>
      </c>
      <c r="D135" s="29" t="s">
        <v>76</v>
      </c>
      <c r="E135" s="28">
        <f>Замеры!I129</f>
        <v>0</v>
      </c>
      <c r="F135" s="29" t="s">
        <v>88</v>
      </c>
      <c r="G135" s="29">
        <f t="shared" si="7"/>
        <v>15</v>
      </c>
      <c r="H135" s="29">
        <f t="shared" si="8"/>
        <v>30</v>
      </c>
      <c r="I135" s="29" t="s">
        <v>75</v>
      </c>
      <c r="J135" s="29">
        <f t="shared" ca="1" si="5"/>
        <v>21.9</v>
      </c>
      <c r="K135" s="29">
        <f t="shared" si="9"/>
        <v>0.3</v>
      </c>
      <c r="L135" s="29">
        <f t="shared" ca="1" si="6"/>
        <v>1.2999999999999999E-2</v>
      </c>
      <c r="M135">
        <f>Замеры!S129</f>
        <v>0</v>
      </c>
    </row>
    <row r="136" spans="1:13" ht="15.6" x14ac:dyDescent="0.3">
      <c r="A136" s="58">
        <f>IF(Замеры!B130=0, " ", Замеры!B130)</f>
        <v>125</v>
      </c>
      <c r="B136" s="59">
        <f>Замеры!H130</f>
        <v>0</v>
      </c>
      <c r="C136" s="60" t="str">
        <f>Замеры!F130</f>
        <v xml:space="preserve">Группа от QF </v>
      </c>
      <c r="D136" s="29" t="s">
        <v>76</v>
      </c>
      <c r="E136" s="28">
        <f>Замеры!I130</f>
        <v>0</v>
      </c>
      <c r="F136" s="29" t="s">
        <v>88</v>
      </c>
      <c r="G136" s="29">
        <f t="shared" si="7"/>
        <v>15</v>
      </c>
      <c r="H136" s="29">
        <f t="shared" si="8"/>
        <v>30</v>
      </c>
      <c r="I136" s="29" t="s">
        <v>75</v>
      </c>
      <c r="J136" s="29">
        <f t="shared" ca="1" si="5"/>
        <v>21.5</v>
      </c>
      <c r="K136" s="29">
        <f t="shared" si="9"/>
        <v>0.3</v>
      </c>
      <c r="L136" s="29">
        <f t="shared" ca="1" si="6"/>
        <v>1.9E-2</v>
      </c>
      <c r="M136">
        <f>Замеры!S130</f>
        <v>0</v>
      </c>
    </row>
    <row r="137" spans="1:13" ht="15.6" x14ac:dyDescent="0.3">
      <c r="A137" s="58">
        <f>IF(Замеры!B131=0, " ", Замеры!B131)</f>
        <v>126</v>
      </c>
      <c r="B137" s="59">
        <f>Замеры!H131</f>
        <v>0</v>
      </c>
      <c r="C137" s="60" t="str">
        <f>Замеры!F131</f>
        <v xml:space="preserve">Группа от QF </v>
      </c>
      <c r="D137" s="29" t="s">
        <v>76</v>
      </c>
      <c r="E137" s="28">
        <f>Замеры!I131</f>
        <v>0</v>
      </c>
      <c r="F137" s="29" t="s">
        <v>88</v>
      </c>
      <c r="G137" s="29">
        <f t="shared" si="7"/>
        <v>15</v>
      </c>
      <c r="H137" s="29">
        <f t="shared" si="8"/>
        <v>30</v>
      </c>
      <c r="I137" s="29" t="s">
        <v>75</v>
      </c>
      <c r="J137" s="29">
        <f t="shared" ca="1" si="5"/>
        <v>21.1</v>
      </c>
      <c r="K137" s="29">
        <f t="shared" si="9"/>
        <v>0.3</v>
      </c>
      <c r="L137" s="29">
        <f t="shared" ca="1" si="6"/>
        <v>1.0999999999999999E-2</v>
      </c>
      <c r="M137">
        <f>Замеры!S131</f>
        <v>0</v>
      </c>
    </row>
    <row r="138" spans="1:13" ht="15.6" x14ac:dyDescent="0.3">
      <c r="A138" s="58">
        <f>IF(Замеры!B132=0, " ", Замеры!B132)</f>
        <v>127</v>
      </c>
      <c r="B138" s="59">
        <f>Замеры!H132</f>
        <v>0</v>
      </c>
      <c r="C138" s="60" t="str">
        <f>Замеры!F132</f>
        <v xml:space="preserve">Группа от QF </v>
      </c>
      <c r="D138" s="29" t="s">
        <v>76</v>
      </c>
      <c r="E138" s="28">
        <f>Замеры!I132</f>
        <v>0</v>
      </c>
      <c r="F138" s="29" t="s">
        <v>88</v>
      </c>
      <c r="G138" s="29">
        <f t="shared" si="7"/>
        <v>15</v>
      </c>
      <c r="H138" s="29">
        <f t="shared" si="8"/>
        <v>30</v>
      </c>
      <c r="I138" s="29" t="s">
        <v>75</v>
      </c>
      <c r="J138" s="29">
        <f t="shared" ca="1" si="5"/>
        <v>20.399999999999999</v>
      </c>
      <c r="K138" s="29">
        <f t="shared" si="9"/>
        <v>0.3</v>
      </c>
      <c r="L138" s="29">
        <f t="shared" ca="1" si="6"/>
        <v>1.7000000000000001E-2</v>
      </c>
      <c r="M138">
        <f>Замеры!S132</f>
        <v>0</v>
      </c>
    </row>
    <row r="139" spans="1:13" ht="15.6" x14ac:dyDescent="0.3">
      <c r="A139" s="58">
        <f>IF(Замеры!B133=0, " ", Замеры!B133)</f>
        <v>128</v>
      </c>
      <c r="B139" s="59">
        <f>Замеры!H133</f>
        <v>0</v>
      </c>
      <c r="C139" s="60" t="str">
        <f>Замеры!F133</f>
        <v xml:space="preserve">Группа от QF </v>
      </c>
      <c r="D139" s="29" t="s">
        <v>76</v>
      </c>
      <c r="E139" s="28">
        <f>Замеры!I133</f>
        <v>0</v>
      </c>
      <c r="F139" s="29" t="s">
        <v>88</v>
      </c>
      <c r="G139" s="29">
        <f t="shared" si="7"/>
        <v>15</v>
      </c>
      <c r="H139" s="29">
        <f t="shared" si="8"/>
        <v>30</v>
      </c>
      <c r="I139" s="29" t="s">
        <v>75</v>
      </c>
      <c r="J139" s="29">
        <f t="shared" ca="1" si="5"/>
        <v>21.7</v>
      </c>
      <c r="K139" s="29">
        <f t="shared" si="9"/>
        <v>0.3</v>
      </c>
      <c r="L139" s="29">
        <f t="shared" ca="1" si="6"/>
        <v>1.4E-2</v>
      </c>
      <c r="M139">
        <f>Замеры!S133</f>
        <v>0</v>
      </c>
    </row>
    <row r="140" spans="1:13" ht="15.6" x14ac:dyDescent="0.3">
      <c r="A140" s="58">
        <f>IF(Замеры!B134=0, " ", Замеры!B134)</f>
        <v>129</v>
      </c>
      <c r="B140" s="59">
        <f>Замеры!H134</f>
        <v>0</v>
      </c>
      <c r="C140" s="60" t="str">
        <f>Замеры!F134</f>
        <v xml:space="preserve">Группа от QF </v>
      </c>
      <c r="D140" s="29" t="s">
        <v>76</v>
      </c>
      <c r="E140" s="28">
        <f>Замеры!I134</f>
        <v>0</v>
      </c>
      <c r="F140" s="29" t="s">
        <v>88</v>
      </c>
      <c r="G140" s="29">
        <f t="shared" si="7"/>
        <v>15</v>
      </c>
      <c r="H140" s="29">
        <f t="shared" si="8"/>
        <v>30</v>
      </c>
      <c r="I140" s="29" t="s">
        <v>75</v>
      </c>
      <c r="J140" s="29">
        <f t="shared" ref="J140:J203" ca="1" si="10">RANDBETWEEN(201,219)/10</f>
        <v>20.100000000000001</v>
      </c>
      <c r="K140" s="29">
        <f t="shared" si="9"/>
        <v>0.3</v>
      </c>
      <c r="L140" s="29">
        <f t="shared" ref="L140:L203" ca="1" si="11">RANDBETWEEN(7,19)/1000</f>
        <v>8.0000000000000002E-3</v>
      </c>
      <c r="M140">
        <f>Замеры!S134</f>
        <v>0</v>
      </c>
    </row>
    <row r="141" spans="1:13" ht="15.6" x14ac:dyDescent="0.3">
      <c r="A141" s="58">
        <f>IF(Замеры!B135=0, " ", Замеры!B135)</f>
        <v>130</v>
      </c>
      <c r="B141" s="59">
        <f>Замеры!H135</f>
        <v>0</v>
      </c>
      <c r="C141" s="60" t="str">
        <f>Замеры!F135</f>
        <v xml:space="preserve">Группа от QF </v>
      </c>
      <c r="D141" s="29" t="s">
        <v>76</v>
      </c>
      <c r="E141" s="28">
        <f>Замеры!I135</f>
        <v>0</v>
      </c>
      <c r="F141" s="29" t="s">
        <v>88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75</v>
      </c>
      <c r="J141" s="29">
        <f t="shared" ca="1" si="10"/>
        <v>21.9</v>
      </c>
      <c r="K141" s="29">
        <f t="shared" ref="K141:K204" si="14">$O$9</f>
        <v>0.3</v>
      </c>
      <c r="L141" s="29">
        <f t="shared" ca="1" si="11"/>
        <v>8.0000000000000002E-3</v>
      </c>
      <c r="M141">
        <f>Замеры!S135</f>
        <v>0</v>
      </c>
    </row>
    <row r="142" spans="1:13" ht="15.6" x14ac:dyDescent="0.3">
      <c r="A142" s="58">
        <f>IF(Замеры!B136=0, " ", Замеры!B136)</f>
        <v>131</v>
      </c>
      <c r="B142" s="59">
        <f>Замеры!H136</f>
        <v>0</v>
      </c>
      <c r="C142" s="60" t="str">
        <f>Замеры!F136</f>
        <v xml:space="preserve">Группа от QF </v>
      </c>
      <c r="D142" s="29" t="s">
        <v>76</v>
      </c>
      <c r="E142" s="28">
        <f>Замеры!I136</f>
        <v>0</v>
      </c>
      <c r="F142" s="29" t="s">
        <v>88</v>
      </c>
      <c r="G142" s="29">
        <f t="shared" si="12"/>
        <v>15</v>
      </c>
      <c r="H142" s="29">
        <f t="shared" si="13"/>
        <v>30</v>
      </c>
      <c r="I142" s="29" t="s">
        <v>75</v>
      </c>
      <c r="J142" s="29">
        <f t="shared" ca="1" si="10"/>
        <v>20.5</v>
      </c>
      <c r="K142" s="29">
        <f t="shared" si="14"/>
        <v>0.3</v>
      </c>
      <c r="L142" s="29">
        <f t="shared" ca="1" si="11"/>
        <v>1.9E-2</v>
      </c>
      <c r="M142">
        <f>Замеры!S136</f>
        <v>0</v>
      </c>
    </row>
    <row r="143" spans="1:13" ht="15.6" x14ac:dyDescent="0.3">
      <c r="A143" s="58">
        <f>IF(Замеры!B137=0, " ", Замеры!B137)</f>
        <v>132</v>
      </c>
      <c r="B143" s="59">
        <f>Замеры!H137</f>
        <v>0</v>
      </c>
      <c r="C143" s="60" t="str">
        <f>Замеры!F137</f>
        <v xml:space="preserve">Группа от QF </v>
      </c>
      <c r="D143" s="29" t="s">
        <v>76</v>
      </c>
      <c r="E143" s="28">
        <f>Замеры!I137</f>
        <v>0</v>
      </c>
      <c r="F143" s="29" t="s">
        <v>88</v>
      </c>
      <c r="G143" s="29">
        <f t="shared" si="12"/>
        <v>15</v>
      </c>
      <c r="H143" s="29">
        <f t="shared" si="13"/>
        <v>30</v>
      </c>
      <c r="I143" s="29" t="s">
        <v>75</v>
      </c>
      <c r="J143" s="29">
        <f t="shared" ca="1" si="10"/>
        <v>21.1</v>
      </c>
      <c r="K143" s="29">
        <f t="shared" si="14"/>
        <v>0.3</v>
      </c>
      <c r="L143" s="29">
        <f t="shared" ca="1" si="11"/>
        <v>8.0000000000000002E-3</v>
      </c>
      <c r="M143">
        <f>Замеры!S137</f>
        <v>0</v>
      </c>
    </row>
    <row r="144" spans="1:13" ht="15.6" x14ac:dyDescent="0.3">
      <c r="A144" s="58">
        <f>IF(Замеры!B138=0, " ", Замеры!B138)</f>
        <v>133</v>
      </c>
      <c r="B144" s="59">
        <f>Замеры!H138</f>
        <v>0</v>
      </c>
      <c r="C144" s="60" t="str">
        <f>Замеры!F138</f>
        <v xml:space="preserve">Группа от QF </v>
      </c>
      <c r="D144" s="29" t="s">
        <v>76</v>
      </c>
      <c r="E144" s="28">
        <f>Замеры!I138</f>
        <v>0</v>
      </c>
      <c r="F144" s="29" t="s">
        <v>88</v>
      </c>
      <c r="G144" s="29">
        <f t="shared" si="12"/>
        <v>15</v>
      </c>
      <c r="H144" s="29">
        <f t="shared" si="13"/>
        <v>30</v>
      </c>
      <c r="I144" s="29" t="s">
        <v>75</v>
      </c>
      <c r="J144" s="29">
        <f t="shared" ca="1" si="10"/>
        <v>21.7</v>
      </c>
      <c r="K144" s="29">
        <f t="shared" si="14"/>
        <v>0.3</v>
      </c>
      <c r="L144" s="29">
        <f t="shared" ca="1" si="11"/>
        <v>1.0999999999999999E-2</v>
      </c>
      <c r="M144">
        <f>Замеры!S138</f>
        <v>0</v>
      </c>
    </row>
    <row r="145" spans="1:13" ht="15.6" x14ac:dyDescent="0.3">
      <c r="A145" s="58">
        <f>IF(Замеры!B139=0, " ", Замеры!B139)</f>
        <v>134</v>
      </c>
      <c r="B145" s="59">
        <f>Замеры!H139</f>
        <v>0</v>
      </c>
      <c r="C145" s="60" t="str">
        <f>Замеры!F139</f>
        <v xml:space="preserve">Группа от QF </v>
      </c>
      <c r="D145" s="29" t="s">
        <v>76</v>
      </c>
      <c r="E145" s="28">
        <f>Замеры!I139</f>
        <v>0</v>
      </c>
      <c r="F145" s="29" t="s">
        <v>88</v>
      </c>
      <c r="G145" s="29">
        <f t="shared" si="12"/>
        <v>15</v>
      </c>
      <c r="H145" s="29">
        <f t="shared" si="13"/>
        <v>30</v>
      </c>
      <c r="I145" s="29" t="s">
        <v>75</v>
      </c>
      <c r="J145" s="29">
        <f t="shared" ca="1" si="10"/>
        <v>20.399999999999999</v>
      </c>
      <c r="K145" s="29">
        <f t="shared" si="14"/>
        <v>0.3</v>
      </c>
      <c r="L145" s="29">
        <f t="shared" ca="1" si="11"/>
        <v>7.0000000000000001E-3</v>
      </c>
      <c r="M145">
        <f>Замеры!S139</f>
        <v>0</v>
      </c>
    </row>
    <row r="146" spans="1:13" ht="15.6" x14ac:dyDescent="0.3">
      <c r="A146" s="58">
        <f>IF(Замеры!B140=0, " ", Замеры!B140)</f>
        <v>135</v>
      </c>
      <c r="B146" s="59">
        <f>Замеры!H140</f>
        <v>0</v>
      </c>
      <c r="C146" s="60" t="str">
        <f>Замеры!F140</f>
        <v xml:space="preserve">Группа от QF </v>
      </c>
      <c r="D146" s="29" t="s">
        <v>76</v>
      </c>
      <c r="E146" s="28">
        <f>Замеры!I140</f>
        <v>0</v>
      </c>
      <c r="F146" s="29" t="s">
        <v>88</v>
      </c>
      <c r="G146" s="29">
        <f t="shared" si="12"/>
        <v>15</v>
      </c>
      <c r="H146" s="29">
        <f t="shared" si="13"/>
        <v>30</v>
      </c>
      <c r="I146" s="29" t="s">
        <v>75</v>
      </c>
      <c r="J146" s="29">
        <f t="shared" ca="1" si="10"/>
        <v>21.2</v>
      </c>
      <c r="K146" s="29">
        <f t="shared" si="14"/>
        <v>0.3</v>
      </c>
      <c r="L146" s="29">
        <f t="shared" ca="1" si="11"/>
        <v>1.7999999999999999E-2</v>
      </c>
      <c r="M146">
        <f>Замеры!S140</f>
        <v>0</v>
      </c>
    </row>
    <row r="147" spans="1:13" ht="15.6" x14ac:dyDescent="0.3">
      <c r="A147" s="58">
        <f>IF(Замеры!B141=0, " ", Замеры!B141)</f>
        <v>136</v>
      </c>
      <c r="B147" s="59">
        <f>Замеры!H141</f>
        <v>0</v>
      </c>
      <c r="C147" s="60" t="str">
        <f>Замеры!F141</f>
        <v xml:space="preserve">Группа от QF </v>
      </c>
      <c r="D147" s="29" t="s">
        <v>76</v>
      </c>
      <c r="E147" s="28">
        <f>Замеры!I141</f>
        <v>0</v>
      </c>
      <c r="F147" s="29" t="s">
        <v>88</v>
      </c>
      <c r="G147" s="29">
        <f t="shared" si="12"/>
        <v>15</v>
      </c>
      <c r="H147" s="29">
        <f t="shared" si="13"/>
        <v>30</v>
      </c>
      <c r="I147" s="29" t="s">
        <v>75</v>
      </c>
      <c r="J147" s="29">
        <f t="shared" ca="1" si="10"/>
        <v>20.8</v>
      </c>
      <c r="K147" s="29">
        <f t="shared" si="14"/>
        <v>0.3</v>
      </c>
      <c r="L147" s="29">
        <f t="shared" ca="1" si="11"/>
        <v>1.0999999999999999E-2</v>
      </c>
      <c r="M147">
        <f>Замеры!S141</f>
        <v>0</v>
      </c>
    </row>
    <row r="148" spans="1:13" ht="15.6" x14ac:dyDescent="0.3">
      <c r="A148" s="58">
        <f>IF(Замеры!B142=0, " ", Замеры!B142)</f>
        <v>137</v>
      </c>
      <c r="B148" s="59">
        <f>Замеры!H142</f>
        <v>0</v>
      </c>
      <c r="C148" s="60" t="str">
        <f>Замеры!F142</f>
        <v xml:space="preserve">Группа от QF </v>
      </c>
      <c r="D148" s="29" t="s">
        <v>76</v>
      </c>
      <c r="E148" s="28">
        <f>Замеры!I142</f>
        <v>0</v>
      </c>
      <c r="F148" s="29" t="s">
        <v>88</v>
      </c>
      <c r="G148" s="29">
        <f t="shared" si="12"/>
        <v>15</v>
      </c>
      <c r="H148" s="29">
        <f t="shared" si="13"/>
        <v>30</v>
      </c>
      <c r="I148" s="29" t="s">
        <v>75</v>
      </c>
      <c r="J148" s="29">
        <f t="shared" ca="1" si="10"/>
        <v>21.5</v>
      </c>
      <c r="K148" s="29">
        <f t="shared" si="14"/>
        <v>0.3</v>
      </c>
      <c r="L148" s="29">
        <f t="shared" ca="1" si="11"/>
        <v>8.9999999999999993E-3</v>
      </c>
      <c r="M148">
        <f>Замеры!S142</f>
        <v>0</v>
      </c>
    </row>
    <row r="149" spans="1:13" ht="15.6" x14ac:dyDescent="0.3">
      <c r="A149" s="58">
        <f>IF(Замеры!B143=0, " ", Замеры!B143)</f>
        <v>138</v>
      </c>
      <c r="B149" s="59">
        <f>Замеры!H143</f>
        <v>0</v>
      </c>
      <c r="C149" s="60" t="str">
        <f>Замеры!F143</f>
        <v xml:space="preserve">Группа от QF </v>
      </c>
      <c r="D149" s="29" t="s">
        <v>76</v>
      </c>
      <c r="E149" s="28">
        <f>Замеры!I143</f>
        <v>0</v>
      </c>
      <c r="F149" s="29" t="s">
        <v>88</v>
      </c>
      <c r="G149" s="29">
        <f t="shared" si="12"/>
        <v>15</v>
      </c>
      <c r="H149" s="29">
        <f t="shared" si="13"/>
        <v>30</v>
      </c>
      <c r="I149" s="29" t="s">
        <v>75</v>
      </c>
      <c r="J149" s="29">
        <f t="shared" ca="1" si="10"/>
        <v>21.7</v>
      </c>
      <c r="K149" s="29">
        <f t="shared" si="14"/>
        <v>0.3</v>
      </c>
      <c r="L149" s="29">
        <f t="shared" ca="1" si="11"/>
        <v>1.7999999999999999E-2</v>
      </c>
      <c r="M149">
        <f>Замеры!S143</f>
        <v>0</v>
      </c>
    </row>
    <row r="150" spans="1:13" ht="15.6" x14ac:dyDescent="0.3">
      <c r="A150" s="58">
        <f>IF(Замеры!B144=0, " ", Замеры!B144)</f>
        <v>139</v>
      </c>
      <c r="B150" s="59">
        <f>Замеры!H144</f>
        <v>0</v>
      </c>
      <c r="C150" s="60" t="str">
        <f>Замеры!F144</f>
        <v xml:space="preserve">Группа от QF </v>
      </c>
      <c r="D150" s="29" t="s">
        <v>76</v>
      </c>
      <c r="E150" s="28">
        <f>Замеры!I144</f>
        <v>0</v>
      </c>
      <c r="F150" s="29" t="s">
        <v>88</v>
      </c>
      <c r="G150" s="29">
        <f t="shared" si="12"/>
        <v>15</v>
      </c>
      <c r="H150" s="29">
        <f t="shared" si="13"/>
        <v>30</v>
      </c>
      <c r="I150" s="29" t="s">
        <v>75</v>
      </c>
      <c r="J150" s="29">
        <f t="shared" ca="1" si="10"/>
        <v>21.9</v>
      </c>
      <c r="K150" s="29">
        <f t="shared" si="14"/>
        <v>0.3</v>
      </c>
      <c r="L150" s="29">
        <f t="shared" ca="1" si="11"/>
        <v>0.01</v>
      </c>
      <c r="M150">
        <f>Замеры!S144</f>
        <v>0</v>
      </c>
    </row>
    <row r="151" spans="1:13" ht="15.6" x14ac:dyDescent="0.3">
      <c r="A151" s="58">
        <f>IF(Замеры!B145=0, " ", Замеры!B145)</f>
        <v>140</v>
      </c>
      <c r="B151" s="59">
        <f>Замеры!H145</f>
        <v>0</v>
      </c>
      <c r="C151" s="60" t="str">
        <f>Замеры!F145</f>
        <v xml:space="preserve">Группа от QF </v>
      </c>
      <c r="D151" s="29" t="s">
        <v>76</v>
      </c>
      <c r="E151" s="28">
        <f>Замеры!I145</f>
        <v>0</v>
      </c>
      <c r="F151" s="29" t="s">
        <v>88</v>
      </c>
      <c r="G151" s="29">
        <f t="shared" si="12"/>
        <v>15</v>
      </c>
      <c r="H151" s="29">
        <f t="shared" si="13"/>
        <v>30</v>
      </c>
      <c r="I151" s="29" t="s">
        <v>75</v>
      </c>
      <c r="J151" s="29">
        <f t="shared" ca="1" si="10"/>
        <v>20.2</v>
      </c>
      <c r="K151" s="29">
        <f t="shared" si="14"/>
        <v>0.3</v>
      </c>
      <c r="L151" s="29">
        <f t="shared" ca="1" si="11"/>
        <v>1.6E-2</v>
      </c>
      <c r="M151">
        <f>Замеры!S145</f>
        <v>0</v>
      </c>
    </row>
    <row r="152" spans="1:13" ht="15.6" x14ac:dyDescent="0.3">
      <c r="A152" s="58">
        <f>IF(Замеры!B146=0, " ", Замеры!B146)</f>
        <v>141</v>
      </c>
      <c r="B152" s="59">
        <f>Замеры!H146</f>
        <v>0</v>
      </c>
      <c r="C152" s="60" t="str">
        <f>Замеры!F146</f>
        <v xml:space="preserve">Группа от QF </v>
      </c>
      <c r="D152" s="29" t="s">
        <v>76</v>
      </c>
      <c r="E152" s="28">
        <f>Замеры!I146</f>
        <v>0</v>
      </c>
      <c r="F152" s="29" t="s">
        <v>88</v>
      </c>
      <c r="G152" s="29">
        <f t="shared" si="12"/>
        <v>15</v>
      </c>
      <c r="H152" s="29">
        <f t="shared" si="13"/>
        <v>30</v>
      </c>
      <c r="I152" s="29" t="s">
        <v>75</v>
      </c>
      <c r="J152" s="29">
        <f t="shared" ca="1" si="10"/>
        <v>21</v>
      </c>
      <c r="K152" s="29">
        <f t="shared" si="14"/>
        <v>0.3</v>
      </c>
      <c r="L152" s="29">
        <f t="shared" ca="1" si="11"/>
        <v>0.01</v>
      </c>
      <c r="M152">
        <f>Замеры!S146</f>
        <v>0</v>
      </c>
    </row>
    <row r="153" spans="1:13" ht="15.6" x14ac:dyDescent="0.3">
      <c r="A153" s="58">
        <f>IF(Замеры!B147=0, " ", Замеры!B147)</f>
        <v>142</v>
      </c>
      <c r="B153" s="59">
        <f>Замеры!H147</f>
        <v>0</v>
      </c>
      <c r="C153" s="60" t="str">
        <f>Замеры!F147</f>
        <v xml:space="preserve">Группа от QF </v>
      </c>
      <c r="D153" s="29" t="s">
        <v>76</v>
      </c>
      <c r="E153" s="28">
        <f>Замеры!I147</f>
        <v>0</v>
      </c>
      <c r="F153" s="29" t="s">
        <v>88</v>
      </c>
      <c r="G153" s="29">
        <f t="shared" si="12"/>
        <v>15</v>
      </c>
      <c r="H153" s="29">
        <f t="shared" si="13"/>
        <v>30</v>
      </c>
      <c r="I153" s="29" t="s">
        <v>75</v>
      </c>
      <c r="J153" s="29">
        <f t="shared" ca="1" si="10"/>
        <v>21.5</v>
      </c>
      <c r="K153" s="29">
        <f t="shared" si="14"/>
        <v>0.3</v>
      </c>
      <c r="L153" s="29">
        <f t="shared" ca="1" si="11"/>
        <v>1.4999999999999999E-2</v>
      </c>
      <c r="M153">
        <f>Замеры!S147</f>
        <v>0</v>
      </c>
    </row>
    <row r="154" spans="1:13" ht="15.6" x14ac:dyDescent="0.3">
      <c r="A154" s="58">
        <f>IF(Замеры!B148=0, " ", Замеры!B148)</f>
        <v>143</v>
      </c>
      <c r="B154" s="59">
        <f>Замеры!H148</f>
        <v>0</v>
      </c>
      <c r="C154" s="60" t="str">
        <f>Замеры!F148</f>
        <v xml:space="preserve">Группа от QF </v>
      </c>
      <c r="D154" s="29" t="s">
        <v>76</v>
      </c>
      <c r="E154" s="28">
        <f>Замеры!I148</f>
        <v>0</v>
      </c>
      <c r="F154" s="29" t="s">
        <v>88</v>
      </c>
      <c r="G154" s="29">
        <f t="shared" si="12"/>
        <v>15</v>
      </c>
      <c r="H154" s="29">
        <f t="shared" si="13"/>
        <v>30</v>
      </c>
      <c r="I154" s="29" t="s">
        <v>75</v>
      </c>
      <c r="J154" s="29">
        <f t="shared" ca="1" si="10"/>
        <v>21.1</v>
      </c>
      <c r="K154" s="29">
        <f t="shared" si="14"/>
        <v>0.3</v>
      </c>
      <c r="L154" s="29">
        <f t="shared" ca="1" si="11"/>
        <v>8.9999999999999993E-3</v>
      </c>
      <c r="M154">
        <f>Замеры!S148</f>
        <v>0</v>
      </c>
    </row>
    <row r="155" spans="1:13" ht="15.6" x14ac:dyDescent="0.3">
      <c r="A155" s="58">
        <f>IF(Замеры!B149=0, " ", Замеры!B149)</f>
        <v>144</v>
      </c>
      <c r="B155" s="59">
        <f>Замеры!H149</f>
        <v>0</v>
      </c>
      <c r="C155" s="60" t="str">
        <f>Замеры!F149</f>
        <v xml:space="preserve">Группа от QF </v>
      </c>
      <c r="D155" s="29" t="s">
        <v>76</v>
      </c>
      <c r="E155" s="28">
        <f>Замеры!I149</f>
        <v>0</v>
      </c>
      <c r="F155" s="29" t="s">
        <v>88</v>
      </c>
      <c r="G155" s="29">
        <f t="shared" si="12"/>
        <v>15</v>
      </c>
      <c r="H155" s="29">
        <f t="shared" si="13"/>
        <v>30</v>
      </c>
      <c r="I155" s="29" t="s">
        <v>75</v>
      </c>
      <c r="J155" s="29">
        <f t="shared" ca="1" si="10"/>
        <v>21</v>
      </c>
      <c r="K155" s="29">
        <f t="shared" si="14"/>
        <v>0.3</v>
      </c>
      <c r="L155" s="29">
        <f t="shared" ca="1" si="11"/>
        <v>1.7000000000000001E-2</v>
      </c>
      <c r="M155">
        <f>Замеры!S149</f>
        <v>0</v>
      </c>
    </row>
    <row r="156" spans="1:13" ht="15.6" x14ac:dyDescent="0.3">
      <c r="A156" s="58">
        <f>IF(Замеры!B150=0, " ", Замеры!B150)</f>
        <v>145</v>
      </c>
      <c r="B156" s="59">
        <f>Замеры!H150</f>
        <v>0</v>
      </c>
      <c r="C156" s="60" t="str">
        <f>Замеры!F150</f>
        <v xml:space="preserve">Группа от QF </v>
      </c>
      <c r="D156" s="29" t="s">
        <v>76</v>
      </c>
      <c r="E156" s="28">
        <f>Замеры!I150</f>
        <v>0</v>
      </c>
      <c r="F156" s="29" t="s">
        <v>88</v>
      </c>
      <c r="G156" s="29">
        <f t="shared" si="12"/>
        <v>15</v>
      </c>
      <c r="H156" s="29">
        <f t="shared" si="13"/>
        <v>30</v>
      </c>
      <c r="I156" s="29" t="s">
        <v>75</v>
      </c>
      <c r="J156" s="29">
        <f t="shared" ca="1" si="10"/>
        <v>21.6</v>
      </c>
      <c r="K156" s="29">
        <f t="shared" si="14"/>
        <v>0.3</v>
      </c>
      <c r="L156" s="29">
        <f t="shared" ca="1" si="11"/>
        <v>8.9999999999999993E-3</v>
      </c>
      <c r="M156">
        <f>Замеры!S150</f>
        <v>0</v>
      </c>
    </row>
    <row r="157" spans="1:13" ht="15.6" x14ac:dyDescent="0.3">
      <c r="A157" s="58">
        <f>IF(Замеры!B151=0, " ", Замеры!B151)</f>
        <v>146</v>
      </c>
      <c r="B157" s="59">
        <f>Замеры!H151</f>
        <v>0</v>
      </c>
      <c r="C157" s="60" t="str">
        <f>Замеры!F151</f>
        <v xml:space="preserve">Группа от QF </v>
      </c>
      <c r="D157" s="29" t="s">
        <v>76</v>
      </c>
      <c r="E157" s="28">
        <f>Замеры!I151</f>
        <v>0</v>
      </c>
      <c r="F157" s="29" t="s">
        <v>88</v>
      </c>
      <c r="G157" s="29">
        <f t="shared" si="12"/>
        <v>15</v>
      </c>
      <c r="H157" s="29">
        <f t="shared" si="13"/>
        <v>30</v>
      </c>
      <c r="I157" s="29" t="s">
        <v>75</v>
      </c>
      <c r="J157" s="29">
        <f t="shared" ca="1" si="10"/>
        <v>21.9</v>
      </c>
      <c r="K157" s="29">
        <f t="shared" si="14"/>
        <v>0.3</v>
      </c>
      <c r="L157" s="29">
        <f t="shared" ca="1" si="11"/>
        <v>1.9E-2</v>
      </c>
      <c r="M157">
        <f>Замеры!S151</f>
        <v>0</v>
      </c>
    </row>
    <row r="158" spans="1:13" ht="15.6" x14ac:dyDescent="0.3">
      <c r="A158" s="58">
        <f>IF(Замеры!B152=0, " ", Замеры!B152)</f>
        <v>147</v>
      </c>
      <c r="B158" s="59">
        <f>Замеры!H152</f>
        <v>0</v>
      </c>
      <c r="C158" s="60" t="str">
        <f>Замеры!F152</f>
        <v xml:space="preserve">Группа от QF </v>
      </c>
      <c r="D158" s="29" t="s">
        <v>76</v>
      </c>
      <c r="E158" s="28">
        <f>Замеры!I152</f>
        <v>0</v>
      </c>
      <c r="F158" s="29" t="s">
        <v>88</v>
      </c>
      <c r="G158" s="29">
        <f t="shared" si="12"/>
        <v>15</v>
      </c>
      <c r="H158" s="29">
        <f t="shared" si="13"/>
        <v>30</v>
      </c>
      <c r="I158" s="29" t="s">
        <v>75</v>
      </c>
      <c r="J158" s="29">
        <f t="shared" ca="1" si="10"/>
        <v>20.3</v>
      </c>
      <c r="K158" s="29">
        <f t="shared" si="14"/>
        <v>0.3</v>
      </c>
      <c r="L158" s="29">
        <f t="shared" ca="1" si="11"/>
        <v>1.4E-2</v>
      </c>
      <c r="M158">
        <f>Замеры!S152</f>
        <v>0</v>
      </c>
    </row>
    <row r="159" spans="1:13" ht="15.6" x14ac:dyDescent="0.3">
      <c r="A159" s="58">
        <f>IF(Замеры!B153=0, " ", Замеры!B153)</f>
        <v>148</v>
      </c>
      <c r="B159" s="59">
        <f>Замеры!H153</f>
        <v>0</v>
      </c>
      <c r="C159" s="60" t="str">
        <f>Замеры!F153</f>
        <v xml:space="preserve">Группа от QF </v>
      </c>
      <c r="D159" s="29" t="s">
        <v>76</v>
      </c>
      <c r="E159" s="28">
        <f>Замеры!I153</f>
        <v>0</v>
      </c>
      <c r="F159" s="29" t="s">
        <v>88</v>
      </c>
      <c r="G159" s="29">
        <f t="shared" si="12"/>
        <v>15</v>
      </c>
      <c r="H159" s="29">
        <f t="shared" si="13"/>
        <v>30</v>
      </c>
      <c r="I159" s="29" t="s">
        <v>75</v>
      </c>
      <c r="J159" s="29">
        <f t="shared" ca="1" si="10"/>
        <v>21.8</v>
      </c>
      <c r="K159" s="29">
        <f t="shared" si="14"/>
        <v>0.3</v>
      </c>
      <c r="L159" s="29">
        <f t="shared" ca="1" si="11"/>
        <v>1.6E-2</v>
      </c>
      <c r="M159">
        <f>Замеры!S153</f>
        <v>0</v>
      </c>
    </row>
    <row r="160" spans="1:13" ht="15.6" x14ac:dyDescent="0.3">
      <c r="A160" s="58">
        <f>IF(Замеры!B154=0, " ", Замеры!B154)</f>
        <v>149</v>
      </c>
      <c r="B160" s="59">
        <f>Замеры!H154</f>
        <v>0</v>
      </c>
      <c r="C160" s="60" t="str">
        <f>Замеры!F154</f>
        <v xml:space="preserve">Группа от QF </v>
      </c>
      <c r="D160" s="29" t="s">
        <v>76</v>
      </c>
      <c r="E160" s="28">
        <f>Замеры!I154</f>
        <v>0</v>
      </c>
      <c r="F160" s="29" t="s">
        <v>88</v>
      </c>
      <c r="G160" s="29">
        <f t="shared" si="12"/>
        <v>15</v>
      </c>
      <c r="H160" s="29">
        <f t="shared" si="13"/>
        <v>30</v>
      </c>
      <c r="I160" s="29" t="s">
        <v>75</v>
      </c>
      <c r="J160" s="29">
        <f t="shared" ca="1" si="10"/>
        <v>21.1</v>
      </c>
      <c r="K160" s="29">
        <f t="shared" si="14"/>
        <v>0.3</v>
      </c>
      <c r="L160" s="29">
        <f t="shared" ca="1" si="11"/>
        <v>0.01</v>
      </c>
      <c r="M160">
        <f>Замеры!S154</f>
        <v>0</v>
      </c>
    </row>
    <row r="161" spans="1:13" ht="15.6" x14ac:dyDescent="0.3">
      <c r="A161" s="58">
        <f>IF(Замеры!B155=0, " ", Замеры!B155)</f>
        <v>150</v>
      </c>
      <c r="B161" s="59">
        <f>Замеры!H155</f>
        <v>0</v>
      </c>
      <c r="C161" s="60" t="str">
        <f>Замеры!F155</f>
        <v xml:space="preserve">Группа от QF </v>
      </c>
      <c r="D161" s="29" t="s">
        <v>76</v>
      </c>
      <c r="E161" s="28">
        <f>Замеры!I155</f>
        <v>0</v>
      </c>
      <c r="F161" s="29" t="s">
        <v>88</v>
      </c>
      <c r="G161" s="29">
        <f t="shared" si="12"/>
        <v>15</v>
      </c>
      <c r="H161" s="29">
        <f t="shared" si="13"/>
        <v>30</v>
      </c>
      <c r="I161" s="29" t="s">
        <v>75</v>
      </c>
      <c r="J161" s="29">
        <f t="shared" ca="1" si="10"/>
        <v>21.5</v>
      </c>
      <c r="K161" s="29">
        <f t="shared" si="14"/>
        <v>0.3</v>
      </c>
      <c r="L161" s="29">
        <f t="shared" ca="1" si="11"/>
        <v>1.2E-2</v>
      </c>
      <c r="M161">
        <f>Замеры!S155</f>
        <v>0</v>
      </c>
    </row>
    <row r="162" spans="1:13" ht="15.6" x14ac:dyDescent="0.3">
      <c r="A162" s="58">
        <f>IF(Замеры!B156=0, " ", Замеры!B156)</f>
        <v>151</v>
      </c>
      <c r="B162" s="59">
        <f>Замеры!H156</f>
        <v>0</v>
      </c>
      <c r="C162" s="60" t="str">
        <f>Замеры!F156</f>
        <v xml:space="preserve">Группа от QF </v>
      </c>
      <c r="D162" s="29" t="s">
        <v>76</v>
      </c>
      <c r="E162" s="28">
        <f>Замеры!I156</f>
        <v>0</v>
      </c>
      <c r="F162" s="29" t="s">
        <v>88</v>
      </c>
      <c r="G162" s="29">
        <f t="shared" si="12"/>
        <v>15</v>
      </c>
      <c r="H162" s="29">
        <f t="shared" si="13"/>
        <v>30</v>
      </c>
      <c r="I162" s="29" t="s">
        <v>75</v>
      </c>
      <c r="J162" s="29">
        <f t="shared" ca="1" si="10"/>
        <v>21</v>
      </c>
      <c r="K162" s="29">
        <f t="shared" si="14"/>
        <v>0.3</v>
      </c>
      <c r="L162" s="29">
        <f t="shared" ca="1" si="11"/>
        <v>7.0000000000000001E-3</v>
      </c>
      <c r="M162">
        <f>Замеры!S156</f>
        <v>0</v>
      </c>
    </row>
    <row r="163" spans="1:13" ht="15.6" x14ac:dyDescent="0.3">
      <c r="A163" s="58">
        <f>IF(Замеры!B157=0, " ", Замеры!B157)</f>
        <v>152</v>
      </c>
      <c r="B163" s="59">
        <f>Замеры!H157</f>
        <v>0</v>
      </c>
      <c r="C163" s="60" t="str">
        <f>Замеры!F157</f>
        <v xml:space="preserve">Группа от QF </v>
      </c>
      <c r="D163" s="29" t="s">
        <v>76</v>
      </c>
      <c r="E163" s="28">
        <f>Замеры!I157</f>
        <v>0</v>
      </c>
      <c r="F163" s="29" t="s">
        <v>88</v>
      </c>
      <c r="G163" s="29">
        <f t="shared" si="12"/>
        <v>15</v>
      </c>
      <c r="H163" s="29">
        <f t="shared" si="13"/>
        <v>30</v>
      </c>
      <c r="I163" s="29" t="s">
        <v>75</v>
      </c>
      <c r="J163" s="29">
        <f t="shared" ca="1" si="10"/>
        <v>21</v>
      </c>
      <c r="K163" s="29">
        <f t="shared" si="14"/>
        <v>0.3</v>
      </c>
      <c r="L163" s="29">
        <f t="shared" ca="1" si="11"/>
        <v>0.01</v>
      </c>
      <c r="M163">
        <f>Замеры!S157</f>
        <v>0</v>
      </c>
    </row>
    <row r="164" spans="1:13" ht="15.6" x14ac:dyDescent="0.3">
      <c r="A164" s="58">
        <f>IF(Замеры!B158=0, " ", Замеры!B158)</f>
        <v>153</v>
      </c>
      <c r="B164" s="59">
        <f>Замеры!H158</f>
        <v>0</v>
      </c>
      <c r="C164" s="60" t="str">
        <f>Замеры!F158</f>
        <v xml:space="preserve">Группа от QF </v>
      </c>
      <c r="D164" s="29" t="s">
        <v>76</v>
      </c>
      <c r="E164" s="28">
        <f>Замеры!I158</f>
        <v>0</v>
      </c>
      <c r="F164" s="29" t="s">
        <v>88</v>
      </c>
      <c r="G164" s="29">
        <f t="shared" si="12"/>
        <v>15</v>
      </c>
      <c r="H164" s="29">
        <f t="shared" si="13"/>
        <v>30</v>
      </c>
      <c r="I164" s="29" t="s">
        <v>75</v>
      </c>
      <c r="J164" s="29">
        <f t="shared" ca="1" si="10"/>
        <v>21.7</v>
      </c>
      <c r="K164" s="29">
        <f t="shared" si="14"/>
        <v>0.3</v>
      </c>
      <c r="L164" s="29">
        <f t="shared" ca="1" si="11"/>
        <v>1.2999999999999999E-2</v>
      </c>
      <c r="M164">
        <f>Замеры!S158</f>
        <v>0</v>
      </c>
    </row>
    <row r="165" spans="1:13" ht="15.6" x14ac:dyDescent="0.3">
      <c r="A165" s="58">
        <f>IF(Замеры!B159=0, " ", Замеры!B159)</f>
        <v>154</v>
      </c>
      <c r="B165" s="59">
        <f>Замеры!H159</f>
        <v>0</v>
      </c>
      <c r="C165" s="60" t="str">
        <f>Замеры!F159</f>
        <v xml:space="preserve">Группа от QF </v>
      </c>
      <c r="D165" s="29" t="s">
        <v>76</v>
      </c>
      <c r="E165" s="28">
        <f>Замеры!I159</f>
        <v>0</v>
      </c>
      <c r="F165" s="29" t="s">
        <v>88</v>
      </c>
      <c r="G165" s="29">
        <f t="shared" si="12"/>
        <v>15</v>
      </c>
      <c r="H165" s="29">
        <f t="shared" si="13"/>
        <v>30</v>
      </c>
      <c r="I165" s="29" t="s">
        <v>75</v>
      </c>
      <c r="J165" s="29">
        <f t="shared" ca="1" si="10"/>
        <v>21.2</v>
      </c>
      <c r="K165" s="29">
        <f t="shared" si="14"/>
        <v>0.3</v>
      </c>
      <c r="L165" s="29">
        <f t="shared" ca="1" si="11"/>
        <v>0.01</v>
      </c>
      <c r="M165">
        <f>Замеры!S159</f>
        <v>0</v>
      </c>
    </row>
    <row r="166" spans="1:13" ht="15.6" x14ac:dyDescent="0.3">
      <c r="A166" s="58">
        <f>IF(Замеры!B160=0, " ", Замеры!B160)</f>
        <v>155</v>
      </c>
      <c r="B166" s="59">
        <f>Замеры!H160</f>
        <v>0</v>
      </c>
      <c r="C166" s="60" t="str">
        <f>Замеры!F160</f>
        <v xml:space="preserve">Группа от QF </v>
      </c>
      <c r="D166" s="29" t="s">
        <v>76</v>
      </c>
      <c r="E166" s="28">
        <f>Замеры!I160</f>
        <v>0</v>
      </c>
      <c r="F166" s="29" t="s">
        <v>88</v>
      </c>
      <c r="G166" s="29">
        <f t="shared" si="12"/>
        <v>15</v>
      </c>
      <c r="H166" s="29">
        <f t="shared" si="13"/>
        <v>30</v>
      </c>
      <c r="I166" s="29" t="s">
        <v>75</v>
      </c>
      <c r="J166" s="29">
        <f t="shared" ca="1" si="10"/>
        <v>20.6</v>
      </c>
      <c r="K166" s="29">
        <f t="shared" si="14"/>
        <v>0.3</v>
      </c>
      <c r="L166" s="29">
        <f t="shared" ca="1" si="11"/>
        <v>8.0000000000000002E-3</v>
      </c>
      <c r="M166">
        <f>Замеры!S160</f>
        <v>0</v>
      </c>
    </row>
    <row r="167" spans="1:13" ht="15.6" x14ac:dyDescent="0.3">
      <c r="A167" s="58">
        <f>IF(Замеры!B161=0, " ", Замеры!B161)</f>
        <v>156</v>
      </c>
      <c r="B167" s="59">
        <f>Замеры!H161</f>
        <v>0</v>
      </c>
      <c r="C167" s="60" t="str">
        <f>Замеры!F161</f>
        <v xml:space="preserve">Группа от QF </v>
      </c>
      <c r="D167" s="29" t="s">
        <v>76</v>
      </c>
      <c r="E167" s="28">
        <f>Замеры!I161</f>
        <v>0</v>
      </c>
      <c r="F167" s="29" t="s">
        <v>88</v>
      </c>
      <c r="G167" s="29">
        <f t="shared" si="12"/>
        <v>15</v>
      </c>
      <c r="H167" s="29">
        <f t="shared" si="13"/>
        <v>30</v>
      </c>
      <c r="I167" s="29" t="s">
        <v>75</v>
      </c>
      <c r="J167" s="29">
        <f t="shared" ca="1" si="10"/>
        <v>21.6</v>
      </c>
      <c r="K167" s="29">
        <f t="shared" si="14"/>
        <v>0.3</v>
      </c>
      <c r="L167" s="29">
        <f t="shared" ca="1" si="11"/>
        <v>1.4E-2</v>
      </c>
      <c r="M167">
        <f>Замеры!S161</f>
        <v>0</v>
      </c>
    </row>
    <row r="168" spans="1:13" ht="15.6" x14ac:dyDescent="0.3">
      <c r="A168" s="58">
        <f>IF(Замеры!B162=0, " ", Замеры!B162)</f>
        <v>157</v>
      </c>
      <c r="B168" s="59">
        <f>Замеры!H162</f>
        <v>0</v>
      </c>
      <c r="C168" s="60" t="str">
        <f>Замеры!F162</f>
        <v xml:space="preserve">Группа от QF </v>
      </c>
      <c r="D168" s="29" t="s">
        <v>76</v>
      </c>
      <c r="E168" s="28">
        <f>Замеры!I162</f>
        <v>0</v>
      </c>
      <c r="F168" s="29" t="s">
        <v>88</v>
      </c>
      <c r="G168" s="29">
        <f t="shared" si="12"/>
        <v>15</v>
      </c>
      <c r="H168" s="29">
        <f t="shared" si="13"/>
        <v>30</v>
      </c>
      <c r="I168" s="29" t="s">
        <v>75</v>
      </c>
      <c r="J168" s="29">
        <f t="shared" ca="1" si="10"/>
        <v>21.7</v>
      </c>
      <c r="K168" s="29">
        <f t="shared" si="14"/>
        <v>0.3</v>
      </c>
      <c r="L168" s="29">
        <f t="shared" ca="1" si="11"/>
        <v>8.9999999999999993E-3</v>
      </c>
      <c r="M168">
        <f>Замеры!S162</f>
        <v>0</v>
      </c>
    </row>
    <row r="169" spans="1:13" ht="15.6" x14ac:dyDescent="0.3">
      <c r="A169" s="58">
        <f>IF(Замеры!B163=0, " ", Замеры!B163)</f>
        <v>158</v>
      </c>
      <c r="B169" s="59">
        <f>Замеры!H163</f>
        <v>0</v>
      </c>
      <c r="C169" s="60" t="str">
        <f>Замеры!F163</f>
        <v xml:space="preserve">Группа от QF </v>
      </c>
      <c r="D169" s="29" t="s">
        <v>76</v>
      </c>
      <c r="E169" s="28">
        <f>Замеры!I163</f>
        <v>0</v>
      </c>
      <c r="F169" s="29" t="s">
        <v>88</v>
      </c>
      <c r="G169" s="29">
        <f t="shared" si="12"/>
        <v>15</v>
      </c>
      <c r="H169" s="29">
        <f t="shared" si="13"/>
        <v>30</v>
      </c>
      <c r="I169" s="29" t="s">
        <v>75</v>
      </c>
      <c r="J169" s="29">
        <f t="shared" ca="1" si="10"/>
        <v>21</v>
      </c>
      <c r="K169" s="29">
        <f t="shared" si="14"/>
        <v>0.3</v>
      </c>
      <c r="L169" s="29">
        <f t="shared" ca="1" si="11"/>
        <v>8.0000000000000002E-3</v>
      </c>
      <c r="M169">
        <f>Замеры!S163</f>
        <v>0</v>
      </c>
    </row>
    <row r="170" spans="1:13" ht="15.6" x14ac:dyDescent="0.3">
      <c r="A170" s="58">
        <f>IF(Замеры!B164=0, " ", Замеры!B164)</f>
        <v>159</v>
      </c>
      <c r="B170" s="59">
        <f>Замеры!H164</f>
        <v>0</v>
      </c>
      <c r="C170" s="60" t="str">
        <f>Замеры!F164</f>
        <v xml:space="preserve">Группа от QF </v>
      </c>
      <c r="D170" s="29" t="s">
        <v>76</v>
      </c>
      <c r="E170" s="28">
        <f>Замеры!I164</f>
        <v>0</v>
      </c>
      <c r="F170" s="29" t="s">
        <v>88</v>
      </c>
      <c r="G170" s="29">
        <f t="shared" si="12"/>
        <v>15</v>
      </c>
      <c r="H170" s="29">
        <f t="shared" si="13"/>
        <v>30</v>
      </c>
      <c r="I170" s="29" t="s">
        <v>75</v>
      </c>
      <c r="J170" s="29">
        <f t="shared" ca="1" si="10"/>
        <v>20.2</v>
      </c>
      <c r="K170" s="29">
        <f t="shared" si="14"/>
        <v>0.3</v>
      </c>
      <c r="L170" s="29">
        <f t="shared" ca="1" si="11"/>
        <v>1.9E-2</v>
      </c>
      <c r="M170">
        <f>Замеры!S164</f>
        <v>0</v>
      </c>
    </row>
    <row r="171" spans="1:13" ht="15.6" x14ac:dyDescent="0.3">
      <c r="A171" s="58">
        <f>IF(Замеры!B165=0, " ", Замеры!B165)</f>
        <v>160</v>
      </c>
      <c r="B171" s="59">
        <f>Замеры!H165</f>
        <v>0</v>
      </c>
      <c r="C171" s="60" t="str">
        <f>Замеры!F165</f>
        <v xml:space="preserve">Группа от QF </v>
      </c>
      <c r="D171" s="29" t="s">
        <v>76</v>
      </c>
      <c r="E171" s="28">
        <f>Замеры!I165</f>
        <v>0</v>
      </c>
      <c r="F171" s="29" t="s">
        <v>88</v>
      </c>
      <c r="G171" s="29">
        <f t="shared" si="12"/>
        <v>15</v>
      </c>
      <c r="H171" s="29">
        <f t="shared" si="13"/>
        <v>30</v>
      </c>
      <c r="I171" s="29" t="s">
        <v>75</v>
      </c>
      <c r="J171" s="29">
        <f t="shared" ca="1" si="10"/>
        <v>21.1</v>
      </c>
      <c r="K171" s="29">
        <f t="shared" si="14"/>
        <v>0.3</v>
      </c>
      <c r="L171" s="29">
        <f t="shared" ca="1" si="11"/>
        <v>8.9999999999999993E-3</v>
      </c>
      <c r="M171">
        <f>Замеры!S165</f>
        <v>0</v>
      </c>
    </row>
    <row r="172" spans="1:13" ht="15.6" x14ac:dyDescent="0.3">
      <c r="A172" s="58">
        <f>IF(Замеры!B166=0, " ", Замеры!B166)</f>
        <v>161</v>
      </c>
      <c r="B172" s="59">
        <f>Замеры!H166</f>
        <v>0</v>
      </c>
      <c r="C172" s="60" t="str">
        <f>Замеры!F166</f>
        <v xml:space="preserve">Группа от QF </v>
      </c>
      <c r="D172" s="29" t="s">
        <v>76</v>
      </c>
      <c r="E172" s="28">
        <f>Замеры!I166</f>
        <v>0</v>
      </c>
      <c r="F172" s="29" t="s">
        <v>88</v>
      </c>
      <c r="G172" s="29">
        <f t="shared" si="12"/>
        <v>15</v>
      </c>
      <c r="H172" s="29">
        <f t="shared" si="13"/>
        <v>30</v>
      </c>
      <c r="I172" s="29" t="s">
        <v>75</v>
      </c>
      <c r="J172" s="29">
        <f t="shared" ca="1" si="10"/>
        <v>20.399999999999999</v>
      </c>
      <c r="K172" s="29">
        <f t="shared" si="14"/>
        <v>0.3</v>
      </c>
      <c r="L172" s="29">
        <f t="shared" ca="1" si="11"/>
        <v>1.2999999999999999E-2</v>
      </c>
      <c r="M172">
        <f>Замеры!S166</f>
        <v>0</v>
      </c>
    </row>
    <row r="173" spans="1:13" ht="15.6" x14ac:dyDescent="0.3">
      <c r="A173" s="58">
        <f>IF(Замеры!B167=0, " ", Замеры!B167)</f>
        <v>162</v>
      </c>
      <c r="B173" s="59">
        <f>Замеры!H167</f>
        <v>0</v>
      </c>
      <c r="C173" s="60" t="str">
        <f>Замеры!F167</f>
        <v xml:space="preserve">Группа от QF </v>
      </c>
      <c r="D173" s="29" t="s">
        <v>76</v>
      </c>
      <c r="E173" s="28">
        <f>Замеры!I167</f>
        <v>0</v>
      </c>
      <c r="F173" s="29" t="s">
        <v>88</v>
      </c>
      <c r="G173" s="29">
        <f t="shared" si="12"/>
        <v>15</v>
      </c>
      <c r="H173" s="29">
        <f t="shared" si="13"/>
        <v>30</v>
      </c>
      <c r="I173" s="29" t="s">
        <v>75</v>
      </c>
      <c r="J173" s="29">
        <f t="shared" ca="1" si="10"/>
        <v>20.8</v>
      </c>
      <c r="K173" s="29">
        <f t="shared" si="14"/>
        <v>0.3</v>
      </c>
      <c r="L173" s="29">
        <f t="shared" ca="1" si="11"/>
        <v>0.01</v>
      </c>
      <c r="M173">
        <f>Замеры!S167</f>
        <v>0</v>
      </c>
    </row>
    <row r="174" spans="1:13" ht="15.6" x14ac:dyDescent="0.3">
      <c r="A174" s="58">
        <f>IF(Замеры!B168=0, " ", Замеры!B168)</f>
        <v>163</v>
      </c>
      <c r="B174" s="59">
        <f>Замеры!H168</f>
        <v>0</v>
      </c>
      <c r="C174" s="60" t="str">
        <f>Замеры!F168</f>
        <v xml:space="preserve">Группа от QF </v>
      </c>
      <c r="D174" s="29" t="s">
        <v>76</v>
      </c>
      <c r="E174" s="28">
        <f>Замеры!I168</f>
        <v>0</v>
      </c>
      <c r="F174" s="29" t="s">
        <v>88</v>
      </c>
      <c r="G174" s="29">
        <f t="shared" si="12"/>
        <v>15</v>
      </c>
      <c r="H174" s="29">
        <f t="shared" si="13"/>
        <v>30</v>
      </c>
      <c r="I174" s="29" t="s">
        <v>75</v>
      </c>
      <c r="J174" s="29">
        <f t="shared" ca="1" si="10"/>
        <v>21.3</v>
      </c>
      <c r="K174" s="29">
        <f t="shared" si="14"/>
        <v>0.3</v>
      </c>
      <c r="L174" s="29">
        <f t="shared" ca="1" si="11"/>
        <v>1.7999999999999999E-2</v>
      </c>
      <c r="M174">
        <f>Замеры!S168</f>
        <v>0</v>
      </c>
    </row>
    <row r="175" spans="1:13" ht="15.6" x14ac:dyDescent="0.3">
      <c r="A175" s="58">
        <f>IF(Замеры!B169=0, " ", Замеры!B169)</f>
        <v>164</v>
      </c>
      <c r="B175" s="59">
        <f>Замеры!H169</f>
        <v>0</v>
      </c>
      <c r="C175" s="60" t="str">
        <f>Замеры!F169</f>
        <v xml:space="preserve">Группа от QF </v>
      </c>
      <c r="D175" s="29" t="s">
        <v>76</v>
      </c>
      <c r="E175" s="28">
        <f>Замеры!I169</f>
        <v>0</v>
      </c>
      <c r="F175" s="29" t="s">
        <v>88</v>
      </c>
      <c r="G175" s="29">
        <f t="shared" si="12"/>
        <v>15</v>
      </c>
      <c r="H175" s="29">
        <f t="shared" si="13"/>
        <v>30</v>
      </c>
      <c r="I175" s="29" t="s">
        <v>75</v>
      </c>
      <c r="J175" s="29">
        <f t="shared" ca="1" si="10"/>
        <v>20.100000000000001</v>
      </c>
      <c r="K175" s="29">
        <f t="shared" si="14"/>
        <v>0.3</v>
      </c>
      <c r="L175" s="29">
        <f t="shared" ca="1" si="11"/>
        <v>1.2999999999999999E-2</v>
      </c>
      <c r="M175">
        <f>Замеры!S169</f>
        <v>0</v>
      </c>
    </row>
    <row r="176" spans="1:13" ht="15.6" x14ac:dyDescent="0.3">
      <c r="A176" s="58">
        <f>IF(Замеры!B170=0, " ", Замеры!B170)</f>
        <v>165</v>
      </c>
      <c r="B176" s="59">
        <f>Замеры!H170</f>
        <v>0</v>
      </c>
      <c r="C176" s="60" t="str">
        <f>Замеры!F170</f>
        <v xml:space="preserve">Группа от QF </v>
      </c>
      <c r="D176" s="29" t="s">
        <v>76</v>
      </c>
      <c r="E176" s="28">
        <f>Замеры!I170</f>
        <v>0</v>
      </c>
      <c r="F176" s="29" t="s">
        <v>88</v>
      </c>
      <c r="G176" s="29">
        <f t="shared" si="12"/>
        <v>15</v>
      </c>
      <c r="H176" s="29">
        <f t="shared" si="13"/>
        <v>30</v>
      </c>
      <c r="I176" s="29" t="s">
        <v>75</v>
      </c>
      <c r="J176" s="29">
        <f t="shared" ca="1" si="10"/>
        <v>21.2</v>
      </c>
      <c r="K176" s="29">
        <f t="shared" si="14"/>
        <v>0.3</v>
      </c>
      <c r="L176" s="29">
        <f t="shared" ca="1" si="11"/>
        <v>7.0000000000000001E-3</v>
      </c>
      <c r="M176">
        <f>Замеры!S170</f>
        <v>0</v>
      </c>
    </row>
    <row r="177" spans="1:13" ht="15.6" x14ac:dyDescent="0.3">
      <c r="A177" s="58">
        <f>IF(Замеры!B171=0, " ", Замеры!B171)</f>
        <v>166</v>
      </c>
      <c r="B177" s="59">
        <f>Замеры!H171</f>
        <v>0</v>
      </c>
      <c r="C177" s="60" t="str">
        <f>Замеры!F171</f>
        <v xml:space="preserve">Группа от QF </v>
      </c>
      <c r="D177" s="29" t="s">
        <v>76</v>
      </c>
      <c r="E177" s="28">
        <f>Замеры!I171</f>
        <v>0</v>
      </c>
      <c r="F177" s="29" t="s">
        <v>88</v>
      </c>
      <c r="G177" s="29">
        <f t="shared" si="12"/>
        <v>15</v>
      </c>
      <c r="H177" s="29">
        <f t="shared" si="13"/>
        <v>30</v>
      </c>
      <c r="I177" s="29" t="s">
        <v>75</v>
      </c>
      <c r="J177" s="29">
        <f t="shared" ca="1" si="10"/>
        <v>20.399999999999999</v>
      </c>
      <c r="K177" s="29">
        <f t="shared" si="14"/>
        <v>0.3</v>
      </c>
      <c r="L177" s="29">
        <f t="shared" ca="1" si="11"/>
        <v>1.2E-2</v>
      </c>
      <c r="M177">
        <f>Замеры!S171</f>
        <v>0</v>
      </c>
    </row>
    <row r="178" spans="1:13" ht="15.6" x14ac:dyDescent="0.3">
      <c r="A178" s="58">
        <f>IF(Замеры!B172=0, " ", Замеры!B172)</f>
        <v>167</v>
      </c>
      <c r="B178" s="59">
        <f>Замеры!H172</f>
        <v>0</v>
      </c>
      <c r="C178" s="60" t="str">
        <f>Замеры!F172</f>
        <v xml:space="preserve">Группа от QF </v>
      </c>
      <c r="D178" s="29" t="s">
        <v>76</v>
      </c>
      <c r="E178" s="28">
        <f>Замеры!I172</f>
        <v>0</v>
      </c>
      <c r="F178" s="29" t="s">
        <v>88</v>
      </c>
      <c r="G178" s="29">
        <f t="shared" si="12"/>
        <v>15</v>
      </c>
      <c r="H178" s="29">
        <f t="shared" si="13"/>
        <v>30</v>
      </c>
      <c r="I178" s="29" t="s">
        <v>75</v>
      </c>
      <c r="J178" s="29">
        <f t="shared" ca="1" si="10"/>
        <v>20.7</v>
      </c>
      <c r="K178" s="29">
        <f t="shared" si="14"/>
        <v>0.3</v>
      </c>
      <c r="L178" s="29">
        <f t="shared" ca="1" si="11"/>
        <v>1.0999999999999999E-2</v>
      </c>
      <c r="M178">
        <f>Замеры!S172</f>
        <v>0</v>
      </c>
    </row>
    <row r="179" spans="1:13" ht="15.6" x14ac:dyDescent="0.3">
      <c r="A179" s="58">
        <f>IF(Замеры!B173=0, " ", Замеры!B173)</f>
        <v>168</v>
      </c>
      <c r="B179" s="59">
        <f>Замеры!H173</f>
        <v>0</v>
      </c>
      <c r="C179" s="60" t="str">
        <f>Замеры!F173</f>
        <v xml:space="preserve">Группа от QF </v>
      </c>
      <c r="D179" s="29" t="s">
        <v>76</v>
      </c>
      <c r="E179" s="28">
        <f>Замеры!I173</f>
        <v>0</v>
      </c>
      <c r="F179" s="29" t="s">
        <v>88</v>
      </c>
      <c r="G179" s="29">
        <f t="shared" si="12"/>
        <v>15</v>
      </c>
      <c r="H179" s="29">
        <f t="shared" si="13"/>
        <v>30</v>
      </c>
      <c r="I179" s="29" t="s">
        <v>75</v>
      </c>
      <c r="J179" s="29">
        <f t="shared" ca="1" si="10"/>
        <v>20.5</v>
      </c>
      <c r="K179" s="29">
        <f t="shared" si="14"/>
        <v>0.3</v>
      </c>
      <c r="L179" s="29">
        <f t="shared" ca="1" si="11"/>
        <v>1.7000000000000001E-2</v>
      </c>
      <c r="M179">
        <f>Замеры!S173</f>
        <v>0</v>
      </c>
    </row>
    <row r="180" spans="1:13" ht="15.6" x14ac:dyDescent="0.3">
      <c r="A180" s="58">
        <f>IF(Замеры!B174=0, " ", Замеры!B174)</f>
        <v>169</v>
      </c>
      <c r="B180" s="59">
        <f>Замеры!H174</f>
        <v>0</v>
      </c>
      <c r="C180" s="60" t="str">
        <f>Замеры!F174</f>
        <v xml:space="preserve">Группа от QF </v>
      </c>
      <c r="D180" s="29" t="s">
        <v>76</v>
      </c>
      <c r="E180" s="28">
        <f>Замеры!I174</f>
        <v>0</v>
      </c>
      <c r="F180" s="29" t="s">
        <v>88</v>
      </c>
      <c r="G180" s="29">
        <f t="shared" si="12"/>
        <v>15</v>
      </c>
      <c r="H180" s="29">
        <f t="shared" si="13"/>
        <v>30</v>
      </c>
      <c r="I180" s="29" t="s">
        <v>75</v>
      </c>
      <c r="J180" s="29">
        <f t="shared" ca="1" si="10"/>
        <v>21.5</v>
      </c>
      <c r="K180" s="29">
        <f t="shared" si="14"/>
        <v>0.3</v>
      </c>
      <c r="L180" s="29">
        <f t="shared" ca="1" si="11"/>
        <v>1.2E-2</v>
      </c>
      <c r="M180">
        <f>Замеры!S174</f>
        <v>0</v>
      </c>
    </row>
    <row r="181" spans="1:13" ht="15.6" x14ac:dyDescent="0.3">
      <c r="A181" s="58">
        <f>IF(Замеры!B175=0, " ", Замеры!B175)</f>
        <v>170</v>
      </c>
      <c r="B181" s="59">
        <f>Замеры!H175</f>
        <v>0</v>
      </c>
      <c r="C181" s="60" t="str">
        <f>Замеры!F175</f>
        <v xml:space="preserve">Группа от QF </v>
      </c>
      <c r="D181" s="29" t="s">
        <v>76</v>
      </c>
      <c r="E181" s="28">
        <f>Замеры!I175</f>
        <v>0</v>
      </c>
      <c r="F181" s="29" t="s">
        <v>88</v>
      </c>
      <c r="G181" s="29">
        <f t="shared" si="12"/>
        <v>15</v>
      </c>
      <c r="H181" s="29">
        <f t="shared" si="13"/>
        <v>30</v>
      </c>
      <c r="I181" s="29" t="s">
        <v>75</v>
      </c>
      <c r="J181" s="29">
        <f t="shared" ca="1" si="10"/>
        <v>21.9</v>
      </c>
      <c r="K181" s="29">
        <f t="shared" si="14"/>
        <v>0.3</v>
      </c>
      <c r="L181" s="29">
        <f t="shared" ca="1" si="11"/>
        <v>7.0000000000000001E-3</v>
      </c>
      <c r="M181">
        <f>Замеры!S175</f>
        <v>0</v>
      </c>
    </row>
    <row r="182" spans="1:13" ht="15.6" x14ac:dyDescent="0.3">
      <c r="A182" s="58">
        <f>IF(Замеры!B176=0, " ", Замеры!B176)</f>
        <v>171</v>
      </c>
      <c r="B182" s="59">
        <f>Замеры!H176</f>
        <v>0</v>
      </c>
      <c r="C182" s="60" t="str">
        <f>Замеры!F176</f>
        <v xml:space="preserve">Группа от QF </v>
      </c>
      <c r="D182" s="29" t="s">
        <v>76</v>
      </c>
      <c r="E182" s="28">
        <f>Замеры!I176</f>
        <v>0</v>
      </c>
      <c r="F182" s="29" t="s">
        <v>88</v>
      </c>
      <c r="G182" s="29">
        <f t="shared" si="12"/>
        <v>15</v>
      </c>
      <c r="H182" s="29">
        <f t="shared" si="13"/>
        <v>30</v>
      </c>
      <c r="I182" s="29" t="s">
        <v>75</v>
      </c>
      <c r="J182" s="29">
        <f t="shared" ca="1" si="10"/>
        <v>21.3</v>
      </c>
      <c r="K182" s="29">
        <f t="shared" si="14"/>
        <v>0.3</v>
      </c>
      <c r="L182" s="29">
        <f t="shared" ca="1" si="11"/>
        <v>0.01</v>
      </c>
      <c r="M182">
        <f>Замеры!S176</f>
        <v>0</v>
      </c>
    </row>
    <row r="183" spans="1:13" ht="15.6" x14ac:dyDescent="0.3">
      <c r="A183" s="58">
        <f>IF(Замеры!B177=0, " ", Замеры!B177)</f>
        <v>172</v>
      </c>
      <c r="B183" s="59">
        <f>Замеры!H177</f>
        <v>0</v>
      </c>
      <c r="C183" s="60" t="str">
        <f>Замеры!F177</f>
        <v xml:space="preserve">Группа от QF </v>
      </c>
      <c r="D183" s="29" t="s">
        <v>76</v>
      </c>
      <c r="E183" s="28">
        <f>Замеры!I177</f>
        <v>0</v>
      </c>
      <c r="F183" s="29" t="s">
        <v>88</v>
      </c>
      <c r="G183" s="29">
        <f t="shared" si="12"/>
        <v>15</v>
      </c>
      <c r="H183" s="29">
        <f t="shared" si="13"/>
        <v>30</v>
      </c>
      <c r="I183" s="29" t="s">
        <v>75</v>
      </c>
      <c r="J183" s="29">
        <f t="shared" ca="1" si="10"/>
        <v>20.100000000000001</v>
      </c>
      <c r="K183" s="29">
        <f t="shared" si="14"/>
        <v>0.3</v>
      </c>
      <c r="L183" s="29">
        <f t="shared" ca="1" si="11"/>
        <v>1.2999999999999999E-2</v>
      </c>
      <c r="M183">
        <f>Замеры!S177</f>
        <v>0</v>
      </c>
    </row>
    <row r="184" spans="1:13" ht="15.6" x14ac:dyDescent="0.3">
      <c r="A184" s="58">
        <f>IF(Замеры!B178=0, " ", Замеры!B178)</f>
        <v>173</v>
      </c>
      <c r="B184" s="59">
        <f>Замеры!H178</f>
        <v>0</v>
      </c>
      <c r="C184" s="60" t="str">
        <f>Замеры!F178</f>
        <v xml:space="preserve">Группа от QF </v>
      </c>
      <c r="D184" s="29" t="s">
        <v>76</v>
      </c>
      <c r="E184" s="28">
        <f>Замеры!I178</f>
        <v>0</v>
      </c>
      <c r="F184" s="29" t="s">
        <v>88</v>
      </c>
      <c r="G184" s="29">
        <f t="shared" si="12"/>
        <v>15</v>
      </c>
      <c r="H184" s="29">
        <f t="shared" si="13"/>
        <v>30</v>
      </c>
      <c r="I184" s="29" t="s">
        <v>75</v>
      </c>
      <c r="J184" s="29">
        <f t="shared" ca="1" si="10"/>
        <v>21.6</v>
      </c>
      <c r="K184" s="29">
        <f t="shared" si="14"/>
        <v>0.3</v>
      </c>
      <c r="L184" s="29">
        <f t="shared" ca="1" si="11"/>
        <v>1.4999999999999999E-2</v>
      </c>
      <c r="M184">
        <f>Замеры!S178</f>
        <v>0</v>
      </c>
    </row>
    <row r="185" spans="1:13" ht="15.6" x14ac:dyDescent="0.3">
      <c r="A185" s="58">
        <f>IF(Замеры!B179=0, " ", Замеры!B179)</f>
        <v>174</v>
      </c>
      <c r="B185" s="59">
        <f>Замеры!H179</f>
        <v>0</v>
      </c>
      <c r="C185" s="60" t="str">
        <f>Замеры!F179</f>
        <v xml:space="preserve">Группа от QF </v>
      </c>
      <c r="D185" s="29" t="s">
        <v>76</v>
      </c>
      <c r="E185" s="28">
        <f>Замеры!I179</f>
        <v>0</v>
      </c>
      <c r="F185" s="29" t="s">
        <v>88</v>
      </c>
      <c r="G185" s="29">
        <f t="shared" si="12"/>
        <v>15</v>
      </c>
      <c r="H185" s="29">
        <f t="shared" si="13"/>
        <v>30</v>
      </c>
      <c r="I185" s="29" t="s">
        <v>75</v>
      </c>
      <c r="J185" s="29">
        <f t="shared" ca="1" si="10"/>
        <v>21.4</v>
      </c>
      <c r="K185" s="29">
        <f t="shared" si="14"/>
        <v>0.3</v>
      </c>
      <c r="L185" s="29">
        <f t="shared" ca="1" si="11"/>
        <v>7.0000000000000001E-3</v>
      </c>
      <c r="M185">
        <f>Замеры!S179</f>
        <v>0</v>
      </c>
    </row>
    <row r="186" spans="1:13" ht="15.6" x14ac:dyDescent="0.3">
      <c r="A186" s="58">
        <f>IF(Замеры!B180=0, " ", Замеры!B180)</f>
        <v>175</v>
      </c>
      <c r="B186" s="59">
        <f>Замеры!H180</f>
        <v>0</v>
      </c>
      <c r="C186" s="60" t="str">
        <f>Замеры!F180</f>
        <v xml:space="preserve">Группа от QF </v>
      </c>
      <c r="D186" s="29" t="s">
        <v>76</v>
      </c>
      <c r="E186" s="28">
        <f>Замеры!I180</f>
        <v>0</v>
      </c>
      <c r="F186" s="29" t="s">
        <v>88</v>
      </c>
      <c r="G186" s="29">
        <f t="shared" si="12"/>
        <v>15</v>
      </c>
      <c r="H186" s="29">
        <f t="shared" si="13"/>
        <v>30</v>
      </c>
      <c r="I186" s="29" t="s">
        <v>75</v>
      </c>
      <c r="J186" s="29">
        <f t="shared" ca="1" si="10"/>
        <v>20.7</v>
      </c>
      <c r="K186" s="29">
        <f t="shared" si="14"/>
        <v>0.3</v>
      </c>
      <c r="L186" s="29">
        <f t="shared" ca="1" si="11"/>
        <v>1.4999999999999999E-2</v>
      </c>
      <c r="M186">
        <f>Замеры!S180</f>
        <v>0</v>
      </c>
    </row>
    <row r="187" spans="1:13" ht="15.6" x14ac:dyDescent="0.3">
      <c r="A187" s="58">
        <f>IF(Замеры!B181=0, " ", Замеры!B181)</f>
        <v>176</v>
      </c>
      <c r="B187" s="59">
        <f>Замеры!H181</f>
        <v>0</v>
      </c>
      <c r="C187" s="60" t="str">
        <f>Замеры!F181</f>
        <v xml:space="preserve">Группа от QF </v>
      </c>
      <c r="D187" s="29" t="s">
        <v>76</v>
      </c>
      <c r="E187" s="28">
        <f>Замеры!I181</f>
        <v>0</v>
      </c>
      <c r="F187" s="29" t="s">
        <v>88</v>
      </c>
      <c r="G187" s="29">
        <f t="shared" si="12"/>
        <v>15</v>
      </c>
      <c r="H187" s="29">
        <f t="shared" si="13"/>
        <v>30</v>
      </c>
      <c r="I187" s="29" t="s">
        <v>75</v>
      </c>
      <c r="J187" s="29">
        <f t="shared" ca="1" si="10"/>
        <v>21.6</v>
      </c>
      <c r="K187" s="29">
        <f t="shared" si="14"/>
        <v>0.3</v>
      </c>
      <c r="L187" s="29">
        <f t="shared" ca="1" si="11"/>
        <v>0.01</v>
      </c>
      <c r="M187">
        <f>Замеры!S181</f>
        <v>0</v>
      </c>
    </row>
    <row r="188" spans="1:13" ht="15.6" x14ac:dyDescent="0.3">
      <c r="A188" s="58">
        <f>IF(Замеры!B182=0, " ", Замеры!B182)</f>
        <v>177</v>
      </c>
      <c r="B188" s="59">
        <f>Замеры!H182</f>
        <v>0</v>
      </c>
      <c r="C188" s="60" t="str">
        <f>Замеры!F182</f>
        <v xml:space="preserve">Группа от QF </v>
      </c>
      <c r="D188" s="29" t="s">
        <v>76</v>
      </c>
      <c r="E188" s="28">
        <f>Замеры!I182</f>
        <v>0</v>
      </c>
      <c r="F188" s="29" t="s">
        <v>88</v>
      </c>
      <c r="G188" s="29">
        <f t="shared" si="12"/>
        <v>15</v>
      </c>
      <c r="H188" s="29">
        <f t="shared" si="13"/>
        <v>30</v>
      </c>
      <c r="I188" s="29" t="s">
        <v>75</v>
      </c>
      <c r="J188" s="29">
        <f t="shared" ca="1" si="10"/>
        <v>20.100000000000001</v>
      </c>
      <c r="K188" s="29">
        <f t="shared" si="14"/>
        <v>0.3</v>
      </c>
      <c r="L188" s="29">
        <f t="shared" ca="1" si="11"/>
        <v>1.0999999999999999E-2</v>
      </c>
      <c r="M188">
        <f>Замеры!S182</f>
        <v>0</v>
      </c>
    </row>
    <row r="189" spans="1:13" ht="15.6" x14ac:dyDescent="0.3">
      <c r="A189" s="58">
        <f>IF(Замеры!B183=0, " ", Замеры!B183)</f>
        <v>178</v>
      </c>
      <c r="B189" s="59">
        <f>Замеры!H183</f>
        <v>0</v>
      </c>
      <c r="C189" s="60" t="str">
        <f>Замеры!F183</f>
        <v xml:space="preserve">Группа от QF </v>
      </c>
      <c r="D189" s="29" t="s">
        <v>76</v>
      </c>
      <c r="E189" s="28">
        <f>Замеры!I183</f>
        <v>0</v>
      </c>
      <c r="F189" s="29" t="s">
        <v>88</v>
      </c>
      <c r="G189" s="29">
        <f t="shared" si="12"/>
        <v>15</v>
      </c>
      <c r="H189" s="29">
        <f t="shared" si="13"/>
        <v>30</v>
      </c>
      <c r="I189" s="29" t="s">
        <v>75</v>
      </c>
      <c r="J189" s="29">
        <f t="shared" ca="1" si="10"/>
        <v>21.9</v>
      </c>
      <c r="K189" s="29">
        <f t="shared" si="14"/>
        <v>0.3</v>
      </c>
      <c r="L189" s="29">
        <f t="shared" ca="1" si="11"/>
        <v>1.0999999999999999E-2</v>
      </c>
      <c r="M189">
        <f>Замеры!S183</f>
        <v>0</v>
      </c>
    </row>
    <row r="190" spans="1:13" ht="15.6" x14ac:dyDescent="0.3">
      <c r="A190" s="58">
        <f>IF(Замеры!B184=0, " ", Замеры!B184)</f>
        <v>179</v>
      </c>
      <c r="B190" s="59">
        <f>Замеры!H184</f>
        <v>0</v>
      </c>
      <c r="C190" s="60" t="str">
        <f>Замеры!F184</f>
        <v xml:space="preserve">Группа от QF </v>
      </c>
      <c r="D190" s="29" t="s">
        <v>76</v>
      </c>
      <c r="E190" s="28">
        <f>Замеры!I184</f>
        <v>0</v>
      </c>
      <c r="F190" s="29" t="s">
        <v>88</v>
      </c>
      <c r="G190" s="29">
        <f t="shared" si="12"/>
        <v>15</v>
      </c>
      <c r="H190" s="29">
        <f t="shared" si="13"/>
        <v>30</v>
      </c>
      <c r="I190" s="29" t="s">
        <v>75</v>
      </c>
      <c r="J190" s="29">
        <f t="shared" ca="1" si="10"/>
        <v>21.1</v>
      </c>
      <c r="K190" s="29">
        <f t="shared" si="14"/>
        <v>0.3</v>
      </c>
      <c r="L190" s="29">
        <f t="shared" ca="1" si="11"/>
        <v>1.7999999999999999E-2</v>
      </c>
      <c r="M190">
        <f>Замеры!S184</f>
        <v>0</v>
      </c>
    </row>
    <row r="191" spans="1:13" ht="15.6" x14ac:dyDescent="0.3">
      <c r="A191" s="58">
        <f>IF(Замеры!B185=0, " ", Замеры!B185)</f>
        <v>180</v>
      </c>
      <c r="B191" s="59">
        <f>Замеры!H185</f>
        <v>0</v>
      </c>
      <c r="C191" s="60" t="str">
        <f>Замеры!F185</f>
        <v xml:space="preserve">Группа от QF </v>
      </c>
      <c r="D191" s="29" t="s">
        <v>76</v>
      </c>
      <c r="E191" s="28">
        <f>Замеры!I185</f>
        <v>0</v>
      </c>
      <c r="F191" s="29" t="s">
        <v>88</v>
      </c>
      <c r="G191" s="29">
        <f t="shared" si="12"/>
        <v>15</v>
      </c>
      <c r="H191" s="29">
        <f t="shared" si="13"/>
        <v>30</v>
      </c>
      <c r="I191" s="29" t="s">
        <v>75</v>
      </c>
      <c r="J191" s="29">
        <f t="shared" ca="1" si="10"/>
        <v>20.3</v>
      </c>
      <c r="K191" s="29">
        <f t="shared" si="14"/>
        <v>0.3</v>
      </c>
      <c r="L191" s="29">
        <f t="shared" ca="1" si="11"/>
        <v>1.6E-2</v>
      </c>
      <c r="M191">
        <f>Замеры!S185</f>
        <v>0</v>
      </c>
    </row>
    <row r="192" spans="1:13" ht="15.6" x14ac:dyDescent="0.3">
      <c r="A192" s="58">
        <f>IF(Замеры!B186=0, " ", Замеры!B186)</f>
        <v>181</v>
      </c>
      <c r="B192" s="59">
        <f>Замеры!H186</f>
        <v>0</v>
      </c>
      <c r="C192" s="60" t="str">
        <f>Замеры!F186</f>
        <v xml:space="preserve">Группа от QF </v>
      </c>
      <c r="D192" s="29" t="s">
        <v>76</v>
      </c>
      <c r="E192" s="28">
        <f>Замеры!I186</f>
        <v>0</v>
      </c>
      <c r="F192" s="29" t="s">
        <v>88</v>
      </c>
      <c r="G192" s="29">
        <f t="shared" si="12"/>
        <v>15</v>
      </c>
      <c r="H192" s="29">
        <f t="shared" si="13"/>
        <v>30</v>
      </c>
      <c r="I192" s="29" t="s">
        <v>75</v>
      </c>
      <c r="J192" s="29">
        <f t="shared" ca="1" si="10"/>
        <v>21.6</v>
      </c>
      <c r="K192" s="29">
        <f t="shared" si="14"/>
        <v>0.3</v>
      </c>
      <c r="L192" s="29">
        <f t="shared" ca="1" si="11"/>
        <v>1.4E-2</v>
      </c>
      <c r="M192">
        <f>Замеры!S186</f>
        <v>0</v>
      </c>
    </row>
    <row r="193" spans="1:13" ht="15.6" x14ac:dyDescent="0.3">
      <c r="A193" s="58">
        <f>IF(Замеры!B187=0, " ", Замеры!B187)</f>
        <v>182</v>
      </c>
      <c r="B193" s="59">
        <f>Замеры!H187</f>
        <v>0</v>
      </c>
      <c r="C193" s="60" t="str">
        <f>Замеры!F187</f>
        <v xml:space="preserve">Группа от QF </v>
      </c>
      <c r="D193" s="29" t="s">
        <v>76</v>
      </c>
      <c r="E193" s="28">
        <f>Замеры!I187</f>
        <v>0</v>
      </c>
      <c r="F193" s="29" t="s">
        <v>88</v>
      </c>
      <c r="G193" s="29">
        <f t="shared" si="12"/>
        <v>15</v>
      </c>
      <c r="H193" s="29">
        <f t="shared" si="13"/>
        <v>30</v>
      </c>
      <c r="I193" s="29" t="s">
        <v>75</v>
      </c>
      <c r="J193" s="29">
        <f t="shared" ca="1" si="10"/>
        <v>21.9</v>
      </c>
      <c r="K193" s="29">
        <f t="shared" si="14"/>
        <v>0.3</v>
      </c>
      <c r="L193" s="29">
        <f t="shared" ca="1" si="11"/>
        <v>1.7999999999999999E-2</v>
      </c>
      <c r="M193">
        <f>Замеры!S187</f>
        <v>0</v>
      </c>
    </row>
    <row r="194" spans="1:13" ht="15.6" x14ac:dyDescent="0.3">
      <c r="A194" s="58">
        <f>IF(Замеры!B188=0, " ", Замеры!B188)</f>
        <v>183</v>
      </c>
      <c r="B194" s="59">
        <f>Замеры!H188</f>
        <v>0</v>
      </c>
      <c r="C194" s="60" t="str">
        <f>Замеры!F188</f>
        <v xml:space="preserve">Группа от QF </v>
      </c>
      <c r="D194" s="29" t="s">
        <v>76</v>
      </c>
      <c r="E194" s="28">
        <f>Замеры!I188</f>
        <v>0</v>
      </c>
      <c r="F194" s="29" t="s">
        <v>88</v>
      </c>
      <c r="G194" s="29">
        <f t="shared" si="12"/>
        <v>15</v>
      </c>
      <c r="H194" s="29">
        <f t="shared" si="13"/>
        <v>30</v>
      </c>
      <c r="I194" s="29" t="s">
        <v>75</v>
      </c>
      <c r="J194" s="29">
        <f t="shared" ca="1" si="10"/>
        <v>20.100000000000001</v>
      </c>
      <c r="K194" s="29">
        <f t="shared" si="14"/>
        <v>0.3</v>
      </c>
      <c r="L194" s="29">
        <f t="shared" ca="1" si="11"/>
        <v>0.01</v>
      </c>
      <c r="M194">
        <f>Замеры!S188</f>
        <v>0</v>
      </c>
    </row>
    <row r="195" spans="1:13" ht="15.6" x14ac:dyDescent="0.3">
      <c r="A195" s="58">
        <f>IF(Замеры!B189=0, " ", Замеры!B189)</f>
        <v>184</v>
      </c>
      <c r="B195" s="59">
        <f>Замеры!H189</f>
        <v>0</v>
      </c>
      <c r="C195" s="60" t="str">
        <f>Замеры!F189</f>
        <v xml:space="preserve">Группа от QF </v>
      </c>
      <c r="D195" s="29" t="s">
        <v>76</v>
      </c>
      <c r="E195" s="28">
        <f>Замеры!I189</f>
        <v>0</v>
      </c>
      <c r="F195" s="29" t="s">
        <v>88</v>
      </c>
      <c r="G195" s="29">
        <f t="shared" si="12"/>
        <v>15</v>
      </c>
      <c r="H195" s="29">
        <f t="shared" si="13"/>
        <v>30</v>
      </c>
      <c r="I195" s="29" t="s">
        <v>75</v>
      </c>
      <c r="J195" s="29">
        <f t="shared" ca="1" si="10"/>
        <v>21.8</v>
      </c>
      <c r="K195" s="29">
        <f t="shared" si="14"/>
        <v>0.3</v>
      </c>
      <c r="L195" s="29">
        <f t="shared" ca="1" si="11"/>
        <v>1.4E-2</v>
      </c>
      <c r="M195">
        <f>Замеры!S189</f>
        <v>0</v>
      </c>
    </row>
    <row r="196" spans="1:13" ht="15.6" x14ac:dyDescent="0.3">
      <c r="A196" s="58">
        <f>IF(Замеры!B190=0, " ", Замеры!B190)</f>
        <v>185</v>
      </c>
      <c r="B196" s="59">
        <f>Замеры!H190</f>
        <v>0</v>
      </c>
      <c r="C196" s="60" t="str">
        <f>Замеры!F190</f>
        <v xml:space="preserve">Группа от QF </v>
      </c>
      <c r="D196" s="29" t="s">
        <v>76</v>
      </c>
      <c r="E196" s="28">
        <f>Замеры!I190</f>
        <v>0</v>
      </c>
      <c r="F196" s="29" t="s">
        <v>88</v>
      </c>
      <c r="G196" s="29">
        <f t="shared" si="12"/>
        <v>15</v>
      </c>
      <c r="H196" s="29">
        <f t="shared" si="13"/>
        <v>30</v>
      </c>
      <c r="I196" s="29" t="s">
        <v>75</v>
      </c>
      <c r="J196" s="29">
        <f t="shared" ca="1" si="10"/>
        <v>20.8</v>
      </c>
      <c r="K196" s="29">
        <f t="shared" si="14"/>
        <v>0.3</v>
      </c>
      <c r="L196" s="29">
        <f t="shared" ca="1" si="11"/>
        <v>1.7000000000000001E-2</v>
      </c>
      <c r="M196">
        <f>Замеры!S190</f>
        <v>0</v>
      </c>
    </row>
    <row r="197" spans="1:13" ht="15.6" x14ac:dyDescent="0.3">
      <c r="A197" s="58">
        <f>IF(Замеры!B191=0, " ", Замеры!B191)</f>
        <v>186</v>
      </c>
      <c r="B197" s="59">
        <f>Замеры!H191</f>
        <v>0</v>
      </c>
      <c r="C197" s="60" t="str">
        <f>Замеры!F191</f>
        <v xml:space="preserve">Группа от QF </v>
      </c>
      <c r="D197" s="29" t="s">
        <v>76</v>
      </c>
      <c r="E197" s="28">
        <f>Замеры!I191</f>
        <v>0</v>
      </c>
      <c r="F197" s="29" t="s">
        <v>88</v>
      </c>
      <c r="G197" s="29">
        <f t="shared" si="12"/>
        <v>15</v>
      </c>
      <c r="H197" s="29">
        <f t="shared" si="13"/>
        <v>30</v>
      </c>
      <c r="I197" s="29" t="s">
        <v>75</v>
      </c>
      <c r="J197" s="29">
        <f t="shared" ca="1" si="10"/>
        <v>20.399999999999999</v>
      </c>
      <c r="K197" s="29">
        <f t="shared" si="14"/>
        <v>0.3</v>
      </c>
      <c r="L197" s="29">
        <f t="shared" ca="1" si="11"/>
        <v>1.4999999999999999E-2</v>
      </c>
      <c r="M197">
        <f>Замеры!S191</f>
        <v>0</v>
      </c>
    </row>
    <row r="198" spans="1:13" ht="15.6" x14ac:dyDescent="0.3">
      <c r="A198" s="58">
        <f>IF(Замеры!B192=0, " ", Замеры!B192)</f>
        <v>187</v>
      </c>
      <c r="B198" s="59">
        <f>Замеры!H192</f>
        <v>0</v>
      </c>
      <c r="C198" s="60" t="str">
        <f>Замеры!F192</f>
        <v xml:space="preserve">Группа от QF </v>
      </c>
      <c r="D198" s="29" t="s">
        <v>76</v>
      </c>
      <c r="E198" s="28">
        <f>Замеры!I192</f>
        <v>0</v>
      </c>
      <c r="F198" s="29" t="s">
        <v>88</v>
      </c>
      <c r="G198" s="29">
        <f t="shared" si="12"/>
        <v>15</v>
      </c>
      <c r="H198" s="29">
        <f t="shared" si="13"/>
        <v>30</v>
      </c>
      <c r="I198" s="29" t="s">
        <v>75</v>
      </c>
      <c r="J198" s="29">
        <f t="shared" ca="1" si="10"/>
        <v>20.8</v>
      </c>
      <c r="K198" s="29">
        <f t="shared" si="14"/>
        <v>0.3</v>
      </c>
      <c r="L198" s="29">
        <f t="shared" ca="1" si="11"/>
        <v>1.7000000000000001E-2</v>
      </c>
      <c r="M198">
        <f>Замеры!S192</f>
        <v>0</v>
      </c>
    </row>
    <row r="199" spans="1:13" ht="15.6" x14ac:dyDescent="0.3">
      <c r="A199" s="58">
        <f>IF(Замеры!B193=0, " ", Замеры!B193)</f>
        <v>188</v>
      </c>
      <c r="B199" s="59">
        <f>Замеры!H193</f>
        <v>0</v>
      </c>
      <c r="C199" s="60" t="str">
        <f>Замеры!F193</f>
        <v xml:space="preserve">Группа от QF </v>
      </c>
      <c r="D199" s="29" t="s">
        <v>76</v>
      </c>
      <c r="E199" s="28">
        <f>Замеры!I193</f>
        <v>0</v>
      </c>
      <c r="F199" s="29" t="s">
        <v>88</v>
      </c>
      <c r="G199" s="29">
        <f t="shared" si="12"/>
        <v>15</v>
      </c>
      <c r="H199" s="29">
        <f t="shared" si="13"/>
        <v>30</v>
      </c>
      <c r="I199" s="29" t="s">
        <v>75</v>
      </c>
      <c r="J199" s="29">
        <f t="shared" ca="1" si="10"/>
        <v>20.9</v>
      </c>
      <c r="K199" s="29">
        <f t="shared" si="14"/>
        <v>0.3</v>
      </c>
      <c r="L199" s="29">
        <f t="shared" ca="1" si="11"/>
        <v>1.6E-2</v>
      </c>
      <c r="M199">
        <f>Замеры!S193</f>
        <v>0</v>
      </c>
    </row>
    <row r="200" spans="1:13" ht="15.6" x14ac:dyDescent="0.3">
      <c r="A200" s="58">
        <f>IF(Замеры!B194=0, " ", Замеры!B194)</f>
        <v>189</v>
      </c>
      <c r="B200" s="59">
        <f>Замеры!H194</f>
        <v>0</v>
      </c>
      <c r="C200" s="60" t="str">
        <f>Замеры!F194</f>
        <v xml:space="preserve">Группа от QF </v>
      </c>
      <c r="D200" s="29" t="s">
        <v>76</v>
      </c>
      <c r="E200" s="28">
        <f>Замеры!I194</f>
        <v>0</v>
      </c>
      <c r="F200" s="29" t="s">
        <v>88</v>
      </c>
      <c r="G200" s="29">
        <f t="shared" si="12"/>
        <v>15</v>
      </c>
      <c r="H200" s="29">
        <f t="shared" si="13"/>
        <v>30</v>
      </c>
      <c r="I200" s="29" t="s">
        <v>75</v>
      </c>
      <c r="J200" s="29">
        <f t="shared" ca="1" si="10"/>
        <v>20.100000000000001</v>
      </c>
      <c r="K200" s="29">
        <f t="shared" si="14"/>
        <v>0.3</v>
      </c>
      <c r="L200" s="29">
        <f t="shared" ca="1" si="11"/>
        <v>1.2999999999999999E-2</v>
      </c>
      <c r="M200">
        <f>Замеры!S194</f>
        <v>0</v>
      </c>
    </row>
    <row r="201" spans="1:13" ht="15.6" x14ac:dyDescent="0.3">
      <c r="A201" s="58">
        <f>IF(Замеры!B195=0, " ", Замеры!B195)</f>
        <v>190</v>
      </c>
      <c r="B201" s="59">
        <f>Замеры!H195</f>
        <v>0</v>
      </c>
      <c r="C201" s="60" t="str">
        <f>Замеры!F195</f>
        <v xml:space="preserve">Группа от QF </v>
      </c>
      <c r="D201" s="29" t="s">
        <v>76</v>
      </c>
      <c r="E201" s="28">
        <f>Замеры!I195</f>
        <v>0</v>
      </c>
      <c r="F201" s="29" t="s">
        <v>88</v>
      </c>
      <c r="G201" s="29">
        <f t="shared" si="12"/>
        <v>15</v>
      </c>
      <c r="H201" s="29">
        <f t="shared" si="13"/>
        <v>30</v>
      </c>
      <c r="I201" s="29" t="s">
        <v>75</v>
      </c>
      <c r="J201" s="29">
        <f t="shared" ca="1" si="10"/>
        <v>21.9</v>
      </c>
      <c r="K201" s="29">
        <f t="shared" si="14"/>
        <v>0.3</v>
      </c>
      <c r="L201" s="29">
        <f t="shared" ca="1" si="11"/>
        <v>7.0000000000000001E-3</v>
      </c>
      <c r="M201">
        <f>Замеры!S195</f>
        <v>0</v>
      </c>
    </row>
    <row r="202" spans="1:13" ht="15.6" x14ac:dyDescent="0.3">
      <c r="A202" s="58">
        <f>IF(Замеры!B196=0, " ", Замеры!B196)</f>
        <v>191</v>
      </c>
      <c r="B202" s="59">
        <f>Замеры!H196</f>
        <v>0</v>
      </c>
      <c r="C202" s="60" t="str">
        <f>Замеры!F196</f>
        <v xml:space="preserve">Группа от QF </v>
      </c>
      <c r="D202" s="29" t="s">
        <v>76</v>
      </c>
      <c r="E202" s="28">
        <f>Замеры!I196</f>
        <v>0</v>
      </c>
      <c r="F202" s="29" t="s">
        <v>88</v>
      </c>
      <c r="G202" s="29">
        <f t="shared" si="12"/>
        <v>15</v>
      </c>
      <c r="H202" s="29">
        <f t="shared" si="13"/>
        <v>30</v>
      </c>
      <c r="I202" s="29" t="s">
        <v>75</v>
      </c>
      <c r="J202" s="29">
        <f t="shared" ca="1" si="10"/>
        <v>20.6</v>
      </c>
      <c r="K202" s="29">
        <f t="shared" si="14"/>
        <v>0.3</v>
      </c>
      <c r="L202" s="29">
        <f t="shared" ca="1" si="11"/>
        <v>8.0000000000000002E-3</v>
      </c>
      <c r="M202">
        <f>Замеры!S196</f>
        <v>0</v>
      </c>
    </row>
    <row r="203" spans="1:13" ht="15.6" x14ac:dyDescent="0.3">
      <c r="A203" s="58">
        <f>IF(Замеры!B197=0, " ", Замеры!B197)</f>
        <v>192</v>
      </c>
      <c r="B203" s="59">
        <f>Замеры!H197</f>
        <v>0</v>
      </c>
      <c r="C203" s="60" t="str">
        <f>Замеры!F197</f>
        <v xml:space="preserve">Группа от QF </v>
      </c>
      <c r="D203" s="29" t="s">
        <v>76</v>
      </c>
      <c r="E203" s="28">
        <f>Замеры!I197</f>
        <v>0</v>
      </c>
      <c r="F203" s="29" t="s">
        <v>88</v>
      </c>
      <c r="G203" s="29">
        <f t="shared" si="12"/>
        <v>15</v>
      </c>
      <c r="H203" s="29">
        <f t="shared" si="13"/>
        <v>30</v>
      </c>
      <c r="I203" s="29" t="s">
        <v>75</v>
      </c>
      <c r="J203" s="29">
        <f t="shared" ca="1" si="10"/>
        <v>21.3</v>
      </c>
      <c r="K203" s="29">
        <f t="shared" si="14"/>
        <v>0.3</v>
      </c>
      <c r="L203" s="29">
        <f t="shared" ca="1" si="11"/>
        <v>7.0000000000000001E-3</v>
      </c>
      <c r="M203">
        <f>Замеры!S197</f>
        <v>0</v>
      </c>
    </row>
    <row r="204" spans="1:13" ht="15.6" x14ac:dyDescent="0.3">
      <c r="A204" s="58">
        <f>IF(Замеры!B198=0, " ", Замеры!B198)</f>
        <v>193</v>
      </c>
      <c r="B204" s="59">
        <f>Замеры!H198</f>
        <v>0</v>
      </c>
      <c r="C204" s="60" t="str">
        <f>Замеры!F198</f>
        <v xml:space="preserve">Группа от QF </v>
      </c>
      <c r="D204" s="29" t="s">
        <v>76</v>
      </c>
      <c r="E204" s="28">
        <f>Замеры!I198</f>
        <v>0</v>
      </c>
      <c r="F204" s="29" t="s">
        <v>88</v>
      </c>
      <c r="G204" s="29">
        <f t="shared" si="12"/>
        <v>15</v>
      </c>
      <c r="H204" s="29">
        <f t="shared" si="13"/>
        <v>30</v>
      </c>
      <c r="I204" s="29" t="s">
        <v>75</v>
      </c>
      <c r="J204" s="29">
        <f t="shared" ref="J204:J267" ca="1" si="15">RANDBETWEEN(201,219)/10</f>
        <v>20.8</v>
      </c>
      <c r="K204" s="29">
        <f t="shared" si="14"/>
        <v>0.3</v>
      </c>
      <c r="L204" s="29">
        <f t="shared" ref="L204:L267" ca="1" si="16">RANDBETWEEN(7,19)/1000</f>
        <v>1.6E-2</v>
      </c>
      <c r="M204">
        <f>Замеры!S198</f>
        <v>0</v>
      </c>
    </row>
    <row r="205" spans="1:13" ht="15.6" x14ac:dyDescent="0.3">
      <c r="A205" s="58">
        <f>IF(Замеры!B199=0, " ", Замеры!B199)</f>
        <v>194</v>
      </c>
      <c r="B205" s="59">
        <f>Замеры!H199</f>
        <v>0</v>
      </c>
      <c r="C205" s="60" t="str">
        <f>Замеры!F199</f>
        <v xml:space="preserve">Группа от QF </v>
      </c>
      <c r="D205" s="29" t="s">
        <v>76</v>
      </c>
      <c r="E205" s="28">
        <f>Замеры!I199</f>
        <v>0</v>
      </c>
      <c r="F205" s="29" t="s">
        <v>88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75</v>
      </c>
      <c r="J205" s="29">
        <f t="shared" ca="1" si="15"/>
        <v>21</v>
      </c>
      <c r="K205" s="29">
        <f t="shared" ref="K205:K268" si="19">$O$9</f>
        <v>0.3</v>
      </c>
      <c r="L205" s="29">
        <f t="shared" ca="1" si="16"/>
        <v>1.9E-2</v>
      </c>
      <c r="M205">
        <f>Замеры!S199</f>
        <v>0</v>
      </c>
    </row>
    <row r="206" spans="1:13" ht="15.6" x14ac:dyDescent="0.3">
      <c r="A206" s="58">
        <f>IF(Замеры!B200=0, " ", Замеры!B200)</f>
        <v>195</v>
      </c>
      <c r="B206" s="59">
        <f>Замеры!H200</f>
        <v>0</v>
      </c>
      <c r="C206" s="60" t="str">
        <f>Замеры!F200</f>
        <v xml:space="preserve">Группа от QF </v>
      </c>
      <c r="D206" s="29" t="s">
        <v>76</v>
      </c>
      <c r="E206" s="28">
        <f>Замеры!I200</f>
        <v>0</v>
      </c>
      <c r="F206" s="29" t="s">
        <v>88</v>
      </c>
      <c r="G206" s="29">
        <f t="shared" si="17"/>
        <v>15</v>
      </c>
      <c r="H206" s="29">
        <f t="shared" si="18"/>
        <v>30</v>
      </c>
      <c r="I206" s="29" t="s">
        <v>75</v>
      </c>
      <c r="J206" s="29">
        <f t="shared" ca="1" si="15"/>
        <v>21.8</v>
      </c>
      <c r="K206" s="29">
        <f t="shared" si="19"/>
        <v>0.3</v>
      </c>
      <c r="L206" s="29">
        <f t="shared" ca="1" si="16"/>
        <v>7.0000000000000001E-3</v>
      </c>
      <c r="M206">
        <f>Замеры!S200</f>
        <v>0</v>
      </c>
    </row>
    <row r="207" spans="1:13" ht="15.6" x14ac:dyDescent="0.3">
      <c r="A207" s="58">
        <f>IF(Замеры!B201=0, " ", Замеры!B201)</f>
        <v>196</v>
      </c>
      <c r="B207" s="59">
        <f>Замеры!H201</f>
        <v>0</v>
      </c>
      <c r="C207" s="60" t="str">
        <f>Замеры!F201</f>
        <v xml:space="preserve">Группа от QF </v>
      </c>
      <c r="D207" s="29" t="s">
        <v>76</v>
      </c>
      <c r="E207" s="28">
        <f>Замеры!I201</f>
        <v>0</v>
      </c>
      <c r="F207" s="29" t="s">
        <v>88</v>
      </c>
      <c r="G207" s="29">
        <f t="shared" si="17"/>
        <v>15</v>
      </c>
      <c r="H207" s="29">
        <f t="shared" si="18"/>
        <v>30</v>
      </c>
      <c r="I207" s="29" t="s">
        <v>75</v>
      </c>
      <c r="J207" s="29">
        <f t="shared" ca="1" si="15"/>
        <v>20.6</v>
      </c>
      <c r="K207" s="29">
        <f t="shared" si="19"/>
        <v>0.3</v>
      </c>
      <c r="L207" s="29">
        <f t="shared" ca="1" si="16"/>
        <v>1.0999999999999999E-2</v>
      </c>
      <c r="M207">
        <f>Замеры!S201</f>
        <v>0</v>
      </c>
    </row>
    <row r="208" spans="1:13" ht="15.6" x14ac:dyDescent="0.3">
      <c r="A208" s="58">
        <f>IF(Замеры!B202=0, " ", Замеры!B202)</f>
        <v>197</v>
      </c>
      <c r="B208" s="59">
        <f>Замеры!H202</f>
        <v>0</v>
      </c>
      <c r="C208" s="60" t="str">
        <f>Замеры!F202</f>
        <v xml:space="preserve">Группа от QF </v>
      </c>
      <c r="D208" s="29" t="s">
        <v>76</v>
      </c>
      <c r="E208" s="28">
        <f>Замеры!I202</f>
        <v>0</v>
      </c>
      <c r="F208" s="29" t="s">
        <v>88</v>
      </c>
      <c r="G208" s="29">
        <f t="shared" si="17"/>
        <v>15</v>
      </c>
      <c r="H208" s="29">
        <f t="shared" si="18"/>
        <v>30</v>
      </c>
      <c r="I208" s="29" t="s">
        <v>75</v>
      </c>
      <c r="J208" s="29">
        <f t="shared" ca="1" si="15"/>
        <v>20.7</v>
      </c>
      <c r="K208" s="29">
        <f t="shared" si="19"/>
        <v>0.3</v>
      </c>
      <c r="L208" s="29">
        <f t="shared" ca="1" si="16"/>
        <v>1.6E-2</v>
      </c>
      <c r="M208">
        <f>Замеры!S202</f>
        <v>0</v>
      </c>
    </row>
    <row r="209" spans="1:13" ht="15.6" x14ac:dyDescent="0.3">
      <c r="A209" s="58">
        <f>IF(Замеры!B203=0, " ", Замеры!B203)</f>
        <v>198</v>
      </c>
      <c r="B209" s="59">
        <f>Замеры!H203</f>
        <v>0</v>
      </c>
      <c r="C209" s="60" t="str">
        <f>Замеры!F203</f>
        <v xml:space="preserve">Группа от QF </v>
      </c>
      <c r="D209" s="29" t="s">
        <v>76</v>
      </c>
      <c r="E209" s="28">
        <f>Замеры!I203</f>
        <v>0</v>
      </c>
      <c r="F209" s="29" t="s">
        <v>88</v>
      </c>
      <c r="G209" s="29">
        <f t="shared" si="17"/>
        <v>15</v>
      </c>
      <c r="H209" s="29">
        <f t="shared" si="18"/>
        <v>30</v>
      </c>
      <c r="I209" s="29" t="s">
        <v>75</v>
      </c>
      <c r="J209" s="29">
        <f t="shared" ca="1" si="15"/>
        <v>21.4</v>
      </c>
      <c r="K209" s="29">
        <f t="shared" si="19"/>
        <v>0.3</v>
      </c>
      <c r="L209" s="29">
        <f t="shared" ca="1" si="16"/>
        <v>1.0999999999999999E-2</v>
      </c>
      <c r="M209">
        <f>Замеры!S203</f>
        <v>0</v>
      </c>
    </row>
    <row r="210" spans="1:13" ht="15.6" x14ac:dyDescent="0.3">
      <c r="A210" s="58">
        <f>IF(Замеры!B204=0, " ", Замеры!B204)</f>
        <v>199</v>
      </c>
      <c r="B210" s="59">
        <f>Замеры!H204</f>
        <v>0</v>
      </c>
      <c r="C210" s="60" t="str">
        <f>Замеры!F204</f>
        <v xml:space="preserve">Группа от QF </v>
      </c>
      <c r="D210" s="29" t="s">
        <v>76</v>
      </c>
      <c r="E210" s="28">
        <f>Замеры!I204</f>
        <v>0</v>
      </c>
      <c r="F210" s="29" t="s">
        <v>88</v>
      </c>
      <c r="G210" s="29">
        <f t="shared" si="17"/>
        <v>15</v>
      </c>
      <c r="H210" s="29">
        <f t="shared" si="18"/>
        <v>30</v>
      </c>
      <c r="I210" s="29" t="s">
        <v>75</v>
      </c>
      <c r="J210" s="29">
        <f t="shared" ca="1" si="15"/>
        <v>20.8</v>
      </c>
      <c r="K210" s="29">
        <f t="shared" si="19"/>
        <v>0.3</v>
      </c>
      <c r="L210" s="29">
        <f t="shared" ca="1" si="16"/>
        <v>1.7000000000000001E-2</v>
      </c>
      <c r="M210">
        <f>Замеры!S204</f>
        <v>0</v>
      </c>
    </row>
    <row r="211" spans="1:13" ht="15.6" x14ac:dyDescent="0.3">
      <c r="A211" s="58">
        <f>IF(Замеры!B205=0, " ", Замеры!B205)</f>
        <v>200</v>
      </c>
      <c r="B211" s="59">
        <f>Замеры!H205</f>
        <v>0</v>
      </c>
      <c r="C211" s="60" t="str">
        <f>Замеры!F205</f>
        <v xml:space="preserve">Группа от QF </v>
      </c>
      <c r="D211" s="29" t="s">
        <v>76</v>
      </c>
      <c r="E211" s="28">
        <f>Замеры!I205</f>
        <v>0</v>
      </c>
      <c r="F211" s="29" t="s">
        <v>88</v>
      </c>
      <c r="G211" s="29">
        <f t="shared" si="17"/>
        <v>15</v>
      </c>
      <c r="H211" s="29">
        <f t="shared" si="18"/>
        <v>30</v>
      </c>
      <c r="I211" s="29" t="s">
        <v>75</v>
      </c>
      <c r="J211" s="29">
        <f t="shared" ca="1" si="15"/>
        <v>21.6</v>
      </c>
      <c r="K211" s="29">
        <f t="shared" si="19"/>
        <v>0.3</v>
      </c>
      <c r="L211" s="29">
        <f t="shared" ca="1" si="16"/>
        <v>8.0000000000000002E-3</v>
      </c>
      <c r="M211">
        <f>Замеры!S205</f>
        <v>0</v>
      </c>
    </row>
    <row r="212" spans="1:13" ht="15.6" x14ac:dyDescent="0.3">
      <c r="A212" s="58">
        <f>IF(Замеры!B206=0, " ", Замеры!B206)</f>
        <v>201</v>
      </c>
      <c r="B212" s="59">
        <f>Замеры!H206</f>
        <v>0</v>
      </c>
      <c r="C212" s="60" t="str">
        <f>Замеры!F206</f>
        <v xml:space="preserve">Группа от QF </v>
      </c>
      <c r="D212" s="29" t="s">
        <v>76</v>
      </c>
      <c r="E212" s="28">
        <f>Замеры!I206</f>
        <v>0</v>
      </c>
      <c r="F212" s="29" t="s">
        <v>88</v>
      </c>
      <c r="G212" s="29">
        <f t="shared" si="17"/>
        <v>15</v>
      </c>
      <c r="H212" s="29">
        <f t="shared" si="18"/>
        <v>30</v>
      </c>
      <c r="I212" s="29" t="s">
        <v>75</v>
      </c>
      <c r="J212" s="29">
        <f t="shared" ca="1" si="15"/>
        <v>20.9</v>
      </c>
      <c r="K212" s="29">
        <f t="shared" si="19"/>
        <v>0.3</v>
      </c>
      <c r="L212" s="29">
        <f t="shared" ca="1" si="16"/>
        <v>1.2E-2</v>
      </c>
      <c r="M212">
        <f>Замеры!S206</f>
        <v>0</v>
      </c>
    </row>
    <row r="213" spans="1:13" ht="15.6" x14ac:dyDescent="0.3">
      <c r="A213" s="58">
        <f>IF(Замеры!B207=0, " ", Замеры!B207)</f>
        <v>202</v>
      </c>
      <c r="B213" s="59">
        <f>Замеры!H207</f>
        <v>0</v>
      </c>
      <c r="C213" s="60" t="str">
        <f>Замеры!F207</f>
        <v xml:space="preserve">Группа от QF </v>
      </c>
      <c r="D213" s="29" t="s">
        <v>76</v>
      </c>
      <c r="E213" s="28">
        <f>Замеры!I207</f>
        <v>0</v>
      </c>
      <c r="F213" s="29" t="s">
        <v>88</v>
      </c>
      <c r="G213" s="29">
        <f t="shared" si="17"/>
        <v>15</v>
      </c>
      <c r="H213" s="29">
        <f t="shared" si="18"/>
        <v>30</v>
      </c>
      <c r="I213" s="29" t="s">
        <v>75</v>
      </c>
      <c r="J213" s="29">
        <f t="shared" ca="1" si="15"/>
        <v>20.6</v>
      </c>
      <c r="K213" s="29">
        <f t="shared" si="19"/>
        <v>0.3</v>
      </c>
      <c r="L213" s="29">
        <f t="shared" ca="1" si="16"/>
        <v>1.2E-2</v>
      </c>
      <c r="M213">
        <f>Замеры!S207</f>
        <v>0</v>
      </c>
    </row>
    <row r="214" spans="1:13" ht="15.6" x14ac:dyDescent="0.3">
      <c r="A214" s="58">
        <f>IF(Замеры!B208=0, " ", Замеры!B208)</f>
        <v>203</v>
      </c>
      <c r="B214" s="59">
        <f>Замеры!H208</f>
        <v>0</v>
      </c>
      <c r="C214" s="60" t="str">
        <f>Замеры!F208</f>
        <v xml:space="preserve">Группа от QF </v>
      </c>
      <c r="D214" s="29" t="s">
        <v>76</v>
      </c>
      <c r="E214" s="28">
        <f>Замеры!I208</f>
        <v>0</v>
      </c>
      <c r="F214" s="29" t="s">
        <v>88</v>
      </c>
      <c r="G214" s="29">
        <f t="shared" si="17"/>
        <v>15</v>
      </c>
      <c r="H214" s="29">
        <f t="shared" si="18"/>
        <v>30</v>
      </c>
      <c r="I214" s="29" t="s">
        <v>75</v>
      </c>
      <c r="J214" s="29">
        <f t="shared" ca="1" si="15"/>
        <v>21.9</v>
      </c>
      <c r="K214" s="29">
        <f t="shared" si="19"/>
        <v>0.3</v>
      </c>
      <c r="L214" s="29">
        <f t="shared" ca="1" si="16"/>
        <v>8.0000000000000002E-3</v>
      </c>
      <c r="M214">
        <f>Замеры!S208</f>
        <v>0</v>
      </c>
    </row>
    <row r="215" spans="1:13" ht="15.6" x14ac:dyDescent="0.3">
      <c r="A215" s="58">
        <f>IF(Замеры!B209=0, " ", Замеры!B209)</f>
        <v>204</v>
      </c>
      <c r="B215" s="59">
        <f>Замеры!H209</f>
        <v>0</v>
      </c>
      <c r="C215" s="60" t="str">
        <f>Замеры!F209</f>
        <v xml:space="preserve">Группа от QF </v>
      </c>
      <c r="D215" s="29" t="s">
        <v>76</v>
      </c>
      <c r="E215" s="28">
        <f>Замеры!I209</f>
        <v>0</v>
      </c>
      <c r="F215" s="29" t="s">
        <v>88</v>
      </c>
      <c r="G215" s="29">
        <f t="shared" si="17"/>
        <v>15</v>
      </c>
      <c r="H215" s="29">
        <f t="shared" si="18"/>
        <v>30</v>
      </c>
      <c r="I215" s="29" t="s">
        <v>75</v>
      </c>
      <c r="J215" s="29">
        <f t="shared" ca="1" si="15"/>
        <v>21</v>
      </c>
      <c r="K215" s="29">
        <f t="shared" si="19"/>
        <v>0.3</v>
      </c>
      <c r="L215" s="29">
        <f t="shared" ca="1" si="16"/>
        <v>1.9E-2</v>
      </c>
      <c r="M215">
        <f>Замеры!S209</f>
        <v>0</v>
      </c>
    </row>
    <row r="216" spans="1:13" ht="15.6" x14ac:dyDescent="0.3">
      <c r="A216" s="58">
        <f>IF(Замеры!B210=0, " ", Замеры!B210)</f>
        <v>205</v>
      </c>
      <c r="B216" s="59">
        <f>Замеры!H210</f>
        <v>0</v>
      </c>
      <c r="C216" s="60" t="str">
        <f>Замеры!F210</f>
        <v xml:space="preserve">Группа от QF </v>
      </c>
      <c r="D216" s="29" t="s">
        <v>76</v>
      </c>
      <c r="E216" s="28">
        <f>Замеры!I210</f>
        <v>0</v>
      </c>
      <c r="F216" s="29" t="s">
        <v>88</v>
      </c>
      <c r="G216" s="29">
        <f t="shared" si="17"/>
        <v>15</v>
      </c>
      <c r="H216" s="29">
        <f t="shared" si="18"/>
        <v>30</v>
      </c>
      <c r="I216" s="29" t="s">
        <v>75</v>
      </c>
      <c r="J216" s="29">
        <f t="shared" ca="1" si="15"/>
        <v>21</v>
      </c>
      <c r="K216" s="29">
        <f t="shared" si="19"/>
        <v>0.3</v>
      </c>
      <c r="L216" s="29">
        <f t="shared" ca="1" si="16"/>
        <v>8.9999999999999993E-3</v>
      </c>
      <c r="M216">
        <f>Замеры!S210</f>
        <v>0</v>
      </c>
    </row>
    <row r="217" spans="1:13" ht="15.6" x14ac:dyDescent="0.3">
      <c r="A217" s="58">
        <f>IF(Замеры!B211=0, " ", Замеры!B211)</f>
        <v>206</v>
      </c>
      <c r="B217" s="59">
        <f>Замеры!H211</f>
        <v>0</v>
      </c>
      <c r="C217" s="60" t="str">
        <f>Замеры!F211</f>
        <v xml:space="preserve">Группа от QF </v>
      </c>
      <c r="D217" s="29" t="s">
        <v>76</v>
      </c>
      <c r="E217" s="28">
        <f>Замеры!I211</f>
        <v>0</v>
      </c>
      <c r="F217" s="29" t="s">
        <v>88</v>
      </c>
      <c r="G217" s="29">
        <f t="shared" si="17"/>
        <v>15</v>
      </c>
      <c r="H217" s="29">
        <f t="shared" si="18"/>
        <v>30</v>
      </c>
      <c r="I217" s="29" t="s">
        <v>75</v>
      </c>
      <c r="J217" s="29">
        <f t="shared" ca="1" si="15"/>
        <v>20.5</v>
      </c>
      <c r="K217" s="29">
        <f t="shared" si="19"/>
        <v>0.3</v>
      </c>
      <c r="L217" s="29">
        <f t="shared" ca="1" si="16"/>
        <v>1.7000000000000001E-2</v>
      </c>
      <c r="M217">
        <f>Замеры!S211</f>
        <v>0</v>
      </c>
    </row>
    <row r="218" spans="1:13" ht="15.6" x14ac:dyDescent="0.3">
      <c r="A218" s="58">
        <f>IF(Замеры!B212=0, " ", Замеры!B212)</f>
        <v>207</v>
      </c>
      <c r="B218" s="59">
        <f>Замеры!H212</f>
        <v>0</v>
      </c>
      <c r="C218" s="60" t="str">
        <f>Замеры!F212</f>
        <v xml:space="preserve">Группа от QF </v>
      </c>
      <c r="D218" s="29" t="s">
        <v>76</v>
      </c>
      <c r="E218" s="28">
        <f>Замеры!I212</f>
        <v>0</v>
      </c>
      <c r="F218" s="29" t="s">
        <v>88</v>
      </c>
      <c r="G218" s="29">
        <f t="shared" si="17"/>
        <v>15</v>
      </c>
      <c r="H218" s="29">
        <f t="shared" si="18"/>
        <v>30</v>
      </c>
      <c r="I218" s="29" t="s">
        <v>75</v>
      </c>
      <c r="J218" s="29">
        <f t="shared" ca="1" si="15"/>
        <v>21.2</v>
      </c>
      <c r="K218" s="29">
        <f t="shared" si="19"/>
        <v>0.3</v>
      </c>
      <c r="L218" s="29">
        <f t="shared" ca="1" si="16"/>
        <v>1.9E-2</v>
      </c>
      <c r="M218">
        <f>Замеры!S212</f>
        <v>0</v>
      </c>
    </row>
    <row r="219" spans="1:13" ht="15.6" x14ac:dyDescent="0.3">
      <c r="A219" s="58">
        <f>IF(Замеры!B213=0, " ", Замеры!B213)</f>
        <v>208</v>
      </c>
      <c r="B219" s="59">
        <f>Замеры!H213</f>
        <v>0</v>
      </c>
      <c r="C219" s="60" t="str">
        <f>Замеры!F213</f>
        <v xml:space="preserve">Группа от QF </v>
      </c>
      <c r="D219" s="29" t="s">
        <v>76</v>
      </c>
      <c r="E219" s="28">
        <f>Замеры!I213</f>
        <v>0</v>
      </c>
      <c r="F219" s="29" t="s">
        <v>88</v>
      </c>
      <c r="G219" s="29">
        <f t="shared" si="17"/>
        <v>15</v>
      </c>
      <c r="H219" s="29">
        <f t="shared" si="18"/>
        <v>30</v>
      </c>
      <c r="I219" s="29" t="s">
        <v>75</v>
      </c>
      <c r="J219" s="29">
        <f t="shared" ca="1" si="15"/>
        <v>20.9</v>
      </c>
      <c r="K219" s="29">
        <f t="shared" si="19"/>
        <v>0.3</v>
      </c>
      <c r="L219" s="29">
        <f t="shared" ca="1" si="16"/>
        <v>1.0999999999999999E-2</v>
      </c>
      <c r="M219">
        <f>Замеры!S213</f>
        <v>0</v>
      </c>
    </row>
    <row r="220" spans="1:13" ht="15.6" x14ac:dyDescent="0.3">
      <c r="A220" s="58">
        <f>IF(Замеры!B214=0, " ", Замеры!B214)</f>
        <v>209</v>
      </c>
      <c r="B220" s="59">
        <f>Замеры!H214</f>
        <v>0</v>
      </c>
      <c r="C220" s="60" t="str">
        <f>Замеры!F214</f>
        <v xml:space="preserve">Группа от QF </v>
      </c>
      <c r="D220" s="29" t="s">
        <v>76</v>
      </c>
      <c r="E220" s="28">
        <f>Замеры!I214</f>
        <v>0</v>
      </c>
      <c r="F220" s="29" t="s">
        <v>88</v>
      </c>
      <c r="G220" s="29">
        <f t="shared" si="17"/>
        <v>15</v>
      </c>
      <c r="H220" s="29">
        <f t="shared" si="18"/>
        <v>30</v>
      </c>
      <c r="I220" s="29" t="s">
        <v>75</v>
      </c>
      <c r="J220" s="29">
        <f t="shared" ca="1" si="15"/>
        <v>20.8</v>
      </c>
      <c r="K220" s="29">
        <f t="shared" si="19"/>
        <v>0.3</v>
      </c>
      <c r="L220" s="29">
        <f t="shared" ca="1" si="16"/>
        <v>1.2999999999999999E-2</v>
      </c>
      <c r="M220">
        <f>Замеры!S214</f>
        <v>0</v>
      </c>
    </row>
    <row r="221" spans="1:13" ht="15.6" x14ac:dyDescent="0.3">
      <c r="A221" s="58">
        <f>IF(Замеры!B215=0, " ", Замеры!B215)</f>
        <v>210</v>
      </c>
      <c r="B221" s="59">
        <f>Замеры!H215</f>
        <v>0</v>
      </c>
      <c r="C221" s="60" t="str">
        <f>Замеры!F215</f>
        <v xml:space="preserve">Группа от QF </v>
      </c>
      <c r="D221" s="29" t="s">
        <v>76</v>
      </c>
      <c r="E221" s="28">
        <f>Замеры!I215</f>
        <v>0</v>
      </c>
      <c r="F221" s="29" t="s">
        <v>88</v>
      </c>
      <c r="G221" s="29">
        <f t="shared" si="17"/>
        <v>15</v>
      </c>
      <c r="H221" s="29">
        <f t="shared" si="18"/>
        <v>30</v>
      </c>
      <c r="I221" s="29" t="s">
        <v>75</v>
      </c>
      <c r="J221" s="29">
        <f t="shared" ca="1" si="15"/>
        <v>20.9</v>
      </c>
      <c r="K221" s="29">
        <f t="shared" si="19"/>
        <v>0.3</v>
      </c>
      <c r="L221" s="29">
        <f t="shared" ca="1" si="16"/>
        <v>1.9E-2</v>
      </c>
      <c r="M221">
        <f>Замеры!S215</f>
        <v>0</v>
      </c>
    </row>
    <row r="222" spans="1:13" ht="15.6" x14ac:dyDescent="0.3">
      <c r="A222" s="58">
        <f>IF(Замеры!B216=0, " ", Замеры!B216)</f>
        <v>211</v>
      </c>
      <c r="B222" s="59">
        <f>Замеры!H216</f>
        <v>0</v>
      </c>
      <c r="C222" s="60" t="str">
        <f>Замеры!F216</f>
        <v xml:space="preserve">Группа от QF </v>
      </c>
      <c r="D222" s="29" t="s">
        <v>76</v>
      </c>
      <c r="E222" s="28">
        <f>Замеры!I216</f>
        <v>0</v>
      </c>
      <c r="F222" s="29" t="s">
        <v>88</v>
      </c>
      <c r="G222" s="29">
        <f t="shared" si="17"/>
        <v>15</v>
      </c>
      <c r="H222" s="29">
        <f t="shared" si="18"/>
        <v>30</v>
      </c>
      <c r="I222" s="29" t="s">
        <v>75</v>
      </c>
      <c r="J222" s="29">
        <f t="shared" ca="1" si="15"/>
        <v>21</v>
      </c>
      <c r="K222" s="29">
        <f t="shared" si="19"/>
        <v>0.3</v>
      </c>
      <c r="L222" s="29">
        <f t="shared" ca="1" si="16"/>
        <v>1.0999999999999999E-2</v>
      </c>
      <c r="M222">
        <f>Замеры!S216</f>
        <v>0</v>
      </c>
    </row>
    <row r="223" spans="1:13" ht="15.6" x14ac:dyDescent="0.3">
      <c r="A223" s="58">
        <f>IF(Замеры!B217=0, " ", Замеры!B217)</f>
        <v>212</v>
      </c>
      <c r="B223" s="59">
        <f>Замеры!H217</f>
        <v>0</v>
      </c>
      <c r="C223" s="60" t="str">
        <f>Замеры!F217</f>
        <v xml:space="preserve">Группа от QF </v>
      </c>
      <c r="D223" s="29" t="s">
        <v>76</v>
      </c>
      <c r="E223" s="28">
        <f>Замеры!I217</f>
        <v>0</v>
      </c>
      <c r="F223" s="29" t="s">
        <v>88</v>
      </c>
      <c r="G223" s="29">
        <f t="shared" si="17"/>
        <v>15</v>
      </c>
      <c r="H223" s="29">
        <f t="shared" si="18"/>
        <v>30</v>
      </c>
      <c r="I223" s="29" t="s">
        <v>75</v>
      </c>
      <c r="J223" s="29">
        <f t="shared" ca="1" si="15"/>
        <v>20.9</v>
      </c>
      <c r="K223" s="29">
        <f t="shared" si="19"/>
        <v>0.3</v>
      </c>
      <c r="L223" s="29">
        <f t="shared" ca="1" si="16"/>
        <v>1.2999999999999999E-2</v>
      </c>
      <c r="M223">
        <f>Замеры!S217</f>
        <v>0</v>
      </c>
    </row>
    <row r="224" spans="1:13" ht="15.6" x14ac:dyDescent="0.3">
      <c r="A224" s="58">
        <f>IF(Замеры!B218=0, " ", Замеры!B218)</f>
        <v>213</v>
      </c>
      <c r="B224" s="59">
        <f>Замеры!H218</f>
        <v>0</v>
      </c>
      <c r="C224" s="60" t="str">
        <f>Замеры!F218</f>
        <v xml:space="preserve">Группа от QF </v>
      </c>
      <c r="D224" s="29" t="s">
        <v>76</v>
      </c>
      <c r="E224" s="28">
        <f>Замеры!I218</f>
        <v>0</v>
      </c>
      <c r="F224" s="29" t="s">
        <v>88</v>
      </c>
      <c r="G224" s="29">
        <f t="shared" si="17"/>
        <v>15</v>
      </c>
      <c r="H224" s="29">
        <f t="shared" si="18"/>
        <v>30</v>
      </c>
      <c r="I224" s="29" t="s">
        <v>75</v>
      </c>
      <c r="J224" s="29">
        <f t="shared" ca="1" si="15"/>
        <v>21.8</v>
      </c>
      <c r="K224" s="29">
        <f t="shared" si="19"/>
        <v>0.3</v>
      </c>
      <c r="L224" s="29">
        <f t="shared" ca="1" si="16"/>
        <v>1.2E-2</v>
      </c>
      <c r="M224">
        <f>Замеры!S218</f>
        <v>0</v>
      </c>
    </row>
    <row r="225" spans="1:13" ht="15.6" x14ac:dyDescent="0.3">
      <c r="A225" s="58">
        <f>IF(Замеры!B219=0, " ", Замеры!B219)</f>
        <v>214</v>
      </c>
      <c r="B225" s="59">
        <f>Замеры!H219</f>
        <v>0</v>
      </c>
      <c r="C225" s="60" t="str">
        <f>Замеры!F219</f>
        <v xml:space="preserve">Группа от QF </v>
      </c>
      <c r="D225" s="29" t="s">
        <v>76</v>
      </c>
      <c r="E225" s="28">
        <f>Замеры!I219</f>
        <v>0</v>
      </c>
      <c r="F225" s="29" t="s">
        <v>88</v>
      </c>
      <c r="G225" s="29">
        <f t="shared" si="17"/>
        <v>15</v>
      </c>
      <c r="H225" s="29">
        <f t="shared" si="18"/>
        <v>30</v>
      </c>
      <c r="I225" s="29" t="s">
        <v>75</v>
      </c>
      <c r="J225" s="29">
        <f t="shared" ca="1" si="15"/>
        <v>20.6</v>
      </c>
      <c r="K225" s="29">
        <f t="shared" si="19"/>
        <v>0.3</v>
      </c>
      <c r="L225" s="29">
        <f t="shared" ca="1" si="16"/>
        <v>1.9E-2</v>
      </c>
      <c r="M225">
        <f>Замеры!S219</f>
        <v>0</v>
      </c>
    </row>
    <row r="226" spans="1:13" ht="15.6" x14ac:dyDescent="0.3">
      <c r="A226" s="58">
        <f>IF(Замеры!B220=0, " ", Замеры!B220)</f>
        <v>215</v>
      </c>
      <c r="B226" s="59">
        <f>Замеры!H220</f>
        <v>0</v>
      </c>
      <c r="C226" s="60" t="str">
        <f>Замеры!F220</f>
        <v xml:space="preserve">Группа от QF </v>
      </c>
      <c r="D226" s="29" t="s">
        <v>76</v>
      </c>
      <c r="E226" s="28">
        <f>Замеры!I220</f>
        <v>0</v>
      </c>
      <c r="F226" s="29" t="s">
        <v>88</v>
      </c>
      <c r="G226" s="29">
        <f t="shared" si="17"/>
        <v>15</v>
      </c>
      <c r="H226" s="29">
        <f t="shared" si="18"/>
        <v>30</v>
      </c>
      <c r="I226" s="29" t="s">
        <v>75</v>
      </c>
      <c r="J226" s="29">
        <f t="shared" ca="1" si="15"/>
        <v>20.8</v>
      </c>
      <c r="K226" s="29">
        <f t="shared" si="19"/>
        <v>0.3</v>
      </c>
      <c r="L226" s="29">
        <f t="shared" ca="1" si="16"/>
        <v>1.4999999999999999E-2</v>
      </c>
      <c r="M226">
        <f>Замеры!S220</f>
        <v>0</v>
      </c>
    </row>
    <row r="227" spans="1:13" ht="15.6" x14ac:dyDescent="0.3">
      <c r="A227" s="58">
        <f>IF(Замеры!B221=0, " ", Замеры!B221)</f>
        <v>216</v>
      </c>
      <c r="B227" s="59">
        <f>Замеры!H221</f>
        <v>0</v>
      </c>
      <c r="C227" s="60" t="str">
        <f>Замеры!F221</f>
        <v xml:space="preserve">Группа от QF </v>
      </c>
      <c r="D227" s="29" t="s">
        <v>76</v>
      </c>
      <c r="E227" s="28">
        <f>Замеры!I221</f>
        <v>0</v>
      </c>
      <c r="F227" s="29" t="s">
        <v>88</v>
      </c>
      <c r="G227" s="29">
        <f t="shared" si="17"/>
        <v>15</v>
      </c>
      <c r="H227" s="29">
        <f t="shared" si="18"/>
        <v>30</v>
      </c>
      <c r="I227" s="29" t="s">
        <v>75</v>
      </c>
      <c r="J227" s="29">
        <f t="shared" ca="1" si="15"/>
        <v>20.6</v>
      </c>
      <c r="K227" s="29">
        <f t="shared" si="19"/>
        <v>0.3</v>
      </c>
      <c r="L227" s="29">
        <f t="shared" ca="1" si="16"/>
        <v>0.01</v>
      </c>
      <c r="M227">
        <f>Замеры!S221</f>
        <v>0</v>
      </c>
    </row>
    <row r="228" spans="1:13" ht="15.6" x14ac:dyDescent="0.3">
      <c r="A228" s="58">
        <f>IF(Замеры!B222=0, " ", Замеры!B222)</f>
        <v>217</v>
      </c>
      <c r="B228" s="59">
        <f>Замеры!H222</f>
        <v>0</v>
      </c>
      <c r="C228" s="60" t="str">
        <f>Замеры!F222</f>
        <v xml:space="preserve">Группа от QF </v>
      </c>
      <c r="D228" s="29" t="s">
        <v>76</v>
      </c>
      <c r="E228" s="28">
        <f>Замеры!I222</f>
        <v>0</v>
      </c>
      <c r="F228" s="29" t="s">
        <v>88</v>
      </c>
      <c r="G228" s="29">
        <f t="shared" si="17"/>
        <v>15</v>
      </c>
      <c r="H228" s="29">
        <f t="shared" si="18"/>
        <v>30</v>
      </c>
      <c r="I228" s="29" t="s">
        <v>75</v>
      </c>
      <c r="J228" s="29">
        <f t="shared" ca="1" si="15"/>
        <v>21.4</v>
      </c>
      <c r="K228" s="29">
        <f t="shared" si="19"/>
        <v>0.3</v>
      </c>
      <c r="L228" s="29">
        <f t="shared" ca="1" si="16"/>
        <v>1.7999999999999999E-2</v>
      </c>
      <c r="M228">
        <f>Замеры!S222</f>
        <v>0</v>
      </c>
    </row>
    <row r="229" spans="1:13" ht="15.6" x14ac:dyDescent="0.3">
      <c r="A229" s="58">
        <f>IF(Замеры!B223=0, " ", Замеры!B223)</f>
        <v>218</v>
      </c>
      <c r="B229" s="59">
        <f>Замеры!H223</f>
        <v>0</v>
      </c>
      <c r="C229" s="60" t="str">
        <f>Замеры!F223</f>
        <v xml:space="preserve">Группа от QF </v>
      </c>
      <c r="D229" s="29" t="s">
        <v>76</v>
      </c>
      <c r="E229" s="28">
        <f>Замеры!I223</f>
        <v>0</v>
      </c>
      <c r="F229" s="29" t="s">
        <v>88</v>
      </c>
      <c r="G229" s="29">
        <f t="shared" si="17"/>
        <v>15</v>
      </c>
      <c r="H229" s="29">
        <f t="shared" si="18"/>
        <v>30</v>
      </c>
      <c r="I229" s="29" t="s">
        <v>75</v>
      </c>
      <c r="J229" s="29">
        <f t="shared" ca="1" si="15"/>
        <v>20.8</v>
      </c>
      <c r="K229" s="29">
        <f t="shared" si="19"/>
        <v>0.3</v>
      </c>
      <c r="L229" s="29">
        <f t="shared" ca="1" si="16"/>
        <v>1.4999999999999999E-2</v>
      </c>
      <c r="M229">
        <f>Замеры!S223</f>
        <v>0</v>
      </c>
    </row>
    <row r="230" spans="1:13" ht="15.6" x14ac:dyDescent="0.3">
      <c r="A230" s="58">
        <f>IF(Замеры!B224=0, " ", Замеры!B224)</f>
        <v>219</v>
      </c>
      <c r="B230" s="59">
        <f>Замеры!H224</f>
        <v>0</v>
      </c>
      <c r="C230" s="60" t="str">
        <f>Замеры!F224</f>
        <v xml:space="preserve">Группа от QF </v>
      </c>
      <c r="D230" s="29" t="s">
        <v>76</v>
      </c>
      <c r="E230" s="28">
        <f>Замеры!I224</f>
        <v>0</v>
      </c>
      <c r="F230" s="29" t="s">
        <v>88</v>
      </c>
      <c r="G230" s="29">
        <f t="shared" si="17"/>
        <v>15</v>
      </c>
      <c r="H230" s="29">
        <f t="shared" si="18"/>
        <v>30</v>
      </c>
      <c r="I230" s="29" t="s">
        <v>75</v>
      </c>
      <c r="J230" s="29">
        <f t="shared" ca="1" si="15"/>
        <v>21.6</v>
      </c>
      <c r="K230" s="29">
        <f t="shared" si="19"/>
        <v>0.3</v>
      </c>
      <c r="L230" s="29">
        <f t="shared" ca="1" si="16"/>
        <v>1.0999999999999999E-2</v>
      </c>
      <c r="M230">
        <f>Замеры!S224</f>
        <v>0</v>
      </c>
    </row>
    <row r="231" spans="1:13" ht="15.6" x14ac:dyDescent="0.3">
      <c r="A231" s="58">
        <f>IF(Замеры!B225=0, " ", Замеры!B225)</f>
        <v>220</v>
      </c>
      <c r="B231" s="59">
        <f>Замеры!H225</f>
        <v>0</v>
      </c>
      <c r="C231" s="60" t="str">
        <f>Замеры!F225</f>
        <v xml:space="preserve">Группа от QF </v>
      </c>
      <c r="D231" s="29" t="s">
        <v>76</v>
      </c>
      <c r="E231" s="28">
        <f>Замеры!I225</f>
        <v>0</v>
      </c>
      <c r="F231" s="29" t="s">
        <v>88</v>
      </c>
      <c r="G231" s="29">
        <f t="shared" si="17"/>
        <v>15</v>
      </c>
      <c r="H231" s="29">
        <f t="shared" si="18"/>
        <v>30</v>
      </c>
      <c r="I231" s="29" t="s">
        <v>75</v>
      </c>
      <c r="J231" s="29">
        <f t="shared" ca="1" si="15"/>
        <v>20.5</v>
      </c>
      <c r="K231" s="29">
        <f t="shared" si="19"/>
        <v>0.3</v>
      </c>
      <c r="L231" s="29">
        <f t="shared" ca="1" si="16"/>
        <v>1.7999999999999999E-2</v>
      </c>
      <c r="M231">
        <f>Замеры!S225</f>
        <v>0</v>
      </c>
    </row>
    <row r="232" spans="1:13" ht="15.6" x14ac:dyDescent="0.3">
      <c r="A232" s="58">
        <f>IF(Замеры!B226=0, " ", Замеры!B226)</f>
        <v>221</v>
      </c>
      <c r="B232" s="59">
        <f>Замеры!H226</f>
        <v>0</v>
      </c>
      <c r="C232" s="60" t="str">
        <f>Замеры!F226</f>
        <v xml:space="preserve">Группа от QF </v>
      </c>
      <c r="D232" s="29" t="s">
        <v>76</v>
      </c>
      <c r="E232" s="28">
        <f>Замеры!I226</f>
        <v>0</v>
      </c>
      <c r="F232" s="29" t="s">
        <v>88</v>
      </c>
      <c r="G232" s="29">
        <f t="shared" si="17"/>
        <v>15</v>
      </c>
      <c r="H232" s="29">
        <f t="shared" si="18"/>
        <v>30</v>
      </c>
      <c r="I232" s="29" t="s">
        <v>75</v>
      </c>
      <c r="J232" s="29">
        <f t="shared" ca="1" si="15"/>
        <v>21.3</v>
      </c>
      <c r="K232" s="29">
        <f t="shared" si="19"/>
        <v>0.3</v>
      </c>
      <c r="L232" s="29">
        <f t="shared" ca="1" si="16"/>
        <v>1.9E-2</v>
      </c>
      <c r="M232">
        <f>Замеры!S226</f>
        <v>0</v>
      </c>
    </row>
    <row r="233" spans="1:13" ht="15.6" x14ac:dyDescent="0.3">
      <c r="A233" s="58">
        <f>IF(Замеры!B227=0, " ", Замеры!B227)</f>
        <v>222</v>
      </c>
      <c r="B233" s="59">
        <f>Замеры!H227</f>
        <v>0</v>
      </c>
      <c r="C233" s="60" t="str">
        <f>Замеры!F227</f>
        <v xml:space="preserve">Группа от QF </v>
      </c>
      <c r="D233" s="29" t="s">
        <v>76</v>
      </c>
      <c r="E233" s="28">
        <f>Замеры!I227</f>
        <v>0</v>
      </c>
      <c r="F233" s="29" t="s">
        <v>88</v>
      </c>
      <c r="G233" s="29">
        <f t="shared" si="17"/>
        <v>15</v>
      </c>
      <c r="H233" s="29">
        <f t="shared" si="18"/>
        <v>30</v>
      </c>
      <c r="I233" s="29" t="s">
        <v>75</v>
      </c>
      <c r="J233" s="29">
        <f t="shared" ca="1" si="15"/>
        <v>20.7</v>
      </c>
      <c r="K233" s="29">
        <f t="shared" si="19"/>
        <v>0.3</v>
      </c>
      <c r="L233" s="29">
        <f t="shared" ca="1" si="16"/>
        <v>1.7000000000000001E-2</v>
      </c>
      <c r="M233">
        <f>Замеры!S227</f>
        <v>0</v>
      </c>
    </row>
    <row r="234" spans="1:13" ht="15.6" x14ac:dyDescent="0.3">
      <c r="A234" s="58">
        <f>IF(Замеры!B228=0, " ", Замеры!B228)</f>
        <v>223</v>
      </c>
      <c r="B234" s="59">
        <f>Замеры!H228</f>
        <v>0</v>
      </c>
      <c r="C234" s="60" t="str">
        <f>Замеры!F228</f>
        <v xml:space="preserve">Группа от QF </v>
      </c>
      <c r="D234" s="29" t="s">
        <v>76</v>
      </c>
      <c r="E234" s="28">
        <f>Замеры!I228</f>
        <v>0</v>
      </c>
      <c r="F234" s="29" t="s">
        <v>88</v>
      </c>
      <c r="G234" s="29">
        <f t="shared" si="17"/>
        <v>15</v>
      </c>
      <c r="H234" s="29">
        <f t="shared" si="18"/>
        <v>30</v>
      </c>
      <c r="I234" s="29" t="s">
        <v>75</v>
      </c>
      <c r="J234" s="29">
        <f t="shared" ca="1" si="15"/>
        <v>20.5</v>
      </c>
      <c r="K234" s="29">
        <f t="shared" si="19"/>
        <v>0.3</v>
      </c>
      <c r="L234" s="29">
        <f t="shared" ca="1" si="16"/>
        <v>1.7000000000000001E-2</v>
      </c>
      <c r="M234">
        <f>Замеры!S228</f>
        <v>0</v>
      </c>
    </row>
    <row r="235" spans="1:13" ht="15.6" x14ac:dyDescent="0.3">
      <c r="A235" s="58">
        <f>IF(Замеры!B229=0, " ", Замеры!B229)</f>
        <v>224</v>
      </c>
      <c r="B235" s="59">
        <f>Замеры!H229</f>
        <v>0</v>
      </c>
      <c r="C235" s="60" t="str">
        <f>Замеры!F229</f>
        <v xml:space="preserve">Группа от QF </v>
      </c>
      <c r="D235" s="29" t="s">
        <v>76</v>
      </c>
      <c r="E235" s="28">
        <f>Замеры!I229</f>
        <v>0</v>
      </c>
      <c r="F235" s="29" t="s">
        <v>88</v>
      </c>
      <c r="G235" s="29">
        <f t="shared" si="17"/>
        <v>15</v>
      </c>
      <c r="H235" s="29">
        <f t="shared" si="18"/>
        <v>30</v>
      </c>
      <c r="I235" s="29" t="s">
        <v>75</v>
      </c>
      <c r="J235" s="29">
        <f t="shared" ca="1" si="15"/>
        <v>21.1</v>
      </c>
      <c r="K235" s="29">
        <f t="shared" si="19"/>
        <v>0.3</v>
      </c>
      <c r="L235" s="29">
        <f t="shared" ca="1" si="16"/>
        <v>1.7999999999999999E-2</v>
      </c>
      <c r="M235">
        <f>Замеры!S229</f>
        <v>0</v>
      </c>
    </row>
    <row r="236" spans="1:13" ht="15.6" x14ac:dyDescent="0.3">
      <c r="A236" s="58">
        <f>IF(Замеры!B230=0, " ", Замеры!B230)</f>
        <v>225</v>
      </c>
      <c r="B236" s="59">
        <f>Замеры!H230</f>
        <v>0</v>
      </c>
      <c r="C236" s="60" t="str">
        <f>Замеры!F230</f>
        <v xml:space="preserve">Группа от QF </v>
      </c>
      <c r="D236" s="29" t="s">
        <v>76</v>
      </c>
      <c r="E236" s="28">
        <f>Замеры!I230</f>
        <v>0</v>
      </c>
      <c r="F236" s="29" t="s">
        <v>88</v>
      </c>
      <c r="G236" s="29">
        <f t="shared" si="17"/>
        <v>15</v>
      </c>
      <c r="H236" s="29">
        <f t="shared" si="18"/>
        <v>30</v>
      </c>
      <c r="I236" s="29" t="s">
        <v>75</v>
      </c>
      <c r="J236" s="29">
        <f t="shared" ca="1" si="15"/>
        <v>20.8</v>
      </c>
      <c r="K236" s="29">
        <f t="shared" si="19"/>
        <v>0.3</v>
      </c>
      <c r="L236" s="29">
        <f t="shared" ca="1" si="16"/>
        <v>1.4999999999999999E-2</v>
      </c>
      <c r="M236">
        <f>Замеры!S230</f>
        <v>0</v>
      </c>
    </row>
    <row r="237" spans="1:13" ht="15.6" x14ac:dyDescent="0.3">
      <c r="A237" s="58">
        <f>IF(Замеры!B231=0, " ", Замеры!B231)</f>
        <v>226</v>
      </c>
      <c r="B237" s="59">
        <f>Замеры!H231</f>
        <v>0</v>
      </c>
      <c r="C237" s="60" t="str">
        <f>Замеры!F231</f>
        <v xml:space="preserve">Группа от QF </v>
      </c>
      <c r="D237" s="29" t="s">
        <v>76</v>
      </c>
      <c r="E237" s="28">
        <f>Замеры!I231</f>
        <v>0</v>
      </c>
      <c r="F237" s="29" t="s">
        <v>88</v>
      </c>
      <c r="G237" s="29">
        <f t="shared" si="17"/>
        <v>15</v>
      </c>
      <c r="H237" s="29">
        <f t="shared" si="18"/>
        <v>30</v>
      </c>
      <c r="I237" s="29" t="s">
        <v>75</v>
      </c>
      <c r="J237" s="29">
        <f t="shared" ca="1" si="15"/>
        <v>21.4</v>
      </c>
      <c r="K237" s="29">
        <f t="shared" si="19"/>
        <v>0.3</v>
      </c>
      <c r="L237" s="29">
        <f t="shared" ca="1" si="16"/>
        <v>7.0000000000000001E-3</v>
      </c>
      <c r="M237">
        <f>Замеры!S231</f>
        <v>0</v>
      </c>
    </row>
    <row r="238" spans="1:13" ht="15.6" x14ac:dyDescent="0.3">
      <c r="A238" s="58">
        <f>IF(Замеры!B232=0, " ", Замеры!B232)</f>
        <v>227</v>
      </c>
      <c r="B238" s="59">
        <f>Замеры!H232</f>
        <v>0</v>
      </c>
      <c r="C238" s="60" t="str">
        <f>Замеры!F232</f>
        <v xml:space="preserve">Группа от QF </v>
      </c>
      <c r="D238" s="29" t="s">
        <v>76</v>
      </c>
      <c r="E238" s="28">
        <f>Замеры!I232</f>
        <v>0</v>
      </c>
      <c r="F238" s="29" t="s">
        <v>88</v>
      </c>
      <c r="G238" s="29">
        <f t="shared" si="17"/>
        <v>15</v>
      </c>
      <c r="H238" s="29">
        <f t="shared" si="18"/>
        <v>30</v>
      </c>
      <c r="I238" s="29" t="s">
        <v>75</v>
      </c>
      <c r="J238" s="29">
        <f t="shared" ca="1" si="15"/>
        <v>21.9</v>
      </c>
      <c r="K238" s="29">
        <f t="shared" si="19"/>
        <v>0.3</v>
      </c>
      <c r="L238" s="29">
        <f t="shared" ca="1" si="16"/>
        <v>1.4E-2</v>
      </c>
      <c r="M238">
        <f>Замеры!S232</f>
        <v>0</v>
      </c>
    </row>
    <row r="239" spans="1:13" ht="15.6" x14ac:dyDescent="0.3">
      <c r="A239" s="58">
        <f>IF(Замеры!B233=0, " ", Замеры!B233)</f>
        <v>228</v>
      </c>
      <c r="B239" s="59">
        <f>Замеры!H233</f>
        <v>0</v>
      </c>
      <c r="C239" s="60" t="str">
        <f>Замеры!F233</f>
        <v xml:space="preserve">Группа от QF </v>
      </c>
      <c r="D239" s="29" t="s">
        <v>76</v>
      </c>
      <c r="E239" s="28">
        <f>Замеры!I233</f>
        <v>0</v>
      </c>
      <c r="F239" s="29" t="s">
        <v>88</v>
      </c>
      <c r="G239" s="29">
        <f t="shared" si="17"/>
        <v>15</v>
      </c>
      <c r="H239" s="29">
        <f t="shared" si="18"/>
        <v>30</v>
      </c>
      <c r="I239" s="29" t="s">
        <v>75</v>
      </c>
      <c r="J239" s="29">
        <f t="shared" ca="1" si="15"/>
        <v>20.5</v>
      </c>
      <c r="K239" s="29">
        <f t="shared" si="19"/>
        <v>0.3</v>
      </c>
      <c r="L239" s="29">
        <f t="shared" ca="1" si="16"/>
        <v>1.0999999999999999E-2</v>
      </c>
      <c r="M239">
        <f>Замеры!S233</f>
        <v>0</v>
      </c>
    </row>
    <row r="240" spans="1:13" ht="15.6" x14ac:dyDescent="0.3">
      <c r="A240" s="58">
        <f>IF(Замеры!B234=0, " ", Замеры!B234)</f>
        <v>229</v>
      </c>
      <c r="B240" s="59">
        <f>Замеры!H234</f>
        <v>0</v>
      </c>
      <c r="C240" s="60" t="str">
        <f>Замеры!F234</f>
        <v xml:space="preserve">Группа от QF </v>
      </c>
      <c r="D240" s="29" t="s">
        <v>76</v>
      </c>
      <c r="E240" s="28">
        <f>Замеры!I234</f>
        <v>0</v>
      </c>
      <c r="F240" s="29" t="s">
        <v>88</v>
      </c>
      <c r="G240" s="29">
        <f t="shared" si="17"/>
        <v>15</v>
      </c>
      <c r="H240" s="29">
        <f t="shared" si="18"/>
        <v>30</v>
      </c>
      <c r="I240" s="29" t="s">
        <v>75</v>
      </c>
      <c r="J240" s="29">
        <f t="shared" ca="1" si="15"/>
        <v>20.5</v>
      </c>
      <c r="K240" s="29">
        <f t="shared" si="19"/>
        <v>0.3</v>
      </c>
      <c r="L240" s="29">
        <f t="shared" ca="1" si="16"/>
        <v>1.0999999999999999E-2</v>
      </c>
      <c r="M240">
        <f>Замеры!S234</f>
        <v>0</v>
      </c>
    </row>
    <row r="241" spans="1:13" ht="15.6" x14ac:dyDescent="0.3">
      <c r="A241" s="58">
        <f>IF(Замеры!B235=0, " ", Замеры!B235)</f>
        <v>230</v>
      </c>
      <c r="B241" s="59">
        <f>Замеры!H235</f>
        <v>0</v>
      </c>
      <c r="C241" s="60" t="str">
        <f>Замеры!F235</f>
        <v xml:space="preserve">Группа от QF </v>
      </c>
      <c r="D241" s="29" t="s">
        <v>76</v>
      </c>
      <c r="E241" s="28">
        <f>Замеры!I235</f>
        <v>0</v>
      </c>
      <c r="F241" s="29" t="s">
        <v>88</v>
      </c>
      <c r="G241" s="29">
        <f t="shared" si="17"/>
        <v>15</v>
      </c>
      <c r="H241" s="29">
        <f t="shared" si="18"/>
        <v>30</v>
      </c>
      <c r="I241" s="29" t="s">
        <v>75</v>
      </c>
      <c r="J241" s="29">
        <f t="shared" ca="1" si="15"/>
        <v>20.6</v>
      </c>
      <c r="K241" s="29">
        <f t="shared" si="19"/>
        <v>0.3</v>
      </c>
      <c r="L241" s="29">
        <f t="shared" ca="1" si="16"/>
        <v>1.0999999999999999E-2</v>
      </c>
      <c r="M241">
        <f>Замеры!S235</f>
        <v>0</v>
      </c>
    </row>
    <row r="242" spans="1:13" ht="15.6" x14ac:dyDescent="0.3">
      <c r="A242" s="58">
        <f>IF(Замеры!B236=0, " ", Замеры!B236)</f>
        <v>231</v>
      </c>
      <c r="B242" s="59">
        <f>Замеры!H236</f>
        <v>0</v>
      </c>
      <c r="C242" s="60" t="str">
        <f>Замеры!F236</f>
        <v xml:space="preserve">Группа от QF </v>
      </c>
      <c r="D242" s="29" t="s">
        <v>76</v>
      </c>
      <c r="E242" s="28">
        <f>Замеры!I236</f>
        <v>0</v>
      </c>
      <c r="F242" s="29" t="s">
        <v>88</v>
      </c>
      <c r="G242" s="29">
        <f t="shared" si="17"/>
        <v>15</v>
      </c>
      <c r="H242" s="29">
        <f t="shared" si="18"/>
        <v>30</v>
      </c>
      <c r="I242" s="29" t="s">
        <v>75</v>
      </c>
      <c r="J242" s="29">
        <f t="shared" ca="1" si="15"/>
        <v>21.6</v>
      </c>
      <c r="K242" s="29">
        <f t="shared" si="19"/>
        <v>0.3</v>
      </c>
      <c r="L242" s="29">
        <f t="shared" ca="1" si="16"/>
        <v>1.2E-2</v>
      </c>
      <c r="M242">
        <f>Замеры!S236</f>
        <v>0</v>
      </c>
    </row>
    <row r="243" spans="1:13" ht="15.6" x14ac:dyDescent="0.3">
      <c r="A243" s="58">
        <f>IF(Замеры!B237=0, " ", Замеры!B237)</f>
        <v>232</v>
      </c>
      <c r="B243" s="59">
        <f>Замеры!H237</f>
        <v>0</v>
      </c>
      <c r="C243" s="60" t="str">
        <f>Замеры!F237</f>
        <v xml:space="preserve">Группа от QF </v>
      </c>
      <c r="D243" s="29" t="s">
        <v>76</v>
      </c>
      <c r="E243" s="28">
        <f>Замеры!I237</f>
        <v>0</v>
      </c>
      <c r="F243" s="29" t="s">
        <v>88</v>
      </c>
      <c r="G243" s="29">
        <f t="shared" si="17"/>
        <v>15</v>
      </c>
      <c r="H243" s="29">
        <f t="shared" si="18"/>
        <v>30</v>
      </c>
      <c r="I243" s="29" t="s">
        <v>75</v>
      </c>
      <c r="J243" s="29">
        <f t="shared" ca="1" si="15"/>
        <v>21</v>
      </c>
      <c r="K243" s="29">
        <f t="shared" si="19"/>
        <v>0.3</v>
      </c>
      <c r="L243" s="29">
        <f t="shared" ca="1" si="16"/>
        <v>7.0000000000000001E-3</v>
      </c>
      <c r="M243">
        <f>Замеры!S237</f>
        <v>0</v>
      </c>
    </row>
    <row r="244" spans="1:13" ht="15.6" x14ac:dyDescent="0.3">
      <c r="A244" s="58">
        <f>IF(Замеры!B238=0, " ", Замеры!B238)</f>
        <v>233</v>
      </c>
      <c r="B244" s="59">
        <f>Замеры!H238</f>
        <v>0</v>
      </c>
      <c r="C244" s="60" t="str">
        <f>Замеры!F238</f>
        <v xml:space="preserve">Группа от QF </v>
      </c>
      <c r="D244" s="29" t="s">
        <v>76</v>
      </c>
      <c r="E244" s="28">
        <f>Замеры!I238</f>
        <v>0</v>
      </c>
      <c r="F244" s="29" t="s">
        <v>88</v>
      </c>
      <c r="G244" s="29">
        <f t="shared" si="17"/>
        <v>15</v>
      </c>
      <c r="H244" s="29">
        <f t="shared" si="18"/>
        <v>30</v>
      </c>
      <c r="I244" s="29" t="s">
        <v>75</v>
      </c>
      <c r="J244" s="29">
        <f t="shared" ca="1" si="15"/>
        <v>21.7</v>
      </c>
      <c r="K244" s="29">
        <f t="shared" si="19"/>
        <v>0.3</v>
      </c>
      <c r="L244" s="29">
        <f t="shared" ca="1" si="16"/>
        <v>1.6E-2</v>
      </c>
      <c r="M244">
        <f>Замеры!S238</f>
        <v>0</v>
      </c>
    </row>
    <row r="245" spans="1:13" ht="15.6" x14ac:dyDescent="0.3">
      <c r="A245" s="58">
        <f>IF(Замеры!B239=0, " ", Замеры!B239)</f>
        <v>234</v>
      </c>
      <c r="B245" s="59">
        <f>Замеры!H239</f>
        <v>0</v>
      </c>
      <c r="C245" s="60" t="str">
        <f>Замеры!F239</f>
        <v xml:space="preserve">Группа от QF </v>
      </c>
      <c r="D245" s="29" t="s">
        <v>76</v>
      </c>
      <c r="E245" s="28">
        <f>Замеры!I239</f>
        <v>0</v>
      </c>
      <c r="F245" s="29" t="s">
        <v>88</v>
      </c>
      <c r="G245" s="29">
        <f t="shared" si="17"/>
        <v>15</v>
      </c>
      <c r="H245" s="29">
        <f t="shared" si="18"/>
        <v>30</v>
      </c>
      <c r="I245" s="29" t="s">
        <v>75</v>
      </c>
      <c r="J245" s="29">
        <f t="shared" ca="1" si="15"/>
        <v>20.8</v>
      </c>
      <c r="K245" s="29">
        <f t="shared" si="19"/>
        <v>0.3</v>
      </c>
      <c r="L245" s="29">
        <f t="shared" ca="1" si="16"/>
        <v>1.0999999999999999E-2</v>
      </c>
      <c r="M245">
        <f>Замеры!S239</f>
        <v>0</v>
      </c>
    </row>
    <row r="246" spans="1:13" ht="15.6" x14ac:dyDescent="0.3">
      <c r="A246" s="58">
        <f>IF(Замеры!B240=0, " ", Замеры!B240)</f>
        <v>235</v>
      </c>
      <c r="B246" s="59">
        <f>Замеры!H240</f>
        <v>0</v>
      </c>
      <c r="C246" s="60" t="str">
        <f>Замеры!F240</f>
        <v xml:space="preserve">Группа от QF </v>
      </c>
      <c r="D246" s="29" t="s">
        <v>76</v>
      </c>
      <c r="E246" s="28">
        <f>Замеры!I240</f>
        <v>0</v>
      </c>
      <c r="F246" s="29" t="s">
        <v>88</v>
      </c>
      <c r="G246" s="29">
        <f t="shared" si="17"/>
        <v>15</v>
      </c>
      <c r="H246" s="29">
        <f t="shared" si="18"/>
        <v>30</v>
      </c>
      <c r="I246" s="29" t="s">
        <v>75</v>
      </c>
      <c r="J246" s="29">
        <f t="shared" ca="1" si="15"/>
        <v>20.3</v>
      </c>
      <c r="K246" s="29">
        <f t="shared" si="19"/>
        <v>0.3</v>
      </c>
      <c r="L246" s="29">
        <f t="shared" ca="1" si="16"/>
        <v>1.7999999999999999E-2</v>
      </c>
      <c r="M246">
        <f>Замеры!S240</f>
        <v>0</v>
      </c>
    </row>
    <row r="247" spans="1:13" ht="15.6" x14ac:dyDescent="0.3">
      <c r="A247" s="58">
        <f>IF(Замеры!B241=0, " ", Замеры!B241)</f>
        <v>236</v>
      </c>
      <c r="B247" s="59">
        <f>Замеры!H241</f>
        <v>0</v>
      </c>
      <c r="C247" s="60" t="str">
        <f>Замеры!F241</f>
        <v xml:space="preserve">Группа от QF </v>
      </c>
      <c r="D247" s="29" t="s">
        <v>76</v>
      </c>
      <c r="E247" s="28">
        <f>Замеры!I241</f>
        <v>0</v>
      </c>
      <c r="F247" s="29" t="s">
        <v>88</v>
      </c>
      <c r="G247" s="29">
        <f t="shared" si="17"/>
        <v>15</v>
      </c>
      <c r="H247" s="29">
        <f t="shared" si="18"/>
        <v>30</v>
      </c>
      <c r="I247" s="29" t="s">
        <v>75</v>
      </c>
      <c r="J247" s="29">
        <f t="shared" ca="1" si="15"/>
        <v>21.1</v>
      </c>
      <c r="K247" s="29">
        <f t="shared" si="19"/>
        <v>0.3</v>
      </c>
      <c r="L247" s="29">
        <f t="shared" ca="1" si="16"/>
        <v>1.7999999999999999E-2</v>
      </c>
      <c r="M247">
        <f>Замеры!S241</f>
        <v>0</v>
      </c>
    </row>
    <row r="248" spans="1:13" ht="15.6" x14ac:dyDescent="0.3">
      <c r="A248" s="58">
        <f>IF(Замеры!B242=0, " ", Замеры!B242)</f>
        <v>237</v>
      </c>
      <c r="B248" s="59">
        <f>Замеры!H242</f>
        <v>0</v>
      </c>
      <c r="C248" s="60" t="str">
        <f>Замеры!F242</f>
        <v xml:space="preserve">Группа от QF </v>
      </c>
      <c r="D248" s="29" t="s">
        <v>76</v>
      </c>
      <c r="E248" s="28">
        <f>Замеры!I242</f>
        <v>0</v>
      </c>
      <c r="F248" s="29" t="s">
        <v>88</v>
      </c>
      <c r="G248" s="29">
        <f t="shared" si="17"/>
        <v>15</v>
      </c>
      <c r="H248" s="29">
        <f t="shared" si="18"/>
        <v>30</v>
      </c>
      <c r="I248" s="29" t="s">
        <v>75</v>
      </c>
      <c r="J248" s="29">
        <f t="shared" ca="1" si="15"/>
        <v>20.8</v>
      </c>
      <c r="K248" s="29">
        <f t="shared" si="19"/>
        <v>0.3</v>
      </c>
      <c r="L248" s="29">
        <f t="shared" ca="1" si="16"/>
        <v>1.0999999999999999E-2</v>
      </c>
      <c r="M248">
        <f>Замеры!S242</f>
        <v>0</v>
      </c>
    </row>
    <row r="249" spans="1:13" ht="15.6" x14ac:dyDescent="0.3">
      <c r="A249" s="58">
        <f>IF(Замеры!B243=0, " ", Замеры!B243)</f>
        <v>238</v>
      </c>
      <c r="B249" s="59">
        <f>Замеры!H243</f>
        <v>0</v>
      </c>
      <c r="C249" s="60" t="str">
        <f>Замеры!F243</f>
        <v xml:space="preserve">Группа от QF </v>
      </c>
      <c r="D249" s="29" t="s">
        <v>76</v>
      </c>
      <c r="E249" s="28">
        <f>Замеры!I243</f>
        <v>0</v>
      </c>
      <c r="F249" s="29" t="s">
        <v>88</v>
      </c>
      <c r="G249" s="29">
        <f t="shared" si="17"/>
        <v>15</v>
      </c>
      <c r="H249" s="29">
        <f t="shared" si="18"/>
        <v>30</v>
      </c>
      <c r="I249" s="29" t="s">
        <v>75</v>
      </c>
      <c r="J249" s="29">
        <f t="shared" ca="1" si="15"/>
        <v>21.9</v>
      </c>
      <c r="K249" s="29">
        <f t="shared" si="19"/>
        <v>0.3</v>
      </c>
      <c r="L249" s="29">
        <f t="shared" ca="1" si="16"/>
        <v>1.2E-2</v>
      </c>
      <c r="M249">
        <f>Замеры!S243</f>
        <v>0</v>
      </c>
    </row>
    <row r="250" spans="1:13" ht="15.6" x14ac:dyDescent="0.3">
      <c r="A250" s="58">
        <f>IF(Замеры!B244=0, " ", Замеры!B244)</f>
        <v>239</v>
      </c>
      <c r="B250" s="59">
        <f>Замеры!H244</f>
        <v>0</v>
      </c>
      <c r="C250" s="60" t="str">
        <f>Замеры!F244</f>
        <v xml:space="preserve">Группа от QF </v>
      </c>
      <c r="D250" s="29" t="s">
        <v>76</v>
      </c>
      <c r="E250" s="28">
        <f>Замеры!I244</f>
        <v>0</v>
      </c>
      <c r="F250" s="29" t="s">
        <v>88</v>
      </c>
      <c r="G250" s="29">
        <f t="shared" si="17"/>
        <v>15</v>
      </c>
      <c r="H250" s="29">
        <f t="shared" si="18"/>
        <v>30</v>
      </c>
      <c r="I250" s="29" t="s">
        <v>75</v>
      </c>
      <c r="J250" s="29">
        <f t="shared" ca="1" si="15"/>
        <v>20.5</v>
      </c>
      <c r="K250" s="29">
        <f t="shared" si="19"/>
        <v>0.3</v>
      </c>
      <c r="L250" s="29">
        <f t="shared" ca="1" si="16"/>
        <v>1.0999999999999999E-2</v>
      </c>
      <c r="M250">
        <f>Замеры!S244</f>
        <v>0</v>
      </c>
    </row>
    <row r="251" spans="1:13" ht="15.6" x14ac:dyDescent="0.3">
      <c r="A251" s="58">
        <f>IF(Замеры!B245=0, " ", Замеры!B245)</f>
        <v>240</v>
      </c>
      <c r="B251" s="59">
        <f>Замеры!H245</f>
        <v>0</v>
      </c>
      <c r="C251" s="60" t="str">
        <f>Замеры!F245</f>
        <v xml:space="preserve">Группа от QF </v>
      </c>
      <c r="D251" s="29" t="s">
        <v>76</v>
      </c>
      <c r="E251" s="28">
        <f>Замеры!I245</f>
        <v>0</v>
      </c>
      <c r="F251" s="29" t="s">
        <v>88</v>
      </c>
      <c r="G251" s="29">
        <f t="shared" si="17"/>
        <v>15</v>
      </c>
      <c r="H251" s="29">
        <f t="shared" si="18"/>
        <v>30</v>
      </c>
      <c r="I251" s="29" t="s">
        <v>75</v>
      </c>
      <c r="J251" s="29">
        <f t="shared" ca="1" si="15"/>
        <v>20.399999999999999</v>
      </c>
      <c r="K251" s="29">
        <f t="shared" si="19"/>
        <v>0.3</v>
      </c>
      <c r="L251" s="29">
        <f t="shared" ca="1" si="16"/>
        <v>1.2E-2</v>
      </c>
      <c r="M251">
        <f>Замеры!S245</f>
        <v>0</v>
      </c>
    </row>
    <row r="252" spans="1:13" ht="15.6" x14ac:dyDescent="0.3">
      <c r="A252" s="58">
        <f>IF(Замеры!B246=0, " ", Замеры!B246)</f>
        <v>241</v>
      </c>
      <c r="B252" s="59">
        <f>Замеры!H246</f>
        <v>0</v>
      </c>
      <c r="C252" s="60" t="str">
        <f>Замеры!F246</f>
        <v xml:space="preserve">Группа от QF </v>
      </c>
      <c r="D252" s="29" t="s">
        <v>76</v>
      </c>
      <c r="E252" s="28">
        <f>Замеры!I246</f>
        <v>0</v>
      </c>
      <c r="F252" s="29" t="s">
        <v>88</v>
      </c>
      <c r="G252" s="29">
        <f t="shared" si="17"/>
        <v>15</v>
      </c>
      <c r="H252" s="29">
        <f t="shared" si="18"/>
        <v>30</v>
      </c>
      <c r="I252" s="29" t="s">
        <v>75</v>
      </c>
      <c r="J252" s="29">
        <f t="shared" ca="1" si="15"/>
        <v>20.3</v>
      </c>
      <c r="K252" s="29">
        <f t="shared" si="19"/>
        <v>0.3</v>
      </c>
      <c r="L252" s="29">
        <f t="shared" ca="1" si="16"/>
        <v>1.2E-2</v>
      </c>
      <c r="M252">
        <f>Замеры!S246</f>
        <v>0</v>
      </c>
    </row>
    <row r="253" spans="1:13" ht="15.6" x14ac:dyDescent="0.3">
      <c r="A253" s="58">
        <f>IF(Замеры!B247=0, " ", Замеры!B247)</f>
        <v>242</v>
      </c>
      <c r="B253" s="59">
        <f>Замеры!H247</f>
        <v>0</v>
      </c>
      <c r="C253" s="60" t="str">
        <f>Замеры!F247</f>
        <v xml:space="preserve">Группа от QF </v>
      </c>
      <c r="D253" s="29" t="s">
        <v>76</v>
      </c>
      <c r="E253" s="28">
        <f>Замеры!I247</f>
        <v>0</v>
      </c>
      <c r="F253" s="29" t="s">
        <v>88</v>
      </c>
      <c r="G253" s="29">
        <f t="shared" si="17"/>
        <v>15</v>
      </c>
      <c r="H253" s="29">
        <f t="shared" si="18"/>
        <v>30</v>
      </c>
      <c r="I253" s="29" t="s">
        <v>75</v>
      </c>
      <c r="J253" s="29">
        <f t="shared" ca="1" si="15"/>
        <v>21.2</v>
      </c>
      <c r="K253" s="29">
        <f t="shared" si="19"/>
        <v>0.3</v>
      </c>
      <c r="L253" s="29">
        <f t="shared" ca="1" si="16"/>
        <v>1.7999999999999999E-2</v>
      </c>
      <c r="M253">
        <f>Замеры!S247</f>
        <v>0</v>
      </c>
    </row>
    <row r="254" spans="1:13" ht="15.6" x14ac:dyDescent="0.3">
      <c r="A254" s="58">
        <f>IF(Замеры!B248=0, " ", Замеры!B248)</f>
        <v>243</v>
      </c>
      <c r="B254" s="59">
        <f>Замеры!H248</f>
        <v>0</v>
      </c>
      <c r="C254" s="60" t="str">
        <f>Замеры!F248</f>
        <v xml:space="preserve">Группа от QF </v>
      </c>
      <c r="D254" s="29" t="s">
        <v>76</v>
      </c>
      <c r="E254" s="28">
        <f>Замеры!I248</f>
        <v>0</v>
      </c>
      <c r="F254" s="29" t="s">
        <v>88</v>
      </c>
      <c r="G254" s="29">
        <f t="shared" si="17"/>
        <v>15</v>
      </c>
      <c r="H254" s="29">
        <f t="shared" si="18"/>
        <v>30</v>
      </c>
      <c r="I254" s="29" t="s">
        <v>75</v>
      </c>
      <c r="J254" s="29">
        <f t="shared" ca="1" si="15"/>
        <v>21.7</v>
      </c>
      <c r="K254" s="29">
        <f t="shared" si="19"/>
        <v>0.3</v>
      </c>
      <c r="L254" s="29">
        <f t="shared" ca="1" si="16"/>
        <v>8.9999999999999993E-3</v>
      </c>
      <c r="M254">
        <f>Замеры!S248</f>
        <v>0</v>
      </c>
    </row>
    <row r="255" spans="1:13" ht="15.6" x14ac:dyDescent="0.3">
      <c r="A255" s="58">
        <f>IF(Замеры!B249=0, " ", Замеры!B249)</f>
        <v>244</v>
      </c>
      <c r="B255" s="59">
        <f>Замеры!H249</f>
        <v>0</v>
      </c>
      <c r="C255" s="60" t="str">
        <f>Замеры!F249</f>
        <v xml:space="preserve">Группа от QF </v>
      </c>
      <c r="D255" s="29" t="s">
        <v>76</v>
      </c>
      <c r="E255" s="28">
        <f>Замеры!I249</f>
        <v>0</v>
      </c>
      <c r="F255" s="29" t="s">
        <v>88</v>
      </c>
      <c r="G255" s="29">
        <f t="shared" si="17"/>
        <v>15</v>
      </c>
      <c r="H255" s="29">
        <f t="shared" si="18"/>
        <v>30</v>
      </c>
      <c r="I255" s="29" t="s">
        <v>75</v>
      </c>
      <c r="J255" s="29">
        <f t="shared" ca="1" si="15"/>
        <v>20.3</v>
      </c>
      <c r="K255" s="29">
        <f t="shared" si="19"/>
        <v>0.3</v>
      </c>
      <c r="L255" s="29">
        <f t="shared" ca="1" si="16"/>
        <v>8.0000000000000002E-3</v>
      </c>
      <c r="M255">
        <f>Замеры!S249</f>
        <v>0</v>
      </c>
    </row>
    <row r="256" spans="1:13" ht="15.6" x14ac:dyDescent="0.3">
      <c r="A256" s="58">
        <f>IF(Замеры!B250=0, " ", Замеры!B250)</f>
        <v>245</v>
      </c>
      <c r="B256" s="59">
        <f>Замеры!H250</f>
        <v>0</v>
      </c>
      <c r="C256" s="60" t="str">
        <f>Замеры!F250</f>
        <v xml:space="preserve">Группа от QF </v>
      </c>
      <c r="D256" s="29" t="s">
        <v>76</v>
      </c>
      <c r="E256" s="28">
        <f>Замеры!I250</f>
        <v>0</v>
      </c>
      <c r="F256" s="29" t="s">
        <v>88</v>
      </c>
      <c r="G256" s="29">
        <f t="shared" si="17"/>
        <v>15</v>
      </c>
      <c r="H256" s="29">
        <f t="shared" si="18"/>
        <v>30</v>
      </c>
      <c r="I256" s="29" t="s">
        <v>75</v>
      </c>
      <c r="J256" s="29">
        <f t="shared" ca="1" si="15"/>
        <v>21.9</v>
      </c>
      <c r="K256" s="29">
        <f t="shared" si="19"/>
        <v>0.3</v>
      </c>
      <c r="L256" s="29">
        <f t="shared" ca="1" si="16"/>
        <v>1.2E-2</v>
      </c>
      <c r="M256">
        <f>Замеры!S250</f>
        <v>0</v>
      </c>
    </row>
    <row r="257" spans="1:13" ht="15.6" x14ac:dyDescent="0.3">
      <c r="A257" s="58">
        <f>IF(Замеры!B251=0, " ", Замеры!B251)</f>
        <v>246</v>
      </c>
      <c r="B257" s="59">
        <f>Замеры!H251</f>
        <v>0</v>
      </c>
      <c r="C257" s="60" t="str">
        <f>Замеры!F251</f>
        <v xml:space="preserve">Группа от QF </v>
      </c>
      <c r="D257" s="29" t="s">
        <v>76</v>
      </c>
      <c r="E257" s="28">
        <f>Замеры!I251</f>
        <v>0</v>
      </c>
      <c r="F257" s="29" t="s">
        <v>88</v>
      </c>
      <c r="G257" s="29">
        <f t="shared" si="17"/>
        <v>15</v>
      </c>
      <c r="H257" s="29">
        <f t="shared" si="18"/>
        <v>30</v>
      </c>
      <c r="I257" s="29" t="s">
        <v>75</v>
      </c>
      <c r="J257" s="29">
        <f t="shared" ca="1" si="15"/>
        <v>21</v>
      </c>
      <c r="K257" s="29">
        <f t="shared" si="19"/>
        <v>0.3</v>
      </c>
      <c r="L257" s="29">
        <f t="shared" ca="1" si="16"/>
        <v>1.7999999999999999E-2</v>
      </c>
      <c r="M257">
        <f>Замеры!S251</f>
        <v>0</v>
      </c>
    </row>
    <row r="258" spans="1:13" ht="15.6" x14ac:dyDescent="0.3">
      <c r="A258" s="58">
        <f>IF(Замеры!B252=0, " ", Замеры!B252)</f>
        <v>247</v>
      </c>
      <c r="B258" s="59">
        <f>Замеры!H252</f>
        <v>0</v>
      </c>
      <c r="C258" s="60" t="str">
        <f>Замеры!F252</f>
        <v xml:space="preserve">Группа от QF </v>
      </c>
      <c r="D258" s="29" t="s">
        <v>76</v>
      </c>
      <c r="E258" s="28">
        <f>Замеры!I252</f>
        <v>0</v>
      </c>
      <c r="F258" s="29" t="s">
        <v>88</v>
      </c>
      <c r="G258" s="29">
        <f t="shared" si="17"/>
        <v>15</v>
      </c>
      <c r="H258" s="29">
        <f t="shared" si="18"/>
        <v>30</v>
      </c>
      <c r="I258" s="29" t="s">
        <v>75</v>
      </c>
      <c r="J258" s="29">
        <f t="shared" ca="1" si="15"/>
        <v>21.8</v>
      </c>
      <c r="K258" s="29">
        <f t="shared" si="19"/>
        <v>0.3</v>
      </c>
      <c r="L258" s="29">
        <f t="shared" ca="1" si="16"/>
        <v>0.01</v>
      </c>
      <c r="M258">
        <f>Замеры!S252</f>
        <v>0</v>
      </c>
    </row>
    <row r="259" spans="1:13" ht="15.6" x14ac:dyDescent="0.3">
      <c r="A259" s="58">
        <f>IF(Замеры!B253=0, " ", Замеры!B253)</f>
        <v>248</v>
      </c>
      <c r="B259" s="59">
        <f>Замеры!H253</f>
        <v>0</v>
      </c>
      <c r="C259" s="60" t="str">
        <f>Замеры!F253</f>
        <v xml:space="preserve">Группа от QF </v>
      </c>
      <c r="D259" s="29" t="s">
        <v>76</v>
      </c>
      <c r="E259" s="28">
        <f>Замеры!I253</f>
        <v>0</v>
      </c>
      <c r="F259" s="29" t="s">
        <v>88</v>
      </c>
      <c r="G259" s="29">
        <f t="shared" si="17"/>
        <v>15</v>
      </c>
      <c r="H259" s="29">
        <f t="shared" si="18"/>
        <v>30</v>
      </c>
      <c r="I259" s="29" t="s">
        <v>75</v>
      </c>
      <c r="J259" s="29">
        <f t="shared" ca="1" si="15"/>
        <v>21.2</v>
      </c>
      <c r="K259" s="29">
        <f t="shared" si="19"/>
        <v>0.3</v>
      </c>
      <c r="L259" s="29">
        <f t="shared" ca="1" si="16"/>
        <v>8.9999999999999993E-3</v>
      </c>
      <c r="M259">
        <f>Замеры!S253</f>
        <v>0</v>
      </c>
    </row>
    <row r="260" spans="1:13" ht="15.6" x14ac:dyDescent="0.3">
      <c r="A260" s="58">
        <f>IF(Замеры!B254=0, " ", Замеры!B254)</f>
        <v>249</v>
      </c>
      <c r="B260" s="59">
        <f>Замеры!H254</f>
        <v>0</v>
      </c>
      <c r="C260" s="60" t="str">
        <f>Замеры!F254</f>
        <v xml:space="preserve">Группа от QF </v>
      </c>
      <c r="D260" s="29" t="s">
        <v>76</v>
      </c>
      <c r="E260" s="28">
        <f>Замеры!I254</f>
        <v>0</v>
      </c>
      <c r="F260" s="29" t="s">
        <v>88</v>
      </c>
      <c r="G260" s="29">
        <f t="shared" si="17"/>
        <v>15</v>
      </c>
      <c r="H260" s="29">
        <f t="shared" si="18"/>
        <v>30</v>
      </c>
      <c r="I260" s="29" t="s">
        <v>75</v>
      </c>
      <c r="J260" s="29">
        <f t="shared" ca="1" si="15"/>
        <v>20.8</v>
      </c>
      <c r="K260" s="29">
        <f t="shared" si="19"/>
        <v>0.3</v>
      </c>
      <c r="L260" s="29">
        <f t="shared" ca="1" si="16"/>
        <v>1.6E-2</v>
      </c>
      <c r="M260">
        <f>Замеры!S254</f>
        <v>0</v>
      </c>
    </row>
    <row r="261" spans="1:13" ht="15.6" x14ac:dyDescent="0.3">
      <c r="A261" s="58">
        <f>IF(Замеры!B255=0, " ", Замеры!B255)</f>
        <v>250</v>
      </c>
      <c r="B261" s="59">
        <f>Замеры!H255</f>
        <v>0</v>
      </c>
      <c r="C261" s="60" t="str">
        <f>Замеры!F255</f>
        <v xml:space="preserve">Группа от QF </v>
      </c>
      <c r="D261" s="29" t="s">
        <v>76</v>
      </c>
      <c r="E261" s="28">
        <f>Замеры!I255</f>
        <v>0</v>
      </c>
      <c r="F261" s="29" t="s">
        <v>88</v>
      </c>
      <c r="G261" s="29">
        <f t="shared" si="17"/>
        <v>15</v>
      </c>
      <c r="H261" s="29">
        <f t="shared" si="18"/>
        <v>30</v>
      </c>
      <c r="I261" s="29" t="s">
        <v>75</v>
      </c>
      <c r="J261" s="29">
        <f t="shared" ca="1" si="15"/>
        <v>20.7</v>
      </c>
      <c r="K261" s="29">
        <f t="shared" si="19"/>
        <v>0.3</v>
      </c>
      <c r="L261" s="29">
        <f t="shared" ca="1" si="16"/>
        <v>7.0000000000000001E-3</v>
      </c>
      <c r="M261">
        <f>Замеры!S255</f>
        <v>0</v>
      </c>
    </row>
    <row r="262" spans="1:13" ht="15.6" x14ac:dyDescent="0.3">
      <c r="A262" s="58">
        <f>IF(Замеры!B256=0, " ", Замеры!B256)</f>
        <v>251</v>
      </c>
      <c r="B262" s="59">
        <f>Замеры!H256</f>
        <v>0</v>
      </c>
      <c r="C262" s="60" t="str">
        <f>Замеры!F256</f>
        <v xml:space="preserve">Группа от QF </v>
      </c>
      <c r="D262" s="29" t="s">
        <v>76</v>
      </c>
      <c r="E262" s="28">
        <f>Замеры!I256</f>
        <v>0</v>
      </c>
      <c r="F262" s="29" t="s">
        <v>88</v>
      </c>
      <c r="G262" s="29">
        <f t="shared" si="17"/>
        <v>15</v>
      </c>
      <c r="H262" s="29">
        <f t="shared" si="18"/>
        <v>30</v>
      </c>
      <c r="I262" s="29" t="s">
        <v>75</v>
      </c>
      <c r="J262" s="29">
        <f t="shared" ca="1" si="15"/>
        <v>20.8</v>
      </c>
      <c r="K262" s="29">
        <f t="shared" si="19"/>
        <v>0.3</v>
      </c>
      <c r="L262" s="29">
        <f t="shared" ca="1" si="16"/>
        <v>1.4E-2</v>
      </c>
      <c r="M262">
        <f>Замеры!S256</f>
        <v>0</v>
      </c>
    </row>
    <row r="263" spans="1:13" ht="15.6" x14ac:dyDescent="0.3">
      <c r="A263" s="58">
        <f>IF(Замеры!B257=0, " ", Замеры!B257)</f>
        <v>252</v>
      </c>
      <c r="B263" s="59">
        <f>Замеры!H257</f>
        <v>0</v>
      </c>
      <c r="C263" s="60" t="str">
        <f>Замеры!F257</f>
        <v xml:space="preserve">Группа от QF </v>
      </c>
      <c r="D263" s="29" t="s">
        <v>76</v>
      </c>
      <c r="E263" s="28">
        <f>Замеры!I257</f>
        <v>0</v>
      </c>
      <c r="F263" s="29" t="s">
        <v>88</v>
      </c>
      <c r="G263" s="29">
        <f t="shared" si="17"/>
        <v>15</v>
      </c>
      <c r="H263" s="29">
        <f t="shared" si="18"/>
        <v>30</v>
      </c>
      <c r="I263" s="29" t="s">
        <v>75</v>
      </c>
      <c r="J263" s="29">
        <f t="shared" ca="1" si="15"/>
        <v>21.2</v>
      </c>
      <c r="K263" s="29">
        <f t="shared" si="19"/>
        <v>0.3</v>
      </c>
      <c r="L263" s="29">
        <f t="shared" ca="1" si="16"/>
        <v>1.4E-2</v>
      </c>
      <c r="M263">
        <f>Замеры!S257</f>
        <v>0</v>
      </c>
    </row>
    <row r="264" spans="1:13" ht="15.6" x14ac:dyDescent="0.3">
      <c r="A264" s="58">
        <f>IF(Замеры!B258=0, " ", Замеры!B258)</f>
        <v>253</v>
      </c>
      <c r="B264" s="59">
        <f>Замеры!H258</f>
        <v>0</v>
      </c>
      <c r="C264" s="60" t="str">
        <f>Замеры!F258</f>
        <v xml:space="preserve">Группа от QF </v>
      </c>
      <c r="D264" s="29" t="s">
        <v>76</v>
      </c>
      <c r="E264" s="28">
        <f>Замеры!I258</f>
        <v>0</v>
      </c>
      <c r="F264" s="29" t="s">
        <v>88</v>
      </c>
      <c r="G264" s="29">
        <f t="shared" si="17"/>
        <v>15</v>
      </c>
      <c r="H264" s="29">
        <f t="shared" si="18"/>
        <v>30</v>
      </c>
      <c r="I264" s="29" t="s">
        <v>75</v>
      </c>
      <c r="J264" s="29">
        <f t="shared" ca="1" si="15"/>
        <v>20.9</v>
      </c>
      <c r="K264" s="29">
        <f t="shared" si="19"/>
        <v>0.3</v>
      </c>
      <c r="L264" s="29">
        <f t="shared" ca="1" si="16"/>
        <v>1.6E-2</v>
      </c>
      <c r="M264">
        <f>Замеры!S258</f>
        <v>0</v>
      </c>
    </row>
    <row r="265" spans="1:13" ht="15.6" x14ac:dyDescent="0.3">
      <c r="A265" s="58">
        <f>IF(Замеры!B259=0, " ", Замеры!B259)</f>
        <v>254</v>
      </c>
      <c r="B265" s="59">
        <f>Замеры!H259</f>
        <v>0</v>
      </c>
      <c r="C265" s="60" t="str">
        <f>Замеры!F259</f>
        <v xml:space="preserve">Группа от QF </v>
      </c>
      <c r="D265" s="29" t="s">
        <v>76</v>
      </c>
      <c r="E265" s="28">
        <f>Замеры!I259</f>
        <v>0</v>
      </c>
      <c r="F265" s="29" t="s">
        <v>88</v>
      </c>
      <c r="G265" s="29">
        <f t="shared" si="17"/>
        <v>15</v>
      </c>
      <c r="H265" s="29">
        <f t="shared" si="18"/>
        <v>30</v>
      </c>
      <c r="I265" s="29" t="s">
        <v>75</v>
      </c>
      <c r="J265" s="29">
        <f t="shared" ca="1" si="15"/>
        <v>21.6</v>
      </c>
      <c r="K265" s="29">
        <f t="shared" si="19"/>
        <v>0.3</v>
      </c>
      <c r="L265" s="29">
        <f t="shared" ca="1" si="16"/>
        <v>1.9E-2</v>
      </c>
      <c r="M265">
        <f>Замеры!S259</f>
        <v>0</v>
      </c>
    </row>
    <row r="266" spans="1:13" ht="15.6" x14ac:dyDescent="0.3">
      <c r="A266" s="58">
        <f>IF(Замеры!B260=0, " ", Замеры!B260)</f>
        <v>255</v>
      </c>
      <c r="B266" s="59">
        <f>Замеры!H260</f>
        <v>0</v>
      </c>
      <c r="C266" s="60" t="str">
        <f>Замеры!F260</f>
        <v xml:space="preserve">Группа от QF </v>
      </c>
      <c r="D266" s="29" t="s">
        <v>76</v>
      </c>
      <c r="E266" s="28">
        <f>Замеры!I260</f>
        <v>0</v>
      </c>
      <c r="F266" s="29" t="s">
        <v>88</v>
      </c>
      <c r="G266" s="29">
        <f t="shared" si="17"/>
        <v>15</v>
      </c>
      <c r="H266" s="29">
        <f t="shared" si="18"/>
        <v>30</v>
      </c>
      <c r="I266" s="29" t="s">
        <v>75</v>
      </c>
      <c r="J266" s="29">
        <f t="shared" ca="1" si="15"/>
        <v>21.7</v>
      </c>
      <c r="K266" s="29">
        <f t="shared" si="19"/>
        <v>0.3</v>
      </c>
      <c r="L266" s="29">
        <f t="shared" ca="1" si="16"/>
        <v>1.7999999999999999E-2</v>
      </c>
      <c r="M266">
        <f>Замеры!S260</f>
        <v>0</v>
      </c>
    </row>
    <row r="267" spans="1:13" ht="15.6" x14ac:dyDescent="0.3">
      <c r="A267" s="58">
        <f>IF(Замеры!B261=0, " ", Замеры!B261)</f>
        <v>256</v>
      </c>
      <c r="B267" s="59">
        <f>Замеры!H261</f>
        <v>0</v>
      </c>
      <c r="C267" s="60" t="str">
        <f>Замеры!F261</f>
        <v xml:space="preserve">Группа от QF </v>
      </c>
      <c r="D267" s="29" t="s">
        <v>76</v>
      </c>
      <c r="E267" s="28">
        <f>Замеры!I261</f>
        <v>0</v>
      </c>
      <c r="F267" s="29" t="s">
        <v>88</v>
      </c>
      <c r="G267" s="29">
        <f t="shared" si="17"/>
        <v>15</v>
      </c>
      <c r="H267" s="29">
        <f t="shared" si="18"/>
        <v>30</v>
      </c>
      <c r="I267" s="29" t="s">
        <v>75</v>
      </c>
      <c r="J267" s="29">
        <f t="shared" ca="1" si="15"/>
        <v>21.6</v>
      </c>
      <c r="K267" s="29">
        <f t="shared" si="19"/>
        <v>0.3</v>
      </c>
      <c r="L267" s="29">
        <f t="shared" ca="1" si="16"/>
        <v>0.01</v>
      </c>
      <c r="M267">
        <f>Замеры!S261</f>
        <v>0</v>
      </c>
    </row>
    <row r="268" spans="1:13" ht="15.6" x14ac:dyDescent="0.3">
      <c r="A268" s="58">
        <f>IF(Замеры!B262=0, " ", Замеры!B262)</f>
        <v>257</v>
      </c>
      <c r="B268" s="59">
        <f>Замеры!H262</f>
        <v>0</v>
      </c>
      <c r="C268" s="60" t="str">
        <f>Замеры!F262</f>
        <v xml:space="preserve">Группа от QF </v>
      </c>
      <c r="D268" s="29" t="s">
        <v>76</v>
      </c>
      <c r="E268" s="28">
        <f>Замеры!I262</f>
        <v>0</v>
      </c>
      <c r="F268" s="29" t="s">
        <v>88</v>
      </c>
      <c r="G268" s="29">
        <f t="shared" si="17"/>
        <v>15</v>
      </c>
      <c r="H268" s="29">
        <f t="shared" si="18"/>
        <v>30</v>
      </c>
      <c r="I268" s="29" t="s">
        <v>75</v>
      </c>
      <c r="J268" s="29">
        <f t="shared" ref="J268:J331" ca="1" si="20">RANDBETWEEN(201,219)/10</f>
        <v>20.5</v>
      </c>
      <c r="K268" s="29">
        <f t="shared" si="19"/>
        <v>0.3</v>
      </c>
      <c r="L268" s="29">
        <f t="shared" ref="L268:L331" ca="1" si="21">RANDBETWEEN(7,19)/1000</f>
        <v>1.9E-2</v>
      </c>
      <c r="M268">
        <f>Замеры!S262</f>
        <v>0</v>
      </c>
    </row>
    <row r="269" spans="1:13" ht="15.6" x14ac:dyDescent="0.3">
      <c r="A269" s="58">
        <f>IF(Замеры!B263=0, " ", Замеры!B263)</f>
        <v>258</v>
      </c>
      <c r="B269" s="59">
        <f>Замеры!H263</f>
        <v>0</v>
      </c>
      <c r="C269" s="60" t="str">
        <f>Замеры!F263</f>
        <v xml:space="preserve">Группа от QF </v>
      </c>
      <c r="D269" s="29" t="s">
        <v>76</v>
      </c>
      <c r="E269" s="28">
        <f>Замеры!I263</f>
        <v>0</v>
      </c>
      <c r="F269" s="29" t="s">
        <v>88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75</v>
      </c>
      <c r="J269" s="29">
        <f t="shared" ca="1" si="20"/>
        <v>21.8</v>
      </c>
      <c r="K269" s="29">
        <f t="shared" ref="K269:K332" si="24">$O$9</f>
        <v>0.3</v>
      </c>
      <c r="L269" s="29">
        <f t="shared" ca="1" si="21"/>
        <v>1.9E-2</v>
      </c>
      <c r="M269">
        <f>Замеры!S263</f>
        <v>0</v>
      </c>
    </row>
    <row r="270" spans="1:13" ht="15.6" x14ac:dyDescent="0.3">
      <c r="A270" s="58">
        <f>IF(Замеры!B264=0, " ", Замеры!B264)</f>
        <v>259</v>
      </c>
      <c r="B270" s="59">
        <f>Замеры!H264</f>
        <v>0</v>
      </c>
      <c r="C270" s="60" t="str">
        <f>Замеры!F264</f>
        <v xml:space="preserve">Группа от QF </v>
      </c>
      <c r="D270" s="29" t="s">
        <v>76</v>
      </c>
      <c r="E270" s="28">
        <f>Замеры!I264</f>
        <v>0</v>
      </c>
      <c r="F270" s="29" t="s">
        <v>88</v>
      </c>
      <c r="G270" s="29">
        <f t="shared" si="22"/>
        <v>15</v>
      </c>
      <c r="H270" s="29">
        <f t="shared" si="23"/>
        <v>30</v>
      </c>
      <c r="I270" s="29" t="s">
        <v>75</v>
      </c>
      <c r="J270" s="29">
        <f t="shared" ca="1" si="20"/>
        <v>20.2</v>
      </c>
      <c r="K270" s="29">
        <f t="shared" si="24"/>
        <v>0.3</v>
      </c>
      <c r="L270" s="29">
        <f t="shared" ca="1" si="21"/>
        <v>1.4E-2</v>
      </c>
      <c r="M270">
        <f>Замеры!S264</f>
        <v>0</v>
      </c>
    </row>
    <row r="271" spans="1:13" ht="15.6" x14ac:dyDescent="0.3">
      <c r="A271" s="58">
        <f>IF(Замеры!B265=0, " ", Замеры!B265)</f>
        <v>260</v>
      </c>
      <c r="B271" s="59">
        <f>Замеры!H265</f>
        <v>0</v>
      </c>
      <c r="C271" s="60" t="str">
        <f>Замеры!F265</f>
        <v xml:space="preserve">Группа от QF </v>
      </c>
      <c r="D271" s="29" t="s">
        <v>76</v>
      </c>
      <c r="E271" s="28">
        <f>Замеры!I265</f>
        <v>0</v>
      </c>
      <c r="F271" s="29" t="s">
        <v>88</v>
      </c>
      <c r="G271" s="29">
        <f t="shared" si="22"/>
        <v>15</v>
      </c>
      <c r="H271" s="29">
        <f t="shared" si="23"/>
        <v>30</v>
      </c>
      <c r="I271" s="29" t="s">
        <v>75</v>
      </c>
      <c r="J271" s="29">
        <f t="shared" ca="1" si="20"/>
        <v>20.100000000000001</v>
      </c>
      <c r="K271" s="29">
        <f t="shared" si="24"/>
        <v>0.3</v>
      </c>
      <c r="L271" s="29">
        <f t="shared" ca="1" si="21"/>
        <v>1.4E-2</v>
      </c>
      <c r="M271">
        <f>Замеры!S265</f>
        <v>0</v>
      </c>
    </row>
    <row r="272" spans="1:13" ht="15.6" x14ac:dyDescent="0.3">
      <c r="A272" s="58">
        <f>IF(Замеры!B266=0, " ", Замеры!B266)</f>
        <v>261</v>
      </c>
      <c r="B272" s="59">
        <f>Замеры!H266</f>
        <v>0</v>
      </c>
      <c r="C272" s="60" t="str">
        <f>Замеры!F266</f>
        <v xml:space="preserve">Группа от QF </v>
      </c>
      <c r="D272" s="29" t="s">
        <v>76</v>
      </c>
      <c r="E272" s="28">
        <f>Замеры!I266</f>
        <v>0</v>
      </c>
      <c r="F272" s="29" t="s">
        <v>88</v>
      </c>
      <c r="G272" s="29">
        <f t="shared" si="22"/>
        <v>15</v>
      </c>
      <c r="H272" s="29">
        <f t="shared" si="23"/>
        <v>30</v>
      </c>
      <c r="I272" s="29" t="s">
        <v>75</v>
      </c>
      <c r="J272" s="29">
        <f t="shared" ca="1" si="20"/>
        <v>20.8</v>
      </c>
      <c r="K272" s="29">
        <f t="shared" si="24"/>
        <v>0.3</v>
      </c>
      <c r="L272" s="29">
        <f t="shared" ca="1" si="21"/>
        <v>8.0000000000000002E-3</v>
      </c>
      <c r="M272">
        <f>Замеры!S266</f>
        <v>0</v>
      </c>
    </row>
    <row r="273" spans="1:13" ht="15.6" x14ac:dyDescent="0.3">
      <c r="A273" s="58">
        <f>IF(Замеры!B267=0, " ", Замеры!B267)</f>
        <v>262</v>
      </c>
      <c r="B273" s="59">
        <f>Замеры!H267</f>
        <v>0</v>
      </c>
      <c r="C273" s="60" t="str">
        <f>Замеры!F267</f>
        <v xml:space="preserve">Группа от QF </v>
      </c>
      <c r="D273" s="29" t="s">
        <v>76</v>
      </c>
      <c r="E273" s="28">
        <f>Замеры!I267</f>
        <v>0</v>
      </c>
      <c r="F273" s="29" t="s">
        <v>88</v>
      </c>
      <c r="G273" s="29">
        <f t="shared" si="22"/>
        <v>15</v>
      </c>
      <c r="H273" s="29">
        <f t="shared" si="23"/>
        <v>30</v>
      </c>
      <c r="I273" s="29" t="s">
        <v>75</v>
      </c>
      <c r="J273" s="29">
        <f t="shared" ca="1" si="20"/>
        <v>21.3</v>
      </c>
      <c r="K273" s="29">
        <f t="shared" si="24"/>
        <v>0.3</v>
      </c>
      <c r="L273" s="29">
        <f t="shared" ca="1" si="21"/>
        <v>1.0999999999999999E-2</v>
      </c>
      <c r="M273">
        <f>Замеры!S267</f>
        <v>0</v>
      </c>
    </row>
    <row r="274" spans="1:13" ht="15.6" x14ac:dyDescent="0.3">
      <c r="A274" s="58">
        <f>IF(Замеры!B268=0, " ", Замеры!B268)</f>
        <v>263</v>
      </c>
      <c r="B274" s="59">
        <f>Замеры!H268</f>
        <v>0</v>
      </c>
      <c r="C274" s="60" t="str">
        <f>Замеры!F268</f>
        <v xml:space="preserve">Группа от QF </v>
      </c>
      <c r="D274" s="29" t="s">
        <v>76</v>
      </c>
      <c r="E274" s="28">
        <f>Замеры!I268</f>
        <v>0</v>
      </c>
      <c r="F274" s="29" t="s">
        <v>88</v>
      </c>
      <c r="G274" s="29">
        <f t="shared" si="22"/>
        <v>15</v>
      </c>
      <c r="H274" s="29">
        <f t="shared" si="23"/>
        <v>30</v>
      </c>
      <c r="I274" s="29" t="s">
        <v>75</v>
      </c>
      <c r="J274" s="29">
        <f t="shared" ca="1" si="20"/>
        <v>21.6</v>
      </c>
      <c r="K274" s="29">
        <f t="shared" si="24"/>
        <v>0.3</v>
      </c>
      <c r="L274" s="29">
        <f t="shared" ca="1" si="21"/>
        <v>8.0000000000000002E-3</v>
      </c>
      <c r="M274">
        <f>Замеры!S268</f>
        <v>0</v>
      </c>
    </row>
    <row r="275" spans="1:13" ht="15.6" x14ac:dyDescent="0.3">
      <c r="A275" s="58">
        <f>IF(Замеры!B269=0, " ", Замеры!B269)</f>
        <v>264</v>
      </c>
      <c r="B275" s="59">
        <f>Замеры!H269</f>
        <v>0</v>
      </c>
      <c r="C275" s="60" t="str">
        <f>Замеры!F269</f>
        <v xml:space="preserve">Группа от QF </v>
      </c>
      <c r="D275" s="29" t="s">
        <v>76</v>
      </c>
      <c r="E275" s="28">
        <f>Замеры!I269</f>
        <v>0</v>
      </c>
      <c r="F275" s="29" t="s">
        <v>88</v>
      </c>
      <c r="G275" s="29">
        <f t="shared" si="22"/>
        <v>15</v>
      </c>
      <c r="H275" s="29">
        <f t="shared" si="23"/>
        <v>30</v>
      </c>
      <c r="I275" s="29" t="s">
        <v>75</v>
      </c>
      <c r="J275" s="29">
        <f t="shared" ca="1" si="20"/>
        <v>20.100000000000001</v>
      </c>
      <c r="K275" s="29">
        <f t="shared" si="24"/>
        <v>0.3</v>
      </c>
      <c r="L275" s="29">
        <f t="shared" ca="1" si="21"/>
        <v>1.2E-2</v>
      </c>
      <c r="M275">
        <f>Замеры!S269</f>
        <v>0</v>
      </c>
    </row>
    <row r="276" spans="1:13" ht="15.6" x14ac:dyDescent="0.3">
      <c r="A276" s="58">
        <f>IF(Замеры!B270=0, " ", Замеры!B270)</f>
        <v>265</v>
      </c>
      <c r="B276" s="59">
        <f>Замеры!H270</f>
        <v>0</v>
      </c>
      <c r="C276" s="60" t="str">
        <f>Замеры!F270</f>
        <v xml:space="preserve">Группа от QF </v>
      </c>
      <c r="D276" s="29" t="s">
        <v>76</v>
      </c>
      <c r="E276" s="28">
        <f>Замеры!I270</f>
        <v>0</v>
      </c>
      <c r="F276" s="29" t="s">
        <v>88</v>
      </c>
      <c r="G276" s="29">
        <f t="shared" si="22"/>
        <v>15</v>
      </c>
      <c r="H276" s="29">
        <f t="shared" si="23"/>
        <v>30</v>
      </c>
      <c r="I276" s="29" t="s">
        <v>75</v>
      </c>
      <c r="J276" s="29">
        <f t="shared" ca="1" si="20"/>
        <v>20.2</v>
      </c>
      <c r="K276" s="29">
        <f t="shared" si="24"/>
        <v>0.3</v>
      </c>
      <c r="L276" s="29">
        <f t="shared" ca="1" si="21"/>
        <v>1.9E-2</v>
      </c>
      <c r="M276">
        <f>Замеры!S270</f>
        <v>0</v>
      </c>
    </row>
    <row r="277" spans="1:13" ht="15.6" x14ac:dyDescent="0.3">
      <c r="A277" s="58">
        <f>IF(Замеры!B271=0, " ", Замеры!B271)</f>
        <v>266</v>
      </c>
      <c r="B277" s="59">
        <f>Замеры!H271</f>
        <v>0</v>
      </c>
      <c r="C277" s="60" t="str">
        <f>Замеры!F271</f>
        <v xml:space="preserve">Группа от QF </v>
      </c>
      <c r="D277" s="29" t="s">
        <v>76</v>
      </c>
      <c r="E277" s="28">
        <f>Замеры!I271</f>
        <v>0</v>
      </c>
      <c r="F277" s="29" t="s">
        <v>88</v>
      </c>
      <c r="G277" s="29">
        <f t="shared" si="22"/>
        <v>15</v>
      </c>
      <c r="H277" s="29">
        <f t="shared" si="23"/>
        <v>30</v>
      </c>
      <c r="I277" s="29" t="s">
        <v>75</v>
      </c>
      <c r="J277" s="29">
        <f t="shared" ca="1" si="20"/>
        <v>20.7</v>
      </c>
      <c r="K277" s="29">
        <f t="shared" si="24"/>
        <v>0.3</v>
      </c>
      <c r="L277" s="29">
        <f t="shared" ca="1" si="21"/>
        <v>1.7000000000000001E-2</v>
      </c>
      <c r="M277">
        <f>Замеры!S271</f>
        <v>0</v>
      </c>
    </row>
    <row r="278" spans="1:13" ht="15.6" x14ac:dyDescent="0.3">
      <c r="A278" s="58">
        <f>IF(Замеры!B272=0, " ", Замеры!B272)</f>
        <v>267</v>
      </c>
      <c r="B278" s="59">
        <f>Замеры!H272</f>
        <v>0</v>
      </c>
      <c r="C278" s="60" t="str">
        <f>Замеры!F272</f>
        <v xml:space="preserve">Группа от QF </v>
      </c>
      <c r="D278" s="29" t="s">
        <v>76</v>
      </c>
      <c r="E278" s="28">
        <f>Замеры!I272</f>
        <v>0</v>
      </c>
      <c r="F278" s="29" t="s">
        <v>88</v>
      </c>
      <c r="G278" s="29">
        <f t="shared" si="22"/>
        <v>15</v>
      </c>
      <c r="H278" s="29">
        <f t="shared" si="23"/>
        <v>30</v>
      </c>
      <c r="I278" s="29" t="s">
        <v>75</v>
      </c>
      <c r="J278" s="29">
        <f t="shared" ca="1" si="20"/>
        <v>21.9</v>
      </c>
      <c r="K278" s="29">
        <f t="shared" si="24"/>
        <v>0.3</v>
      </c>
      <c r="L278" s="29">
        <f t="shared" ca="1" si="21"/>
        <v>1.2999999999999999E-2</v>
      </c>
      <c r="M278">
        <f>Замеры!S272</f>
        <v>0</v>
      </c>
    </row>
    <row r="279" spans="1:13" ht="15.6" x14ac:dyDescent="0.3">
      <c r="A279" s="58">
        <f>IF(Замеры!B273=0, " ", Замеры!B273)</f>
        <v>268</v>
      </c>
      <c r="B279" s="59">
        <f>Замеры!H273</f>
        <v>0</v>
      </c>
      <c r="C279" s="60" t="str">
        <f>Замеры!F273</f>
        <v xml:space="preserve">Группа от QF </v>
      </c>
      <c r="D279" s="29" t="s">
        <v>76</v>
      </c>
      <c r="E279" s="28">
        <f>Замеры!I273</f>
        <v>0</v>
      </c>
      <c r="F279" s="29" t="s">
        <v>88</v>
      </c>
      <c r="G279" s="29">
        <f t="shared" si="22"/>
        <v>15</v>
      </c>
      <c r="H279" s="29">
        <f t="shared" si="23"/>
        <v>30</v>
      </c>
      <c r="I279" s="29" t="s">
        <v>75</v>
      </c>
      <c r="J279" s="29">
        <f t="shared" ca="1" si="20"/>
        <v>21.1</v>
      </c>
      <c r="K279" s="29">
        <f t="shared" si="24"/>
        <v>0.3</v>
      </c>
      <c r="L279" s="29">
        <f t="shared" ca="1" si="21"/>
        <v>1.0999999999999999E-2</v>
      </c>
      <c r="M279">
        <f>Замеры!S273</f>
        <v>0</v>
      </c>
    </row>
    <row r="280" spans="1:13" ht="15.6" x14ac:dyDescent="0.3">
      <c r="A280" s="58">
        <f>IF(Замеры!B274=0, " ", Замеры!B274)</f>
        <v>269</v>
      </c>
      <c r="B280" s="59">
        <f>Замеры!H274</f>
        <v>0</v>
      </c>
      <c r="C280" s="60" t="str">
        <f>Замеры!F274</f>
        <v xml:space="preserve">Группа от QF </v>
      </c>
      <c r="D280" s="29" t="s">
        <v>76</v>
      </c>
      <c r="E280" s="28">
        <f>Замеры!I274</f>
        <v>0</v>
      </c>
      <c r="F280" s="29" t="s">
        <v>88</v>
      </c>
      <c r="G280" s="29">
        <f t="shared" si="22"/>
        <v>15</v>
      </c>
      <c r="H280" s="29">
        <f t="shared" si="23"/>
        <v>30</v>
      </c>
      <c r="I280" s="29" t="s">
        <v>75</v>
      </c>
      <c r="J280" s="29">
        <f t="shared" ca="1" si="20"/>
        <v>21.9</v>
      </c>
      <c r="K280" s="29">
        <f t="shared" si="24"/>
        <v>0.3</v>
      </c>
      <c r="L280" s="29">
        <f t="shared" ca="1" si="21"/>
        <v>1.4E-2</v>
      </c>
      <c r="M280">
        <f>Замеры!S274</f>
        <v>0</v>
      </c>
    </row>
    <row r="281" spans="1:13" ht="15.6" x14ac:dyDescent="0.3">
      <c r="A281" s="58">
        <f>IF(Замеры!B275=0, " ", Замеры!B275)</f>
        <v>270</v>
      </c>
      <c r="B281" s="59">
        <f>Замеры!H275</f>
        <v>0</v>
      </c>
      <c r="C281" s="60" t="str">
        <f>Замеры!F275</f>
        <v xml:space="preserve">Группа от QF </v>
      </c>
      <c r="D281" s="29" t="s">
        <v>76</v>
      </c>
      <c r="E281" s="28">
        <f>Замеры!I275</f>
        <v>0</v>
      </c>
      <c r="F281" s="29" t="s">
        <v>88</v>
      </c>
      <c r="G281" s="29">
        <f t="shared" si="22"/>
        <v>15</v>
      </c>
      <c r="H281" s="29">
        <f t="shared" si="23"/>
        <v>30</v>
      </c>
      <c r="I281" s="29" t="s">
        <v>75</v>
      </c>
      <c r="J281" s="29">
        <f t="shared" ca="1" si="20"/>
        <v>21</v>
      </c>
      <c r="K281" s="29">
        <f t="shared" si="24"/>
        <v>0.3</v>
      </c>
      <c r="L281" s="29">
        <f t="shared" ca="1" si="21"/>
        <v>1.2999999999999999E-2</v>
      </c>
      <c r="M281">
        <f>Замеры!S275</f>
        <v>0</v>
      </c>
    </row>
    <row r="282" spans="1:13" ht="15.6" x14ac:dyDescent="0.3">
      <c r="A282" s="58">
        <f>IF(Замеры!B276=0, " ", Замеры!B276)</f>
        <v>271</v>
      </c>
      <c r="B282" s="59">
        <f>Замеры!H276</f>
        <v>0</v>
      </c>
      <c r="C282" s="60" t="str">
        <f>Замеры!F276</f>
        <v xml:space="preserve">Группа от QF </v>
      </c>
      <c r="D282" s="29" t="s">
        <v>76</v>
      </c>
      <c r="E282" s="28">
        <f>Замеры!I276</f>
        <v>0</v>
      </c>
      <c r="F282" s="29" t="s">
        <v>88</v>
      </c>
      <c r="G282" s="29">
        <f t="shared" si="22"/>
        <v>15</v>
      </c>
      <c r="H282" s="29">
        <f t="shared" si="23"/>
        <v>30</v>
      </c>
      <c r="I282" s="29" t="s">
        <v>75</v>
      </c>
      <c r="J282" s="29">
        <f t="shared" ca="1" si="20"/>
        <v>20.5</v>
      </c>
      <c r="K282" s="29">
        <f t="shared" si="24"/>
        <v>0.3</v>
      </c>
      <c r="L282" s="29">
        <f t="shared" ca="1" si="21"/>
        <v>1.4999999999999999E-2</v>
      </c>
      <c r="M282">
        <f>Замеры!S276</f>
        <v>0</v>
      </c>
    </row>
    <row r="283" spans="1:13" ht="15.6" x14ac:dyDescent="0.3">
      <c r="A283" s="58">
        <f>IF(Замеры!B277=0, " ", Замеры!B277)</f>
        <v>272</v>
      </c>
      <c r="B283" s="59">
        <f>Замеры!H277</f>
        <v>0</v>
      </c>
      <c r="C283" s="60" t="str">
        <f>Замеры!F277</f>
        <v xml:space="preserve">Группа от QF </v>
      </c>
      <c r="D283" s="29" t="s">
        <v>76</v>
      </c>
      <c r="E283" s="28">
        <f>Замеры!I277</f>
        <v>0</v>
      </c>
      <c r="F283" s="29" t="s">
        <v>88</v>
      </c>
      <c r="G283" s="29">
        <f t="shared" si="22"/>
        <v>15</v>
      </c>
      <c r="H283" s="29">
        <f t="shared" si="23"/>
        <v>30</v>
      </c>
      <c r="I283" s="29" t="s">
        <v>75</v>
      </c>
      <c r="J283" s="29">
        <f t="shared" ca="1" si="20"/>
        <v>21.6</v>
      </c>
      <c r="K283" s="29">
        <f t="shared" si="24"/>
        <v>0.3</v>
      </c>
      <c r="L283" s="29">
        <f t="shared" ca="1" si="21"/>
        <v>1.2E-2</v>
      </c>
      <c r="M283">
        <f>Замеры!S277</f>
        <v>0</v>
      </c>
    </row>
    <row r="284" spans="1:13" ht="15.6" x14ac:dyDescent="0.3">
      <c r="A284" s="58">
        <f>IF(Замеры!B278=0, " ", Замеры!B278)</f>
        <v>273</v>
      </c>
      <c r="B284" s="59">
        <f>Замеры!H278</f>
        <v>0</v>
      </c>
      <c r="C284" s="60" t="str">
        <f>Замеры!F278</f>
        <v xml:space="preserve">Группа от QF </v>
      </c>
      <c r="D284" s="29" t="s">
        <v>76</v>
      </c>
      <c r="E284" s="28">
        <f>Замеры!I278</f>
        <v>0</v>
      </c>
      <c r="F284" s="29" t="s">
        <v>88</v>
      </c>
      <c r="G284" s="29">
        <f t="shared" si="22"/>
        <v>15</v>
      </c>
      <c r="H284" s="29">
        <f t="shared" si="23"/>
        <v>30</v>
      </c>
      <c r="I284" s="29" t="s">
        <v>75</v>
      </c>
      <c r="J284" s="29">
        <f t="shared" ca="1" si="20"/>
        <v>20.100000000000001</v>
      </c>
      <c r="K284" s="29">
        <f t="shared" si="24"/>
        <v>0.3</v>
      </c>
      <c r="L284" s="29">
        <f t="shared" ca="1" si="21"/>
        <v>1.7000000000000001E-2</v>
      </c>
      <c r="M284">
        <f>Замеры!S278</f>
        <v>0</v>
      </c>
    </row>
    <row r="285" spans="1:13" ht="15.6" x14ac:dyDescent="0.3">
      <c r="A285" s="58">
        <f>IF(Замеры!B279=0, " ", Замеры!B279)</f>
        <v>274</v>
      </c>
      <c r="B285" s="59">
        <f>Замеры!H279</f>
        <v>0</v>
      </c>
      <c r="C285" s="60" t="str">
        <f>Замеры!F279</f>
        <v xml:space="preserve">Группа от QF </v>
      </c>
      <c r="D285" s="29" t="s">
        <v>76</v>
      </c>
      <c r="E285" s="28">
        <f>Замеры!I279</f>
        <v>0</v>
      </c>
      <c r="F285" s="29" t="s">
        <v>88</v>
      </c>
      <c r="G285" s="29">
        <f t="shared" si="22"/>
        <v>15</v>
      </c>
      <c r="H285" s="29">
        <f t="shared" si="23"/>
        <v>30</v>
      </c>
      <c r="I285" s="29" t="s">
        <v>75</v>
      </c>
      <c r="J285" s="29">
        <f t="shared" ca="1" si="20"/>
        <v>20.3</v>
      </c>
      <c r="K285" s="29">
        <f t="shared" si="24"/>
        <v>0.3</v>
      </c>
      <c r="L285" s="29">
        <f t="shared" ca="1" si="21"/>
        <v>1.4999999999999999E-2</v>
      </c>
      <c r="M285">
        <f>Замеры!S279</f>
        <v>0</v>
      </c>
    </row>
    <row r="286" spans="1:13" ht="15.6" x14ac:dyDescent="0.3">
      <c r="A286" s="58">
        <f>IF(Замеры!B280=0, " ", Замеры!B280)</f>
        <v>275</v>
      </c>
      <c r="B286" s="59">
        <f>Замеры!H280</f>
        <v>0</v>
      </c>
      <c r="C286" s="60" t="str">
        <f>Замеры!F280</f>
        <v xml:space="preserve">Группа от QF </v>
      </c>
      <c r="D286" s="29" t="s">
        <v>76</v>
      </c>
      <c r="E286" s="28">
        <f>Замеры!I280</f>
        <v>0</v>
      </c>
      <c r="F286" s="29" t="s">
        <v>88</v>
      </c>
      <c r="G286" s="29">
        <f t="shared" si="22"/>
        <v>15</v>
      </c>
      <c r="H286" s="29">
        <f t="shared" si="23"/>
        <v>30</v>
      </c>
      <c r="I286" s="29" t="s">
        <v>75</v>
      </c>
      <c r="J286" s="29">
        <f t="shared" ca="1" si="20"/>
        <v>21.5</v>
      </c>
      <c r="K286" s="29">
        <f t="shared" si="24"/>
        <v>0.3</v>
      </c>
      <c r="L286" s="29">
        <f t="shared" ca="1" si="21"/>
        <v>1.4E-2</v>
      </c>
      <c r="M286">
        <f>Замеры!S280</f>
        <v>0</v>
      </c>
    </row>
    <row r="287" spans="1:13" ht="15.6" x14ac:dyDescent="0.3">
      <c r="A287" s="58">
        <f>IF(Замеры!B281=0, " ", Замеры!B281)</f>
        <v>276</v>
      </c>
      <c r="B287" s="59">
        <f>Замеры!H281</f>
        <v>0</v>
      </c>
      <c r="C287" s="60" t="str">
        <f>Замеры!F281</f>
        <v xml:space="preserve">Группа от QF </v>
      </c>
      <c r="D287" s="29" t="s">
        <v>76</v>
      </c>
      <c r="E287" s="28">
        <f>Замеры!I281</f>
        <v>0</v>
      </c>
      <c r="F287" s="29" t="s">
        <v>88</v>
      </c>
      <c r="G287" s="29">
        <f t="shared" si="22"/>
        <v>15</v>
      </c>
      <c r="H287" s="29">
        <f t="shared" si="23"/>
        <v>30</v>
      </c>
      <c r="I287" s="29" t="s">
        <v>75</v>
      </c>
      <c r="J287" s="29">
        <f t="shared" ca="1" si="20"/>
        <v>20.7</v>
      </c>
      <c r="K287" s="29">
        <f t="shared" si="24"/>
        <v>0.3</v>
      </c>
      <c r="L287" s="29">
        <f t="shared" ca="1" si="21"/>
        <v>1.4999999999999999E-2</v>
      </c>
      <c r="M287">
        <f>Замеры!S281</f>
        <v>0</v>
      </c>
    </row>
    <row r="288" spans="1:13" ht="15.6" x14ac:dyDescent="0.3">
      <c r="A288" s="58">
        <f>IF(Замеры!B282=0, " ", Замеры!B282)</f>
        <v>277</v>
      </c>
      <c r="B288" s="59">
        <f>Замеры!H282</f>
        <v>0</v>
      </c>
      <c r="C288" s="60" t="str">
        <f>Замеры!F282</f>
        <v xml:space="preserve">Группа от QF </v>
      </c>
      <c r="D288" s="29" t="s">
        <v>76</v>
      </c>
      <c r="E288" s="28">
        <f>Замеры!I282</f>
        <v>0</v>
      </c>
      <c r="F288" s="29" t="s">
        <v>88</v>
      </c>
      <c r="G288" s="29">
        <f t="shared" si="22"/>
        <v>15</v>
      </c>
      <c r="H288" s="29">
        <f t="shared" si="23"/>
        <v>30</v>
      </c>
      <c r="I288" s="29" t="s">
        <v>75</v>
      </c>
      <c r="J288" s="29">
        <f t="shared" ca="1" si="20"/>
        <v>21.2</v>
      </c>
      <c r="K288" s="29">
        <f t="shared" si="24"/>
        <v>0.3</v>
      </c>
      <c r="L288" s="29">
        <f t="shared" ca="1" si="21"/>
        <v>1.2999999999999999E-2</v>
      </c>
      <c r="M288">
        <f>Замеры!S282</f>
        <v>0</v>
      </c>
    </row>
    <row r="289" spans="1:13" ht="15.6" x14ac:dyDescent="0.3">
      <c r="A289" s="58">
        <f>IF(Замеры!B283=0, " ", Замеры!B283)</f>
        <v>278</v>
      </c>
      <c r="B289" s="59">
        <f>Замеры!H283</f>
        <v>0</v>
      </c>
      <c r="C289" s="60" t="str">
        <f>Замеры!F283</f>
        <v xml:space="preserve">Группа от QF </v>
      </c>
      <c r="D289" s="29" t="s">
        <v>76</v>
      </c>
      <c r="E289" s="28">
        <f>Замеры!I283</f>
        <v>0</v>
      </c>
      <c r="F289" s="29" t="s">
        <v>88</v>
      </c>
      <c r="G289" s="29">
        <f t="shared" si="22"/>
        <v>15</v>
      </c>
      <c r="H289" s="29">
        <f t="shared" si="23"/>
        <v>30</v>
      </c>
      <c r="I289" s="29" t="s">
        <v>75</v>
      </c>
      <c r="J289" s="29">
        <f t="shared" ca="1" si="20"/>
        <v>21.9</v>
      </c>
      <c r="K289" s="29">
        <f t="shared" si="24"/>
        <v>0.3</v>
      </c>
      <c r="L289" s="29">
        <f t="shared" ca="1" si="21"/>
        <v>1.6E-2</v>
      </c>
      <c r="M289">
        <f>Замеры!S283</f>
        <v>0</v>
      </c>
    </row>
    <row r="290" spans="1:13" ht="15.6" x14ac:dyDescent="0.3">
      <c r="A290" s="58">
        <f>IF(Замеры!B284=0, " ", Замеры!B284)</f>
        <v>279</v>
      </c>
      <c r="B290" s="59">
        <f>Замеры!H284</f>
        <v>0</v>
      </c>
      <c r="C290" s="60" t="str">
        <f>Замеры!F284</f>
        <v xml:space="preserve">Группа от QF </v>
      </c>
      <c r="D290" s="29" t="s">
        <v>76</v>
      </c>
      <c r="E290" s="28">
        <f>Замеры!I284</f>
        <v>0</v>
      </c>
      <c r="F290" s="29" t="s">
        <v>88</v>
      </c>
      <c r="G290" s="29">
        <f t="shared" si="22"/>
        <v>15</v>
      </c>
      <c r="H290" s="29">
        <f t="shared" si="23"/>
        <v>30</v>
      </c>
      <c r="I290" s="29" t="s">
        <v>75</v>
      </c>
      <c r="J290" s="29">
        <f t="shared" ca="1" si="20"/>
        <v>21.7</v>
      </c>
      <c r="K290" s="29">
        <f t="shared" si="24"/>
        <v>0.3</v>
      </c>
      <c r="L290" s="29">
        <f t="shared" ca="1" si="21"/>
        <v>1.2999999999999999E-2</v>
      </c>
      <c r="M290">
        <f>Замеры!S284</f>
        <v>0</v>
      </c>
    </row>
    <row r="291" spans="1:13" ht="15.6" x14ac:dyDescent="0.3">
      <c r="A291" s="58">
        <f>IF(Замеры!B285=0, " ", Замеры!B285)</f>
        <v>280</v>
      </c>
      <c r="B291" s="59">
        <f>Замеры!H285</f>
        <v>0</v>
      </c>
      <c r="C291" s="60" t="str">
        <f>Замеры!F285</f>
        <v xml:space="preserve">Группа от QF </v>
      </c>
      <c r="D291" s="29" t="s">
        <v>76</v>
      </c>
      <c r="E291" s="28">
        <f>Замеры!I285</f>
        <v>0</v>
      </c>
      <c r="F291" s="29" t="s">
        <v>88</v>
      </c>
      <c r="G291" s="29">
        <f t="shared" si="22"/>
        <v>15</v>
      </c>
      <c r="H291" s="29">
        <f t="shared" si="23"/>
        <v>30</v>
      </c>
      <c r="I291" s="29" t="s">
        <v>75</v>
      </c>
      <c r="J291" s="29">
        <f t="shared" ca="1" si="20"/>
        <v>21.8</v>
      </c>
      <c r="K291" s="29">
        <f t="shared" si="24"/>
        <v>0.3</v>
      </c>
      <c r="L291" s="29">
        <f t="shared" ca="1" si="21"/>
        <v>1.7000000000000001E-2</v>
      </c>
      <c r="M291">
        <f>Замеры!S285</f>
        <v>0</v>
      </c>
    </row>
    <row r="292" spans="1:13" ht="15.6" x14ac:dyDescent="0.3">
      <c r="A292" s="58">
        <f>IF(Замеры!B286=0, " ", Замеры!B286)</f>
        <v>281</v>
      </c>
      <c r="B292" s="59">
        <f>Замеры!H286</f>
        <v>0</v>
      </c>
      <c r="C292" s="60" t="str">
        <f>Замеры!F286</f>
        <v xml:space="preserve">Группа от QF </v>
      </c>
      <c r="D292" s="29" t="s">
        <v>76</v>
      </c>
      <c r="E292" s="28">
        <f>Замеры!I286</f>
        <v>0</v>
      </c>
      <c r="F292" s="29" t="s">
        <v>88</v>
      </c>
      <c r="G292" s="29">
        <f t="shared" si="22"/>
        <v>15</v>
      </c>
      <c r="H292" s="29">
        <f t="shared" si="23"/>
        <v>30</v>
      </c>
      <c r="I292" s="29" t="s">
        <v>75</v>
      </c>
      <c r="J292" s="29">
        <f t="shared" ca="1" si="20"/>
        <v>20.8</v>
      </c>
      <c r="K292" s="29">
        <f t="shared" si="24"/>
        <v>0.3</v>
      </c>
      <c r="L292" s="29">
        <f t="shared" ca="1" si="21"/>
        <v>0.01</v>
      </c>
      <c r="M292">
        <f>Замеры!S286</f>
        <v>0</v>
      </c>
    </row>
    <row r="293" spans="1:13" ht="15.6" x14ac:dyDescent="0.3">
      <c r="A293" s="58">
        <f>IF(Замеры!B287=0, " ", Замеры!B287)</f>
        <v>282</v>
      </c>
      <c r="B293" s="59">
        <f>Замеры!H287</f>
        <v>0</v>
      </c>
      <c r="C293" s="60" t="str">
        <f>Замеры!F287</f>
        <v xml:space="preserve">Группа от QF </v>
      </c>
      <c r="D293" s="29" t="s">
        <v>76</v>
      </c>
      <c r="E293" s="28">
        <f>Замеры!I287</f>
        <v>0</v>
      </c>
      <c r="F293" s="29" t="s">
        <v>88</v>
      </c>
      <c r="G293" s="29">
        <f t="shared" si="22"/>
        <v>15</v>
      </c>
      <c r="H293" s="29">
        <f t="shared" si="23"/>
        <v>30</v>
      </c>
      <c r="I293" s="29" t="s">
        <v>75</v>
      </c>
      <c r="J293" s="29">
        <f t="shared" ca="1" si="20"/>
        <v>21.5</v>
      </c>
      <c r="K293" s="29">
        <f t="shared" si="24"/>
        <v>0.3</v>
      </c>
      <c r="L293" s="29">
        <f t="shared" ca="1" si="21"/>
        <v>1.2999999999999999E-2</v>
      </c>
      <c r="M293">
        <f>Замеры!S287</f>
        <v>0</v>
      </c>
    </row>
    <row r="294" spans="1:13" ht="15.6" x14ac:dyDescent="0.3">
      <c r="A294" s="58">
        <f>IF(Замеры!B288=0, " ", Замеры!B288)</f>
        <v>283</v>
      </c>
      <c r="B294" s="59">
        <f>Замеры!H288</f>
        <v>0</v>
      </c>
      <c r="C294" s="60" t="str">
        <f>Замеры!F288</f>
        <v xml:space="preserve">Группа от QF </v>
      </c>
      <c r="D294" s="29" t="s">
        <v>76</v>
      </c>
      <c r="E294" s="28">
        <f>Замеры!I288</f>
        <v>0</v>
      </c>
      <c r="F294" s="29" t="s">
        <v>88</v>
      </c>
      <c r="G294" s="29">
        <f t="shared" si="22"/>
        <v>15</v>
      </c>
      <c r="H294" s="29">
        <f t="shared" si="23"/>
        <v>30</v>
      </c>
      <c r="I294" s="29" t="s">
        <v>75</v>
      </c>
      <c r="J294" s="29">
        <f t="shared" ca="1" si="20"/>
        <v>20.2</v>
      </c>
      <c r="K294" s="29">
        <f t="shared" si="24"/>
        <v>0.3</v>
      </c>
      <c r="L294" s="29">
        <f t="shared" ca="1" si="21"/>
        <v>1.7999999999999999E-2</v>
      </c>
      <c r="M294">
        <f>Замеры!S288</f>
        <v>0</v>
      </c>
    </row>
    <row r="295" spans="1:13" ht="15.6" x14ac:dyDescent="0.3">
      <c r="A295" s="58">
        <f>IF(Замеры!B289=0, " ", Замеры!B289)</f>
        <v>284</v>
      </c>
      <c r="B295" s="59">
        <f>Замеры!H289</f>
        <v>0</v>
      </c>
      <c r="C295" s="60" t="str">
        <f>Замеры!F289</f>
        <v xml:space="preserve">Группа от QF </v>
      </c>
      <c r="D295" s="29" t="s">
        <v>76</v>
      </c>
      <c r="E295" s="28">
        <f>Замеры!I289</f>
        <v>0</v>
      </c>
      <c r="F295" s="29" t="s">
        <v>88</v>
      </c>
      <c r="G295" s="29">
        <f t="shared" si="22"/>
        <v>15</v>
      </c>
      <c r="H295" s="29">
        <f t="shared" si="23"/>
        <v>30</v>
      </c>
      <c r="I295" s="29" t="s">
        <v>75</v>
      </c>
      <c r="J295" s="29">
        <f t="shared" ca="1" si="20"/>
        <v>21.6</v>
      </c>
      <c r="K295" s="29">
        <f t="shared" si="24"/>
        <v>0.3</v>
      </c>
      <c r="L295" s="29">
        <f t="shared" ca="1" si="21"/>
        <v>1.2999999999999999E-2</v>
      </c>
      <c r="M295">
        <f>Замеры!S289</f>
        <v>0</v>
      </c>
    </row>
    <row r="296" spans="1:13" ht="15.6" x14ac:dyDescent="0.3">
      <c r="A296" s="58">
        <f>IF(Замеры!B290=0, " ", Замеры!B290)</f>
        <v>285</v>
      </c>
      <c r="B296" s="59">
        <f>Замеры!H290</f>
        <v>0</v>
      </c>
      <c r="C296" s="60" t="str">
        <f>Замеры!F290</f>
        <v xml:space="preserve">Группа от QF </v>
      </c>
      <c r="D296" s="29" t="s">
        <v>76</v>
      </c>
      <c r="E296" s="28">
        <f>Замеры!I290</f>
        <v>0</v>
      </c>
      <c r="F296" s="29" t="s">
        <v>88</v>
      </c>
      <c r="G296" s="29">
        <f t="shared" si="22"/>
        <v>15</v>
      </c>
      <c r="H296" s="29">
        <f t="shared" si="23"/>
        <v>30</v>
      </c>
      <c r="I296" s="29" t="s">
        <v>75</v>
      </c>
      <c r="J296" s="29">
        <f t="shared" ca="1" si="20"/>
        <v>20.8</v>
      </c>
      <c r="K296" s="29">
        <f t="shared" si="24"/>
        <v>0.3</v>
      </c>
      <c r="L296" s="29">
        <f t="shared" ca="1" si="21"/>
        <v>8.0000000000000002E-3</v>
      </c>
      <c r="M296">
        <f>Замеры!S290</f>
        <v>0</v>
      </c>
    </row>
    <row r="297" spans="1:13" ht="15.6" x14ac:dyDescent="0.3">
      <c r="A297" s="58">
        <f>IF(Замеры!B291=0, " ", Замеры!B291)</f>
        <v>286</v>
      </c>
      <c r="B297" s="59">
        <f>Замеры!H291</f>
        <v>0</v>
      </c>
      <c r="C297" s="60" t="str">
        <f>Замеры!F291</f>
        <v xml:space="preserve">Группа от QF </v>
      </c>
      <c r="D297" s="29" t="s">
        <v>76</v>
      </c>
      <c r="E297" s="28">
        <f>Замеры!I291</f>
        <v>0</v>
      </c>
      <c r="F297" s="29" t="s">
        <v>88</v>
      </c>
      <c r="G297" s="29">
        <f t="shared" si="22"/>
        <v>15</v>
      </c>
      <c r="H297" s="29">
        <f t="shared" si="23"/>
        <v>30</v>
      </c>
      <c r="I297" s="29" t="s">
        <v>75</v>
      </c>
      <c r="J297" s="29">
        <f t="shared" ca="1" si="20"/>
        <v>21</v>
      </c>
      <c r="K297" s="29">
        <f t="shared" si="24"/>
        <v>0.3</v>
      </c>
      <c r="L297" s="29">
        <f t="shared" ca="1" si="21"/>
        <v>8.9999999999999993E-3</v>
      </c>
      <c r="M297">
        <f>Замеры!S291</f>
        <v>0</v>
      </c>
    </row>
    <row r="298" spans="1:13" ht="15.6" x14ac:dyDescent="0.3">
      <c r="A298" s="58">
        <f>IF(Замеры!B292=0, " ", Замеры!B292)</f>
        <v>287</v>
      </c>
      <c r="B298" s="59">
        <f>Замеры!H292</f>
        <v>0</v>
      </c>
      <c r="C298" s="60" t="str">
        <f>Замеры!F292</f>
        <v xml:space="preserve">Группа от QF </v>
      </c>
      <c r="D298" s="29" t="s">
        <v>76</v>
      </c>
      <c r="E298" s="28">
        <f>Замеры!I292</f>
        <v>0</v>
      </c>
      <c r="F298" s="29" t="s">
        <v>88</v>
      </c>
      <c r="G298" s="29">
        <f t="shared" si="22"/>
        <v>15</v>
      </c>
      <c r="H298" s="29">
        <f t="shared" si="23"/>
        <v>30</v>
      </c>
      <c r="I298" s="29" t="s">
        <v>75</v>
      </c>
      <c r="J298" s="29">
        <f t="shared" ca="1" si="20"/>
        <v>21.2</v>
      </c>
      <c r="K298" s="29">
        <f t="shared" si="24"/>
        <v>0.3</v>
      </c>
      <c r="L298" s="29">
        <f t="shared" ca="1" si="21"/>
        <v>1.6E-2</v>
      </c>
      <c r="M298">
        <f>Замеры!S292</f>
        <v>0</v>
      </c>
    </row>
    <row r="299" spans="1:13" ht="15.6" x14ac:dyDescent="0.3">
      <c r="A299" s="58">
        <f>IF(Замеры!B293=0, " ", Замеры!B293)</f>
        <v>288</v>
      </c>
      <c r="B299" s="59">
        <f>Замеры!H293</f>
        <v>0</v>
      </c>
      <c r="C299" s="60" t="str">
        <f>Замеры!F293</f>
        <v xml:space="preserve">Группа от QF </v>
      </c>
      <c r="D299" s="29" t="s">
        <v>76</v>
      </c>
      <c r="E299" s="28">
        <f>Замеры!I293</f>
        <v>0</v>
      </c>
      <c r="F299" s="29" t="s">
        <v>88</v>
      </c>
      <c r="G299" s="29">
        <f t="shared" si="22"/>
        <v>15</v>
      </c>
      <c r="H299" s="29">
        <f t="shared" si="23"/>
        <v>30</v>
      </c>
      <c r="I299" s="29" t="s">
        <v>75</v>
      </c>
      <c r="J299" s="29">
        <f t="shared" ca="1" si="20"/>
        <v>21.8</v>
      </c>
      <c r="K299" s="29">
        <f t="shared" si="24"/>
        <v>0.3</v>
      </c>
      <c r="L299" s="29">
        <f t="shared" ca="1" si="21"/>
        <v>1.9E-2</v>
      </c>
      <c r="M299">
        <f>Замеры!S293</f>
        <v>0</v>
      </c>
    </row>
    <row r="300" spans="1:13" ht="15.6" x14ac:dyDescent="0.3">
      <c r="A300" s="58">
        <f>IF(Замеры!B294=0, " ", Замеры!B294)</f>
        <v>289</v>
      </c>
      <c r="B300" s="59">
        <f>Замеры!H294</f>
        <v>0</v>
      </c>
      <c r="C300" s="60" t="str">
        <f>Замеры!F294</f>
        <v xml:space="preserve">Группа от QF </v>
      </c>
      <c r="D300" s="29" t="s">
        <v>76</v>
      </c>
      <c r="E300" s="28">
        <f>Замеры!I294</f>
        <v>0</v>
      </c>
      <c r="F300" s="29" t="s">
        <v>88</v>
      </c>
      <c r="G300" s="29">
        <f t="shared" si="22"/>
        <v>15</v>
      </c>
      <c r="H300" s="29">
        <f t="shared" si="23"/>
        <v>30</v>
      </c>
      <c r="I300" s="29" t="s">
        <v>75</v>
      </c>
      <c r="J300" s="29">
        <f t="shared" ca="1" si="20"/>
        <v>21.3</v>
      </c>
      <c r="K300" s="29">
        <f t="shared" si="24"/>
        <v>0.3</v>
      </c>
      <c r="L300" s="29">
        <f t="shared" ca="1" si="21"/>
        <v>1.7999999999999999E-2</v>
      </c>
      <c r="M300">
        <f>Замеры!S294</f>
        <v>0</v>
      </c>
    </row>
    <row r="301" spans="1:13" ht="15.6" x14ac:dyDescent="0.3">
      <c r="A301" s="58">
        <f>IF(Замеры!B295=0, " ", Замеры!B295)</f>
        <v>290</v>
      </c>
      <c r="B301" s="59">
        <f>Замеры!H295</f>
        <v>0</v>
      </c>
      <c r="C301" s="60" t="str">
        <f>Замеры!F295</f>
        <v xml:space="preserve">Группа от QF </v>
      </c>
      <c r="D301" s="29" t="s">
        <v>76</v>
      </c>
      <c r="E301" s="28">
        <f>Замеры!I295</f>
        <v>0</v>
      </c>
      <c r="F301" s="29" t="s">
        <v>88</v>
      </c>
      <c r="G301" s="29">
        <f t="shared" si="22"/>
        <v>15</v>
      </c>
      <c r="H301" s="29">
        <f t="shared" si="23"/>
        <v>30</v>
      </c>
      <c r="I301" s="29" t="s">
        <v>75</v>
      </c>
      <c r="J301" s="29">
        <f t="shared" ca="1" si="20"/>
        <v>21.5</v>
      </c>
      <c r="K301" s="29">
        <f t="shared" si="24"/>
        <v>0.3</v>
      </c>
      <c r="L301" s="29">
        <f t="shared" ca="1" si="21"/>
        <v>8.9999999999999993E-3</v>
      </c>
      <c r="M301">
        <f>Замеры!S295</f>
        <v>0</v>
      </c>
    </row>
    <row r="302" spans="1:13" ht="15.6" x14ac:dyDescent="0.3">
      <c r="A302" s="58">
        <f>IF(Замеры!B296=0, " ", Замеры!B296)</f>
        <v>291</v>
      </c>
      <c r="B302" s="59">
        <f>Замеры!H296</f>
        <v>0</v>
      </c>
      <c r="C302" s="60" t="str">
        <f>Замеры!F296</f>
        <v xml:space="preserve">Группа от QF </v>
      </c>
      <c r="D302" s="29" t="s">
        <v>76</v>
      </c>
      <c r="E302" s="28">
        <f>Замеры!I296</f>
        <v>0</v>
      </c>
      <c r="F302" s="29" t="s">
        <v>88</v>
      </c>
      <c r="G302" s="29">
        <f t="shared" si="22"/>
        <v>15</v>
      </c>
      <c r="H302" s="29">
        <f t="shared" si="23"/>
        <v>30</v>
      </c>
      <c r="I302" s="29" t="s">
        <v>75</v>
      </c>
      <c r="J302" s="29">
        <f t="shared" ca="1" si="20"/>
        <v>21.6</v>
      </c>
      <c r="K302" s="29">
        <f t="shared" si="24"/>
        <v>0.3</v>
      </c>
      <c r="L302" s="29">
        <f t="shared" ca="1" si="21"/>
        <v>8.9999999999999993E-3</v>
      </c>
      <c r="M302">
        <f>Замеры!S296</f>
        <v>0</v>
      </c>
    </row>
    <row r="303" spans="1:13" ht="15.6" x14ac:dyDescent="0.3">
      <c r="A303" s="58">
        <f>IF(Замеры!B297=0, " ", Замеры!B297)</f>
        <v>292</v>
      </c>
      <c r="B303" s="59">
        <f>Замеры!H297</f>
        <v>0</v>
      </c>
      <c r="C303" s="60" t="str">
        <f>Замеры!F297</f>
        <v xml:space="preserve">Группа от QF </v>
      </c>
      <c r="D303" s="29" t="s">
        <v>76</v>
      </c>
      <c r="E303" s="28">
        <f>Замеры!I297</f>
        <v>0</v>
      </c>
      <c r="F303" s="29" t="s">
        <v>88</v>
      </c>
      <c r="G303" s="29">
        <f t="shared" si="22"/>
        <v>15</v>
      </c>
      <c r="H303" s="29">
        <f t="shared" si="23"/>
        <v>30</v>
      </c>
      <c r="I303" s="29" t="s">
        <v>75</v>
      </c>
      <c r="J303" s="29">
        <f t="shared" ca="1" si="20"/>
        <v>21.8</v>
      </c>
      <c r="K303" s="29">
        <f t="shared" si="24"/>
        <v>0.3</v>
      </c>
      <c r="L303" s="29">
        <f t="shared" ca="1" si="21"/>
        <v>1.0999999999999999E-2</v>
      </c>
      <c r="M303">
        <f>Замеры!S297</f>
        <v>0</v>
      </c>
    </row>
    <row r="304" spans="1:13" ht="15.6" x14ac:dyDescent="0.3">
      <c r="A304" s="58">
        <f>IF(Замеры!B298=0, " ", Замеры!B298)</f>
        <v>293</v>
      </c>
      <c r="B304" s="59">
        <f>Замеры!H298</f>
        <v>0</v>
      </c>
      <c r="C304" s="60" t="str">
        <f>Замеры!F298</f>
        <v xml:space="preserve">Группа от QF </v>
      </c>
      <c r="D304" s="29" t="s">
        <v>76</v>
      </c>
      <c r="E304" s="28">
        <f>Замеры!I298</f>
        <v>0</v>
      </c>
      <c r="F304" s="29" t="s">
        <v>88</v>
      </c>
      <c r="G304" s="29">
        <f t="shared" si="22"/>
        <v>15</v>
      </c>
      <c r="H304" s="29">
        <f t="shared" si="23"/>
        <v>30</v>
      </c>
      <c r="I304" s="29" t="s">
        <v>75</v>
      </c>
      <c r="J304" s="29">
        <f t="shared" ca="1" si="20"/>
        <v>20.8</v>
      </c>
      <c r="K304" s="29">
        <f t="shared" si="24"/>
        <v>0.3</v>
      </c>
      <c r="L304" s="29">
        <f t="shared" ca="1" si="21"/>
        <v>1.9E-2</v>
      </c>
      <c r="M304">
        <f>Замеры!S298</f>
        <v>0</v>
      </c>
    </row>
    <row r="305" spans="1:13" ht="15.6" x14ac:dyDescent="0.3">
      <c r="A305" s="58">
        <f>IF(Замеры!B299=0, " ", Замеры!B299)</f>
        <v>294</v>
      </c>
      <c r="B305" s="59">
        <f>Замеры!H299</f>
        <v>0</v>
      </c>
      <c r="C305" s="60" t="str">
        <f>Замеры!F299</f>
        <v xml:space="preserve">Группа от QF </v>
      </c>
      <c r="D305" s="29" t="s">
        <v>76</v>
      </c>
      <c r="E305" s="28">
        <f>Замеры!I299</f>
        <v>0</v>
      </c>
      <c r="F305" s="29" t="s">
        <v>88</v>
      </c>
      <c r="G305" s="29">
        <f t="shared" si="22"/>
        <v>15</v>
      </c>
      <c r="H305" s="29">
        <f t="shared" si="23"/>
        <v>30</v>
      </c>
      <c r="I305" s="29" t="s">
        <v>75</v>
      </c>
      <c r="J305" s="29">
        <f t="shared" ca="1" si="20"/>
        <v>20.9</v>
      </c>
      <c r="K305" s="29">
        <f t="shared" si="24"/>
        <v>0.3</v>
      </c>
      <c r="L305" s="29">
        <f t="shared" ca="1" si="21"/>
        <v>7.0000000000000001E-3</v>
      </c>
      <c r="M305">
        <f>Замеры!S299</f>
        <v>0</v>
      </c>
    </row>
    <row r="306" spans="1:13" ht="15.6" x14ac:dyDescent="0.3">
      <c r="A306" s="58">
        <f>IF(Замеры!B300=0, " ", Замеры!B300)</f>
        <v>295</v>
      </c>
      <c r="B306" s="59">
        <f>Замеры!H300</f>
        <v>0</v>
      </c>
      <c r="C306" s="60" t="str">
        <f>Замеры!F300</f>
        <v xml:space="preserve">Группа от QF </v>
      </c>
      <c r="D306" s="29" t="s">
        <v>76</v>
      </c>
      <c r="E306" s="28">
        <f>Замеры!I300</f>
        <v>0</v>
      </c>
      <c r="F306" s="29" t="s">
        <v>88</v>
      </c>
      <c r="G306" s="29">
        <f t="shared" si="22"/>
        <v>15</v>
      </c>
      <c r="H306" s="29">
        <f t="shared" si="23"/>
        <v>30</v>
      </c>
      <c r="I306" s="29" t="s">
        <v>75</v>
      </c>
      <c r="J306" s="29">
        <f t="shared" ca="1" si="20"/>
        <v>20.399999999999999</v>
      </c>
      <c r="K306" s="29">
        <f t="shared" si="24"/>
        <v>0.3</v>
      </c>
      <c r="L306" s="29">
        <f t="shared" ca="1" si="21"/>
        <v>1.7999999999999999E-2</v>
      </c>
      <c r="M306">
        <f>Замеры!S300</f>
        <v>0</v>
      </c>
    </row>
    <row r="307" spans="1:13" ht="15.6" x14ac:dyDescent="0.3">
      <c r="A307" s="58">
        <f>IF(Замеры!B301=0, " ", Замеры!B301)</f>
        <v>296</v>
      </c>
      <c r="B307" s="59">
        <f>Замеры!H301</f>
        <v>0</v>
      </c>
      <c r="C307" s="60" t="str">
        <f>Замеры!F301</f>
        <v xml:space="preserve">Группа от QF </v>
      </c>
      <c r="D307" s="29" t="s">
        <v>76</v>
      </c>
      <c r="E307" s="28">
        <f>Замеры!I301</f>
        <v>0</v>
      </c>
      <c r="F307" s="29" t="s">
        <v>88</v>
      </c>
      <c r="G307" s="29">
        <f t="shared" si="22"/>
        <v>15</v>
      </c>
      <c r="H307" s="29">
        <f t="shared" si="23"/>
        <v>30</v>
      </c>
      <c r="I307" s="29" t="s">
        <v>75</v>
      </c>
      <c r="J307" s="29">
        <f t="shared" ca="1" si="20"/>
        <v>21.4</v>
      </c>
      <c r="K307" s="29">
        <f t="shared" si="24"/>
        <v>0.3</v>
      </c>
      <c r="L307" s="29">
        <f t="shared" ca="1" si="21"/>
        <v>1.2999999999999999E-2</v>
      </c>
      <c r="M307">
        <f>Замеры!S301</f>
        <v>0</v>
      </c>
    </row>
    <row r="308" spans="1:13" ht="15.6" x14ac:dyDescent="0.3">
      <c r="A308" s="58">
        <f>IF(Замеры!B302=0, " ", Замеры!B302)</f>
        <v>297</v>
      </c>
      <c r="B308" s="59">
        <f>Замеры!H302</f>
        <v>0</v>
      </c>
      <c r="C308" s="60" t="str">
        <f>Замеры!F302</f>
        <v xml:space="preserve">Группа от QF </v>
      </c>
      <c r="D308" s="29" t="s">
        <v>76</v>
      </c>
      <c r="E308" s="28">
        <f>Замеры!I302</f>
        <v>0</v>
      </c>
      <c r="F308" s="29" t="s">
        <v>88</v>
      </c>
      <c r="G308" s="29">
        <f t="shared" si="22"/>
        <v>15</v>
      </c>
      <c r="H308" s="29">
        <f t="shared" si="23"/>
        <v>30</v>
      </c>
      <c r="I308" s="29" t="s">
        <v>75</v>
      </c>
      <c r="J308" s="29">
        <f t="shared" ca="1" si="20"/>
        <v>20.2</v>
      </c>
      <c r="K308" s="29">
        <f t="shared" si="24"/>
        <v>0.3</v>
      </c>
      <c r="L308" s="29">
        <f t="shared" ca="1" si="21"/>
        <v>0.01</v>
      </c>
      <c r="M308">
        <f>Замеры!S302</f>
        <v>0</v>
      </c>
    </row>
    <row r="309" spans="1:13" ht="15.6" x14ac:dyDescent="0.3">
      <c r="A309" s="58">
        <f>IF(Замеры!B303=0, " ", Замеры!B303)</f>
        <v>298</v>
      </c>
      <c r="B309" s="59">
        <f>Замеры!H303</f>
        <v>0</v>
      </c>
      <c r="C309" s="60" t="str">
        <f>Замеры!F303</f>
        <v xml:space="preserve">Группа от QF </v>
      </c>
      <c r="D309" s="29" t="s">
        <v>76</v>
      </c>
      <c r="E309" s="28">
        <f>Замеры!I303</f>
        <v>0</v>
      </c>
      <c r="F309" s="29" t="s">
        <v>88</v>
      </c>
      <c r="G309" s="29">
        <f t="shared" si="22"/>
        <v>15</v>
      </c>
      <c r="H309" s="29">
        <f t="shared" si="23"/>
        <v>30</v>
      </c>
      <c r="I309" s="29" t="s">
        <v>75</v>
      </c>
      <c r="J309" s="29">
        <f t="shared" ca="1" si="20"/>
        <v>21.5</v>
      </c>
      <c r="K309" s="29">
        <f t="shared" si="24"/>
        <v>0.3</v>
      </c>
      <c r="L309" s="29">
        <f t="shared" ca="1" si="21"/>
        <v>1.0999999999999999E-2</v>
      </c>
      <c r="M309">
        <f>Замеры!S303</f>
        <v>0</v>
      </c>
    </row>
    <row r="310" spans="1:13" ht="15.6" x14ac:dyDescent="0.3">
      <c r="A310" s="58">
        <f>IF(Замеры!B304=0, " ", Замеры!B304)</f>
        <v>299</v>
      </c>
      <c r="B310" s="59">
        <f>Замеры!H304</f>
        <v>0</v>
      </c>
      <c r="C310" s="60" t="str">
        <f>Замеры!F304</f>
        <v xml:space="preserve">Группа от QF </v>
      </c>
      <c r="D310" s="29" t="s">
        <v>76</v>
      </c>
      <c r="E310" s="28">
        <f>Замеры!I304</f>
        <v>0</v>
      </c>
      <c r="F310" s="29" t="s">
        <v>88</v>
      </c>
      <c r="G310" s="29">
        <f t="shared" si="22"/>
        <v>15</v>
      </c>
      <c r="H310" s="29">
        <f t="shared" si="23"/>
        <v>30</v>
      </c>
      <c r="I310" s="29" t="s">
        <v>75</v>
      </c>
      <c r="J310" s="29">
        <f t="shared" ca="1" si="20"/>
        <v>21.7</v>
      </c>
      <c r="K310" s="29">
        <f t="shared" si="24"/>
        <v>0.3</v>
      </c>
      <c r="L310" s="29">
        <f t="shared" ca="1" si="21"/>
        <v>1.4999999999999999E-2</v>
      </c>
      <c r="M310">
        <f>Замеры!S304</f>
        <v>0</v>
      </c>
    </row>
    <row r="311" spans="1:13" ht="15.6" x14ac:dyDescent="0.3">
      <c r="A311" s="58">
        <f>IF(Замеры!B305=0, " ", Замеры!B305)</f>
        <v>300</v>
      </c>
      <c r="B311" s="59">
        <f>Замеры!H305</f>
        <v>0</v>
      </c>
      <c r="C311" s="60" t="str">
        <f>Замеры!F305</f>
        <v xml:space="preserve">Группа от QF </v>
      </c>
      <c r="D311" s="29" t="s">
        <v>76</v>
      </c>
      <c r="E311" s="28">
        <f>Замеры!I305</f>
        <v>0</v>
      </c>
      <c r="F311" s="29" t="s">
        <v>88</v>
      </c>
      <c r="G311" s="29">
        <f t="shared" si="22"/>
        <v>15</v>
      </c>
      <c r="H311" s="29">
        <f t="shared" si="23"/>
        <v>30</v>
      </c>
      <c r="I311" s="29" t="s">
        <v>75</v>
      </c>
      <c r="J311" s="29">
        <f t="shared" ca="1" si="20"/>
        <v>21.8</v>
      </c>
      <c r="K311" s="29">
        <f t="shared" si="24"/>
        <v>0.3</v>
      </c>
      <c r="L311" s="29">
        <f t="shared" ca="1" si="21"/>
        <v>7.0000000000000001E-3</v>
      </c>
      <c r="M311">
        <f>Замеры!S305</f>
        <v>0</v>
      </c>
    </row>
    <row r="312" spans="1:13" ht="15.6" x14ac:dyDescent="0.3">
      <c r="A312" s="58">
        <f>IF(Замеры!B306=0, " ", Замеры!B306)</f>
        <v>301</v>
      </c>
      <c r="B312" s="59">
        <f>Замеры!H306</f>
        <v>0</v>
      </c>
      <c r="C312" s="60" t="str">
        <f>Замеры!F306</f>
        <v xml:space="preserve">Группа от QF </v>
      </c>
      <c r="D312" s="29" t="s">
        <v>76</v>
      </c>
      <c r="E312" s="28">
        <f>Замеры!I306</f>
        <v>0</v>
      </c>
      <c r="F312" s="29" t="s">
        <v>88</v>
      </c>
      <c r="G312" s="29">
        <f t="shared" si="22"/>
        <v>15</v>
      </c>
      <c r="H312" s="29">
        <f t="shared" si="23"/>
        <v>30</v>
      </c>
      <c r="I312" s="29" t="s">
        <v>75</v>
      </c>
      <c r="J312" s="29">
        <f t="shared" ca="1" si="20"/>
        <v>20.8</v>
      </c>
      <c r="K312" s="29">
        <f t="shared" si="24"/>
        <v>0.3</v>
      </c>
      <c r="L312" s="29">
        <f t="shared" ca="1" si="21"/>
        <v>8.9999999999999993E-3</v>
      </c>
      <c r="M312">
        <f>Замеры!S306</f>
        <v>0</v>
      </c>
    </row>
    <row r="313" spans="1:13" ht="15.6" x14ac:dyDescent="0.3">
      <c r="A313" s="58">
        <f>IF(Замеры!B307=0, " ", Замеры!B307)</f>
        <v>302</v>
      </c>
      <c r="B313" s="59">
        <f>Замеры!H307</f>
        <v>0</v>
      </c>
      <c r="C313" s="60" t="str">
        <f>Замеры!F307</f>
        <v xml:space="preserve">Группа от QF </v>
      </c>
      <c r="D313" s="29" t="s">
        <v>76</v>
      </c>
      <c r="E313" s="28">
        <f>Замеры!I307</f>
        <v>0</v>
      </c>
      <c r="F313" s="29" t="s">
        <v>88</v>
      </c>
      <c r="G313" s="29">
        <f t="shared" si="22"/>
        <v>15</v>
      </c>
      <c r="H313" s="29">
        <f t="shared" si="23"/>
        <v>30</v>
      </c>
      <c r="I313" s="29" t="s">
        <v>75</v>
      </c>
      <c r="J313" s="29">
        <f t="shared" ca="1" si="20"/>
        <v>21.3</v>
      </c>
      <c r="K313" s="29">
        <f t="shared" si="24"/>
        <v>0.3</v>
      </c>
      <c r="L313" s="29">
        <f t="shared" ca="1" si="21"/>
        <v>8.9999999999999993E-3</v>
      </c>
      <c r="M313">
        <f>Замеры!S307</f>
        <v>0</v>
      </c>
    </row>
    <row r="314" spans="1:13" ht="15.6" x14ac:dyDescent="0.3">
      <c r="A314" s="58">
        <f>IF(Замеры!B308=0, " ", Замеры!B308)</f>
        <v>303</v>
      </c>
      <c r="B314" s="59">
        <f>Замеры!H308</f>
        <v>0</v>
      </c>
      <c r="C314" s="60" t="str">
        <f>Замеры!F308</f>
        <v xml:space="preserve">Группа от QF </v>
      </c>
      <c r="D314" s="29" t="s">
        <v>76</v>
      </c>
      <c r="E314" s="28">
        <f>Замеры!I308</f>
        <v>0</v>
      </c>
      <c r="F314" s="29" t="s">
        <v>88</v>
      </c>
      <c r="G314" s="29">
        <f t="shared" si="22"/>
        <v>15</v>
      </c>
      <c r="H314" s="29">
        <f t="shared" si="23"/>
        <v>30</v>
      </c>
      <c r="I314" s="29" t="s">
        <v>75</v>
      </c>
      <c r="J314" s="29">
        <f t="shared" ca="1" si="20"/>
        <v>20.9</v>
      </c>
      <c r="K314" s="29">
        <f t="shared" si="24"/>
        <v>0.3</v>
      </c>
      <c r="L314" s="29">
        <f t="shared" ca="1" si="21"/>
        <v>1.9E-2</v>
      </c>
      <c r="M314">
        <f>Замеры!S308</f>
        <v>0</v>
      </c>
    </row>
    <row r="315" spans="1:13" ht="15.6" x14ac:dyDescent="0.3">
      <c r="A315" s="58">
        <f>IF(Замеры!B309=0, " ", Замеры!B309)</f>
        <v>304</v>
      </c>
      <c r="B315" s="59">
        <f>Замеры!H309</f>
        <v>0</v>
      </c>
      <c r="C315" s="60" t="str">
        <f>Замеры!F309</f>
        <v xml:space="preserve">Группа от QF </v>
      </c>
      <c r="D315" s="29" t="s">
        <v>76</v>
      </c>
      <c r="E315" s="28">
        <f>Замеры!I309</f>
        <v>0</v>
      </c>
      <c r="F315" s="29" t="s">
        <v>88</v>
      </c>
      <c r="G315" s="29">
        <f t="shared" si="22"/>
        <v>15</v>
      </c>
      <c r="H315" s="29">
        <f t="shared" si="23"/>
        <v>30</v>
      </c>
      <c r="I315" s="29" t="s">
        <v>75</v>
      </c>
      <c r="J315" s="29">
        <f t="shared" ca="1" si="20"/>
        <v>21.3</v>
      </c>
      <c r="K315" s="29">
        <f t="shared" si="24"/>
        <v>0.3</v>
      </c>
      <c r="L315" s="29">
        <f t="shared" ca="1" si="21"/>
        <v>1.4E-2</v>
      </c>
      <c r="M315">
        <f>Замеры!S309</f>
        <v>0</v>
      </c>
    </row>
    <row r="316" spans="1:13" ht="15.6" x14ac:dyDescent="0.3">
      <c r="A316" s="58">
        <f>IF(Замеры!B310=0, " ", Замеры!B310)</f>
        <v>305</v>
      </c>
      <c r="B316" s="59">
        <f>Замеры!H310</f>
        <v>0</v>
      </c>
      <c r="C316" s="60" t="str">
        <f>Замеры!F310</f>
        <v xml:space="preserve">Группа от QF </v>
      </c>
      <c r="D316" s="29" t="s">
        <v>76</v>
      </c>
      <c r="E316" s="28">
        <f>Замеры!I310</f>
        <v>0</v>
      </c>
      <c r="F316" s="29" t="s">
        <v>88</v>
      </c>
      <c r="G316" s="29">
        <f t="shared" si="22"/>
        <v>15</v>
      </c>
      <c r="H316" s="29">
        <f t="shared" si="23"/>
        <v>30</v>
      </c>
      <c r="I316" s="29" t="s">
        <v>75</v>
      </c>
      <c r="J316" s="29">
        <f t="shared" ca="1" si="20"/>
        <v>21.6</v>
      </c>
      <c r="K316" s="29">
        <f t="shared" si="24"/>
        <v>0.3</v>
      </c>
      <c r="L316" s="29">
        <f t="shared" ca="1" si="21"/>
        <v>1.7000000000000001E-2</v>
      </c>
      <c r="M316">
        <f>Замеры!S310</f>
        <v>0</v>
      </c>
    </row>
    <row r="317" spans="1:13" ht="15.6" x14ac:dyDescent="0.3">
      <c r="A317" s="58">
        <f>IF(Замеры!B311=0, " ", Замеры!B311)</f>
        <v>306</v>
      </c>
      <c r="B317" s="59">
        <f>Замеры!H311</f>
        <v>0</v>
      </c>
      <c r="C317" s="60" t="str">
        <f>Замеры!F311</f>
        <v xml:space="preserve">Группа от QF </v>
      </c>
      <c r="D317" s="29" t="s">
        <v>76</v>
      </c>
      <c r="E317" s="28">
        <f>Замеры!I311</f>
        <v>0</v>
      </c>
      <c r="F317" s="29" t="s">
        <v>88</v>
      </c>
      <c r="G317" s="29">
        <f t="shared" si="22"/>
        <v>15</v>
      </c>
      <c r="H317" s="29">
        <f t="shared" si="23"/>
        <v>30</v>
      </c>
      <c r="I317" s="29" t="s">
        <v>75</v>
      </c>
      <c r="J317" s="29">
        <f t="shared" ca="1" si="20"/>
        <v>20.399999999999999</v>
      </c>
      <c r="K317" s="29">
        <f t="shared" si="24"/>
        <v>0.3</v>
      </c>
      <c r="L317" s="29">
        <f t="shared" ca="1" si="21"/>
        <v>1.6E-2</v>
      </c>
      <c r="M317">
        <f>Замеры!S311</f>
        <v>0</v>
      </c>
    </row>
    <row r="318" spans="1:13" ht="15.6" x14ac:dyDescent="0.3">
      <c r="A318" s="58">
        <f>IF(Замеры!B312=0, " ", Замеры!B312)</f>
        <v>307</v>
      </c>
      <c r="B318" s="59">
        <f>Замеры!H312</f>
        <v>0</v>
      </c>
      <c r="C318" s="60" t="str">
        <f>Замеры!F312</f>
        <v xml:space="preserve">Группа от QF </v>
      </c>
      <c r="D318" s="29" t="s">
        <v>76</v>
      </c>
      <c r="E318" s="28">
        <f>Замеры!I312</f>
        <v>0</v>
      </c>
      <c r="F318" s="29" t="s">
        <v>88</v>
      </c>
      <c r="G318" s="29">
        <f t="shared" si="22"/>
        <v>15</v>
      </c>
      <c r="H318" s="29">
        <f t="shared" si="23"/>
        <v>30</v>
      </c>
      <c r="I318" s="29" t="s">
        <v>75</v>
      </c>
      <c r="J318" s="29">
        <f t="shared" ca="1" si="20"/>
        <v>21.3</v>
      </c>
      <c r="K318" s="29">
        <f t="shared" si="24"/>
        <v>0.3</v>
      </c>
      <c r="L318" s="29">
        <f t="shared" ca="1" si="21"/>
        <v>1.2999999999999999E-2</v>
      </c>
      <c r="M318">
        <f>Замеры!S312</f>
        <v>0</v>
      </c>
    </row>
    <row r="319" spans="1:13" ht="15.6" x14ac:dyDescent="0.3">
      <c r="A319" s="58">
        <f>IF(Замеры!B313=0, " ", Замеры!B313)</f>
        <v>308</v>
      </c>
      <c r="B319" s="59">
        <f>Замеры!H313</f>
        <v>0</v>
      </c>
      <c r="C319" s="60" t="str">
        <f>Замеры!F313</f>
        <v xml:space="preserve">Группа от QF </v>
      </c>
      <c r="D319" s="29" t="s">
        <v>76</v>
      </c>
      <c r="E319" s="28">
        <f>Замеры!I313</f>
        <v>0</v>
      </c>
      <c r="F319" s="29" t="s">
        <v>88</v>
      </c>
      <c r="G319" s="29">
        <f t="shared" si="22"/>
        <v>15</v>
      </c>
      <c r="H319" s="29">
        <f t="shared" si="23"/>
        <v>30</v>
      </c>
      <c r="I319" s="29" t="s">
        <v>75</v>
      </c>
      <c r="J319" s="29">
        <f t="shared" ca="1" si="20"/>
        <v>20.3</v>
      </c>
      <c r="K319" s="29">
        <f t="shared" si="24"/>
        <v>0.3</v>
      </c>
      <c r="L319" s="29">
        <f t="shared" ca="1" si="21"/>
        <v>1.4E-2</v>
      </c>
      <c r="M319">
        <f>Замеры!S313</f>
        <v>0</v>
      </c>
    </row>
    <row r="320" spans="1:13" ht="15.6" x14ac:dyDescent="0.3">
      <c r="A320" s="58">
        <f>IF(Замеры!B314=0, " ", Замеры!B314)</f>
        <v>309</v>
      </c>
      <c r="B320" s="59">
        <f>Замеры!H314</f>
        <v>0</v>
      </c>
      <c r="C320" s="60" t="str">
        <f>Замеры!F314</f>
        <v xml:space="preserve">Группа от QF </v>
      </c>
      <c r="D320" s="29" t="s">
        <v>76</v>
      </c>
      <c r="E320" s="28">
        <f>Замеры!I314</f>
        <v>0</v>
      </c>
      <c r="F320" s="29" t="s">
        <v>88</v>
      </c>
      <c r="G320" s="29">
        <f t="shared" si="22"/>
        <v>15</v>
      </c>
      <c r="H320" s="29">
        <f t="shared" si="23"/>
        <v>30</v>
      </c>
      <c r="I320" s="29" t="s">
        <v>75</v>
      </c>
      <c r="J320" s="29">
        <f t="shared" ca="1" si="20"/>
        <v>21.9</v>
      </c>
      <c r="K320" s="29">
        <f t="shared" si="24"/>
        <v>0.3</v>
      </c>
      <c r="L320" s="29">
        <f t="shared" ca="1" si="21"/>
        <v>1.0999999999999999E-2</v>
      </c>
      <c r="M320">
        <f>Замеры!S314</f>
        <v>0</v>
      </c>
    </row>
    <row r="321" spans="1:13" ht="15.6" x14ac:dyDescent="0.3">
      <c r="A321" s="58">
        <f>IF(Замеры!B315=0, " ", Замеры!B315)</f>
        <v>310</v>
      </c>
      <c r="B321" s="59">
        <f>Замеры!H315</f>
        <v>0</v>
      </c>
      <c r="C321" s="60" t="str">
        <f>Замеры!F315</f>
        <v xml:space="preserve">Группа от QF </v>
      </c>
      <c r="D321" s="29" t="s">
        <v>76</v>
      </c>
      <c r="E321" s="28">
        <f>Замеры!I315</f>
        <v>0</v>
      </c>
      <c r="F321" s="29" t="s">
        <v>88</v>
      </c>
      <c r="G321" s="29">
        <f t="shared" si="22"/>
        <v>15</v>
      </c>
      <c r="H321" s="29">
        <f t="shared" si="23"/>
        <v>30</v>
      </c>
      <c r="I321" s="29" t="s">
        <v>75</v>
      </c>
      <c r="J321" s="29">
        <f t="shared" ca="1" si="20"/>
        <v>20.7</v>
      </c>
      <c r="K321" s="29">
        <f t="shared" si="24"/>
        <v>0.3</v>
      </c>
      <c r="L321" s="29">
        <f t="shared" ca="1" si="21"/>
        <v>1.6E-2</v>
      </c>
      <c r="M321">
        <f>Замеры!S315</f>
        <v>0</v>
      </c>
    </row>
    <row r="322" spans="1:13" ht="15.6" x14ac:dyDescent="0.3">
      <c r="A322" s="58">
        <f>IF(Замеры!B316=0, " ", Замеры!B316)</f>
        <v>311</v>
      </c>
      <c r="B322" s="59">
        <f>Замеры!H316</f>
        <v>0</v>
      </c>
      <c r="C322" s="60" t="str">
        <f>Замеры!F316</f>
        <v xml:space="preserve">Группа от QF </v>
      </c>
      <c r="D322" s="29" t="s">
        <v>76</v>
      </c>
      <c r="E322" s="28">
        <f>Замеры!I316</f>
        <v>0</v>
      </c>
      <c r="F322" s="29" t="s">
        <v>88</v>
      </c>
      <c r="G322" s="29">
        <f t="shared" si="22"/>
        <v>15</v>
      </c>
      <c r="H322" s="29">
        <f t="shared" si="23"/>
        <v>30</v>
      </c>
      <c r="I322" s="29" t="s">
        <v>75</v>
      </c>
      <c r="J322" s="29">
        <f t="shared" ca="1" si="20"/>
        <v>20.8</v>
      </c>
      <c r="K322" s="29">
        <f t="shared" si="24"/>
        <v>0.3</v>
      </c>
      <c r="L322" s="29">
        <f t="shared" ca="1" si="21"/>
        <v>1.0999999999999999E-2</v>
      </c>
      <c r="M322">
        <f>Замеры!S316</f>
        <v>0</v>
      </c>
    </row>
    <row r="323" spans="1:13" ht="15.6" x14ac:dyDescent="0.3">
      <c r="A323" s="58">
        <f>IF(Замеры!B317=0, " ", Замеры!B317)</f>
        <v>312</v>
      </c>
      <c r="B323" s="59">
        <f>Замеры!H317</f>
        <v>0</v>
      </c>
      <c r="C323" s="60" t="str">
        <f>Замеры!F317</f>
        <v xml:space="preserve">Группа от QF </v>
      </c>
      <c r="D323" s="29" t="s">
        <v>76</v>
      </c>
      <c r="E323" s="28">
        <f>Замеры!I317</f>
        <v>0</v>
      </c>
      <c r="F323" s="29" t="s">
        <v>88</v>
      </c>
      <c r="G323" s="29">
        <f t="shared" si="22"/>
        <v>15</v>
      </c>
      <c r="H323" s="29">
        <f t="shared" si="23"/>
        <v>30</v>
      </c>
      <c r="I323" s="29" t="s">
        <v>75</v>
      </c>
      <c r="J323" s="29">
        <f t="shared" ca="1" si="20"/>
        <v>21.2</v>
      </c>
      <c r="K323" s="29">
        <f t="shared" si="24"/>
        <v>0.3</v>
      </c>
      <c r="L323" s="29">
        <f t="shared" ca="1" si="21"/>
        <v>8.9999999999999993E-3</v>
      </c>
      <c r="M323">
        <f>Замеры!S317</f>
        <v>0</v>
      </c>
    </row>
    <row r="324" spans="1:13" ht="15.6" x14ac:dyDescent="0.3">
      <c r="A324" s="58">
        <f>IF(Замеры!B318=0, " ", Замеры!B318)</f>
        <v>313</v>
      </c>
      <c r="B324" s="59">
        <f>Замеры!H318</f>
        <v>0</v>
      </c>
      <c r="C324" s="60" t="str">
        <f>Замеры!F318</f>
        <v xml:space="preserve">Группа от QF </v>
      </c>
      <c r="D324" s="29" t="s">
        <v>76</v>
      </c>
      <c r="E324" s="28">
        <f>Замеры!I318</f>
        <v>0</v>
      </c>
      <c r="F324" s="29" t="s">
        <v>88</v>
      </c>
      <c r="G324" s="29">
        <f t="shared" si="22"/>
        <v>15</v>
      </c>
      <c r="H324" s="29">
        <f t="shared" si="23"/>
        <v>30</v>
      </c>
      <c r="I324" s="29" t="s">
        <v>75</v>
      </c>
      <c r="J324" s="29">
        <f t="shared" ca="1" si="20"/>
        <v>21.7</v>
      </c>
      <c r="K324" s="29">
        <f t="shared" si="24"/>
        <v>0.3</v>
      </c>
      <c r="L324" s="29">
        <f t="shared" ca="1" si="21"/>
        <v>1.4999999999999999E-2</v>
      </c>
      <c r="M324">
        <f>Замеры!S318</f>
        <v>0</v>
      </c>
    </row>
    <row r="325" spans="1:13" ht="15.6" x14ac:dyDescent="0.3">
      <c r="A325" s="58">
        <f>IF(Замеры!B319=0, " ", Замеры!B319)</f>
        <v>314</v>
      </c>
      <c r="B325" s="59">
        <f>Замеры!H319</f>
        <v>0</v>
      </c>
      <c r="C325" s="60" t="str">
        <f>Замеры!F319</f>
        <v xml:space="preserve">Группа от QF </v>
      </c>
      <c r="D325" s="29" t="s">
        <v>76</v>
      </c>
      <c r="E325" s="28">
        <f>Замеры!I319</f>
        <v>0</v>
      </c>
      <c r="F325" s="29" t="s">
        <v>88</v>
      </c>
      <c r="G325" s="29">
        <f t="shared" si="22"/>
        <v>15</v>
      </c>
      <c r="H325" s="29">
        <f t="shared" si="23"/>
        <v>30</v>
      </c>
      <c r="I325" s="29" t="s">
        <v>75</v>
      </c>
      <c r="J325" s="29">
        <f t="shared" ca="1" si="20"/>
        <v>21.1</v>
      </c>
      <c r="K325" s="29">
        <f t="shared" si="24"/>
        <v>0.3</v>
      </c>
      <c r="L325" s="29">
        <f t="shared" ca="1" si="21"/>
        <v>0.01</v>
      </c>
      <c r="M325">
        <f>Замеры!S319</f>
        <v>0</v>
      </c>
    </row>
    <row r="326" spans="1:13" ht="15.6" x14ac:dyDescent="0.3">
      <c r="A326" s="58">
        <f>IF(Замеры!B320=0, " ", Замеры!B320)</f>
        <v>315</v>
      </c>
      <c r="B326" s="59">
        <f>Замеры!H320</f>
        <v>0</v>
      </c>
      <c r="C326" s="60" t="str">
        <f>Замеры!F320</f>
        <v xml:space="preserve">Группа от QF </v>
      </c>
      <c r="D326" s="29" t="s">
        <v>76</v>
      </c>
      <c r="E326" s="28">
        <f>Замеры!I320</f>
        <v>0</v>
      </c>
      <c r="F326" s="29" t="s">
        <v>88</v>
      </c>
      <c r="G326" s="29">
        <f t="shared" si="22"/>
        <v>15</v>
      </c>
      <c r="H326" s="29">
        <f t="shared" si="23"/>
        <v>30</v>
      </c>
      <c r="I326" s="29" t="s">
        <v>75</v>
      </c>
      <c r="J326" s="29">
        <f t="shared" ca="1" si="20"/>
        <v>20.2</v>
      </c>
      <c r="K326" s="29">
        <f t="shared" si="24"/>
        <v>0.3</v>
      </c>
      <c r="L326" s="29">
        <f t="shared" ca="1" si="21"/>
        <v>1.2999999999999999E-2</v>
      </c>
      <c r="M326">
        <f>Замеры!S320</f>
        <v>0</v>
      </c>
    </row>
    <row r="327" spans="1:13" ht="15.6" x14ac:dyDescent="0.3">
      <c r="A327" s="58">
        <f>IF(Замеры!B321=0, " ", Замеры!B321)</f>
        <v>316</v>
      </c>
      <c r="B327" s="59">
        <f>Замеры!H321</f>
        <v>0</v>
      </c>
      <c r="C327" s="60" t="str">
        <f>Замеры!F321</f>
        <v xml:space="preserve">Группа от QF </v>
      </c>
      <c r="D327" s="29" t="s">
        <v>76</v>
      </c>
      <c r="E327" s="28">
        <f>Замеры!I321</f>
        <v>0</v>
      </c>
      <c r="F327" s="29" t="s">
        <v>88</v>
      </c>
      <c r="G327" s="29">
        <f t="shared" si="22"/>
        <v>15</v>
      </c>
      <c r="H327" s="29">
        <f t="shared" si="23"/>
        <v>30</v>
      </c>
      <c r="I327" s="29" t="s">
        <v>75</v>
      </c>
      <c r="J327" s="29">
        <f t="shared" ca="1" si="20"/>
        <v>21.1</v>
      </c>
      <c r="K327" s="29">
        <f t="shared" si="24"/>
        <v>0.3</v>
      </c>
      <c r="L327" s="29">
        <f t="shared" ca="1" si="21"/>
        <v>0.01</v>
      </c>
      <c r="M327">
        <f>Замеры!S321</f>
        <v>0</v>
      </c>
    </row>
    <row r="328" spans="1:13" ht="15.6" x14ac:dyDescent="0.3">
      <c r="A328" s="58">
        <f>IF(Замеры!B322=0, " ", Замеры!B322)</f>
        <v>317</v>
      </c>
      <c r="B328" s="59">
        <f>Замеры!H322</f>
        <v>0</v>
      </c>
      <c r="C328" s="60" t="str">
        <f>Замеры!F322</f>
        <v xml:space="preserve">Группа от QF </v>
      </c>
      <c r="D328" s="29" t="s">
        <v>76</v>
      </c>
      <c r="E328" s="28">
        <f>Замеры!I322</f>
        <v>0</v>
      </c>
      <c r="F328" s="29" t="s">
        <v>88</v>
      </c>
      <c r="G328" s="29">
        <f t="shared" si="22"/>
        <v>15</v>
      </c>
      <c r="H328" s="29">
        <f t="shared" si="23"/>
        <v>30</v>
      </c>
      <c r="I328" s="29" t="s">
        <v>75</v>
      </c>
      <c r="J328" s="29">
        <f t="shared" ca="1" si="20"/>
        <v>21.2</v>
      </c>
      <c r="K328" s="29">
        <f t="shared" si="24"/>
        <v>0.3</v>
      </c>
      <c r="L328" s="29">
        <f t="shared" ca="1" si="21"/>
        <v>8.9999999999999993E-3</v>
      </c>
      <c r="M328">
        <f>Замеры!S322</f>
        <v>0</v>
      </c>
    </row>
    <row r="329" spans="1:13" ht="15.6" x14ac:dyDescent="0.3">
      <c r="A329" s="58">
        <f>IF(Замеры!B323=0, " ", Замеры!B323)</f>
        <v>318</v>
      </c>
      <c r="B329" s="59">
        <f>Замеры!H323</f>
        <v>0</v>
      </c>
      <c r="C329" s="60" t="str">
        <f>Замеры!F323</f>
        <v xml:space="preserve">Группа от QF </v>
      </c>
      <c r="D329" s="29" t="s">
        <v>76</v>
      </c>
      <c r="E329" s="28">
        <f>Замеры!I323</f>
        <v>0</v>
      </c>
      <c r="F329" s="29" t="s">
        <v>88</v>
      </c>
      <c r="G329" s="29">
        <f t="shared" si="22"/>
        <v>15</v>
      </c>
      <c r="H329" s="29">
        <f t="shared" si="23"/>
        <v>30</v>
      </c>
      <c r="I329" s="29" t="s">
        <v>75</v>
      </c>
      <c r="J329" s="29">
        <f t="shared" ca="1" si="20"/>
        <v>21.2</v>
      </c>
      <c r="K329" s="29">
        <f t="shared" si="24"/>
        <v>0.3</v>
      </c>
      <c r="L329" s="29">
        <f t="shared" ca="1" si="21"/>
        <v>1.7000000000000001E-2</v>
      </c>
      <c r="M329">
        <f>Замеры!S323</f>
        <v>0</v>
      </c>
    </row>
    <row r="330" spans="1:13" ht="15.6" x14ac:dyDescent="0.3">
      <c r="A330" s="58">
        <f>IF(Замеры!B324=0, " ", Замеры!B324)</f>
        <v>319</v>
      </c>
      <c r="B330" s="59">
        <f>Замеры!H324</f>
        <v>0</v>
      </c>
      <c r="C330" s="60" t="str">
        <f>Замеры!F324</f>
        <v xml:space="preserve">Группа от QF </v>
      </c>
      <c r="D330" s="29" t="s">
        <v>76</v>
      </c>
      <c r="E330" s="28">
        <f>Замеры!I324</f>
        <v>0</v>
      </c>
      <c r="F330" s="29" t="s">
        <v>88</v>
      </c>
      <c r="G330" s="29">
        <f t="shared" si="22"/>
        <v>15</v>
      </c>
      <c r="H330" s="29">
        <f t="shared" si="23"/>
        <v>30</v>
      </c>
      <c r="I330" s="29" t="s">
        <v>75</v>
      </c>
      <c r="J330" s="29">
        <f t="shared" ca="1" si="20"/>
        <v>20.6</v>
      </c>
      <c r="K330" s="29">
        <f t="shared" si="24"/>
        <v>0.3</v>
      </c>
      <c r="L330" s="29">
        <f t="shared" ca="1" si="21"/>
        <v>1.4E-2</v>
      </c>
      <c r="M330">
        <f>Замеры!S324</f>
        <v>0</v>
      </c>
    </row>
    <row r="331" spans="1:13" ht="15.6" x14ac:dyDescent="0.3">
      <c r="A331" s="58">
        <f>IF(Замеры!B325=0, " ", Замеры!B325)</f>
        <v>320</v>
      </c>
      <c r="B331" s="59">
        <f>Замеры!H325</f>
        <v>0</v>
      </c>
      <c r="C331" s="60" t="str">
        <f>Замеры!F325</f>
        <v xml:space="preserve">Группа от QF </v>
      </c>
      <c r="D331" s="29" t="s">
        <v>76</v>
      </c>
      <c r="E331" s="28">
        <f>Замеры!I325</f>
        <v>0</v>
      </c>
      <c r="F331" s="29" t="s">
        <v>88</v>
      </c>
      <c r="G331" s="29">
        <f t="shared" si="22"/>
        <v>15</v>
      </c>
      <c r="H331" s="29">
        <f t="shared" si="23"/>
        <v>30</v>
      </c>
      <c r="I331" s="29" t="s">
        <v>75</v>
      </c>
      <c r="J331" s="29">
        <f t="shared" ca="1" si="20"/>
        <v>21.3</v>
      </c>
      <c r="K331" s="29">
        <f t="shared" si="24"/>
        <v>0.3</v>
      </c>
      <c r="L331" s="29">
        <f t="shared" ca="1" si="21"/>
        <v>1.7000000000000001E-2</v>
      </c>
      <c r="M331">
        <f>Замеры!S325</f>
        <v>0</v>
      </c>
    </row>
    <row r="332" spans="1:13" ht="15.6" x14ac:dyDescent="0.3">
      <c r="A332" s="58">
        <f>IF(Замеры!B326=0, " ", Замеры!B326)</f>
        <v>321</v>
      </c>
      <c r="B332" s="59">
        <f>Замеры!H326</f>
        <v>0</v>
      </c>
      <c r="C332" s="60" t="str">
        <f>Замеры!F326</f>
        <v xml:space="preserve">Группа от QF </v>
      </c>
      <c r="D332" s="29" t="s">
        <v>76</v>
      </c>
      <c r="E332" s="28">
        <f>Замеры!I326</f>
        <v>0</v>
      </c>
      <c r="F332" s="29" t="s">
        <v>88</v>
      </c>
      <c r="G332" s="29">
        <f t="shared" si="22"/>
        <v>15</v>
      </c>
      <c r="H332" s="29">
        <f t="shared" si="23"/>
        <v>30</v>
      </c>
      <c r="I332" s="29" t="s">
        <v>75</v>
      </c>
      <c r="J332" s="29">
        <f t="shared" ref="J332:J395" ca="1" si="25">RANDBETWEEN(201,219)/10</f>
        <v>20.399999999999999</v>
      </c>
      <c r="K332" s="29">
        <f t="shared" si="24"/>
        <v>0.3</v>
      </c>
      <c r="L332" s="29">
        <f t="shared" ref="L332:L395" ca="1" si="26">RANDBETWEEN(7,19)/1000</f>
        <v>8.0000000000000002E-3</v>
      </c>
      <c r="M332">
        <f>Замеры!S326</f>
        <v>0</v>
      </c>
    </row>
    <row r="333" spans="1:13" ht="15.6" x14ac:dyDescent="0.3">
      <c r="A333" s="58">
        <f>IF(Замеры!B327=0, " ", Замеры!B327)</f>
        <v>322</v>
      </c>
      <c r="B333" s="59">
        <f>Замеры!H327</f>
        <v>0</v>
      </c>
      <c r="C333" s="60" t="str">
        <f>Замеры!F327</f>
        <v xml:space="preserve">Группа от QF </v>
      </c>
      <c r="D333" s="29" t="s">
        <v>76</v>
      </c>
      <c r="E333" s="28">
        <f>Замеры!I327</f>
        <v>0</v>
      </c>
      <c r="F333" s="29" t="s">
        <v>88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75</v>
      </c>
      <c r="J333" s="29">
        <f t="shared" ca="1" si="25"/>
        <v>21.8</v>
      </c>
      <c r="K333" s="29">
        <f t="shared" ref="K333:K396" si="29">$O$9</f>
        <v>0.3</v>
      </c>
      <c r="L333" s="29">
        <f t="shared" ca="1" si="26"/>
        <v>8.0000000000000002E-3</v>
      </c>
      <c r="M333">
        <f>Замеры!S327</f>
        <v>0</v>
      </c>
    </row>
    <row r="334" spans="1:13" ht="15.6" x14ac:dyDescent="0.3">
      <c r="A334" s="58">
        <f>IF(Замеры!B328=0, " ", Замеры!B328)</f>
        <v>323</v>
      </c>
      <c r="B334" s="59">
        <f>Замеры!H328</f>
        <v>0</v>
      </c>
      <c r="C334" s="60" t="str">
        <f>Замеры!F328</f>
        <v xml:space="preserve">Группа от QF </v>
      </c>
      <c r="D334" s="29" t="s">
        <v>76</v>
      </c>
      <c r="E334" s="28">
        <f>Замеры!I328</f>
        <v>0</v>
      </c>
      <c r="F334" s="29" t="s">
        <v>88</v>
      </c>
      <c r="G334" s="29">
        <f t="shared" si="27"/>
        <v>15</v>
      </c>
      <c r="H334" s="29">
        <f t="shared" si="28"/>
        <v>30</v>
      </c>
      <c r="I334" s="29" t="s">
        <v>75</v>
      </c>
      <c r="J334" s="29">
        <f t="shared" ca="1" si="25"/>
        <v>21.5</v>
      </c>
      <c r="K334" s="29">
        <f t="shared" si="29"/>
        <v>0.3</v>
      </c>
      <c r="L334" s="29">
        <f t="shared" ca="1" si="26"/>
        <v>1.7999999999999999E-2</v>
      </c>
      <c r="M334">
        <f>Замеры!S328</f>
        <v>0</v>
      </c>
    </row>
    <row r="335" spans="1:13" ht="15.6" x14ac:dyDescent="0.3">
      <c r="A335" s="58">
        <f>IF(Замеры!B329=0, " ", Замеры!B329)</f>
        <v>324</v>
      </c>
      <c r="B335" s="59">
        <f>Замеры!H329</f>
        <v>0</v>
      </c>
      <c r="C335" s="60" t="str">
        <f>Замеры!F329</f>
        <v xml:space="preserve">Группа от QF </v>
      </c>
      <c r="D335" s="29" t="s">
        <v>76</v>
      </c>
      <c r="E335" s="28">
        <f>Замеры!I329</f>
        <v>0</v>
      </c>
      <c r="F335" s="29" t="s">
        <v>88</v>
      </c>
      <c r="G335" s="29">
        <f t="shared" si="27"/>
        <v>15</v>
      </c>
      <c r="H335" s="29">
        <f t="shared" si="28"/>
        <v>30</v>
      </c>
      <c r="I335" s="29" t="s">
        <v>75</v>
      </c>
      <c r="J335" s="29">
        <f t="shared" ca="1" si="25"/>
        <v>20.100000000000001</v>
      </c>
      <c r="K335" s="29">
        <f t="shared" si="29"/>
        <v>0.3</v>
      </c>
      <c r="L335" s="29">
        <f t="shared" ca="1" si="26"/>
        <v>1.4E-2</v>
      </c>
      <c r="M335">
        <f>Замеры!S329</f>
        <v>0</v>
      </c>
    </row>
    <row r="336" spans="1:13" ht="15.6" x14ac:dyDescent="0.3">
      <c r="A336" s="58">
        <f>IF(Замеры!B330=0, " ", Замеры!B330)</f>
        <v>325</v>
      </c>
      <c r="B336" s="59">
        <f>Замеры!H330</f>
        <v>0</v>
      </c>
      <c r="C336" s="60" t="str">
        <f>Замеры!F330</f>
        <v xml:space="preserve">Группа от QF </v>
      </c>
      <c r="D336" s="29" t="s">
        <v>76</v>
      </c>
      <c r="E336" s="28">
        <f>Замеры!I330</f>
        <v>0</v>
      </c>
      <c r="F336" s="29" t="s">
        <v>88</v>
      </c>
      <c r="G336" s="29">
        <f t="shared" si="27"/>
        <v>15</v>
      </c>
      <c r="H336" s="29">
        <f t="shared" si="28"/>
        <v>30</v>
      </c>
      <c r="I336" s="29" t="s">
        <v>75</v>
      </c>
      <c r="J336" s="29">
        <f t="shared" ca="1" si="25"/>
        <v>20.6</v>
      </c>
      <c r="K336" s="29">
        <f t="shared" si="29"/>
        <v>0.3</v>
      </c>
      <c r="L336" s="29">
        <f t="shared" ca="1" si="26"/>
        <v>0.01</v>
      </c>
      <c r="M336">
        <f>Замеры!S330</f>
        <v>0</v>
      </c>
    </row>
    <row r="337" spans="1:13" ht="15.6" x14ac:dyDescent="0.3">
      <c r="A337" s="58">
        <f>IF(Замеры!B331=0, " ", Замеры!B331)</f>
        <v>326</v>
      </c>
      <c r="B337" s="59">
        <f>Замеры!H331</f>
        <v>0</v>
      </c>
      <c r="C337" s="60" t="str">
        <f>Замеры!F331</f>
        <v xml:space="preserve">Группа от QF </v>
      </c>
      <c r="D337" s="29" t="s">
        <v>76</v>
      </c>
      <c r="E337" s="28">
        <f>Замеры!I331</f>
        <v>0</v>
      </c>
      <c r="F337" s="29" t="s">
        <v>88</v>
      </c>
      <c r="G337" s="29">
        <f t="shared" si="27"/>
        <v>15</v>
      </c>
      <c r="H337" s="29">
        <f t="shared" si="28"/>
        <v>30</v>
      </c>
      <c r="I337" s="29" t="s">
        <v>75</v>
      </c>
      <c r="J337" s="29">
        <f t="shared" ca="1" si="25"/>
        <v>21</v>
      </c>
      <c r="K337" s="29">
        <f t="shared" si="29"/>
        <v>0.3</v>
      </c>
      <c r="L337" s="29">
        <f t="shared" ca="1" si="26"/>
        <v>7.0000000000000001E-3</v>
      </c>
      <c r="M337">
        <f>Замеры!S331</f>
        <v>0</v>
      </c>
    </row>
    <row r="338" spans="1:13" ht="15.6" x14ac:dyDescent="0.3">
      <c r="A338" s="58">
        <f>IF(Замеры!B332=0, " ", Замеры!B332)</f>
        <v>327</v>
      </c>
      <c r="B338" s="59">
        <f>Замеры!H332</f>
        <v>0</v>
      </c>
      <c r="C338" s="60" t="str">
        <f>Замеры!F332</f>
        <v xml:space="preserve">Группа от QF </v>
      </c>
      <c r="D338" s="29" t="s">
        <v>76</v>
      </c>
      <c r="E338" s="28">
        <f>Замеры!I332</f>
        <v>0</v>
      </c>
      <c r="F338" s="29" t="s">
        <v>88</v>
      </c>
      <c r="G338" s="29">
        <f t="shared" si="27"/>
        <v>15</v>
      </c>
      <c r="H338" s="29">
        <f t="shared" si="28"/>
        <v>30</v>
      </c>
      <c r="I338" s="29" t="s">
        <v>75</v>
      </c>
      <c r="J338" s="29">
        <f t="shared" ca="1" si="25"/>
        <v>21.7</v>
      </c>
      <c r="K338" s="29">
        <f t="shared" si="29"/>
        <v>0.3</v>
      </c>
      <c r="L338" s="29">
        <f t="shared" ca="1" si="26"/>
        <v>1.2E-2</v>
      </c>
      <c r="M338">
        <f>Замеры!S332</f>
        <v>0</v>
      </c>
    </row>
    <row r="339" spans="1:13" ht="15.6" x14ac:dyDescent="0.3">
      <c r="A339" s="58">
        <f>IF(Замеры!B333=0, " ", Замеры!B333)</f>
        <v>328</v>
      </c>
      <c r="B339" s="59">
        <f>Замеры!H333</f>
        <v>0</v>
      </c>
      <c r="C339" s="60" t="str">
        <f>Замеры!F333</f>
        <v xml:space="preserve">Группа от QF </v>
      </c>
      <c r="D339" s="29" t="s">
        <v>76</v>
      </c>
      <c r="E339" s="28">
        <f>Замеры!I333</f>
        <v>0</v>
      </c>
      <c r="F339" s="29" t="s">
        <v>88</v>
      </c>
      <c r="G339" s="29">
        <f t="shared" si="27"/>
        <v>15</v>
      </c>
      <c r="H339" s="29">
        <f t="shared" si="28"/>
        <v>30</v>
      </c>
      <c r="I339" s="29" t="s">
        <v>75</v>
      </c>
      <c r="J339" s="29">
        <f t="shared" ca="1" si="25"/>
        <v>21.6</v>
      </c>
      <c r="K339" s="29">
        <f t="shared" si="29"/>
        <v>0.3</v>
      </c>
      <c r="L339" s="29">
        <f t="shared" ca="1" si="26"/>
        <v>0.01</v>
      </c>
      <c r="M339">
        <f>Замеры!S333</f>
        <v>0</v>
      </c>
    </row>
    <row r="340" spans="1:13" ht="15.6" x14ac:dyDescent="0.3">
      <c r="A340" s="58">
        <f>IF(Замеры!B334=0, " ", Замеры!B334)</f>
        <v>329</v>
      </c>
      <c r="B340" s="59">
        <f>Замеры!H334</f>
        <v>0</v>
      </c>
      <c r="C340" s="60" t="str">
        <f>Замеры!F334</f>
        <v xml:space="preserve">Группа от QF </v>
      </c>
      <c r="D340" s="29" t="s">
        <v>76</v>
      </c>
      <c r="E340" s="28">
        <f>Замеры!I334</f>
        <v>0</v>
      </c>
      <c r="F340" s="29" t="s">
        <v>88</v>
      </c>
      <c r="G340" s="29">
        <f t="shared" si="27"/>
        <v>15</v>
      </c>
      <c r="H340" s="29">
        <f t="shared" si="28"/>
        <v>30</v>
      </c>
      <c r="I340" s="29" t="s">
        <v>75</v>
      </c>
      <c r="J340" s="29">
        <f t="shared" ca="1" si="25"/>
        <v>20.2</v>
      </c>
      <c r="K340" s="29">
        <f t="shared" si="29"/>
        <v>0.3</v>
      </c>
      <c r="L340" s="29">
        <f t="shared" ca="1" si="26"/>
        <v>8.0000000000000002E-3</v>
      </c>
      <c r="M340">
        <f>Замеры!S334</f>
        <v>0</v>
      </c>
    </row>
    <row r="341" spans="1:13" ht="15.6" x14ac:dyDescent="0.3">
      <c r="A341" s="58">
        <f>IF(Замеры!B335=0, " ", Замеры!B335)</f>
        <v>330</v>
      </c>
      <c r="B341" s="59">
        <f>Замеры!H335</f>
        <v>0</v>
      </c>
      <c r="C341" s="60" t="str">
        <f>Замеры!F335</f>
        <v xml:space="preserve">Группа от QF </v>
      </c>
      <c r="D341" s="29" t="s">
        <v>76</v>
      </c>
      <c r="E341" s="28">
        <f>Замеры!I335</f>
        <v>0</v>
      </c>
      <c r="F341" s="29" t="s">
        <v>88</v>
      </c>
      <c r="G341" s="29">
        <f t="shared" si="27"/>
        <v>15</v>
      </c>
      <c r="H341" s="29">
        <f t="shared" si="28"/>
        <v>30</v>
      </c>
      <c r="I341" s="29" t="s">
        <v>75</v>
      </c>
      <c r="J341" s="29">
        <f t="shared" ca="1" si="25"/>
        <v>20.399999999999999</v>
      </c>
      <c r="K341" s="29">
        <f t="shared" si="29"/>
        <v>0.3</v>
      </c>
      <c r="L341" s="29">
        <f t="shared" ca="1" si="26"/>
        <v>0.01</v>
      </c>
      <c r="M341">
        <f>Замеры!S335</f>
        <v>0</v>
      </c>
    </row>
    <row r="342" spans="1:13" ht="15.6" x14ac:dyDescent="0.3">
      <c r="A342" s="58">
        <f>IF(Замеры!B336=0, " ", Замеры!B336)</f>
        <v>331</v>
      </c>
      <c r="B342" s="59">
        <f>Замеры!H336</f>
        <v>0</v>
      </c>
      <c r="C342" s="60" t="str">
        <f>Замеры!F336</f>
        <v xml:space="preserve">Группа от QF </v>
      </c>
      <c r="D342" s="29" t="s">
        <v>76</v>
      </c>
      <c r="E342" s="28">
        <f>Замеры!I336</f>
        <v>0</v>
      </c>
      <c r="F342" s="29" t="s">
        <v>88</v>
      </c>
      <c r="G342" s="29">
        <f t="shared" si="27"/>
        <v>15</v>
      </c>
      <c r="H342" s="29">
        <f t="shared" si="28"/>
        <v>30</v>
      </c>
      <c r="I342" s="29" t="s">
        <v>75</v>
      </c>
      <c r="J342" s="29">
        <f t="shared" ca="1" si="25"/>
        <v>21.6</v>
      </c>
      <c r="K342" s="29">
        <f t="shared" si="29"/>
        <v>0.3</v>
      </c>
      <c r="L342" s="29">
        <f t="shared" ca="1" si="26"/>
        <v>1.7999999999999999E-2</v>
      </c>
      <c r="M342">
        <f>Замеры!S336</f>
        <v>0</v>
      </c>
    </row>
    <row r="343" spans="1:13" ht="15.6" x14ac:dyDescent="0.3">
      <c r="A343" s="58">
        <f>IF(Замеры!B337=0, " ", Замеры!B337)</f>
        <v>332</v>
      </c>
      <c r="B343" s="59">
        <f>Замеры!H337</f>
        <v>0</v>
      </c>
      <c r="C343" s="60" t="str">
        <f>Замеры!F337</f>
        <v xml:space="preserve">Группа от QF </v>
      </c>
      <c r="D343" s="29" t="s">
        <v>76</v>
      </c>
      <c r="E343" s="28">
        <f>Замеры!I337</f>
        <v>0</v>
      </c>
      <c r="F343" s="29" t="s">
        <v>88</v>
      </c>
      <c r="G343" s="29">
        <f t="shared" si="27"/>
        <v>15</v>
      </c>
      <c r="H343" s="29">
        <f t="shared" si="28"/>
        <v>30</v>
      </c>
      <c r="I343" s="29" t="s">
        <v>75</v>
      </c>
      <c r="J343" s="29">
        <f t="shared" ca="1" si="25"/>
        <v>21.4</v>
      </c>
      <c r="K343" s="29">
        <f t="shared" si="29"/>
        <v>0.3</v>
      </c>
      <c r="L343" s="29">
        <f t="shared" ca="1" si="26"/>
        <v>1.9E-2</v>
      </c>
      <c r="M343">
        <f>Замеры!S337</f>
        <v>0</v>
      </c>
    </row>
    <row r="344" spans="1:13" ht="15.6" x14ac:dyDescent="0.3">
      <c r="A344" s="58">
        <f>IF(Замеры!B338=0, " ", Замеры!B338)</f>
        <v>333</v>
      </c>
      <c r="B344" s="59">
        <f>Замеры!H338</f>
        <v>0</v>
      </c>
      <c r="C344" s="60" t="str">
        <f>Замеры!F338</f>
        <v xml:space="preserve">Группа от QF </v>
      </c>
      <c r="D344" s="29" t="s">
        <v>76</v>
      </c>
      <c r="E344" s="28">
        <f>Замеры!I338</f>
        <v>0</v>
      </c>
      <c r="F344" s="29" t="s">
        <v>88</v>
      </c>
      <c r="G344" s="29">
        <f t="shared" si="27"/>
        <v>15</v>
      </c>
      <c r="H344" s="29">
        <f t="shared" si="28"/>
        <v>30</v>
      </c>
      <c r="I344" s="29" t="s">
        <v>75</v>
      </c>
      <c r="J344" s="29">
        <f t="shared" ca="1" si="25"/>
        <v>21.2</v>
      </c>
      <c r="K344" s="29">
        <f t="shared" si="29"/>
        <v>0.3</v>
      </c>
      <c r="L344" s="29">
        <f t="shared" ca="1" si="26"/>
        <v>1.2E-2</v>
      </c>
      <c r="M344">
        <f>Замеры!S338</f>
        <v>0</v>
      </c>
    </row>
    <row r="345" spans="1:13" ht="15.6" x14ac:dyDescent="0.3">
      <c r="A345" s="58">
        <f>IF(Замеры!B339=0, " ", Замеры!B339)</f>
        <v>334</v>
      </c>
      <c r="B345" s="59">
        <f>Замеры!H339</f>
        <v>0</v>
      </c>
      <c r="C345" s="60" t="str">
        <f>Замеры!F339</f>
        <v xml:space="preserve">Группа от QF </v>
      </c>
      <c r="D345" s="29" t="s">
        <v>76</v>
      </c>
      <c r="E345" s="28">
        <f>Замеры!I339</f>
        <v>0</v>
      </c>
      <c r="F345" s="29" t="s">
        <v>88</v>
      </c>
      <c r="G345" s="29">
        <f t="shared" si="27"/>
        <v>15</v>
      </c>
      <c r="H345" s="29">
        <f t="shared" si="28"/>
        <v>30</v>
      </c>
      <c r="I345" s="29" t="s">
        <v>75</v>
      </c>
      <c r="J345" s="29">
        <f t="shared" ca="1" si="25"/>
        <v>21.3</v>
      </c>
      <c r="K345" s="29">
        <f t="shared" si="29"/>
        <v>0.3</v>
      </c>
      <c r="L345" s="29">
        <f t="shared" ca="1" si="26"/>
        <v>1.7999999999999999E-2</v>
      </c>
      <c r="M345">
        <f>Замеры!S339</f>
        <v>0</v>
      </c>
    </row>
    <row r="346" spans="1:13" ht="15.6" x14ac:dyDescent="0.3">
      <c r="A346" s="58">
        <f>IF(Замеры!B340=0, " ", Замеры!B340)</f>
        <v>335</v>
      </c>
      <c r="B346" s="59">
        <f>Замеры!H340</f>
        <v>0</v>
      </c>
      <c r="C346" s="60" t="str">
        <f>Замеры!F340</f>
        <v xml:space="preserve">Группа от QF </v>
      </c>
      <c r="D346" s="29" t="s">
        <v>76</v>
      </c>
      <c r="E346" s="28">
        <f>Замеры!I340</f>
        <v>0</v>
      </c>
      <c r="F346" s="29" t="s">
        <v>88</v>
      </c>
      <c r="G346" s="29">
        <f t="shared" si="27"/>
        <v>15</v>
      </c>
      <c r="H346" s="29">
        <f t="shared" si="28"/>
        <v>30</v>
      </c>
      <c r="I346" s="29" t="s">
        <v>75</v>
      </c>
      <c r="J346" s="29">
        <f t="shared" ca="1" si="25"/>
        <v>20.100000000000001</v>
      </c>
      <c r="K346" s="29">
        <f t="shared" si="29"/>
        <v>0.3</v>
      </c>
      <c r="L346" s="29">
        <f t="shared" ca="1" si="26"/>
        <v>1.7000000000000001E-2</v>
      </c>
      <c r="M346">
        <f>Замеры!S340</f>
        <v>0</v>
      </c>
    </row>
    <row r="347" spans="1:13" ht="15.6" x14ac:dyDescent="0.3">
      <c r="A347" s="58">
        <f>IF(Замеры!B341=0, " ", Замеры!B341)</f>
        <v>336</v>
      </c>
      <c r="B347" s="59">
        <f>Замеры!H341</f>
        <v>0</v>
      </c>
      <c r="C347" s="60" t="str">
        <f>Замеры!F341</f>
        <v xml:space="preserve">Группа от QF </v>
      </c>
      <c r="D347" s="29" t="s">
        <v>76</v>
      </c>
      <c r="E347" s="28">
        <f>Замеры!I341</f>
        <v>0</v>
      </c>
      <c r="F347" s="29" t="s">
        <v>88</v>
      </c>
      <c r="G347" s="29">
        <f t="shared" si="27"/>
        <v>15</v>
      </c>
      <c r="H347" s="29">
        <f t="shared" si="28"/>
        <v>30</v>
      </c>
      <c r="I347" s="29" t="s">
        <v>75</v>
      </c>
      <c r="J347" s="29">
        <f t="shared" ca="1" si="25"/>
        <v>21.4</v>
      </c>
      <c r="K347" s="29">
        <f t="shared" si="29"/>
        <v>0.3</v>
      </c>
      <c r="L347" s="29">
        <f t="shared" ca="1" si="26"/>
        <v>1.2E-2</v>
      </c>
      <c r="M347">
        <f>Замеры!S341</f>
        <v>0</v>
      </c>
    </row>
    <row r="348" spans="1:13" ht="15.6" x14ac:dyDescent="0.3">
      <c r="A348" s="58">
        <f>IF(Замеры!B342=0, " ", Замеры!B342)</f>
        <v>337</v>
      </c>
      <c r="B348" s="59">
        <f>Замеры!H342</f>
        <v>0</v>
      </c>
      <c r="C348" s="60" t="str">
        <f>Замеры!F342</f>
        <v xml:space="preserve">Группа от QF </v>
      </c>
      <c r="D348" s="29" t="s">
        <v>76</v>
      </c>
      <c r="E348" s="28">
        <f>Замеры!I342</f>
        <v>0</v>
      </c>
      <c r="F348" s="29" t="s">
        <v>88</v>
      </c>
      <c r="G348" s="29">
        <f t="shared" si="27"/>
        <v>15</v>
      </c>
      <c r="H348" s="29">
        <f t="shared" si="28"/>
        <v>30</v>
      </c>
      <c r="I348" s="29" t="s">
        <v>75</v>
      </c>
      <c r="J348" s="29">
        <f t="shared" ca="1" si="25"/>
        <v>20.6</v>
      </c>
      <c r="K348" s="29">
        <f t="shared" si="29"/>
        <v>0.3</v>
      </c>
      <c r="L348" s="29">
        <f t="shared" ca="1" si="26"/>
        <v>1.2E-2</v>
      </c>
      <c r="M348">
        <f>Замеры!S342</f>
        <v>0</v>
      </c>
    </row>
    <row r="349" spans="1:13" ht="15.6" x14ac:dyDescent="0.3">
      <c r="A349" s="58">
        <f>IF(Замеры!B343=0, " ", Замеры!B343)</f>
        <v>338</v>
      </c>
      <c r="B349" s="59">
        <f>Замеры!H343</f>
        <v>0</v>
      </c>
      <c r="C349" s="60" t="str">
        <f>Замеры!F343</f>
        <v xml:space="preserve">Группа от QF </v>
      </c>
      <c r="D349" s="29" t="s">
        <v>76</v>
      </c>
      <c r="E349" s="28">
        <f>Замеры!I343</f>
        <v>0</v>
      </c>
      <c r="F349" s="29" t="s">
        <v>88</v>
      </c>
      <c r="G349" s="29">
        <f t="shared" si="27"/>
        <v>15</v>
      </c>
      <c r="H349" s="29">
        <f t="shared" si="28"/>
        <v>30</v>
      </c>
      <c r="I349" s="29" t="s">
        <v>75</v>
      </c>
      <c r="J349" s="29">
        <f t="shared" ca="1" si="25"/>
        <v>20.9</v>
      </c>
      <c r="K349" s="29">
        <f t="shared" si="29"/>
        <v>0.3</v>
      </c>
      <c r="L349" s="29">
        <f t="shared" ca="1" si="26"/>
        <v>0.01</v>
      </c>
      <c r="M349">
        <f>Замеры!S343</f>
        <v>0</v>
      </c>
    </row>
    <row r="350" spans="1:13" ht="15.6" x14ac:dyDescent="0.3">
      <c r="A350" s="58">
        <f>IF(Замеры!B344=0, " ", Замеры!B344)</f>
        <v>339</v>
      </c>
      <c r="B350" s="59">
        <f>Замеры!H344</f>
        <v>0</v>
      </c>
      <c r="C350" s="60" t="str">
        <f>Замеры!F344</f>
        <v xml:space="preserve">Группа от QF </v>
      </c>
      <c r="D350" s="29" t="s">
        <v>76</v>
      </c>
      <c r="E350" s="28">
        <f>Замеры!I344</f>
        <v>0</v>
      </c>
      <c r="F350" s="29" t="s">
        <v>88</v>
      </c>
      <c r="G350" s="29">
        <f t="shared" si="27"/>
        <v>15</v>
      </c>
      <c r="H350" s="29">
        <f t="shared" si="28"/>
        <v>30</v>
      </c>
      <c r="I350" s="29" t="s">
        <v>75</v>
      </c>
      <c r="J350" s="29">
        <f t="shared" ca="1" si="25"/>
        <v>20.3</v>
      </c>
      <c r="K350" s="29">
        <f t="shared" si="29"/>
        <v>0.3</v>
      </c>
      <c r="L350" s="29">
        <f t="shared" ca="1" si="26"/>
        <v>1.7000000000000001E-2</v>
      </c>
      <c r="M350">
        <f>Замеры!S344</f>
        <v>0</v>
      </c>
    </row>
    <row r="351" spans="1:13" ht="15.6" x14ac:dyDescent="0.3">
      <c r="A351" s="58">
        <f>IF(Замеры!B345=0, " ", Замеры!B345)</f>
        <v>340</v>
      </c>
      <c r="B351" s="59">
        <f>Замеры!H345</f>
        <v>0</v>
      </c>
      <c r="C351" s="60" t="str">
        <f>Замеры!F345</f>
        <v xml:space="preserve">Группа от QF </v>
      </c>
      <c r="D351" s="29" t="s">
        <v>76</v>
      </c>
      <c r="E351" s="28">
        <f>Замеры!I345</f>
        <v>0</v>
      </c>
      <c r="F351" s="29" t="s">
        <v>88</v>
      </c>
      <c r="G351" s="29">
        <f t="shared" si="27"/>
        <v>15</v>
      </c>
      <c r="H351" s="29">
        <f t="shared" si="28"/>
        <v>30</v>
      </c>
      <c r="I351" s="29" t="s">
        <v>75</v>
      </c>
      <c r="J351" s="29">
        <f t="shared" ca="1" si="25"/>
        <v>20.8</v>
      </c>
      <c r="K351" s="29">
        <f t="shared" si="29"/>
        <v>0.3</v>
      </c>
      <c r="L351" s="29">
        <f t="shared" ca="1" si="26"/>
        <v>1.7000000000000001E-2</v>
      </c>
      <c r="M351">
        <f>Замеры!S345</f>
        <v>0</v>
      </c>
    </row>
    <row r="352" spans="1:13" ht="15.6" x14ac:dyDescent="0.3">
      <c r="A352" s="58">
        <f>IF(Замеры!B346=0, " ", Замеры!B346)</f>
        <v>341</v>
      </c>
      <c r="B352" s="59">
        <f>Замеры!H346</f>
        <v>0</v>
      </c>
      <c r="C352" s="60" t="str">
        <f>Замеры!F346</f>
        <v xml:space="preserve">Группа от QF </v>
      </c>
      <c r="D352" s="29" t="s">
        <v>76</v>
      </c>
      <c r="E352" s="28">
        <f>Замеры!I346</f>
        <v>0</v>
      </c>
      <c r="F352" s="29" t="s">
        <v>88</v>
      </c>
      <c r="G352" s="29">
        <f t="shared" si="27"/>
        <v>15</v>
      </c>
      <c r="H352" s="29">
        <f t="shared" si="28"/>
        <v>30</v>
      </c>
      <c r="I352" s="29" t="s">
        <v>75</v>
      </c>
      <c r="J352" s="29">
        <f t="shared" ca="1" si="25"/>
        <v>21.7</v>
      </c>
      <c r="K352" s="29">
        <f t="shared" si="29"/>
        <v>0.3</v>
      </c>
      <c r="L352" s="29">
        <f t="shared" ca="1" si="26"/>
        <v>1.7000000000000001E-2</v>
      </c>
      <c r="M352">
        <f>Замеры!S346</f>
        <v>0</v>
      </c>
    </row>
    <row r="353" spans="1:13" ht="15.6" x14ac:dyDescent="0.3">
      <c r="A353" s="58">
        <f>IF(Замеры!B347=0, " ", Замеры!B347)</f>
        <v>342</v>
      </c>
      <c r="B353" s="59">
        <f>Замеры!H347</f>
        <v>0</v>
      </c>
      <c r="C353" s="60" t="str">
        <f>Замеры!F347</f>
        <v xml:space="preserve">Группа от QF </v>
      </c>
      <c r="D353" s="29" t="s">
        <v>76</v>
      </c>
      <c r="E353" s="28">
        <f>Замеры!I347</f>
        <v>0</v>
      </c>
      <c r="F353" s="29" t="s">
        <v>88</v>
      </c>
      <c r="G353" s="29">
        <f t="shared" si="27"/>
        <v>15</v>
      </c>
      <c r="H353" s="29">
        <f t="shared" si="28"/>
        <v>30</v>
      </c>
      <c r="I353" s="29" t="s">
        <v>75</v>
      </c>
      <c r="J353" s="29">
        <f t="shared" ca="1" si="25"/>
        <v>21</v>
      </c>
      <c r="K353" s="29">
        <f t="shared" si="29"/>
        <v>0.3</v>
      </c>
      <c r="L353" s="29">
        <f t="shared" ca="1" si="26"/>
        <v>8.0000000000000002E-3</v>
      </c>
      <c r="M353">
        <f>Замеры!S347</f>
        <v>0</v>
      </c>
    </row>
    <row r="354" spans="1:13" ht="15.6" x14ac:dyDescent="0.3">
      <c r="A354" s="58">
        <f>IF(Замеры!B348=0, " ", Замеры!B348)</f>
        <v>343</v>
      </c>
      <c r="B354" s="59">
        <f>Замеры!H348</f>
        <v>0</v>
      </c>
      <c r="C354" s="60" t="str">
        <f>Замеры!F348</f>
        <v xml:space="preserve">Группа от QF </v>
      </c>
      <c r="D354" s="29" t="s">
        <v>76</v>
      </c>
      <c r="E354" s="28">
        <f>Замеры!I348</f>
        <v>0</v>
      </c>
      <c r="F354" s="29" t="s">
        <v>88</v>
      </c>
      <c r="G354" s="29">
        <f t="shared" si="27"/>
        <v>15</v>
      </c>
      <c r="H354" s="29">
        <f t="shared" si="28"/>
        <v>30</v>
      </c>
      <c r="I354" s="29" t="s">
        <v>75</v>
      </c>
      <c r="J354" s="29">
        <f t="shared" ca="1" si="25"/>
        <v>20.9</v>
      </c>
      <c r="K354" s="29">
        <f t="shared" si="29"/>
        <v>0.3</v>
      </c>
      <c r="L354" s="29">
        <f t="shared" ca="1" si="26"/>
        <v>1.2999999999999999E-2</v>
      </c>
      <c r="M354">
        <f>Замеры!S348</f>
        <v>0</v>
      </c>
    </row>
    <row r="355" spans="1:13" ht="15.6" x14ac:dyDescent="0.3">
      <c r="A355" s="58">
        <f>IF(Замеры!B349=0, " ", Замеры!B349)</f>
        <v>344</v>
      </c>
      <c r="B355" s="59">
        <f>Замеры!H349</f>
        <v>0</v>
      </c>
      <c r="C355" s="60" t="str">
        <f>Замеры!F349</f>
        <v xml:space="preserve">Группа от QF </v>
      </c>
      <c r="D355" s="29" t="s">
        <v>76</v>
      </c>
      <c r="E355" s="28">
        <f>Замеры!I349</f>
        <v>0</v>
      </c>
      <c r="F355" s="29" t="s">
        <v>88</v>
      </c>
      <c r="G355" s="29">
        <f t="shared" si="27"/>
        <v>15</v>
      </c>
      <c r="H355" s="29">
        <f t="shared" si="28"/>
        <v>30</v>
      </c>
      <c r="I355" s="29" t="s">
        <v>75</v>
      </c>
      <c r="J355" s="29">
        <f t="shared" ca="1" si="25"/>
        <v>20.100000000000001</v>
      </c>
      <c r="K355" s="29">
        <f t="shared" si="29"/>
        <v>0.3</v>
      </c>
      <c r="L355" s="29">
        <f t="shared" ca="1" si="26"/>
        <v>1.7999999999999999E-2</v>
      </c>
      <c r="M355">
        <f>Замеры!S349</f>
        <v>0</v>
      </c>
    </row>
    <row r="356" spans="1:13" ht="15.6" x14ac:dyDescent="0.3">
      <c r="A356" s="58">
        <f>IF(Замеры!B350=0, " ", Замеры!B350)</f>
        <v>345</v>
      </c>
      <c r="B356" s="59">
        <f>Замеры!H350</f>
        <v>0</v>
      </c>
      <c r="C356" s="60" t="str">
        <f>Замеры!F350</f>
        <v xml:space="preserve">Группа от QF </v>
      </c>
      <c r="D356" s="29" t="s">
        <v>76</v>
      </c>
      <c r="E356" s="28">
        <f>Замеры!I350</f>
        <v>0</v>
      </c>
      <c r="F356" s="29" t="s">
        <v>88</v>
      </c>
      <c r="G356" s="29">
        <f t="shared" si="27"/>
        <v>15</v>
      </c>
      <c r="H356" s="29">
        <f t="shared" si="28"/>
        <v>30</v>
      </c>
      <c r="I356" s="29" t="s">
        <v>75</v>
      </c>
      <c r="J356" s="29">
        <f t="shared" ca="1" si="25"/>
        <v>20.7</v>
      </c>
      <c r="K356" s="29">
        <f t="shared" si="29"/>
        <v>0.3</v>
      </c>
      <c r="L356" s="29">
        <f t="shared" ca="1" si="26"/>
        <v>8.0000000000000002E-3</v>
      </c>
      <c r="M356">
        <f>Замеры!S350</f>
        <v>0</v>
      </c>
    </row>
    <row r="357" spans="1:13" ht="15.6" x14ac:dyDescent="0.3">
      <c r="A357" s="58">
        <f>IF(Замеры!B351=0, " ", Замеры!B351)</f>
        <v>346</v>
      </c>
      <c r="B357" s="59">
        <f>Замеры!H351</f>
        <v>0</v>
      </c>
      <c r="C357" s="60" t="str">
        <f>Замеры!F351</f>
        <v xml:space="preserve">Группа от QF </v>
      </c>
      <c r="D357" s="29" t="s">
        <v>76</v>
      </c>
      <c r="E357" s="28">
        <f>Замеры!I351</f>
        <v>0</v>
      </c>
      <c r="F357" s="29" t="s">
        <v>88</v>
      </c>
      <c r="G357" s="29">
        <f t="shared" si="27"/>
        <v>15</v>
      </c>
      <c r="H357" s="29">
        <f t="shared" si="28"/>
        <v>30</v>
      </c>
      <c r="I357" s="29" t="s">
        <v>75</v>
      </c>
      <c r="J357" s="29">
        <f t="shared" ca="1" si="25"/>
        <v>20.9</v>
      </c>
      <c r="K357" s="29">
        <f t="shared" si="29"/>
        <v>0.3</v>
      </c>
      <c r="L357" s="29">
        <f t="shared" ca="1" si="26"/>
        <v>1.7999999999999999E-2</v>
      </c>
      <c r="M357">
        <f>Замеры!S351</f>
        <v>0</v>
      </c>
    </row>
    <row r="358" spans="1:13" ht="15.6" x14ac:dyDescent="0.3">
      <c r="A358" s="58">
        <f>IF(Замеры!B352=0, " ", Замеры!B352)</f>
        <v>347</v>
      </c>
      <c r="B358" s="59">
        <f>Замеры!H352</f>
        <v>0</v>
      </c>
      <c r="C358" s="60" t="str">
        <f>Замеры!F352</f>
        <v xml:space="preserve">Группа от QF </v>
      </c>
      <c r="D358" s="29" t="s">
        <v>76</v>
      </c>
      <c r="E358" s="28">
        <f>Замеры!I352</f>
        <v>0</v>
      </c>
      <c r="F358" s="29" t="s">
        <v>88</v>
      </c>
      <c r="G358" s="29">
        <f t="shared" si="27"/>
        <v>15</v>
      </c>
      <c r="H358" s="29">
        <f t="shared" si="28"/>
        <v>30</v>
      </c>
      <c r="I358" s="29" t="s">
        <v>75</v>
      </c>
      <c r="J358" s="29">
        <f t="shared" ca="1" si="25"/>
        <v>20.3</v>
      </c>
      <c r="K358" s="29">
        <f t="shared" si="29"/>
        <v>0.3</v>
      </c>
      <c r="L358" s="29">
        <f t="shared" ca="1" si="26"/>
        <v>1.9E-2</v>
      </c>
      <c r="M358">
        <f>Замеры!S352</f>
        <v>0</v>
      </c>
    </row>
    <row r="359" spans="1:13" ht="15.6" x14ac:dyDescent="0.3">
      <c r="A359" s="58">
        <f>IF(Замеры!B353=0, " ", Замеры!B353)</f>
        <v>348</v>
      </c>
      <c r="B359" s="59">
        <f>Замеры!H353</f>
        <v>0</v>
      </c>
      <c r="C359" s="60" t="str">
        <f>Замеры!F353</f>
        <v xml:space="preserve">Группа от QF </v>
      </c>
      <c r="D359" s="29" t="s">
        <v>76</v>
      </c>
      <c r="E359" s="28">
        <f>Замеры!I353</f>
        <v>0</v>
      </c>
      <c r="F359" s="29" t="s">
        <v>88</v>
      </c>
      <c r="G359" s="29">
        <f t="shared" si="27"/>
        <v>15</v>
      </c>
      <c r="H359" s="29">
        <f t="shared" si="28"/>
        <v>30</v>
      </c>
      <c r="I359" s="29" t="s">
        <v>75</v>
      </c>
      <c r="J359" s="29">
        <f t="shared" ca="1" si="25"/>
        <v>20.8</v>
      </c>
      <c r="K359" s="29">
        <f t="shared" si="29"/>
        <v>0.3</v>
      </c>
      <c r="L359" s="29">
        <f t="shared" ca="1" si="26"/>
        <v>1.4E-2</v>
      </c>
      <c r="M359">
        <f>Замеры!S353</f>
        <v>0</v>
      </c>
    </row>
    <row r="360" spans="1:13" ht="15.6" x14ac:dyDescent="0.3">
      <c r="A360" s="58">
        <f>IF(Замеры!B354=0, " ", Замеры!B354)</f>
        <v>349</v>
      </c>
      <c r="B360" s="59">
        <f>Замеры!H354</f>
        <v>0</v>
      </c>
      <c r="C360" s="60" t="str">
        <f>Замеры!F354</f>
        <v xml:space="preserve">Группа от QF </v>
      </c>
      <c r="D360" s="29" t="s">
        <v>76</v>
      </c>
      <c r="E360" s="28">
        <f>Замеры!I354</f>
        <v>0</v>
      </c>
      <c r="F360" s="29" t="s">
        <v>88</v>
      </c>
      <c r="G360" s="29">
        <f t="shared" si="27"/>
        <v>15</v>
      </c>
      <c r="H360" s="29">
        <f t="shared" si="28"/>
        <v>30</v>
      </c>
      <c r="I360" s="29" t="s">
        <v>75</v>
      </c>
      <c r="J360" s="29">
        <f t="shared" ca="1" si="25"/>
        <v>21.1</v>
      </c>
      <c r="K360" s="29">
        <f t="shared" si="29"/>
        <v>0.3</v>
      </c>
      <c r="L360" s="29">
        <f t="shared" ca="1" si="26"/>
        <v>1.4999999999999999E-2</v>
      </c>
      <c r="M360">
        <f>Замеры!S354</f>
        <v>0</v>
      </c>
    </row>
    <row r="361" spans="1:13" ht="15.6" x14ac:dyDescent="0.3">
      <c r="A361" s="58">
        <f>IF(Замеры!B355=0, " ", Замеры!B355)</f>
        <v>350</v>
      </c>
      <c r="B361" s="59">
        <f>Замеры!H355</f>
        <v>0</v>
      </c>
      <c r="C361" s="60" t="str">
        <f>Замеры!F355</f>
        <v xml:space="preserve">Группа от QF </v>
      </c>
      <c r="D361" s="29" t="s">
        <v>76</v>
      </c>
      <c r="E361" s="28">
        <f>Замеры!I355</f>
        <v>0</v>
      </c>
      <c r="F361" s="29" t="s">
        <v>88</v>
      </c>
      <c r="G361" s="29">
        <f t="shared" si="27"/>
        <v>15</v>
      </c>
      <c r="H361" s="29">
        <f t="shared" si="28"/>
        <v>30</v>
      </c>
      <c r="I361" s="29" t="s">
        <v>75</v>
      </c>
      <c r="J361" s="29">
        <f t="shared" ca="1" si="25"/>
        <v>20.7</v>
      </c>
      <c r="K361" s="29">
        <f t="shared" si="29"/>
        <v>0.3</v>
      </c>
      <c r="L361" s="29">
        <f t="shared" ca="1" si="26"/>
        <v>1.4E-2</v>
      </c>
      <c r="M361">
        <f>Замеры!S355</f>
        <v>0</v>
      </c>
    </row>
    <row r="362" spans="1:13" ht="15.6" x14ac:dyDescent="0.3">
      <c r="A362" s="58">
        <f>IF(Замеры!B356=0, " ", Замеры!B356)</f>
        <v>351</v>
      </c>
      <c r="B362" s="59">
        <f>Замеры!H356</f>
        <v>0</v>
      </c>
      <c r="C362" s="60" t="str">
        <f>Замеры!F356</f>
        <v xml:space="preserve">Группа от QF </v>
      </c>
      <c r="D362" s="29" t="s">
        <v>76</v>
      </c>
      <c r="E362" s="28">
        <f>Замеры!I356</f>
        <v>0</v>
      </c>
      <c r="F362" s="29" t="s">
        <v>88</v>
      </c>
      <c r="G362" s="29">
        <f t="shared" si="27"/>
        <v>15</v>
      </c>
      <c r="H362" s="29">
        <f t="shared" si="28"/>
        <v>30</v>
      </c>
      <c r="I362" s="29" t="s">
        <v>75</v>
      </c>
      <c r="J362" s="29">
        <f t="shared" ca="1" si="25"/>
        <v>20.8</v>
      </c>
      <c r="K362" s="29">
        <f t="shared" si="29"/>
        <v>0.3</v>
      </c>
      <c r="L362" s="29">
        <f t="shared" ca="1" si="26"/>
        <v>1.6E-2</v>
      </c>
      <c r="M362">
        <f>Замеры!S356</f>
        <v>0</v>
      </c>
    </row>
    <row r="363" spans="1:13" ht="15.6" x14ac:dyDescent="0.3">
      <c r="A363" s="58">
        <f>IF(Замеры!B357=0, " ", Замеры!B357)</f>
        <v>352</v>
      </c>
      <c r="B363" s="59">
        <f>Замеры!H357</f>
        <v>0</v>
      </c>
      <c r="C363" s="60" t="str">
        <f>Замеры!F357</f>
        <v xml:space="preserve">Группа от QF </v>
      </c>
      <c r="D363" s="29" t="s">
        <v>76</v>
      </c>
      <c r="E363" s="28">
        <f>Замеры!I357</f>
        <v>0</v>
      </c>
      <c r="F363" s="29" t="s">
        <v>88</v>
      </c>
      <c r="G363" s="29">
        <f t="shared" si="27"/>
        <v>15</v>
      </c>
      <c r="H363" s="29">
        <f t="shared" si="28"/>
        <v>30</v>
      </c>
      <c r="I363" s="29" t="s">
        <v>75</v>
      </c>
      <c r="J363" s="29">
        <f t="shared" ca="1" si="25"/>
        <v>21</v>
      </c>
      <c r="K363" s="29">
        <f t="shared" si="29"/>
        <v>0.3</v>
      </c>
      <c r="L363" s="29">
        <f t="shared" ca="1" si="26"/>
        <v>8.9999999999999993E-3</v>
      </c>
      <c r="M363">
        <f>Замеры!S357</f>
        <v>0</v>
      </c>
    </row>
    <row r="364" spans="1:13" ht="15.6" x14ac:dyDescent="0.3">
      <c r="A364" s="58">
        <f>IF(Замеры!B358=0, " ", Замеры!B358)</f>
        <v>353</v>
      </c>
      <c r="B364" s="59">
        <f>Замеры!H358</f>
        <v>0</v>
      </c>
      <c r="C364" s="60" t="str">
        <f>Замеры!F358</f>
        <v xml:space="preserve">Группа от QF </v>
      </c>
      <c r="D364" s="29" t="s">
        <v>76</v>
      </c>
      <c r="E364" s="28">
        <f>Замеры!I358</f>
        <v>0</v>
      </c>
      <c r="F364" s="29" t="s">
        <v>88</v>
      </c>
      <c r="G364" s="29">
        <f t="shared" si="27"/>
        <v>15</v>
      </c>
      <c r="H364" s="29">
        <f t="shared" si="28"/>
        <v>30</v>
      </c>
      <c r="I364" s="29" t="s">
        <v>75</v>
      </c>
      <c r="J364" s="29">
        <f t="shared" ca="1" si="25"/>
        <v>20.8</v>
      </c>
      <c r="K364" s="29">
        <f t="shared" si="29"/>
        <v>0.3</v>
      </c>
      <c r="L364" s="29">
        <f t="shared" ca="1" si="26"/>
        <v>1.2999999999999999E-2</v>
      </c>
      <c r="M364">
        <f>Замеры!S358</f>
        <v>0</v>
      </c>
    </row>
    <row r="365" spans="1:13" ht="15.6" x14ac:dyDescent="0.3">
      <c r="A365" s="58">
        <f>IF(Замеры!B359=0, " ", Замеры!B359)</f>
        <v>354</v>
      </c>
      <c r="B365" s="59">
        <f>Замеры!H359</f>
        <v>0</v>
      </c>
      <c r="C365" s="60" t="str">
        <f>Замеры!F359</f>
        <v xml:space="preserve">Группа от QF </v>
      </c>
      <c r="D365" s="29" t="s">
        <v>76</v>
      </c>
      <c r="E365" s="28">
        <f>Замеры!I359</f>
        <v>0</v>
      </c>
      <c r="F365" s="29" t="s">
        <v>88</v>
      </c>
      <c r="G365" s="29">
        <f t="shared" si="27"/>
        <v>15</v>
      </c>
      <c r="H365" s="29">
        <f t="shared" si="28"/>
        <v>30</v>
      </c>
      <c r="I365" s="29" t="s">
        <v>75</v>
      </c>
      <c r="J365" s="29">
        <f t="shared" ca="1" si="25"/>
        <v>20.7</v>
      </c>
      <c r="K365" s="29">
        <f t="shared" si="29"/>
        <v>0.3</v>
      </c>
      <c r="L365" s="29">
        <f t="shared" ca="1" si="26"/>
        <v>1.0999999999999999E-2</v>
      </c>
      <c r="M365">
        <f>Замеры!S359</f>
        <v>0</v>
      </c>
    </row>
    <row r="366" spans="1:13" ht="15.6" x14ac:dyDescent="0.3">
      <c r="A366" s="58">
        <f>IF(Замеры!B360=0, " ", Замеры!B360)</f>
        <v>355</v>
      </c>
      <c r="B366" s="59">
        <f>Замеры!H360</f>
        <v>0</v>
      </c>
      <c r="C366" s="60" t="str">
        <f>Замеры!F360</f>
        <v xml:space="preserve">Группа от QF </v>
      </c>
      <c r="D366" s="29" t="s">
        <v>76</v>
      </c>
      <c r="E366" s="28">
        <f>Замеры!I360</f>
        <v>0</v>
      </c>
      <c r="F366" s="29" t="s">
        <v>88</v>
      </c>
      <c r="G366" s="29">
        <f t="shared" si="27"/>
        <v>15</v>
      </c>
      <c r="H366" s="29">
        <f t="shared" si="28"/>
        <v>30</v>
      </c>
      <c r="I366" s="29" t="s">
        <v>75</v>
      </c>
      <c r="J366" s="29">
        <f t="shared" ca="1" si="25"/>
        <v>21.6</v>
      </c>
      <c r="K366" s="29">
        <f t="shared" si="29"/>
        <v>0.3</v>
      </c>
      <c r="L366" s="29">
        <f t="shared" ca="1" si="26"/>
        <v>0.01</v>
      </c>
      <c r="M366">
        <f>Замеры!S360</f>
        <v>0</v>
      </c>
    </row>
    <row r="367" spans="1:13" ht="15.6" x14ac:dyDescent="0.3">
      <c r="A367" s="58">
        <f>IF(Замеры!B361=0, " ", Замеры!B361)</f>
        <v>356</v>
      </c>
      <c r="B367" s="59">
        <f>Замеры!H361</f>
        <v>0</v>
      </c>
      <c r="C367" s="60" t="str">
        <f>Замеры!F361</f>
        <v xml:space="preserve">Группа от QF </v>
      </c>
      <c r="D367" s="29" t="s">
        <v>76</v>
      </c>
      <c r="E367" s="28">
        <f>Замеры!I361</f>
        <v>0</v>
      </c>
      <c r="F367" s="29" t="s">
        <v>88</v>
      </c>
      <c r="G367" s="29">
        <f t="shared" si="27"/>
        <v>15</v>
      </c>
      <c r="H367" s="29">
        <f t="shared" si="28"/>
        <v>30</v>
      </c>
      <c r="I367" s="29" t="s">
        <v>75</v>
      </c>
      <c r="J367" s="29">
        <f t="shared" ca="1" si="25"/>
        <v>21.2</v>
      </c>
      <c r="K367" s="29">
        <f t="shared" si="29"/>
        <v>0.3</v>
      </c>
      <c r="L367" s="29">
        <f t="shared" ca="1" si="26"/>
        <v>1.7999999999999999E-2</v>
      </c>
      <c r="M367">
        <f>Замеры!S361</f>
        <v>0</v>
      </c>
    </row>
    <row r="368" spans="1:13" ht="15.6" x14ac:dyDescent="0.3">
      <c r="A368" s="58">
        <f>IF(Замеры!B362=0, " ", Замеры!B362)</f>
        <v>357</v>
      </c>
      <c r="B368" s="59">
        <f>Замеры!H362</f>
        <v>0</v>
      </c>
      <c r="C368" s="60" t="str">
        <f>Замеры!F362</f>
        <v xml:space="preserve">Группа от QF </v>
      </c>
      <c r="D368" s="29" t="s">
        <v>76</v>
      </c>
      <c r="E368" s="28">
        <f>Замеры!I362</f>
        <v>0</v>
      </c>
      <c r="F368" s="29" t="s">
        <v>88</v>
      </c>
      <c r="G368" s="29">
        <f t="shared" si="27"/>
        <v>15</v>
      </c>
      <c r="H368" s="29">
        <f t="shared" si="28"/>
        <v>30</v>
      </c>
      <c r="I368" s="29" t="s">
        <v>75</v>
      </c>
      <c r="J368" s="29">
        <f t="shared" ca="1" si="25"/>
        <v>21.1</v>
      </c>
      <c r="K368" s="29">
        <f t="shared" si="29"/>
        <v>0.3</v>
      </c>
      <c r="L368" s="29">
        <f t="shared" ca="1" si="26"/>
        <v>1.2999999999999999E-2</v>
      </c>
      <c r="M368">
        <f>Замеры!S362</f>
        <v>0</v>
      </c>
    </row>
    <row r="369" spans="1:13" ht="15.6" x14ac:dyDescent="0.3">
      <c r="A369" s="58">
        <f>IF(Замеры!B363=0, " ", Замеры!B363)</f>
        <v>358</v>
      </c>
      <c r="B369" s="59">
        <f>Замеры!H363</f>
        <v>0</v>
      </c>
      <c r="C369" s="60" t="str">
        <f>Замеры!F363</f>
        <v xml:space="preserve">Группа от QF </v>
      </c>
      <c r="D369" s="29" t="s">
        <v>76</v>
      </c>
      <c r="E369" s="28">
        <f>Замеры!I363</f>
        <v>0</v>
      </c>
      <c r="F369" s="29" t="s">
        <v>88</v>
      </c>
      <c r="G369" s="29">
        <f t="shared" si="27"/>
        <v>15</v>
      </c>
      <c r="H369" s="29">
        <f t="shared" si="28"/>
        <v>30</v>
      </c>
      <c r="I369" s="29" t="s">
        <v>75</v>
      </c>
      <c r="J369" s="29">
        <f t="shared" ca="1" si="25"/>
        <v>21.7</v>
      </c>
      <c r="K369" s="29">
        <f t="shared" si="29"/>
        <v>0.3</v>
      </c>
      <c r="L369" s="29">
        <f t="shared" ca="1" si="26"/>
        <v>1.9E-2</v>
      </c>
      <c r="M369">
        <f>Замеры!S363</f>
        <v>0</v>
      </c>
    </row>
    <row r="370" spans="1:13" ht="15.6" x14ac:dyDescent="0.3">
      <c r="A370" s="58">
        <f>IF(Замеры!B364=0, " ", Замеры!B364)</f>
        <v>359</v>
      </c>
      <c r="B370" s="59">
        <f>Замеры!H364</f>
        <v>0</v>
      </c>
      <c r="C370" s="60" t="str">
        <f>Замеры!F364</f>
        <v xml:space="preserve">Группа от QF </v>
      </c>
      <c r="D370" s="29" t="s">
        <v>76</v>
      </c>
      <c r="E370" s="28">
        <f>Замеры!I364</f>
        <v>0</v>
      </c>
      <c r="F370" s="29" t="s">
        <v>88</v>
      </c>
      <c r="G370" s="29">
        <f t="shared" si="27"/>
        <v>15</v>
      </c>
      <c r="H370" s="29">
        <f t="shared" si="28"/>
        <v>30</v>
      </c>
      <c r="I370" s="29" t="s">
        <v>75</v>
      </c>
      <c r="J370" s="29">
        <f t="shared" ca="1" si="25"/>
        <v>21.9</v>
      </c>
      <c r="K370" s="29">
        <f t="shared" si="29"/>
        <v>0.3</v>
      </c>
      <c r="L370" s="29">
        <f t="shared" ca="1" si="26"/>
        <v>0.01</v>
      </c>
      <c r="M370">
        <f>Замеры!S364</f>
        <v>0</v>
      </c>
    </row>
    <row r="371" spans="1:13" ht="15.6" x14ac:dyDescent="0.3">
      <c r="A371" s="58">
        <f>IF(Замеры!B365=0, " ", Замеры!B365)</f>
        <v>360</v>
      </c>
      <c r="B371" s="59">
        <f>Замеры!H365</f>
        <v>0</v>
      </c>
      <c r="C371" s="60" t="str">
        <f>Замеры!F365</f>
        <v xml:space="preserve">Группа от QF </v>
      </c>
      <c r="D371" s="29" t="s">
        <v>76</v>
      </c>
      <c r="E371" s="28">
        <f>Замеры!I365</f>
        <v>0</v>
      </c>
      <c r="F371" s="29" t="s">
        <v>88</v>
      </c>
      <c r="G371" s="29">
        <f t="shared" si="27"/>
        <v>15</v>
      </c>
      <c r="H371" s="29">
        <f t="shared" si="28"/>
        <v>30</v>
      </c>
      <c r="I371" s="29" t="s">
        <v>75</v>
      </c>
      <c r="J371" s="29">
        <f t="shared" ca="1" si="25"/>
        <v>20.7</v>
      </c>
      <c r="K371" s="29">
        <f t="shared" si="29"/>
        <v>0.3</v>
      </c>
      <c r="L371" s="29">
        <f t="shared" ca="1" si="26"/>
        <v>1.2E-2</v>
      </c>
      <c r="M371">
        <f>Замеры!S365</f>
        <v>0</v>
      </c>
    </row>
    <row r="372" spans="1:13" ht="15.6" x14ac:dyDescent="0.3">
      <c r="A372" s="58">
        <f>IF(Замеры!B366=0, " ", Замеры!B366)</f>
        <v>361</v>
      </c>
      <c r="B372" s="59">
        <f>Замеры!H366</f>
        <v>0</v>
      </c>
      <c r="C372" s="60" t="str">
        <f>Замеры!F366</f>
        <v xml:space="preserve">Группа от QF </v>
      </c>
      <c r="D372" s="29" t="s">
        <v>76</v>
      </c>
      <c r="E372" s="28">
        <f>Замеры!I366</f>
        <v>0</v>
      </c>
      <c r="F372" s="29" t="s">
        <v>88</v>
      </c>
      <c r="G372" s="29">
        <f t="shared" si="27"/>
        <v>15</v>
      </c>
      <c r="H372" s="29">
        <f t="shared" si="28"/>
        <v>30</v>
      </c>
      <c r="I372" s="29" t="s">
        <v>75</v>
      </c>
      <c r="J372" s="29">
        <f t="shared" ca="1" si="25"/>
        <v>20.9</v>
      </c>
      <c r="K372" s="29">
        <f t="shared" si="29"/>
        <v>0.3</v>
      </c>
      <c r="L372" s="29">
        <f t="shared" ca="1" si="26"/>
        <v>1.4E-2</v>
      </c>
      <c r="M372">
        <f>Замеры!S366</f>
        <v>0</v>
      </c>
    </row>
    <row r="373" spans="1:13" ht="15.6" x14ac:dyDescent="0.3">
      <c r="A373" s="58">
        <f>IF(Замеры!B367=0, " ", Замеры!B367)</f>
        <v>362</v>
      </c>
      <c r="B373" s="59">
        <f>Замеры!H367</f>
        <v>0</v>
      </c>
      <c r="C373" s="60" t="str">
        <f>Замеры!F367</f>
        <v xml:space="preserve">Группа от QF </v>
      </c>
      <c r="D373" s="29" t="s">
        <v>76</v>
      </c>
      <c r="E373" s="28">
        <f>Замеры!I367</f>
        <v>0</v>
      </c>
      <c r="F373" s="29" t="s">
        <v>88</v>
      </c>
      <c r="G373" s="29">
        <f t="shared" si="27"/>
        <v>15</v>
      </c>
      <c r="H373" s="29">
        <f t="shared" si="28"/>
        <v>30</v>
      </c>
      <c r="I373" s="29" t="s">
        <v>75</v>
      </c>
      <c r="J373" s="29">
        <f t="shared" ca="1" si="25"/>
        <v>20.5</v>
      </c>
      <c r="K373" s="29">
        <f t="shared" si="29"/>
        <v>0.3</v>
      </c>
      <c r="L373" s="29">
        <f t="shared" ca="1" si="26"/>
        <v>1.6E-2</v>
      </c>
      <c r="M373">
        <f>Замеры!S367</f>
        <v>0</v>
      </c>
    </row>
    <row r="374" spans="1:13" ht="15.6" x14ac:dyDescent="0.3">
      <c r="A374" s="58">
        <f>IF(Замеры!B368=0, " ", Замеры!B368)</f>
        <v>363</v>
      </c>
      <c r="B374" s="59">
        <f>Замеры!H368</f>
        <v>0</v>
      </c>
      <c r="C374" s="60" t="str">
        <f>Замеры!F368</f>
        <v xml:space="preserve">Группа от QF </v>
      </c>
      <c r="D374" s="29" t="s">
        <v>76</v>
      </c>
      <c r="E374" s="28">
        <f>Замеры!I368</f>
        <v>0</v>
      </c>
      <c r="F374" s="29" t="s">
        <v>88</v>
      </c>
      <c r="G374" s="29">
        <f t="shared" si="27"/>
        <v>15</v>
      </c>
      <c r="H374" s="29">
        <f t="shared" si="28"/>
        <v>30</v>
      </c>
      <c r="I374" s="29" t="s">
        <v>75</v>
      </c>
      <c r="J374" s="29">
        <f t="shared" ca="1" si="25"/>
        <v>20.399999999999999</v>
      </c>
      <c r="K374" s="29">
        <f t="shared" si="29"/>
        <v>0.3</v>
      </c>
      <c r="L374" s="29">
        <f t="shared" ca="1" si="26"/>
        <v>1.2999999999999999E-2</v>
      </c>
      <c r="M374">
        <f>Замеры!S368</f>
        <v>0</v>
      </c>
    </row>
    <row r="375" spans="1:13" ht="15.6" x14ac:dyDescent="0.3">
      <c r="A375" s="58">
        <f>IF(Замеры!B369=0, " ", Замеры!B369)</f>
        <v>364</v>
      </c>
      <c r="B375" s="59">
        <f>Замеры!H369</f>
        <v>0</v>
      </c>
      <c r="C375" s="60" t="str">
        <f>Замеры!F369</f>
        <v xml:space="preserve">Группа от QF </v>
      </c>
      <c r="D375" s="29" t="s">
        <v>76</v>
      </c>
      <c r="E375" s="28">
        <f>Замеры!I369</f>
        <v>0</v>
      </c>
      <c r="F375" s="29" t="s">
        <v>88</v>
      </c>
      <c r="G375" s="29">
        <f t="shared" si="27"/>
        <v>15</v>
      </c>
      <c r="H375" s="29">
        <f t="shared" si="28"/>
        <v>30</v>
      </c>
      <c r="I375" s="29" t="s">
        <v>75</v>
      </c>
      <c r="J375" s="29">
        <f t="shared" ca="1" si="25"/>
        <v>20.2</v>
      </c>
      <c r="K375" s="29">
        <f t="shared" si="29"/>
        <v>0.3</v>
      </c>
      <c r="L375" s="29">
        <f t="shared" ca="1" si="26"/>
        <v>0.01</v>
      </c>
      <c r="M375">
        <f>Замеры!S369</f>
        <v>0</v>
      </c>
    </row>
    <row r="376" spans="1:13" ht="15.6" x14ac:dyDescent="0.3">
      <c r="A376" s="58">
        <f>IF(Замеры!B370=0, " ", Замеры!B370)</f>
        <v>365</v>
      </c>
      <c r="B376" s="59">
        <f>Замеры!H370</f>
        <v>0</v>
      </c>
      <c r="C376" s="60" t="str">
        <f>Замеры!F370</f>
        <v xml:space="preserve">Группа от QF </v>
      </c>
      <c r="D376" s="29" t="s">
        <v>76</v>
      </c>
      <c r="E376" s="28">
        <f>Замеры!I370</f>
        <v>0</v>
      </c>
      <c r="F376" s="29" t="s">
        <v>88</v>
      </c>
      <c r="G376" s="29">
        <f t="shared" si="27"/>
        <v>15</v>
      </c>
      <c r="H376" s="29">
        <f t="shared" si="28"/>
        <v>30</v>
      </c>
      <c r="I376" s="29" t="s">
        <v>75</v>
      </c>
      <c r="J376" s="29">
        <f t="shared" ca="1" si="25"/>
        <v>20.5</v>
      </c>
      <c r="K376" s="29">
        <f t="shared" si="29"/>
        <v>0.3</v>
      </c>
      <c r="L376" s="29">
        <f t="shared" ca="1" si="26"/>
        <v>1.9E-2</v>
      </c>
      <c r="M376">
        <f>Замеры!S370</f>
        <v>0</v>
      </c>
    </row>
    <row r="377" spans="1:13" ht="15.6" x14ac:dyDescent="0.3">
      <c r="A377" s="58">
        <f>IF(Замеры!B371=0, " ", Замеры!B371)</f>
        <v>366</v>
      </c>
      <c r="B377" s="59">
        <f>Замеры!H371</f>
        <v>0</v>
      </c>
      <c r="C377" s="60" t="str">
        <f>Замеры!F371</f>
        <v xml:space="preserve">Группа от QF </v>
      </c>
      <c r="D377" s="29" t="s">
        <v>76</v>
      </c>
      <c r="E377" s="28">
        <f>Замеры!I371</f>
        <v>0</v>
      </c>
      <c r="F377" s="29" t="s">
        <v>88</v>
      </c>
      <c r="G377" s="29">
        <f t="shared" si="27"/>
        <v>15</v>
      </c>
      <c r="H377" s="29">
        <f t="shared" si="28"/>
        <v>30</v>
      </c>
      <c r="I377" s="29" t="s">
        <v>75</v>
      </c>
      <c r="J377" s="29">
        <f t="shared" ca="1" si="25"/>
        <v>20.9</v>
      </c>
      <c r="K377" s="29">
        <f t="shared" si="29"/>
        <v>0.3</v>
      </c>
      <c r="L377" s="29">
        <f t="shared" ca="1" si="26"/>
        <v>8.9999999999999993E-3</v>
      </c>
      <c r="M377">
        <f>Замеры!S371</f>
        <v>0</v>
      </c>
    </row>
    <row r="378" spans="1:13" ht="15.6" x14ac:dyDescent="0.3">
      <c r="A378" s="58">
        <f>IF(Замеры!B372=0, " ", Замеры!B372)</f>
        <v>367</v>
      </c>
      <c r="B378" s="59">
        <f>Замеры!H372</f>
        <v>0</v>
      </c>
      <c r="C378" s="60" t="str">
        <f>Замеры!F372</f>
        <v xml:space="preserve">Группа от QF </v>
      </c>
      <c r="D378" s="29" t="s">
        <v>76</v>
      </c>
      <c r="E378" s="28">
        <f>Замеры!I372</f>
        <v>0</v>
      </c>
      <c r="F378" s="29" t="s">
        <v>88</v>
      </c>
      <c r="G378" s="29">
        <f t="shared" si="27"/>
        <v>15</v>
      </c>
      <c r="H378" s="29">
        <f t="shared" si="28"/>
        <v>30</v>
      </c>
      <c r="I378" s="29" t="s">
        <v>75</v>
      </c>
      <c r="J378" s="29">
        <f t="shared" ca="1" si="25"/>
        <v>21.9</v>
      </c>
      <c r="K378" s="29">
        <f t="shared" si="29"/>
        <v>0.3</v>
      </c>
      <c r="L378" s="29">
        <f t="shared" ca="1" si="26"/>
        <v>1.4E-2</v>
      </c>
      <c r="M378">
        <f>Замеры!S372</f>
        <v>0</v>
      </c>
    </row>
    <row r="379" spans="1:13" ht="15.6" x14ac:dyDescent="0.3">
      <c r="A379" s="58">
        <f>IF(Замеры!B373=0, " ", Замеры!B373)</f>
        <v>368</v>
      </c>
      <c r="B379" s="59">
        <f>Замеры!H373</f>
        <v>0</v>
      </c>
      <c r="C379" s="60" t="str">
        <f>Замеры!F373</f>
        <v xml:space="preserve">Группа от QF </v>
      </c>
      <c r="D379" s="29" t="s">
        <v>76</v>
      </c>
      <c r="E379" s="28">
        <f>Замеры!I373</f>
        <v>0</v>
      </c>
      <c r="F379" s="29" t="s">
        <v>88</v>
      </c>
      <c r="G379" s="29">
        <f t="shared" si="27"/>
        <v>15</v>
      </c>
      <c r="H379" s="29">
        <f t="shared" si="28"/>
        <v>30</v>
      </c>
      <c r="I379" s="29" t="s">
        <v>75</v>
      </c>
      <c r="J379" s="29">
        <f t="shared" ca="1" si="25"/>
        <v>20.9</v>
      </c>
      <c r="K379" s="29">
        <f t="shared" si="29"/>
        <v>0.3</v>
      </c>
      <c r="L379" s="29">
        <f t="shared" ca="1" si="26"/>
        <v>1.4E-2</v>
      </c>
      <c r="M379">
        <f>Замеры!S373</f>
        <v>0</v>
      </c>
    </row>
    <row r="380" spans="1:13" ht="15.6" x14ac:dyDescent="0.3">
      <c r="A380" s="58">
        <f>IF(Замеры!B374=0, " ", Замеры!B374)</f>
        <v>369</v>
      </c>
      <c r="B380" s="59">
        <f>Замеры!H374</f>
        <v>0</v>
      </c>
      <c r="C380" s="60" t="str">
        <f>Замеры!F374</f>
        <v xml:space="preserve">Группа от QF </v>
      </c>
      <c r="D380" s="29" t="s">
        <v>76</v>
      </c>
      <c r="E380" s="28">
        <f>Замеры!I374</f>
        <v>0</v>
      </c>
      <c r="F380" s="29" t="s">
        <v>88</v>
      </c>
      <c r="G380" s="29">
        <f t="shared" si="27"/>
        <v>15</v>
      </c>
      <c r="H380" s="29">
        <f t="shared" si="28"/>
        <v>30</v>
      </c>
      <c r="I380" s="29" t="s">
        <v>75</v>
      </c>
      <c r="J380" s="29">
        <f t="shared" ca="1" si="25"/>
        <v>21.7</v>
      </c>
      <c r="K380" s="29">
        <f t="shared" si="29"/>
        <v>0.3</v>
      </c>
      <c r="L380" s="29">
        <f t="shared" ca="1" si="26"/>
        <v>1.6E-2</v>
      </c>
      <c r="M380">
        <f>Замеры!S374</f>
        <v>0</v>
      </c>
    </row>
    <row r="381" spans="1:13" ht="15.6" x14ac:dyDescent="0.3">
      <c r="A381" s="58">
        <f>IF(Замеры!B375=0, " ", Замеры!B375)</f>
        <v>370</v>
      </c>
      <c r="B381" s="59">
        <f>Замеры!H375</f>
        <v>0</v>
      </c>
      <c r="C381" s="60" t="str">
        <f>Замеры!F375</f>
        <v xml:space="preserve">Группа от QF </v>
      </c>
      <c r="D381" s="29" t="s">
        <v>76</v>
      </c>
      <c r="E381" s="28">
        <f>Замеры!I375</f>
        <v>0</v>
      </c>
      <c r="F381" s="29" t="s">
        <v>88</v>
      </c>
      <c r="G381" s="29">
        <f t="shared" si="27"/>
        <v>15</v>
      </c>
      <c r="H381" s="29">
        <f t="shared" si="28"/>
        <v>30</v>
      </c>
      <c r="I381" s="29" t="s">
        <v>75</v>
      </c>
      <c r="J381" s="29">
        <f t="shared" ca="1" si="25"/>
        <v>20.399999999999999</v>
      </c>
      <c r="K381" s="29">
        <f t="shared" si="29"/>
        <v>0.3</v>
      </c>
      <c r="L381" s="29">
        <f t="shared" ca="1" si="26"/>
        <v>1.4E-2</v>
      </c>
      <c r="M381">
        <f>Замеры!S375</f>
        <v>0</v>
      </c>
    </row>
    <row r="382" spans="1:13" ht="15.6" x14ac:dyDescent="0.3">
      <c r="A382" s="58">
        <f>IF(Замеры!B376=0, " ", Замеры!B376)</f>
        <v>371</v>
      </c>
      <c r="B382" s="59">
        <f>Замеры!H376</f>
        <v>0</v>
      </c>
      <c r="C382" s="60" t="str">
        <f>Замеры!F376</f>
        <v xml:space="preserve">Группа от QF </v>
      </c>
      <c r="D382" s="29" t="s">
        <v>76</v>
      </c>
      <c r="E382" s="28">
        <f>Замеры!I376</f>
        <v>0</v>
      </c>
      <c r="F382" s="29" t="s">
        <v>88</v>
      </c>
      <c r="G382" s="29">
        <f t="shared" si="27"/>
        <v>15</v>
      </c>
      <c r="H382" s="29">
        <f t="shared" si="28"/>
        <v>30</v>
      </c>
      <c r="I382" s="29" t="s">
        <v>75</v>
      </c>
      <c r="J382" s="29">
        <f t="shared" ca="1" si="25"/>
        <v>20.3</v>
      </c>
      <c r="K382" s="29">
        <f t="shared" si="29"/>
        <v>0.3</v>
      </c>
      <c r="L382" s="29">
        <f t="shared" ca="1" si="26"/>
        <v>8.9999999999999993E-3</v>
      </c>
      <c r="M382">
        <f>Замеры!S376</f>
        <v>0</v>
      </c>
    </row>
    <row r="383" spans="1:13" ht="15.6" x14ac:dyDescent="0.3">
      <c r="A383" s="58">
        <f>IF(Замеры!B377=0, " ", Замеры!B377)</f>
        <v>372</v>
      </c>
      <c r="B383" s="59">
        <f>Замеры!H377</f>
        <v>0</v>
      </c>
      <c r="C383" s="60" t="str">
        <f>Замеры!F377</f>
        <v xml:space="preserve">Группа от QF </v>
      </c>
      <c r="D383" s="29" t="s">
        <v>76</v>
      </c>
      <c r="E383" s="28">
        <f>Замеры!I377</f>
        <v>0</v>
      </c>
      <c r="F383" s="29" t="s">
        <v>88</v>
      </c>
      <c r="G383" s="29">
        <f t="shared" si="27"/>
        <v>15</v>
      </c>
      <c r="H383" s="29">
        <f t="shared" si="28"/>
        <v>30</v>
      </c>
      <c r="I383" s="29" t="s">
        <v>75</v>
      </c>
      <c r="J383" s="29">
        <f t="shared" ca="1" si="25"/>
        <v>21.2</v>
      </c>
      <c r="K383" s="29">
        <f t="shared" si="29"/>
        <v>0.3</v>
      </c>
      <c r="L383" s="29">
        <f t="shared" ca="1" si="26"/>
        <v>1.4999999999999999E-2</v>
      </c>
      <c r="M383">
        <f>Замеры!S377</f>
        <v>0</v>
      </c>
    </row>
    <row r="384" spans="1:13" ht="15.6" x14ac:dyDescent="0.3">
      <c r="A384" s="58">
        <f>IF(Замеры!B378=0, " ", Замеры!B378)</f>
        <v>373</v>
      </c>
      <c r="B384" s="59">
        <f>Замеры!H378</f>
        <v>0</v>
      </c>
      <c r="C384" s="60" t="str">
        <f>Замеры!F378</f>
        <v xml:space="preserve">Группа от QF </v>
      </c>
      <c r="D384" s="29" t="s">
        <v>76</v>
      </c>
      <c r="E384" s="28">
        <f>Замеры!I378</f>
        <v>0</v>
      </c>
      <c r="F384" s="29" t="s">
        <v>88</v>
      </c>
      <c r="G384" s="29">
        <f t="shared" si="27"/>
        <v>15</v>
      </c>
      <c r="H384" s="29">
        <f t="shared" si="28"/>
        <v>30</v>
      </c>
      <c r="I384" s="29" t="s">
        <v>75</v>
      </c>
      <c r="J384" s="29">
        <f t="shared" ca="1" si="25"/>
        <v>21.1</v>
      </c>
      <c r="K384" s="29">
        <f t="shared" si="29"/>
        <v>0.3</v>
      </c>
      <c r="L384" s="29">
        <f t="shared" ca="1" si="26"/>
        <v>1.6E-2</v>
      </c>
      <c r="M384">
        <f>Замеры!S378</f>
        <v>0</v>
      </c>
    </row>
    <row r="385" spans="1:13" ht="15.6" x14ac:dyDescent="0.3">
      <c r="A385" s="58">
        <f>IF(Замеры!B379=0, " ", Замеры!B379)</f>
        <v>374</v>
      </c>
      <c r="B385" s="59">
        <f>Замеры!H379</f>
        <v>0</v>
      </c>
      <c r="C385" s="60" t="str">
        <f>Замеры!F379</f>
        <v xml:space="preserve">Группа от QF </v>
      </c>
      <c r="D385" s="29" t="s">
        <v>76</v>
      </c>
      <c r="E385" s="28">
        <f>Замеры!I379</f>
        <v>0</v>
      </c>
      <c r="F385" s="29" t="s">
        <v>88</v>
      </c>
      <c r="G385" s="29">
        <f t="shared" si="27"/>
        <v>15</v>
      </c>
      <c r="H385" s="29">
        <f t="shared" si="28"/>
        <v>30</v>
      </c>
      <c r="I385" s="29" t="s">
        <v>75</v>
      </c>
      <c r="J385" s="29">
        <f t="shared" ca="1" si="25"/>
        <v>20.7</v>
      </c>
      <c r="K385" s="29">
        <f t="shared" si="29"/>
        <v>0.3</v>
      </c>
      <c r="L385" s="29">
        <f t="shared" ca="1" si="26"/>
        <v>1.2E-2</v>
      </c>
      <c r="M385">
        <f>Замеры!S379</f>
        <v>0</v>
      </c>
    </row>
    <row r="386" spans="1:13" ht="15.6" x14ac:dyDescent="0.3">
      <c r="A386" s="58">
        <f>IF(Замеры!B380=0, " ", Замеры!B380)</f>
        <v>375</v>
      </c>
      <c r="B386" s="59">
        <f>Замеры!H380</f>
        <v>0</v>
      </c>
      <c r="C386" s="60" t="str">
        <f>Замеры!F380</f>
        <v xml:space="preserve">Группа от QF </v>
      </c>
      <c r="D386" s="29" t="s">
        <v>76</v>
      </c>
      <c r="E386" s="28">
        <f>Замеры!I380</f>
        <v>0</v>
      </c>
      <c r="F386" s="29" t="s">
        <v>88</v>
      </c>
      <c r="G386" s="29">
        <f t="shared" si="27"/>
        <v>15</v>
      </c>
      <c r="H386" s="29">
        <f t="shared" si="28"/>
        <v>30</v>
      </c>
      <c r="I386" s="29" t="s">
        <v>75</v>
      </c>
      <c r="J386" s="29">
        <f t="shared" ca="1" si="25"/>
        <v>21</v>
      </c>
      <c r="K386" s="29">
        <f t="shared" si="29"/>
        <v>0.3</v>
      </c>
      <c r="L386" s="29">
        <f t="shared" ca="1" si="26"/>
        <v>1.4E-2</v>
      </c>
      <c r="M386">
        <f>Замеры!S380</f>
        <v>0</v>
      </c>
    </row>
    <row r="387" spans="1:13" ht="15.6" x14ac:dyDescent="0.3">
      <c r="A387" s="58">
        <f>IF(Замеры!B381=0, " ", Замеры!B381)</f>
        <v>376</v>
      </c>
      <c r="B387" s="59">
        <f>Замеры!H381</f>
        <v>0</v>
      </c>
      <c r="C387" s="60" t="str">
        <f>Замеры!F381</f>
        <v xml:space="preserve">Группа от QF </v>
      </c>
      <c r="D387" s="29" t="s">
        <v>76</v>
      </c>
      <c r="E387" s="28">
        <f>Замеры!I381</f>
        <v>0</v>
      </c>
      <c r="F387" s="29" t="s">
        <v>88</v>
      </c>
      <c r="G387" s="29">
        <f t="shared" si="27"/>
        <v>15</v>
      </c>
      <c r="H387" s="29">
        <f t="shared" si="28"/>
        <v>30</v>
      </c>
      <c r="I387" s="29" t="s">
        <v>75</v>
      </c>
      <c r="J387" s="29">
        <f t="shared" ca="1" si="25"/>
        <v>20.2</v>
      </c>
      <c r="K387" s="29">
        <f t="shared" si="29"/>
        <v>0.3</v>
      </c>
      <c r="L387" s="29">
        <f t="shared" ca="1" si="26"/>
        <v>1.0999999999999999E-2</v>
      </c>
      <c r="M387">
        <f>Замеры!S381</f>
        <v>0</v>
      </c>
    </row>
    <row r="388" spans="1:13" ht="15.6" x14ac:dyDescent="0.3">
      <c r="A388" s="58">
        <f>IF(Замеры!B382=0, " ", Замеры!B382)</f>
        <v>377</v>
      </c>
      <c r="B388" s="59">
        <f>Замеры!H382</f>
        <v>0</v>
      </c>
      <c r="C388" s="60" t="str">
        <f>Замеры!F382</f>
        <v xml:space="preserve">Группа от QF </v>
      </c>
      <c r="D388" s="29" t="s">
        <v>76</v>
      </c>
      <c r="E388" s="28">
        <f>Замеры!I382</f>
        <v>0</v>
      </c>
      <c r="F388" s="29" t="s">
        <v>88</v>
      </c>
      <c r="G388" s="29">
        <f t="shared" si="27"/>
        <v>15</v>
      </c>
      <c r="H388" s="29">
        <f t="shared" si="28"/>
        <v>30</v>
      </c>
      <c r="I388" s="29" t="s">
        <v>75</v>
      </c>
      <c r="J388" s="29">
        <f t="shared" ca="1" si="25"/>
        <v>20.7</v>
      </c>
      <c r="K388" s="29">
        <f t="shared" si="29"/>
        <v>0.3</v>
      </c>
      <c r="L388" s="29">
        <f t="shared" ca="1" si="26"/>
        <v>1.4999999999999999E-2</v>
      </c>
      <c r="M388">
        <f>Замеры!S382</f>
        <v>0</v>
      </c>
    </row>
    <row r="389" spans="1:13" ht="15.6" x14ac:dyDescent="0.3">
      <c r="A389" s="58">
        <f>IF(Замеры!B383=0, " ", Замеры!B383)</f>
        <v>378</v>
      </c>
      <c r="B389" s="59">
        <f>Замеры!H383</f>
        <v>0</v>
      </c>
      <c r="C389" s="60" t="str">
        <f>Замеры!F383</f>
        <v xml:space="preserve">Группа от QF </v>
      </c>
      <c r="D389" s="29" t="s">
        <v>76</v>
      </c>
      <c r="E389" s="28">
        <f>Замеры!I383</f>
        <v>0</v>
      </c>
      <c r="F389" s="29" t="s">
        <v>88</v>
      </c>
      <c r="G389" s="29">
        <f t="shared" si="27"/>
        <v>15</v>
      </c>
      <c r="H389" s="29">
        <f t="shared" si="28"/>
        <v>30</v>
      </c>
      <c r="I389" s="29" t="s">
        <v>75</v>
      </c>
      <c r="J389" s="29">
        <f t="shared" ca="1" si="25"/>
        <v>20.8</v>
      </c>
      <c r="K389" s="29">
        <f t="shared" si="29"/>
        <v>0.3</v>
      </c>
      <c r="L389" s="29">
        <f t="shared" ca="1" si="26"/>
        <v>8.0000000000000002E-3</v>
      </c>
      <c r="M389">
        <f>Замеры!S383</f>
        <v>0</v>
      </c>
    </row>
    <row r="390" spans="1:13" ht="15.6" x14ac:dyDescent="0.3">
      <c r="A390" s="58">
        <f>IF(Замеры!B384=0, " ", Замеры!B384)</f>
        <v>379</v>
      </c>
      <c r="B390" s="59">
        <f>Замеры!H384</f>
        <v>0</v>
      </c>
      <c r="C390" s="60" t="str">
        <f>Замеры!F384</f>
        <v xml:space="preserve">Группа от QF </v>
      </c>
      <c r="D390" s="29" t="s">
        <v>76</v>
      </c>
      <c r="E390" s="28">
        <f>Замеры!I384</f>
        <v>0</v>
      </c>
      <c r="F390" s="29" t="s">
        <v>88</v>
      </c>
      <c r="G390" s="29">
        <f t="shared" si="27"/>
        <v>15</v>
      </c>
      <c r="H390" s="29">
        <f t="shared" si="28"/>
        <v>30</v>
      </c>
      <c r="I390" s="29" t="s">
        <v>75</v>
      </c>
      <c r="J390" s="29">
        <f t="shared" ca="1" si="25"/>
        <v>20.3</v>
      </c>
      <c r="K390" s="29">
        <f t="shared" si="29"/>
        <v>0.3</v>
      </c>
      <c r="L390" s="29">
        <f t="shared" ca="1" si="26"/>
        <v>1.0999999999999999E-2</v>
      </c>
      <c r="M390">
        <f>Замеры!S384</f>
        <v>0</v>
      </c>
    </row>
    <row r="391" spans="1:13" ht="15.6" x14ac:dyDescent="0.3">
      <c r="A391" s="58">
        <f>IF(Замеры!B385=0, " ", Замеры!B385)</f>
        <v>380</v>
      </c>
      <c r="B391" s="59">
        <f>Замеры!H385</f>
        <v>0</v>
      </c>
      <c r="C391" s="60" t="str">
        <f>Замеры!F385</f>
        <v xml:space="preserve">Группа от QF </v>
      </c>
      <c r="D391" s="29" t="s">
        <v>76</v>
      </c>
      <c r="E391" s="28">
        <f>Замеры!I385</f>
        <v>0</v>
      </c>
      <c r="F391" s="29" t="s">
        <v>88</v>
      </c>
      <c r="G391" s="29">
        <f t="shared" si="27"/>
        <v>15</v>
      </c>
      <c r="H391" s="29">
        <f t="shared" si="28"/>
        <v>30</v>
      </c>
      <c r="I391" s="29" t="s">
        <v>75</v>
      </c>
      <c r="J391" s="29">
        <f t="shared" ca="1" si="25"/>
        <v>20.5</v>
      </c>
      <c r="K391" s="29">
        <f t="shared" si="29"/>
        <v>0.3</v>
      </c>
      <c r="L391" s="29">
        <f t="shared" ca="1" si="26"/>
        <v>1.0999999999999999E-2</v>
      </c>
      <c r="M391">
        <f>Замеры!S385</f>
        <v>0</v>
      </c>
    </row>
    <row r="392" spans="1:13" ht="15.6" x14ac:dyDescent="0.3">
      <c r="A392" s="58">
        <f>IF(Замеры!B386=0, " ", Замеры!B386)</f>
        <v>381</v>
      </c>
      <c r="B392" s="59">
        <f>Замеры!H386</f>
        <v>0</v>
      </c>
      <c r="C392" s="60" t="str">
        <f>Замеры!F386</f>
        <v xml:space="preserve">Группа от QF </v>
      </c>
      <c r="D392" s="29" t="s">
        <v>76</v>
      </c>
      <c r="E392" s="28">
        <f>Замеры!I386</f>
        <v>0</v>
      </c>
      <c r="F392" s="29" t="s">
        <v>88</v>
      </c>
      <c r="G392" s="29">
        <f t="shared" si="27"/>
        <v>15</v>
      </c>
      <c r="H392" s="29">
        <f t="shared" si="28"/>
        <v>30</v>
      </c>
      <c r="I392" s="29" t="s">
        <v>75</v>
      </c>
      <c r="J392" s="29">
        <f t="shared" ca="1" si="25"/>
        <v>20.5</v>
      </c>
      <c r="K392" s="29">
        <f t="shared" si="29"/>
        <v>0.3</v>
      </c>
      <c r="L392" s="29">
        <f t="shared" ca="1" si="26"/>
        <v>1.7000000000000001E-2</v>
      </c>
      <c r="M392">
        <f>Замеры!S386</f>
        <v>0</v>
      </c>
    </row>
    <row r="393" spans="1:13" ht="15.6" x14ac:dyDescent="0.3">
      <c r="A393" s="58">
        <f>IF(Замеры!B387=0, " ", Замеры!B387)</f>
        <v>382</v>
      </c>
      <c r="B393" s="59">
        <f>Замеры!H387</f>
        <v>0</v>
      </c>
      <c r="C393" s="60" t="str">
        <f>Замеры!F387</f>
        <v xml:space="preserve">Группа от QF </v>
      </c>
      <c r="D393" s="29" t="s">
        <v>76</v>
      </c>
      <c r="E393" s="28">
        <f>Замеры!I387</f>
        <v>0</v>
      </c>
      <c r="F393" s="29" t="s">
        <v>88</v>
      </c>
      <c r="G393" s="29">
        <f t="shared" si="27"/>
        <v>15</v>
      </c>
      <c r="H393" s="29">
        <f t="shared" si="28"/>
        <v>30</v>
      </c>
      <c r="I393" s="29" t="s">
        <v>75</v>
      </c>
      <c r="J393" s="29">
        <f t="shared" ca="1" si="25"/>
        <v>21.3</v>
      </c>
      <c r="K393" s="29">
        <f t="shared" si="29"/>
        <v>0.3</v>
      </c>
      <c r="L393" s="29">
        <f t="shared" ca="1" si="26"/>
        <v>1.4E-2</v>
      </c>
      <c r="M393">
        <f>Замеры!S387</f>
        <v>0</v>
      </c>
    </row>
    <row r="394" spans="1:13" ht="15.6" x14ac:dyDescent="0.3">
      <c r="A394" s="58">
        <f>IF(Замеры!B388=0, " ", Замеры!B388)</f>
        <v>383</v>
      </c>
      <c r="B394" s="59">
        <f>Замеры!H388</f>
        <v>0</v>
      </c>
      <c r="C394" s="60" t="str">
        <f>Замеры!F388</f>
        <v xml:space="preserve">Группа от QF </v>
      </c>
      <c r="D394" s="29" t="s">
        <v>76</v>
      </c>
      <c r="E394" s="28">
        <f>Замеры!I388</f>
        <v>0</v>
      </c>
      <c r="F394" s="29" t="s">
        <v>88</v>
      </c>
      <c r="G394" s="29">
        <f t="shared" si="27"/>
        <v>15</v>
      </c>
      <c r="H394" s="29">
        <f t="shared" si="28"/>
        <v>30</v>
      </c>
      <c r="I394" s="29" t="s">
        <v>75</v>
      </c>
      <c r="J394" s="29">
        <f t="shared" ca="1" si="25"/>
        <v>21.5</v>
      </c>
      <c r="K394" s="29">
        <f t="shared" si="29"/>
        <v>0.3</v>
      </c>
      <c r="L394" s="29">
        <f t="shared" ca="1" si="26"/>
        <v>1.7999999999999999E-2</v>
      </c>
      <c r="M394">
        <f>Замеры!S388</f>
        <v>0</v>
      </c>
    </row>
    <row r="395" spans="1:13" ht="15.6" x14ac:dyDescent="0.3">
      <c r="A395" s="58">
        <f>IF(Замеры!B389=0, " ", Замеры!B389)</f>
        <v>384</v>
      </c>
      <c r="B395" s="59">
        <f>Замеры!H389</f>
        <v>0</v>
      </c>
      <c r="C395" s="60" t="str">
        <f>Замеры!F389</f>
        <v xml:space="preserve">Группа от QF </v>
      </c>
      <c r="D395" s="29" t="s">
        <v>76</v>
      </c>
      <c r="E395" s="28">
        <f>Замеры!I389</f>
        <v>0</v>
      </c>
      <c r="F395" s="29" t="s">
        <v>88</v>
      </c>
      <c r="G395" s="29">
        <f t="shared" si="27"/>
        <v>15</v>
      </c>
      <c r="H395" s="29">
        <f t="shared" si="28"/>
        <v>30</v>
      </c>
      <c r="I395" s="29" t="s">
        <v>75</v>
      </c>
      <c r="J395" s="29">
        <f t="shared" ca="1" si="25"/>
        <v>21</v>
      </c>
      <c r="K395" s="29">
        <f t="shared" si="29"/>
        <v>0.3</v>
      </c>
      <c r="L395" s="29">
        <f t="shared" ca="1" si="26"/>
        <v>8.0000000000000002E-3</v>
      </c>
      <c r="M395">
        <f>Замеры!S389</f>
        <v>0</v>
      </c>
    </row>
    <row r="396" spans="1:13" ht="15.6" x14ac:dyDescent="0.3">
      <c r="A396" s="58">
        <f>IF(Замеры!B390=0, " ", Замеры!B390)</f>
        <v>385</v>
      </c>
      <c r="B396" s="59">
        <f>Замеры!H390</f>
        <v>0</v>
      </c>
      <c r="C396" s="60" t="str">
        <f>Замеры!F390</f>
        <v xml:space="preserve">Группа от QF </v>
      </c>
      <c r="D396" s="29" t="s">
        <v>76</v>
      </c>
      <c r="E396" s="28">
        <f>Замеры!I390</f>
        <v>0</v>
      </c>
      <c r="F396" s="29" t="s">
        <v>88</v>
      </c>
      <c r="G396" s="29">
        <f t="shared" si="27"/>
        <v>15</v>
      </c>
      <c r="H396" s="29">
        <f t="shared" si="28"/>
        <v>30</v>
      </c>
      <c r="I396" s="29" t="s">
        <v>75</v>
      </c>
      <c r="J396" s="29">
        <f t="shared" ref="J396:J459" ca="1" si="30">RANDBETWEEN(201,219)/10</f>
        <v>20.9</v>
      </c>
      <c r="K396" s="29">
        <f t="shared" si="29"/>
        <v>0.3</v>
      </c>
      <c r="L396" s="29">
        <f t="shared" ref="L396:L459" ca="1" si="31">RANDBETWEEN(7,19)/1000</f>
        <v>0.01</v>
      </c>
      <c r="M396">
        <f>Замеры!S390</f>
        <v>0</v>
      </c>
    </row>
    <row r="397" spans="1:13" ht="15.6" x14ac:dyDescent="0.3">
      <c r="A397" s="58">
        <f>IF(Замеры!B391=0, " ", Замеры!B391)</f>
        <v>386</v>
      </c>
      <c r="B397" s="59">
        <f>Замеры!H391</f>
        <v>0</v>
      </c>
      <c r="C397" s="60" t="str">
        <f>Замеры!F391</f>
        <v xml:space="preserve">Группа от QF </v>
      </c>
      <c r="D397" s="29" t="s">
        <v>76</v>
      </c>
      <c r="E397" s="28">
        <f>Замеры!I391</f>
        <v>0</v>
      </c>
      <c r="F397" s="29" t="s">
        <v>88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75</v>
      </c>
      <c r="J397" s="29">
        <f t="shared" ca="1" si="30"/>
        <v>21.3</v>
      </c>
      <c r="K397" s="29">
        <f t="shared" ref="K397:K460" si="34">$O$9</f>
        <v>0.3</v>
      </c>
      <c r="L397" s="29">
        <f t="shared" ca="1" si="31"/>
        <v>1.2E-2</v>
      </c>
      <c r="M397">
        <f>Замеры!S391</f>
        <v>0</v>
      </c>
    </row>
    <row r="398" spans="1:13" ht="15.6" x14ac:dyDescent="0.3">
      <c r="A398" s="58">
        <f>IF(Замеры!B392=0, " ", Замеры!B392)</f>
        <v>387</v>
      </c>
      <c r="B398" s="59">
        <f>Замеры!H392</f>
        <v>0</v>
      </c>
      <c r="C398" s="60" t="str">
        <f>Замеры!F392</f>
        <v xml:space="preserve">Группа от QF </v>
      </c>
      <c r="D398" s="29" t="s">
        <v>76</v>
      </c>
      <c r="E398" s="28">
        <f>Замеры!I392</f>
        <v>0</v>
      </c>
      <c r="F398" s="29" t="s">
        <v>88</v>
      </c>
      <c r="G398" s="29">
        <f t="shared" si="32"/>
        <v>15</v>
      </c>
      <c r="H398" s="29">
        <f t="shared" si="33"/>
        <v>30</v>
      </c>
      <c r="I398" s="29" t="s">
        <v>75</v>
      </c>
      <c r="J398" s="29">
        <f t="shared" ca="1" si="30"/>
        <v>21.5</v>
      </c>
      <c r="K398" s="29">
        <f t="shared" si="34"/>
        <v>0.3</v>
      </c>
      <c r="L398" s="29">
        <f t="shared" ca="1" si="31"/>
        <v>1.2999999999999999E-2</v>
      </c>
      <c r="M398">
        <f>Замеры!S392</f>
        <v>0</v>
      </c>
    </row>
    <row r="399" spans="1:13" ht="15.6" x14ac:dyDescent="0.3">
      <c r="A399" s="58">
        <f>IF(Замеры!B393=0, " ", Замеры!B393)</f>
        <v>388</v>
      </c>
      <c r="B399" s="59">
        <f>Замеры!H393</f>
        <v>0</v>
      </c>
      <c r="C399" s="60" t="str">
        <f>Замеры!F393</f>
        <v xml:space="preserve">Группа от QF </v>
      </c>
      <c r="D399" s="29" t="s">
        <v>76</v>
      </c>
      <c r="E399" s="28">
        <f>Замеры!I393</f>
        <v>0</v>
      </c>
      <c r="F399" s="29" t="s">
        <v>88</v>
      </c>
      <c r="G399" s="29">
        <f t="shared" si="32"/>
        <v>15</v>
      </c>
      <c r="H399" s="29">
        <f t="shared" si="33"/>
        <v>30</v>
      </c>
      <c r="I399" s="29" t="s">
        <v>75</v>
      </c>
      <c r="J399" s="29">
        <f t="shared" ca="1" si="30"/>
        <v>21</v>
      </c>
      <c r="K399" s="29">
        <f t="shared" si="34"/>
        <v>0.3</v>
      </c>
      <c r="L399" s="29">
        <f t="shared" ca="1" si="31"/>
        <v>7.0000000000000001E-3</v>
      </c>
      <c r="M399">
        <f>Замеры!S393</f>
        <v>0</v>
      </c>
    </row>
    <row r="400" spans="1:13" ht="15.6" x14ac:dyDescent="0.3">
      <c r="A400" s="58">
        <f>IF(Замеры!B394=0, " ", Замеры!B394)</f>
        <v>389</v>
      </c>
      <c r="B400" s="59">
        <f>Замеры!H394</f>
        <v>0</v>
      </c>
      <c r="C400" s="60" t="str">
        <f>Замеры!F394</f>
        <v xml:space="preserve">Группа от QF </v>
      </c>
      <c r="D400" s="29" t="s">
        <v>76</v>
      </c>
      <c r="E400" s="28">
        <f>Замеры!I394</f>
        <v>0</v>
      </c>
      <c r="F400" s="29" t="s">
        <v>88</v>
      </c>
      <c r="G400" s="29">
        <f t="shared" si="32"/>
        <v>15</v>
      </c>
      <c r="H400" s="29">
        <f t="shared" si="33"/>
        <v>30</v>
      </c>
      <c r="I400" s="29" t="s">
        <v>75</v>
      </c>
      <c r="J400" s="29">
        <f t="shared" ca="1" si="30"/>
        <v>20.9</v>
      </c>
      <c r="K400" s="29">
        <f t="shared" si="34"/>
        <v>0.3</v>
      </c>
      <c r="L400" s="29">
        <f t="shared" ca="1" si="31"/>
        <v>1.9E-2</v>
      </c>
      <c r="M400">
        <f>Замеры!S394</f>
        <v>0</v>
      </c>
    </row>
    <row r="401" spans="1:13" ht="15.6" x14ac:dyDescent="0.3">
      <c r="A401" s="58">
        <f>IF(Замеры!B395=0, " ", Замеры!B395)</f>
        <v>390</v>
      </c>
      <c r="B401" s="59">
        <f>Замеры!H395</f>
        <v>0</v>
      </c>
      <c r="C401" s="60" t="str">
        <f>Замеры!F395</f>
        <v xml:space="preserve">Группа от QF </v>
      </c>
      <c r="D401" s="29" t="s">
        <v>76</v>
      </c>
      <c r="E401" s="28">
        <f>Замеры!I395</f>
        <v>0</v>
      </c>
      <c r="F401" s="29" t="s">
        <v>88</v>
      </c>
      <c r="G401" s="29">
        <f t="shared" si="32"/>
        <v>15</v>
      </c>
      <c r="H401" s="29">
        <f t="shared" si="33"/>
        <v>30</v>
      </c>
      <c r="I401" s="29" t="s">
        <v>75</v>
      </c>
      <c r="J401" s="29">
        <f t="shared" ca="1" si="30"/>
        <v>21.5</v>
      </c>
      <c r="K401" s="29">
        <f t="shared" si="34"/>
        <v>0.3</v>
      </c>
      <c r="L401" s="29">
        <f t="shared" ca="1" si="31"/>
        <v>1.2999999999999999E-2</v>
      </c>
      <c r="M401">
        <f>Замеры!S395</f>
        <v>0</v>
      </c>
    </row>
    <row r="402" spans="1:13" ht="15.6" x14ac:dyDescent="0.3">
      <c r="A402" s="58">
        <f>IF(Замеры!B396=0, " ", Замеры!B396)</f>
        <v>391</v>
      </c>
      <c r="B402" s="59">
        <f>Замеры!H396</f>
        <v>0</v>
      </c>
      <c r="C402" s="60" t="str">
        <f>Замеры!F396</f>
        <v xml:space="preserve">Группа от QF </v>
      </c>
      <c r="D402" s="29" t="s">
        <v>76</v>
      </c>
      <c r="E402" s="28">
        <f>Замеры!I396</f>
        <v>0</v>
      </c>
      <c r="F402" s="29" t="s">
        <v>88</v>
      </c>
      <c r="G402" s="29">
        <f t="shared" si="32"/>
        <v>15</v>
      </c>
      <c r="H402" s="29">
        <f t="shared" si="33"/>
        <v>30</v>
      </c>
      <c r="I402" s="29" t="s">
        <v>75</v>
      </c>
      <c r="J402" s="29">
        <f t="shared" ca="1" si="30"/>
        <v>21.4</v>
      </c>
      <c r="K402" s="29">
        <f t="shared" si="34"/>
        <v>0.3</v>
      </c>
      <c r="L402" s="29">
        <f t="shared" ca="1" si="31"/>
        <v>0.01</v>
      </c>
      <c r="M402">
        <f>Замеры!S396</f>
        <v>0</v>
      </c>
    </row>
    <row r="403" spans="1:13" ht="15.6" x14ac:dyDescent="0.3">
      <c r="A403" s="58">
        <f>IF(Замеры!B397=0, " ", Замеры!B397)</f>
        <v>392</v>
      </c>
      <c r="B403" s="59">
        <f>Замеры!H397</f>
        <v>0</v>
      </c>
      <c r="C403" s="60" t="str">
        <f>Замеры!F397</f>
        <v xml:space="preserve">Группа от QF </v>
      </c>
      <c r="D403" s="29" t="s">
        <v>76</v>
      </c>
      <c r="E403" s="28">
        <f>Замеры!I397</f>
        <v>0</v>
      </c>
      <c r="F403" s="29" t="s">
        <v>88</v>
      </c>
      <c r="G403" s="29">
        <f t="shared" si="32"/>
        <v>15</v>
      </c>
      <c r="H403" s="29">
        <f t="shared" si="33"/>
        <v>30</v>
      </c>
      <c r="I403" s="29" t="s">
        <v>75</v>
      </c>
      <c r="J403" s="29">
        <f t="shared" ca="1" si="30"/>
        <v>21.6</v>
      </c>
      <c r="K403" s="29">
        <f t="shared" si="34"/>
        <v>0.3</v>
      </c>
      <c r="L403" s="29">
        <f t="shared" ca="1" si="31"/>
        <v>1.2999999999999999E-2</v>
      </c>
      <c r="M403">
        <f>Замеры!S397</f>
        <v>0</v>
      </c>
    </row>
    <row r="404" spans="1:13" ht="15.6" x14ac:dyDescent="0.3">
      <c r="A404" s="58">
        <f>IF(Замеры!B398=0, " ", Замеры!B398)</f>
        <v>393</v>
      </c>
      <c r="B404" s="59">
        <f>Замеры!H398</f>
        <v>0</v>
      </c>
      <c r="C404" s="60" t="str">
        <f>Замеры!F398</f>
        <v xml:space="preserve">Группа от QF </v>
      </c>
      <c r="D404" s="29" t="s">
        <v>76</v>
      </c>
      <c r="E404" s="28">
        <f>Замеры!I398</f>
        <v>0</v>
      </c>
      <c r="F404" s="29" t="s">
        <v>88</v>
      </c>
      <c r="G404" s="29">
        <f t="shared" si="32"/>
        <v>15</v>
      </c>
      <c r="H404" s="29">
        <f t="shared" si="33"/>
        <v>30</v>
      </c>
      <c r="I404" s="29" t="s">
        <v>75</v>
      </c>
      <c r="J404" s="29">
        <f t="shared" ca="1" si="30"/>
        <v>21.6</v>
      </c>
      <c r="K404" s="29">
        <f t="shared" si="34"/>
        <v>0.3</v>
      </c>
      <c r="L404" s="29">
        <f t="shared" ca="1" si="31"/>
        <v>8.0000000000000002E-3</v>
      </c>
      <c r="M404">
        <f>Замеры!S398</f>
        <v>0</v>
      </c>
    </row>
    <row r="405" spans="1:13" ht="15.6" x14ac:dyDescent="0.3">
      <c r="A405" s="58">
        <f>IF(Замеры!B399=0, " ", Замеры!B399)</f>
        <v>394</v>
      </c>
      <c r="B405" s="59">
        <f>Замеры!H399</f>
        <v>0</v>
      </c>
      <c r="C405" s="60" t="str">
        <f>Замеры!F399</f>
        <v xml:space="preserve">Группа от QF </v>
      </c>
      <c r="D405" s="29" t="s">
        <v>76</v>
      </c>
      <c r="E405" s="28">
        <f>Замеры!I399</f>
        <v>0</v>
      </c>
      <c r="F405" s="29" t="s">
        <v>88</v>
      </c>
      <c r="G405" s="29">
        <f t="shared" si="32"/>
        <v>15</v>
      </c>
      <c r="H405" s="29">
        <f t="shared" si="33"/>
        <v>30</v>
      </c>
      <c r="I405" s="29" t="s">
        <v>75</v>
      </c>
      <c r="J405" s="29">
        <f t="shared" ca="1" si="30"/>
        <v>21.7</v>
      </c>
      <c r="K405" s="29">
        <f t="shared" si="34"/>
        <v>0.3</v>
      </c>
      <c r="L405" s="29">
        <f t="shared" ca="1" si="31"/>
        <v>1.0999999999999999E-2</v>
      </c>
      <c r="M405">
        <f>Замеры!S399</f>
        <v>0</v>
      </c>
    </row>
    <row r="406" spans="1:13" ht="15.6" x14ac:dyDescent="0.3">
      <c r="A406" s="58">
        <f>IF(Замеры!B400=0, " ", Замеры!B400)</f>
        <v>395</v>
      </c>
      <c r="B406" s="59">
        <f>Замеры!H400</f>
        <v>0</v>
      </c>
      <c r="C406" s="60" t="str">
        <f>Замеры!F400</f>
        <v xml:space="preserve">Группа от QF </v>
      </c>
      <c r="D406" s="29" t="s">
        <v>76</v>
      </c>
      <c r="E406" s="28">
        <f>Замеры!I400</f>
        <v>0</v>
      </c>
      <c r="F406" s="29" t="s">
        <v>88</v>
      </c>
      <c r="G406" s="29">
        <f t="shared" si="32"/>
        <v>15</v>
      </c>
      <c r="H406" s="29">
        <f t="shared" si="33"/>
        <v>30</v>
      </c>
      <c r="I406" s="29" t="s">
        <v>75</v>
      </c>
      <c r="J406" s="29">
        <f t="shared" ca="1" si="30"/>
        <v>21.3</v>
      </c>
      <c r="K406" s="29">
        <f t="shared" si="34"/>
        <v>0.3</v>
      </c>
      <c r="L406" s="29">
        <f t="shared" ca="1" si="31"/>
        <v>1.4E-2</v>
      </c>
      <c r="M406">
        <f>Замеры!S400</f>
        <v>0</v>
      </c>
    </row>
    <row r="407" spans="1:13" ht="15.6" x14ac:dyDescent="0.3">
      <c r="A407" s="58">
        <f>IF(Замеры!B401=0, " ", Замеры!B401)</f>
        <v>396</v>
      </c>
      <c r="B407" s="59">
        <f>Замеры!H401</f>
        <v>0</v>
      </c>
      <c r="C407" s="60" t="str">
        <f>Замеры!F401</f>
        <v xml:space="preserve">Группа от QF </v>
      </c>
      <c r="D407" s="29" t="s">
        <v>76</v>
      </c>
      <c r="E407" s="28">
        <f>Замеры!I401</f>
        <v>0</v>
      </c>
      <c r="F407" s="29" t="s">
        <v>88</v>
      </c>
      <c r="G407" s="29">
        <f t="shared" si="32"/>
        <v>15</v>
      </c>
      <c r="H407" s="29">
        <f t="shared" si="33"/>
        <v>30</v>
      </c>
      <c r="I407" s="29" t="s">
        <v>75</v>
      </c>
      <c r="J407" s="29">
        <f t="shared" ca="1" si="30"/>
        <v>20.2</v>
      </c>
      <c r="K407" s="29">
        <f t="shared" si="34"/>
        <v>0.3</v>
      </c>
      <c r="L407" s="29">
        <f t="shared" ca="1" si="31"/>
        <v>8.0000000000000002E-3</v>
      </c>
      <c r="M407">
        <f>Замеры!S401</f>
        <v>0</v>
      </c>
    </row>
    <row r="408" spans="1:13" ht="15.6" x14ac:dyDescent="0.3">
      <c r="A408" s="58">
        <f>IF(Замеры!B402=0, " ", Замеры!B402)</f>
        <v>397</v>
      </c>
      <c r="B408" s="59">
        <f>Замеры!H402</f>
        <v>0</v>
      </c>
      <c r="C408" s="60" t="str">
        <f>Замеры!F402</f>
        <v xml:space="preserve">Группа от QF </v>
      </c>
      <c r="D408" s="29" t="s">
        <v>76</v>
      </c>
      <c r="E408" s="28">
        <f>Замеры!I402</f>
        <v>0</v>
      </c>
      <c r="F408" s="29" t="s">
        <v>88</v>
      </c>
      <c r="G408" s="29">
        <f t="shared" si="32"/>
        <v>15</v>
      </c>
      <c r="H408" s="29">
        <f t="shared" si="33"/>
        <v>30</v>
      </c>
      <c r="I408" s="29" t="s">
        <v>75</v>
      </c>
      <c r="J408" s="29">
        <f t="shared" ca="1" si="30"/>
        <v>21</v>
      </c>
      <c r="K408" s="29">
        <f t="shared" si="34"/>
        <v>0.3</v>
      </c>
      <c r="L408" s="29">
        <f t="shared" ca="1" si="31"/>
        <v>1.6E-2</v>
      </c>
      <c r="M408">
        <f>Замеры!S402</f>
        <v>0</v>
      </c>
    </row>
    <row r="409" spans="1:13" ht="15.6" x14ac:dyDescent="0.3">
      <c r="A409" s="58">
        <f>IF(Замеры!B403=0, " ", Замеры!B403)</f>
        <v>398</v>
      </c>
      <c r="B409" s="59">
        <f>Замеры!H403</f>
        <v>0</v>
      </c>
      <c r="C409" s="60" t="str">
        <f>Замеры!F403</f>
        <v xml:space="preserve">Группа от QF </v>
      </c>
      <c r="D409" s="29" t="s">
        <v>76</v>
      </c>
      <c r="E409" s="28">
        <f>Замеры!I403</f>
        <v>0</v>
      </c>
      <c r="F409" s="29" t="s">
        <v>88</v>
      </c>
      <c r="G409" s="29">
        <f t="shared" si="32"/>
        <v>15</v>
      </c>
      <c r="H409" s="29">
        <f t="shared" si="33"/>
        <v>30</v>
      </c>
      <c r="I409" s="29" t="s">
        <v>75</v>
      </c>
      <c r="J409" s="29">
        <f t="shared" ca="1" si="30"/>
        <v>20.5</v>
      </c>
      <c r="K409" s="29">
        <f t="shared" si="34"/>
        <v>0.3</v>
      </c>
      <c r="L409" s="29">
        <f t="shared" ca="1" si="31"/>
        <v>1.4999999999999999E-2</v>
      </c>
      <c r="M409">
        <f>Замеры!S403</f>
        <v>0</v>
      </c>
    </row>
    <row r="410" spans="1:13" ht="15.6" x14ac:dyDescent="0.3">
      <c r="A410" s="58">
        <f>IF(Замеры!B404=0, " ", Замеры!B404)</f>
        <v>399</v>
      </c>
      <c r="B410" s="59">
        <f>Замеры!H404</f>
        <v>0</v>
      </c>
      <c r="C410" s="60" t="str">
        <f>Замеры!F404</f>
        <v xml:space="preserve">Группа от QF </v>
      </c>
      <c r="D410" s="29" t="s">
        <v>76</v>
      </c>
      <c r="E410" s="28">
        <f>Замеры!I404</f>
        <v>0</v>
      </c>
      <c r="F410" s="29" t="s">
        <v>88</v>
      </c>
      <c r="G410" s="29">
        <f t="shared" si="32"/>
        <v>15</v>
      </c>
      <c r="H410" s="29">
        <f t="shared" si="33"/>
        <v>30</v>
      </c>
      <c r="I410" s="29" t="s">
        <v>75</v>
      </c>
      <c r="J410" s="29">
        <f t="shared" ca="1" si="30"/>
        <v>21.4</v>
      </c>
      <c r="K410" s="29">
        <f t="shared" si="34"/>
        <v>0.3</v>
      </c>
      <c r="L410" s="29">
        <f t="shared" ca="1" si="31"/>
        <v>1.4999999999999999E-2</v>
      </c>
      <c r="M410">
        <f>Замеры!S404</f>
        <v>0</v>
      </c>
    </row>
    <row r="411" spans="1:13" ht="15.6" x14ac:dyDescent="0.3">
      <c r="A411" s="58">
        <f>IF(Замеры!B405=0, " ", Замеры!B405)</f>
        <v>400</v>
      </c>
      <c r="B411" s="59">
        <f>Замеры!H405</f>
        <v>0</v>
      </c>
      <c r="C411" s="60" t="str">
        <f>Замеры!F405</f>
        <v xml:space="preserve">Группа от QF </v>
      </c>
      <c r="D411" s="29" t="s">
        <v>76</v>
      </c>
      <c r="E411" s="28">
        <f>Замеры!I405</f>
        <v>0</v>
      </c>
      <c r="F411" s="29" t="s">
        <v>88</v>
      </c>
      <c r="G411" s="29">
        <f t="shared" si="32"/>
        <v>15</v>
      </c>
      <c r="H411" s="29">
        <f t="shared" si="33"/>
        <v>30</v>
      </c>
      <c r="I411" s="29" t="s">
        <v>75</v>
      </c>
      <c r="J411" s="29">
        <f t="shared" ca="1" si="30"/>
        <v>21.8</v>
      </c>
      <c r="K411" s="29">
        <f t="shared" si="34"/>
        <v>0.3</v>
      </c>
      <c r="L411" s="29">
        <f t="shared" ca="1" si="31"/>
        <v>8.0000000000000002E-3</v>
      </c>
      <c r="M411">
        <f>Замеры!S405</f>
        <v>0</v>
      </c>
    </row>
    <row r="412" spans="1:13" ht="15.6" x14ac:dyDescent="0.3">
      <c r="A412" s="58">
        <f>IF(Замеры!B406=0, " ", Замеры!B406)</f>
        <v>401</v>
      </c>
      <c r="B412" s="59">
        <f>Замеры!H406</f>
        <v>0</v>
      </c>
      <c r="C412" s="60" t="str">
        <f>Замеры!F406</f>
        <v xml:space="preserve">Группа от QF </v>
      </c>
      <c r="D412" s="29" t="s">
        <v>76</v>
      </c>
      <c r="E412" s="28">
        <f>Замеры!I406</f>
        <v>0</v>
      </c>
      <c r="F412" s="29" t="s">
        <v>88</v>
      </c>
      <c r="G412" s="29">
        <f t="shared" si="32"/>
        <v>15</v>
      </c>
      <c r="H412" s="29">
        <f t="shared" si="33"/>
        <v>30</v>
      </c>
      <c r="I412" s="29" t="s">
        <v>75</v>
      </c>
      <c r="J412" s="29">
        <f t="shared" ca="1" si="30"/>
        <v>21.5</v>
      </c>
      <c r="K412" s="29">
        <f t="shared" si="34"/>
        <v>0.3</v>
      </c>
      <c r="L412" s="29">
        <f t="shared" ca="1" si="31"/>
        <v>1.6E-2</v>
      </c>
      <c r="M412">
        <f>Замеры!S406</f>
        <v>0</v>
      </c>
    </row>
    <row r="413" spans="1:13" ht="15.6" x14ac:dyDescent="0.3">
      <c r="A413" s="58">
        <f>IF(Замеры!B407=0, " ", Замеры!B407)</f>
        <v>402</v>
      </c>
      <c r="B413" s="59">
        <f>Замеры!H407</f>
        <v>0</v>
      </c>
      <c r="C413" s="60" t="str">
        <f>Замеры!F407</f>
        <v xml:space="preserve">Группа от QF </v>
      </c>
      <c r="D413" s="29" t="s">
        <v>76</v>
      </c>
      <c r="E413" s="28">
        <f>Замеры!I407</f>
        <v>0</v>
      </c>
      <c r="F413" s="29" t="s">
        <v>88</v>
      </c>
      <c r="G413" s="29">
        <f t="shared" si="32"/>
        <v>15</v>
      </c>
      <c r="H413" s="29">
        <f t="shared" si="33"/>
        <v>30</v>
      </c>
      <c r="I413" s="29" t="s">
        <v>75</v>
      </c>
      <c r="J413" s="29">
        <f t="shared" ca="1" si="30"/>
        <v>20.3</v>
      </c>
      <c r="K413" s="29">
        <f t="shared" si="34"/>
        <v>0.3</v>
      </c>
      <c r="L413" s="29">
        <f t="shared" ca="1" si="31"/>
        <v>1.6E-2</v>
      </c>
      <c r="M413">
        <f>Замеры!S407</f>
        <v>0</v>
      </c>
    </row>
    <row r="414" spans="1:13" ht="15.6" x14ac:dyDescent="0.3">
      <c r="A414" s="58">
        <f>IF(Замеры!B408=0, " ", Замеры!B408)</f>
        <v>403</v>
      </c>
      <c r="B414" s="59">
        <f>Замеры!H408</f>
        <v>0</v>
      </c>
      <c r="C414" s="60" t="str">
        <f>Замеры!F408</f>
        <v xml:space="preserve">Группа от QF </v>
      </c>
      <c r="D414" s="29" t="s">
        <v>76</v>
      </c>
      <c r="E414" s="28">
        <f>Замеры!I408</f>
        <v>0</v>
      </c>
      <c r="F414" s="29" t="s">
        <v>88</v>
      </c>
      <c r="G414" s="29">
        <f t="shared" si="32"/>
        <v>15</v>
      </c>
      <c r="H414" s="29">
        <f t="shared" si="33"/>
        <v>30</v>
      </c>
      <c r="I414" s="29" t="s">
        <v>75</v>
      </c>
      <c r="J414" s="29">
        <f t="shared" ca="1" si="30"/>
        <v>21.6</v>
      </c>
      <c r="K414" s="29">
        <f t="shared" si="34"/>
        <v>0.3</v>
      </c>
      <c r="L414" s="29">
        <f t="shared" ca="1" si="31"/>
        <v>1.6E-2</v>
      </c>
      <c r="M414">
        <f>Замеры!S408</f>
        <v>0</v>
      </c>
    </row>
    <row r="415" spans="1:13" ht="15.6" x14ac:dyDescent="0.3">
      <c r="A415" s="58">
        <f>IF(Замеры!B409=0, " ", Замеры!B409)</f>
        <v>404</v>
      </c>
      <c r="B415" s="59">
        <f>Замеры!H409</f>
        <v>0</v>
      </c>
      <c r="C415" s="60" t="str">
        <f>Замеры!F409</f>
        <v xml:space="preserve">Группа от QF </v>
      </c>
      <c r="D415" s="29" t="s">
        <v>76</v>
      </c>
      <c r="E415" s="28">
        <f>Замеры!I409</f>
        <v>0</v>
      </c>
      <c r="F415" s="29" t="s">
        <v>88</v>
      </c>
      <c r="G415" s="29">
        <f t="shared" si="32"/>
        <v>15</v>
      </c>
      <c r="H415" s="29">
        <f t="shared" si="33"/>
        <v>30</v>
      </c>
      <c r="I415" s="29" t="s">
        <v>75</v>
      </c>
      <c r="J415" s="29">
        <f t="shared" ca="1" si="30"/>
        <v>20.9</v>
      </c>
      <c r="K415" s="29">
        <f t="shared" si="34"/>
        <v>0.3</v>
      </c>
      <c r="L415" s="29">
        <f t="shared" ca="1" si="31"/>
        <v>1.6E-2</v>
      </c>
      <c r="M415">
        <f>Замеры!S409</f>
        <v>0</v>
      </c>
    </row>
    <row r="416" spans="1:13" ht="15.6" x14ac:dyDescent="0.3">
      <c r="A416" s="58">
        <f>IF(Замеры!B410=0, " ", Замеры!B410)</f>
        <v>405</v>
      </c>
      <c r="B416" s="59">
        <f>Замеры!H410</f>
        <v>0</v>
      </c>
      <c r="C416" s="60" t="str">
        <f>Замеры!F410</f>
        <v xml:space="preserve">Группа от QF </v>
      </c>
      <c r="D416" s="29" t="s">
        <v>76</v>
      </c>
      <c r="E416" s="28">
        <f>Замеры!I410</f>
        <v>0</v>
      </c>
      <c r="F416" s="29" t="s">
        <v>88</v>
      </c>
      <c r="G416" s="29">
        <f t="shared" si="32"/>
        <v>15</v>
      </c>
      <c r="H416" s="29">
        <f t="shared" si="33"/>
        <v>30</v>
      </c>
      <c r="I416" s="29" t="s">
        <v>75</v>
      </c>
      <c r="J416" s="29">
        <f t="shared" ca="1" si="30"/>
        <v>21</v>
      </c>
      <c r="K416" s="29">
        <f t="shared" si="34"/>
        <v>0.3</v>
      </c>
      <c r="L416" s="29">
        <f t="shared" ca="1" si="31"/>
        <v>1.4999999999999999E-2</v>
      </c>
      <c r="M416">
        <f>Замеры!S410</f>
        <v>0</v>
      </c>
    </row>
    <row r="417" spans="1:13" ht="15.6" x14ac:dyDescent="0.3">
      <c r="A417" s="58">
        <f>IF(Замеры!B411=0, " ", Замеры!B411)</f>
        <v>406</v>
      </c>
      <c r="B417" s="59">
        <f>Замеры!H411</f>
        <v>0</v>
      </c>
      <c r="C417" s="60" t="str">
        <f>Замеры!F411</f>
        <v xml:space="preserve">Группа от QF </v>
      </c>
      <c r="D417" s="29" t="s">
        <v>76</v>
      </c>
      <c r="E417" s="28">
        <f>Замеры!I411</f>
        <v>0</v>
      </c>
      <c r="F417" s="29" t="s">
        <v>88</v>
      </c>
      <c r="G417" s="29">
        <f t="shared" si="32"/>
        <v>15</v>
      </c>
      <c r="H417" s="29">
        <f t="shared" si="33"/>
        <v>30</v>
      </c>
      <c r="I417" s="29" t="s">
        <v>75</v>
      </c>
      <c r="J417" s="29">
        <f t="shared" ca="1" si="30"/>
        <v>21.5</v>
      </c>
      <c r="K417" s="29">
        <f t="shared" si="34"/>
        <v>0.3</v>
      </c>
      <c r="L417" s="29">
        <f t="shared" ca="1" si="31"/>
        <v>7.0000000000000001E-3</v>
      </c>
      <c r="M417">
        <f>Замеры!S411</f>
        <v>0</v>
      </c>
    </row>
    <row r="418" spans="1:13" ht="15.6" x14ac:dyDescent="0.3">
      <c r="A418" s="58">
        <f>IF(Замеры!B412=0, " ", Замеры!B412)</f>
        <v>407</v>
      </c>
      <c r="B418" s="59">
        <f>Замеры!H412</f>
        <v>0</v>
      </c>
      <c r="C418" s="60" t="str">
        <f>Замеры!F412</f>
        <v xml:space="preserve">Группа от QF </v>
      </c>
      <c r="D418" s="29" t="s">
        <v>76</v>
      </c>
      <c r="E418" s="28">
        <f>Замеры!I412</f>
        <v>0</v>
      </c>
      <c r="F418" s="29" t="s">
        <v>88</v>
      </c>
      <c r="G418" s="29">
        <f t="shared" si="32"/>
        <v>15</v>
      </c>
      <c r="H418" s="29">
        <f t="shared" si="33"/>
        <v>30</v>
      </c>
      <c r="I418" s="29" t="s">
        <v>75</v>
      </c>
      <c r="J418" s="29">
        <f t="shared" ca="1" si="30"/>
        <v>21.1</v>
      </c>
      <c r="K418" s="29">
        <f t="shared" si="34"/>
        <v>0.3</v>
      </c>
      <c r="L418" s="29">
        <f t="shared" ca="1" si="31"/>
        <v>1.0999999999999999E-2</v>
      </c>
      <c r="M418">
        <f>Замеры!S412</f>
        <v>0</v>
      </c>
    </row>
    <row r="419" spans="1:13" ht="15.6" x14ac:dyDescent="0.3">
      <c r="A419" s="58">
        <f>IF(Замеры!B413=0, " ", Замеры!B413)</f>
        <v>408</v>
      </c>
      <c r="B419" s="59">
        <f>Замеры!H413</f>
        <v>0</v>
      </c>
      <c r="C419" s="60" t="str">
        <f>Замеры!F413</f>
        <v xml:space="preserve">Группа от QF </v>
      </c>
      <c r="D419" s="29" t="s">
        <v>76</v>
      </c>
      <c r="E419" s="28">
        <f>Замеры!I413</f>
        <v>0</v>
      </c>
      <c r="F419" s="29" t="s">
        <v>88</v>
      </c>
      <c r="G419" s="29">
        <f t="shared" si="32"/>
        <v>15</v>
      </c>
      <c r="H419" s="29">
        <f t="shared" si="33"/>
        <v>30</v>
      </c>
      <c r="I419" s="29" t="s">
        <v>75</v>
      </c>
      <c r="J419" s="29">
        <f t="shared" ca="1" si="30"/>
        <v>21.1</v>
      </c>
      <c r="K419" s="29">
        <f t="shared" si="34"/>
        <v>0.3</v>
      </c>
      <c r="L419" s="29">
        <f t="shared" ca="1" si="31"/>
        <v>1.7000000000000001E-2</v>
      </c>
      <c r="M419">
        <f>Замеры!S413</f>
        <v>0</v>
      </c>
    </row>
    <row r="420" spans="1:13" ht="15.6" x14ac:dyDescent="0.3">
      <c r="A420" s="58">
        <f>IF(Замеры!B414=0, " ", Замеры!B414)</f>
        <v>409</v>
      </c>
      <c r="B420" s="59">
        <f>Замеры!H414</f>
        <v>0</v>
      </c>
      <c r="C420" s="60" t="str">
        <f>Замеры!F414</f>
        <v xml:space="preserve">Группа от QF </v>
      </c>
      <c r="D420" s="29" t="s">
        <v>76</v>
      </c>
      <c r="E420" s="28">
        <f>Замеры!I414</f>
        <v>0</v>
      </c>
      <c r="F420" s="29" t="s">
        <v>88</v>
      </c>
      <c r="G420" s="29">
        <f t="shared" si="32"/>
        <v>15</v>
      </c>
      <c r="H420" s="29">
        <f t="shared" si="33"/>
        <v>30</v>
      </c>
      <c r="I420" s="29" t="s">
        <v>75</v>
      </c>
      <c r="J420" s="29">
        <f t="shared" ca="1" si="30"/>
        <v>20.399999999999999</v>
      </c>
      <c r="K420" s="29">
        <f t="shared" si="34"/>
        <v>0.3</v>
      </c>
      <c r="L420" s="29">
        <f t="shared" ca="1" si="31"/>
        <v>0.01</v>
      </c>
      <c r="M420">
        <f>Замеры!S414</f>
        <v>0</v>
      </c>
    </row>
    <row r="421" spans="1:13" ht="15.6" x14ac:dyDescent="0.3">
      <c r="A421" s="58">
        <f>IF(Замеры!B415=0, " ", Замеры!B415)</f>
        <v>410</v>
      </c>
      <c r="B421" s="59">
        <f>Замеры!H415</f>
        <v>0</v>
      </c>
      <c r="C421" s="60" t="str">
        <f>Замеры!F415</f>
        <v xml:space="preserve">Группа от QF </v>
      </c>
      <c r="D421" s="29" t="s">
        <v>76</v>
      </c>
      <c r="E421" s="28">
        <f>Замеры!I415</f>
        <v>0</v>
      </c>
      <c r="F421" s="29" t="s">
        <v>88</v>
      </c>
      <c r="G421" s="29">
        <f t="shared" si="32"/>
        <v>15</v>
      </c>
      <c r="H421" s="29">
        <f t="shared" si="33"/>
        <v>30</v>
      </c>
      <c r="I421" s="29" t="s">
        <v>75</v>
      </c>
      <c r="J421" s="29">
        <f t="shared" ca="1" si="30"/>
        <v>21.3</v>
      </c>
      <c r="K421" s="29">
        <f t="shared" si="34"/>
        <v>0.3</v>
      </c>
      <c r="L421" s="29">
        <f t="shared" ca="1" si="31"/>
        <v>0.01</v>
      </c>
      <c r="M421">
        <f>Замеры!S415</f>
        <v>0</v>
      </c>
    </row>
    <row r="422" spans="1:13" ht="15.6" x14ac:dyDescent="0.3">
      <c r="A422" s="58">
        <f>IF(Замеры!B416=0, " ", Замеры!B416)</f>
        <v>411</v>
      </c>
      <c r="B422" s="59">
        <f>Замеры!H416</f>
        <v>0</v>
      </c>
      <c r="C422" s="60" t="str">
        <f>Замеры!F416</f>
        <v xml:space="preserve">Группа от QF </v>
      </c>
      <c r="D422" s="29" t="s">
        <v>76</v>
      </c>
      <c r="E422" s="28">
        <f>Замеры!I416</f>
        <v>0</v>
      </c>
      <c r="F422" s="29" t="s">
        <v>88</v>
      </c>
      <c r="G422" s="29">
        <f t="shared" si="32"/>
        <v>15</v>
      </c>
      <c r="H422" s="29">
        <f t="shared" si="33"/>
        <v>30</v>
      </c>
      <c r="I422" s="29" t="s">
        <v>75</v>
      </c>
      <c r="J422" s="29">
        <f t="shared" ca="1" si="30"/>
        <v>20.399999999999999</v>
      </c>
      <c r="K422" s="29">
        <f t="shared" si="34"/>
        <v>0.3</v>
      </c>
      <c r="L422" s="29">
        <f t="shared" ca="1" si="31"/>
        <v>1.7999999999999999E-2</v>
      </c>
      <c r="M422">
        <f>Замеры!S416</f>
        <v>0</v>
      </c>
    </row>
    <row r="423" spans="1:13" ht="15.6" x14ac:dyDescent="0.3">
      <c r="A423" s="58">
        <f>IF(Замеры!B417=0, " ", Замеры!B417)</f>
        <v>412</v>
      </c>
      <c r="B423" s="59">
        <f>Замеры!H417</f>
        <v>0</v>
      </c>
      <c r="C423" s="60" t="str">
        <f>Замеры!F417</f>
        <v xml:space="preserve">Группа от QF </v>
      </c>
      <c r="D423" s="29" t="s">
        <v>76</v>
      </c>
      <c r="E423" s="28">
        <f>Замеры!I417</f>
        <v>0</v>
      </c>
      <c r="F423" s="29" t="s">
        <v>88</v>
      </c>
      <c r="G423" s="29">
        <f t="shared" si="32"/>
        <v>15</v>
      </c>
      <c r="H423" s="29">
        <f t="shared" si="33"/>
        <v>30</v>
      </c>
      <c r="I423" s="29" t="s">
        <v>75</v>
      </c>
      <c r="J423" s="29">
        <f t="shared" ca="1" si="30"/>
        <v>20.399999999999999</v>
      </c>
      <c r="K423" s="29">
        <f t="shared" si="34"/>
        <v>0.3</v>
      </c>
      <c r="L423" s="29">
        <f t="shared" ca="1" si="31"/>
        <v>1.2E-2</v>
      </c>
      <c r="M423">
        <f>Замеры!S417</f>
        <v>0</v>
      </c>
    </row>
    <row r="424" spans="1:13" ht="15.6" x14ac:dyDescent="0.3">
      <c r="A424" s="58">
        <f>IF(Замеры!B418=0, " ", Замеры!B418)</f>
        <v>413</v>
      </c>
      <c r="B424" s="59">
        <f>Замеры!H418</f>
        <v>0</v>
      </c>
      <c r="C424" s="60" t="str">
        <f>Замеры!F418</f>
        <v xml:space="preserve">Группа от QF </v>
      </c>
      <c r="D424" s="29" t="s">
        <v>76</v>
      </c>
      <c r="E424" s="28">
        <f>Замеры!I418</f>
        <v>0</v>
      </c>
      <c r="F424" s="29" t="s">
        <v>88</v>
      </c>
      <c r="G424" s="29">
        <f t="shared" si="32"/>
        <v>15</v>
      </c>
      <c r="H424" s="29">
        <f t="shared" si="33"/>
        <v>30</v>
      </c>
      <c r="I424" s="29" t="s">
        <v>75</v>
      </c>
      <c r="J424" s="29">
        <f t="shared" ca="1" si="30"/>
        <v>20.7</v>
      </c>
      <c r="K424" s="29">
        <f t="shared" si="34"/>
        <v>0.3</v>
      </c>
      <c r="L424" s="29">
        <f t="shared" ca="1" si="31"/>
        <v>8.9999999999999993E-3</v>
      </c>
      <c r="M424">
        <f>Замеры!S418</f>
        <v>0</v>
      </c>
    </row>
    <row r="425" spans="1:13" ht="15.6" x14ac:dyDescent="0.3">
      <c r="A425" s="58">
        <f>IF(Замеры!B419=0, " ", Замеры!B419)</f>
        <v>414</v>
      </c>
      <c r="B425" s="59">
        <f>Замеры!H419</f>
        <v>0</v>
      </c>
      <c r="C425" s="60" t="str">
        <f>Замеры!F419</f>
        <v xml:space="preserve">Группа от QF </v>
      </c>
      <c r="D425" s="29" t="s">
        <v>76</v>
      </c>
      <c r="E425" s="28">
        <f>Замеры!I419</f>
        <v>0</v>
      </c>
      <c r="F425" s="29" t="s">
        <v>88</v>
      </c>
      <c r="G425" s="29">
        <f t="shared" si="32"/>
        <v>15</v>
      </c>
      <c r="H425" s="29">
        <f t="shared" si="33"/>
        <v>30</v>
      </c>
      <c r="I425" s="29" t="s">
        <v>75</v>
      </c>
      <c r="J425" s="29">
        <f t="shared" ca="1" si="30"/>
        <v>21.6</v>
      </c>
      <c r="K425" s="29">
        <f t="shared" si="34"/>
        <v>0.3</v>
      </c>
      <c r="L425" s="29">
        <f t="shared" ca="1" si="31"/>
        <v>1.0999999999999999E-2</v>
      </c>
      <c r="M425">
        <f>Замеры!S419</f>
        <v>0</v>
      </c>
    </row>
    <row r="426" spans="1:13" ht="15.6" x14ac:dyDescent="0.3">
      <c r="A426" s="58">
        <f>IF(Замеры!B420=0, " ", Замеры!B420)</f>
        <v>415</v>
      </c>
      <c r="B426" s="59">
        <f>Замеры!H420</f>
        <v>0</v>
      </c>
      <c r="C426" s="60" t="str">
        <f>Замеры!F420</f>
        <v xml:space="preserve">Группа от QF </v>
      </c>
      <c r="D426" s="29" t="s">
        <v>76</v>
      </c>
      <c r="E426" s="28">
        <f>Замеры!I420</f>
        <v>0</v>
      </c>
      <c r="F426" s="29" t="s">
        <v>88</v>
      </c>
      <c r="G426" s="29">
        <f t="shared" si="32"/>
        <v>15</v>
      </c>
      <c r="H426" s="29">
        <f t="shared" si="33"/>
        <v>30</v>
      </c>
      <c r="I426" s="29" t="s">
        <v>75</v>
      </c>
      <c r="J426" s="29">
        <f t="shared" ca="1" si="30"/>
        <v>20.7</v>
      </c>
      <c r="K426" s="29">
        <f t="shared" si="34"/>
        <v>0.3</v>
      </c>
      <c r="L426" s="29">
        <f t="shared" ca="1" si="31"/>
        <v>1.0999999999999999E-2</v>
      </c>
      <c r="M426">
        <f>Замеры!S420</f>
        <v>0</v>
      </c>
    </row>
    <row r="427" spans="1:13" ht="15.6" x14ac:dyDescent="0.3">
      <c r="A427" s="58">
        <f>IF(Замеры!B421=0, " ", Замеры!B421)</f>
        <v>416</v>
      </c>
      <c r="B427" s="59">
        <f>Замеры!H421</f>
        <v>0</v>
      </c>
      <c r="C427" s="60" t="str">
        <f>Замеры!F421</f>
        <v xml:space="preserve">Группа от QF </v>
      </c>
      <c r="D427" s="29" t="s">
        <v>76</v>
      </c>
      <c r="E427" s="28">
        <f>Замеры!I421</f>
        <v>0</v>
      </c>
      <c r="F427" s="29" t="s">
        <v>88</v>
      </c>
      <c r="G427" s="29">
        <f t="shared" si="32"/>
        <v>15</v>
      </c>
      <c r="H427" s="29">
        <f t="shared" si="33"/>
        <v>30</v>
      </c>
      <c r="I427" s="29" t="s">
        <v>75</v>
      </c>
      <c r="J427" s="29">
        <f t="shared" ca="1" si="30"/>
        <v>21.1</v>
      </c>
      <c r="K427" s="29">
        <f t="shared" si="34"/>
        <v>0.3</v>
      </c>
      <c r="L427" s="29">
        <f t="shared" ca="1" si="31"/>
        <v>0.01</v>
      </c>
      <c r="M427">
        <f>Замеры!S421</f>
        <v>0</v>
      </c>
    </row>
    <row r="428" spans="1:13" ht="15.6" x14ac:dyDescent="0.3">
      <c r="A428" s="58">
        <f>IF(Замеры!B422=0, " ", Замеры!B422)</f>
        <v>417</v>
      </c>
      <c r="B428" s="59">
        <f>Замеры!H422</f>
        <v>0</v>
      </c>
      <c r="C428" s="60" t="str">
        <f>Замеры!F422</f>
        <v xml:space="preserve">Группа от QF </v>
      </c>
      <c r="D428" s="29" t="s">
        <v>76</v>
      </c>
      <c r="E428" s="28">
        <f>Замеры!I422</f>
        <v>0</v>
      </c>
      <c r="F428" s="29" t="s">
        <v>88</v>
      </c>
      <c r="G428" s="29">
        <f t="shared" si="32"/>
        <v>15</v>
      </c>
      <c r="H428" s="29">
        <f t="shared" si="33"/>
        <v>30</v>
      </c>
      <c r="I428" s="29" t="s">
        <v>75</v>
      </c>
      <c r="J428" s="29">
        <f t="shared" ca="1" si="30"/>
        <v>21.1</v>
      </c>
      <c r="K428" s="29">
        <f t="shared" si="34"/>
        <v>0.3</v>
      </c>
      <c r="L428" s="29">
        <f t="shared" ca="1" si="31"/>
        <v>1.6E-2</v>
      </c>
      <c r="M428">
        <f>Замеры!S422</f>
        <v>0</v>
      </c>
    </row>
    <row r="429" spans="1:13" ht="15.6" x14ac:dyDescent="0.3">
      <c r="A429" s="58">
        <f>IF(Замеры!B423=0, " ", Замеры!B423)</f>
        <v>418</v>
      </c>
      <c r="B429" s="59">
        <f>Замеры!H423</f>
        <v>0</v>
      </c>
      <c r="C429" s="60" t="str">
        <f>Замеры!F423</f>
        <v xml:space="preserve">Группа от QF </v>
      </c>
      <c r="D429" s="29" t="s">
        <v>76</v>
      </c>
      <c r="E429" s="28">
        <f>Замеры!I423</f>
        <v>0</v>
      </c>
      <c r="F429" s="29" t="s">
        <v>88</v>
      </c>
      <c r="G429" s="29">
        <f t="shared" si="32"/>
        <v>15</v>
      </c>
      <c r="H429" s="29">
        <f t="shared" si="33"/>
        <v>30</v>
      </c>
      <c r="I429" s="29" t="s">
        <v>75</v>
      </c>
      <c r="J429" s="29">
        <f t="shared" ca="1" si="30"/>
        <v>21.8</v>
      </c>
      <c r="K429" s="29">
        <f t="shared" si="34"/>
        <v>0.3</v>
      </c>
      <c r="L429" s="29">
        <f t="shared" ca="1" si="31"/>
        <v>0.01</v>
      </c>
      <c r="M429">
        <f>Замеры!S423</f>
        <v>0</v>
      </c>
    </row>
    <row r="430" spans="1:13" ht="15.6" x14ac:dyDescent="0.3">
      <c r="A430" s="58">
        <f>IF(Замеры!B424=0, " ", Замеры!B424)</f>
        <v>419</v>
      </c>
      <c r="B430" s="59">
        <f>Замеры!H424</f>
        <v>0</v>
      </c>
      <c r="C430" s="60" t="str">
        <f>Замеры!F424</f>
        <v xml:space="preserve">Группа от QF </v>
      </c>
      <c r="D430" s="29" t="s">
        <v>76</v>
      </c>
      <c r="E430" s="28">
        <f>Замеры!I424</f>
        <v>0</v>
      </c>
      <c r="F430" s="29" t="s">
        <v>88</v>
      </c>
      <c r="G430" s="29">
        <f t="shared" si="32"/>
        <v>15</v>
      </c>
      <c r="H430" s="29">
        <f t="shared" si="33"/>
        <v>30</v>
      </c>
      <c r="I430" s="29" t="s">
        <v>75</v>
      </c>
      <c r="J430" s="29">
        <f t="shared" ca="1" si="30"/>
        <v>20.2</v>
      </c>
      <c r="K430" s="29">
        <f t="shared" si="34"/>
        <v>0.3</v>
      </c>
      <c r="L430" s="29">
        <f t="shared" ca="1" si="31"/>
        <v>1.6E-2</v>
      </c>
      <c r="M430">
        <f>Замеры!S424</f>
        <v>0</v>
      </c>
    </row>
    <row r="431" spans="1:13" ht="15.6" x14ac:dyDescent="0.3">
      <c r="A431" s="58">
        <f>IF(Замеры!B425=0, " ", Замеры!B425)</f>
        <v>420</v>
      </c>
      <c r="B431" s="59">
        <f>Замеры!H425</f>
        <v>0</v>
      </c>
      <c r="C431" s="60" t="str">
        <f>Замеры!F425</f>
        <v xml:space="preserve">Группа от QF </v>
      </c>
      <c r="D431" s="29" t="s">
        <v>76</v>
      </c>
      <c r="E431" s="28">
        <f>Замеры!I425</f>
        <v>0</v>
      </c>
      <c r="F431" s="29" t="s">
        <v>88</v>
      </c>
      <c r="G431" s="29">
        <f t="shared" si="32"/>
        <v>15</v>
      </c>
      <c r="H431" s="29">
        <f t="shared" si="33"/>
        <v>30</v>
      </c>
      <c r="I431" s="29" t="s">
        <v>75</v>
      </c>
      <c r="J431" s="29">
        <f t="shared" ca="1" si="30"/>
        <v>20.8</v>
      </c>
      <c r="K431" s="29">
        <f t="shared" si="34"/>
        <v>0.3</v>
      </c>
      <c r="L431" s="29">
        <f t="shared" ca="1" si="31"/>
        <v>1.2E-2</v>
      </c>
      <c r="M431">
        <f>Замеры!S425</f>
        <v>0</v>
      </c>
    </row>
    <row r="432" spans="1:13" ht="15.6" x14ac:dyDescent="0.3">
      <c r="A432" s="58">
        <f>IF(Замеры!B426=0, " ", Замеры!B426)</f>
        <v>421</v>
      </c>
      <c r="B432" s="59">
        <f>Замеры!H426</f>
        <v>0</v>
      </c>
      <c r="C432" s="60" t="str">
        <f>Замеры!F426</f>
        <v xml:space="preserve">Группа от QF </v>
      </c>
      <c r="D432" s="29" t="s">
        <v>76</v>
      </c>
      <c r="E432" s="28">
        <f>Замеры!I426</f>
        <v>0</v>
      </c>
      <c r="F432" s="29" t="s">
        <v>88</v>
      </c>
      <c r="G432" s="29">
        <f t="shared" si="32"/>
        <v>15</v>
      </c>
      <c r="H432" s="29">
        <f t="shared" si="33"/>
        <v>30</v>
      </c>
      <c r="I432" s="29" t="s">
        <v>75</v>
      </c>
      <c r="J432" s="29">
        <f t="shared" ca="1" si="30"/>
        <v>20.3</v>
      </c>
      <c r="K432" s="29">
        <f t="shared" si="34"/>
        <v>0.3</v>
      </c>
      <c r="L432" s="29">
        <f t="shared" ca="1" si="31"/>
        <v>1.9E-2</v>
      </c>
      <c r="M432">
        <f>Замеры!S426</f>
        <v>0</v>
      </c>
    </row>
    <row r="433" spans="1:13" ht="15.6" x14ac:dyDescent="0.3">
      <c r="A433" s="58">
        <f>IF(Замеры!B427=0, " ", Замеры!B427)</f>
        <v>422</v>
      </c>
      <c r="B433" s="59">
        <f>Замеры!H427</f>
        <v>0</v>
      </c>
      <c r="C433" s="60" t="str">
        <f>Замеры!F427</f>
        <v xml:space="preserve">Группа от QF </v>
      </c>
      <c r="D433" s="29" t="s">
        <v>76</v>
      </c>
      <c r="E433" s="28">
        <f>Замеры!I427</f>
        <v>0</v>
      </c>
      <c r="F433" s="29" t="s">
        <v>88</v>
      </c>
      <c r="G433" s="29">
        <f t="shared" si="32"/>
        <v>15</v>
      </c>
      <c r="H433" s="29">
        <f t="shared" si="33"/>
        <v>30</v>
      </c>
      <c r="I433" s="29" t="s">
        <v>75</v>
      </c>
      <c r="J433" s="29">
        <f t="shared" ca="1" si="30"/>
        <v>21.5</v>
      </c>
      <c r="K433" s="29">
        <f t="shared" si="34"/>
        <v>0.3</v>
      </c>
      <c r="L433" s="29">
        <f t="shared" ca="1" si="31"/>
        <v>1.9E-2</v>
      </c>
      <c r="M433">
        <f>Замеры!S427</f>
        <v>0</v>
      </c>
    </row>
    <row r="434" spans="1:13" ht="15.6" x14ac:dyDescent="0.3">
      <c r="A434" s="58">
        <f>IF(Замеры!B428=0, " ", Замеры!B428)</f>
        <v>423</v>
      </c>
      <c r="B434" s="59">
        <f>Замеры!H428</f>
        <v>0</v>
      </c>
      <c r="C434" s="60" t="str">
        <f>Замеры!F428</f>
        <v xml:space="preserve">Группа от QF </v>
      </c>
      <c r="D434" s="29" t="s">
        <v>76</v>
      </c>
      <c r="E434" s="28">
        <f>Замеры!I428</f>
        <v>0</v>
      </c>
      <c r="F434" s="29" t="s">
        <v>88</v>
      </c>
      <c r="G434" s="29">
        <f t="shared" si="32"/>
        <v>15</v>
      </c>
      <c r="H434" s="29">
        <f t="shared" si="33"/>
        <v>30</v>
      </c>
      <c r="I434" s="29" t="s">
        <v>75</v>
      </c>
      <c r="J434" s="29">
        <f t="shared" ca="1" si="30"/>
        <v>21.3</v>
      </c>
      <c r="K434" s="29">
        <f t="shared" si="34"/>
        <v>0.3</v>
      </c>
      <c r="L434" s="29">
        <f t="shared" ca="1" si="31"/>
        <v>1.4E-2</v>
      </c>
      <c r="M434">
        <f>Замеры!S428</f>
        <v>0</v>
      </c>
    </row>
    <row r="435" spans="1:13" ht="15.6" x14ac:dyDescent="0.3">
      <c r="A435" s="58">
        <f>IF(Замеры!B429=0, " ", Замеры!B429)</f>
        <v>424</v>
      </c>
      <c r="B435" s="59">
        <f>Замеры!H429</f>
        <v>0</v>
      </c>
      <c r="C435" s="60" t="str">
        <f>Замеры!F429</f>
        <v xml:space="preserve">Группа от QF </v>
      </c>
      <c r="D435" s="29" t="s">
        <v>76</v>
      </c>
      <c r="E435" s="28">
        <f>Замеры!I429</f>
        <v>0</v>
      </c>
      <c r="F435" s="29" t="s">
        <v>88</v>
      </c>
      <c r="G435" s="29">
        <f t="shared" si="32"/>
        <v>15</v>
      </c>
      <c r="H435" s="29">
        <f t="shared" si="33"/>
        <v>30</v>
      </c>
      <c r="I435" s="29" t="s">
        <v>75</v>
      </c>
      <c r="J435" s="29">
        <f t="shared" ca="1" si="30"/>
        <v>21.5</v>
      </c>
      <c r="K435" s="29">
        <f t="shared" si="34"/>
        <v>0.3</v>
      </c>
      <c r="L435" s="29">
        <f t="shared" ca="1" si="31"/>
        <v>1.4999999999999999E-2</v>
      </c>
      <c r="M435">
        <f>Замеры!S429</f>
        <v>0</v>
      </c>
    </row>
    <row r="436" spans="1:13" ht="15.6" x14ac:dyDescent="0.3">
      <c r="A436" s="58">
        <f>IF(Замеры!B430=0, " ", Замеры!B430)</f>
        <v>425</v>
      </c>
      <c r="B436" s="59">
        <f>Замеры!H430</f>
        <v>0</v>
      </c>
      <c r="C436" s="60" t="str">
        <f>Замеры!F430</f>
        <v xml:space="preserve">Группа от QF </v>
      </c>
      <c r="D436" s="29" t="s">
        <v>76</v>
      </c>
      <c r="E436" s="28">
        <f>Замеры!I430</f>
        <v>0</v>
      </c>
      <c r="F436" s="29" t="s">
        <v>88</v>
      </c>
      <c r="G436" s="29">
        <f t="shared" si="32"/>
        <v>15</v>
      </c>
      <c r="H436" s="29">
        <f t="shared" si="33"/>
        <v>30</v>
      </c>
      <c r="I436" s="29" t="s">
        <v>75</v>
      </c>
      <c r="J436" s="29">
        <f t="shared" ca="1" si="30"/>
        <v>20.8</v>
      </c>
      <c r="K436" s="29">
        <f t="shared" si="34"/>
        <v>0.3</v>
      </c>
      <c r="L436" s="29">
        <f t="shared" ca="1" si="31"/>
        <v>1.0999999999999999E-2</v>
      </c>
      <c r="M436">
        <f>Замеры!S430</f>
        <v>0</v>
      </c>
    </row>
    <row r="437" spans="1:13" ht="15.6" x14ac:dyDescent="0.3">
      <c r="A437" s="58">
        <f>IF(Замеры!B431=0, " ", Замеры!B431)</f>
        <v>426</v>
      </c>
      <c r="B437" s="59">
        <f>Замеры!H431</f>
        <v>0</v>
      </c>
      <c r="C437" s="60" t="str">
        <f>Замеры!F431</f>
        <v xml:space="preserve">Группа от QF </v>
      </c>
      <c r="D437" s="29" t="s">
        <v>76</v>
      </c>
      <c r="E437" s="28">
        <f>Замеры!I431</f>
        <v>0</v>
      </c>
      <c r="F437" s="29" t="s">
        <v>88</v>
      </c>
      <c r="G437" s="29">
        <f t="shared" si="32"/>
        <v>15</v>
      </c>
      <c r="H437" s="29">
        <f t="shared" si="33"/>
        <v>30</v>
      </c>
      <c r="I437" s="29" t="s">
        <v>75</v>
      </c>
      <c r="J437" s="29">
        <f t="shared" ca="1" si="30"/>
        <v>21.8</v>
      </c>
      <c r="K437" s="29">
        <f t="shared" si="34"/>
        <v>0.3</v>
      </c>
      <c r="L437" s="29">
        <f t="shared" ca="1" si="31"/>
        <v>1.9E-2</v>
      </c>
      <c r="M437">
        <f>Замеры!S431</f>
        <v>0</v>
      </c>
    </row>
    <row r="438" spans="1:13" ht="15.6" x14ac:dyDescent="0.3">
      <c r="A438" s="58">
        <f>IF(Замеры!B432=0, " ", Замеры!B432)</f>
        <v>427</v>
      </c>
      <c r="B438" s="59">
        <f>Замеры!H432</f>
        <v>0</v>
      </c>
      <c r="C438" s="60" t="str">
        <f>Замеры!F432</f>
        <v xml:space="preserve">Группа от QF </v>
      </c>
      <c r="D438" s="29" t="s">
        <v>76</v>
      </c>
      <c r="E438" s="28">
        <f>Замеры!I432</f>
        <v>0</v>
      </c>
      <c r="F438" s="29" t="s">
        <v>88</v>
      </c>
      <c r="G438" s="29">
        <f t="shared" si="32"/>
        <v>15</v>
      </c>
      <c r="H438" s="29">
        <f t="shared" si="33"/>
        <v>30</v>
      </c>
      <c r="I438" s="29" t="s">
        <v>75</v>
      </c>
      <c r="J438" s="29">
        <f t="shared" ca="1" si="30"/>
        <v>21.5</v>
      </c>
      <c r="K438" s="29">
        <f t="shared" si="34"/>
        <v>0.3</v>
      </c>
      <c r="L438" s="29">
        <f t="shared" ca="1" si="31"/>
        <v>1.7000000000000001E-2</v>
      </c>
      <c r="M438">
        <f>Замеры!S432</f>
        <v>0</v>
      </c>
    </row>
    <row r="439" spans="1:13" ht="15.6" x14ac:dyDescent="0.3">
      <c r="A439" s="58">
        <f>IF(Замеры!B433=0, " ", Замеры!B433)</f>
        <v>428</v>
      </c>
      <c r="B439" s="59">
        <f>Замеры!H433</f>
        <v>0</v>
      </c>
      <c r="C439" s="60" t="str">
        <f>Замеры!F433</f>
        <v xml:space="preserve">Группа от QF </v>
      </c>
      <c r="D439" s="29" t="s">
        <v>76</v>
      </c>
      <c r="E439" s="28">
        <f>Замеры!I433</f>
        <v>0</v>
      </c>
      <c r="F439" s="29" t="s">
        <v>88</v>
      </c>
      <c r="G439" s="29">
        <f t="shared" si="32"/>
        <v>15</v>
      </c>
      <c r="H439" s="29">
        <f t="shared" si="33"/>
        <v>30</v>
      </c>
      <c r="I439" s="29" t="s">
        <v>75</v>
      </c>
      <c r="J439" s="29">
        <f t="shared" ca="1" si="30"/>
        <v>21.4</v>
      </c>
      <c r="K439" s="29">
        <f t="shared" si="34"/>
        <v>0.3</v>
      </c>
      <c r="L439" s="29">
        <f t="shared" ca="1" si="31"/>
        <v>1.7000000000000001E-2</v>
      </c>
      <c r="M439">
        <f>Замеры!S433</f>
        <v>0</v>
      </c>
    </row>
    <row r="440" spans="1:13" ht="15.6" x14ac:dyDescent="0.3">
      <c r="A440" s="58">
        <f>IF(Замеры!B434=0, " ", Замеры!B434)</f>
        <v>429</v>
      </c>
      <c r="B440" s="59">
        <f>Замеры!H434</f>
        <v>0</v>
      </c>
      <c r="C440" s="60" t="str">
        <f>Замеры!F434</f>
        <v xml:space="preserve">Группа от QF </v>
      </c>
      <c r="D440" s="29" t="s">
        <v>76</v>
      </c>
      <c r="E440" s="28">
        <f>Замеры!I434</f>
        <v>0</v>
      </c>
      <c r="F440" s="29" t="s">
        <v>88</v>
      </c>
      <c r="G440" s="29">
        <f t="shared" si="32"/>
        <v>15</v>
      </c>
      <c r="H440" s="29">
        <f t="shared" si="33"/>
        <v>30</v>
      </c>
      <c r="I440" s="29" t="s">
        <v>75</v>
      </c>
      <c r="J440" s="29">
        <f t="shared" ca="1" si="30"/>
        <v>20.6</v>
      </c>
      <c r="K440" s="29">
        <f t="shared" si="34"/>
        <v>0.3</v>
      </c>
      <c r="L440" s="29">
        <f t="shared" ca="1" si="31"/>
        <v>1.0999999999999999E-2</v>
      </c>
      <c r="M440">
        <f>Замеры!S434</f>
        <v>0</v>
      </c>
    </row>
    <row r="441" spans="1:13" ht="15.6" x14ac:dyDescent="0.3">
      <c r="A441" s="58">
        <f>IF(Замеры!B435=0, " ", Замеры!B435)</f>
        <v>430</v>
      </c>
      <c r="B441" s="59">
        <f>Замеры!H435</f>
        <v>0</v>
      </c>
      <c r="C441" s="60" t="str">
        <f>Замеры!F435</f>
        <v xml:space="preserve">Группа от QF </v>
      </c>
      <c r="D441" s="29" t="s">
        <v>76</v>
      </c>
      <c r="E441" s="28">
        <f>Замеры!I435</f>
        <v>0</v>
      </c>
      <c r="F441" s="29" t="s">
        <v>88</v>
      </c>
      <c r="G441" s="29">
        <f t="shared" si="32"/>
        <v>15</v>
      </c>
      <c r="H441" s="29">
        <f t="shared" si="33"/>
        <v>30</v>
      </c>
      <c r="I441" s="29" t="s">
        <v>75</v>
      </c>
      <c r="J441" s="29">
        <f t="shared" ca="1" si="30"/>
        <v>21.4</v>
      </c>
      <c r="K441" s="29">
        <f t="shared" si="34"/>
        <v>0.3</v>
      </c>
      <c r="L441" s="29">
        <f t="shared" ca="1" si="31"/>
        <v>1.4E-2</v>
      </c>
      <c r="M441">
        <f>Замеры!S435</f>
        <v>0</v>
      </c>
    </row>
    <row r="442" spans="1:13" ht="15.6" x14ac:dyDescent="0.3">
      <c r="A442" s="58">
        <f>IF(Замеры!B436=0, " ", Замеры!B436)</f>
        <v>431</v>
      </c>
      <c r="B442" s="59">
        <f>Замеры!H436</f>
        <v>0</v>
      </c>
      <c r="C442" s="60" t="str">
        <f>Замеры!F436</f>
        <v xml:space="preserve">Группа от QF </v>
      </c>
      <c r="D442" s="29" t="s">
        <v>76</v>
      </c>
      <c r="E442" s="28">
        <f>Замеры!I436</f>
        <v>0</v>
      </c>
      <c r="F442" s="29" t="s">
        <v>88</v>
      </c>
      <c r="G442" s="29">
        <f t="shared" si="32"/>
        <v>15</v>
      </c>
      <c r="H442" s="29">
        <f t="shared" si="33"/>
        <v>30</v>
      </c>
      <c r="I442" s="29" t="s">
        <v>75</v>
      </c>
      <c r="J442" s="29">
        <f t="shared" ca="1" si="30"/>
        <v>21.1</v>
      </c>
      <c r="K442" s="29">
        <f t="shared" si="34"/>
        <v>0.3</v>
      </c>
      <c r="L442" s="29">
        <f t="shared" ca="1" si="31"/>
        <v>1.2999999999999999E-2</v>
      </c>
      <c r="M442">
        <f>Замеры!S436</f>
        <v>0</v>
      </c>
    </row>
    <row r="443" spans="1:13" ht="15.6" x14ac:dyDescent="0.3">
      <c r="A443" s="58">
        <f>IF(Замеры!B437=0, " ", Замеры!B437)</f>
        <v>432</v>
      </c>
      <c r="B443" s="59">
        <f>Замеры!H437</f>
        <v>0</v>
      </c>
      <c r="C443" s="60" t="str">
        <f>Замеры!F437</f>
        <v xml:space="preserve">Группа от QF </v>
      </c>
      <c r="D443" s="29" t="s">
        <v>76</v>
      </c>
      <c r="E443" s="28">
        <f>Замеры!I437</f>
        <v>0</v>
      </c>
      <c r="F443" s="29" t="s">
        <v>88</v>
      </c>
      <c r="G443" s="29">
        <f t="shared" si="32"/>
        <v>15</v>
      </c>
      <c r="H443" s="29">
        <f t="shared" si="33"/>
        <v>30</v>
      </c>
      <c r="I443" s="29" t="s">
        <v>75</v>
      </c>
      <c r="J443" s="29">
        <f t="shared" ca="1" si="30"/>
        <v>20.2</v>
      </c>
      <c r="K443" s="29">
        <f t="shared" si="34"/>
        <v>0.3</v>
      </c>
      <c r="L443" s="29">
        <f t="shared" ca="1" si="31"/>
        <v>1.0999999999999999E-2</v>
      </c>
      <c r="M443">
        <f>Замеры!S437</f>
        <v>0</v>
      </c>
    </row>
    <row r="444" spans="1:13" ht="15.6" x14ac:dyDescent="0.3">
      <c r="A444" s="58">
        <f>IF(Замеры!B438=0, " ", Замеры!B438)</f>
        <v>433</v>
      </c>
      <c r="B444" s="59">
        <f>Замеры!H438</f>
        <v>0</v>
      </c>
      <c r="C444" s="60" t="str">
        <f>Замеры!F438</f>
        <v xml:space="preserve">Группа от QF </v>
      </c>
      <c r="D444" s="29" t="s">
        <v>76</v>
      </c>
      <c r="E444" s="28">
        <f>Замеры!I438</f>
        <v>0</v>
      </c>
      <c r="F444" s="29" t="s">
        <v>88</v>
      </c>
      <c r="G444" s="29">
        <f t="shared" si="32"/>
        <v>15</v>
      </c>
      <c r="H444" s="29">
        <f t="shared" si="33"/>
        <v>30</v>
      </c>
      <c r="I444" s="29" t="s">
        <v>75</v>
      </c>
      <c r="J444" s="29">
        <f t="shared" ca="1" si="30"/>
        <v>20.100000000000001</v>
      </c>
      <c r="K444" s="29">
        <f t="shared" si="34"/>
        <v>0.3</v>
      </c>
      <c r="L444" s="29">
        <f t="shared" ca="1" si="31"/>
        <v>1.9E-2</v>
      </c>
      <c r="M444">
        <f>Замеры!S438</f>
        <v>0</v>
      </c>
    </row>
    <row r="445" spans="1:13" ht="15.6" x14ac:dyDescent="0.3">
      <c r="A445" s="58">
        <f>IF(Замеры!B439=0, " ", Замеры!B439)</f>
        <v>434</v>
      </c>
      <c r="B445" s="59">
        <f>Замеры!H439</f>
        <v>0</v>
      </c>
      <c r="C445" s="60" t="str">
        <f>Замеры!F439</f>
        <v xml:space="preserve">Группа от QF </v>
      </c>
      <c r="D445" s="29" t="s">
        <v>76</v>
      </c>
      <c r="E445" s="28">
        <f>Замеры!I439</f>
        <v>0</v>
      </c>
      <c r="F445" s="29" t="s">
        <v>88</v>
      </c>
      <c r="G445" s="29">
        <f t="shared" si="32"/>
        <v>15</v>
      </c>
      <c r="H445" s="29">
        <f t="shared" si="33"/>
        <v>30</v>
      </c>
      <c r="I445" s="29" t="s">
        <v>75</v>
      </c>
      <c r="J445" s="29">
        <f t="shared" ca="1" si="30"/>
        <v>21.6</v>
      </c>
      <c r="K445" s="29">
        <f t="shared" si="34"/>
        <v>0.3</v>
      </c>
      <c r="L445" s="29">
        <f t="shared" ca="1" si="31"/>
        <v>1.7999999999999999E-2</v>
      </c>
      <c r="M445">
        <f>Замеры!S439</f>
        <v>0</v>
      </c>
    </row>
    <row r="446" spans="1:13" ht="15.6" x14ac:dyDescent="0.3">
      <c r="A446" s="58">
        <f>IF(Замеры!B440=0, " ", Замеры!B440)</f>
        <v>435</v>
      </c>
      <c r="B446" s="59">
        <f>Замеры!H440</f>
        <v>0</v>
      </c>
      <c r="C446" s="60" t="str">
        <f>Замеры!F440</f>
        <v xml:space="preserve">Группа от QF </v>
      </c>
      <c r="D446" s="29" t="s">
        <v>76</v>
      </c>
      <c r="E446" s="28">
        <f>Замеры!I440</f>
        <v>0</v>
      </c>
      <c r="F446" s="29" t="s">
        <v>88</v>
      </c>
      <c r="G446" s="29">
        <f t="shared" si="32"/>
        <v>15</v>
      </c>
      <c r="H446" s="29">
        <f t="shared" si="33"/>
        <v>30</v>
      </c>
      <c r="I446" s="29" t="s">
        <v>75</v>
      </c>
      <c r="J446" s="29">
        <f t="shared" ca="1" si="30"/>
        <v>20.5</v>
      </c>
      <c r="K446" s="29">
        <f t="shared" si="34"/>
        <v>0.3</v>
      </c>
      <c r="L446" s="29">
        <f t="shared" ca="1" si="31"/>
        <v>0.01</v>
      </c>
      <c r="M446">
        <f>Замеры!S440</f>
        <v>0</v>
      </c>
    </row>
    <row r="447" spans="1:13" ht="15.6" x14ac:dyDescent="0.3">
      <c r="A447" s="58">
        <f>IF(Замеры!B441=0, " ", Замеры!B441)</f>
        <v>436</v>
      </c>
      <c r="B447" s="59">
        <f>Замеры!H441</f>
        <v>0</v>
      </c>
      <c r="C447" s="60" t="str">
        <f>Замеры!F441</f>
        <v xml:space="preserve">Группа от QF </v>
      </c>
      <c r="D447" s="29" t="s">
        <v>76</v>
      </c>
      <c r="E447" s="28">
        <f>Замеры!I441</f>
        <v>0</v>
      </c>
      <c r="F447" s="29" t="s">
        <v>88</v>
      </c>
      <c r="G447" s="29">
        <f t="shared" si="32"/>
        <v>15</v>
      </c>
      <c r="H447" s="29">
        <f t="shared" si="33"/>
        <v>30</v>
      </c>
      <c r="I447" s="29" t="s">
        <v>75</v>
      </c>
      <c r="J447" s="29">
        <f t="shared" ca="1" si="30"/>
        <v>20.100000000000001</v>
      </c>
      <c r="K447" s="29">
        <f t="shared" si="34"/>
        <v>0.3</v>
      </c>
      <c r="L447" s="29">
        <f t="shared" ca="1" si="31"/>
        <v>1.7999999999999999E-2</v>
      </c>
      <c r="M447">
        <f>Замеры!S441</f>
        <v>0</v>
      </c>
    </row>
    <row r="448" spans="1:13" ht="15.6" x14ac:dyDescent="0.3">
      <c r="A448" s="58">
        <f>IF(Замеры!B442=0, " ", Замеры!B442)</f>
        <v>437</v>
      </c>
      <c r="B448" s="59">
        <f>Замеры!H442</f>
        <v>0</v>
      </c>
      <c r="C448" s="60" t="str">
        <f>Замеры!F442</f>
        <v xml:space="preserve">Группа от QF </v>
      </c>
      <c r="D448" s="29" t="s">
        <v>76</v>
      </c>
      <c r="E448" s="28">
        <f>Замеры!I442</f>
        <v>0</v>
      </c>
      <c r="F448" s="29" t="s">
        <v>88</v>
      </c>
      <c r="G448" s="29">
        <f t="shared" si="32"/>
        <v>15</v>
      </c>
      <c r="H448" s="29">
        <f t="shared" si="33"/>
        <v>30</v>
      </c>
      <c r="I448" s="29" t="s">
        <v>75</v>
      </c>
      <c r="J448" s="29">
        <f t="shared" ca="1" si="30"/>
        <v>21.4</v>
      </c>
      <c r="K448" s="29">
        <f t="shared" si="34"/>
        <v>0.3</v>
      </c>
      <c r="L448" s="29">
        <f t="shared" ca="1" si="31"/>
        <v>1.7000000000000001E-2</v>
      </c>
      <c r="M448">
        <f>Замеры!S442</f>
        <v>0</v>
      </c>
    </row>
    <row r="449" spans="1:13" ht="15.6" x14ac:dyDescent="0.3">
      <c r="A449" s="58">
        <f>IF(Замеры!B443=0, " ", Замеры!B443)</f>
        <v>438</v>
      </c>
      <c r="B449" s="59">
        <f>Замеры!H443</f>
        <v>0</v>
      </c>
      <c r="C449" s="60" t="str">
        <f>Замеры!F443</f>
        <v xml:space="preserve">Группа от QF </v>
      </c>
      <c r="D449" s="29" t="s">
        <v>76</v>
      </c>
      <c r="E449" s="28">
        <f>Замеры!I443</f>
        <v>0</v>
      </c>
      <c r="F449" s="29" t="s">
        <v>88</v>
      </c>
      <c r="G449" s="29">
        <f t="shared" si="32"/>
        <v>15</v>
      </c>
      <c r="H449" s="29">
        <f t="shared" si="33"/>
        <v>30</v>
      </c>
      <c r="I449" s="29" t="s">
        <v>75</v>
      </c>
      <c r="J449" s="29">
        <f t="shared" ca="1" si="30"/>
        <v>21.9</v>
      </c>
      <c r="K449" s="29">
        <f t="shared" si="34"/>
        <v>0.3</v>
      </c>
      <c r="L449" s="29">
        <f t="shared" ca="1" si="31"/>
        <v>1.4999999999999999E-2</v>
      </c>
      <c r="M449">
        <f>Замеры!S443</f>
        <v>0</v>
      </c>
    </row>
    <row r="450" spans="1:13" ht="15.6" x14ac:dyDescent="0.3">
      <c r="A450" s="58">
        <f>IF(Замеры!B444=0, " ", Замеры!B444)</f>
        <v>439</v>
      </c>
      <c r="B450" s="59">
        <f>Замеры!H444</f>
        <v>0</v>
      </c>
      <c r="C450" s="60" t="str">
        <f>Замеры!F444</f>
        <v xml:space="preserve">Группа от QF </v>
      </c>
      <c r="D450" s="29" t="s">
        <v>76</v>
      </c>
      <c r="E450" s="28">
        <f>Замеры!I444</f>
        <v>0</v>
      </c>
      <c r="F450" s="29" t="s">
        <v>88</v>
      </c>
      <c r="G450" s="29">
        <f t="shared" si="32"/>
        <v>15</v>
      </c>
      <c r="H450" s="29">
        <f t="shared" si="33"/>
        <v>30</v>
      </c>
      <c r="I450" s="29" t="s">
        <v>75</v>
      </c>
      <c r="J450" s="29">
        <f t="shared" ca="1" si="30"/>
        <v>21.4</v>
      </c>
      <c r="K450" s="29">
        <f t="shared" si="34"/>
        <v>0.3</v>
      </c>
      <c r="L450" s="29">
        <f t="shared" ca="1" si="31"/>
        <v>0.01</v>
      </c>
      <c r="M450">
        <f>Замеры!S444</f>
        <v>0</v>
      </c>
    </row>
    <row r="451" spans="1:13" ht="15.6" x14ac:dyDescent="0.3">
      <c r="A451" s="58">
        <f>IF(Замеры!B445=0, " ", Замеры!B445)</f>
        <v>440</v>
      </c>
      <c r="B451" s="59">
        <f>Замеры!H445</f>
        <v>0</v>
      </c>
      <c r="C451" s="60" t="str">
        <f>Замеры!F445</f>
        <v xml:space="preserve">Группа от QF </v>
      </c>
      <c r="D451" s="29" t="s">
        <v>76</v>
      </c>
      <c r="E451" s="28">
        <f>Замеры!I445</f>
        <v>0</v>
      </c>
      <c r="F451" s="29" t="s">
        <v>88</v>
      </c>
      <c r="G451" s="29">
        <f t="shared" si="32"/>
        <v>15</v>
      </c>
      <c r="H451" s="29">
        <f t="shared" si="33"/>
        <v>30</v>
      </c>
      <c r="I451" s="29" t="s">
        <v>75</v>
      </c>
      <c r="J451" s="29">
        <f t="shared" ca="1" si="30"/>
        <v>21.2</v>
      </c>
      <c r="K451" s="29">
        <f t="shared" si="34"/>
        <v>0.3</v>
      </c>
      <c r="L451" s="29">
        <f t="shared" ca="1" si="31"/>
        <v>1.0999999999999999E-2</v>
      </c>
      <c r="M451">
        <f>Замеры!S445</f>
        <v>0</v>
      </c>
    </row>
    <row r="452" spans="1:13" ht="15.6" x14ac:dyDescent="0.3">
      <c r="A452" s="58">
        <f>IF(Замеры!B446=0, " ", Замеры!B446)</f>
        <v>441</v>
      </c>
      <c r="B452" s="59">
        <f>Замеры!H446</f>
        <v>0</v>
      </c>
      <c r="C452" s="60" t="str">
        <f>Замеры!F446</f>
        <v xml:space="preserve">Группа от QF </v>
      </c>
      <c r="D452" s="29" t="s">
        <v>76</v>
      </c>
      <c r="E452" s="28">
        <f>Замеры!I446</f>
        <v>0</v>
      </c>
      <c r="F452" s="29" t="s">
        <v>88</v>
      </c>
      <c r="G452" s="29">
        <f t="shared" si="32"/>
        <v>15</v>
      </c>
      <c r="H452" s="29">
        <f t="shared" si="33"/>
        <v>30</v>
      </c>
      <c r="I452" s="29" t="s">
        <v>75</v>
      </c>
      <c r="J452" s="29">
        <f t="shared" ca="1" si="30"/>
        <v>21.4</v>
      </c>
      <c r="K452" s="29">
        <f t="shared" si="34"/>
        <v>0.3</v>
      </c>
      <c r="L452" s="29">
        <f t="shared" ca="1" si="31"/>
        <v>7.0000000000000001E-3</v>
      </c>
      <c r="M452">
        <f>Замеры!S446</f>
        <v>0</v>
      </c>
    </row>
    <row r="453" spans="1:13" ht="15.6" x14ac:dyDescent="0.3">
      <c r="A453" s="58">
        <f>IF(Замеры!B447=0, " ", Замеры!B447)</f>
        <v>442</v>
      </c>
      <c r="B453" s="59">
        <f>Замеры!H447</f>
        <v>0</v>
      </c>
      <c r="C453" s="60" t="str">
        <f>Замеры!F447</f>
        <v xml:space="preserve">Группа от QF </v>
      </c>
      <c r="D453" s="29" t="s">
        <v>76</v>
      </c>
      <c r="E453" s="28">
        <f>Замеры!I447</f>
        <v>0</v>
      </c>
      <c r="F453" s="29" t="s">
        <v>88</v>
      </c>
      <c r="G453" s="29">
        <f t="shared" si="32"/>
        <v>15</v>
      </c>
      <c r="H453" s="29">
        <f t="shared" si="33"/>
        <v>30</v>
      </c>
      <c r="I453" s="29" t="s">
        <v>75</v>
      </c>
      <c r="J453" s="29">
        <f t="shared" ca="1" si="30"/>
        <v>20.6</v>
      </c>
      <c r="K453" s="29">
        <f t="shared" si="34"/>
        <v>0.3</v>
      </c>
      <c r="L453" s="29">
        <f t="shared" ca="1" si="31"/>
        <v>1.4E-2</v>
      </c>
      <c r="M453">
        <f>Замеры!S447</f>
        <v>0</v>
      </c>
    </row>
    <row r="454" spans="1:13" ht="15.6" x14ac:dyDescent="0.3">
      <c r="A454" s="58">
        <f>IF(Замеры!B448=0, " ", Замеры!B448)</f>
        <v>443</v>
      </c>
      <c r="B454" s="59">
        <f>Замеры!H448</f>
        <v>0</v>
      </c>
      <c r="C454" s="60" t="str">
        <f>Замеры!F448</f>
        <v xml:space="preserve">Группа от QF </v>
      </c>
      <c r="D454" s="29" t="s">
        <v>76</v>
      </c>
      <c r="E454" s="28">
        <f>Замеры!I448</f>
        <v>0</v>
      </c>
      <c r="F454" s="29" t="s">
        <v>88</v>
      </c>
      <c r="G454" s="29">
        <f t="shared" si="32"/>
        <v>15</v>
      </c>
      <c r="H454" s="29">
        <f t="shared" si="33"/>
        <v>30</v>
      </c>
      <c r="I454" s="29" t="s">
        <v>75</v>
      </c>
      <c r="J454" s="29">
        <f t="shared" ca="1" si="30"/>
        <v>21.9</v>
      </c>
      <c r="K454" s="29">
        <f t="shared" si="34"/>
        <v>0.3</v>
      </c>
      <c r="L454" s="29">
        <f t="shared" ca="1" si="31"/>
        <v>1.7999999999999999E-2</v>
      </c>
      <c r="M454">
        <f>Замеры!S448</f>
        <v>0</v>
      </c>
    </row>
    <row r="455" spans="1:13" ht="15.6" x14ac:dyDescent="0.3">
      <c r="A455" s="58">
        <f>IF(Замеры!B449=0, " ", Замеры!B449)</f>
        <v>444</v>
      </c>
      <c r="B455" s="59">
        <f>Замеры!H449</f>
        <v>0</v>
      </c>
      <c r="C455" s="60" t="str">
        <f>Замеры!F449</f>
        <v xml:space="preserve">Группа от QF </v>
      </c>
      <c r="D455" s="29" t="s">
        <v>76</v>
      </c>
      <c r="E455" s="28">
        <f>Замеры!I449</f>
        <v>0</v>
      </c>
      <c r="F455" s="29" t="s">
        <v>88</v>
      </c>
      <c r="G455" s="29">
        <f t="shared" si="32"/>
        <v>15</v>
      </c>
      <c r="H455" s="29">
        <f t="shared" si="33"/>
        <v>30</v>
      </c>
      <c r="I455" s="29" t="s">
        <v>75</v>
      </c>
      <c r="J455" s="29">
        <f t="shared" ca="1" si="30"/>
        <v>21.7</v>
      </c>
      <c r="K455" s="29">
        <f t="shared" si="34"/>
        <v>0.3</v>
      </c>
      <c r="L455" s="29">
        <f t="shared" ca="1" si="31"/>
        <v>0.01</v>
      </c>
      <c r="M455">
        <f>Замеры!S449</f>
        <v>0</v>
      </c>
    </row>
    <row r="456" spans="1:13" ht="15.6" x14ac:dyDescent="0.3">
      <c r="A456" s="58">
        <f>IF(Замеры!B450=0, " ", Замеры!B450)</f>
        <v>445</v>
      </c>
      <c r="B456" s="59">
        <f>Замеры!H450</f>
        <v>0</v>
      </c>
      <c r="C456" s="60" t="str">
        <f>Замеры!F450</f>
        <v xml:space="preserve">Группа от QF </v>
      </c>
      <c r="D456" s="29" t="s">
        <v>76</v>
      </c>
      <c r="E456" s="28">
        <f>Замеры!I450</f>
        <v>0</v>
      </c>
      <c r="F456" s="29" t="s">
        <v>88</v>
      </c>
      <c r="G456" s="29">
        <f t="shared" si="32"/>
        <v>15</v>
      </c>
      <c r="H456" s="29">
        <f t="shared" si="33"/>
        <v>30</v>
      </c>
      <c r="I456" s="29" t="s">
        <v>75</v>
      </c>
      <c r="J456" s="29">
        <f t="shared" ca="1" si="30"/>
        <v>20.399999999999999</v>
      </c>
      <c r="K456" s="29">
        <f t="shared" si="34"/>
        <v>0.3</v>
      </c>
      <c r="L456" s="29">
        <f t="shared" ca="1" si="31"/>
        <v>1.4999999999999999E-2</v>
      </c>
      <c r="M456">
        <f>Замеры!S450</f>
        <v>0</v>
      </c>
    </row>
    <row r="457" spans="1:13" ht="15.6" x14ac:dyDescent="0.3">
      <c r="A457" s="58">
        <f>IF(Замеры!B451=0, " ", Замеры!B451)</f>
        <v>446</v>
      </c>
      <c r="B457" s="59">
        <f>Замеры!H451</f>
        <v>0</v>
      </c>
      <c r="C457" s="60" t="str">
        <f>Замеры!F451</f>
        <v xml:space="preserve">Группа от QF </v>
      </c>
      <c r="D457" s="29" t="s">
        <v>76</v>
      </c>
      <c r="E457" s="28">
        <f>Замеры!I451</f>
        <v>0</v>
      </c>
      <c r="F457" s="29" t="s">
        <v>88</v>
      </c>
      <c r="G457" s="29">
        <f t="shared" si="32"/>
        <v>15</v>
      </c>
      <c r="H457" s="29">
        <f t="shared" si="33"/>
        <v>30</v>
      </c>
      <c r="I457" s="29" t="s">
        <v>75</v>
      </c>
      <c r="J457" s="29">
        <f t="shared" ca="1" si="30"/>
        <v>20.5</v>
      </c>
      <c r="K457" s="29">
        <f t="shared" si="34"/>
        <v>0.3</v>
      </c>
      <c r="L457" s="29">
        <f t="shared" ca="1" si="31"/>
        <v>1.7000000000000001E-2</v>
      </c>
      <c r="M457">
        <f>Замеры!S451</f>
        <v>0</v>
      </c>
    </row>
    <row r="458" spans="1:13" ht="15.6" x14ac:dyDescent="0.3">
      <c r="A458" s="58">
        <f>IF(Замеры!B452=0, " ", Замеры!B452)</f>
        <v>447</v>
      </c>
      <c r="B458" s="59">
        <f>Замеры!H452</f>
        <v>0</v>
      </c>
      <c r="C458" s="60" t="str">
        <f>Замеры!F452</f>
        <v xml:space="preserve">Группа от QF </v>
      </c>
      <c r="D458" s="29" t="s">
        <v>76</v>
      </c>
      <c r="E458" s="28">
        <f>Замеры!I452</f>
        <v>0</v>
      </c>
      <c r="F458" s="29" t="s">
        <v>88</v>
      </c>
      <c r="G458" s="29">
        <f t="shared" si="32"/>
        <v>15</v>
      </c>
      <c r="H458" s="29">
        <f t="shared" si="33"/>
        <v>30</v>
      </c>
      <c r="I458" s="29" t="s">
        <v>75</v>
      </c>
      <c r="J458" s="29">
        <f t="shared" ca="1" si="30"/>
        <v>21.9</v>
      </c>
      <c r="K458" s="29">
        <f t="shared" si="34"/>
        <v>0.3</v>
      </c>
      <c r="L458" s="29">
        <f t="shared" ca="1" si="31"/>
        <v>1.7999999999999999E-2</v>
      </c>
      <c r="M458">
        <f>Замеры!S452</f>
        <v>0</v>
      </c>
    </row>
    <row r="459" spans="1:13" ht="15.6" x14ac:dyDescent="0.3">
      <c r="A459" s="58">
        <f>IF(Замеры!B453=0, " ", Замеры!B453)</f>
        <v>448</v>
      </c>
      <c r="B459" s="59">
        <f>Замеры!H453</f>
        <v>0</v>
      </c>
      <c r="C459" s="60" t="str">
        <f>Замеры!F453</f>
        <v xml:space="preserve">Группа от QF </v>
      </c>
      <c r="D459" s="29" t="s">
        <v>76</v>
      </c>
      <c r="E459" s="28">
        <f>Замеры!I453</f>
        <v>0</v>
      </c>
      <c r="F459" s="29" t="s">
        <v>88</v>
      </c>
      <c r="G459" s="29">
        <f t="shared" si="32"/>
        <v>15</v>
      </c>
      <c r="H459" s="29">
        <f t="shared" si="33"/>
        <v>30</v>
      </c>
      <c r="I459" s="29" t="s">
        <v>75</v>
      </c>
      <c r="J459" s="29">
        <f t="shared" ca="1" si="30"/>
        <v>21.9</v>
      </c>
      <c r="K459" s="29">
        <f t="shared" si="34"/>
        <v>0.3</v>
      </c>
      <c r="L459" s="29">
        <f t="shared" ca="1" si="31"/>
        <v>8.9999999999999993E-3</v>
      </c>
      <c r="M459">
        <f>Замеры!S453</f>
        <v>0</v>
      </c>
    </row>
    <row r="460" spans="1:13" ht="15.6" x14ac:dyDescent="0.3">
      <c r="A460" s="58">
        <f>IF(Замеры!B454=0, " ", Замеры!B454)</f>
        <v>449</v>
      </c>
      <c r="B460" s="59">
        <f>Замеры!H454</f>
        <v>0</v>
      </c>
      <c r="C460" s="60" t="str">
        <f>Замеры!F454</f>
        <v xml:space="preserve">Группа от QF </v>
      </c>
      <c r="D460" s="29" t="s">
        <v>76</v>
      </c>
      <c r="E460" s="28">
        <f>Замеры!I454</f>
        <v>0</v>
      </c>
      <c r="F460" s="29" t="s">
        <v>88</v>
      </c>
      <c r="G460" s="29">
        <f t="shared" si="32"/>
        <v>15</v>
      </c>
      <c r="H460" s="29">
        <f t="shared" si="33"/>
        <v>30</v>
      </c>
      <c r="I460" s="29" t="s">
        <v>75</v>
      </c>
      <c r="J460" s="29">
        <f t="shared" ref="J460:J523" ca="1" si="35">RANDBETWEEN(201,219)/10</f>
        <v>20.399999999999999</v>
      </c>
      <c r="K460" s="29">
        <f t="shared" si="34"/>
        <v>0.3</v>
      </c>
      <c r="L460" s="29">
        <f t="shared" ref="L460:L523" ca="1" si="36">RANDBETWEEN(7,19)/1000</f>
        <v>0.01</v>
      </c>
      <c r="M460">
        <f>Замеры!S454</f>
        <v>0</v>
      </c>
    </row>
    <row r="461" spans="1:13" ht="15.6" x14ac:dyDescent="0.3">
      <c r="A461" s="58">
        <f>IF(Замеры!B455=0, " ", Замеры!B455)</f>
        <v>450</v>
      </c>
      <c r="B461" s="59">
        <f>Замеры!H455</f>
        <v>0</v>
      </c>
      <c r="C461" s="60" t="str">
        <f>Замеры!F455</f>
        <v xml:space="preserve">Группа от QF </v>
      </c>
      <c r="D461" s="29" t="s">
        <v>76</v>
      </c>
      <c r="E461" s="28">
        <f>Замеры!I455</f>
        <v>0</v>
      </c>
      <c r="F461" s="29" t="s">
        <v>88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75</v>
      </c>
      <c r="J461" s="29">
        <f t="shared" ca="1" si="35"/>
        <v>21.4</v>
      </c>
      <c r="K461" s="29">
        <f t="shared" ref="K461:K524" si="39">$O$9</f>
        <v>0.3</v>
      </c>
      <c r="L461" s="29">
        <f t="shared" ca="1" si="36"/>
        <v>1.6E-2</v>
      </c>
      <c r="M461">
        <f>Замеры!S455</f>
        <v>0</v>
      </c>
    </row>
    <row r="462" spans="1:13" ht="15.6" x14ac:dyDescent="0.3">
      <c r="A462" s="58">
        <f>IF(Замеры!B456=0, " ", Замеры!B456)</f>
        <v>451</v>
      </c>
      <c r="B462" s="59">
        <f>Замеры!H456</f>
        <v>0</v>
      </c>
      <c r="C462" s="60" t="str">
        <f>Замеры!F456</f>
        <v xml:space="preserve">Группа от QF </v>
      </c>
      <c r="D462" s="29" t="s">
        <v>76</v>
      </c>
      <c r="E462" s="28">
        <f>Замеры!I456</f>
        <v>0</v>
      </c>
      <c r="F462" s="29" t="s">
        <v>88</v>
      </c>
      <c r="G462" s="29">
        <f t="shared" si="37"/>
        <v>15</v>
      </c>
      <c r="H462" s="29">
        <f t="shared" si="38"/>
        <v>30</v>
      </c>
      <c r="I462" s="29" t="s">
        <v>75</v>
      </c>
      <c r="J462" s="29">
        <f t="shared" ca="1" si="35"/>
        <v>20.399999999999999</v>
      </c>
      <c r="K462" s="29">
        <f t="shared" si="39"/>
        <v>0.3</v>
      </c>
      <c r="L462" s="29">
        <f t="shared" ca="1" si="36"/>
        <v>8.0000000000000002E-3</v>
      </c>
      <c r="M462">
        <f>Замеры!S456</f>
        <v>0</v>
      </c>
    </row>
    <row r="463" spans="1:13" ht="15.6" x14ac:dyDescent="0.3">
      <c r="A463" s="58">
        <f>IF(Замеры!B457=0, " ", Замеры!B457)</f>
        <v>452</v>
      </c>
      <c r="B463" s="59">
        <f>Замеры!H457</f>
        <v>0</v>
      </c>
      <c r="C463" s="60" t="str">
        <f>Замеры!F457</f>
        <v xml:space="preserve">Группа от QF </v>
      </c>
      <c r="D463" s="29" t="s">
        <v>76</v>
      </c>
      <c r="E463" s="28">
        <f>Замеры!I457</f>
        <v>0</v>
      </c>
      <c r="F463" s="29" t="s">
        <v>88</v>
      </c>
      <c r="G463" s="29">
        <f t="shared" si="37"/>
        <v>15</v>
      </c>
      <c r="H463" s="29">
        <f t="shared" si="38"/>
        <v>30</v>
      </c>
      <c r="I463" s="29" t="s">
        <v>75</v>
      </c>
      <c r="J463" s="29">
        <f t="shared" ca="1" si="35"/>
        <v>21.8</v>
      </c>
      <c r="K463" s="29">
        <f t="shared" si="39"/>
        <v>0.3</v>
      </c>
      <c r="L463" s="29">
        <f t="shared" ca="1" si="36"/>
        <v>7.0000000000000001E-3</v>
      </c>
      <c r="M463">
        <f>Замеры!S457</f>
        <v>0</v>
      </c>
    </row>
    <row r="464" spans="1:13" ht="15.6" x14ac:dyDescent="0.3">
      <c r="A464" s="58">
        <f>IF(Замеры!B458=0, " ", Замеры!B458)</f>
        <v>453</v>
      </c>
      <c r="B464" s="59">
        <f>Замеры!H458</f>
        <v>0</v>
      </c>
      <c r="C464" s="60" t="str">
        <f>Замеры!F458</f>
        <v xml:space="preserve">Группа от QF </v>
      </c>
      <c r="D464" s="29" t="s">
        <v>76</v>
      </c>
      <c r="E464" s="28">
        <f>Замеры!I458</f>
        <v>0</v>
      </c>
      <c r="F464" s="29" t="s">
        <v>88</v>
      </c>
      <c r="G464" s="29">
        <f t="shared" si="37"/>
        <v>15</v>
      </c>
      <c r="H464" s="29">
        <f t="shared" si="38"/>
        <v>30</v>
      </c>
      <c r="I464" s="29" t="s">
        <v>75</v>
      </c>
      <c r="J464" s="29">
        <f t="shared" ca="1" si="35"/>
        <v>20.399999999999999</v>
      </c>
      <c r="K464" s="29">
        <f t="shared" si="39"/>
        <v>0.3</v>
      </c>
      <c r="L464" s="29">
        <f t="shared" ca="1" si="36"/>
        <v>7.0000000000000001E-3</v>
      </c>
      <c r="M464">
        <f>Замеры!S458</f>
        <v>0</v>
      </c>
    </row>
    <row r="465" spans="1:13" ht="15.6" x14ac:dyDescent="0.3">
      <c r="A465" s="58">
        <f>IF(Замеры!B459=0, " ", Замеры!B459)</f>
        <v>454</v>
      </c>
      <c r="B465" s="59">
        <f>Замеры!H459</f>
        <v>0</v>
      </c>
      <c r="C465" s="60" t="str">
        <f>Замеры!F459</f>
        <v xml:space="preserve">Группа от QF </v>
      </c>
      <c r="D465" s="29" t="s">
        <v>76</v>
      </c>
      <c r="E465" s="28">
        <f>Замеры!I459</f>
        <v>0</v>
      </c>
      <c r="F465" s="29" t="s">
        <v>88</v>
      </c>
      <c r="G465" s="29">
        <f t="shared" si="37"/>
        <v>15</v>
      </c>
      <c r="H465" s="29">
        <f t="shared" si="38"/>
        <v>30</v>
      </c>
      <c r="I465" s="29" t="s">
        <v>75</v>
      </c>
      <c r="J465" s="29">
        <f t="shared" ca="1" si="35"/>
        <v>21.6</v>
      </c>
      <c r="K465" s="29">
        <f t="shared" si="39"/>
        <v>0.3</v>
      </c>
      <c r="L465" s="29">
        <f t="shared" ca="1" si="36"/>
        <v>7.0000000000000001E-3</v>
      </c>
      <c r="M465">
        <f>Замеры!S459</f>
        <v>0</v>
      </c>
    </row>
    <row r="466" spans="1:13" ht="15.6" x14ac:dyDescent="0.3">
      <c r="A466" s="58">
        <f>IF(Замеры!B460=0, " ", Замеры!B460)</f>
        <v>455</v>
      </c>
      <c r="B466" s="59">
        <f>Замеры!H460</f>
        <v>0</v>
      </c>
      <c r="C466" s="60" t="str">
        <f>Замеры!F460</f>
        <v xml:space="preserve">Группа от QF </v>
      </c>
      <c r="D466" s="29" t="s">
        <v>76</v>
      </c>
      <c r="E466" s="28">
        <f>Замеры!I460</f>
        <v>0</v>
      </c>
      <c r="F466" s="29" t="s">
        <v>88</v>
      </c>
      <c r="G466" s="29">
        <f t="shared" si="37"/>
        <v>15</v>
      </c>
      <c r="H466" s="29">
        <f t="shared" si="38"/>
        <v>30</v>
      </c>
      <c r="I466" s="29" t="s">
        <v>75</v>
      </c>
      <c r="J466" s="29">
        <f t="shared" ca="1" si="35"/>
        <v>20.6</v>
      </c>
      <c r="K466" s="29">
        <f t="shared" si="39"/>
        <v>0.3</v>
      </c>
      <c r="L466" s="29">
        <f t="shared" ca="1" si="36"/>
        <v>0.01</v>
      </c>
      <c r="M466">
        <f>Замеры!S460</f>
        <v>0</v>
      </c>
    </row>
    <row r="467" spans="1:13" ht="15.6" x14ac:dyDescent="0.3">
      <c r="A467" s="58">
        <f>IF(Замеры!B461=0, " ", Замеры!B461)</f>
        <v>456</v>
      </c>
      <c r="B467" s="59">
        <f>Замеры!H461</f>
        <v>0</v>
      </c>
      <c r="C467" s="60" t="str">
        <f>Замеры!F461</f>
        <v xml:space="preserve">Группа от QF </v>
      </c>
      <c r="D467" s="29" t="s">
        <v>76</v>
      </c>
      <c r="E467" s="28">
        <f>Замеры!I461</f>
        <v>0</v>
      </c>
      <c r="F467" s="29" t="s">
        <v>88</v>
      </c>
      <c r="G467" s="29">
        <f t="shared" si="37"/>
        <v>15</v>
      </c>
      <c r="H467" s="29">
        <f t="shared" si="38"/>
        <v>30</v>
      </c>
      <c r="I467" s="29" t="s">
        <v>75</v>
      </c>
      <c r="J467" s="29">
        <f t="shared" ca="1" si="35"/>
        <v>20.100000000000001</v>
      </c>
      <c r="K467" s="29">
        <f t="shared" si="39"/>
        <v>0.3</v>
      </c>
      <c r="L467" s="29">
        <f t="shared" ca="1" si="36"/>
        <v>1.4E-2</v>
      </c>
      <c r="M467">
        <f>Замеры!S461</f>
        <v>0</v>
      </c>
    </row>
    <row r="468" spans="1:13" ht="15.6" x14ac:dyDescent="0.3">
      <c r="A468" s="58">
        <f>IF(Замеры!B462=0, " ", Замеры!B462)</f>
        <v>457</v>
      </c>
      <c r="B468" s="59">
        <f>Замеры!H462</f>
        <v>0</v>
      </c>
      <c r="C468" s="60" t="str">
        <f>Замеры!F462</f>
        <v xml:space="preserve">Группа от QF </v>
      </c>
      <c r="D468" s="29" t="s">
        <v>76</v>
      </c>
      <c r="E468" s="28">
        <f>Замеры!I462</f>
        <v>0</v>
      </c>
      <c r="F468" s="29" t="s">
        <v>88</v>
      </c>
      <c r="G468" s="29">
        <f t="shared" si="37"/>
        <v>15</v>
      </c>
      <c r="H468" s="29">
        <f t="shared" si="38"/>
        <v>30</v>
      </c>
      <c r="I468" s="29" t="s">
        <v>75</v>
      </c>
      <c r="J468" s="29">
        <f t="shared" ca="1" si="35"/>
        <v>21.4</v>
      </c>
      <c r="K468" s="29">
        <f t="shared" si="39"/>
        <v>0.3</v>
      </c>
      <c r="L468" s="29">
        <f t="shared" ca="1" si="36"/>
        <v>1.2E-2</v>
      </c>
      <c r="M468">
        <f>Замеры!S462</f>
        <v>0</v>
      </c>
    </row>
    <row r="469" spans="1:13" ht="15.6" x14ac:dyDescent="0.3">
      <c r="A469" s="58">
        <f>IF(Замеры!B463=0, " ", Замеры!B463)</f>
        <v>458</v>
      </c>
      <c r="B469" s="59">
        <f>Замеры!H463</f>
        <v>0</v>
      </c>
      <c r="C469" s="60" t="str">
        <f>Замеры!F463</f>
        <v xml:space="preserve">Группа от QF </v>
      </c>
      <c r="D469" s="29" t="s">
        <v>76</v>
      </c>
      <c r="E469" s="28">
        <f>Замеры!I463</f>
        <v>0</v>
      </c>
      <c r="F469" s="29" t="s">
        <v>88</v>
      </c>
      <c r="G469" s="29">
        <f t="shared" si="37"/>
        <v>15</v>
      </c>
      <c r="H469" s="29">
        <f t="shared" si="38"/>
        <v>30</v>
      </c>
      <c r="I469" s="29" t="s">
        <v>75</v>
      </c>
      <c r="J469" s="29">
        <f t="shared" ca="1" si="35"/>
        <v>20.7</v>
      </c>
      <c r="K469" s="29">
        <f t="shared" si="39"/>
        <v>0.3</v>
      </c>
      <c r="L469" s="29">
        <f t="shared" ca="1" si="36"/>
        <v>8.0000000000000002E-3</v>
      </c>
      <c r="M469">
        <f>Замеры!S463</f>
        <v>0</v>
      </c>
    </row>
    <row r="470" spans="1:13" ht="15.6" x14ac:dyDescent="0.3">
      <c r="A470" s="58">
        <f>IF(Замеры!B464=0, " ", Замеры!B464)</f>
        <v>459</v>
      </c>
      <c r="B470" s="59">
        <f>Замеры!H464</f>
        <v>0</v>
      </c>
      <c r="C470" s="60" t="str">
        <f>Замеры!F464</f>
        <v xml:space="preserve">Группа от QF </v>
      </c>
      <c r="D470" s="29" t="s">
        <v>76</v>
      </c>
      <c r="E470" s="28">
        <f>Замеры!I464</f>
        <v>0</v>
      </c>
      <c r="F470" s="29" t="s">
        <v>88</v>
      </c>
      <c r="G470" s="29">
        <f t="shared" si="37"/>
        <v>15</v>
      </c>
      <c r="H470" s="29">
        <f t="shared" si="38"/>
        <v>30</v>
      </c>
      <c r="I470" s="29" t="s">
        <v>75</v>
      </c>
      <c r="J470" s="29">
        <f t="shared" ca="1" si="35"/>
        <v>21.1</v>
      </c>
      <c r="K470" s="29">
        <f t="shared" si="39"/>
        <v>0.3</v>
      </c>
      <c r="L470" s="29">
        <f t="shared" ca="1" si="36"/>
        <v>0.01</v>
      </c>
      <c r="M470">
        <f>Замеры!S464</f>
        <v>0</v>
      </c>
    </row>
    <row r="471" spans="1:13" ht="15.6" x14ac:dyDescent="0.3">
      <c r="A471" s="58">
        <f>IF(Замеры!B465=0, " ", Замеры!B465)</f>
        <v>460</v>
      </c>
      <c r="B471" s="59">
        <f>Замеры!H465</f>
        <v>0</v>
      </c>
      <c r="C471" s="60" t="str">
        <f>Замеры!F465</f>
        <v xml:space="preserve">Группа от QF </v>
      </c>
      <c r="D471" s="29" t="s">
        <v>76</v>
      </c>
      <c r="E471" s="28">
        <f>Замеры!I465</f>
        <v>0</v>
      </c>
      <c r="F471" s="29" t="s">
        <v>88</v>
      </c>
      <c r="G471" s="29">
        <f t="shared" si="37"/>
        <v>15</v>
      </c>
      <c r="H471" s="29">
        <f t="shared" si="38"/>
        <v>30</v>
      </c>
      <c r="I471" s="29" t="s">
        <v>75</v>
      </c>
      <c r="J471" s="29">
        <f t="shared" ca="1" si="35"/>
        <v>21.4</v>
      </c>
      <c r="K471" s="29">
        <f t="shared" si="39"/>
        <v>0.3</v>
      </c>
      <c r="L471" s="29">
        <f t="shared" ca="1" si="36"/>
        <v>8.0000000000000002E-3</v>
      </c>
      <c r="M471">
        <f>Замеры!S465</f>
        <v>0</v>
      </c>
    </row>
    <row r="472" spans="1:13" ht="15.6" x14ac:dyDescent="0.3">
      <c r="A472" s="58">
        <f>IF(Замеры!B466=0, " ", Замеры!B466)</f>
        <v>461</v>
      </c>
      <c r="B472" s="59">
        <f>Замеры!H466</f>
        <v>0</v>
      </c>
      <c r="C472" s="60" t="str">
        <f>Замеры!F466</f>
        <v xml:space="preserve">Группа от QF </v>
      </c>
      <c r="D472" s="29" t="s">
        <v>76</v>
      </c>
      <c r="E472" s="28">
        <f>Замеры!I466</f>
        <v>0</v>
      </c>
      <c r="F472" s="29" t="s">
        <v>88</v>
      </c>
      <c r="G472" s="29">
        <f t="shared" si="37"/>
        <v>15</v>
      </c>
      <c r="H472" s="29">
        <f t="shared" si="38"/>
        <v>30</v>
      </c>
      <c r="I472" s="29" t="s">
        <v>75</v>
      </c>
      <c r="J472" s="29">
        <f t="shared" ca="1" si="35"/>
        <v>21.2</v>
      </c>
      <c r="K472" s="29">
        <f t="shared" si="39"/>
        <v>0.3</v>
      </c>
      <c r="L472" s="29">
        <f t="shared" ca="1" si="36"/>
        <v>1.2E-2</v>
      </c>
      <c r="M472">
        <f>Замеры!S466</f>
        <v>0</v>
      </c>
    </row>
    <row r="473" spans="1:13" ht="15.6" x14ac:dyDescent="0.3">
      <c r="A473" s="58">
        <f>IF(Замеры!B467=0, " ", Замеры!B467)</f>
        <v>462</v>
      </c>
      <c r="B473" s="59">
        <f>Замеры!H467</f>
        <v>0</v>
      </c>
      <c r="C473" s="60" t="str">
        <f>Замеры!F467</f>
        <v xml:space="preserve">Группа от QF </v>
      </c>
      <c r="D473" s="29" t="s">
        <v>76</v>
      </c>
      <c r="E473" s="28">
        <f>Замеры!I467</f>
        <v>0</v>
      </c>
      <c r="F473" s="29" t="s">
        <v>88</v>
      </c>
      <c r="G473" s="29">
        <f t="shared" si="37"/>
        <v>15</v>
      </c>
      <c r="H473" s="29">
        <f t="shared" si="38"/>
        <v>30</v>
      </c>
      <c r="I473" s="29" t="s">
        <v>75</v>
      </c>
      <c r="J473" s="29">
        <f t="shared" ca="1" si="35"/>
        <v>20.3</v>
      </c>
      <c r="K473" s="29">
        <f t="shared" si="39"/>
        <v>0.3</v>
      </c>
      <c r="L473" s="29">
        <f t="shared" ca="1" si="36"/>
        <v>1.7999999999999999E-2</v>
      </c>
      <c r="M473">
        <f>Замеры!S467</f>
        <v>0</v>
      </c>
    </row>
    <row r="474" spans="1:13" ht="15.6" x14ac:dyDescent="0.3">
      <c r="A474" s="58">
        <f>IF(Замеры!B468=0, " ", Замеры!B468)</f>
        <v>463</v>
      </c>
      <c r="B474" s="59">
        <f>Замеры!H468</f>
        <v>0</v>
      </c>
      <c r="C474" s="60" t="str">
        <f>Замеры!F468</f>
        <v xml:space="preserve">Группа от QF </v>
      </c>
      <c r="D474" s="29" t="s">
        <v>76</v>
      </c>
      <c r="E474" s="28">
        <f>Замеры!I468</f>
        <v>0</v>
      </c>
      <c r="F474" s="29" t="s">
        <v>88</v>
      </c>
      <c r="G474" s="29">
        <f t="shared" si="37"/>
        <v>15</v>
      </c>
      <c r="H474" s="29">
        <f t="shared" si="38"/>
        <v>30</v>
      </c>
      <c r="I474" s="29" t="s">
        <v>75</v>
      </c>
      <c r="J474" s="29">
        <f t="shared" ca="1" si="35"/>
        <v>20.9</v>
      </c>
      <c r="K474" s="29">
        <f t="shared" si="39"/>
        <v>0.3</v>
      </c>
      <c r="L474" s="29">
        <f t="shared" ca="1" si="36"/>
        <v>0.01</v>
      </c>
      <c r="M474">
        <f>Замеры!S468</f>
        <v>0</v>
      </c>
    </row>
    <row r="475" spans="1:13" ht="15.6" x14ac:dyDescent="0.3">
      <c r="A475" s="58">
        <f>IF(Замеры!B469=0, " ", Замеры!B469)</f>
        <v>464</v>
      </c>
      <c r="B475" s="59">
        <f>Замеры!H469</f>
        <v>0</v>
      </c>
      <c r="C475" s="60" t="str">
        <f>Замеры!F469</f>
        <v xml:space="preserve">Группа от QF </v>
      </c>
      <c r="D475" s="29" t="s">
        <v>76</v>
      </c>
      <c r="E475" s="28">
        <f>Замеры!I469</f>
        <v>0</v>
      </c>
      <c r="F475" s="29" t="s">
        <v>88</v>
      </c>
      <c r="G475" s="29">
        <f t="shared" si="37"/>
        <v>15</v>
      </c>
      <c r="H475" s="29">
        <f t="shared" si="38"/>
        <v>30</v>
      </c>
      <c r="I475" s="29" t="s">
        <v>75</v>
      </c>
      <c r="J475" s="29">
        <f t="shared" ca="1" si="35"/>
        <v>20.100000000000001</v>
      </c>
      <c r="K475" s="29">
        <f t="shared" si="39"/>
        <v>0.3</v>
      </c>
      <c r="L475" s="29">
        <f t="shared" ca="1" si="36"/>
        <v>1.2999999999999999E-2</v>
      </c>
      <c r="M475">
        <f>Замеры!S469</f>
        <v>0</v>
      </c>
    </row>
    <row r="476" spans="1:13" ht="15.6" x14ac:dyDescent="0.3">
      <c r="A476" s="58">
        <f>IF(Замеры!B470=0, " ", Замеры!B470)</f>
        <v>465</v>
      </c>
      <c r="B476" s="59">
        <f>Замеры!H470</f>
        <v>0</v>
      </c>
      <c r="C476" s="60" t="str">
        <f>Замеры!F470</f>
        <v xml:space="preserve">Группа от QF </v>
      </c>
      <c r="D476" s="29" t="s">
        <v>76</v>
      </c>
      <c r="E476" s="28">
        <f>Замеры!I470</f>
        <v>0</v>
      </c>
      <c r="F476" s="29" t="s">
        <v>88</v>
      </c>
      <c r="G476" s="29">
        <f t="shared" si="37"/>
        <v>15</v>
      </c>
      <c r="H476" s="29">
        <f t="shared" si="38"/>
        <v>30</v>
      </c>
      <c r="I476" s="29" t="s">
        <v>75</v>
      </c>
      <c r="J476" s="29">
        <f t="shared" ca="1" si="35"/>
        <v>20.2</v>
      </c>
      <c r="K476" s="29">
        <f t="shared" si="39"/>
        <v>0.3</v>
      </c>
      <c r="L476" s="29">
        <f t="shared" ca="1" si="36"/>
        <v>1.4999999999999999E-2</v>
      </c>
      <c r="M476">
        <f>Замеры!S470</f>
        <v>0</v>
      </c>
    </row>
    <row r="477" spans="1:13" ht="15.6" x14ac:dyDescent="0.3">
      <c r="A477" s="58">
        <f>IF(Замеры!B471=0, " ", Замеры!B471)</f>
        <v>466</v>
      </c>
      <c r="B477" s="59">
        <f>Замеры!H471</f>
        <v>0</v>
      </c>
      <c r="C477" s="60" t="str">
        <f>Замеры!F471</f>
        <v xml:space="preserve">Группа от QF </v>
      </c>
      <c r="D477" s="29" t="s">
        <v>76</v>
      </c>
      <c r="E477" s="28">
        <f>Замеры!I471</f>
        <v>0</v>
      </c>
      <c r="F477" s="29" t="s">
        <v>88</v>
      </c>
      <c r="G477" s="29">
        <f t="shared" si="37"/>
        <v>15</v>
      </c>
      <c r="H477" s="29">
        <f t="shared" si="38"/>
        <v>30</v>
      </c>
      <c r="I477" s="29" t="s">
        <v>75</v>
      </c>
      <c r="J477" s="29">
        <f t="shared" ca="1" si="35"/>
        <v>21.1</v>
      </c>
      <c r="K477" s="29">
        <f t="shared" si="39"/>
        <v>0.3</v>
      </c>
      <c r="L477" s="29">
        <f t="shared" ca="1" si="36"/>
        <v>1.7000000000000001E-2</v>
      </c>
      <c r="M477">
        <f>Замеры!S471</f>
        <v>0</v>
      </c>
    </row>
    <row r="478" spans="1:13" ht="15.6" x14ac:dyDescent="0.3">
      <c r="A478" s="58">
        <f>IF(Замеры!B472=0, " ", Замеры!B472)</f>
        <v>467</v>
      </c>
      <c r="B478" s="59">
        <f>Замеры!H472</f>
        <v>0</v>
      </c>
      <c r="C478" s="60" t="str">
        <f>Замеры!F472</f>
        <v xml:space="preserve">Группа от QF </v>
      </c>
      <c r="D478" s="29" t="s">
        <v>76</v>
      </c>
      <c r="E478" s="28">
        <f>Замеры!I472</f>
        <v>0</v>
      </c>
      <c r="F478" s="29" t="s">
        <v>88</v>
      </c>
      <c r="G478" s="29">
        <f t="shared" si="37"/>
        <v>15</v>
      </c>
      <c r="H478" s="29">
        <f t="shared" si="38"/>
        <v>30</v>
      </c>
      <c r="I478" s="29" t="s">
        <v>75</v>
      </c>
      <c r="J478" s="29">
        <f t="shared" ca="1" si="35"/>
        <v>21.3</v>
      </c>
      <c r="K478" s="29">
        <f t="shared" si="39"/>
        <v>0.3</v>
      </c>
      <c r="L478" s="29">
        <f t="shared" ca="1" si="36"/>
        <v>1.7000000000000001E-2</v>
      </c>
      <c r="M478">
        <f>Замеры!S472</f>
        <v>0</v>
      </c>
    </row>
    <row r="479" spans="1:13" ht="15.6" x14ac:dyDescent="0.3">
      <c r="A479" s="58">
        <f>IF(Замеры!B473=0, " ", Замеры!B473)</f>
        <v>468</v>
      </c>
      <c r="B479" s="59">
        <f>Замеры!H473</f>
        <v>0</v>
      </c>
      <c r="C479" s="60" t="str">
        <f>Замеры!F473</f>
        <v xml:space="preserve">Группа от QF </v>
      </c>
      <c r="D479" s="29" t="s">
        <v>76</v>
      </c>
      <c r="E479" s="28">
        <f>Замеры!I473</f>
        <v>0</v>
      </c>
      <c r="F479" s="29" t="s">
        <v>88</v>
      </c>
      <c r="G479" s="29">
        <f t="shared" si="37"/>
        <v>15</v>
      </c>
      <c r="H479" s="29">
        <f t="shared" si="38"/>
        <v>30</v>
      </c>
      <c r="I479" s="29" t="s">
        <v>75</v>
      </c>
      <c r="J479" s="29">
        <f t="shared" ca="1" si="35"/>
        <v>21</v>
      </c>
      <c r="K479" s="29">
        <f t="shared" si="39"/>
        <v>0.3</v>
      </c>
      <c r="L479" s="29">
        <f t="shared" ca="1" si="36"/>
        <v>1.7000000000000001E-2</v>
      </c>
      <c r="M479">
        <f>Замеры!S473</f>
        <v>0</v>
      </c>
    </row>
    <row r="480" spans="1:13" ht="15.6" x14ac:dyDescent="0.3">
      <c r="A480" s="58">
        <f>IF(Замеры!B474=0, " ", Замеры!B474)</f>
        <v>469</v>
      </c>
      <c r="B480" s="59">
        <f>Замеры!H474</f>
        <v>0</v>
      </c>
      <c r="C480" s="60" t="str">
        <f>Замеры!F474</f>
        <v xml:space="preserve">Группа от QF </v>
      </c>
      <c r="D480" s="29" t="s">
        <v>76</v>
      </c>
      <c r="E480" s="28">
        <f>Замеры!I474</f>
        <v>0</v>
      </c>
      <c r="F480" s="29" t="s">
        <v>88</v>
      </c>
      <c r="G480" s="29">
        <f t="shared" si="37"/>
        <v>15</v>
      </c>
      <c r="H480" s="29">
        <f t="shared" si="38"/>
        <v>30</v>
      </c>
      <c r="I480" s="29" t="s">
        <v>75</v>
      </c>
      <c r="J480" s="29">
        <f t="shared" ca="1" si="35"/>
        <v>21.4</v>
      </c>
      <c r="K480" s="29">
        <f t="shared" si="39"/>
        <v>0.3</v>
      </c>
      <c r="L480" s="29">
        <f t="shared" ca="1" si="36"/>
        <v>1.2E-2</v>
      </c>
      <c r="M480">
        <f>Замеры!S474</f>
        <v>0</v>
      </c>
    </row>
    <row r="481" spans="1:13" ht="15.6" x14ac:dyDescent="0.3">
      <c r="A481" s="58">
        <f>IF(Замеры!B475=0, " ", Замеры!B475)</f>
        <v>470</v>
      </c>
      <c r="B481" s="59">
        <f>Замеры!H475</f>
        <v>0</v>
      </c>
      <c r="C481" s="60" t="str">
        <f>Замеры!F475</f>
        <v xml:space="preserve">Группа от QF </v>
      </c>
      <c r="D481" s="29" t="s">
        <v>76</v>
      </c>
      <c r="E481" s="28">
        <f>Замеры!I475</f>
        <v>0</v>
      </c>
      <c r="F481" s="29" t="s">
        <v>88</v>
      </c>
      <c r="G481" s="29">
        <f t="shared" si="37"/>
        <v>15</v>
      </c>
      <c r="H481" s="29">
        <f t="shared" si="38"/>
        <v>30</v>
      </c>
      <c r="I481" s="29" t="s">
        <v>75</v>
      </c>
      <c r="J481" s="29">
        <f t="shared" ca="1" si="35"/>
        <v>20.2</v>
      </c>
      <c r="K481" s="29">
        <f t="shared" si="39"/>
        <v>0.3</v>
      </c>
      <c r="L481" s="29">
        <f t="shared" ca="1" si="36"/>
        <v>8.0000000000000002E-3</v>
      </c>
      <c r="M481">
        <f>Замеры!S475</f>
        <v>0</v>
      </c>
    </row>
    <row r="482" spans="1:13" ht="15.6" x14ac:dyDescent="0.3">
      <c r="A482" s="58">
        <f>IF(Замеры!B476=0, " ", Замеры!B476)</f>
        <v>471</v>
      </c>
      <c r="B482" s="59">
        <f>Замеры!H476</f>
        <v>0</v>
      </c>
      <c r="C482" s="60" t="str">
        <f>Замеры!F476</f>
        <v xml:space="preserve">Группа от QF </v>
      </c>
      <c r="D482" s="29" t="s">
        <v>76</v>
      </c>
      <c r="E482" s="28">
        <f>Замеры!I476</f>
        <v>0</v>
      </c>
      <c r="F482" s="29" t="s">
        <v>88</v>
      </c>
      <c r="G482" s="29">
        <f t="shared" si="37"/>
        <v>15</v>
      </c>
      <c r="H482" s="29">
        <f t="shared" si="38"/>
        <v>30</v>
      </c>
      <c r="I482" s="29" t="s">
        <v>75</v>
      </c>
      <c r="J482" s="29">
        <f t="shared" ca="1" si="35"/>
        <v>21.8</v>
      </c>
      <c r="K482" s="29">
        <f t="shared" si="39"/>
        <v>0.3</v>
      </c>
      <c r="L482" s="29">
        <f t="shared" ca="1" si="36"/>
        <v>1.6E-2</v>
      </c>
      <c r="M482">
        <f>Замеры!S476</f>
        <v>0</v>
      </c>
    </row>
    <row r="483" spans="1:13" ht="15.6" x14ac:dyDescent="0.3">
      <c r="A483" s="58">
        <f>IF(Замеры!B477=0, " ", Замеры!B477)</f>
        <v>472</v>
      </c>
      <c r="B483" s="59">
        <f>Замеры!H477</f>
        <v>0</v>
      </c>
      <c r="C483" s="60" t="str">
        <f>Замеры!F477</f>
        <v xml:space="preserve">Группа от QF </v>
      </c>
      <c r="D483" s="29" t="s">
        <v>76</v>
      </c>
      <c r="E483" s="28">
        <f>Замеры!I477</f>
        <v>0</v>
      </c>
      <c r="F483" s="29" t="s">
        <v>88</v>
      </c>
      <c r="G483" s="29">
        <f t="shared" si="37"/>
        <v>15</v>
      </c>
      <c r="H483" s="29">
        <f t="shared" si="38"/>
        <v>30</v>
      </c>
      <c r="I483" s="29" t="s">
        <v>75</v>
      </c>
      <c r="J483" s="29">
        <f t="shared" ca="1" si="35"/>
        <v>20.6</v>
      </c>
      <c r="K483" s="29">
        <f t="shared" si="39"/>
        <v>0.3</v>
      </c>
      <c r="L483" s="29">
        <f t="shared" ca="1" si="36"/>
        <v>1.2999999999999999E-2</v>
      </c>
      <c r="M483">
        <f>Замеры!S477</f>
        <v>0</v>
      </c>
    </row>
    <row r="484" spans="1:13" ht="15.6" x14ac:dyDescent="0.3">
      <c r="A484" s="58">
        <f>IF(Замеры!B478=0, " ", Замеры!B478)</f>
        <v>473</v>
      </c>
      <c r="B484" s="59">
        <f>Замеры!H478</f>
        <v>0</v>
      </c>
      <c r="C484" s="60" t="str">
        <f>Замеры!F478</f>
        <v xml:space="preserve">Группа от QF </v>
      </c>
      <c r="D484" s="29" t="s">
        <v>76</v>
      </c>
      <c r="E484" s="28">
        <f>Замеры!I478</f>
        <v>0</v>
      </c>
      <c r="F484" s="29" t="s">
        <v>88</v>
      </c>
      <c r="G484" s="29">
        <f t="shared" si="37"/>
        <v>15</v>
      </c>
      <c r="H484" s="29">
        <f t="shared" si="38"/>
        <v>30</v>
      </c>
      <c r="I484" s="29" t="s">
        <v>75</v>
      </c>
      <c r="J484" s="29">
        <f t="shared" ca="1" si="35"/>
        <v>20.6</v>
      </c>
      <c r="K484" s="29">
        <f t="shared" si="39"/>
        <v>0.3</v>
      </c>
      <c r="L484" s="29">
        <f t="shared" ca="1" si="36"/>
        <v>8.0000000000000002E-3</v>
      </c>
      <c r="M484">
        <f>Замеры!S478</f>
        <v>0</v>
      </c>
    </row>
    <row r="485" spans="1:13" ht="15.6" x14ac:dyDescent="0.3">
      <c r="A485" s="58">
        <f>IF(Замеры!B479=0, " ", Замеры!B479)</f>
        <v>474</v>
      </c>
      <c r="B485" s="59">
        <f>Замеры!H479</f>
        <v>0</v>
      </c>
      <c r="C485" s="60" t="str">
        <f>Замеры!F479</f>
        <v xml:space="preserve">Группа от QF </v>
      </c>
      <c r="D485" s="29" t="s">
        <v>76</v>
      </c>
      <c r="E485" s="28">
        <f>Замеры!I479</f>
        <v>0</v>
      </c>
      <c r="F485" s="29" t="s">
        <v>88</v>
      </c>
      <c r="G485" s="29">
        <f t="shared" si="37"/>
        <v>15</v>
      </c>
      <c r="H485" s="29">
        <f t="shared" si="38"/>
        <v>30</v>
      </c>
      <c r="I485" s="29" t="s">
        <v>75</v>
      </c>
      <c r="J485" s="29">
        <f t="shared" ca="1" si="35"/>
        <v>21</v>
      </c>
      <c r="K485" s="29">
        <f t="shared" si="39"/>
        <v>0.3</v>
      </c>
      <c r="L485" s="29">
        <f t="shared" ca="1" si="36"/>
        <v>1.2E-2</v>
      </c>
      <c r="M485">
        <f>Замеры!S479</f>
        <v>0</v>
      </c>
    </row>
    <row r="486" spans="1:13" ht="15.6" x14ac:dyDescent="0.3">
      <c r="A486" s="58">
        <f>IF(Замеры!B480=0, " ", Замеры!B480)</f>
        <v>475</v>
      </c>
      <c r="B486" s="59">
        <f>Замеры!H480</f>
        <v>0</v>
      </c>
      <c r="C486" s="60" t="str">
        <f>Замеры!F480</f>
        <v xml:space="preserve">Группа от QF </v>
      </c>
      <c r="D486" s="29" t="s">
        <v>76</v>
      </c>
      <c r="E486" s="28">
        <f>Замеры!I480</f>
        <v>0</v>
      </c>
      <c r="F486" s="29" t="s">
        <v>88</v>
      </c>
      <c r="G486" s="29">
        <f t="shared" si="37"/>
        <v>15</v>
      </c>
      <c r="H486" s="29">
        <f t="shared" si="38"/>
        <v>30</v>
      </c>
      <c r="I486" s="29" t="s">
        <v>75</v>
      </c>
      <c r="J486" s="29">
        <f t="shared" ca="1" si="35"/>
        <v>20.9</v>
      </c>
      <c r="K486" s="29">
        <f t="shared" si="39"/>
        <v>0.3</v>
      </c>
      <c r="L486" s="29">
        <f t="shared" ca="1" si="36"/>
        <v>1.2E-2</v>
      </c>
      <c r="M486">
        <f>Замеры!S480</f>
        <v>0</v>
      </c>
    </row>
    <row r="487" spans="1:13" ht="15.6" x14ac:dyDescent="0.3">
      <c r="A487" s="58">
        <f>IF(Замеры!B481=0, " ", Замеры!B481)</f>
        <v>476</v>
      </c>
      <c r="B487" s="59">
        <f>Замеры!H481</f>
        <v>0</v>
      </c>
      <c r="C487" s="60" t="str">
        <f>Замеры!F481</f>
        <v xml:space="preserve">Группа от QF </v>
      </c>
      <c r="D487" s="29" t="s">
        <v>76</v>
      </c>
      <c r="E487" s="28">
        <f>Замеры!I481</f>
        <v>0</v>
      </c>
      <c r="F487" s="29" t="s">
        <v>88</v>
      </c>
      <c r="G487" s="29">
        <f t="shared" si="37"/>
        <v>15</v>
      </c>
      <c r="H487" s="29">
        <f t="shared" si="38"/>
        <v>30</v>
      </c>
      <c r="I487" s="29" t="s">
        <v>75</v>
      </c>
      <c r="J487" s="29">
        <f t="shared" ca="1" si="35"/>
        <v>20.100000000000001</v>
      </c>
      <c r="K487" s="29">
        <f t="shared" si="39"/>
        <v>0.3</v>
      </c>
      <c r="L487" s="29">
        <f t="shared" ca="1" si="36"/>
        <v>1.9E-2</v>
      </c>
      <c r="M487">
        <f>Замеры!S481</f>
        <v>0</v>
      </c>
    </row>
    <row r="488" spans="1:13" ht="15.6" x14ac:dyDescent="0.3">
      <c r="A488" s="58">
        <f>IF(Замеры!B482=0, " ", Замеры!B482)</f>
        <v>477</v>
      </c>
      <c r="B488" s="59">
        <f>Замеры!H482</f>
        <v>0</v>
      </c>
      <c r="C488" s="60" t="str">
        <f>Замеры!F482</f>
        <v xml:space="preserve">Группа от QF </v>
      </c>
      <c r="D488" s="29" t="s">
        <v>76</v>
      </c>
      <c r="E488" s="28">
        <f>Замеры!I482</f>
        <v>0</v>
      </c>
      <c r="F488" s="29" t="s">
        <v>88</v>
      </c>
      <c r="G488" s="29">
        <f t="shared" si="37"/>
        <v>15</v>
      </c>
      <c r="H488" s="29">
        <f t="shared" si="38"/>
        <v>30</v>
      </c>
      <c r="I488" s="29" t="s">
        <v>75</v>
      </c>
      <c r="J488" s="29">
        <f t="shared" ca="1" si="35"/>
        <v>20.5</v>
      </c>
      <c r="K488" s="29">
        <f t="shared" si="39"/>
        <v>0.3</v>
      </c>
      <c r="L488" s="29">
        <f t="shared" ca="1" si="36"/>
        <v>1.9E-2</v>
      </c>
      <c r="M488">
        <f>Замеры!S482</f>
        <v>0</v>
      </c>
    </row>
    <row r="489" spans="1:13" ht="15.6" x14ac:dyDescent="0.3">
      <c r="A489" s="58">
        <f>IF(Замеры!B483=0, " ", Замеры!B483)</f>
        <v>478</v>
      </c>
      <c r="B489" s="59">
        <f>Замеры!H483</f>
        <v>0</v>
      </c>
      <c r="C489" s="60" t="str">
        <f>Замеры!F483</f>
        <v xml:space="preserve">Группа от QF </v>
      </c>
      <c r="D489" s="29" t="s">
        <v>76</v>
      </c>
      <c r="E489" s="28">
        <f>Замеры!I483</f>
        <v>0</v>
      </c>
      <c r="F489" s="29" t="s">
        <v>88</v>
      </c>
      <c r="G489" s="29">
        <f t="shared" si="37"/>
        <v>15</v>
      </c>
      <c r="H489" s="29">
        <f t="shared" si="38"/>
        <v>30</v>
      </c>
      <c r="I489" s="29" t="s">
        <v>75</v>
      </c>
      <c r="J489" s="29">
        <f t="shared" ca="1" si="35"/>
        <v>21.5</v>
      </c>
      <c r="K489" s="29">
        <f t="shared" si="39"/>
        <v>0.3</v>
      </c>
      <c r="L489" s="29">
        <f t="shared" ca="1" si="36"/>
        <v>1.4999999999999999E-2</v>
      </c>
      <c r="M489">
        <f>Замеры!S483</f>
        <v>0</v>
      </c>
    </row>
    <row r="490" spans="1:13" ht="15.6" x14ac:dyDescent="0.3">
      <c r="A490" s="58">
        <f>IF(Замеры!B484=0, " ", Замеры!B484)</f>
        <v>479</v>
      </c>
      <c r="B490" s="59">
        <f>Замеры!H484</f>
        <v>0</v>
      </c>
      <c r="C490" s="60" t="str">
        <f>Замеры!F484</f>
        <v xml:space="preserve">Группа от QF </v>
      </c>
      <c r="D490" s="29" t="s">
        <v>76</v>
      </c>
      <c r="E490" s="28">
        <f>Замеры!I484</f>
        <v>0</v>
      </c>
      <c r="F490" s="29" t="s">
        <v>88</v>
      </c>
      <c r="G490" s="29">
        <f t="shared" si="37"/>
        <v>15</v>
      </c>
      <c r="H490" s="29">
        <f t="shared" si="38"/>
        <v>30</v>
      </c>
      <c r="I490" s="29" t="s">
        <v>75</v>
      </c>
      <c r="J490" s="29">
        <f t="shared" ca="1" si="35"/>
        <v>20.100000000000001</v>
      </c>
      <c r="K490" s="29">
        <f t="shared" si="39"/>
        <v>0.3</v>
      </c>
      <c r="L490" s="29">
        <f t="shared" ca="1" si="36"/>
        <v>1.7000000000000001E-2</v>
      </c>
      <c r="M490">
        <f>Замеры!S484</f>
        <v>0</v>
      </c>
    </row>
    <row r="491" spans="1:13" ht="15.6" x14ac:dyDescent="0.3">
      <c r="A491" s="58">
        <f>IF(Замеры!B485=0, " ", Замеры!B485)</f>
        <v>480</v>
      </c>
      <c r="B491" s="59">
        <f>Замеры!H485</f>
        <v>0</v>
      </c>
      <c r="C491" s="60" t="str">
        <f>Замеры!F485</f>
        <v xml:space="preserve">Группа от QF </v>
      </c>
      <c r="D491" s="29" t="s">
        <v>76</v>
      </c>
      <c r="E491" s="28">
        <f>Замеры!I485</f>
        <v>0</v>
      </c>
      <c r="F491" s="29" t="s">
        <v>88</v>
      </c>
      <c r="G491" s="29">
        <f t="shared" si="37"/>
        <v>15</v>
      </c>
      <c r="H491" s="29">
        <f t="shared" si="38"/>
        <v>30</v>
      </c>
      <c r="I491" s="29" t="s">
        <v>75</v>
      </c>
      <c r="J491" s="29">
        <f t="shared" ca="1" si="35"/>
        <v>20.9</v>
      </c>
      <c r="K491" s="29">
        <f t="shared" si="39"/>
        <v>0.3</v>
      </c>
      <c r="L491" s="29">
        <f t="shared" ca="1" si="36"/>
        <v>1.7999999999999999E-2</v>
      </c>
      <c r="M491">
        <f>Замеры!S485</f>
        <v>0</v>
      </c>
    </row>
    <row r="492" spans="1:13" ht="15.6" x14ac:dyDescent="0.3">
      <c r="A492" s="58">
        <f>IF(Замеры!B486=0, " ", Замеры!B486)</f>
        <v>481</v>
      </c>
      <c r="B492" s="59">
        <f>Замеры!H486</f>
        <v>0</v>
      </c>
      <c r="C492" s="60" t="str">
        <f>Замеры!F486</f>
        <v xml:space="preserve">Группа от QF </v>
      </c>
      <c r="D492" s="29" t="s">
        <v>76</v>
      </c>
      <c r="E492" s="28">
        <f>Замеры!I486</f>
        <v>0</v>
      </c>
      <c r="F492" s="29" t="s">
        <v>88</v>
      </c>
      <c r="G492" s="29">
        <f t="shared" si="37"/>
        <v>15</v>
      </c>
      <c r="H492" s="29">
        <f t="shared" si="38"/>
        <v>30</v>
      </c>
      <c r="I492" s="29" t="s">
        <v>75</v>
      </c>
      <c r="J492" s="29">
        <f t="shared" ca="1" si="35"/>
        <v>21.9</v>
      </c>
      <c r="K492" s="29">
        <f t="shared" si="39"/>
        <v>0.3</v>
      </c>
      <c r="L492" s="29">
        <f t="shared" ca="1" si="36"/>
        <v>1.4E-2</v>
      </c>
      <c r="M492">
        <f>Замеры!S486</f>
        <v>0</v>
      </c>
    </row>
    <row r="493" spans="1:13" ht="15.6" x14ac:dyDescent="0.3">
      <c r="A493" s="58">
        <f>IF(Замеры!B487=0, " ", Замеры!B487)</f>
        <v>482</v>
      </c>
      <c r="B493" s="59">
        <f>Замеры!H487</f>
        <v>0</v>
      </c>
      <c r="C493" s="60" t="str">
        <f>Замеры!F487</f>
        <v xml:space="preserve">Группа от QF </v>
      </c>
      <c r="D493" s="29" t="s">
        <v>76</v>
      </c>
      <c r="E493" s="28">
        <f>Замеры!I487</f>
        <v>0</v>
      </c>
      <c r="F493" s="29" t="s">
        <v>88</v>
      </c>
      <c r="G493" s="29">
        <f t="shared" si="37"/>
        <v>15</v>
      </c>
      <c r="H493" s="29">
        <f t="shared" si="38"/>
        <v>30</v>
      </c>
      <c r="I493" s="29" t="s">
        <v>75</v>
      </c>
      <c r="J493" s="29">
        <f t="shared" ca="1" si="35"/>
        <v>20.7</v>
      </c>
      <c r="K493" s="29">
        <f t="shared" si="39"/>
        <v>0.3</v>
      </c>
      <c r="L493" s="29">
        <f t="shared" ca="1" si="36"/>
        <v>1.9E-2</v>
      </c>
      <c r="M493">
        <f>Замеры!S487</f>
        <v>0</v>
      </c>
    </row>
    <row r="494" spans="1:13" ht="15.6" x14ac:dyDescent="0.3">
      <c r="A494" s="58">
        <f>IF(Замеры!B488=0, " ", Замеры!B488)</f>
        <v>483</v>
      </c>
      <c r="B494" s="59">
        <f>Замеры!H488</f>
        <v>0</v>
      </c>
      <c r="C494" s="60" t="str">
        <f>Замеры!F488</f>
        <v xml:space="preserve">Группа от QF </v>
      </c>
      <c r="D494" s="29" t="s">
        <v>76</v>
      </c>
      <c r="E494" s="28">
        <f>Замеры!I488</f>
        <v>0</v>
      </c>
      <c r="F494" s="29" t="s">
        <v>88</v>
      </c>
      <c r="G494" s="29">
        <f t="shared" si="37"/>
        <v>15</v>
      </c>
      <c r="H494" s="29">
        <f t="shared" si="38"/>
        <v>30</v>
      </c>
      <c r="I494" s="29" t="s">
        <v>75</v>
      </c>
      <c r="J494" s="29">
        <f t="shared" ca="1" si="35"/>
        <v>21.3</v>
      </c>
      <c r="K494" s="29">
        <f t="shared" si="39"/>
        <v>0.3</v>
      </c>
      <c r="L494" s="29">
        <f t="shared" ca="1" si="36"/>
        <v>1.9E-2</v>
      </c>
      <c r="M494">
        <f>Замеры!S488</f>
        <v>0</v>
      </c>
    </row>
    <row r="495" spans="1:13" ht="15.6" x14ac:dyDescent="0.3">
      <c r="A495" s="58">
        <f>IF(Замеры!B489=0, " ", Замеры!B489)</f>
        <v>484</v>
      </c>
      <c r="B495" s="59">
        <f>Замеры!H489</f>
        <v>0</v>
      </c>
      <c r="C495" s="60" t="str">
        <f>Замеры!F489</f>
        <v xml:space="preserve">Группа от QF </v>
      </c>
      <c r="D495" s="29" t="s">
        <v>76</v>
      </c>
      <c r="E495" s="28">
        <f>Замеры!I489</f>
        <v>0</v>
      </c>
      <c r="F495" s="29" t="s">
        <v>88</v>
      </c>
      <c r="G495" s="29">
        <f t="shared" si="37"/>
        <v>15</v>
      </c>
      <c r="H495" s="29">
        <f t="shared" si="38"/>
        <v>30</v>
      </c>
      <c r="I495" s="29" t="s">
        <v>75</v>
      </c>
      <c r="J495" s="29">
        <f t="shared" ca="1" si="35"/>
        <v>20.8</v>
      </c>
      <c r="K495" s="29">
        <f t="shared" si="39"/>
        <v>0.3</v>
      </c>
      <c r="L495" s="29">
        <f t="shared" ca="1" si="36"/>
        <v>7.0000000000000001E-3</v>
      </c>
      <c r="M495">
        <f>Замеры!S489</f>
        <v>0</v>
      </c>
    </row>
    <row r="496" spans="1:13" ht="15.6" x14ac:dyDescent="0.3">
      <c r="A496" s="58">
        <f>IF(Замеры!B490=0, " ", Замеры!B490)</f>
        <v>485</v>
      </c>
      <c r="B496" s="59">
        <f>Замеры!H490</f>
        <v>0</v>
      </c>
      <c r="C496" s="60" t="str">
        <f>Замеры!F490</f>
        <v xml:space="preserve">Группа от QF </v>
      </c>
      <c r="D496" s="29" t="s">
        <v>76</v>
      </c>
      <c r="E496" s="28">
        <f>Замеры!I490</f>
        <v>0</v>
      </c>
      <c r="F496" s="29" t="s">
        <v>88</v>
      </c>
      <c r="G496" s="29">
        <f t="shared" si="37"/>
        <v>15</v>
      </c>
      <c r="H496" s="29">
        <f t="shared" si="38"/>
        <v>30</v>
      </c>
      <c r="I496" s="29" t="s">
        <v>75</v>
      </c>
      <c r="J496" s="29">
        <f t="shared" ca="1" si="35"/>
        <v>21.7</v>
      </c>
      <c r="K496" s="29">
        <f t="shared" si="39"/>
        <v>0.3</v>
      </c>
      <c r="L496" s="29">
        <f t="shared" ca="1" si="36"/>
        <v>1.0999999999999999E-2</v>
      </c>
      <c r="M496">
        <f>Замеры!S490</f>
        <v>0</v>
      </c>
    </row>
    <row r="497" spans="1:13" ht="15.6" x14ac:dyDescent="0.3">
      <c r="A497" s="58">
        <f>IF(Замеры!B491=0, " ", Замеры!B491)</f>
        <v>486</v>
      </c>
      <c r="B497" s="59">
        <f>Замеры!H491</f>
        <v>0</v>
      </c>
      <c r="C497" s="60" t="str">
        <f>Замеры!F491</f>
        <v xml:space="preserve">Группа от QF </v>
      </c>
      <c r="D497" s="29" t="s">
        <v>76</v>
      </c>
      <c r="E497" s="28">
        <f>Замеры!I491</f>
        <v>0</v>
      </c>
      <c r="F497" s="29" t="s">
        <v>88</v>
      </c>
      <c r="G497" s="29">
        <f t="shared" si="37"/>
        <v>15</v>
      </c>
      <c r="H497" s="29">
        <f t="shared" si="38"/>
        <v>30</v>
      </c>
      <c r="I497" s="29" t="s">
        <v>75</v>
      </c>
      <c r="J497" s="29">
        <f t="shared" ca="1" si="35"/>
        <v>20.7</v>
      </c>
      <c r="K497" s="29">
        <f t="shared" si="39"/>
        <v>0.3</v>
      </c>
      <c r="L497" s="29">
        <f t="shared" ca="1" si="36"/>
        <v>1.6E-2</v>
      </c>
      <c r="M497">
        <f>Замеры!S491</f>
        <v>0</v>
      </c>
    </row>
    <row r="498" spans="1:13" ht="15.6" x14ac:dyDescent="0.3">
      <c r="A498" s="58">
        <f>IF(Замеры!B492=0, " ", Замеры!B492)</f>
        <v>487</v>
      </c>
      <c r="B498" s="59">
        <f>Замеры!H492</f>
        <v>0</v>
      </c>
      <c r="C498" s="60" t="str">
        <f>Замеры!F492</f>
        <v xml:space="preserve">Группа от QF </v>
      </c>
      <c r="D498" s="29" t="s">
        <v>76</v>
      </c>
      <c r="E498" s="28">
        <f>Замеры!I492</f>
        <v>0</v>
      </c>
      <c r="F498" s="29" t="s">
        <v>88</v>
      </c>
      <c r="G498" s="29">
        <f t="shared" si="37"/>
        <v>15</v>
      </c>
      <c r="H498" s="29">
        <f t="shared" si="38"/>
        <v>30</v>
      </c>
      <c r="I498" s="29" t="s">
        <v>75</v>
      </c>
      <c r="J498" s="29">
        <f t="shared" ca="1" si="35"/>
        <v>20.7</v>
      </c>
      <c r="K498" s="29">
        <f t="shared" si="39"/>
        <v>0.3</v>
      </c>
      <c r="L498" s="29">
        <f t="shared" ca="1" si="36"/>
        <v>1.4E-2</v>
      </c>
      <c r="M498">
        <f>Замеры!S492</f>
        <v>0</v>
      </c>
    </row>
    <row r="499" spans="1:13" ht="15.6" x14ac:dyDescent="0.3">
      <c r="A499" s="58">
        <f>IF(Замеры!B493=0, " ", Замеры!B493)</f>
        <v>488</v>
      </c>
      <c r="B499" s="59">
        <f>Замеры!H493</f>
        <v>0</v>
      </c>
      <c r="C499" s="60" t="str">
        <f>Замеры!F493</f>
        <v xml:space="preserve">Группа от QF </v>
      </c>
      <c r="D499" s="29" t="s">
        <v>76</v>
      </c>
      <c r="E499" s="28">
        <f>Замеры!I493</f>
        <v>0</v>
      </c>
      <c r="F499" s="29" t="s">
        <v>88</v>
      </c>
      <c r="G499" s="29">
        <f t="shared" si="37"/>
        <v>15</v>
      </c>
      <c r="H499" s="29">
        <f t="shared" si="38"/>
        <v>30</v>
      </c>
      <c r="I499" s="29" t="s">
        <v>75</v>
      </c>
      <c r="J499" s="29">
        <f t="shared" ca="1" si="35"/>
        <v>20.6</v>
      </c>
      <c r="K499" s="29">
        <f t="shared" si="39"/>
        <v>0.3</v>
      </c>
      <c r="L499" s="29">
        <f t="shared" ca="1" si="36"/>
        <v>1.4E-2</v>
      </c>
      <c r="M499">
        <f>Замеры!S493</f>
        <v>0</v>
      </c>
    </row>
    <row r="500" spans="1:13" ht="15.6" x14ac:dyDescent="0.3">
      <c r="A500" s="58">
        <f>IF(Замеры!B494=0, " ", Замеры!B494)</f>
        <v>489</v>
      </c>
      <c r="B500" s="59">
        <f>Замеры!H494</f>
        <v>0</v>
      </c>
      <c r="C500" s="60" t="str">
        <f>Замеры!F494</f>
        <v xml:space="preserve">Группа от QF </v>
      </c>
      <c r="D500" s="29" t="s">
        <v>76</v>
      </c>
      <c r="E500" s="28">
        <f>Замеры!I494</f>
        <v>0</v>
      </c>
      <c r="F500" s="29" t="s">
        <v>88</v>
      </c>
      <c r="G500" s="29">
        <f t="shared" si="37"/>
        <v>15</v>
      </c>
      <c r="H500" s="29">
        <f t="shared" si="38"/>
        <v>30</v>
      </c>
      <c r="I500" s="29" t="s">
        <v>75</v>
      </c>
      <c r="J500" s="29">
        <f t="shared" ca="1" si="35"/>
        <v>21</v>
      </c>
      <c r="K500" s="29">
        <f t="shared" si="39"/>
        <v>0.3</v>
      </c>
      <c r="L500" s="29">
        <f t="shared" ca="1" si="36"/>
        <v>7.0000000000000001E-3</v>
      </c>
      <c r="M500">
        <f>Замеры!S494</f>
        <v>0</v>
      </c>
    </row>
    <row r="501" spans="1:13" ht="15.6" x14ac:dyDescent="0.3">
      <c r="A501" s="58">
        <f>IF(Замеры!B495=0, " ", Замеры!B495)</f>
        <v>490</v>
      </c>
      <c r="B501" s="59">
        <f>Замеры!H495</f>
        <v>0</v>
      </c>
      <c r="C501" s="60" t="str">
        <f>Замеры!F495</f>
        <v xml:space="preserve">Группа от QF </v>
      </c>
      <c r="D501" s="29" t="s">
        <v>76</v>
      </c>
      <c r="E501" s="28">
        <f>Замеры!I495</f>
        <v>0</v>
      </c>
      <c r="F501" s="29" t="s">
        <v>88</v>
      </c>
      <c r="G501" s="29">
        <f t="shared" si="37"/>
        <v>15</v>
      </c>
      <c r="H501" s="29">
        <f t="shared" si="38"/>
        <v>30</v>
      </c>
      <c r="I501" s="29" t="s">
        <v>75</v>
      </c>
      <c r="J501" s="29">
        <f t="shared" ca="1" si="35"/>
        <v>20.100000000000001</v>
      </c>
      <c r="K501" s="29">
        <f t="shared" si="39"/>
        <v>0.3</v>
      </c>
      <c r="L501" s="29">
        <f t="shared" ca="1" si="36"/>
        <v>1.7000000000000001E-2</v>
      </c>
      <c r="M501">
        <f>Замеры!S495</f>
        <v>0</v>
      </c>
    </row>
    <row r="502" spans="1:13" ht="15.6" x14ac:dyDescent="0.3">
      <c r="A502" s="58">
        <f>IF(Замеры!B496=0, " ", Замеры!B496)</f>
        <v>491</v>
      </c>
      <c r="B502" s="59">
        <f>Замеры!H496</f>
        <v>0</v>
      </c>
      <c r="C502" s="60" t="str">
        <f>Замеры!F496</f>
        <v xml:space="preserve">Группа от QF </v>
      </c>
      <c r="D502" s="29" t="s">
        <v>76</v>
      </c>
      <c r="E502" s="28">
        <f>Замеры!I496</f>
        <v>0</v>
      </c>
      <c r="F502" s="29" t="s">
        <v>88</v>
      </c>
      <c r="G502" s="29">
        <f t="shared" si="37"/>
        <v>15</v>
      </c>
      <c r="H502" s="29">
        <f t="shared" si="38"/>
        <v>30</v>
      </c>
      <c r="I502" s="29" t="s">
        <v>75</v>
      </c>
      <c r="J502" s="29">
        <f t="shared" ca="1" si="35"/>
        <v>20.2</v>
      </c>
      <c r="K502" s="29">
        <f t="shared" si="39"/>
        <v>0.3</v>
      </c>
      <c r="L502" s="29">
        <f t="shared" ca="1" si="36"/>
        <v>1.0999999999999999E-2</v>
      </c>
      <c r="M502">
        <f>Замеры!S496</f>
        <v>0</v>
      </c>
    </row>
    <row r="503" spans="1:13" ht="15.6" x14ac:dyDescent="0.3">
      <c r="A503" s="58">
        <f>IF(Замеры!B497=0, " ", Замеры!B497)</f>
        <v>492</v>
      </c>
      <c r="B503" s="59">
        <f>Замеры!H497</f>
        <v>0</v>
      </c>
      <c r="C503" s="60" t="str">
        <f>Замеры!F497</f>
        <v xml:space="preserve">Группа от QF </v>
      </c>
      <c r="D503" s="29" t="s">
        <v>76</v>
      </c>
      <c r="E503" s="28">
        <f>Замеры!I497</f>
        <v>0</v>
      </c>
      <c r="F503" s="29" t="s">
        <v>88</v>
      </c>
      <c r="G503" s="29">
        <f t="shared" si="37"/>
        <v>15</v>
      </c>
      <c r="H503" s="29">
        <f t="shared" si="38"/>
        <v>30</v>
      </c>
      <c r="I503" s="29" t="s">
        <v>75</v>
      </c>
      <c r="J503" s="29">
        <f t="shared" ca="1" si="35"/>
        <v>20.100000000000001</v>
      </c>
      <c r="K503" s="29">
        <f t="shared" si="39"/>
        <v>0.3</v>
      </c>
      <c r="L503" s="29">
        <f t="shared" ca="1" si="36"/>
        <v>1.7999999999999999E-2</v>
      </c>
      <c r="M503">
        <f>Замеры!S497</f>
        <v>0</v>
      </c>
    </row>
    <row r="504" spans="1:13" ht="15.6" x14ac:dyDescent="0.3">
      <c r="A504" s="58">
        <f>IF(Замеры!B498=0, " ", Замеры!B498)</f>
        <v>493</v>
      </c>
      <c r="B504" s="59">
        <f>Замеры!H498</f>
        <v>0</v>
      </c>
      <c r="C504" s="60" t="str">
        <f>Замеры!F498</f>
        <v xml:space="preserve">Группа от QF </v>
      </c>
      <c r="D504" s="29" t="s">
        <v>76</v>
      </c>
      <c r="E504" s="28">
        <f>Замеры!I498</f>
        <v>0</v>
      </c>
      <c r="F504" s="29" t="s">
        <v>88</v>
      </c>
      <c r="G504" s="29">
        <f t="shared" si="37"/>
        <v>15</v>
      </c>
      <c r="H504" s="29">
        <f t="shared" si="38"/>
        <v>30</v>
      </c>
      <c r="I504" s="29" t="s">
        <v>75</v>
      </c>
      <c r="J504" s="29">
        <f t="shared" ca="1" si="35"/>
        <v>21.1</v>
      </c>
      <c r="K504" s="29">
        <f t="shared" si="39"/>
        <v>0.3</v>
      </c>
      <c r="L504" s="29">
        <f t="shared" ca="1" si="36"/>
        <v>8.0000000000000002E-3</v>
      </c>
      <c r="M504">
        <f>Замеры!S498</f>
        <v>0</v>
      </c>
    </row>
    <row r="505" spans="1:13" ht="15.6" x14ac:dyDescent="0.3">
      <c r="A505" s="58">
        <f>IF(Замеры!B499=0, " ", Замеры!B499)</f>
        <v>494</v>
      </c>
      <c r="B505" s="59">
        <f>Замеры!H499</f>
        <v>0</v>
      </c>
      <c r="C505" s="60" t="str">
        <f>Замеры!F499</f>
        <v xml:space="preserve">Группа от QF </v>
      </c>
      <c r="D505" s="29" t="s">
        <v>76</v>
      </c>
      <c r="E505" s="28">
        <f>Замеры!I499</f>
        <v>0</v>
      </c>
      <c r="F505" s="29" t="s">
        <v>88</v>
      </c>
      <c r="G505" s="29">
        <f t="shared" si="37"/>
        <v>15</v>
      </c>
      <c r="H505" s="29">
        <f t="shared" si="38"/>
        <v>30</v>
      </c>
      <c r="I505" s="29" t="s">
        <v>75</v>
      </c>
      <c r="J505" s="29">
        <f t="shared" ca="1" si="35"/>
        <v>21.1</v>
      </c>
      <c r="K505" s="29">
        <f t="shared" si="39"/>
        <v>0.3</v>
      </c>
      <c r="L505" s="29">
        <f t="shared" ca="1" si="36"/>
        <v>1.2999999999999999E-2</v>
      </c>
      <c r="M505">
        <f>Замеры!S499</f>
        <v>0</v>
      </c>
    </row>
    <row r="506" spans="1:13" ht="15.6" x14ac:dyDescent="0.3">
      <c r="A506" s="58">
        <f>IF(Замеры!B500=0, " ", Замеры!B500)</f>
        <v>495</v>
      </c>
      <c r="B506" s="59">
        <f>Замеры!H500</f>
        <v>0</v>
      </c>
      <c r="C506" s="60" t="str">
        <f>Замеры!F500</f>
        <v xml:space="preserve">Группа от QF </v>
      </c>
      <c r="D506" s="29" t="s">
        <v>76</v>
      </c>
      <c r="E506" s="28">
        <f>Замеры!I500</f>
        <v>0</v>
      </c>
      <c r="F506" s="29" t="s">
        <v>88</v>
      </c>
      <c r="G506" s="29">
        <f t="shared" si="37"/>
        <v>15</v>
      </c>
      <c r="H506" s="29">
        <f t="shared" si="38"/>
        <v>30</v>
      </c>
      <c r="I506" s="29" t="s">
        <v>75</v>
      </c>
      <c r="J506" s="29">
        <f t="shared" ca="1" si="35"/>
        <v>20.7</v>
      </c>
      <c r="K506" s="29">
        <f t="shared" si="39"/>
        <v>0.3</v>
      </c>
      <c r="L506" s="29">
        <f t="shared" ca="1" si="36"/>
        <v>1.2E-2</v>
      </c>
      <c r="M506">
        <f>Замеры!S500</f>
        <v>0</v>
      </c>
    </row>
    <row r="507" spans="1:13" ht="15.6" x14ac:dyDescent="0.3">
      <c r="A507" s="58">
        <f>IF(Замеры!B501=0, " ", Замеры!B501)</f>
        <v>496</v>
      </c>
      <c r="B507" s="59">
        <f>Замеры!H501</f>
        <v>0</v>
      </c>
      <c r="C507" s="60" t="str">
        <f>Замеры!F501</f>
        <v xml:space="preserve">Группа от QF </v>
      </c>
      <c r="D507" s="29" t="s">
        <v>76</v>
      </c>
      <c r="E507" s="28">
        <f>Замеры!I501</f>
        <v>0</v>
      </c>
      <c r="F507" s="29" t="s">
        <v>88</v>
      </c>
      <c r="G507" s="29">
        <f t="shared" si="37"/>
        <v>15</v>
      </c>
      <c r="H507" s="29">
        <f t="shared" si="38"/>
        <v>30</v>
      </c>
      <c r="I507" s="29" t="s">
        <v>75</v>
      </c>
      <c r="J507" s="29">
        <f t="shared" ca="1" si="35"/>
        <v>21.2</v>
      </c>
      <c r="K507" s="29">
        <f t="shared" si="39"/>
        <v>0.3</v>
      </c>
      <c r="L507" s="29">
        <f t="shared" ca="1" si="36"/>
        <v>1.4999999999999999E-2</v>
      </c>
      <c r="M507">
        <f>Замеры!S501</f>
        <v>0</v>
      </c>
    </row>
    <row r="508" spans="1:13" ht="15.6" x14ac:dyDescent="0.3">
      <c r="A508" s="58">
        <f>IF(Замеры!B502=0, " ", Замеры!B502)</f>
        <v>497</v>
      </c>
      <c r="B508" s="59">
        <f>Замеры!H502</f>
        <v>0</v>
      </c>
      <c r="C508" s="60" t="str">
        <f>Замеры!F502</f>
        <v xml:space="preserve">Группа от QF </v>
      </c>
      <c r="D508" s="29" t="s">
        <v>76</v>
      </c>
      <c r="E508" s="28">
        <f>Замеры!I502</f>
        <v>0</v>
      </c>
      <c r="F508" s="29" t="s">
        <v>88</v>
      </c>
      <c r="G508" s="29">
        <f t="shared" si="37"/>
        <v>15</v>
      </c>
      <c r="H508" s="29">
        <f t="shared" si="38"/>
        <v>30</v>
      </c>
      <c r="I508" s="29" t="s">
        <v>75</v>
      </c>
      <c r="J508" s="29">
        <f t="shared" ca="1" si="35"/>
        <v>21.2</v>
      </c>
      <c r="K508" s="29">
        <f t="shared" si="39"/>
        <v>0.3</v>
      </c>
      <c r="L508" s="29">
        <f t="shared" ca="1" si="36"/>
        <v>0.01</v>
      </c>
      <c r="M508">
        <f>Замеры!S502</f>
        <v>0</v>
      </c>
    </row>
    <row r="509" spans="1:13" ht="15.6" x14ac:dyDescent="0.3">
      <c r="A509" s="58">
        <f>IF(Замеры!B503=0, " ", Замеры!B503)</f>
        <v>498</v>
      </c>
      <c r="B509" s="59">
        <f>Замеры!H503</f>
        <v>0</v>
      </c>
      <c r="C509" s="60" t="str">
        <f>Замеры!F503</f>
        <v xml:space="preserve">Группа от QF </v>
      </c>
      <c r="D509" s="29" t="s">
        <v>76</v>
      </c>
      <c r="E509" s="28">
        <f>Замеры!I503</f>
        <v>0</v>
      </c>
      <c r="F509" s="29" t="s">
        <v>88</v>
      </c>
      <c r="G509" s="29">
        <f t="shared" si="37"/>
        <v>15</v>
      </c>
      <c r="H509" s="29">
        <f t="shared" si="38"/>
        <v>30</v>
      </c>
      <c r="I509" s="29" t="s">
        <v>75</v>
      </c>
      <c r="J509" s="29">
        <f t="shared" ca="1" si="35"/>
        <v>20.8</v>
      </c>
      <c r="K509" s="29">
        <f t="shared" si="39"/>
        <v>0.3</v>
      </c>
      <c r="L509" s="29">
        <f t="shared" ca="1" si="36"/>
        <v>1.2E-2</v>
      </c>
      <c r="M509">
        <f>Замеры!S503</f>
        <v>0</v>
      </c>
    </row>
    <row r="510" spans="1:13" ht="15.6" x14ac:dyDescent="0.3">
      <c r="A510" s="58">
        <f>IF(Замеры!B504=0, " ", Замеры!B504)</f>
        <v>499</v>
      </c>
      <c r="B510" s="59">
        <f>Замеры!H504</f>
        <v>0</v>
      </c>
      <c r="C510" s="60" t="str">
        <f>Замеры!F504</f>
        <v xml:space="preserve">Группа от QF </v>
      </c>
      <c r="D510" s="29" t="s">
        <v>76</v>
      </c>
      <c r="E510" s="28">
        <f>Замеры!I504</f>
        <v>0</v>
      </c>
      <c r="F510" s="29" t="s">
        <v>88</v>
      </c>
      <c r="G510" s="29">
        <f t="shared" si="37"/>
        <v>15</v>
      </c>
      <c r="H510" s="29">
        <f t="shared" si="38"/>
        <v>30</v>
      </c>
      <c r="I510" s="29" t="s">
        <v>75</v>
      </c>
      <c r="J510" s="29">
        <f t="shared" ca="1" si="35"/>
        <v>21.3</v>
      </c>
      <c r="K510" s="29">
        <f t="shared" si="39"/>
        <v>0.3</v>
      </c>
      <c r="L510" s="29">
        <f t="shared" ca="1" si="36"/>
        <v>1.6E-2</v>
      </c>
      <c r="M510">
        <f>Замеры!S504</f>
        <v>0</v>
      </c>
    </row>
    <row r="511" spans="1:13" ht="15.6" x14ac:dyDescent="0.3">
      <c r="A511" s="58">
        <f>IF(Замеры!B505=0, " ", Замеры!B505)</f>
        <v>500</v>
      </c>
      <c r="B511" s="59">
        <f>Замеры!H505</f>
        <v>0</v>
      </c>
      <c r="C511" s="60" t="str">
        <f>Замеры!F505</f>
        <v xml:space="preserve">Группа от QF </v>
      </c>
      <c r="D511" s="29" t="s">
        <v>76</v>
      </c>
      <c r="E511" s="28">
        <f>Замеры!I505</f>
        <v>0</v>
      </c>
      <c r="F511" s="29" t="s">
        <v>88</v>
      </c>
      <c r="G511" s="29">
        <f t="shared" si="37"/>
        <v>15</v>
      </c>
      <c r="H511" s="29">
        <f t="shared" si="38"/>
        <v>30</v>
      </c>
      <c r="I511" s="29" t="s">
        <v>75</v>
      </c>
      <c r="J511" s="29">
        <f t="shared" ca="1" si="35"/>
        <v>20.399999999999999</v>
      </c>
      <c r="K511" s="29">
        <f t="shared" si="39"/>
        <v>0.3</v>
      </c>
      <c r="L511" s="29">
        <f t="shared" ca="1" si="36"/>
        <v>0.01</v>
      </c>
      <c r="M511">
        <f>Замеры!S505</f>
        <v>0</v>
      </c>
    </row>
    <row r="512" spans="1:13" ht="15.6" x14ac:dyDescent="0.3">
      <c r="A512" s="58">
        <f>IF(Замеры!B506=0, " ", Замеры!B506)</f>
        <v>501</v>
      </c>
      <c r="B512" s="59">
        <f>Замеры!H506</f>
        <v>0</v>
      </c>
      <c r="C512" s="60" t="str">
        <f>Замеры!F506</f>
        <v xml:space="preserve">Группа от QF </v>
      </c>
      <c r="D512" s="29" t="s">
        <v>76</v>
      </c>
      <c r="E512" s="28">
        <f>Замеры!I506</f>
        <v>0</v>
      </c>
      <c r="F512" s="29" t="s">
        <v>88</v>
      </c>
      <c r="G512" s="29">
        <f t="shared" si="37"/>
        <v>15</v>
      </c>
      <c r="H512" s="29">
        <f t="shared" si="38"/>
        <v>30</v>
      </c>
      <c r="I512" s="29" t="s">
        <v>75</v>
      </c>
      <c r="J512" s="29">
        <f t="shared" ca="1" si="35"/>
        <v>20.6</v>
      </c>
      <c r="K512" s="29">
        <f t="shared" si="39"/>
        <v>0.3</v>
      </c>
      <c r="L512" s="29">
        <f t="shared" ca="1" si="36"/>
        <v>1.2E-2</v>
      </c>
      <c r="M512">
        <f>Замеры!S506</f>
        <v>0</v>
      </c>
    </row>
    <row r="513" spans="1:13" ht="15.6" x14ac:dyDescent="0.3">
      <c r="A513" s="58">
        <f>IF(Замеры!B507=0, " ", Замеры!B507)</f>
        <v>502</v>
      </c>
      <c r="B513" s="59">
        <f>Замеры!H507</f>
        <v>0</v>
      </c>
      <c r="C513" s="60" t="str">
        <f>Замеры!F507</f>
        <v xml:space="preserve">Группа от QF </v>
      </c>
      <c r="D513" s="29" t="s">
        <v>76</v>
      </c>
      <c r="E513" s="28">
        <f>Замеры!I507</f>
        <v>0</v>
      </c>
      <c r="F513" s="29" t="s">
        <v>88</v>
      </c>
      <c r="G513" s="29">
        <f t="shared" si="37"/>
        <v>15</v>
      </c>
      <c r="H513" s="29">
        <f t="shared" si="38"/>
        <v>30</v>
      </c>
      <c r="I513" s="29" t="s">
        <v>75</v>
      </c>
      <c r="J513" s="29">
        <f t="shared" ca="1" si="35"/>
        <v>20.9</v>
      </c>
      <c r="K513" s="29">
        <f t="shared" si="39"/>
        <v>0.3</v>
      </c>
      <c r="L513" s="29">
        <f t="shared" ca="1" si="36"/>
        <v>0.01</v>
      </c>
      <c r="M513">
        <f>Замеры!S507</f>
        <v>0</v>
      </c>
    </row>
    <row r="514" spans="1:13" ht="15.6" x14ac:dyDescent="0.3">
      <c r="A514" s="58">
        <f>IF(Замеры!B508=0, " ", Замеры!B508)</f>
        <v>503</v>
      </c>
      <c r="B514" s="59">
        <f>Замеры!H508</f>
        <v>0</v>
      </c>
      <c r="C514" s="60" t="str">
        <f>Замеры!F508</f>
        <v xml:space="preserve">Группа от QF </v>
      </c>
      <c r="D514" s="29" t="s">
        <v>76</v>
      </c>
      <c r="E514" s="28">
        <f>Замеры!I508</f>
        <v>0</v>
      </c>
      <c r="F514" s="29" t="s">
        <v>88</v>
      </c>
      <c r="G514" s="29">
        <f t="shared" si="37"/>
        <v>15</v>
      </c>
      <c r="H514" s="29">
        <f t="shared" si="38"/>
        <v>30</v>
      </c>
      <c r="I514" s="29" t="s">
        <v>75</v>
      </c>
      <c r="J514" s="29">
        <f t="shared" ca="1" si="35"/>
        <v>21.4</v>
      </c>
      <c r="K514" s="29">
        <f t="shared" si="39"/>
        <v>0.3</v>
      </c>
      <c r="L514" s="29">
        <f t="shared" ca="1" si="36"/>
        <v>1.9E-2</v>
      </c>
      <c r="M514">
        <f>Замеры!S508</f>
        <v>0</v>
      </c>
    </row>
    <row r="515" spans="1:13" ht="15.6" x14ac:dyDescent="0.3">
      <c r="A515" s="58">
        <f>IF(Замеры!B509=0, " ", Замеры!B509)</f>
        <v>504</v>
      </c>
      <c r="B515" s="59">
        <f>Замеры!H509</f>
        <v>0</v>
      </c>
      <c r="C515" s="60" t="str">
        <f>Замеры!F509</f>
        <v xml:space="preserve">Группа от QF </v>
      </c>
      <c r="D515" s="29" t="s">
        <v>76</v>
      </c>
      <c r="E515" s="28">
        <f>Замеры!I509</f>
        <v>0</v>
      </c>
      <c r="F515" s="29" t="s">
        <v>88</v>
      </c>
      <c r="G515" s="29">
        <f t="shared" si="37"/>
        <v>15</v>
      </c>
      <c r="H515" s="29">
        <f t="shared" si="38"/>
        <v>30</v>
      </c>
      <c r="I515" s="29" t="s">
        <v>75</v>
      </c>
      <c r="J515" s="29">
        <f t="shared" ca="1" si="35"/>
        <v>21.5</v>
      </c>
      <c r="K515" s="29">
        <f t="shared" si="39"/>
        <v>0.3</v>
      </c>
      <c r="L515" s="29">
        <f t="shared" ca="1" si="36"/>
        <v>1.4E-2</v>
      </c>
      <c r="M515">
        <f>Замеры!S509</f>
        <v>0</v>
      </c>
    </row>
    <row r="516" spans="1:13" ht="15.6" x14ac:dyDescent="0.3">
      <c r="A516" s="58">
        <f>IF(Замеры!B510=0, " ", Замеры!B510)</f>
        <v>505</v>
      </c>
      <c r="B516" s="59">
        <f>Замеры!H510</f>
        <v>0</v>
      </c>
      <c r="C516" s="60" t="str">
        <f>Замеры!F510</f>
        <v xml:space="preserve">Группа от QF </v>
      </c>
      <c r="D516" s="29" t="s">
        <v>76</v>
      </c>
      <c r="E516" s="28">
        <f>Замеры!I510</f>
        <v>0</v>
      </c>
      <c r="F516" s="29" t="s">
        <v>88</v>
      </c>
      <c r="G516" s="29">
        <f t="shared" si="37"/>
        <v>15</v>
      </c>
      <c r="H516" s="29">
        <f t="shared" si="38"/>
        <v>30</v>
      </c>
      <c r="I516" s="29" t="s">
        <v>75</v>
      </c>
      <c r="J516" s="29">
        <f t="shared" ca="1" si="35"/>
        <v>21.6</v>
      </c>
      <c r="K516" s="29">
        <f t="shared" si="39"/>
        <v>0.3</v>
      </c>
      <c r="L516" s="29">
        <f t="shared" ca="1" si="36"/>
        <v>0.01</v>
      </c>
      <c r="M516">
        <f>Замеры!S510</f>
        <v>0</v>
      </c>
    </row>
    <row r="517" spans="1:13" ht="15.6" x14ac:dyDescent="0.3">
      <c r="A517" s="58">
        <f>IF(Замеры!B511=0, " ", Замеры!B511)</f>
        <v>506</v>
      </c>
      <c r="B517" s="59">
        <f>Замеры!H511</f>
        <v>0</v>
      </c>
      <c r="C517" s="60" t="str">
        <f>Замеры!F511</f>
        <v xml:space="preserve">Группа от QF </v>
      </c>
      <c r="D517" s="29" t="s">
        <v>76</v>
      </c>
      <c r="E517" s="28">
        <f>Замеры!I511</f>
        <v>0</v>
      </c>
      <c r="F517" s="29" t="s">
        <v>88</v>
      </c>
      <c r="G517" s="29">
        <f t="shared" si="37"/>
        <v>15</v>
      </c>
      <c r="H517" s="29">
        <f t="shared" si="38"/>
        <v>30</v>
      </c>
      <c r="I517" s="29" t="s">
        <v>75</v>
      </c>
      <c r="J517" s="29">
        <f t="shared" ca="1" si="35"/>
        <v>20.7</v>
      </c>
      <c r="K517" s="29">
        <f t="shared" si="39"/>
        <v>0.3</v>
      </c>
      <c r="L517" s="29">
        <f t="shared" ca="1" si="36"/>
        <v>0.01</v>
      </c>
      <c r="M517">
        <f>Замеры!S511</f>
        <v>0</v>
      </c>
    </row>
    <row r="518" spans="1:13" ht="15.6" x14ac:dyDescent="0.3">
      <c r="A518" s="58">
        <f>IF(Замеры!B512=0, " ", Замеры!B512)</f>
        <v>507</v>
      </c>
      <c r="B518" s="59">
        <f>Замеры!H512</f>
        <v>0</v>
      </c>
      <c r="C518" s="60" t="str">
        <f>Замеры!F512</f>
        <v xml:space="preserve">Группа от QF </v>
      </c>
      <c r="D518" s="29" t="s">
        <v>76</v>
      </c>
      <c r="E518" s="28">
        <f>Замеры!I512</f>
        <v>0</v>
      </c>
      <c r="F518" s="29" t="s">
        <v>88</v>
      </c>
      <c r="G518" s="29">
        <f t="shared" si="37"/>
        <v>15</v>
      </c>
      <c r="H518" s="29">
        <f t="shared" si="38"/>
        <v>30</v>
      </c>
      <c r="I518" s="29" t="s">
        <v>75</v>
      </c>
      <c r="J518" s="29">
        <f t="shared" ca="1" si="35"/>
        <v>20.100000000000001</v>
      </c>
      <c r="K518" s="29">
        <f t="shared" si="39"/>
        <v>0.3</v>
      </c>
      <c r="L518" s="29">
        <f t="shared" ca="1" si="36"/>
        <v>1.7999999999999999E-2</v>
      </c>
      <c r="M518">
        <f>Замеры!S512</f>
        <v>0</v>
      </c>
    </row>
    <row r="519" spans="1:13" ht="15.6" x14ac:dyDescent="0.3">
      <c r="A519" s="58">
        <f>IF(Замеры!B513=0, " ", Замеры!B513)</f>
        <v>508</v>
      </c>
      <c r="B519" s="59">
        <f>Замеры!H513</f>
        <v>0</v>
      </c>
      <c r="C519" s="60" t="str">
        <f>Замеры!F513</f>
        <v xml:space="preserve">Группа от QF </v>
      </c>
      <c r="D519" s="29" t="s">
        <v>76</v>
      </c>
      <c r="E519" s="28">
        <f>Замеры!I513</f>
        <v>0</v>
      </c>
      <c r="F519" s="29" t="s">
        <v>88</v>
      </c>
      <c r="G519" s="29">
        <f t="shared" si="37"/>
        <v>15</v>
      </c>
      <c r="H519" s="29">
        <f t="shared" si="38"/>
        <v>30</v>
      </c>
      <c r="I519" s="29" t="s">
        <v>75</v>
      </c>
      <c r="J519" s="29">
        <f t="shared" ca="1" si="35"/>
        <v>20.399999999999999</v>
      </c>
      <c r="K519" s="29">
        <f t="shared" si="39"/>
        <v>0.3</v>
      </c>
      <c r="L519" s="29">
        <f t="shared" ca="1" si="36"/>
        <v>1.0999999999999999E-2</v>
      </c>
      <c r="M519">
        <f>Замеры!S513</f>
        <v>0</v>
      </c>
    </row>
    <row r="520" spans="1:13" ht="15.6" x14ac:dyDescent="0.3">
      <c r="A520" s="58">
        <f>IF(Замеры!B514=0, " ", Замеры!B514)</f>
        <v>509</v>
      </c>
      <c r="B520" s="59">
        <f>Замеры!H514</f>
        <v>0</v>
      </c>
      <c r="C520" s="60" t="str">
        <f>Замеры!F514</f>
        <v xml:space="preserve">Группа от QF </v>
      </c>
      <c r="D520" s="29" t="s">
        <v>76</v>
      </c>
      <c r="E520" s="28">
        <f>Замеры!I514</f>
        <v>0</v>
      </c>
      <c r="F520" s="29" t="s">
        <v>88</v>
      </c>
      <c r="G520" s="29">
        <f t="shared" si="37"/>
        <v>15</v>
      </c>
      <c r="H520" s="29">
        <f t="shared" si="38"/>
        <v>30</v>
      </c>
      <c r="I520" s="29" t="s">
        <v>75</v>
      </c>
      <c r="J520" s="29">
        <f t="shared" ca="1" si="35"/>
        <v>20.399999999999999</v>
      </c>
      <c r="K520" s="29">
        <f t="shared" si="39"/>
        <v>0.3</v>
      </c>
      <c r="L520" s="29">
        <f t="shared" ca="1" si="36"/>
        <v>8.0000000000000002E-3</v>
      </c>
      <c r="M520">
        <f>Замеры!S514</f>
        <v>0</v>
      </c>
    </row>
    <row r="521" spans="1:13" ht="15.6" x14ac:dyDescent="0.3">
      <c r="A521" s="58">
        <f>IF(Замеры!B515=0, " ", Замеры!B515)</f>
        <v>510</v>
      </c>
      <c r="B521" s="59">
        <f>Замеры!H515</f>
        <v>0</v>
      </c>
      <c r="C521" s="60" t="str">
        <f>Замеры!F515</f>
        <v xml:space="preserve">Группа от QF </v>
      </c>
      <c r="D521" s="29" t="s">
        <v>76</v>
      </c>
      <c r="E521" s="28">
        <f>Замеры!I515</f>
        <v>0</v>
      </c>
      <c r="F521" s="29" t="s">
        <v>88</v>
      </c>
      <c r="G521" s="29">
        <f t="shared" si="37"/>
        <v>15</v>
      </c>
      <c r="H521" s="29">
        <f t="shared" si="38"/>
        <v>30</v>
      </c>
      <c r="I521" s="29" t="s">
        <v>75</v>
      </c>
      <c r="J521" s="29">
        <f t="shared" ca="1" si="35"/>
        <v>21.9</v>
      </c>
      <c r="K521" s="29">
        <f t="shared" si="39"/>
        <v>0.3</v>
      </c>
      <c r="L521" s="29">
        <f t="shared" ca="1" si="36"/>
        <v>8.9999999999999993E-3</v>
      </c>
      <c r="M521">
        <f>Замеры!S515</f>
        <v>0</v>
      </c>
    </row>
    <row r="522" spans="1:13" ht="15.6" x14ac:dyDescent="0.3">
      <c r="A522" s="58">
        <f>IF(Замеры!B516=0, " ", Замеры!B516)</f>
        <v>511</v>
      </c>
      <c r="B522" s="59">
        <f>Замеры!H516</f>
        <v>0</v>
      </c>
      <c r="C522" s="60" t="str">
        <f>Замеры!F516</f>
        <v xml:space="preserve">Группа от QF </v>
      </c>
      <c r="D522" s="29" t="s">
        <v>76</v>
      </c>
      <c r="E522" s="28">
        <f>Замеры!I516</f>
        <v>0</v>
      </c>
      <c r="F522" s="29" t="s">
        <v>88</v>
      </c>
      <c r="G522" s="29">
        <f t="shared" si="37"/>
        <v>15</v>
      </c>
      <c r="H522" s="29">
        <f t="shared" si="38"/>
        <v>30</v>
      </c>
      <c r="I522" s="29" t="s">
        <v>75</v>
      </c>
      <c r="J522" s="29">
        <f t="shared" ca="1" si="35"/>
        <v>21.7</v>
      </c>
      <c r="K522" s="29">
        <f t="shared" si="39"/>
        <v>0.3</v>
      </c>
      <c r="L522" s="29">
        <f t="shared" ca="1" si="36"/>
        <v>8.9999999999999993E-3</v>
      </c>
      <c r="M522">
        <f>Замеры!S516</f>
        <v>0</v>
      </c>
    </row>
    <row r="523" spans="1:13" ht="15.6" x14ac:dyDescent="0.3">
      <c r="A523" s="58">
        <f>IF(Замеры!B517=0, " ", Замеры!B517)</f>
        <v>512</v>
      </c>
      <c r="B523" s="59">
        <f>Замеры!H517</f>
        <v>0</v>
      </c>
      <c r="C523" s="60" t="str">
        <f>Замеры!F517</f>
        <v xml:space="preserve">Группа от QF </v>
      </c>
      <c r="D523" s="29" t="s">
        <v>76</v>
      </c>
      <c r="E523" s="28">
        <f>Замеры!I517</f>
        <v>0</v>
      </c>
      <c r="F523" s="29" t="s">
        <v>88</v>
      </c>
      <c r="G523" s="29">
        <f t="shared" si="37"/>
        <v>15</v>
      </c>
      <c r="H523" s="29">
        <f t="shared" si="38"/>
        <v>30</v>
      </c>
      <c r="I523" s="29" t="s">
        <v>75</v>
      </c>
      <c r="J523" s="29">
        <f t="shared" ca="1" si="35"/>
        <v>20.7</v>
      </c>
      <c r="K523" s="29">
        <f t="shared" si="39"/>
        <v>0.3</v>
      </c>
      <c r="L523" s="29">
        <f t="shared" ca="1" si="36"/>
        <v>1.0999999999999999E-2</v>
      </c>
      <c r="M523">
        <f>Замеры!S517</f>
        <v>0</v>
      </c>
    </row>
    <row r="524" spans="1:13" ht="15.6" x14ac:dyDescent="0.3">
      <c r="A524" s="58">
        <f>IF(Замеры!B518=0, " ", Замеры!B518)</f>
        <v>513</v>
      </c>
      <c r="B524" s="59">
        <f>Замеры!H518</f>
        <v>0</v>
      </c>
      <c r="C524" s="60" t="str">
        <f>Замеры!F518</f>
        <v xml:space="preserve">Группа от QF </v>
      </c>
      <c r="D524" s="29" t="s">
        <v>76</v>
      </c>
      <c r="E524" s="28">
        <f>Замеры!I518</f>
        <v>0</v>
      </c>
      <c r="F524" s="29" t="s">
        <v>88</v>
      </c>
      <c r="G524" s="29">
        <f t="shared" si="37"/>
        <v>15</v>
      </c>
      <c r="H524" s="29">
        <f t="shared" si="38"/>
        <v>30</v>
      </c>
      <c r="I524" s="29" t="s">
        <v>75</v>
      </c>
      <c r="J524" s="29">
        <f t="shared" ref="J524:J587" ca="1" si="40">RANDBETWEEN(201,219)/10</f>
        <v>21.4</v>
      </c>
      <c r="K524" s="29">
        <f t="shared" si="39"/>
        <v>0.3</v>
      </c>
      <c r="L524" s="29">
        <f t="shared" ref="L524:L587" ca="1" si="41">RANDBETWEEN(7,19)/1000</f>
        <v>1.6E-2</v>
      </c>
      <c r="M524">
        <f>Замеры!S518</f>
        <v>0</v>
      </c>
    </row>
    <row r="525" spans="1:13" ht="15.6" x14ac:dyDescent="0.3">
      <c r="A525" s="58">
        <f>IF(Замеры!B519=0, " ", Замеры!B519)</f>
        <v>514</v>
      </c>
      <c r="B525" s="59">
        <f>Замеры!H519</f>
        <v>0</v>
      </c>
      <c r="C525" s="60" t="str">
        <f>Замеры!F519</f>
        <v xml:space="preserve">Группа от QF </v>
      </c>
      <c r="D525" s="29" t="s">
        <v>76</v>
      </c>
      <c r="E525" s="28">
        <f>Замеры!I519</f>
        <v>0</v>
      </c>
      <c r="F525" s="29" t="s">
        <v>88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75</v>
      </c>
      <c r="J525" s="29">
        <f t="shared" ca="1" si="40"/>
        <v>20.5</v>
      </c>
      <c r="K525" s="29">
        <f t="shared" ref="K525:K588" si="44">$O$9</f>
        <v>0.3</v>
      </c>
      <c r="L525" s="29">
        <f t="shared" ca="1" si="41"/>
        <v>1.6E-2</v>
      </c>
      <c r="M525">
        <f>Замеры!S519</f>
        <v>0</v>
      </c>
    </row>
    <row r="526" spans="1:13" ht="15.6" x14ac:dyDescent="0.3">
      <c r="A526" s="58">
        <f>IF(Замеры!B520=0, " ", Замеры!B520)</f>
        <v>515</v>
      </c>
      <c r="B526" s="59">
        <f>Замеры!H520</f>
        <v>0</v>
      </c>
      <c r="C526" s="60" t="str">
        <f>Замеры!F520</f>
        <v xml:space="preserve">Группа от QF </v>
      </c>
      <c r="D526" s="29" t="s">
        <v>76</v>
      </c>
      <c r="E526" s="28">
        <f>Замеры!I520</f>
        <v>0</v>
      </c>
      <c r="F526" s="29" t="s">
        <v>88</v>
      </c>
      <c r="G526" s="29">
        <f t="shared" si="42"/>
        <v>15</v>
      </c>
      <c r="H526" s="29">
        <f t="shared" si="43"/>
        <v>30</v>
      </c>
      <c r="I526" s="29" t="s">
        <v>75</v>
      </c>
      <c r="J526" s="29">
        <f t="shared" ca="1" si="40"/>
        <v>20.5</v>
      </c>
      <c r="K526" s="29">
        <f t="shared" si="44"/>
        <v>0.3</v>
      </c>
      <c r="L526" s="29">
        <f t="shared" ca="1" si="41"/>
        <v>8.9999999999999993E-3</v>
      </c>
      <c r="M526">
        <f>Замеры!S520</f>
        <v>0</v>
      </c>
    </row>
    <row r="527" spans="1:13" ht="15.6" x14ac:dyDescent="0.3">
      <c r="A527" s="58">
        <f>IF(Замеры!B521=0, " ", Замеры!B521)</f>
        <v>516</v>
      </c>
      <c r="B527" s="59">
        <f>Замеры!H521</f>
        <v>0</v>
      </c>
      <c r="C527" s="60" t="str">
        <f>Замеры!F521</f>
        <v xml:space="preserve">Группа от QF </v>
      </c>
      <c r="D527" s="29" t="s">
        <v>76</v>
      </c>
      <c r="E527" s="28">
        <f>Замеры!I521</f>
        <v>0</v>
      </c>
      <c r="F527" s="29" t="s">
        <v>88</v>
      </c>
      <c r="G527" s="29">
        <f t="shared" si="42"/>
        <v>15</v>
      </c>
      <c r="H527" s="29">
        <f t="shared" si="43"/>
        <v>30</v>
      </c>
      <c r="I527" s="29" t="s">
        <v>75</v>
      </c>
      <c r="J527" s="29">
        <f t="shared" ca="1" si="40"/>
        <v>21.1</v>
      </c>
      <c r="K527" s="29">
        <f t="shared" si="44"/>
        <v>0.3</v>
      </c>
      <c r="L527" s="29">
        <f t="shared" ca="1" si="41"/>
        <v>1.6E-2</v>
      </c>
      <c r="M527">
        <f>Замеры!S521</f>
        <v>0</v>
      </c>
    </row>
    <row r="528" spans="1:13" ht="15.6" x14ac:dyDescent="0.3">
      <c r="A528" s="58">
        <f>IF(Замеры!B522=0, " ", Замеры!B522)</f>
        <v>517</v>
      </c>
      <c r="B528" s="59">
        <f>Замеры!H522</f>
        <v>0</v>
      </c>
      <c r="C528" s="60" t="str">
        <f>Замеры!F522</f>
        <v xml:space="preserve">Группа от QF </v>
      </c>
      <c r="D528" s="29" t="s">
        <v>76</v>
      </c>
      <c r="E528" s="28">
        <f>Замеры!I522</f>
        <v>0</v>
      </c>
      <c r="F528" s="29" t="s">
        <v>88</v>
      </c>
      <c r="G528" s="29">
        <f t="shared" si="42"/>
        <v>15</v>
      </c>
      <c r="H528" s="29">
        <f t="shared" si="43"/>
        <v>30</v>
      </c>
      <c r="I528" s="29" t="s">
        <v>75</v>
      </c>
      <c r="J528" s="29">
        <f t="shared" ca="1" si="40"/>
        <v>21.2</v>
      </c>
      <c r="K528" s="29">
        <f t="shared" si="44"/>
        <v>0.3</v>
      </c>
      <c r="L528" s="29">
        <f t="shared" ca="1" si="41"/>
        <v>1.4E-2</v>
      </c>
      <c r="M528">
        <f>Замеры!S522</f>
        <v>0</v>
      </c>
    </row>
    <row r="529" spans="1:13" ht="15.6" x14ac:dyDescent="0.3">
      <c r="A529" s="58">
        <f>IF(Замеры!B523=0, " ", Замеры!B523)</f>
        <v>518</v>
      </c>
      <c r="B529" s="59">
        <f>Замеры!H523</f>
        <v>0</v>
      </c>
      <c r="C529" s="60" t="str">
        <f>Замеры!F523</f>
        <v xml:space="preserve">Группа от QF </v>
      </c>
      <c r="D529" s="29" t="s">
        <v>76</v>
      </c>
      <c r="E529" s="28">
        <f>Замеры!I523</f>
        <v>0</v>
      </c>
      <c r="F529" s="29" t="s">
        <v>88</v>
      </c>
      <c r="G529" s="29">
        <f t="shared" si="42"/>
        <v>15</v>
      </c>
      <c r="H529" s="29">
        <f t="shared" si="43"/>
        <v>30</v>
      </c>
      <c r="I529" s="29" t="s">
        <v>75</v>
      </c>
      <c r="J529" s="29">
        <f t="shared" ca="1" si="40"/>
        <v>21.7</v>
      </c>
      <c r="K529" s="29">
        <f t="shared" si="44"/>
        <v>0.3</v>
      </c>
      <c r="L529" s="29">
        <f t="shared" ca="1" si="41"/>
        <v>1.7999999999999999E-2</v>
      </c>
      <c r="M529">
        <f>Замеры!S523</f>
        <v>0</v>
      </c>
    </row>
    <row r="530" spans="1:13" ht="15.6" x14ac:dyDescent="0.3">
      <c r="A530" s="58">
        <f>IF(Замеры!B524=0, " ", Замеры!B524)</f>
        <v>519</v>
      </c>
      <c r="B530" s="59">
        <f>Замеры!H524</f>
        <v>0</v>
      </c>
      <c r="C530" s="60" t="str">
        <f>Замеры!F524</f>
        <v xml:space="preserve">Группа от QF </v>
      </c>
      <c r="D530" s="29" t="s">
        <v>76</v>
      </c>
      <c r="E530" s="28">
        <f>Замеры!I524</f>
        <v>0</v>
      </c>
      <c r="F530" s="29" t="s">
        <v>88</v>
      </c>
      <c r="G530" s="29">
        <f t="shared" si="42"/>
        <v>15</v>
      </c>
      <c r="H530" s="29">
        <f t="shared" si="43"/>
        <v>30</v>
      </c>
      <c r="I530" s="29" t="s">
        <v>75</v>
      </c>
      <c r="J530" s="29">
        <f t="shared" ca="1" si="40"/>
        <v>21.4</v>
      </c>
      <c r="K530" s="29">
        <f t="shared" si="44"/>
        <v>0.3</v>
      </c>
      <c r="L530" s="29">
        <f t="shared" ca="1" si="41"/>
        <v>1.0999999999999999E-2</v>
      </c>
      <c r="M530">
        <f>Замеры!S524</f>
        <v>0</v>
      </c>
    </row>
    <row r="531" spans="1:13" ht="15.6" x14ac:dyDescent="0.3">
      <c r="A531" s="58">
        <f>IF(Замеры!B525=0, " ", Замеры!B525)</f>
        <v>520</v>
      </c>
      <c r="B531" s="59">
        <f>Замеры!H525</f>
        <v>0</v>
      </c>
      <c r="C531" s="60" t="str">
        <f>Замеры!F525</f>
        <v xml:space="preserve">Группа от QF </v>
      </c>
      <c r="D531" s="29" t="s">
        <v>76</v>
      </c>
      <c r="E531" s="28">
        <f>Замеры!I525</f>
        <v>0</v>
      </c>
      <c r="F531" s="29" t="s">
        <v>88</v>
      </c>
      <c r="G531" s="29">
        <f t="shared" si="42"/>
        <v>15</v>
      </c>
      <c r="H531" s="29">
        <f t="shared" si="43"/>
        <v>30</v>
      </c>
      <c r="I531" s="29" t="s">
        <v>75</v>
      </c>
      <c r="J531" s="29">
        <f t="shared" ca="1" si="40"/>
        <v>20.3</v>
      </c>
      <c r="K531" s="29">
        <f t="shared" si="44"/>
        <v>0.3</v>
      </c>
      <c r="L531" s="29">
        <f t="shared" ca="1" si="41"/>
        <v>1.2E-2</v>
      </c>
      <c r="M531">
        <f>Замеры!S525</f>
        <v>0</v>
      </c>
    </row>
    <row r="532" spans="1:13" ht="15.6" x14ac:dyDescent="0.3">
      <c r="A532" s="58">
        <f>IF(Замеры!B526=0, " ", Замеры!B526)</f>
        <v>521</v>
      </c>
      <c r="B532" s="59">
        <f>Замеры!H526</f>
        <v>0</v>
      </c>
      <c r="C532" s="60" t="str">
        <f>Замеры!F526</f>
        <v xml:space="preserve">Группа от QF </v>
      </c>
      <c r="D532" s="29" t="s">
        <v>76</v>
      </c>
      <c r="E532" s="28">
        <f>Замеры!I526</f>
        <v>0</v>
      </c>
      <c r="F532" s="29" t="s">
        <v>88</v>
      </c>
      <c r="G532" s="29">
        <f t="shared" si="42"/>
        <v>15</v>
      </c>
      <c r="H532" s="29">
        <f t="shared" si="43"/>
        <v>30</v>
      </c>
      <c r="I532" s="29" t="s">
        <v>75</v>
      </c>
      <c r="J532" s="29">
        <f t="shared" ca="1" si="40"/>
        <v>21.9</v>
      </c>
      <c r="K532" s="29">
        <f t="shared" si="44"/>
        <v>0.3</v>
      </c>
      <c r="L532" s="29">
        <f t="shared" ca="1" si="41"/>
        <v>1.2999999999999999E-2</v>
      </c>
      <c r="M532">
        <f>Замеры!S526</f>
        <v>0</v>
      </c>
    </row>
    <row r="533" spans="1:13" ht="15.6" x14ac:dyDescent="0.3">
      <c r="A533" s="58">
        <f>IF(Замеры!B527=0, " ", Замеры!B527)</f>
        <v>522</v>
      </c>
      <c r="B533" s="59">
        <f>Замеры!H527</f>
        <v>0</v>
      </c>
      <c r="C533" s="60" t="str">
        <f>Замеры!F527</f>
        <v xml:space="preserve">Группа от QF </v>
      </c>
      <c r="D533" s="29" t="s">
        <v>76</v>
      </c>
      <c r="E533" s="28">
        <f>Замеры!I527</f>
        <v>0</v>
      </c>
      <c r="F533" s="29" t="s">
        <v>88</v>
      </c>
      <c r="G533" s="29">
        <f t="shared" si="42"/>
        <v>15</v>
      </c>
      <c r="H533" s="29">
        <f t="shared" si="43"/>
        <v>30</v>
      </c>
      <c r="I533" s="29" t="s">
        <v>75</v>
      </c>
      <c r="J533" s="29">
        <f t="shared" ca="1" si="40"/>
        <v>20.7</v>
      </c>
      <c r="K533" s="29">
        <f t="shared" si="44"/>
        <v>0.3</v>
      </c>
      <c r="L533" s="29">
        <f t="shared" ca="1" si="41"/>
        <v>1.2E-2</v>
      </c>
      <c r="M533">
        <f>Замеры!S527</f>
        <v>0</v>
      </c>
    </row>
    <row r="534" spans="1:13" ht="15.6" x14ac:dyDescent="0.3">
      <c r="A534" s="58">
        <f>IF(Замеры!B528=0, " ", Замеры!B528)</f>
        <v>523</v>
      </c>
      <c r="B534" s="59">
        <f>Замеры!H528</f>
        <v>0</v>
      </c>
      <c r="C534" s="60" t="str">
        <f>Замеры!F528</f>
        <v xml:space="preserve">Группа от QF </v>
      </c>
      <c r="D534" s="29" t="s">
        <v>76</v>
      </c>
      <c r="E534" s="28">
        <f>Замеры!I528</f>
        <v>0</v>
      </c>
      <c r="F534" s="29" t="s">
        <v>88</v>
      </c>
      <c r="G534" s="29">
        <f t="shared" si="42"/>
        <v>15</v>
      </c>
      <c r="H534" s="29">
        <f t="shared" si="43"/>
        <v>30</v>
      </c>
      <c r="I534" s="29" t="s">
        <v>75</v>
      </c>
      <c r="J534" s="29">
        <f t="shared" ca="1" si="40"/>
        <v>21.4</v>
      </c>
      <c r="K534" s="29">
        <f t="shared" si="44"/>
        <v>0.3</v>
      </c>
      <c r="L534" s="29">
        <f t="shared" ca="1" si="41"/>
        <v>0.01</v>
      </c>
      <c r="M534">
        <f>Замеры!S528</f>
        <v>0</v>
      </c>
    </row>
    <row r="535" spans="1:13" ht="15.6" x14ac:dyDescent="0.3">
      <c r="A535" s="58">
        <f>IF(Замеры!B529=0, " ", Замеры!B529)</f>
        <v>524</v>
      </c>
      <c r="B535" s="59">
        <f>Замеры!H529</f>
        <v>0</v>
      </c>
      <c r="C535" s="60" t="str">
        <f>Замеры!F529</f>
        <v xml:space="preserve">Группа от QF </v>
      </c>
      <c r="D535" s="29" t="s">
        <v>76</v>
      </c>
      <c r="E535" s="28">
        <f>Замеры!I529</f>
        <v>0</v>
      </c>
      <c r="F535" s="29" t="s">
        <v>88</v>
      </c>
      <c r="G535" s="29">
        <f t="shared" si="42"/>
        <v>15</v>
      </c>
      <c r="H535" s="29">
        <f t="shared" si="43"/>
        <v>30</v>
      </c>
      <c r="I535" s="29" t="s">
        <v>75</v>
      </c>
      <c r="J535" s="29">
        <f t="shared" ca="1" si="40"/>
        <v>21</v>
      </c>
      <c r="K535" s="29">
        <f t="shared" si="44"/>
        <v>0.3</v>
      </c>
      <c r="L535" s="29">
        <f t="shared" ca="1" si="41"/>
        <v>1.2E-2</v>
      </c>
      <c r="M535">
        <f>Замеры!S529</f>
        <v>0</v>
      </c>
    </row>
    <row r="536" spans="1:13" ht="15.6" x14ac:dyDescent="0.3">
      <c r="A536" s="58">
        <f>IF(Замеры!B530=0, " ", Замеры!B530)</f>
        <v>525</v>
      </c>
      <c r="B536" s="59">
        <f>Замеры!H530</f>
        <v>0</v>
      </c>
      <c r="C536" s="60" t="str">
        <f>Замеры!F530</f>
        <v xml:space="preserve">Группа от QF </v>
      </c>
      <c r="D536" s="29" t="s">
        <v>76</v>
      </c>
      <c r="E536" s="28">
        <f>Замеры!I530</f>
        <v>0</v>
      </c>
      <c r="F536" s="29" t="s">
        <v>88</v>
      </c>
      <c r="G536" s="29">
        <f t="shared" si="42"/>
        <v>15</v>
      </c>
      <c r="H536" s="29">
        <f t="shared" si="43"/>
        <v>30</v>
      </c>
      <c r="I536" s="29" t="s">
        <v>75</v>
      </c>
      <c r="J536" s="29">
        <f t="shared" ca="1" si="40"/>
        <v>21.4</v>
      </c>
      <c r="K536" s="29">
        <f t="shared" si="44"/>
        <v>0.3</v>
      </c>
      <c r="L536" s="29">
        <f t="shared" ca="1" si="41"/>
        <v>1.7000000000000001E-2</v>
      </c>
      <c r="M536">
        <f>Замеры!S530</f>
        <v>0</v>
      </c>
    </row>
    <row r="537" spans="1:13" ht="15.6" x14ac:dyDescent="0.3">
      <c r="A537" s="58">
        <f>IF(Замеры!B531=0, " ", Замеры!B531)</f>
        <v>526</v>
      </c>
      <c r="B537" s="59">
        <f>Замеры!H531</f>
        <v>0</v>
      </c>
      <c r="C537" s="60" t="str">
        <f>Замеры!F531</f>
        <v xml:space="preserve">Группа от QF </v>
      </c>
      <c r="D537" s="29" t="s">
        <v>76</v>
      </c>
      <c r="E537" s="28">
        <f>Замеры!I531</f>
        <v>0</v>
      </c>
      <c r="F537" s="29" t="s">
        <v>88</v>
      </c>
      <c r="G537" s="29">
        <f t="shared" si="42"/>
        <v>15</v>
      </c>
      <c r="H537" s="29">
        <f t="shared" si="43"/>
        <v>30</v>
      </c>
      <c r="I537" s="29" t="s">
        <v>75</v>
      </c>
      <c r="J537" s="29">
        <f t="shared" ca="1" si="40"/>
        <v>21.1</v>
      </c>
      <c r="K537" s="29">
        <f t="shared" si="44"/>
        <v>0.3</v>
      </c>
      <c r="L537" s="29">
        <f t="shared" ca="1" si="41"/>
        <v>1.0999999999999999E-2</v>
      </c>
      <c r="M537">
        <f>Замеры!S531</f>
        <v>0</v>
      </c>
    </row>
    <row r="538" spans="1:13" ht="15.6" x14ac:dyDescent="0.3">
      <c r="A538" s="58">
        <f>IF(Замеры!B532=0, " ", Замеры!B532)</f>
        <v>527</v>
      </c>
      <c r="B538" s="59">
        <f>Замеры!H532</f>
        <v>0</v>
      </c>
      <c r="C538" s="60" t="str">
        <f>Замеры!F532</f>
        <v xml:space="preserve">Группа от QF </v>
      </c>
      <c r="D538" s="29" t="s">
        <v>76</v>
      </c>
      <c r="E538" s="28">
        <f>Замеры!I532</f>
        <v>0</v>
      </c>
      <c r="F538" s="29" t="s">
        <v>88</v>
      </c>
      <c r="G538" s="29">
        <f t="shared" si="42"/>
        <v>15</v>
      </c>
      <c r="H538" s="29">
        <f t="shared" si="43"/>
        <v>30</v>
      </c>
      <c r="I538" s="29" t="s">
        <v>75</v>
      </c>
      <c r="J538" s="29">
        <f t="shared" ca="1" si="40"/>
        <v>21.1</v>
      </c>
      <c r="K538" s="29">
        <f t="shared" si="44"/>
        <v>0.3</v>
      </c>
      <c r="L538" s="29">
        <f t="shared" ca="1" si="41"/>
        <v>1.6E-2</v>
      </c>
      <c r="M538">
        <f>Замеры!S532</f>
        <v>0</v>
      </c>
    </row>
    <row r="539" spans="1:13" ht="15.6" x14ac:dyDescent="0.3">
      <c r="A539" s="58">
        <f>IF(Замеры!B533=0, " ", Замеры!B533)</f>
        <v>528</v>
      </c>
      <c r="B539" s="59">
        <f>Замеры!H533</f>
        <v>0</v>
      </c>
      <c r="C539" s="60" t="str">
        <f>Замеры!F533</f>
        <v xml:space="preserve">Группа от QF </v>
      </c>
      <c r="D539" s="29" t="s">
        <v>76</v>
      </c>
      <c r="E539" s="28">
        <f>Замеры!I533</f>
        <v>0</v>
      </c>
      <c r="F539" s="29" t="s">
        <v>88</v>
      </c>
      <c r="G539" s="29">
        <f t="shared" si="42"/>
        <v>15</v>
      </c>
      <c r="H539" s="29">
        <f t="shared" si="43"/>
        <v>30</v>
      </c>
      <c r="I539" s="29" t="s">
        <v>75</v>
      </c>
      <c r="J539" s="29">
        <f t="shared" ca="1" si="40"/>
        <v>20.399999999999999</v>
      </c>
      <c r="K539" s="29">
        <f t="shared" si="44"/>
        <v>0.3</v>
      </c>
      <c r="L539" s="29">
        <f t="shared" ca="1" si="41"/>
        <v>8.9999999999999993E-3</v>
      </c>
      <c r="M539">
        <f>Замеры!S533</f>
        <v>0</v>
      </c>
    </row>
    <row r="540" spans="1:13" ht="15.6" x14ac:dyDescent="0.3">
      <c r="A540" s="58">
        <f>IF(Замеры!B534=0, " ", Замеры!B534)</f>
        <v>529</v>
      </c>
      <c r="B540" s="59">
        <f>Замеры!H534</f>
        <v>0</v>
      </c>
      <c r="C540" s="60" t="str">
        <f>Замеры!F534</f>
        <v xml:space="preserve">Группа от QF </v>
      </c>
      <c r="D540" s="29" t="s">
        <v>76</v>
      </c>
      <c r="E540" s="28">
        <f>Замеры!I534</f>
        <v>0</v>
      </c>
      <c r="F540" s="29" t="s">
        <v>88</v>
      </c>
      <c r="G540" s="29">
        <f t="shared" si="42"/>
        <v>15</v>
      </c>
      <c r="H540" s="29">
        <f t="shared" si="43"/>
        <v>30</v>
      </c>
      <c r="I540" s="29" t="s">
        <v>75</v>
      </c>
      <c r="J540" s="29">
        <f t="shared" ca="1" si="40"/>
        <v>20.8</v>
      </c>
      <c r="K540" s="29">
        <f t="shared" si="44"/>
        <v>0.3</v>
      </c>
      <c r="L540" s="29">
        <f t="shared" ca="1" si="41"/>
        <v>1.4999999999999999E-2</v>
      </c>
      <c r="M540">
        <f>Замеры!S534</f>
        <v>0</v>
      </c>
    </row>
    <row r="541" spans="1:13" ht="15.6" x14ac:dyDescent="0.3">
      <c r="A541" s="58">
        <f>IF(Замеры!B535=0, " ", Замеры!B535)</f>
        <v>530</v>
      </c>
      <c r="B541" s="59">
        <f>Замеры!H535</f>
        <v>0</v>
      </c>
      <c r="C541" s="60" t="str">
        <f>Замеры!F535</f>
        <v xml:space="preserve">Группа от QF </v>
      </c>
      <c r="D541" s="29" t="s">
        <v>76</v>
      </c>
      <c r="E541" s="28">
        <f>Замеры!I535</f>
        <v>0</v>
      </c>
      <c r="F541" s="29" t="s">
        <v>88</v>
      </c>
      <c r="G541" s="29">
        <f t="shared" si="42"/>
        <v>15</v>
      </c>
      <c r="H541" s="29">
        <f t="shared" si="43"/>
        <v>30</v>
      </c>
      <c r="I541" s="29" t="s">
        <v>75</v>
      </c>
      <c r="J541" s="29">
        <f t="shared" ca="1" si="40"/>
        <v>21.9</v>
      </c>
      <c r="K541" s="29">
        <f t="shared" si="44"/>
        <v>0.3</v>
      </c>
      <c r="L541" s="29">
        <f t="shared" ca="1" si="41"/>
        <v>1.2999999999999999E-2</v>
      </c>
      <c r="M541">
        <f>Замеры!S535</f>
        <v>0</v>
      </c>
    </row>
    <row r="542" spans="1:13" ht="15.6" x14ac:dyDescent="0.3">
      <c r="A542" s="58">
        <f>IF(Замеры!B536=0, " ", Замеры!B536)</f>
        <v>531</v>
      </c>
      <c r="B542" s="59">
        <f>Замеры!H536</f>
        <v>0</v>
      </c>
      <c r="C542" s="60" t="str">
        <f>Замеры!F536</f>
        <v xml:space="preserve">Группа от QF </v>
      </c>
      <c r="D542" s="29" t="s">
        <v>76</v>
      </c>
      <c r="E542" s="28">
        <f>Замеры!I536</f>
        <v>0</v>
      </c>
      <c r="F542" s="29" t="s">
        <v>88</v>
      </c>
      <c r="G542" s="29">
        <f t="shared" si="42"/>
        <v>15</v>
      </c>
      <c r="H542" s="29">
        <f t="shared" si="43"/>
        <v>30</v>
      </c>
      <c r="I542" s="29" t="s">
        <v>75</v>
      </c>
      <c r="J542" s="29">
        <f t="shared" ca="1" si="40"/>
        <v>21.8</v>
      </c>
      <c r="K542" s="29">
        <f t="shared" si="44"/>
        <v>0.3</v>
      </c>
      <c r="L542" s="29">
        <f t="shared" ca="1" si="41"/>
        <v>1.4E-2</v>
      </c>
      <c r="M542">
        <f>Замеры!S536</f>
        <v>0</v>
      </c>
    </row>
    <row r="543" spans="1:13" ht="15.6" x14ac:dyDescent="0.3">
      <c r="A543" s="58">
        <f>IF(Замеры!B537=0, " ", Замеры!B537)</f>
        <v>532</v>
      </c>
      <c r="B543" s="59">
        <f>Замеры!H537</f>
        <v>0</v>
      </c>
      <c r="C543" s="60" t="str">
        <f>Замеры!F537</f>
        <v xml:space="preserve">Группа от QF </v>
      </c>
      <c r="D543" s="29" t="s">
        <v>76</v>
      </c>
      <c r="E543" s="28">
        <f>Замеры!I537</f>
        <v>0</v>
      </c>
      <c r="F543" s="29" t="s">
        <v>88</v>
      </c>
      <c r="G543" s="29">
        <f t="shared" si="42"/>
        <v>15</v>
      </c>
      <c r="H543" s="29">
        <f t="shared" si="43"/>
        <v>30</v>
      </c>
      <c r="I543" s="29" t="s">
        <v>75</v>
      </c>
      <c r="J543" s="29">
        <f t="shared" ca="1" si="40"/>
        <v>21.2</v>
      </c>
      <c r="K543" s="29">
        <f t="shared" si="44"/>
        <v>0.3</v>
      </c>
      <c r="L543" s="29">
        <f t="shared" ca="1" si="41"/>
        <v>1.7000000000000001E-2</v>
      </c>
      <c r="M543">
        <f>Замеры!S537</f>
        <v>0</v>
      </c>
    </row>
    <row r="544" spans="1:13" ht="15.6" x14ac:dyDescent="0.3">
      <c r="A544" s="58">
        <f>IF(Замеры!B538=0, " ", Замеры!B538)</f>
        <v>533</v>
      </c>
      <c r="B544" s="59">
        <f>Замеры!H538</f>
        <v>0</v>
      </c>
      <c r="C544" s="60" t="str">
        <f>Замеры!F538</f>
        <v xml:space="preserve">Группа от QF </v>
      </c>
      <c r="D544" s="29" t="s">
        <v>76</v>
      </c>
      <c r="E544" s="28">
        <f>Замеры!I538</f>
        <v>0</v>
      </c>
      <c r="F544" s="29" t="s">
        <v>88</v>
      </c>
      <c r="G544" s="29">
        <f t="shared" si="42"/>
        <v>15</v>
      </c>
      <c r="H544" s="29">
        <f t="shared" si="43"/>
        <v>30</v>
      </c>
      <c r="I544" s="29" t="s">
        <v>75</v>
      </c>
      <c r="J544" s="29">
        <f t="shared" ca="1" si="40"/>
        <v>20.9</v>
      </c>
      <c r="K544" s="29">
        <f t="shared" si="44"/>
        <v>0.3</v>
      </c>
      <c r="L544" s="29">
        <f t="shared" ca="1" si="41"/>
        <v>1.2E-2</v>
      </c>
      <c r="M544">
        <f>Замеры!S538</f>
        <v>0</v>
      </c>
    </row>
    <row r="545" spans="1:13" ht="15.6" x14ac:dyDescent="0.3">
      <c r="A545" s="58">
        <f>IF(Замеры!B539=0, " ", Замеры!B539)</f>
        <v>534</v>
      </c>
      <c r="B545" s="59">
        <f>Замеры!H539</f>
        <v>0</v>
      </c>
      <c r="C545" s="60" t="str">
        <f>Замеры!F539</f>
        <v xml:space="preserve">Группа от QF </v>
      </c>
      <c r="D545" s="29" t="s">
        <v>76</v>
      </c>
      <c r="E545" s="28">
        <f>Замеры!I539</f>
        <v>0</v>
      </c>
      <c r="F545" s="29" t="s">
        <v>88</v>
      </c>
      <c r="G545" s="29">
        <f t="shared" si="42"/>
        <v>15</v>
      </c>
      <c r="H545" s="29">
        <f t="shared" si="43"/>
        <v>30</v>
      </c>
      <c r="I545" s="29" t="s">
        <v>75</v>
      </c>
      <c r="J545" s="29">
        <f t="shared" ca="1" si="40"/>
        <v>21.6</v>
      </c>
      <c r="K545" s="29">
        <f t="shared" si="44"/>
        <v>0.3</v>
      </c>
      <c r="L545" s="29">
        <f t="shared" ca="1" si="41"/>
        <v>1.4E-2</v>
      </c>
      <c r="M545">
        <f>Замеры!S539</f>
        <v>0</v>
      </c>
    </row>
    <row r="546" spans="1:13" ht="15.6" x14ac:dyDescent="0.3">
      <c r="A546" s="58">
        <f>IF(Замеры!B540=0, " ", Замеры!B540)</f>
        <v>535</v>
      </c>
      <c r="B546" s="59">
        <f>Замеры!H540</f>
        <v>0</v>
      </c>
      <c r="C546" s="60" t="str">
        <f>Замеры!F540</f>
        <v xml:space="preserve">Группа от QF </v>
      </c>
      <c r="D546" s="29" t="s">
        <v>76</v>
      </c>
      <c r="E546" s="28">
        <f>Замеры!I540</f>
        <v>0</v>
      </c>
      <c r="F546" s="29" t="s">
        <v>88</v>
      </c>
      <c r="G546" s="29">
        <f t="shared" si="42"/>
        <v>15</v>
      </c>
      <c r="H546" s="29">
        <f t="shared" si="43"/>
        <v>30</v>
      </c>
      <c r="I546" s="29" t="s">
        <v>75</v>
      </c>
      <c r="J546" s="29">
        <f t="shared" ca="1" si="40"/>
        <v>20.9</v>
      </c>
      <c r="K546" s="29">
        <f t="shared" si="44"/>
        <v>0.3</v>
      </c>
      <c r="L546" s="29">
        <f t="shared" ca="1" si="41"/>
        <v>1.7999999999999999E-2</v>
      </c>
      <c r="M546">
        <f>Замеры!S540</f>
        <v>0</v>
      </c>
    </row>
    <row r="547" spans="1:13" ht="15.6" x14ac:dyDescent="0.3">
      <c r="A547" s="58">
        <f>IF(Замеры!B541=0, " ", Замеры!B541)</f>
        <v>536</v>
      </c>
      <c r="B547" s="59">
        <f>Замеры!H541</f>
        <v>0</v>
      </c>
      <c r="C547" s="60" t="str">
        <f>Замеры!F541</f>
        <v xml:space="preserve">Группа от QF </v>
      </c>
      <c r="D547" s="29" t="s">
        <v>76</v>
      </c>
      <c r="E547" s="28">
        <f>Замеры!I541</f>
        <v>0</v>
      </c>
      <c r="F547" s="29" t="s">
        <v>88</v>
      </c>
      <c r="G547" s="29">
        <f t="shared" si="42"/>
        <v>15</v>
      </c>
      <c r="H547" s="29">
        <f t="shared" si="43"/>
        <v>30</v>
      </c>
      <c r="I547" s="29" t="s">
        <v>75</v>
      </c>
      <c r="J547" s="29">
        <f t="shared" ca="1" si="40"/>
        <v>20.8</v>
      </c>
      <c r="K547" s="29">
        <f t="shared" si="44"/>
        <v>0.3</v>
      </c>
      <c r="L547" s="29">
        <f t="shared" ca="1" si="41"/>
        <v>8.9999999999999993E-3</v>
      </c>
      <c r="M547">
        <f>Замеры!S541</f>
        <v>0</v>
      </c>
    </row>
    <row r="548" spans="1:13" ht="15.6" x14ac:dyDescent="0.3">
      <c r="A548" s="58">
        <f>IF(Замеры!B542=0, " ", Замеры!B542)</f>
        <v>537</v>
      </c>
      <c r="B548" s="59">
        <f>Замеры!H542</f>
        <v>0</v>
      </c>
      <c r="C548" s="60" t="str">
        <f>Замеры!F542</f>
        <v xml:space="preserve">Группа от QF </v>
      </c>
      <c r="D548" s="29" t="s">
        <v>76</v>
      </c>
      <c r="E548" s="28">
        <f>Замеры!I542</f>
        <v>0</v>
      </c>
      <c r="F548" s="29" t="s">
        <v>88</v>
      </c>
      <c r="G548" s="29">
        <f t="shared" si="42"/>
        <v>15</v>
      </c>
      <c r="H548" s="29">
        <f t="shared" si="43"/>
        <v>30</v>
      </c>
      <c r="I548" s="29" t="s">
        <v>75</v>
      </c>
      <c r="J548" s="29">
        <f t="shared" ca="1" si="40"/>
        <v>21</v>
      </c>
      <c r="K548" s="29">
        <f t="shared" si="44"/>
        <v>0.3</v>
      </c>
      <c r="L548" s="29">
        <f t="shared" ca="1" si="41"/>
        <v>1.2999999999999999E-2</v>
      </c>
      <c r="M548">
        <f>Замеры!S542</f>
        <v>0</v>
      </c>
    </row>
    <row r="549" spans="1:13" ht="15.6" x14ac:dyDescent="0.3">
      <c r="A549" s="58">
        <f>IF(Замеры!B543=0, " ", Замеры!B543)</f>
        <v>538</v>
      </c>
      <c r="B549" s="59">
        <f>Замеры!H543</f>
        <v>0</v>
      </c>
      <c r="C549" s="60" t="str">
        <f>Замеры!F543</f>
        <v xml:space="preserve">Группа от QF </v>
      </c>
      <c r="D549" s="29" t="s">
        <v>76</v>
      </c>
      <c r="E549" s="28">
        <f>Замеры!I543</f>
        <v>0</v>
      </c>
      <c r="F549" s="29" t="s">
        <v>88</v>
      </c>
      <c r="G549" s="29">
        <f t="shared" si="42"/>
        <v>15</v>
      </c>
      <c r="H549" s="29">
        <f t="shared" si="43"/>
        <v>30</v>
      </c>
      <c r="I549" s="29" t="s">
        <v>75</v>
      </c>
      <c r="J549" s="29">
        <f t="shared" ca="1" si="40"/>
        <v>20.2</v>
      </c>
      <c r="K549" s="29">
        <f t="shared" si="44"/>
        <v>0.3</v>
      </c>
      <c r="L549" s="29">
        <f t="shared" ca="1" si="41"/>
        <v>0.01</v>
      </c>
      <c r="M549">
        <f>Замеры!S543</f>
        <v>0</v>
      </c>
    </row>
    <row r="550" spans="1:13" ht="15.6" x14ac:dyDescent="0.3">
      <c r="A550" s="58">
        <f>IF(Замеры!B544=0, " ", Замеры!B544)</f>
        <v>539</v>
      </c>
      <c r="B550" s="59">
        <f>Замеры!H544</f>
        <v>0</v>
      </c>
      <c r="C550" s="60" t="str">
        <f>Замеры!F544</f>
        <v xml:space="preserve">Группа от QF </v>
      </c>
      <c r="D550" s="29" t="s">
        <v>76</v>
      </c>
      <c r="E550" s="28">
        <f>Замеры!I544</f>
        <v>0</v>
      </c>
      <c r="F550" s="29" t="s">
        <v>88</v>
      </c>
      <c r="G550" s="29">
        <f t="shared" si="42"/>
        <v>15</v>
      </c>
      <c r="H550" s="29">
        <f t="shared" si="43"/>
        <v>30</v>
      </c>
      <c r="I550" s="29" t="s">
        <v>75</v>
      </c>
      <c r="J550" s="29">
        <f t="shared" ca="1" si="40"/>
        <v>21.8</v>
      </c>
      <c r="K550" s="29">
        <f t="shared" si="44"/>
        <v>0.3</v>
      </c>
      <c r="L550" s="29">
        <f t="shared" ca="1" si="41"/>
        <v>1.7999999999999999E-2</v>
      </c>
      <c r="M550">
        <f>Замеры!S544</f>
        <v>0</v>
      </c>
    </row>
    <row r="551" spans="1:13" ht="15.6" x14ac:dyDescent="0.3">
      <c r="A551" s="58">
        <f>IF(Замеры!B545=0, " ", Замеры!B545)</f>
        <v>540</v>
      </c>
      <c r="B551" s="59">
        <f>Замеры!H545</f>
        <v>0</v>
      </c>
      <c r="C551" s="60" t="str">
        <f>Замеры!F545</f>
        <v xml:space="preserve">Группа от QF </v>
      </c>
      <c r="D551" s="29" t="s">
        <v>76</v>
      </c>
      <c r="E551" s="28">
        <f>Замеры!I545</f>
        <v>0</v>
      </c>
      <c r="F551" s="29" t="s">
        <v>88</v>
      </c>
      <c r="G551" s="29">
        <f t="shared" si="42"/>
        <v>15</v>
      </c>
      <c r="H551" s="29">
        <f t="shared" si="43"/>
        <v>30</v>
      </c>
      <c r="I551" s="29" t="s">
        <v>75</v>
      </c>
      <c r="J551" s="29">
        <f t="shared" ca="1" si="40"/>
        <v>20.5</v>
      </c>
      <c r="K551" s="29">
        <f t="shared" si="44"/>
        <v>0.3</v>
      </c>
      <c r="L551" s="29">
        <f t="shared" ca="1" si="41"/>
        <v>7.0000000000000001E-3</v>
      </c>
      <c r="M551">
        <f>Замеры!S545</f>
        <v>0</v>
      </c>
    </row>
    <row r="552" spans="1:13" ht="15.6" x14ac:dyDescent="0.3">
      <c r="A552" s="58">
        <f>IF(Замеры!B546=0, " ", Замеры!B546)</f>
        <v>541</v>
      </c>
      <c r="B552" s="59">
        <f>Замеры!H546</f>
        <v>0</v>
      </c>
      <c r="C552" s="60" t="str">
        <f>Замеры!F546</f>
        <v xml:space="preserve">Группа от QF </v>
      </c>
      <c r="D552" s="29" t="s">
        <v>76</v>
      </c>
      <c r="E552" s="28">
        <f>Замеры!I546</f>
        <v>0</v>
      </c>
      <c r="F552" s="29" t="s">
        <v>88</v>
      </c>
      <c r="G552" s="29">
        <f t="shared" si="42"/>
        <v>15</v>
      </c>
      <c r="H552" s="29">
        <f t="shared" si="43"/>
        <v>30</v>
      </c>
      <c r="I552" s="29" t="s">
        <v>75</v>
      </c>
      <c r="J552" s="29">
        <f t="shared" ca="1" si="40"/>
        <v>20.5</v>
      </c>
      <c r="K552" s="29">
        <f t="shared" si="44"/>
        <v>0.3</v>
      </c>
      <c r="L552" s="29">
        <f t="shared" ca="1" si="41"/>
        <v>1.4999999999999999E-2</v>
      </c>
      <c r="M552">
        <f>Замеры!S546</f>
        <v>0</v>
      </c>
    </row>
    <row r="553" spans="1:13" ht="15.6" x14ac:dyDescent="0.3">
      <c r="A553" s="58">
        <f>IF(Замеры!B547=0, " ", Замеры!B547)</f>
        <v>542</v>
      </c>
      <c r="B553" s="59">
        <f>Замеры!H547</f>
        <v>0</v>
      </c>
      <c r="C553" s="60" t="str">
        <f>Замеры!F547</f>
        <v xml:space="preserve">Группа от QF </v>
      </c>
      <c r="D553" s="29" t="s">
        <v>76</v>
      </c>
      <c r="E553" s="28">
        <f>Замеры!I547</f>
        <v>0</v>
      </c>
      <c r="F553" s="29" t="s">
        <v>88</v>
      </c>
      <c r="G553" s="29">
        <f t="shared" si="42"/>
        <v>15</v>
      </c>
      <c r="H553" s="29">
        <f t="shared" si="43"/>
        <v>30</v>
      </c>
      <c r="I553" s="29" t="s">
        <v>75</v>
      </c>
      <c r="J553" s="29">
        <f t="shared" ca="1" si="40"/>
        <v>20.3</v>
      </c>
      <c r="K553" s="29">
        <f t="shared" si="44"/>
        <v>0.3</v>
      </c>
      <c r="L553" s="29">
        <f t="shared" ca="1" si="41"/>
        <v>1.2999999999999999E-2</v>
      </c>
      <c r="M553">
        <f>Замеры!S547</f>
        <v>0</v>
      </c>
    </row>
    <row r="554" spans="1:13" ht="15.6" x14ac:dyDescent="0.3">
      <c r="A554" s="58">
        <f>IF(Замеры!B548=0, " ", Замеры!B548)</f>
        <v>543</v>
      </c>
      <c r="B554" s="59">
        <f>Замеры!H548</f>
        <v>0</v>
      </c>
      <c r="C554" s="60" t="str">
        <f>Замеры!F548</f>
        <v xml:space="preserve">Группа от QF </v>
      </c>
      <c r="D554" s="29" t="s">
        <v>76</v>
      </c>
      <c r="E554" s="28">
        <f>Замеры!I548</f>
        <v>0</v>
      </c>
      <c r="F554" s="29" t="s">
        <v>88</v>
      </c>
      <c r="G554" s="29">
        <f t="shared" si="42"/>
        <v>15</v>
      </c>
      <c r="H554" s="29">
        <f t="shared" si="43"/>
        <v>30</v>
      </c>
      <c r="I554" s="29" t="s">
        <v>75</v>
      </c>
      <c r="J554" s="29">
        <f t="shared" ca="1" si="40"/>
        <v>20.399999999999999</v>
      </c>
      <c r="K554" s="29">
        <f t="shared" si="44"/>
        <v>0.3</v>
      </c>
      <c r="L554" s="29">
        <f t="shared" ca="1" si="41"/>
        <v>1.4999999999999999E-2</v>
      </c>
      <c r="M554">
        <f>Замеры!S548</f>
        <v>0</v>
      </c>
    </row>
    <row r="555" spans="1:13" ht="15.6" x14ac:dyDescent="0.3">
      <c r="A555" s="58">
        <f>IF(Замеры!B549=0, " ", Замеры!B549)</f>
        <v>544</v>
      </c>
      <c r="B555" s="59">
        <f>Замеры!H549</f>
        <v>0</v>
      </c>
      <c r="C555" s="60" t="str">
        <f>Замеры!F549</f>
        <v xml:space="preserve">Группа от QF </v>
      </c>
      <c r="D555" s="29" t="s">
        <v>76</v>
      </c>
      <c r="E555" s="28">
        <f>Замеры!I549</f>
        <v>0</v>
      </c>
      <c r="F555" s="29" t="s">
        <v>88</v>
      </c>
      <c r="G555" s="29">
        <f t="shared" si="42"/>
        <v>15</v>
      </c>
      <c r="H555" s="29">
        <f t="shared" si="43"/>
        <v>30</v>
      </c>
      <c r="I555" s="29" t="s">
        <v>75</v>
      </c>
      <c r="J555" s="29">
        <f t="shared" ca="1" si="40"/>
        <v>20.6</v>
      </c>
      <c r="K555" s="29">
        <f t="shared" si="44"/>
        <v>0.3</v>
      </c>
      <c r="L555" s="29">
        <f t="shared" ca="1" si="41"/>
        <v>1.2999999999999999E-2</v>
      </c>
      <c r="M555">
        <f>Замеры!S549</f>
        <v>0</v>
      </c>
    </row>
    <row r="556" spans="1:13" ht="15.6" x14ac:dyDescent="0.3">
      <c r="A556" s="58">
        <f>IF(Замеры!B550=0, " ", Замеры!B550)</f>
        <v>545</v>
      </c>
      <c r="B556" s="59">
        <f>Замеры!H550</f>
        <v>0</v>
      </c>
      <c r="C556" s="60" t="str">
        <f>Замеры!F550</f>
        <v xml:space="preserve">Группа от QF </v>
      </c>
      <c r="D556" s="29" t="s">
        <v>76</v>
      </c>
      <c r="E556" s="28">
        <f>Замеры!I550</f>
        <v>0</v>
      </c>
      <c r="F556" s="29" t="s">
        <v>88</v>
      </c>
      <c r="G556" s="29">
        <f t="shared" si="42"/>
        <v>15</v>
      </c>
      <c r="H556" s="29">
        <f t="shared" si="43"/>
        <v>30</v>
      </c>
      <c r="I556" s="29" t="s">
        <v>75</v>
      </c>
      <c r="J556" s="29">
        <f t="shared" ca="1" si="40"/>
        <v>21.6</v>
      </c>
      <c r="K556" s="29">
        <f t="shared" si="44"/>
        <v>0.3</v>
      </c>
      <c r="L556" s="29">
        <f t="shared" ca="1" si="41"/>
        <v>1.2999999999999999E-2</v>
      </c>
      <c r="M556">
        <f>Замеры!S550</f>
        <v>0</v>
      </c>
    </row>
    <row r="557" spans="1:13" ht="15.6" x14ac:dyDescent="0.3">
      <c r="A557" s="58">
        <f>IF(Замеры!B551=0, " ", Замеры!B551)</f>
        <v>546</v>
      </c>
      <c r="B557" s="59">
        <f>Замеры!H551</f>
        <v>0</v>
      </c>
      <c r="C557" s="60" t="str">
        <f>Замеры!F551</f>
        <v xml:space="preserve">Группа от QF </v>
      </c>
      <c r="D557" s="29" t="s">
        <v>76</v>
      </c>
      <c r="E557" s="28">
        <f>Замеры!I551</f>
        <v>0</v>
      </c>
      <c r="F557" s="29" t="s">
        <v>88</v>
      </c>
      <c r="G557" s="29">
        <f t="shared" si="42"/>
        <v>15</v>
      </c>
      <c r="H557" s="29">
        <f t="shared" si="43"/>
        <v>30</v>
      </c>
      <c r="I557" s="29" t="s">
        <v>75</v>
      </c>
      <c r="J557" s="29">
        <f t="shared" ca="1" si="40"/>
        <v>21.8</v>
      </c>
      <c r="K557" s="29">
        <f t="shared" si="44"/>
        <v>0.3</v>
      </c>
      <c r="L557" s="29">
        <f t="shared" ca="1" si="41"/>
        <v>1.9E-2</v>
      </c>
      <c r="M557">
        <f>Замеры!S551</f>
        <v>0</v>
      </c>
    </row>
    <row r="558" spans="1:13" ht="15.6" x14ac:dyDescent="0.3">
      <c r="A558" s="58">
        <f>IF(Замеры!B552=0, " ", Замеры!B552)</f>
        <v>547</v>
      </c>
      <c r="B558" s="59">
        <f>Замеры!H552</f>
        <v>0</v>
      </c>
      <c r="C558" s="60" t="str">
        <f>Замеры!F552</f>
        <v xml:space="preserve">Группа от QF </v>
      </c>
      <c r="D558" s="29" t="s">
        <v>76</v>
      </c>
      <c r="E558" s="28">
        <f>Замеры!I552</f>
        <v>0</v>
      </c>
      <c r="F558" s="29" t="s">
        <v>88</v>
      </c>
      <c r="G558" s="29">
        <f t="shared" si="42"/>
        <v>15</v>
      </c>
      <c r="H558" s="29">
        <f t="shared" si="43"/>
        <v>30</v>
      </c>
      <c r="I558" s="29" t="s">
        <v>75</v>
      </c>
      <c r="J558" s="29">
        <f t="shared" ca="1" si="40"/>
        <v>20.8</v>
      </c>
      <c r="K558" s="29">
        <f t="shared" si="44"/>
        <v>0.3</v>
      </c>
      <c r="L558" s="29">
        <f t="shared" ca="1" si="41"/>
        <v>1.6E-2</v>
      </c>
      <c r="M558">
        <f>Замеры!S552</f>
        <v>0</v>
      </c>
    </row>
    <row r="559" spans="1:13" ht="15.6" x14ac:dyDescent="0.3">
      <c r="A559" s="58">
        <f>IF(Замеры!B553=0, " ", Замеры!B553)</f>
        <v>548</v>
      </c>
      <c r="B559" s="59">
        <f>Замеры!H553</f>
        <v>0</v>
      </c>
      <c r="C559" s="60" t="str">
        <f>Замеры!F553</f>
        <v xml:space="preserve">Группа от QF </v>
      </c>
      <c r="D559" s="29" t="s">
        <v>76</v>
      </c>
      <c r="E559" s="28">
        <f>Замеры!I553</f>
        <v>0</v>
      </c>
      <c r="F559" s="29" t="s">
        <v>88</v>
      </c>
      <c r="G559" s="29">
        <f t="shared" si="42"/>
        <v>15</v>
      </c>
      <c r="H559" s="29">
        <f t="shared" si="43"/>
        <v>30</v>
      </c>
      <c r="I559" s="29" t="s">
        <v>75</v>
      </c>
      <c r="J559" s="29">
        <f t="shared" ca="1" si="40"/>
        <v>21.5</v>
      </c>
      <c r="K559" s="29">
        <f t="shared" si="44"/>
        <v>0.3</v>
      </c>
      <c r="L559" s="29">
        <f t="shared" ca="1" si="41"/>
        <v>1.7999999999999999E-2</v>
      </c>
      <c r="M559">
        <f>Замеры!S553</f>
        <v>0</v>
      </c>
    </row>
    <row r="560" spans="1:13" ht="15.6" x14ac:dyDescent="0.3">
      <c r="A560" s="58">
        <f>IF(Замеры!B554=0, " ", Замеры!B554)</f>
        <v>549</v>
      </c>
      <c r="B560" s="59">
        <f>Замеры!H554</f>
        <v>0</v>
      </c>
      <c r="C560" s="60" t="str">
        <f>Замеры!F554</f>
        <v xml:space="preserve">Группа от QF </v>
      </c>
      <c r="D560" s="29" t="s">
        <v>76</v>
      </c>
      <c r="E560" s="28">
        <f>Замеры!I554</f>
        <v>0</v>
      </c>
      <c r="F560" s="29" t="s">
        <v>88</v>
      </c>
      <c r="G560" s="29">
        <f t="shared" si="42"/>
        <v>15</v>
      </c>
      <c r="H560" s="29">
        <f t="shared" si="43"/>
        <v>30</v>
      </c>
      <c r="I560" s="29" t="s">
        <v>75</v>
      </c>
      <c r="J560" s="29">
        <f t="shared" ca="1" si="40"/>
        <v>20.8</v>
      </c>
      <c r="K560" s="29">
        <f t="shared" si="44"/>
        <v>0.3</v>
      </c>
      <c r="L560" s="29">
        <f t="shared" ca="1" si="41"/>
        <v>7.0000000000000001E-3</v>
      </c>
      <c r="M560">
        <f>Замеры!S554</f>
        <v>0</v>
      </c>
    </row>
    <row r="561" spans="1:13" ht="15.6" x14ac:dyDescent="0.3">
      <c r="A561" s="58">
        <f>IF(Замеры!B555=0, " ", Замеры!B555)</f>
        <v>550</v>
      </c>
      <c r="B561" s="59">
        <f>Замеры!H555</f>
        <v>0</v>
      </c>
      <c r="C561" s="60" t="str">
        <f>Замеры!F555</f>
        <v xml:space="preserve">Группа от QF </v>
      </c>
      <c r="D561" s="29" t="s">
        <v>76</v>
      </c>
      <c r="E561" s="28">
        <f>Замеры!I555</f>
        <v>0</v>
      </c>
      <c r="F561" s="29" t="s">
        <v>88</v>
      </c>
      <c r="G561" s="29">
        <f t="shared" si="42"/>
        <v>15</v>
      </c>
      <c r="H561" s="29">
        <f t="shared" si="43"/>
        <v>30</v>
      </c>
      <c r="I561" s="29" t="s">
        <v>75</v>
      </c>
      <c r="J561" s="29">
        <f t="shared" ca="1" si="40"/>
        <v>21.4</v>
      </c>
      <c r="K561" s="29">
        <f t="shared" si="44"/>
        <v>0.3</v>
      </c>
      <c r="L561" s="29">
        <f t="shared" ca="1" si="41"/>
        <v>1.9E-2</v>
      </c>
      <c r="M561">
        <f>Замеры!S555</f>
        <v>0</v>
      </c>
    </row>
    <row r="562" spans="1:13" ht="15.6" x14ac:dyDescent="0.3">
      <c r="A562" s="58">
        <f>IF(Замеры!B556=0, " ", Замеры!B556)</f>
        <v>551</v>
      </c>
      <c r="B562" s="59">
        <f>Замеры!H556</f>
        <v>0</v>
      </c>
      <c r="C562" s="60" t="str">
        <f>Замеры!F556</f>
        <v xml:space="preserve">Группа от QF </v>
      </c>
      <c r="D562" s="29" t="s">
        <v>76</v>
      </c>
      <c r="E562" s="28">
        <f>Замеры!I556</f>
        <v>0</v>
      </c>
      <c r="F562" s="29" t="s">
        <v>88</v>
      </c>
      <c r="G562" s="29">
        <f t="shared" si="42"/>
        <v>15</v>
      </c>
      <c r="H562" s="29">
        <f t="shared" si="43"/>
        <v>30</v>
      </c>
      <c r="I562" s="29" t="s">
        <v>75</v>
      </c>
      <c r="J562" s="29">
        <f t="shared" ca="1" si="40"/>
        <v>20.5</v>
      </c>
      <c r="K562" s="29">
        <f t="shared" si="44"/>
        <v>0.3</v>
      </c>
      <c r="L562" s="29">
        <f t="shared" ca="1" si="41"/>
        <v>1.0999999999999999E-2</v>
      </c>
      <c r="M562">
        <f>Замеры!S556</f>
        <v>0</v>
      </c>
    </row>
    <row r="563" spans="1:13" ht="15.6" x14ac:dyDescent="0.3">
      <c r="A563" s="58">
        <f>IF(Замеры!B557=0, " ", Замеры!B557)</f>
        <v>552</v>
      </c>
      <c r="B563" s="59">
        <f>Замеры!H557</f>
        <v>0</v>
      </c>
      <c r="C563" s="60" t="str">
        <f>Замеры!F557</f>
        <v xml:space="preserve">Группа от QF </v>
      </c>
      <c r="D563" s="29" t="s">
        <v>76</v>
      </c>
      <c r="E563" s="28">
        <f>Замеры!I557</f>
        <v>0</v>
      </c>
      <c r="F563" s="29" t="s">
        <v>88</v>
      </c>
      <c r="G563" s="29">
        <f t="shared" si="42"/>
        <v>15</v>
      </c>
      <c r="H563" s="29">
        <f t="shared" si="43"/>
        <v>30</v>
      </c>
      <c r="I563" s="29" t="s">
        <v>75</v>
      </c>
      <c r="J563" s="29">
        <f t="shared" ca="1" si="40"/>
        <v>21.9</v>
      </c>
      <c r="K563" s="29">
        <f t="shared" si="44"/>
        <v>0.3</v>
      </c>
      <c r="L563" s="29">
        <f t="shared" ca="1" si="41"/>
        <v>1.0999999999999999E-2</v>
      </c>
      <c r="M563">
        <f>Замеры!S557</f>
        <v>0</v>
      </c>
    </row>
    <row r="564" spans="1:13" ht="15.6" x14ac:dyDescent="0.3">
      <c r="A564" s="58">
        <f>IF(Замеры!B558=0, " ", Замеры!B558)</f>
        <v>553</v>
      </c>
      <c r="B564" s="59">
        <f>Замеры!H558</f>
        <v>0</v>
      </c>
      <c r="C564" s="60" t="str">
        <f>Замеры!F558</f>
        <v xml:space="preserve">Группа от QF </v>
      </c>
      <c r="D564" s="29" t="s">
        <v>76</v>
      </c>
      <c r="E564" s="28">
        <f>Замеры!I558</f>
        <v>0</v>
      </c>
      <c r="F564" s="29" t="s">
        <v>88</v>
      </c>
      <c r="G564" s="29">
        <f t="shared" si="42"/>
        <v>15</v>
      </c>
      <c r="H564" s="29">
        <f t="shared" si="43"/>
        <v>30</v>
      </c>
      <c r="I564" s="29" t="s">
        <v>75</v>
      </c>
      <c r="J564" s="29">
        <f t="shared" ca="1" si="40"/>
        <v>21.8</v>
      </c>
      <c r="K564" s="29">
        <f t="shared" si="44"/>
        <v>0.3</v>
      </c>
      <c r="L564" s="29">
        <f t="shared" ca="1" si="41"/>
        <v>1.4E-2</v>
      </c>
      <c r="M564">
        <f>Замеры!S558</f>
        <v>0</v>
      </c>
    </row>
    <row r="565" spans="1:13" ht="15.6" x14ac:dyDescent="0.3">
      <c r="A565" s="58">
        <f>IF(Замеры!B559=0, " ", Замеры!B559)</f>
        <v>554</v>
      </c>
      <c r="B565" s="59">
        <f>Замеры!H559</f>
        <v>0</v>
      </c>
      <c r="C565" s="60" t="str">
        <f>Замеры!F559</f>
        <v xml:space="preserve">Группа от QF </v>
      </c>
      <c r="D565" s="29" t="s">
        <v>76</v>
      </c>
      <c r="E565" s="28">
        <f>Замеры!I559</f>
        <v>0</v>
      </c>
      <c r="F565" s="29" t="s">
        <v>88</v>
      </c>
      <c r="G565" s="29">
        <f t="shared" si="42"/>
        <v>15</v>
      </c>
      <c r="H565" s="29">
        <f t="shared" si="43"/>
        <v>30</v>
      </c>
      <c r="I565" s="29" t="s">
        <v>75</v>
      </c>
      <c r="J565" s="29">
        <f t="shared" ca="1" si="40"/>
        <v>20.9</v>
      </c>
      <c r="K565" s="29">
        <f t="shared" si="44"/>
        <v>0.3</v>
      </c>
      <c r="L565" s="29">
        <f t="shared" ca="1" si="41"/>
        <v>1.2E-2</v>
      </c>
      <c r="M565">
        <f>Замеры!S559</f>
        <v>0</v>
      </c>
    </row>
    <row r="566" spans="1:13" ht="15.6" x14ac:dyDescent="0.3">
      <c r="A566" s="58">
        <f>IF(Замеры!B560=0, " ", Замеры!B560)</f>
        <v>555</v>
      </c>
      <c r="B566" s="59">
        <f>Замеры!H560</f>
        <v>0</v>
      </c>
      <c r="C566" s="60" t="str">
        <f>Замеры!F560</f>
        <v xml:space="preserve">Группа от QF </v>
      </c>
      <c r="D566" s="29" t="s">
        <v>76</v>
      </c>
      <c r="E566" s="28">
        <f>Замеры!I560</f>
        <v>0</v>
      </c>
      <c r="F566" s="29" t="s">
        <v>88</v>
      </c>
      <c r="G566" s="29">
        <f t="shared" si="42"/>
        <v>15</v>
      </c>
      <c r="H566" s="29">
        <f t="shared" si="43"/>
        <v>30</v>
      </c>
      <c r="I566" s="29" t="s">
        <v>75</v>
      </c>
      <c r="J566" s="29">
        <f t="shared" ca="1" si="40"/>
        <v>21.3</v>
      </c>
      <c r="K566" s="29">
        <f t="shared" si="44"/>
        <v>0.3</v>
      </c>
      <c r="L566" s="29">
        <f t="shared" ca="1" si="41"/>
        <v>1.9E-2</v>
      </c>
      <c r="M566">
        <f>Замеры!S560</f>
        <v>0</v>
      </c>
    </row>
    <row r="567" spans="1:13" ht="15.6" x14ac:dyDescent="0.3">
      <c r="A567" s="58">
        <f>IF(Замеры!B561=0, " ", Замеры!B561)</f>
        <v>556</v>
      </c>
      <c r="B567" s="59">
        <f>Замеры!H561</f>
        <v>0</v>
      </c>
      <c r="C567" s="60" t="str">
        <f>Замеры!F561</f>
        <v xml:space="preserve">Группа от QF </v>
      </c>
      <c r="D567" s="29" t="s">
        <v>76</v>
      </c>
      <c r="E567" s="28">
        <f>Замеры!I561</f>
        <v>0</v>
      </c>
      <c r="F567" s="29" t="s">
        <v>88</v>
      </c>
      <c r="G567" s="29">
        <f t="shared" si="42"/>
        <v>15</v>
      </c>
      <c r="H567" s="29">
        <f t="shared" si="43"/>
        <v>30</v>
      </c>
      <c r="I567" s="29" t="s">
        <v>75</v>
      </c>
      <c r="J567" s="29">
        <f t="shared" ca="1" si="40"/>
        <v>20.399999999999999</v>
      </c>
      <c r="K567" s="29">
        <f t="shared" si="44"/>
        <v>0.3</v>
      </c>
      <c r="L567" s="29">
        <f t="shared" ca="1" si="41"/>
        <v>1.7999999999999999E-2</v>
      </c>
      <c r="M567">
        <f>Замеры!S561</f>
        <v>0</v>
      </c>
    </row>
    <row r="568" spans="1:13" ht="15.6" x14ac:dyDescent="0.3">
      <c r="A568" s="58">
        <f>IF(Замеры!B562=0, " ", Замеры!B562)</f>
        <v>557</v>
      </c>
      <c r="B568" s="59">
        <f>Замеры!H562</f>
        <v>0</v>
      </c>
      <c r="C568" s="60" t="str">
        <f>Замеры!F562</f>
        <v xml:space="preserve">Группа от QF </v>
      </c>
      <c r="D568" s="29" t="s">
        <v>76</v>
      </c>
      <c r="E568" s="28">
        <f>Замеры!I562</f>
        <v>0</v>
      </c>
      <c r="F568" s="29" t="s">
        <v>88</v>
      </c>
      <c r="G568" s="29">
        <f t="shared" si="42"/>
        <v>15</v>
      </c>
      <c r="H568" s="29">
        <f t="shared" si="43"/>
        <v>30</v>
      </c>
      <c r="I568" s="29" t="s">
        <v>75</v>
      </c>
      <c r="J568" s="29">
        <f t="shared" ca="1" si="40"/>
        <v>21.7</v>
      </c>
      <c r="K568" s="29">
        <f t="shared" si="44"/>
        <v>0.3</v>
      </c>
      <c r="L568" s="29">
        <f t="shared" ca="1" si="41"/>
        <v>1.9E-2</v>
      </c>
      <c r="M568">
        <f>Замеры!S562</f>
        <v>0</v>
      </c>
    </row>
    <row r="569" spans="1:13" ht="15.6" x14ac:dyDescent="0.3">
      <c r="A569" s="58">
        <f>IF(Замеры!B563=0, " ", Замеры!B563)</f>
        <v>558</v>
      </c>
      <c r="B569" s="59">
        <f>Замеры!H563</f>
        <v>0</v>
      </c>
      <c r="C569" s="60" t="str">
        <f>Замеры!F563</f>
        <v xml:space="preserve">Группа от QF </v>
      </c>
      <c r="D569" s="29" t="s">
        <v>76</v>
      </c>
      <c r="E569" s="28">
        <f>Замеры!I563</f>
        <v>0</v>
      </c>
      <c r="F569" s="29" t="s">
        <v>88</v>
      </c>
      <c r="G569" s="29">
        <f t="shared" si="42"/>
        <v>15</v>
      </c>
      <c r="H569" s="29">
        <f t="shared" si="43"/>
        <v>30</v>
      </c>
      <c r="I569" s="29" t="s">
        <v>75</v>
      </c>
      <c r="J569" s="29">
        <f t="shared" ca="1" si="40"/>
        <v>20.5</v>
      </c>
      <c r="K569" s="29">
        <f t="shared" si="44"/>
        <v>0.3</v>
      </c>
      <c r="L569" s="29">
        <f t="shared" ca="1" si="41"/>
        <v>1.4999999999999999E-2</v>
      </c>
      <c r="M569">
        <f>Замеры!S563</f>
        <v>0</v>
      </c>
    </row>
    <row r="570" spans="1:13" ht="15.6" x14ac:dyDescent="0.3">
      <c r="A570" s="58">
        <f>IF(Замеры!B564=0, " ", Замеры!B564)</f>
        <v>559</v>
      </c>
      <c r="B570" s="59">
        <f>Замеры!H564</f>
        <v>0</v>
      </c>
      <c r="C570" s="60" t="str">
        <f>Замеры!F564</f>
        <v xml:space="preserve">Группа от QF </v>
      </c>
      <c r="D570" s="29" t="s">
        <v>76</v>
      </c>
      <c r="E570" s="28">
        <f>Замеры!I564</f>
        <v>0</v>
      </c>
      <c r="F570" s="29" t="s">
        <v>88</v>
      </c>
      <c r="G570" s="29">
        <f t="shared" si="42"/>
        <v>15</v>
      </c>
      <c r="H570" s="29">
        <f t="shared" si="43"/>
        <v>30</v>
      </c>
      <c r="I570" s="29" t="s">
        <v>75</v>
      </c>
      <c r="J570" s="29">
        <f t="shared" ca="1" si="40"/>
        <v>21.6</v>
      </c>
      <c r="K570" s="29">
        <f t="shared" si="44"/>
        <v>0.3</v>
      </c>
      <c r="L570" s="29">
        <f t="shared" ca="1" si="41"/>
        <v>1.4999999999999999E-2</v>
      </c>
      <c r="M570">
        <f>Замеры!S564</f>
        <v>0</v>
      </c>
    </row>
    <row r="571" spans="1:13" ht="15.6" x14ac:dyDescent="0.3">
      <c r="A571" s="58">
        <f>IF(Замеры!B565=0, " ", Замеры!B565)</f>
        <v>560</v>
      </c>
      <c r="B571" s="59">
        <f>Замеры!H565</f>
        <v>0</v>
      </c>
      <c r="C571" s="60" t="str">
        <f>Замеры!F565</f>
        <v xml:space="preserve">Группа от QF </v>
      </c>
      <c r="D571" s="29" t="s">
        <v>76</v>
      </c>
      <c r="E571" s="28">
        <f>Замеры!I565</f>
        <v>0</v>
      </c>
      <c r="F571" s="29" t="s">
        <v>88</v>
      </c>
      <c r="G571" s="29">
        <f t="shared" si="42"/>
        <v>15</v>
      </c>
      <c r="H571" s="29">
        <f t="shared" si="43"/>
        <v>30</v>
      </c>
      <c r="I571" s="29" t="s">
        <v>75</v>
      </c>
      <c r="J571" s="29">
        <f t="shared" ca="1" si="40"/>
        <v>20.6</v>
      </c>
      <c r="K571" s="29">
        <f t="shared" si="44"/>
        <v>0.3</v>
      </c>
      <c r="L571" s="29">
        <f t="shared" ca="1" si="41"/>
        <v>8.9999999999999993E-3</v>
      </c>
      <c r="M571">
        <f>Замеры!S565</f>
        <v>0</v>
      </c>
    </row>
    <row r="572" spans="1:13" ht="15.6" x14ac:dyDescent="0.3">
      <c r="A572" s="58">
        <f>IF(Замеры!B566=0, " ", Замеры!B566)</f>
        <v>561</v>
      </c>
      <c r="B572" s="59">
        <f>Замеры!H566</f>
        <v>0</v>
      </c>
      <c r="C572" s="60" t="str">
        <f>Замеры!F566</f>
        <v xml:space="preserve">Группа от QF </v>
      </c>
      <c r="D572" s="29" t="s">
        <v>76</v>
      </c>
      <c r="E572" s="28">
        <f>Замеры!I566</f>
        <v>0</v>
      </c>
      <c r="F572" s="29" t="s">
        <v>88</v>
      </c>
      <c r="G572" s="29">
        <f t="shared" si="42"/>
        <v>15</v>
      </c>
      <c r="H572" s="29">
        <f t="shared" si="43"/>
        <v>30</v>
      </c>
      <c r="I572" s="29" t="s">
        <v>75</v>
      </c>
      <c r="J572" s="29">
        <f t="shared" ca="1" si="40"/>
        <v>21.5</v>
      </c>
      <c r="K572" s="29">
        <f t="shared" si="44"/>
        <v>0.3</v>
      </c>
      <c r="L572" s="29">
        <f t="shared" ca="1" si="41"/>
        <v>8.9999999999999993E-3</v>
      </c>
      <c r="M572">
        <f>Замеры!S566</f>
        <v>0</v>
      </c>
    </row>
    <row r="573" spans="1:13" ht="15.6" x14ac:dyDescent="0.3">
      <c r="A573" s="58">
        <f>IF(Замеры!B567=0, " ", Замеры!B567)</f>
        <v>562</v>
      </c>
      <c r="B573" s="59">
        <f>Замеры!H567</f>
        <v>0</v>
      </c>
      <c r="C573" s="60" t="str">
        <f>Замеры!F567</f>
        <v xml:space="preserve">Группа от QF </v>
      </c>
      <c r="D573" s="29" t="s">
        <v>76</v>
      </c>
      <c r="E573" s="28">
        <f>Замеры!I567</f>
        <v>0</v>
      </c>
      <c r="F573" s="29" t="s">
        <v>88</v>
      </c>
      <c r="G573" s="29">
        <f t="shared" si="42"/>
        <v>15</v>
      </c>
      <c r="H573" s="29">
        <f t="shared" si="43"/>
        <v>30</v>
      </c>
      <c r="I573" s="29" t="s">
        <v>75</v>
      </c>
      <c r="J573" s="29">
        <f t="shared" ca="1" si="40"/>
        <v>20.5</v>
      </c>
      <c r="K573" s="29">
        <f t="shared" si="44"/>
        <v>0.3</v>
      </c>
      <c r="L573" s="29">
        <f t="shared" ca="1" si="41"/>
        <v>0.01</v>
      </c>
      <c r="M573">
        <f>Замеры!S567</f>
        <v>0</v>
      </c>
    </row>
    <row r="574" spans="1:13" ht="15.6" x14ac:dyDescent="0.3">
      <c r="A574" s="58">
        <f>IF(Замеры!B568=0, " ", Замеры!B568)</f>
        <v>563</v>
      </c>
      <c r="B574" s="59">
        <f>Замеры!H568</f>
        <v>0</v>
      </c>
      <c r="C574" s="60" t="str">
        <f>Замеры!F568</f>
        <v xml:space="preserve">Группа от QF </v>
      </c>
      <c r="D574" s="29" t="s">
        <v>76</v>
      </c>
      <c r="E574" s="28">
        <f>Замеры!I568</f>
        <v>0</v>
      </c>
      <c r="F574" s="29" t="s">
        <v>88</v>
      </c>
      <c r="G574" s="29">
        <f t="shared" si="42"/>
        <v>15</v>
      </c>
      <c r="H574" s="29">
        <f t="shared" si="43"/>
        <v>30</v>
      </c>
      <c r="I574" s="29" t="s">
        <v>75</v>
      </c>
      <c r="J574" s="29">
        <f t="shared" ca="1" si="40"/>
        <v>21.3</v>
      </c>
      <c r="K574" s="29">
        <f t="shared" si="44"/>
        <v>0.3</v>
      </c>
      <c r="L574" s="29">
        <f t="shared" ca="1" si="41"/>
        <v>8.9999999999999993E-3</v>
      </c>
      <c r="M574">
        <f>Замеры!S568</f>
        <v>0</v>
      </c>
    </row>
    <row r="575" spans="1:13" ht="15.6" x14ac:dyDescent="0.3">
      <c r="A575" s="58">
        <f>IF(Замеры!B569=0, " ", Замеры!B569)</f>
        <v>564</v>
      </c>
      <c r="B575" s="59">
        <f>Замеры!H569</f>
        <v>0</v>
      </c>
      <c r="C575" s="60" t="str">
        <f>Замеры!F569</f>
        <v xml:space="preserve">Группа от QF </v>
      </c>
      <c r="D575" s="29" t="s">
        <v>76</v>
      </c>
      <c r="E575" s="28">
        <f>Замеры!I569</f>
        <v>0</v>
      </c>
      <c r="F575" s="29" t="s">
        <v>88</v>
      </c>
      <c r="G575" s="29">
        <f t="shared" si="42"/>
        <v>15</v>
      </c>
      <c r="H575" s="29">
        <f t="shared" si="43"/>
        <v>30</v>
      </c>
      <c r="I575" s="29" t="s">
        <v>75</v>
      </c>
      <c r="J575" s="29">
        <f t="shared" ca="1" si="40"/>
        <v>20.399999999999999</v>
      </c>
      <c r="K575" s="29">
        <f t="shared" si="44"/>
        <v>0.3</v>
      </c>
      <c r="L575" s="29">
        <f t="shared" ca="1" si="41"/>
        <v>1.6E-2</v>
      </c>
      <c r="M575">
        <f>Замеры!S569</f>
        <v>0</v>
      </c>
    </row>
    <row r="576" spans="1:13" ht="15.6" x14ac:dyDescent="0.3">
      <c r="A576" s="58">
        <f>IF(Замеры!B570=0, " ", Замеры!B570)</f>
        <v>565</v>
      </c>
      <c r="B576" s="59">
        <f>Замеры!H570</f>
        <v>0</v>
      </c>
      <c r="C576" s="60" t="str">
        <f>Замеры!F570</f>
        <v xml:space="preserve">Группа от QF </v>
      </c>
      <c r="D576" s="29" t="s">
        <v>76</v>
      </c>
      <c r="E576" s="28">
        <f>Замеры!I570</f>
        <v>0</v>
      </c>
      <c r="F576" s="29" t="s">
        <v>88</v>
      </c>
      <c r="G576" s="29">
        <f t="shared" si="42"/>
        <v>15</v>
      </c>
      <c r="H576" s="29">
        <f t="shared" si="43"/>
        <v>30</v>
      </c>
      <c r="I576" s="29" t="s">
        <v>75</v>
      </c>
      <c r="J576" s="29">
        <f t="shared" ca="1" si="40"/>
        <v>21.8</v>
      </c>
      <c r="K576" s="29">
        <f t="shared" si="44"/>
        <v>0.3</v>
      </c>
      <c r="L576" s="29">
        <f t="shared" ca="1" si="41"/>
        <v>8.0000000000000002E-3</v>
      </c>
      <c r="M576">
        <f>Замеры!S570</f>
        <v>0</v>
      </c>
    </row>
    <row r="577" spans="1:13" ht="15.6" x14ac:dyDescent="0.3">
      <c r="A577" s="58">
        <f>IF(Замеры!B571=0, " ", Замеры!B571)</f>
        <v>566</v>
      </c>
      <c r="B577" s="59">
        <f>Замеры!H571</f>
        <v>0</v>
      </c>
      <c r="C577" s="60" t="str">
        <f>Замеры!F571</f>
        <v xml:space="preserve">Группа от QF </v>
      </c>
      <c r="D577" s="29" t="s">
        <v>76</v>
      </c>
      <c r="E577" s="28">
        <f>Замеры!I571</f>
        <v>0</v>
      </c>
      <c r="F577" s="29" t="s">
        <v>88</v>
      </c>
      <c r="G577" s="29">
        <f t="shared" si="42"/>
        <v>15</v>
      </c>
      <c r="H577" s="29">
        <f t="shared" si="43"/>
        <v>30</v>
      </c>
      <c r="I577" s="29" t="s">
        <v>75</v>
      </c>
      <c r="J577" s="29">
        <f t="shared" ca="1" si="40"/>
        <v>21.3</v>
      </c>
      <c r="K577" s="29">
        <f t="shared" si="44"/>
        <v>0.3</v>
      </c>
      <c r="L577" s="29">
        <f t="shared" ca="1" si="41"/>
        <v>1.7999999999999999E-2</v>
      </c>
      <c r="M577">
        <f>Замеры!S571</f>
        <v>0</v>
      </c>
    </row>
    <row r="578" spans="1:13" ht="15.6" x14ac:dyDescent="0.3">
      <c r="A578" s="58">
        <f>IF(Замеры!B572=0, " ", Замеры!B572)</f>
        <v>567</v>
      </c>
      <c r="B578" s="59">
        <f>Замеры!H572</f>
        <v>0</v>
      </c>
      <c r="C578" s="60" t="str">
        <f>Замеры!F572</f>
        <v xml:space="preserve">Группа от QF </v>
      </c>
      <c r="D578" s="29" t="s">
        <v>76</v>
      </c>
      <c r="E578" s="28">
        <f>Замеры!I572</f>
        <v>0</v>
      </c>
      <c r="F578" s="29" t="s">
        <v>88</v>
      </c>
      <c r="G578" s="29">
        <f t="shared" si="42"/>
        <v>15</v>
      </c>
      <c r="H578" s="29">
        <f t="shared" si="43"/>
        <v>30</v>
      </c>
      <c r="I578" s="29" t="s">
        <v>75</v>
      </c>
      <c r="J578" s="29">
        <f t="shared" ca="1" si="40"/>
        <v>21.4</v>
      </c>
      <c r="K578" s="29">
        <f t="shared" si="44"/>
        <v>0.3</v>
      </c>
      <c r="L578" s="29">
        <f t="shared" ca="1" si="41"/>
        <v>7.0000000000000001E-3</v>
      </c>
      <c r="M578">
        <f>Замеры!S572</f>
        <v>0</v>
      </c>
    </row>
    <row r="579" spans="1:13" ht="15.6" x14ac:dyDescent="0.3">
      <c r="A579" s="58">
        <f>IF(Замеры!B573=0, " ", Замеры!B573)</f>
        <v>568</v>
      </c>
      <c r="B579" s="59">
        <f>Замеры!H573</f>
        <v>0</v>
      </c>
      <c r="C579" s="60" t="str">
        <f>Замеры!F573</f>
        <v xml:space="preserve">Группа от QF </v>
      </c>
      <c r="D579" s="29" t="s">
        <v>76</v>
      </c>
      <c r="E579" s="28">
        <f>Замеры!I573</f>
        <v>0</v>
      </c>
      <c r="F579" s="29" t="s">
        <v>88</v>
      </c>
      <c r="G579" s="29">
        <f t="shared" si="42"/>
        <v>15</v>
      </c>
      <c r="H579" s="29">
        <f t="shared" si="43"/>
        <v>30</v>
      </c>
      <c r="I579" s="29" t="s">
        <v>75</v>
      </c>
      <c r="J579" s="29">
        <f t="shared" ca="1" si="40"/>
        <v>20.6</v>
      </c>
      <c r="K579" s="29">
        <f t="shared" si="44"/>
        <v>0.3</v>
      </c>
      <c r="L579" s="29">
        <f t="shared" ca="1" si="41"/>
        <v>8.9999999999999993E-3</v>
      </c>
      <c r="M579">
        <f>Замеры!S573</f>
        <v>0</v>
      </c>
    </row>
    <row r="580" spans="1:13" ht="15.6" x14ac:dyDescent="0.3">
      <c r="A580" s="58">
        <f>IF(Замеры!B574=0, " ", Замеры!B574)</f>
        <v>569</v>
      </c>
      <c r="B580" s="59">
        <f>Замеры!H574</f>
        <v>0</v>
      </c>
      <c r="C580" s="60" t="str">
        <f>Замеры!F574</f>
        <v xml:space="preserve">Группа от QF </v>
      </c>
      <c r="D580" s="29" t="s">
        <v>76</v>
      </c>
      <c r="E580" s="28">
        <f>Замеры!I574</f>
        <v>0</v>
      </c>
      <c r="F580" s="29" t="s">
        <v>88</v>
      </c>
      <c r="G580" s="29">
        <f t="shared" si="42"/>
        <v>15</v>
      </c>
      <c r="H580" s="29">
        <f t="shared" si="43"/>
        <v>30</v>
      </c>
      <c r="I580" s="29" t="s">
        <v>75</v>
      </c>
      <c r="J580" s="29">
        <f t="shared" ca="1" si="40"/>
        <v>20.7</v>
      </c>
      <c r="K580" s="29">
        <f t="shared" si="44"/>
        <v>0.3</v>
      </c>
      <c r="L580" s="29">
        <f t="shared" ca="1" si="41"/>
        <v>0.01</v>
      </c>
      <c r="M580">
        <f>Замеры!S574</f>
        <v>0</v>
      </c>
    </row>
    <row r="581" spans="1:13" ht="15.6" x14ac:dyDescent="0.3">
      <c r="A581" s="58">
        <f>IF(Замеры!B575=0, " ", Замеры!B575)</f>
        <v>570</v>
      </c>
      <c r="B581" s="59">
        <f>Замеры!H575</f>
        <v>0</v>
      </c>
      <c r="C581" s="60" t="str">
        <f>Замеры!F575</f>
        <v xml:space="preserve">Группа от QF </v>
      </c>
      <c r="D581" s="29" t="s">
        <v>76</v>
      </c>
      <c r="E581" s="28">
        <f>Замеры!I575</f>
        <v>0</v>
      </c>
      <c r="F581" s="29" t="s">
        <v>88</v>
      </c>
      <c r="G581" s="29">
        <f t="shared" si="42"/>
        <v>15</v>
      </c>
      <c r="H581" s="29">
        <f t="shared" si="43"/>
        <v>30</v>
      </c>
      <c r="I581" s="29" t="s">
        <v>75</v>
      </c>
      <c r="J581" s="29">
        <f t="shared" ca="1" si="40"/>
        <v>20.9</v>
      </c>
      <c r="K581" s="29">
        <f t="shared" si="44"/>
        <v>0.3</v>
      </c>
      <c r="L581" s="29">
        <f t="shared" ca="1" si="41"/>
        <v>1.0999999999999999E-2</v>
      </c>
      <c r="M581">
        <f>Замеры!S575</f>
        <v>0</v>
      </c>
    </row>
    <row r="582" spans="1:13" ht="15.6" x14ac:dyDescent="0.3">
      <c r="A582" s="58">
        <f>IF(Замеры!B576=0, " ", Замеры!B576)</f>
        <v>571</v>
      </c>
      <c r="B582" s="59">
        <f>Замеры!H576</f>
        <v>0</v>
      </c>
      <c r="C582" s="60" t="str">
        <f>Замеры!F576</f>
        <v xml:space="preserve">Группа от QF </v>
      </c>
      <c r="D582" s="29" t="s">
        <v>76</v>
      </c>
      <c r="E582" s="28">
        <f>Замеры!I576</f>
        <v>0</v>
      </c>
      <c r="F582" s="29" t="s">
        <v>88</v>
      </c>
      <c r="G582" s="29">
        <f t="shared" si="42"/>
        <v>15</v>
      </c>
      <c r="H582" s="29">
        <f t="shared" si="43"/>
        <v>30</v>
      </c>
      <c r="I582" s="29" t="s">
        <v>75</v>
      </c>
      <c r="J582" s="29">
        <f t="shared" ca="1" si="40"/>
        <v>20.6</v>
      </c>
      <c r="K582" s="29">
        <f t="shared" si="44"/>
        <v>0.3</v>
      </c>
      <c r="L582" s="29">
        <f t="shared" ca="1" si="41"/>
        <v>8.0000000000000002E-3</v>
      </c>
      <c r="M582">
        <f>Замеры!S576</f>
        <v>0</v>
      </c>
    </row>
    <row r="583" spans="1:13" ht="15.6" x14ac:dyDescent="0.3">
      <c r="A583" s="58">
        <f>IF(Замеры!B577=0, " ", Замеры!B577)</f>
        <v>572</v>
      </c>
      <c r="B583" s="59">
        <f>Замеры!H577</f>
        <v>0</v>
      </c>
      <c r="C583" s="60" t="str">
        <f>Замеры!F577</f>
        <v xml:space="preserve">Группа от QF </v>
      </c>
      <c r="D583" s="29" t="s">
        <v>76</v>
      </c>
      <c r="E583" s="28">
        <f>Замеры!I577</f>
        <v>0</v>
      </c>
      <c r="F583" s="29" t="s">
        <v>88</v>
      </c>
      <c r="G583" s="29">
        <f t="shared" si="42"/>
        <v>15</v>
      </c>
      <c r="H583" s="29">
        <f t="shared" si="43"/>
        <v>30</v>
      </c>
      <c r="I583" s="29" t="s">
        <v>75</v>
      </c>
      <c r="J583" s="29">
        <f t="shared" ca="1" si="40"/>
        <v>21.6</v>
      </c>
      <c r="K583" s="29">
        <f t="shared" si="44"/>
        <v>0.3</v>
      </c>
      <c r="L583" s="29">
        <f t="shared" ca="1" si="41"/>
        <v>1.2E-2</v>
      </c>
      <c r="M583">
        <f>Замеры!S577</f>
        <v>0</v>
      </c>
    </row>
    <row r="584" spans="1:13" ht="15.6" x14ac:dyDescent="0.3">
      <c r="A584" s="58">
        <f>IF(Замеры!B578=0, " ", Замеры!B578)</f>
        <v>573</v>
      </c>
      <c r="B584" s="59">
        <f>Замеры!H578</f>
        <v>0</v>
      </c>
      <c r="C584" s="60" t="str">
        <f>Замеры!F578</f>
        <v xml:space="preserve">Группа от QF </v>
      </c>
      <c r="D584" s="29" t="s">
        <v>76</v>
      </c>
      <c r="E584" s="28">
        <f>Замеры!I578</f>
        <v>0</v>
      </c>
      <c r="F584" s="29" t="s">
        <v>88</v>
      </c>
      <c r="G584" s="29">
        <f t="shared" si="42"/>
        <v>15</v>
      </c>
      <c r="H584" s="29">
        <f t="shared" si="43"/>
        <v>30</v>
      </c>
      <c r="I584" s="29" t="s">
        <v>75</v>
      </c>
      <c r="J584" s="29">
        <f t="shared" ca="1" si="40"/>
        <v>21.3</v>
      </c>
      <c r="K584" s="29">
        <f t="shared" si="44"/>
        <v>0.3</v>
      </c>
      <c r="L584" s="29">
        <f t="shared" ca="1" si="41"/>
        <v>1.9E-2</v>
      </c>
      <c r="M584">
        <f>Замеры!S578</f>
        <v>0</v>
      </c>
    </row>
    <row r="585" spans="1:13" ht="15.6" x14ac:dyDescent="0.3">
      <c r="A585" s="58">
        <f>IF(Замеры!B579=0, " ", Замеры!B579)</f>
        <v>574</v>
      </c>
      <c r="B585" s="59">
        <f>Замеры!H579</f>
        <v>0</v>
      </c>
      <c r="C585" s="60" t="str">
        <f>Замеры!F579</f>
        <v xml:space="preserve">Группа от QF </v>
      </c>
      <c r="D585" s="29" t="s">
        <v>76</v>
      </c>
      <c r="E585" s="28">
        <f>Замеры!I579</f>
        <v>0</v>
      </c>
      <c r="F585" s="29" t="s">
        <v>88</v>
      </c>
      <c r="G585" s="29">
        <f t="shared" si="42"/>
        <v>15</v>
      </c>
      <c r="H585" s="29">
        <f t="shared" si="43"/>
        <v>30</v>
      </c>
      <c r="I585" s="29" t="s">
        <v>75</v>
      </c>
      <c r="J585" s="29">
        <f t="shared" ca="1" si="40"/>
        <v>21.2</v>
      </c>
      <c r="K585" s="29">
        <f t="shared" si="44"/>
        <v>0.3</v>
      </c>
      <c r="L585" s="29">
        <f t="shared" ca="1" si="41"/>
        <v>1.7000000000000001E-2</v>
      </c>
      <c r="M585">
        <f>Замеры!S579</f>
        <v>0</v>
      </c>
    </row>
    <row r="586" spans="1:13" ht="15.6" x14ac:dyDescent="0.3">
      <c r="A586" s="58">
        <f>IF(Замеры!B580=0, " ", Замеры!B580)</f>
        <v>575</v>
      </c>
      <c r="B586" s="59">
        <f>Замеры!H580</f>
        <v>0</v>
      </c>
      <c r="C586" s="60" t="str">
        <f>Замеры!F580</f>
        <v xml:space="preserve">Группа от QF </v>
      </c>
      <c r="D586" s="29" t="s">
        <v>76</v>
      </c>
      <c r="E586" s="28">
        <f>Замеры!I580</f>
        <v>0</v>
      </c>
      <c r="F586" s="29" t="s">
        <v>88</v>
      </c>
      <c r="G586" s="29">
        <f t="shared" si="42"/>
        <v>15</v>
      </c>
      <c r="H586" s="29">
        <f t="shared" si="43"/>
        <v>30</v>
      </c>
      <c r="I586" s="29" t="s">
        <v>75</v>
      </c>
      <c r="J586" s="29">
        <f t="shared" ca="1" si="40"/>
        <v>20.3</v>
      </c>
      <c r="K586" s="29">
        <f t="shared" si="44"/>
        <v>0.3</v>
      </c>
      <c r="L586" s="29">
        <f t="shared" ca="1" si="41"/>
        <v>8.9999999999999993E-3</v>
      </c>
      <c r="M586">
        <f>Замеры!S580</f>
        <v>0</v>
      </c>
    </row>
    <row r="587" spans="1:13" ht="15.6" x14ac:dyDescent="0.3">
      <c r="A587" s="58">
        <f>IF(Замеры!B581=0, " ", Замеры!B581)</f>
        <v>576</v>
      </c>
      <c r="B587" s="59">
        <f>Замеры!H581</f>
        <v>0</v>
      </c>
      <c r="C587" s="60" t="str">
        <f>Замеры!F581</f>
        <v xml:space="preserve">Группа от QF </v>
      </c>
      <c r="D587" s="29" t="s">
        <v>76</v>
      </c>
      <c r="E587" s="28">
        <f>Замеры!I581</f>
        <v>0</v>
      </c>
      <c r="F587" s="29" t="s">
        <v>88</v>
      </c>
      <c r="G587" s="29">
        <f t="shared" si="42"/>
        <v>15</v>
      </c>
      <c r="H587" s="29">
        <f t="shared" si="43"/>
        <v>30</v>
      </c>
      <c r="I587" s="29" t="s">
        <v>75</v>
      </c>
      <c r="J587" s="29">
        <f t="shared" ca="1" si="40"/>
        <v>21.8</v>
      </c>
      <c r="K587" s="29">
        <f t="shared" si="44"/>
        <v>0.3</v>
      </c>
      <c r="L587" s="29">
        <f t="shared" ca="1" si="41"/>
        <v>1.2999999999999999E-2</v>
      </c>
      <c r="M587">
        <f>Замеры!S581</f>
        <v>0</v>
      </c>
    </row>
    <row r="588" spans="1:13" ht="15.6" x14ac:dyDescent="0.3">
      <c r="A588" s="58">
        <f>IF(Замеры!B582=0, " ", Замеры!B582)</f>
        <v>577</v>
      </c>
      <c r="B588" s="59">
        <f>Замеры!H582</f>
        <v>0</v>
      </c>
      <c r="C588" s="60" t="str">
        <f>Замеры!F582</f>
        <v xml:space="preserve">Группа от QF </v>
      </c>
      <c r="D588" s="29" t="s">
        <v>76</v>
      </c>
      <c r="E588" s="28">
        <f>Замеры!I582</f>
        <v>0</v>
      </c>
      <c r="F588" s="29" t="s">
        <v>88</v>
      </c>
      <c r="G588" s="29">
        <f t="shared" si="42"/>
        <v>15</v>
      </c>
      <c r="H588" s="29">
        <f t="shared" si="43"/>
        <v>30</v>
      </c>
      <c r="I588" s="29" t="s">
        <v>75</v>
      </c>
      <c r="J588" s="29">
        <f t="shared" ref="J588:J651" ca="1" si="45">RANDBETWEEN(201,219)/10</f>
        <v>20.8</v>
      </c>
      <c r="K588" s="29">
        <f t="shared" si="44"/>
        <v>0.3</v>
      </c>
      <c r="L588" s="29">
        <f t="shared" ref="L588:L651" ca="1" si="46">RANDBETWEEN(7,19)/1000</f>
        <v>1.4E-2</v>
      </c>
      <c r="M588">
        <f>Замеры!S582</f>
        <v>0</v>
      </c>
    </row>
    <row r="589" spans="1:13" ht="15.6" x14ac:dyDescent="0.3">
      <c r="A589" s="58">
        <f>IF(Замеры!B583=0, " ", Замеры!B583)</f>
        <v>578</v>
      </c>
      <c r="B589" s="59">
        <f>Замеры!H583</f>
        <v>0</v>
      </c>
      <c r="C589" s="60" t="str">
        <f>Замеры!F583</f>
        <v xml:space="preserve">Группа от QF </v>
      </c>
      <c r="D589" s="29" t="s">
        <v>76</v>
      </c>
      <c r="E589" s="28">
        <f>Замеры!I583</f>
        <v>0</v>
      </c>
      <c r="F589" s="29" t="s">
        <v>88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75</v>
      </c>
      <c r="J589" s="29">
        <f t="shared" ca="1" si="45"/>
        <v>20.8</v>
      </c>
      <c r="K589" s="29">
        <f t="shared" ref="K589:K652" si="49">$O$9</f>
        <v>0.3</v>
      </c>
      <c r="L589" s="29">
        <f t="shared" ca="1" si="46"/>
        <v>1.4E-2</v>
      </c>
      <c r="M589">
        <f>Замеры!S583</f>
        <v>0</v>
      </c>
    </row>
    <row r="590" spans="1:13" ht="15.6" x14ac:dyDescent="0.3">
      <c r="A590" s="58">
        <f>IF(Замеры!B584=0, " ", Замеры!B584)</f>
        <v>579</v>
      </c>
      <c r="B590" s="59">
        <f>Замеры!H584</f>
        <v>0</v>
      </c>
      <c r="C590" s="60" t="str">
        <f>Замеры!F584</f>
        <v xml:space="preserve">Группа от QF </v>
      </c>
      <c r="D590" s="29" t="s">
        <v>76</v>
      </c>
      <c r="E590" s="28">
        <f>Замеры!I584</f>
        <v>0</v>
      </c>
      <c r="F590" s="29" t="s">
        <v>88</v>
      </c>
      <c r="G590" s="29">
        <f t="shared" si="47"/>
        <v>15</v>
      </c>
      <c r="H590" s="29">
        <f t="shared" si="48"/>
        <v>30</v>
      </c>
      <c r="I590" s="29" t="s">
        <v>75</v>
      </c>
      <c r="J590" s="29">
        <f t="shared" ca="1" si="45"/>
        <v>21.2</v>
      </c>
      <c r="K590" s="29">
        <f t="shared" si="49"/>
        <v>0.3</v>
      </c>
      <c r="L590" s="29">
        <f t="shared" ca="1" si="46"/>
        <v>1.7000000000000001E-2</v>
      </c>
      <c r="M590">
        <f>Замеры!S584</f>
        <v>0</v>
      </c>
    </row>
    <row r="591" spans="1:13" ht="15.6" x14ac:dyDescent="0.3">
      <c r="A591" s="58">
        <f>IF(Замеры!B585=0, " ", Замеры!B585)</f>
        <v>580</v>
      </c>
      <c r="B591" s="59">
        <f>Замеры!H585</f>
        <v>0</v>
      </c>
      <c r="C591" s="60" t="str">
        <f>Замеры!F585</f>
        <v xml:space="preserve">Группа от QF </v>
      </c>
      <c r="D591" s="29" t="s">
        <v>76</v>
      </c>
      <c r="E591" s="28">
        <f>Замеры!I585</f>
        <v>0</v>
      </c>
      <c r="F591" s="29" t="s">
        <v>88</v>
      </c>
      <c r="G591" s="29">
        <f t="shared" si="47"/>
        <v>15</v>
      </c>
      <c r="H591" s="29">
        <f t="shared" si="48"/>
        <v>30</v>
      </c>
      <c r="I591" s="29" t="s">
        <v>75</v>
      </c>
      <c r="J591" s="29">
        <f t="shared" ca="1" si="45"/>
        <v>21</v>
      </c>
      <c r="K591" s="29">
        <f t="shared" si="49"/>
        <v>0.3</v>
      </c>
      <c r="L591" s="29">
        <f t="shared" ca="1" si="46"/>
        <v>1.9E-2</v>
      </c>
      <c r="M591">
        <f>Замеры!S585</f>
        <v>0</v>
      </c>
    </row>
    <row r="592" spans="1:13" ht="15.6" x14ac:dyDescent="0.3">
      <c r="A592" s="58">
        <f>IF(Замеры!B586=0, " ", Замеры!B586)</f>
        <v>581</v>
      </c>
      <c r="B592" s="59">
        <f>Замеры!H586</f>
        <v>0</v>
      </c>
      <c r="C592" s="60" t="str">
        <f>Замеры!F586</f>
        <v xml:space="preserve">Группа от QF </v>
      </c>
      <c r="D592" s="29" t="s">
        <v>76</v>
      </c>
      <c r="E592" s="28">
        <f>Замеры!I586</f>
        <v>0</v>
      </c>
      <c r="F592" s="29" t="s">
        <v>88</v>
      </c>
      <c r="G592" s="29">
        <f t="shared" si="47"/>
        <v>15</v>
      </c>
      <c r="H592" s="29">
        <f t="shared" si="48"/>
        <v>30</v>
      </c>
      <c r="I592" s="29" t="s">
        <v>75</v>
      </c>
      <c r="J592" s="29">
        <f t="shared" ca="1" si="45"/>
        <v>20.399999999999999</v>
      </c>
      <c r="K592" s="29">
        <f t="shared" si="49"/>
        <v>0.3</v>
      </c>
      <c r="L592" s="29">
        <f t="shared" ca="1" si="46"/>
        <v>1.7999999999999999E-2</v>
      </c>
      <c r="M592">
        <f>Замеры!S586</f>
        <v>0</v>
      </c>
    </row>
    <row r="593" spans="1:13" ht="15.6" x14ac:dyDescent="0.3">
      <c r="A593" s="58">
        <f>IF(Замеры!B587=0, " ", Замеры!B587)</f>
        <v>582</v>
      </c>
      <c r="B593" s="59">
        <f>Замеры!H587</f>
        <v>0</v>
      </c>
      <c r="C593" s="60" t="str">
        <f>Замеры!F587</f>
        <v xml:space="preserve">Группа от QF </v>
      </c>
      <c r="D593" s="29" t="s">
        <v>76</v>
      </c>
      <c r="E593" s="28">
        <f>Замеры!I587</f>
        <v>0</v>
      </c>
      <c r="F593" s="29" t="s">
        <v>88</v>
      </c>
      <c r="G593" s="29">
        <f t="shared" si="47"/>
        <v>15</v>
      </c>
      <c r="H593" s="29">
        <f t="shared" si="48"/>
        <v>30</v>
      </c>
      <c r="I593" s="29" t="s">
        <v>75</v>
      </c>
      <c r="J593" s="29">
        <f t="shared" ca="1" si="45"/>
        <v>20.8</v>
      </c>
      <c r="K593" s="29">
        <f t="shared" si="49"/>
        <v>0.3</v>
      </c>
      <c r="L593" s="29">
        <f t="shared" ca="1" si="46"/>
        <v>8.9999999999999993E-3</v>
      </c>
      <c r="M593">
        <f>Замеры!S587</f>
        <v>0</v>
      </c>
    </row>
    <row r="594" spans="1:13" ht="15.6" x14ac:dyDescent="0.3">
      <c r="A594" s="58">
        <f>IF(Замеры!B588=0, " ", Замеры!B588)</f>
        <v>583</v>
      </c>
      <c r="B594" s="59">
        <f>Замеры!H588</f>
        <v>0</v>
      </c>
      <c r="C594" s="60" t="str">
        <f>Замеры!F588</f>
        <v xml:space="preserve">Группа от QF </v>
      </c>
      <c r="D594" s="29" t="s">
        <v>76</v>
      </c>
      <c r="E594" s="28">
        <f>Замеры!I588</f>
        <v>0</v>
      </c>
      <c r="F594" s="29" t="s">
        <v>88</v>
      </c>
      <c r="G594" s="29">
        <f t="shared" si="47"/>
        <v>15</v>
      </c>
      <c r="H594" s="29">
        <f t="shared" si="48"/>
        <v>30</v>
      </c>
      <c r="I594" s="29" t="s">
        <v>75</v>
      </c>
      <c r="J594" s="29">
        <f t="shared" ca="1" si="45"/>
        <v>21.2</v>
      </c>
      <c r="K594" s="29">
        <f t="shared" si="49"/>
        <v>0.3</v>
      </c>
      <c r="L594" s="29">
        <f t="shared" ca="1" si="46"/>
        <v>8.0000000000000002E-3</v>
      </c>
      <c r="M594">
        <f>Замеры!S588</f>
        <v>0</v>
      </c>
    </row>
    <row r="595" spans="1:13" ht="15.6" x14ac:dyDescent="0.3">
      <c r="A595" s="58">
        <f>IF(Замеры!B589=0, " ", Замеры!B589)</f>
        <v>584</v>
      </c>
      <c r="B595" s="59">
        <f>Замеры!H589</f>
        <v>0</v>
      </c>
      <c r="C595" s="60" t="str">
        <f>Замеры!F589</f>
        <v xml:space="preserve">Группа от QF </v>
      </c>
      <c r="D595" s="29" t="s">
        <v>76</v>
      </c>
      <c r="E595" s="28">
        <f>Замеры!I589</f>
        <v>0</v>
      </c>
      <c r="F595" s="29" t="s">
        <v>88</v>
      </c>
      <c r="G595" s="29">
        <f t="shared" si="47"/>
        <v>15</v>
      </c>
      <c r="H595" s="29">
        <f t="shared" si="48"/>
        <v>30</v>
      </c>
      <c r="I595" s="29" t="s">
        <v>75</v>
      </c>
      <c r="J595" s="29">
        <f t="shared" ca="1" si="45"/>
        <v>21.8</v>
      </c>
      <c r="K595" s="29">
        <f t="shared" si="49"/>
        <v>0.3</v>
      </c>
      <c r="L595" s="29">
        <f t="shared" ca="1" si="46"/>
        <v>1.0999999999999999E-2</v>
      </c>
      <c r="M595">
        <f>Замеры!S589</f>
        <v>0</v>
      </c>
    </row>
    <row r="596" spans="1:13" ht="15.6" x14ac:dyDescent="0.3">
      <c r="A596" s="58">
        <f>IF(Замеры!B590=0, " ", Замеры!B590)</f>
        <v>585</v>
      </c>
      <c r="B596" s="59">
        <f>Замеры!H590</f>
        <v>0</v>
      </c>
      <c r="C596" s="60" t="str">
        <f>Замеры!F590</f>
        <v xml:space="preserve">Группа от QF </v>
      </c>
      <c r="D596" s="29" t="s">
        <v>76</v>
      </c>
      <c r="E596" s="28">
        <f>Замеры!I590</f>
        <v>0</v>
      </c>
      <c r="F596" s="29" t="s">
        <v>88</v>
      </c>
      <c r="G596" s="29">
        <f t="shared" si="47"/>
        <v>15</v>
      </c>
      <c r="H596" s="29">
        <f t="shared" si="48"/>
        <v>30</v>
      </c>
      <c r="I596" s="29" t="s">
        <v>75</v>
      </c>
      <c r="J596" s="29">
        <f t="shared" ca="1" si="45"/>
        <v>20.2</v>
      </c>
      <c r="K596" s="29">
        <f t="shared" si="49"/>
        <v>0.3</v>
      </c>
      <c r="L596" s="29">
        <f t="shared" ca="1" si="46"/>
        <v>1.2E-2</v>
      </c>
      <c r="M596">
        <f>Замеры!S590</f>
        <v>0</v>
      </c>
    </row>
    <row r="597" spans="1:13" ht="15.6" x14ac:dyDescent="0.3">
      <c r="A597" s="58">
        <f>IF(Замеры!B591=0, " ", Замеры!B591)</f>
        <v>586</v>
      </c>
      <c r="B597" s="59">
        <f>Замеры!H591</f>
        <v>0</v>
      </c>
      <c r="C597" s="60" t="str">
        <f>Замеры!F591</f>
        <v xml:space="preserve">Группа от QF </v>
      </c>
      <c r="D597" s="29" t="s">
        <v>76</v>
      </c>
      <c r="E597" s="28">
        <f>Замеры!I591</f>
        <v>0</v>
      </c>
      <c r="F597" s="29" t="s">
        <v>88</v>
      </c>
      <c r="G597" s="29">
        <f t="shared" si="47"/>
        <v>15</v>
      </c>
      <c r="H597" s="29">
        <f t="shared" si="48"/>
        <v>30</v>
      </c>
      <c r="I597" s="29" t="s">
        <v>75</v>
      </c>
      <c r="J597" s="29">
        <f t="shared" ca="1" si="45"/>
        <v>21.5</v>
      </c>
      <c r="K597" s="29">
        <f t="shared" si="49"/>
        <v>0.3</v>
      </c>
      <c r="L597" s="29">
        <f t="shared" ca="1" si="46"/>
        <v>1.2999999999999999E-2</v>
      </c>
      <c r="M597">
        <f>Замеры!S591</f>
        <v>0</v>
      </c>
    </row>
    <row r="598" spans="1:13" ht="15.6" x14ac:dyDescent="0.3">
      <c r="A598" s="58">
        <f>IF(Замеры!B592=0, " ", Замеры!B592)</f>
        <v>587</v>
      </c>
      <c r="B598" s="59">
        <f>Замеры!H592</f>
        <v>0</v>
      </c>
      <c r="C598" s="60" t="str">
        <f>Замеры!F592</f>
        <v xml:space="preserve">Группа от QF </v>
      </c>
      <c r="D598" s="29" t="s">
        <v>76</v>
      </c>
      <c r="E598" s="28">
        <f>Замеры!I592</f>
        <v>0</v>
      </c>
      <c r="F598" s="29" t="s">
        <v>88</v>
      </c>
      <c r="G598" s="29">
        <f t="shared" si="47"/>
        <v>15</v>
      </c>
      <c r="H598" s="29">
        <f t="shared" si="48"/>
        <v>30</v>
      </c>
      <c r="I598" s="29" t="s">
        <v>75</v>
      </c>
      <c r="J598" s="29">
        <f t="shared" ca="1" si="45"/>
        <v>20.2</v>
      </c>
      <c r="K598" s="29">
        <f t="shared" si="49"/>
        <v>0.3</v>
      </c>
      <c r="L598" s="29">
        <f t="shared" ca="1" si="46"/>
        <v>1.4999999999999999E-2</v>
      </c>
      <c r="M598">
        <f>Замеры!S592</f>
        <v>0</v>
      </c>
    </row>
    <row r="599" spans="1:13" ht="15.6" x14ac:dyDescent="0.3">
      <c r="A599" s="58">
        <f>IF(Замеры!B593=0, " ", Замеры!B593)</f>
        <v>588</v>
      </c>
      <c r="B599" s="59">
        <f>Замеры!H593</f>
        <v>0</v>
      </c>
      <c r="C599" s="60" t="str">
        <f>Замеры!F593</f>
        <v xml:space="preserve">Группа от QF </v>
      </c>
      <c r="D599" s="29" t="s">
        <v>76</v>
      </c>
      <c r="E599" s="28">
        <f>Замеры!I593</f>
        <v>0</v>
      </c>
      <c r="F599" s="29" t="s">
        <v>88</v>
      </c>
      <c r="G599" s="29">
        <f t="shared" si="47"/>
        <v>15</v>
      </c>
      <c r="H599" s="29">
        <f t="shared" si="48"/>
        <v>30</v>
      </c>
      <c r="I599" s="29" t="s">
        <v>75</v>
      </c>
      <c r="J599" s="29">
        <f t="shared" ca="1" si="45"/>
        <v>20.100000000000001</v>
      </c>
      <c r="K599" s="29">
        <f t="shared" si="49"/>
        <v>0.3</v>
      </c>
      <c r="L599" s="29">
        <f t="shared" ca="1" si="46"/>
        <v>1.6E-2</v>
      </c>
      <c r="M599">
        <f>Замеры!S593</f>
        <v>0</v>
      </c>
    </row>
    <row r="600" spans="1:13" ht="15.6" x14ac:dyDescent="0.3">
      <c r="A600" s="58">
        <f>IF(Замеры!B594=0, " ", Замеры!B594)</f>
        <v>589</v>
      </c>
      <c r="B600" s="59">
        <f>Замеры!H594</f>
        <v>0</v>
      </c>
      <c r="C600" s="60" t="str">
        <f>Замеры!F594</f>
        <v xml:space="preserve">Группа от QF </v>
      </c>
      <c r="D600" s="29" t="s">
        <v>76</v>
      </c>
      <c r="E600" s="28">
        <f>Замеры!I594</f>
        <v>0</v>
      </c>
      <c r="F600" s="29" t="s">
        <v>88</v>
      </c>
      <c r="G600" s="29">
        <f t="shared" si="47"/>
        <v>15</v>
      </c>
      <c r="H600" s="29">
        <f t="shared" si="48"/>
        <v>30</v>
      </c>
      <c r="I600" s="29" t="s">
        <v>75</v>
      </c>
      <c r="J600" s="29">
        <f t="shared" ca="1" si="45"/>
        <v>20.3</v>
      </c>
      <c r="K600" s="29">
        <f t="shared" si="49"/>
        <v>0.3</v>
      </c>
      <c r="L600" s="29">
        <f t="shared" ca="1" si="46"/>
        <v>1.0999999999999999E-2</v>
      </c>
      <c r="M600">
        <f>Замеры!S594</f>
        <v>0</v>
      </c>
    </row>
    <row r="601" spans="1:13" ht="15.6" x14ac:dyDescent="0.3">
      <c r="A601" s="58">
        <f>IF(Замеры!B595=0, " ", Замеры!B595)</f>
        <v>590</v>
      </c>
      <c r="B601" s="59">
        <f>Замеры!H595</f>
        <v>0</v>
      </c>
      <c r="C601" s="60" t="str">
        <f>Замеры!F595</f>
        <v xml:space="preserve">Группа от QF </v>
      </c>
      <c r="D601" s="29" t="s">
        <v>76</v>
      </c>
      <c r="E601" s="28">
        <f>Замеры!I595</f>
        <v>0</v>
      </c>
      <c r="F601" s="29" t="s">
        <v>88</v>
      </c>
      <c r="G601" s="29">
        <f t="shared" si="47"/>
        <v>15</v>
      </c>
      <c r="H601" s="29">
        <f t="shared" si="48"/>
        <v>30</v>
      </c>
      <c r="I601" s="29" t="s">
        <v>75</v>
      </c>
      <c r="J601" s="29">
        <f t="shared" ca="1" si="45"/>
        <v>21.3</v>
      </c>
      <c r="K601" s="29">
        <f t="shared" si="49"/>
        <v>0.3</v>
      </c>
      <c r="L601" s="29">
        <f t="shared" ca="1" si="46"/>
        <v>1.0999999999999999E-2</v>
      </c>
      <c r="M601">
        <f>Замеры!S595</f>
        <v>0</v>
      </c>
    </row>
    <row r="602" spans="1:13" ht="15.6" x14ac:dyDescent="0.3">
      <c r="A602" s="58">
        <f>IF(Замеры!B596=0, " ", Замеры!B596)</f>
        <v>591</v>
      </c>
      <c r="B602" s="59">
        <f>Замеры!H596</f>
        <v>0</v>
      </c>
      <c r="C602" s="60" t="str">
        <f>Замеры!F596</f>
        <v xml:space="preserve">Группа от QF </v>
      </c>
      <c r="D602" s="29" t="s">
        <v>76</v>
      </c>
      <c r="E602" s="28">
        <f>Замеры!I596</f>
        <v>0</v>
      </c>
      <c r="F602" s="29" t="s">
        <v>88</v>
      </c>
      <c r="G602" s="29">
        <f t="shared" si="47"/>
        <v>15</v>
      </c>
      <c r="H602" s="29">
        <f t="shared" si="48"/>
        <v>30</v>
      </c>
      <c r="I602" s="29" t="s">
        <v>75</v>
      </c>
      <c r="J602" s="29">
        <f t="shared" ca="1" si="45"/>
        <v>21.2</v>
      </c>
      <c r="K602" s="29">
        <f t="shared" si="49"/>
        <v>0.3</v>
      </c>
      <c r="L602" s="29">
        <f t="shared" ca="1" si="46"/>
        <v>8.9999999999999993E-3</v>
      </c>
      <c r="M602">
        <f>Замеры!S596</f>
        <v>0</v>
      </c>
    </row>
    <row r="603" spans="1:13" ht="15.6" x14ac:dyDescent="0.3">
      <c r="A603" s="58">
        <f>IF(Замеры!B597=0, " ", Замеры!B597)</f>
        <v>592</v>
      </c>
      <c r="B603" s="59">
        <f>Замеры!H597</f>
        <v>0</v>
      </c>
      <c r="C603" s="60" t="str">
        <f>Замеры!F597</f>
        <v xml:space="preserve">Группа от QF </v>
      </c>
      <c r="D603" s="29" t="s">
        <v>76</v>
      </c>
      <c r="E603" s="28">
        <f>Замеры!I597</f>
        <v>0</v>
      </c>
      <c r="F603" s="29" t="s">
        <v>88</v>
      </c>
      <c r="G603" s="29">
        <f t="shared" si="47"/>
        <v>15</v>
      </c>
      <c r="H603" s="29">
        <f t="shared" si="48"/>
        <v>30</v>
      </c>
      <c r="I603" s="29" t="s">
        <v>75</v>
      </c>
      <c r="J603" s="29">
        <f t="shared" ca="1" si="45"/>
        <v>21.8</v>
      </c>
      <c r="K603" s="29">
        <f t="shared" si="49"/>
        <v>0.3</v>
      </c>
      <c r="L603" s="29">
        <f t="shared" ca="1" si="46"/>
        <v>8.9999999999999993E-3</v>
      </c>
      <c r="M603">
        <f>Замеры!S597</f>
        <v>0</v>
      </c>
    </row>
    <row r="604" spans="1:13" ht="15.6" x14ac:dyDescent="0.3">
      <c r="A604" s="58">
        <f>IF(Замеры!B598=0, " ", Замеры!B598)</f>
        <v>593</v>
      </c>
      <c r="B604" s="59">
        <f>Замеры!H598</f>
        <v>0</v>
      </c>
      <c r="C604" s="60" t="str">
        <f>Замеры!F598</f>
        <v xml:space="preserve">Группа от QF </v>
      </c>
      <c r="D604" s="29" t="s">
        <v>76</v>
      </c>
      <c r="E604" s="28">
        <f>Замеры!I598</f>
        <v>0</v>
      </c>
      <c r="F604" s="29" t="s">
        <v>88</v>
      </c>
      <c r="G604" s="29">
        <f t="shared" si="47"/>
        <v>15</v>
      </c>
      <c r="H604" s="29">
        <f t="shared" si="48"/>
        <v>30</v>
      </c>
      <c r="I604" s="29" t="s">
        <v>75</v>
      </c>
      <c r="J604" s="29">
        <f t="shared" ca="1" si="45"/>
        <v>21.1</v>
      </c>
      <c r="K604" s="29">
        <f t="shared" si="49"/>
        <v>0.3</v>
      </c>
      <c r="L604" s="29">
        <f t="shared" ca="1" si="46"/>
        <v>1.7000000000000001E-2</v>
      </c>
      <c r="M604">
        <f>Замеры!S598</f>
        <v>0</v>
      </c>
    </row>
    <row r="605" spans="1:13" ht="15.6" x14ac:dyDescent="0.3">
      <c r="A605" s="58">
        <f>IF(Замеры!B599=0, " ", Замеры!B599)</f>
        <v>594</v>
      </c>
      <c r="B605" s="59">
        <f>Замеры!H599</f>
        <v>0</v>
      </c>
      <c r="C605" s="60" t="str">
        <f>Замеры!F599</f>
        <v xml:space="preserve">Группа от QF </v>
      </c>
      <c r="D605" s="29" t="s">
        <v>76</v>
      </c>
      <c r="E605" s="28">
        <f>Замеры!I599</f>
        <v>0</v>
      </c>
      <c r="F605" s="29" t="s">
        <v>88</v>
      </c>
      <c r="G605" s="29">
        <f t="shared" si="47"/>
        <v>15</v>
      </c>
      <c r="H605" s="29">
        <f t="shared" si="48"/>
        <v>30</v>
      </c>
      <c r="I605" s="29" t="s">
        <v>75</v>
      </c>
      <c r="J605" s="29">
        <f t="shared" ca="1" si="45"/>
        <v>20.3</v>
      </c>
      <c r="K605" s="29">
        <f t="shared" si="49"/>
        <v>0.3</v>
      </c>
      <c r="L605" s="29">
        <f t="shared" ca="1" si="46"/>
        <v>1.7000000000000001E-2</v>
      </c>
      <c r="M605">
        <f>Замеры!S599</f>
        <v>0</v>
      </c>
    </row>
    <row r="606" spans="1:13" ht="15.6" x14ac:dyDescent="0.3">
      <c r="A606" s="58">
        <f>IF(Замеры!B600=0, " ", Замеры!B600)</f>
        <v>595</v>
      </c>
      <c r="B606" s="59">
        <f>Замеры!H600</f>
        <v>0</v>
      </c>
      <c r="C606" s="60" t="str">
        <f>Замеры!F600</f>
        <v xml:space="preserve">Группа от QF </v>
      </c>
      <c r="D606" s="29" t="s">
        <v>76</v>
      </c>
      <c r="E606" s="28">
        <f>Замеры!I600</f>
        <v>0</v>
      </c>
      <c r="F606" s="29" t="s">
        <v>88</v>
      </c>
      <c r="G606" s="29">
        <f t="shared" si="47"/>
        <v>15</v>
      </c>
      <c r="H606" s="29">
        <f t="shared" si="48"/>
        <v>30</v>
      </c>
      <c r="I606" s="29" t="s">
        <v>75</v>
      </c>
      <c r="J606" s="29">
        <f t="shared" ca="1" si="45"/>
        <v>21.2</v>
      </c>
      <c r="K606" s="29">
        <f t="shared" si="49"/>
        <v>0.3</v>
      </c>
      <c r="L606" s="29">
        <f t="shared" ca="1" si="46"/>
        <v>1.4999999999999999E-2</v>
      </c>
      <c r="M606">
        <f>Замеры!S600</f>
        <v>0</v>
      </c>
    </row>
    <row r="607" spans="1:13" ht="15.6" x14ac:dyDescent="0.3">
      <c r="A607" s="58">
        <f>IF(Замеры!B601=0, " ", Замеры!B601)</f>
        <v>596</v>
      </c>
      <c r="B607" s="59">
        <f>Замеры!H601</f>
        <v>0</v>
      </c>
      <c r="C607" s="60" t="str">
        <f>Замеры!F601</f>
        <v xml:space="preserve">Группа от QF </v>
      </c>
      <c r="D607" s="29" t="s">
        <v>76</v>
      </c>
      <c r="E607" s="28">
        <f>Замеры!I601</f>
        <v>0</v>
      </c>
      <c r="F607" s="29" t="s">
        <v>88</v>
      </c>
      <c r="G607" s="29">
        <f t="shared" si="47"/>
        <v>15</v>
      </c>
      <c r="H607" s="29">
        <f t="shared" si="48"/>
        <v>30</v>
      </c>
      <c r="I607" s="29" t="s">
        <v>75</v>
      </c>
      <c r="J607" s="29">
        <f t="shared" ca="1" si="45"/>
        <v>20.399999999999999</v>
      </c>
      <c r="K607" s="29">
        <f t="shared" si="49"/>
        <v>0.3</v>
      </c>
      <c r="L607" s="29">
        <f t="shared" ca="1" si="46"/>
        <v>1.2E-2</v>
      </c>
      <c r="M607">
        <f>Замеры!S601</f>
        <v>0</v>
      </c>
    </row>
    <row r="608" spans="1:13" ht="15.6" x14ac:dyDescent="0.3">
      <c r="A608" s="58">
        <f>IF(Замеры!B602=0, " ", Замеры!B602)</f>
        <v>597</v>
      </c>
      <c r="B608" s="59">
        <f>Замеры!H602</f>
        <v>0</v>
      </c>
      <c r="C608" s="60" t="str">
        <f>Замеры!F602</f>
        <v xml:space="preserve">Группа от QF </v>
      </c>
      <c r="D608" s="29" t="s">
        <v>76</v>
      </c>
      <c r="E608" s="28">
        <f>Замеры!I602</f>
        <v>0</v>
      </c>
      <c r="F608" s="29" t="s">
        <v>88</v>
      </c>
      <c r="G608" s="29">
        <f t="shared" si="47"/>
        <v>15</v>
      </c>
      <c r="H608" s="29">
        <f t="shared" si="48"/>
        <v>30</v>
      </c>
      <c r="I608" s="29" t="s">
        <v>75</v>
      </c>
      <c r="J608" s="29">
        <f t="shared" ca="1" si="45"/>
        <v>21.6</v>
      </c>
      <c r="K608" s="29">
        <f t="shared" si="49"/>
        <v>0.3</v>
      </c>
      <c r="L608" s="29">
        <f t="shared" ca="1" si="46"/>
        <v>7.0000000000000001E-3</v>
      </c>
      <c r="M608">
        <f>Замеры!S602</f>
        <v>0</v>
      </c>
    </row>
    <row r="609" spans="1:13" ht="15.6" x14ac:dyDescent="0.3">
      <c r="A609" s="58">
        <f>IF(Замеры!B603=0, " ", Замеры!B603)</f>
        <v>598</v>
      </c>
      <c r="B609" s="59">
        <f>Замеры!H603</f>
        <v>0</v>
      </c>
      <c r="C609" s="60" t="str">
        <f>Замеры!F603</f>
        <v xml:space="preserve">Группа от QF </v>
      </c>
      <c r="D609" s="29" t="s">
        <v>76</v>
      </c>
      <c r="E609" s="28">
        <f>Замеры!I603</f>
        <v>0</v>
      </c>
      <c r="F609" s="29" t="s">
        <v>88</v>
      </c>
      <c r="G609" s="29">
        <f t="shared" si="47"/>
        <v>15</v>
      </c>
      <c r="H609" s="29">
        <f t="shared" si="48"/>
        <v>30</v>
      </c>
      <c r="I609" s="29" t="s">
        <v>75</v>
      </c>
      <c r="J609" s="29">
        <f t="shared" ca="1" si="45"/>
        <v>20.8</v>
      </c>
      <c r="K609" s="29">
        <f t="shared" si="49"/>
        <v>0.3</v>
      </c>
      <c r="L609" s="29">
        <f t="shared" ca="1" si="46"/>
        <v>1.2E-2</v>
      </c>
      <c r="M609">
        <f>Замеры!S603</f>
        <v>0</v>
      </c>
    </row>
    <row r="610" spans="1:13" ht="15.6" x14ac:dyDescent="0.3">
      <c r="A610" s="58">
        <f>IF(Замеры!B604=0, " ", Замеры!B604)</f>
        <v>599</v>
      </c>
      <c r="B610" s="59">
        <f>Замеры!H604</f>
        <v>0</v>
      </c>
      <c r="C610" s="60" t="str">
        <f>Замеры!F604</f>
        <v xml:space="preserve">Группа от QF </v>
      </c>
      <c r="D610" s="29" t="s">
        <v>76</v>
      </c>
      <c r="E610" s="28">
        <f>Замеры!I604</f>
        <v>0</v>
      </c>
      <c r="F610" s="29" t="s">
        <v>88</v>
      </c>
      <c r="G610" s="29">
        <f t="shared" si="47"/>
        <v>15</v>
      </c>
      <c r="H610" s="29">
        <f t="shared" si="48"/>
        <v>30</v>
      </c>
      <c r="I610" s="29" t="s">
        <v>75</v>
      </c>
      <c r="J610" s="29">
        <f t="shared" ca="1" si="45"/>
        <v>21.1</v>
      </c>
      <c r="K610" s="29">
        <f t="shared" si="49"/>
        <v>0.3</v>
      </c>
      <c r="L610" s="29">
        <f t="shared" ca="1" si="46"/>
        <v>1.6E-2</v>
      </c>
      <c r="M610">
        <f>Замеры!S604</f>
        <v>0</v>
      </c>
    </row>
    <row r="611" spans="1:13" ht="15.6" x14ac:dyDescent="0.3">
      <c r="A611" s="58">
        <f>IF(Замеры!B605=0, " ", Замеры!B605)</f>
        <v>600</v>
      </c>
      <c r="B611" s="59">
        <f>Замеры!H605</f>
        <v>0</v>
      </c>
      <c r="C611" s="60" t="str">
        <f>Замеры!F605</f>
        <v xml:space="preserve">Группа от QF </v>
      </c>
      <c r="D611" s="29" t="s">
        <v>76</v>
      </c>
      <c r="E611" s="28">
        <f>Замеры!I605</f>
        <v>0</v>
      </c>
      <c r="F611" s="29" t="s">
        <v>88</v>
      </c>
      <c r="G611" s="29">
        <f t="shared" si="47"/>
        <v>15</v>
      </c>
      <c r="H611" s="29">
        <f t="shared" si="48"/>
        <v>30</v>
      </c>
      <c r="I611" s="29" t="s">
        <v>75</v>
      </c>
      <c r="J611" s="29">
        <f t="shared" ca="1" si="45"/>
        <v>20.9</v>
      </c>
      <c r="K611" s="29">
        <f t="shared" si="49"/>
        <v>0.3</v>
      </c>
      <c r="L611" s="29">
        <f t="shared" ca="1" si="46"/>
        <v>1.4E-2</v>
      </c>
      <c r="M611">
        <f>Замеры!S605</f>
        <v>0</v>
      </c>
    </row>
    <row r="612" spans="1:13" ht="15.6" x14ac:dyDescent="0.3">
      <c r="A612" s="58">
        <f>IF(Замеры!B606=0, " ", Замеры!B606)</f>
        <v>601</v>
      </c>
      <c r="B612" s="59">
        <f>Замеры!H606</f>
        <v>0</v>
      </c>
      <c r="C612" s="60" t="str">
        <f>Замеры!F606</f>
        <v xml:space="preserve">Группа от QF </v>
      </c>
      <c r="D612" s="29" t="s">
        <v>76</v>
      </c>
      <c r="E612" s="28">
        <f>Замеры!I606</f>
        <v>0</v>
      </c>
      <c r="F612" s="29" t="s">
        <v>88</v>
      </c>
      <c r="G612" s="29">
        <f t="shared" si="47"/>
        <v>15</v>
      </c>
      <c r="H612" s="29">
        <f t="shared" si="48"/>
        <v>30</v>
      </c>
      <c r="I612" s="29" t="s">
        <v>75</v>
      </c>
      <c r="J612" s="29">
        <f t="shared" ca="1" si="45"/>
        <v>20.5</v>
      </c>
      <c r="K612" s="29">
        <f t="shared" si="49"/>
        <v>0.3</v>
      </c>
      <c r="L612" s="29">
        <f t="shared" ca="1" si="46"/>
        <v>0.01</v>
      </c>
      <c r="M612">
        <f>Замеры!S606</f>
        <v>0</v>
      </c>
    </row>
    <row r="613" spans="1:13" ht="15.6" x14ac:dyDescent="0.3">
      <c r="A613" s="58">
        <f>IF(Замеры!B607=0, " ", Замеры!B607)</f>
        <v>602</v>
      </c>
      <c r="B613" s="59">
        <f>Замеры!H607</f>
        <v>0</v>
      </c>
      <c r="C613" s="60" t="str">
        <f>Замеры!F607</f>
        <v xml:space="preserve">Группа от QF </v>
      </c>
      <c r="D613" s="29" t="s">
        <v>76</v>
      </c>
      <c r="E613" s="28">
        <f>Замеры!I607</f>
        <v>0</v>
      </c>
      <c r="F613" s="29" t="s">
        <v>88</v>
      </c>
      <c r="G613" s="29">
        <f t="shared" si="47"/>
        <v>15</v>
      </c>
      <c r="H613" s="29">
        <f t="shared" si="48"/>
        <v>30</v>
      </c>
      <c r="I613" s="29" t="s">
        <v>75</v>
      </c>
      <c r="J613" s="29">
        <f t="shared" ca="1" si="45"/>
        <v>20.100000000000001</v>
      </c>
      <c r="K613" s="29">
        <f t="shared" si="49"/>
        <v>0.3</v>
      </c>
      <c r="L613" s="29">
        <f t="shared" ca="1" si="46"/>
        <v>1.7000000000000001E-2</v>
      </c>
      <c r="M613">
        <f>Замеры!S607</f>
        <v>0</v>
      </c>
    </row>
    <row r="614" spans="1:13" ht="15.6" x14ac:dyDescent="0.3">
      <c r="A614" s="58">
        <f>IF(Замеры!B608=0, " ", Замеры!B608)</f>
        <v>603</v>
      </c>
      <c r="B614" s="59">
        <f>Замеры!H608</f>
        <v>0</v>
      </c>
      <c r="C614" s="60" t="str">
        <f>Замеры!F608</f>
        <v xml:space="preserve">Группа от QF </v>
      </c>
      <c r="D614" s="29" t="s">
        <v>76</v>
      </c>
      <c r="E614" s="28">
        <f>Замеры!I608</f>
        <v>0</v>
      </c>
      <c r="F614" s="29" t="s">
        <v>88</v>
      </c>
      <c r="G614" s="29">
        <f t="shared" si="47"/>
        <v>15</v>
      </c>
      <c r="H614" s="29">
        <f t="shared" si="48"/>
        <v>30</v>
      </c>
      <c r="I614" s="29" t="s">
        <v>75</v>
      </c>
      <c r="J614" s="29">
        <f t="shared" ca="1" si="45"/>
        <v>20.3</v>
      </c>
      <c r="K614" s="29">
        <f t="shared" si="49"/>
        <v>0.3</v>
      </c>
      <c r="L614" s="29">
        <f t="shared" ca="1" si="46"/>
        <v>1.6E-2</v>
      </c>
      <c r="M614">
        <f>Замеры!S608</f>
        <v>0</v>
      </c>
    </row>
    <row r="615" spans="1:13" ht="15.6" x14ac:dyDescent="0.3">
      <c r="A615" s="58">
        <f>IF(Замеры!B609=0, " ", Замеры!B609)</f>
        <v>604</v>
      </c>
      <c r="B615" s="59">
        <f>Замеры!H609</f>
        <v>0</v>
      </c>
      <c r="C615" s="60" t="str">
        <f>Замеры!F609</f>
        <v xml:space="preserve">Группа от QF </v>
      </c>
      <c r="D615" s="29" t="s">
        <v>76</v>
      </c>
      <c r="E615" s="28">
        <f>Замеры!I609</f>
        <v>0</v>
      </c>
      <c r="F615" s="29" t="s">
        <v>88</v>
      </c>
      <c r="G615" s="29">
        <f t="shared" si="47"/>
        <v>15</v>
      </c>
      <c r="H615" s="29">
        <f t="shared" si="48"/>
        <v>30</v>
      </c>
      <c r="I615" s="29" t="s">
        <v>75</v>
      </c>
      <c r="J615" s="29">
        <f t="shared" ca="1" si="45"/>
        <v>20.9</v>
      </c>
      <c r="K615" s="29">
        <f t="shared" si="49"/>
        <v>0.3</v>
      </c>
      <c r="L615" s="29">
        <f t="shared" ca="1" si="46"/>
        <v>1.2E-2</v>
      </c>
      <c r="M615">
        <f>Замеры!S609</f>
        <v>0</v>
      </c>
    </row>
    <row r="616" spans="1:13" ht="15.6" x14ac:dyDescent="0.3">
      <c r="A616" s="58">
        <f>IF(Замеры!B610=0, " ", Замеры!B610)</f>
        <v>605</v>
      </c>
      <c r="B616" s="59">
        <f>Замеры!H610</f>
        <v>0</v>
      </c>
      <c r="C616" s="60" t="str">
        <f>Замеры!F610</f>
        <v xml:space="preserve">Группа от QF </v>
      </c>
      <c r="D616" s="29" t="s">
        <v>76</v>
      </c>
      <c r="E616" s="28">
        <f>Замеры!I610</f>
        <v>0</v>
      </c>
      <c r="F616" s="29" t="s">
        <v>88</v>
      </c>
      <c r="G616" s="29">
        <f t="shared" si="47"/>
        <v>15</v>
      </c>
      <c r="H616" s="29">
        <f t="shared" si="48"/>
        <v>30</v>
      </c>
      <c r="I616" s="29" t="s">
        <v>75</v>
      </c>
      <c r="J616" s="29">
        <f t="shared" ca="1" si="45"/>
        <v>21.8</v>
      </c>
      <c r="K616" s="29">
        <f t="shared" si="49"/>
        <v>0.3</v>
      </c>
      <c r="L616" s="29">
        <f t="shared" ca="1" si="46"/>
        <v>1.4E-2</v>
      </c>
      <c r="M616">
        <f>Замеры!S610</f>
        <v>0</v>
      </c>
    </row>
    <row r="617" spans="1:13" ht="15.6" x14ac:dyDescent="0.3">
      <c r="A617" s="58">
        <f>IF(Замеры!B611=0, " ", Замеры!B611)</f>
        <v>606</v>
      </c>
      <c r="B617" s="59">
        <f>Замеры!H611</f>
        <v>0</v>
      </c>
      <c r="C617" s="60" t="str">
        <f>Замеры!F611</f>
        <v xml:space="preserve">Группа от QF </v>
      </c>
      <c r="D617" s="29" t="s">
        <v>76</v>
      </c>
      <c r="E617" s="28">
        <f>Замеры!I611</f>
        <v>0</v>
      </c>
      <c r="F617" s="29" t="s">
        <v>88</v>
      </c>
      <c r="G617" s="29">
        <f t="shared" si="47"/>
        <v>15</v>
      </c>
      <c r="H617" s="29">
        <f t="shared" si="48"/>
        <v>30</v>
      </c>
      <c r="I617" s="29" t="s">
        <v>75</v>
      </c>
      <c r="J617" s="29">
        <f t="shared" ca="1" si="45"/>
        <v>20.399999999999999</v>
      </c>
      <c r="K617" s="29">
        <f t="shared" si="49"/>
        <v>0.3</v>
      </c>
      <c r="L617" s="29">
        <f t="shared" ca="1" si="46"/>
        <v>1.7000000000000001E-2</v>
      </c>
      <c r="M617">
        <f>Замеры!S611</f>
        <v>0</v>
      </c>
    </row>
    <row r="618" spans="1:13" ht="15.6" x14ac:dyDescent="0.3">
      <c r="A618" s="58">
        <f>IF(Замеры!B612=0, " ", Замеры!B612)</f>
        <v>607</v>
      </c>
      <c r="B618" s="59">
        <f>Замеры!H612</f>
        <v>0</v>
      </c>
      <c r="C618" s="60" t="str">
        <f>Замеры!F612</f>
        <v xml:space="preserve">Группа от QF </v>
      </c>
      <c r="D618" s="29" t="s">
        <v>76</v>
      </c>
      <c r="E618" s="28">
        <f>Замеры!I612</f>
        <v>0</v>
      </c>
      <c r="F618" s="29" t="s">
        <v>88</v>
      </c>
      <c r="G618" s="29">
        <f t="shared" si="47"/>
        <v>15</v>
      </c>
      <c r="H618" s="29">
        <f t="shared" si="48"/>
        <v>30</v>
      </c>
      <c r="I618" s="29" t="s">
        <v>75</v>
      </c>
      <c r="J618" s="29">
        <f t="shared" ca="1" si="45"/>
        <v>20.8</v>
      </c>
      <c r="K618" s="29">
        <f t="shared" si="49"/>
        <v>0.3</v>
      </c>
      <c r="L618" s="29">
        <f t="shared" ca="1" si="46"/>
        <v>1.2999999999999999E-2</v>
      </c>
      <c r="M618">
        <f>Замеры!S612</f>
        <v>0</v>
      </c>
    </row>
    <row r="619" spans="1:13" ht="15.6" x14ac:dyDescent="0.3">
      <c r="A619" s="58">
        <f>IF(Замеры!B613=0, " ", Замеры!B613)</f>
        <v>608</v>
      </c>
      <c r="B619" s="59">
        <f>Замеры!H613</f>
        <v>0</v>
      </c>
      <c r="C619" s="60" t="str">
        <f>Замеры!F613</f>
        <v xml:space="preserve">Группа от QF </v>
      </c>
      <c r="D619" s="29" t="s">
        <v>76</v>
      </c>
      <c r="E619" s="28">
        <f>Замеры!I613</f>
        <v>0</v>
      </c>
      <c r="F619" s="29" t="s">
        <v>88</v>
      </c>
      <c r="G619" s="29">
        <f t="shared" si="47"/>
        <v>15</v>
      </c>
      <c r="H619" s="29">
        <f t="shared" si="48"/>
        <v>30</v>
      </c>
      <c r="I619" s="29" t="s">
        <v>75</v>
      </c>
      <c r="J619" s="29">
        <f t="shared" ca="1" si="45"/>
        <v>20.5</v>
      </c>
      <c r="K619" s="29">
        <f t="shared" si="49"/>
        <v>0.3</v>
      </c>
      <c r="L619" s="29">
        <f t="shared" ca="1" si="46"/>
        <v>1.2999999999999999E-2</v>
      </c>
      <c r="M619">
        <f>Замеры!S613</f>
        <v>0</v>
      </c>
    </row>
    <row r="620" spans="1:13" ht="15.6" x14ac:dyDescent="0.3">
      <c r="A620" s="58">
        <f>IF(Замеры!B614=0, " ", Замеры!B614)</f>
        <v>609</v>
      </c>
      <c r="B620" s="59">
        <f>Замеры!H614</f>
        <v>0</v>
      </c>
      <c r="C620" s="60" t="str">
        <f>Замеры!F614</f>
        <v xml:space="preserve">Группа от QF </v>
      </c>
      <c r="D620" s="29" t="s">
        <v>76</v>
      </c>
      <c r="E620" s="28">
        <f>Замеры!I614</f>
        <v>0</v>
      </c>
      <c r="F620" s="29" t="s">
        <v>88</v>
      </c>
      <c r="G620" s="29">
        <f t="shared" si="47"/>
        <v>15</v>
      </c>
      <c r="H620" s="29">
        <f t="shared" si="48"/>
        <v>30</v>
      </c>
      <c r="I620" s="29" t="s">
        <v>75</v>
      </c>
      <c r="J620" s="29">
        <f t="shared" ca="1" si="45"/>
        <v>20.2</v>
      </c>
      <c r="K620" s="29">
        <f t="shared" si="49"/>
        <v>0.3</v>
      </c>
      <c r="L620" s="29">
        <f t="shared" ca="1" si="46"/>
        <v>1.2999999999999999E-2</v>
      </c>
      <c r="M620">
        <f>Замеры!S614</f>
        <v>0</v>
      </c>
    </row>
    <row r="621" spans="1:13" ht="15.6" x14ac:dyDescent="0.3">
      <c r="A621" s="58">
        <f>IF(Замеры!B615=0, " ", Замеры!B615)</f>
        <v>610</v>
      </c>
      <c r="B621" s="59">
        <f>Замеры!H615</f>
        <v>0</v>
      </c>
      <c r="C621" s="60" t="str">
        <f>Замеры!F615</f>
        <v xml:space="preserve">Группа от QF </v>
      </c>
      <c r="D621" s="29" t="s">
        <v>76</v>
      </c>
      <c r="E621" s="28">
        <f>Замеры!I615</f>
        <v>0</v>
      </c>
      <c r="F621" s="29" t="s">
        <v>88</v>
      </c>
      <c r="G621" s="29">
        <f t="shared" si="47"/>
        <v>15</v>
      </c>
      <c r="H621" s="29">
        <f t="shared" si="48"/>
        <v>30</v>
      </c>
      <c r="I621" s="29" t="s">
        <v>75</v>
      </c>
      <c r="J621" s="29">
        <f t="shared" ca="1" si="45"/>
        <v>21.8</v>
      </c>
      <c r="K621" s="29">
        <f t="shared" si="49"/>
        <v>0.3</v>
      </c>
      <c r="L621" s="29">
        <f t="shared" ca="1" si="46"/>
        <v>1.6E-2</v>
      </c>
      <c r="M621">
        <f>Замеры!S615</f>
        <v>0</v>
      </c>
    </row>
    <row r="622" spans="1:13" ht="15.6" x14ac:dyDescent="0.3">
      <c r="A622" s="58">
        <f>IF(Замеры!B616=0, " ", Замеры!B616)</f>
        <v>611</v>
      </c>
      <c r="B622" s="59">
        <f>Замеры!H616</f>
        <v>0</v>
      </c>
      <c r="C622" s="60" t="str">
        <f>Замеры!F616</f>
        <v xml:space="preserve">Группа от QF </v>
      </c>
      <c r="D622" s="29" t="s">
        <v>76</v>
      </c>
      <c r="E622" s="28">
        <f>Замеры!I616</f>
        <v>0</v>
      </c>
      <c r="F622" s="29" t="s">
        <v>88</v>
      </c>
      <c r="G622" s="29">
        <f t="shared" si="47"/>
        <v>15</v>
      </c>
      <c r="H622" s="29">
        <f t="shared" si="48"/>
        <v>30</v>
      </c>
      <c r="I622" s="29" t="s">
        <v>75</v>
      </c>
      <c r="J622" s="29">
        <f t="shared" ca="1" si="45"/>
        <v>20.100000000000001</v>
      </c>
      <c r="K622" s="29">
        <f t="shared" si="49"/>
        <v>0.3</v>
      </c>
      <c r="L622" s="29">
        <f t="shared" ca="1" si="46"/>
        <v>1.2999999999999999E-2</v>
      </c>
      <c r="M622">
        <f>Замеры!S616</f>
        <v>0</v>
      </c>
    </row>
    <row r="623" spans="1:13" ht="15.6" x14ac:dyDescent="0.3">
      <c r="A623" s="58">
        <f>IF(Замеры!B617=0, " ", Замеры!B617)</f>
        <v>612</v>
      </c>
      <c r="B623" s="59">
        <f>Замеры!H617</f>
        <v>0</v>
      </c>
      <c r="C623" s="60" t="str">
        <f>Замеры!F617</f>
        <v xml:space="preserve">Группа от QF </v>
      </c>
      <c r="D623" s="29" t="s">
        <v>76</v>
      </c>
      <c r="E623" s="28">
        <f>Замеры!I617</f>
        <v>0</v>
      </c>
      <c r="F623" s="29" t="s">
        <v>88</v>
      </c>
      <c r="G623" s="29">
        <f t="shared" si="47"/>
        <v>15</v>
      </c>
      <c r="H623" s="29">
        <f t="shared" si="48"/>
        <v>30</v>
      </c>
      <c r="I623" s="29" t="s">
        <v>75</v>
      </c>
      <c r="J623" s="29">
        <f t="shared" ca="1" si="45"/>
        <v>20.2</v>
      </c>
      <c r="K623" s="29">
        <f t="shared" si="49"/>
        <v>0.3</v>
      </c>
      <c r="L623" s="29">
        <f t="shared" ca="1" si="46"/>
        <v>1.7000000000000001E-2</v>
      </c>
      <c r="M623">
        <f>Замеры!S617</f>
        <v>0</v>
      </c>
    </row>
    <row r="624" spans="1:13" ht="15.6" x14ac:dyDescent="0.3">
      <c r="A624" s="58">
        <f>IF(Замеры!B618=0, " ", Замеры!B618)</f>
        <v>613</v>
      </c>
      <c r="B624" s="59">
        <f>Замеры!H618</f>
        <v>0</v>
      </c>
      <c r="C624" s="60" t="str">
        <f>Замеры!F618</f>
        <v xml:space="preserve">Группа от QF </v>
      </c>
      <c r="D624" s="29" t="s">
        <v>76</v>
      </c>
      <c r="E624" s="28">
        <f>Замеры!I618</f>
        <v>0</v>
      </c>
      <c r="F624" s="29" t="s">
        <v>88</v>
      </c>
      <c r="G624" s="29">
        <f t="shared" si="47"/>
        <v>15</v>
      </c>
      <c r="H624" s="29">
        <f t="shared" si="48"/>
        <v>30</v>
      </c>
      <c r="I624" s="29" t="s">
        <v>75</v>
      </c>
      <c r="J624" s="29">
        <f t="shared" ca="1" si="45"/>
        <v>20.3</v>
      </c>
      <c r="K624" s="29">
        <f t="shared" si="49"/>
        <v>0.3</v>
      </c>
      <c r="L624" s="29">
        <f t="shared" ca="1" si="46"/>
        <v>1.2E-2</v>
      </c>
      <c r="M624">
        <f>Замеры!S618</f>
        <v>0</v>
      </c>
    </row>
    <row r="625" spans="1:13" ht="15.6" x14ac:dyDescent="0.3">
      <c r="A625" s="58">
        <f>IF(Замеры!B619=0, " ", Замеры!B619)</f>
        <v>614</v>
      </c>
      <c r="B625" s="59">
        <f>Замеры!H619</f>
        <v>0</v>
      </c>
      <c r="C625" s="60" t="str">
        <f>Замеры!F619</f>
        <v xml:space="preserve">Группа от QF </v>
      </c>
      <c r="D625" s="29" t="s">
        <v>76</v>
      </c>
      <c r="E625" s="28">
        <f>Замеры!I619</f>
        <v>0</v>
      </c>
      <c r="F625" s="29" t="s">
        <v>88</v>
      </c>
      <c r="G625" s="29">
        <f t="shared" si="47"/>
        <v>15</v>
      </c>
      <c r="H625" s="29">
        <f t="shared" si="48"/>
        <v>30</v>
      </c>
      <c r="I625" s="29" t="s">
        <v>75</v>
      </c>
      <c r="J625" s="29">
        <f t="shared" ca="1" si="45"/>
        <v>21.4</v>
      </c>
      <c r="K625" s="29">
        <f t="shared" si="49"/>
        <v>0.3</v>
      </c>
      <c r="L625" s="29">
        <f t="shared" ca="1" si="46"/>
        <v>1.4E-2</v>
      </c>
      <c r="M625">
        <f>Замеры!S619</f>
        <v>0</v>
      </c>
    </row>
    <row r="626" spans="1:13" ht="15.6" x14ac:dyDescent="0.3">
      <c r="A626" s="58">
        <f>IF(Замеры!B620=0, " ", Замеры!B620)</f>
        <v>615</v>
      </c>
      <c r="B626" s="59">
        <f>Замеры!H620</f>
        <v>0</v>
      </c>
      <c r="C626" s="60" t="str">
        <f>Замеры!F620</f>
        <v xml:space="preserve">Группа от QF </v>
      </c>
      <c r="D626" s="29" t="s">
        <v>76</v>
      </c>
      <c r="E626" s="28">
        <f>Замеры!I620</f>
        <v>0</v>
      </c>
      <c r="F626" s="29" t="s">
        <v>88</v>
      </c>
      <c r="G626" s="29">
        <f t="shared" si="47"/>
        <v>15</v>
      </c>
      <c r="H626" s="29">
        <f t="shared" si="48"/>
        <v>30</v>
      </c>
      <c r="I626" s="29" t="s">
        <v>75</v>
      </c>
      <c r="J626" s="29">
        <f t="shared" ca="1" si="45"/>
        <v>20.7</v>
      </c>
      <c r="K626" s="29">
        <f t="shared" si="49"/>
        <v>0.3</v>
      </c>
      <c r="L626" s="29">
        <f t="shared" ca="1" si="46"/>
        <v>1.2E-2</v>
      </c>
      <c r="M626">
        <f>Замеры!S620</f>
        <v>0</v>
      </c>
    </row>
    <row r="627" spans="1:13" ht="15.6" x14ac:dyDescent="0.3">
      <c r="A627" s="58">
        <f>IF(Замеры!B621=0, " ", Замеры!B621)</f>
        <v>616</v>
      </c>
      <c r="B627" s="59">
        <f>Замеры!H621</f>
        <v>0</v>
      </c>
      <c r="C627" s="60" t="str">
        <f>Замеры!F621</f>
        <v xml:space="preserve">Группа от QF </v>
      </c>
      <c r="D627" s="29" t="s">
        <v>76</v>
      </c>
      <c r="E627" s="28">
        <f>Замеры!I621</f>
        <v>0</v>
      </c>
      <c r="F627" s="29" t="s">
        <v>88</v>
      </c>
      <c r="G627" s="29">
        <f t="shared" si="47"/>
        <v>15</v>
      </c>
      <c r="H627" s="29">
        <f t="shared" si="48"/>
        <v>30</v>
      </c>
      <c r="I627" s="29" t="s">
        <v>75</v>
      </c>
      <c r="J627" s="29">
        <f t="shared" ca="1" si="45"/>
        <v>20.7</v>
      </c>
      <c r="K627" s="29">
        <f t="shared" si="49"/>
        <v>0.3</v>
      </c>
      <c r="L627" s="29">
        <f t="shared" ca="1" si="46"/>
        <v>1.6E-2</v>
      </c>
      <c r="M627">
        <f>Замеры!S621</f>
        <v>0</v>
      </c>
    </row>
    <row r="628" spans="1:13" ht="15.6" x14ac:dyDescent="0.3">
      <c r="A628" s="58">
        <f>IF(Замеры!B622=0, " ", Замеры!B622)</f>
        <v>617</v>
      </c>
      <c r="B628" s="59">
        <f>Замеры!H622</f>
        <v>0</v>
      </c>
      <c r="C628" s="60" t="str">
        <f>Замеры!F622</f>
        <v xml:space="preserve">Группа от QF </v>
      </c>
      <c r="D628" s="29" t="s">
        <v>76</v>
      </c>
      <c r="E628" s="28">
        <f>Замеры!I622</f>
        <v>0</v>
      </c>
      <c r="F628" s="29" t="s">
        <v>88</v>
      </c>
      <c r="G628" s="29">
        <f t="shared" si="47"/>
        <v>15</v>
      </c>
      <c r="H628" s="29">
        <f t="shared" si="48"/>
        <v>30</v>
      </c>
      <c r="I628" s="29" t="s">
        <v>75</v>
      </c>
      <c r="J628" s="29">
        <f t="shared" ca="1" si="45"/>
        <v>21.9</v>
      </c>
      <c r="K628" s="29">
        <f t="shared" si="49"/>
        <v>0.3</v>
      </c>
      <c r="L628" s="29">
        <f t="shared" ca="1" si="46"/>
        <v>1.4E-2</v>
      </c>
      <c r="M628">
        <f>Замеры!S622</f>
        <v>0</v>
      </c>
    </row>
    <row r="629" spans="1:13" ht="15.6" x14ac:dyDescent="0.3">
      <c r="A629" s="58">
        <f>IF(Замеры!B623=0, " ", Замеры!B623)</f>
        <v>618</v>
      </c>
      <c r="B629" s="59">
        <f>Замеры!H623</f>
        <v>0</v>
      </c>
      <c r="C629" s="60" t="str">
        <f>Замеры!F623</f>
        <v xml:space="preserve">Группа от QF </v>
      </c>
      <c r="D629" s="29" t="s">
        <v>76</v>
      </c>
      <c r="E629" s="28">
        <f>Замеры!I623</f>
        <v>0</v>
      </c>
      <c r="F629" s="29" t="s">
        <v>88</v>
      </c>
      <c r="G629" s="29">
        <f t="shared" si="47"/>
        <v>15</v>
      </c>
      <c r="H629" s="29">
        <f t="shared" si="48"/>
        <v>30</v>
      </c>
      <c r="I629" s="29" t="s">
        <v>75</v>
      </c>
      <c r="J629" s="29">
        <f t="shared" ca="1" si="45"/>
        <v>21.6</v>
      </c>
      <c r="K629" s="29">
        <f t="shared" si="49"/>
        <v>0.3</v>
      </c>
      <c r="L629" s="29">
        <f t="shared" ca="1" si="46"/>
        <v>7.0000000000000001E-3</v>
      </c>
      <c r="M629">
        <f>Замеры!S623</f>
        <v>0</v>
      </c>
    </row>
    <row r="630" spans="1:13" ht="15.6" x14ac:dyDescent="0.3">
      <c r="A630" s="58">
        <f>IF(Замеры!B624=0, " ", Замеры!B624)</f>
        <v>619</v>
      </c>
      <c r="B630" s="59">
        <f>Замеры!H624</f>
        <v>0</v>
      </c>
      <c r="C630" s="60" t="str">
        <f>Замеры!F624</f>
        <v xml:space="preserve">Группа от QF </v>
      </c>
      <c r="D630" s="29" t="s">
        <v>76</v>
      </c>
      <c r="E630" s="28">
        <f>Замеры!I624</f>
        <v>0</v>
      </c>
      <c r="F630" s="29" t="s">
        <v>88</v>
      </c>
      <c r="G630" s="29">
        <f t="shared" si="47"/>
        <v>15</v>
      </c>
      <c r="H630" s="29">
        <f t="shared" si="48"/>
        <v>30</v>
      </c>
      <c r="I630" s="29" t="s">
        <v>75</v>
      </c>
      <c r="J630" s="29">
        <f t="shared" ca="1" si="45"/>
        <v>20.6</v>
      </c>
      <c r="K630" s="29">
        <f t="shared" si="49"/>
        <v>0.3</v>
      </c>
      <c r="L630" s="29">
        <f t="shared" ca="1" si="46"/>
        <v>1.2E-2</v>
      </c>
      <c r="M630">
        <f>Замеры!S624</f>
        <v>0</v>
      </c>
    </row>
    <row r="631" spans="1:13" ht="15.6" x14ac:dyDescent="0.3">
      <c r="A631" s="58">
        <f>IF(Замеры!B625=0, " ", Замеры!B625)</f>
        <v>620</v>
      </c>
      <c r="B631" s="59">
        <f>Замеры!H625</f>
        <v>0</v>
      </c>
      <c r="C631" s="60" t="str">
        <f>Замеры!F625</f>
        <v xml:space="preserve">Группа от QF </v>
      </c>
      <c r="D631" s="29" t="s">
        <v>76</v>
      </c>
      <c r="E631" s="28">
        <f>Замеры!I625</f>
        <v>0</v>
      </c>
      <c r="F631" s="29" t="s">
        <v>88</v>
      </c>
      <c r="G631" s="29">
        <f t="shared" si="47"/>
        <v>15</v>
      </c>
      <c r="H631" s="29">
        <f t="shared" si="48"/>
        <v>30</v>
      </c>
      <c r="I631" s="29" t="s">
        <v>75</v>
      </c>
      <c r="J631" s="29">
        <f t="shared" ca="1" si="45"/>
        <v>21.9</v>
      </c>
      <c r="K631" s="29">
        <f t="shared" si="49"/>
        <v>0.3</v>
      </c>
      <c r="L631" s="29">
        <f t="shared" ca="1" si="46"/>
        <v>1.4999999999999999E-2</v>
      </c>
      <c r="M631">
        <f>Замеры!S625</f>
        <v>0</v>
      </c>
    </row>
    <row r="632" spans="1:13" ht="15.6" x14ac:dyDescent="0.3">
      <c r="A632" s="58">
        <f>IF(Замеры!B626=0, " ", Замеры!B626)</f>
        <v>621</v>
      </c>
      <c r="B632" s="59">
        <f>Замеры!H626</f>
        <v>0</v>
      </c>
      <c r="C632" s="60" t="str">
        <f>Замеры!F626</f>
        <v xml:space="preserve">Группа от QF </v>
      </c>
      <c r="D632" s="29" t="s">
        <v>76</v>
      </c>
      <c r="E632" s="28">
        <f>Замеры!I626</f>
        <v>0</v>
      </c>
      <c r="F632" s="29" t="s">
        <v>88</v>
      </c>
      <c r="G632" s="29">
        <f t="shared" si="47"/>
        <v>15</v>
      </c>
      <c r="H632" s="29">
        <f t="shared" si="48"/>
        <v>30</v>
      </c>
      <c r="I632" s="29" t="s">
        <v>75</v>
      </c>
      <c r="J632" s="29">
        <f t="shared" ca="1" si="45"/>
        <v>20.100000000000001</v>
      </c>
      <c r="K632" s="29">
        <f t="shared" si="49"/>
        <v>0.3</v>
      </c>
      <c r="L632" s="29">
        <f t="shared" ca="1" si="46"/>
        <v>1.4E-2</v>
      </c>
      <c r="M632">
        <f>Замеры!S626</f>
        <v>0</v>
      </c>
    </row>
    <row r="633" spans="1:13" ht="15.6" x14ac:dyDescent="0.3">
      <c r="A633" s="58">
        <f>IF(Замеры!B627=0, " ", Замеры!B627)</f>
        <v>622</v>
      </c>
      <c r="B633" s="59">
        <f>Замеры!H627</f>
        <v>0</v>
      </c>
      <c r="C633" s="60" t="str">
        <f>Замеры!F627</f>
        <v xml:space="preserve">Группа от QF </v>
      </c>
      <c r="D633" s="29" t="s">
        <v>76</v>
      </c>
      <c r="E633" s="28">
        <f>Замеры!I627</f>
        <v>0</v>
      </c>
      <c r="F633" s="29" t="s">
        <v>88</v>
      </c>
      <c r="G633" s="29">
        <f t="shared" si="47"/>
        <v>15</v>
      </c>
      <c r="H633" s="29">
        <f t="shared" si="48"/>
        <v>30</v>
      </c>
      <c r="I633" s="29" t="s">
        <v>75</v>
      </c>
      <c r="J633" s="29">
        <f t="shared" ca="1" si="45"/>
        <v>21</v>
      </c>
      <c r="K633" s="29">
        <f t="shared" si="49"/>
        <v>0.3</v>
      </c>
      <c r="L633" s="29">
        <f t="shared" ca="1" si="46"/>
        <v>1.2E-2</v>
      </c>
      <c r="M633">
        <f>Замеры!S627</f>
        <v>0</v>
      </c>
    </row>
    <row r="634" spans="1:13" ht="15.6" x14ac:dyDescent="0.3">
      <c r="A634" s="58">
        <f>IF(Замеры!B628=0, " ", Замеры!B628)</f>
        <v>623</v>
      </c>
      <c r="B634" s="59">
        <f>Замеры!H628</f>
        <v>0</v>
      </c>
      <c r="C634" s="60" t="str">
        <f>Замеры!F628</f>
        <v xml:space="preserve">Группа от QF </v>
      </c>
      <c r="D634" s="29" t="s">
        <v>76</v>
      </c>
      <c r="E634" s="28">
        <f>Замеры!I628</f>
        <v>0</v>
      </c>
      <c r="F634" s="29" t="s">
        <v>88</v>
      </c>
      <c r="G634" s="29">
        <f t="shared" si="47"/>
        <v>15</v>
      </c>
      <c r="H634" s="29">
        <f t="shared" si="48"/>
        <v>30</v>
      </c>
      <c r="I634" s="29" t="s">
        <v>75</v>
      </c>
      <c r="J634" s="29">
        <f t="shared" ca="1" si="45"/>
        <v>20.9</v>
      </c>
      <c r="K634" s="29">
        <f t="shared" si="49"/>
        <v>0.3</v>
      </c>
      <c r="L634" s="29">
        <f t="shared" ca="1" si="46"/>
        <v>1.2999999999999999E-2</v>
      </c>
      <c r="M634">
        <f>Замеры!S628</f>
        <v>0</v>
      </c>
    </row>
    <row r="635" spans="1:13" ht="15.6" x14ac:dyDescent="0.3">
      <c r="A635" s="58">
        <f>IF(Замеры!B629=0, " ", Замеры!B629)</f>
        <v>624</v>
      </c>
      <c r="B635" s="59">
        <f>Замеры!H629</f>
        <v>0</v>
      </c>
      <c r="C635" s="60" t="str">
        <f>Замеры!F629</f>
        <v xml:space="preserve">Группа от QF </v>
      </c>
      <c r="D635" s="29" t="s">
        <v>76</v>
      </c>
      <c r="E635" s="28">
        <f>Замеры!I629</f>
        <v>0</v>
      </c>
      <c r="F635" s="29" t="s">
        <v>88</v>
      </c>
      <c r="G635" s="29">
        <f t="shared" si="47"/>
        <v>15</v>
      </c>
      <c r="H635" s="29">
        <f t="shared" si="48"/>
        <v>30</v>
      </c>
      <c r="I635" s="29" t="s">
        <v>75</v>
      </c>
      <c r="J635" s="29">
        <f t="shared" ca="1" si="45"/>
        <v>21.5</v>
      </c>
      <c r="K635" s="29">
        <f t="shared" si="49"/>
        <v>0.3</v>
      </c>
      <c r="L635" s="29">
        <f t="shared" ca="1" si="46"/>
        <v>1.6E-2</v>
      </c>
      <c r="M635">
        <f>Замеры!S629</f>
        <v>0</v>
      </c>
    </row>
    <row r="636" spans="1:13" ht="15.6" x14ac:dyDescent="0.3">
      <c r="A636" s="58">
        <f>IF(Замеры!B630=0, " ", Замеры!B630)</f>
        <v>625</v>
      </c>
      <c r="B636" s="59">
        <f>Замеры!H630</f>
        <v>0</v>
      </c>
      <c r="C636" s="60" t="str">
        <f>Замеры!F630</f>
        <v xml:space="preserve">Группа от QF </v>
      </c>
      <c r="D636" s="29" t="s">
        <v>76</v>
      </c>
      <c r="E636" s="28">
        <f>Замеры!I630</f>
        <v>0</v>
      </c>
      <c r="F636" s="29" t="s">
        <v>88</v>
      </c>
      <c r="G636" s="29">
        <f t="shared" si="47"/>
        <v>15</v>
      </c>
      <c r="H636" s="29">
        <f t="shared" si="48"/>
        <v>30</v>
      </c>
      <c r="I636" s="29" t="s">
        <v>75</v>
      </c>
      <c r="J636" s="29">
        <f t="shared" ca="1" si="45"/>
        <v>20.399999999999999</v>
      </c>
      <c r="K636" s="29">
        <f t="shared" si="49"/>
        <v>0.3</v>
      </c>
      <c r="L636" s="29">
        <f t="shared" ca="1" si="46"/>
        <v>1.0999999999999999E-2</v>
      </c>
      <c r="M636">
        <f>Замеры!S630</f>
        <v>0</v>
      </c>
    </row>
    <row r="637" spans="1:13" ht="15.6" x14ac:dyDescent="0.3">
      <c r="A637" s="58">
        <f>IF(Замеры!B631=0, " ", Замеры!B631)</f>
        <v>626</v>
      </c>
      <c r="B637" s="59">
        <f>Замеры!H631</f>
        <v>0</v>
      </c>
      <c r="C637" s="60" t="str">
        <f>Замеры!F631</f>
        <v xml:space="preserve">Группа от QF </v>
      </c>
      <c r="D637" s="29" t="s">
        <v>76</v>
      </c>
      <c r="E637" s="28">
        <f>Замеры!I631</f>
        <v>0</v>
      </c>
      <c r="F637" s="29" t="s">
        <v>88</v>
      </c>
      <c r="G637" s="29">
        <f t="shared" si="47"/>
        <v>15</v>
      </c>
      <c r="H637" s="29">
        <f t="shared" si="48"/>
        <v>30</v>
      </c>
      <c r="I637" s="29" t="s">
        <v>75</v>
      </c>
      <c r="J637" s="29">
        <f t="shared" ca="1" si="45"/>
        <v>20.5</v>
      </c>
      <c r="K637" s="29">
        <f t="shared" si="49"/>
        <v>0.3</v>
      </c>
      <c r="L637" s="29">
        <f t="shared" ca="1" si="46"/>
        <v>1.6E-2</v>
      </c>
      <c r="M637">
        <f>Замеры!S631</f>
        <v>0</v>
      </c>
    </row>
    <row r="638" spans="1:13" ht="15.6" x14ac:dyDescent="0.3">
      <c r="A638" s="58">
        <f>IF(Замеры!B632=0, " ", Замеры!B632)</f>
        <v>627</v>
      </c>
      <c r="B638" s="59">
        <f>Замеры!H632</f>
        <v>0</v>
      </c>
      <c r="C638" s="60" t="str">
        <f>Замеры!F632</f>
        <v xml:space="preserve">Группа от QF </v>
      </c>
      <c r="D638" s="29" t="s">
        <v>76</v>
      </c>
      <c r="E638" s="28">
        <f>Замеры!I632</f>
        <v>0</v>
      </c>
      <c r="F638" s="29" t="s">
        <v>88</v>
      </c>
      <c r="G638" s="29">
        <f t="shared" si="47"/>
        <v>15</v>
      </c>
      <c r="H638" s="29">
        <f t="shared" si="48"/>
        <v>30</v>
      </c>
      <c r="I638" s="29" t="s">
        <v>75</v>
      </c>
      <c r="J638" s="29">
        <f t="shared" ca="1" si="45"/>
        <v>20.100000000000001</v>
      </c>
      <c r="K638" s="29">
        <f t="shared" si="49"/>
        <v>0.3</v>
      </c>
      <c r="L638" s="29">
        <f t="shared" ca="1" si="46"/>
        <v>8.0000000000000002E-3</v>
      </c>
      <c r="M638">
        <f>Замеры!S632</f>
        <v>0</v>
      </c>
    </row>
    <row r="639" spans="1:13" ht="15.6" x14ac:dyDescent="0.3">
      <c r="A639" s="58">
        <f>IF(Замеры!B633=0, " ", Замеры!B633)</f>
        <v>628</v>
      </c>
      <c r="B639" s="59">
        <f>Замеры!H633</f>
        <v>0</v>
      </c>
      <c r="C639" s="60" t="str">
        <f>Замеры!F633</f>
        <v xml:space="preserve">Группа от QF </v>
      </c>
      <c r="D639" s="29" t="s">
        <v>76</v>
      </c>
      <c r="E639" s="28">
        <f>Замеры!I633</f>
        <v>0</v>
      </c>
      <c r="F639" s="29" t="s">
        <v>88</v>
      </c>
      <c r="G639" s="29">
        <f t="shared" si="47"/>
        <v>15</v>
      </c>
      <c r="H639" s="29">
        <f t="shared" si="48"/>
        <v>30</v>
      </c>
      <c r="I639" s="29" t="s">
        <v>75</v>
      </c>
      <c r="J639" s="29">
        <f t="shared" ca="1" si="45"/>
        <v>21.8</v>
      </c>
      <c r="K639" s="29">
        <f t="shared" si="49"/>
        <v>0.3</v>
      </c>
      <c r="L639" s="29">
        <f t="shared" ca="1" si="46"/>
        <v>1.4999999999999999E-2</v>
      </c>
      <c r="M639">
        <f>Замеры!S633</f>
        <v>0</v>
      </c>
    </row>
    <row r="640" spans="1:13" ht="15.6" x14ac:dyDescent="0.3">
      <c r="A640" s="58">
        <f>IF(Замеры!B634=0, " ", Замеры!B634)</f>
        <v>629</v>
      </c>
      <c r="B640" s="59">
        <f>Замеры!H634</f>
        <v>0</v>
      </c>
      <c r="C640" s="60" t="str">
        <f>Замеры!F634</f>
        <v xml:space="preserve">Группа от QF </v>
      </c>
      <c r="D640" s="29" t="s">
        <v>76</v>
      </c>
      <c r="E640" s="28">
        <f>Замеры!I634</f>
        <v>0</v>
      </c>
      <c r="F640" s="29" t="s">
        <v>88</v>
      </c>
      <c r="G640" s="29">
        <f t="shared" si="47"/>
        <v>15</v>
      </c>
      <c r="H640" s="29">
        <f t="shared" si="48"/>
        <v>30</v>
      </c>
      <c r="I640" s="29" t="s">
        <v>75</v>
      </c>
      <c r="J640" s="29">
        <f t="shared" ca="1" si="45"/>
        <v>20.100000000000001</v>
      </c>
      <c r="K640" s="29">
        <f t="shared" si="49"/>
        <v>0.3</v>
      </c>
      <c r="L640" s="29">
        <f t="shared" ca="1" si="46"/>
        <v>1.0999999999999999E-2</v>
      </c>
      <c r="M640">
        <f>Замеры!S634</f>
        <v>0</v>
      </c>
    </row>
    <row r="641" spans="1:13" ht="15.6" x14ac:dyDescent="0.3">
      <c r="A641" s="58">
        <f>IF(Замеры!B635=0, " ", Замеры!B635)</f>
        <v>630</v>
      </c>
      <c r="B641" s="59">
        <f>Замеры!H635</f>
        <v>0</v>
      </c>
      <c r="C641" s="60" t="str">
        <f>Замеры!F635</f>
        <v xml:space="preserve">Группа от QF </v>
      </c>
      <c r="D641" s="29" t="s">
        <v>76</v>
      </c>
      <c r="E641" s="28">
        <f>Замеры!I635</f>
        <v>0</v>
      </c>
      <c r="F641" s="29" t="s">
        <v>88</v>
      </c>
      <c r="G641" s="29">
        <f t="shared" si="47"/>
        <v>15</v>
      </c>
      <c r="H641" s="29">
        <f t="shared" si="48"/>
        <v>30</v>
      </c>
      <c r="I641" s="29" t="s">
        <v>75</v>
      </c>
      <c r="J641" s="29">
        <f t="shared" ca="1" si="45"/>
        <v>21.4</v>
      </c>
      <c r="K641" s="29">
        <f t="shared" si="49"/>
        <v>0.3</v>
      </c>
      <c r="L641" s="29">
        <f t="shared" ca="1" si="46"/>
        <v>8.9999999999999993E-3</v>
      </c>
      <c r="M641">
        <f>Замеры!S635</f>
        <v>0</v>
      </c>
    </row>
    <row r="642" spans="1:13" ht="15.6" x14ac:dyDescent="0.3">
      <c r="A642" s="58">
        <f>IF(Замеры!B636=0, " ", Замеры!B636)</f>
        <v>631</v>
      </c>
      <c r="B642" s="59">
        <f>Замеры!H636</f>
        <v>0</v>
      </c>
      <c r="C642" s="60" t="str">
        <f>Замеры!F636</f>
        <v xml:space="preserve">Группа от QF </v>
      </c>
      <c r="D642" s="29" t="s">
        <v>76</v>
      </c>
      <c r="E642" s="28">
        <f>Замеры!I636</f>
        <v>0</v>
      </c>
      <c r="F642" s="29" t="s">
        <v>88</v>
      </c>
      <c r="G642" s="29">
        <f t="shared" si="47"/>
        <v>15</v>
      </c>
      <c r="H642" s="29">
        <f t="shared" si="48"/>
        <v>30</v>
      </c>
      <c r="I642" s="29" t="s">
        <v>75</v>
      </c>
      <c r="J642" s="29">
        <f t="shared" ca="1" si="45"/>
        <v>21.5</v>
      </c>
      <c r="K642" s="29">
        <f t="shared" si="49"/>
        <v>0.3</v>
      </c>
      <c r="L642" s="29">
        <f t="shared" ca="1" si="46"/>
        <v>8.0000000000000002E-3</v>
      </c>
      <c r="M642">
        <f>Замеры!S636</f>
        <v>0</v>
      </c>
    </row>
    <row r="643" spans="1:13" ht="15.6" x14ac:dyDescent="0.3">
      <c r="A643" s="58">
        <f>IF(Замеры!B637=0, " ", Замеры!B637)</f>
        <v>632</v>
      </c>
      <c r="B643" s="59">
        <f>Замеры!H637</f>
        <v>0</v>
      </c>
      <c r="C643" s="60" t="str">
        <f>Замеры!F637</f>
        <v xml:space="preserve">Группа от QF </v>
      </c>
      <c r="D643" s="29" t="s">
        <v>76</v>
      </c>
      <c r="E643" s="28">
        <f>Замеры!I637</f>
        <v>0</v>
      </c>
      <c r="F643" s="29" t="s">
        <v>88</v>
      </c>
      <c r="G643" s="29">
        <f t="shared" si="47"/>
        <v>15</v>
      </c>
      <c r="H643" s="29">
        <f t="shared" si="48"/>
        <v>30</v>
      </c>
      <c r="I643" s="29" t="s">
        <v>75</v>
      </c>
      <c r="J643" s="29">
        <f t="shared" ca="1" si="45"/>
        <v>20.2</v>
      </c>
      <c r="K643" s="29">
        <f t="shared" si="49"/>
        <v>0.3</v>
      </c>
      <c r="L643" s="29">
        <f t="shared" ca="1" si="46"/>
        <v>1.9E-2</v>
      </c>
      <c r="M643">
        <f>Замеры!S637</f>
        <v>0</v>
      </c>
    </row>
    <row r="644" spans="1:13" ht="15.6" x14ac:dyDescent="0.3">
      <c r="A644" s="58">
        <f>IF(Замеры!B638=0, " ", Замеры!B638)</f>
        <v>633</v>
      </c>
      <c r="B644" s="59">
        <f>Замеры!H638</f>
        <v>0</v>
      </c>
      <c r="C644" s="60" t="str">
        <f>Замеры!F638</f>
        <v xml:space="preserve">Группа от QF </v>
      </c>
      <c r="D644" s="29" t="s">
        <v>76</v>
      </c>
      <c r="E644" s="28">
        <f>Замеры!I638</f>
        <v>0</v>
      </c>
      <c r="F644" s="29" t="s">
        <v>88</v>
      </c>
      <c r="G644" s="29">
        <f t="shared" si="47"/>
        <v>15</v>
      </c>
      <c r="H644" s="29">
        <f t="shared" si="48"/>
        <v>30</v>
      </c>
      <c r="I644" s="29" t="s">
        <v>75</v>
      </c>
      <c r="J644" s="29">
        <f t="shared" ca="1" si="45"/>
        <v>21.8</v>
      </c>
      <c r="K644" s="29">
        <f t="shared" si="49"/>
        <v>0.3</v>
      </c>
      <c r="L644" s="29">
        <f t="shared" ca="1" si="46"/>
        <v>1.2E-2</v>
      </c>
      <c r="M644">
        <f>Замеры!S638</f>
        <v>0</v>
      </c>
    </row>
    <row r="645" spans="1:13" ht="15.6" x14ac:dyDescent="0.3">
      <c r="A645" s="58">
        <f>IF(Замеры!B639=0, " ", Замеры!B639)</f>
        <v>634</v>
      </c>
      <c r="B645" s="59">
        <f>Замеры!H639</f>
        <v>0</v>
      </c>
      <c r="C645" s="60" t="str">
        <f>Замеры!F639</f>
        <v xml:space="preserve">Группа от QF </v>
      </c>
      <c r="D645" s="29" t="s">
        <v>76</v>
      </c>
      <c r="E645" s="28">
        <f>Замеры!I639</f>
        <v>0</v>
      </c>
      <c r="F645" s="29" t="s">
        <v>88</v>
      </c>
      <c r="G645" s="29">
        <f t="shared" si="47"/>
        <v>15</v>
      </c>
      <c r="H645" s="29">
        <f t="shared" si="48"/>
        <v>30</v>
      </c>
      <c r="I645" s="29" t="s">
        <v>75</v>
      </c>
      <c r="J645" s="29">
        <f t="shared" ca="1" si="45"/>
        <v>21</v>
      </c>
      <c r="K645" s="29">
        <f t="shared" si="49"/>
        <v>0.3</v>
      </c>
      <c r="L645" s="29">
        <f t="shared" ca="1" si="46"/>
        <v>1.2E-2</v>
      </c>
      <c r="M645">
        <f>Замеры!S639</f>
        <v>0</v>
      </c>
    </row>
    <row r="646" spans="1:13" ht="15.6" x14ac:dyDescent="0.3">
      <c r="A646" s="58">
        <f>IF(Замеры!B640=0, " ", Замеры!B640)</f>
        <v>635</v>
      </c>
      <c r="B646" s="59">
        <f>Замеры!H640</f>
        <v>0</v>
      </c>
      <c r="C646" s="60" t="str">
        <f>Замеры!F640</f>
        <v xml:space="preserve">Группа от QF </v>
      </c>
      <c r="D646" s="29" t="s">
        <v>76</v>
      </c>
      <c r="E646" s="28">
        <f>Замеры!I640</f>
        <v>0</v>
      </c>
      <c r="F646" s="29" t="s">
        <v>88</v>
      </c>
      <c r="G646" s="29">
        <f t="shared" si="47"/>
        <v>15</v>
      </c>
      <c r="H646" s="29">
        <f t="shared" si="48"/>
        <v>30</v>
      </c>
      <c r="I646" s="29" t="s">
        <v>75</v>
      </c>
      <c r="J646" s="29">
        <f t="shared" ca="1" si="45"/>
        <v>21.2</v>
      </c>
      <c r="K646" s="29">
        <f t="shared" si="49"/>
        <v>0.3</v>
      </c>
      <c r="L646" s="29">
        <f t="shared" ca="1" si="46"/>
        <v>1.7000000000000001E-2</v>
      </c>
      <c r="M646">
        <f>Замеры!S640</f>
        <v>0</v>
      </c>
    </row>
    <row r="647" spans="1:13" ht="15.6" x14ac:dyDescent="0.3">
      <c r="A647" s="58">
        <f>IF(Замеры!B641=0, " ", Замеры!B641)</f>
        <v>636</v>
      </c>
      <c r="B647" s="59">
        <f>Замеры!H641</f>
        <v>0</v>
      </c>
      <c r="C647" s="60" t="str">
        <f>Замеры!F641</f>
        <v xml:space="preserve">Группа от QF </v>
      </c>
      <c r="D647" s="29" t="s">
        <v>76</v>
      </c>
      <c r="E647" s="28">
        <f>Замеры!I641</f>
        <v>0</v>
      </c>
      <c r="F647" s="29" t="s">
        <v>88</v>
      </c>
      <c r="G647" s="29">
        <f t="shared" si="47"/>
        <v>15</v>
      </c>
      <c r="H647" s="29">
        <f t="shared" si="48"/>
        <v>30</v>
      </c>
      <c r="I647" s="29" t="s">
        <v>75</v>
      </c>
      <c r="J647" s="29">
        <f t="shared" ca="1" si="45"/>
        <v>20.8</v>
      </c>
      <c r="K647" s="29">
        <f t="shared" si="49"/>
        <v>0.3</v>
      </c>
      <c r="L647" s="29">
        <f t="shared" ca="1" si="46"/>
        <v>1.0999999999999999E-2</v>
      </c>
      <c r="M647">
        <f>Замеры!S641</f>
        <v>0</v>
      </c>
    </row>
    <row r="648" spans="1:13" ht="15.6" x14ac:dyDescent="0.3">
      <c r="A648" s="58">
        <f>IF(Замеры!B642=0, " ", Замеры!B642)</f>
        <v>637</v>
      </c>
      <c r="B648" s="59">
        <f>Замеры!H642</f>
        <v>0</v>
      </c>
      <c r="C648" s="60" t="str">
        <f>Замеры!F642</f>
        <v xml:space="preserve">Группа от QF </v>
      </c>
      <c r="D648" s="29" t="s">
        <v>76</v>
      </c>
      <c r="E648" s="28">
        <f>Замеры!I642</f>
        <v>0</v>
      </c>
      <c r="F648" s="29" t="s">
        <v>88</v>
      </c>
      <c r="G648" s="29">
        <f t="shared" si="47"/>
        <v>15</v>
      </c>
      <c r="H648" s="29">
        <f t="shared" si="48"/>
        <v>30</v>
      </c>
      <c r="I648" s="29" t="s">
        <v>75</v>
      </c>
      <c r="J648" s="29">
        <f t="shared" ca="1" si="45"/>
        <v>21</v>
      </c>
      <c r="K648" s="29">
        <f t="shared" si="49"/>
        <v>0.3</v>
      </c>
      <c r="L648" s="29">
        <f t="shared" ca="1" si="46"/>
        <v>7.0000000000000001E-3</v>
      </c>
      <c r="M648">
        <f>Замеры!S642</f>
        <v>0</v>
      </c>
    </row>
    <row r="649" spans="1:13" ht="15.6" x14ac:dyDescent="0.3">
      <c r="A649" s="58">
        <f>IF(Замеры!B643=0, " ", Замеры!B643)</f>
        <v>638</v>
      </c>
      <c r="B649" s="59">
        <f>Замеры!H643</f>
        <v>0</v>
      </c>
      <c r="C649" s="60" t="str">
        <f>Замеры!F643</f>
        <v xml:space="preserve">Группа от QF </v>
      </c>
      <c r="D649" s="29" t="s">
        <v>76</v>
      </c>
      <c r="E649" s="28">
        <f>Замеры!I643</f>
        <v>0</v>
      </c>
      <c r="F649" s="29" t="s">
        <v>88</v>
      </c>
      <c r="G649" s="29">
        <f t="shared" si="47"/>
        <v>15</v>
      </c>
      <c r="H649" s="29">
        <f t="shared" si="48"/>
        <v>30</v>
      </c>
      <c r="I649" s="29" t="s">
        <v>75</v>
      </c>
      <c r="J649" s="29">
        <f t="shared" ca="1" si="45"/>
        <v>21.2</v>
      </c>
      <c r="K649" s="29">
        <f t="shared" si="49"/>
        <v>0.3</v>
      </c>
      <c r="L649" s="29">
        <f t="shared" ca="1" si="46"/>
        <v>8.0000000000000002E-3</v>
      </c>
      <c r="M649">
        <f>Замеры!S643</f>
        <v>0</v>
      </c>
    </row>
    <row r="650" spans="1:13" ht="15.6" x14ac:dyDescent="0.3">
      <c r="A650" s="58">
        <f>IF(Замеры!B644=0, " ", Замеры!B644)</f>
        <v>639</v>
      </c>
      <c r="B650" s="59">
        <f>Замеры!H644</f>
        <v>0</v>
      </c>
      <c r="C650" s="60" t="str">
        <f>Замеры!F644</f>
        <v xml:space="preserve">Группа от QF </v>
      </c>
      <c r="D650" s="29" t="s">
        <v>76</v>
      </c>
      <c r="E650" s="28">
        <f>Замеры!I644</f>
        <v>0</v>
      </c>
      <c r="F650" s="29" t="s">
        <v>88</v>
      </c>
      <c r="G650" s="29">
        <f t="shared" si="47"/>
        <v>15</v>
      </c>
      <c r="H650" s="29">
        <f t="shared" si="48"/>
        <v>30</v>
      </c>
      <c r="I650" s="29" t="s">
        <v>75</v>
      </c>
      <c r="J650" s="29">
        <f t="shared" ca="1" si="45"/>
        <v>21.5</v>
      </c>
      <c r="K650" s="29">
        <f t="shared" si="49"/>
        <v>0.3</v>
      </c>
      <c r="L650" s="29">
        <f t="shared" ca="1" si="46"/>
        <v>1.6E-2</v>
      </c>
      <c r="M650">
        <f>Замеры!S644</f>
        <v>0</v>
      </c>
    </row>
    <row r="651" spans="1:13" ht="15.6" x14ac:dyDescent="0.3">
      <c r="A651" s="58">
        <f>IF(Замеры!B645=0, " ", Замеры!B645)</f>
        <v>640</v>
      </c>
      <c r="B651" s="59">
        <f>Замеры!H645</f>
        <v>0</v>
      </c>
      <c r="C651" s="60" t="str">
        <f>Замеры!F645</f>
        <v xml:space="preserve">Группа от QF </v>
      </c>
      <c r="D651" s="29" t="s">
        <v>76</v>
      </c>
      <c r="E651" s="28">
        <f>Замеры!I645</f>
        <v>0</v>
      </c>
      <c r="F651" s="29" t="s">
        <v>88</v>
      </c>
      <c r="G651" s="29">
        <f t="shared" si="47"/>
        <v>15</v>
      </c>
      <c r="H651" s="29">
        <f t="shared" si="48"/>
        <v>30</v>
      </c>
      <c r="I651" s="29" t="s">
        <v>75</v>
      </c>
      <c r="J651" s="29">
        <f t="shared" ca="1" si="45"/>
        <v>21.4</v>
      </c>
      <c r="K651" s="29">
        <f t="shared" si="49"/>
        <v>0.3</v>
      </c>
      <c r="L651" s="29">
        <f t="shared" ca="1" si="46"/>
        <v>7.0000000000000001E-3</v>
      </c>
      <c r="M651">
        <f>Замеры!S645</f>
        <v>0</v>
      </c>
    </row>
    <row r="652" spans="1:13" ht="15.6" x14ac:dyDescent="0.3">
      <c r="A652" s="58">
        <f>IF(Замеры!B646=0, " ", Замеры!B646)</f>
        <v>641</v>
      </c>
      <c r="B652" s="59">
        <f>Замеры!H646</f>
        <v>0</v>
      </c>
      <c r="C652" s="60" t="str">
        <f>Замеры!F646</f>
        <v xml:space="preserve">Группа от QF </v>
      </c>
      <c r="D652" s="29" t="s">
        <v>76</v>
      </c>
      <c r="E652" s="28">
        <f>Замеры!I646</f>
        <v>0</v>
      </c>
      <c r="F652" s="29" t="s">
        <v>88</v>
      </c>
      <c r="G652" s="29">
        <f t="shared" si="47"/>
        <v>15</v>
      </c>
      <c r="H652" s="29">
        <f t="shared" si="48"/>
        <v>30</v>
      </c>
      <c r="I652" s="29" t="s">
        <v>75</v>
      </c>
      <c r="J652" s="29">
        <f t="shared" ref="J652:J715" ca="1" si="50">RANDBETWEEN(201,219)/10</f>
        <v>21.8</v>
      </c>
      <c r="K652" s="29">
        <f t="shared" si="49"/>
        <v>0.3</v>
      </c>
      <c r="L652" s="29">
        <f t="shared" ref="L652:L715" ca="1" si="51">RANDBETWEEN(7,19)/1000</f>
        <v>8.9999999999999993E-3</v>
      </c>
      <c r="M652">
        <f>Замеры!S646</f>
        <v>0</v>
      </c>
    </row>
    <row r="653" spans="1:13" ht="15.6" x14ac:dyDescent="0.3">
      <c r="A653" s="58">
        <f>IF(Замеры!B647=0, " ", Замеры!B647)</f>
        <v>642</v>
      </c>
      <c r="B653" s="59">
        <f>Замеры!H647</f>
        <v>0</v>
      </c>
      <c r="C653" s="60" t="str">
        <f>Замеры!F647</f>
        <v xml:space="preserve">Группа от QF </v>
      </c>
      <c r="D653" s="29" t="s">
        <v>76</v>
      </c>
      <c r="E653" s="28">
        <f>Замеры!I647</f>
        <v>0</v>
      </c>
      <c r="F653" s="29" t="s">
        <v>88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75</v>
      </c>
      <c r="J653" s="29">
        <f t="shared" ca="1" si="50"/>
        <v>20.7</v>
      </c>
      <c r="K653" s="29">
        <f t="shared" ref="K653:K716" si="54">$O$9</f>
        <v>0.3</v>
      </c>
      <c r="L653" s="29">
        <f t="shared" ca="1" si="51"/>
        <v>8.9999999999999993E-3</v>
      </c>
      <c r="M653">
        <f>Замеры!S647</f>
        <v>0</v>
      </c>
    </row>
    <row r="654" spans="1:13" ht="15.6" x14ac:dyDescent="0.3">
      <c r="A654" s="58">
        <f>IF(Замеры!B648=0, " ", Замеры!B648)</f>
        <v>643</v>
      </c>
      <c r="B654" s="59">
        <f>Замеры!H648</f>
        <v>0</v>
      </c>
      <c r="C654" s="60" t="str">
        <f>Замеры!F648</f>
        <v xml:space="preserve">Группа от QF </v>
      </c>
      <c r="D654" s="29" t="s">
        <v>76</v>
      </c>
      <c r="E654" s="28">
        <f>Замеры!I648</f>
        <v>0</v>
      </c>
      <c r="F654" s="29" t="s">
        <v>88</v>
      </c>
      <c r="G654" s="29">
        <f t="shared" si="52"/>
        <v>15</v>
      </c>
      <c r="H654" s="29">
        <f t="shared" si="53"/>
        <v>30</v>
      </c>
      <c r="I654" s="29" t="s">
        <v>75</v>
      </c>
      <c r="J654" s="29">
        <f t="shared" ca="1" si="50"/>
        <v>20.5</v>
      </c>
      <c r="K654" s="29">
        <f t="shared" si="54"/>
        <v>0.3</v>
      </c>
      <c r="L654" s="29">
        <f t="shared" ca="1" si="51"/>
        <v>1.7000000000000001E-2</v>
      </c>
      <c r="M654">
        <f>Замеры!S648</f>
        <v>0</v>
      </c>
    </row>
    <row r="655" spans="1:13" ht="15.6" x14ac:dyDescent="0.3">
      <c r="A655" s="58">
        <f>IF(Замеры!B649=0, " ", Замеры!B649)</f>
        <v>644</v>
      </c>
      <c r="B655" s="59">
        <f>Замеры!H649</f>
        <v>0</v>
      </c>
      <c r="C655" s="60" t="str">
        <f>Замеры!F649</f>
        <v xml:space="preserve">Группа от QF </v>
      </c>
      <c r="D655" s="29" t="s">
        <v>76</v>
      </c>
      <c r="E655" s="28">
        <f>Замеры!I649</f>
        <v>0</v>
      </c>
      <c r="F655" s="29" t="s">
        <v>88</v>
      </c>
      <c r="G655" s="29">
        <f t="shared" si="52"/>
        <v>15</v>
      </c>
      <c r="H655" s="29">
        <f t="shared" si="53"/>
        <v>30</v>
      </c>
      <c r="I655" s="29" t="s">
        <v>75</v>
      </c>
      <c r="J655" s="29">
        <f t="shared" ca="1" si="50"/>
        <v>20.8</v>
      </c>
      <c r="K655" s="29">
        <f t="shared" si="54"/>
        <v>0.3</v>
      </c>
      <c r="L655" s="29">
        <f t="shared" ca="1" si="51"/>
        <v>1.7999999999999999E-2</v>
      </c>
      <c r="M655">
        <f>Замеры!S649</f>
        <v>0</v>
      </c>
    </row>
    <row r="656" spans="1:13" ht="15.6" x14ac:dyDescent="0.3">
      <c r="A656" s="58">
        <f>IF(Замеры!B650=0, " ", Замеры!B650)</f>
        <v>645</v>
      </c>
      <c r="B656" s="59">
        <f>Замеры!H650</f>
        <v>0</v>
      </c>
      <c r="C656" s="60" t="str">
        <f>Замеры!F650</f>
        <v xml:space="preserve">Группа от QF </v>
      </c>
      <c r="D656" s="29" t="s">
        <v>76</v>
      </c>
      <c r="E656" s="28">
        <f>Замеры!I650</f>
        <v>0</v>
      </c>
      <c r="F656" s="29" t="s">
        <v>88</v>
      </c>
      <c r="G656" s="29">
        <f t="shared" si="52"/>
        <v>15</v>
      </c>
      <c r="H656" s="29">
        <f t="shared" si="53"/>
        <v>30</v>
      </c>
      <c r="I656" s="29" t="s">
        <v>75</v>
      </c>
      <c r="J656" s="29">
        <f t="shared" ca="1" si="50"/>
        <v>21.3</v>
      </c>
      <c r="K656" s="29">
        <f t="shared" si="54"/>
        <v>0.3</v>
      </c>
      <c r="L656" s="29">
        <f t="shared" ca="1" si="51"/>
        <v>1.0999999999999999E-2</v>
      </c>
      <c r="M656">
        <f>Замеры!S650</f>
        <v>0</v>
      </c>
    </row>
    <row r="657" spans="1:13" ht="15.6" x14ac:dyDescent="0.3">
      <c r="A657" s="58">
        <f>IF(Замеры!B651=0, " ", Замеры!B651)</f>
        <v>646</v>
      </c>
      <c r="B657" s="59">
        <f>Замеры!H651</f>
        <v>0</v>
      </c>
      <c r="C657" s="60" t="str">
        <f>Замеры!F651</f>
        <v xml:space="preserve">Группа от QF </v>
      </c>
      <c r="D657" s="29" t="s">
        <v>76</v>
      </c>
      <c r="E657" s="28">
        <f>Замеры!I651</f>
        <v>0</v>
      </c>
      <c r="F657" s="29" t="s">
        <v>88</v>
      </c>
      <c r="G657" s="29">
        <f t="shared" si="52"/>
        <v>15</v>
      </c>
      <c r="H657" s="29">
        <f t="shared" si="53"/>
        <v>30</v>
      </c>
      <c r="I657" s="29" t="s">
        <v>75</v>
      </c>
      <c r="J657" s="29">
        <f t="shared" ca="1" si="50"/>
        <v>20.7</v>
      </c>
      <c r="K657" s="29">
        <f t="shared" si="54"/>
        <v>0.3</v>
      </c>
      <c r="L657" s="29">
        <f t="shared" ca="1" si="51"/>
        <v>1.6E-2</v>
      </c>
      <c r="M657">
        <f>Замеры!S651</f>
        <v>0</v>
      </c>
    </row>
    <row r="658" spans="1:13" ht="15.6" x14ac:dyDescent="0.3">
      <c r="A658" s="58">
        <f>IF(Замеры!B652=0, " ", Замеры!B652)</f>
        <v>647</v>
      </c>
      <c r="B658" s="59">
        <f>Замеры!H652</f>
        <v>0</v>
      </c>
      <c r="C658" s="60" t="str">
        <f>Замеры!F652</f>
        <v xml:space="preserve">Группа от QF </v>
      </c>
      <c r="D658" s="29" t="s">
        <v>76</v>
      </c>
      <c r="E658" s="28">
        <f>Замеры!I652</f>
        <v>0</v>
      </c>
      <c r="F658" s="29" t="s">
        <v>88</v>
      </c>
      <c r="G658" s="29">
        <f t="shared" si="52"/>
        <v>15</v>
      </c>
      <c r="H658" s="29">
        <f t="shared" si="53"/>
        <v>30</v>
      </c>
      <c r="I658" s="29" t="s">
        <v>75</v>
      </c>
      <c r="J658" s="29">
        <f t="shared" ca="1" si="50"/>
        <v>21.5</v>
      </c>
      <c r="K658" s="29">
        <f t="shared" si="54"/>
        <v>0.3</v>
      </c>
      <c r="L658" s="29">
        <f t="shared" ca="1" si="51"/>
        <v>1.2E-2</v>
      </c>
      <c r="M658">
        <f>Замеры!S652</f>
        <v>0</v>
      </c>
    </row>
    <row r="659" spans="1:13" ht="15.6" x14ac:dyDescent="0.3">
      <c r="A659" s="58">
        <f>IF(Замеры!B653=0, " ", Замеры!B653)</f>
        <v>648</v>
      </c>
      <c r="B659" s="59">
        <f>Замеры!H653</f>
        <v>0</v>
      </c>
      <c r="C659" s="60" t="str">
        <f>Замеры!F653</f>
        <v xml:space="preserve">Группа от QF </v>
      </c>
      <c r="D659" s="29" t="s">
        <v>76</v>
      </c>
      <c r="E659" s="28">
        <f>Замеры!I653</f>
        <v>0</v>
      </c>
      <c r="F659" s="29" t="s">
        <v>88</v>
      </c>
      <c r="G659" s="29">
        <f t="shared" si="52"/>
        <v>15</v>
      </c>
      <c r="H659" s="29">
        <f t="shared" si="53"/>
        <v>30</v>
      </c>
      <c r="I659" s="29" t="s">
        <v>75</v>
      </c>
      <c r="J659" s="29">
        <f t="shared" ca="1" si="50"/>
        <v>21.8</v>
      </c>
      <c r="K659" s="29">
        <f t="shared" si="54"/>
        <v>0.3</v>
      </c>
      <c r="L659" s="29">
        <f t="shared" ca="1" si="51"/>
        <v>7.0000000000000001E-3</v>
      </c>
      <c r="M659">
        <f>Замеры!S653</f>
        <v>0</v>
      </c>
    </row>
    <row r="660" spans="1:13" ht="15.6" x14ac:dyDescent="0.3">
      <c r="A660" s="58">
        <f>IF(Замеры!B654=0, " ", Замеры!B654)</f>
        <v>649</v>
      </c>
      <c r="B660" s="59">
        <f>Замеры!H654</f>
        <v>0</v>
      </c>
      <c r="C660" s="60" t="str">
        <f>Замеры!F654</f>
        <v xml:space="preserve">Группа от QF </v>
      </c>
      <c r="D660" s="29" t="s">
        <v>76</v>
      </c>
      <c r="E660" s="28">
        <f>Замеры!I654</f>
        <v>0</v>
      </c>
      <c r="F660" s="29" t="s">
        <v>88</v>
      </c>
      <c r="G660" s="29">
        <f t="shared" si="52"/>
        <v>15</v>
      </c>
      <c r="H660" s="29">
        <f t="shared" si="53"/>
        <v>30</v>
      </c>
      <c r="I660" s="29" t="s">
        <v>75</v>
      </c>
      <c r="J660" s="29">
        <f t="shared" ca="1" si="50"/>
        <v>20.7</v>
      </c>
      <c r="K660" s="29">
        <f t="shared" si="54"/>
        <v>0.3</v>
      </c>
      <c r="L660" s="29">
        <f t="shared" ca="1" si="51"/>
        <v>1.7999999999999999E-2</v>
      </c>
      <c r="M660">
        <f>Замеры!S654</f>
        <v>0</v>
      </c>
    </row>
    <row r="661" spans="1:13" ht="15.6" x14ac:dyDescent="0.3">
      <c r="A661" s="58">
        <f>IF(Замеры!B655=0, " ", Замеры!B655)</f>
        <v>650</v>
      </c>
      <c r="B661" s="59">
        <f>Замеры!H655</f>
        <v>0</v>
      </c>
      <c r="C661" s="60" t="str">
        <f>Замеры!F655</f>
        <v xml:space="preserve">Группа от QF </v>
      </c>
      <c r="D661" s="29" t="s">
        <v>76</v>
      </c>
      <c r="E661" s="28">
        <f>Замеры!I655</f>
        <v>0</v>
      </c>
      <c r="F661" s="29" t="s">
        <v>88</v>
      </c>
      <c r="G661" s="29">
        <f t="shared" si="52"/>
        <v>15</v>
      </c>
      <c r="H661" s="29">
        <f t="shared" si="53"/>
        <v>30</v>
      </c>
      <c r="I661" s="29" t="s">
        <v>75</v>
      </c>
      <c r="J661" s="29">
        <f t="shared" ca="1" si="50"/>
        <v>21.6</v>
      </c>
      <c r="K661" s="29">
        <f t="shared" si="54"/>
        <v>0.3</v>
      </c>
      <c r="L661" s="29">
        <f t="shared" ca="1" si="51"/>
        <v>7.0000000000000001E-3</v>
      </c>
      <c r="M661">
        <f>Замеры!S655</f>
        <v>0</v>
      </c>
    </row>
    <row r="662" spans="1:13" ht="15.6" x14ac:dyDescent="0.3">
      <c r="A662" s="58">
        <f>IF(Замеры!B656=0, " ", Замеры!B656)</f>
        <v>651</v>
      </c>
      <c r="B662" s="59">
        <f>Замеры!H656</f>
        <v>0</v>
      </c>
      <c r="C662" s="60" t="str">
        <f>Замеры!F656</f>
        <v xml:space="preserve">Группа от QF </v>
      </c>
      <c r="D662" s="29" t="s">
        <v>76</v>
      </c>
      <c r="E662" s="28">
        <f>Замеры!I656</f>
        <v>0</v>
      </c>
      <c r="F662" s="29" t="s">
        <v>88</v>
      </c>
      <c r="G662" s="29">
        <f t="shared" si="52"/>
        <v>15</v>
      </c>
      <c r="H662" s="29">
        <f t="shared" si="53"/>
        <v>30</v>
      </c>
      <c r="I662" s="29" t="s">
        <v>75</v>
      </c>
      <c r="J662" s="29">
        <f t="shared" ca="1" si="50"/>
        <v>20.9</v>
      </c>
      <c r="K662" s="29">
        <f t="shared" si="54"/>
        <v>0.3</v>
      </c>
      <c r="L662" s="29">
        <f t="shared" ca="1" si="51"/>
        <v>1.2999999999999999E-2</v>
      </c>
      <c r="M662">
        <f>Замеры!S656</f>
        <v>0</v>
      </c>
    </row>
    <row r="663" spans="1:13" ht="15.6" x14ac:dyDescent="0.3">
      <c r="A663" s="58">
        <f>IF(Замеры!B657=0, " ", Замеры!B657)</f>
        <v>652</v>
      </c>
      <c r="B663" s="59">
        <f>Замеры!H657</f>
        <v>0</v>
      </c>
      <c r="C663" s="60" t="str">
        <f>Замеры!F657</f>
        <v xml:space="preserve">Группа от QF </v>
      </c>
      <c r="D663" s="29" t="s">
        <v>76</v>
      </c>
      <c r="E663" s="28">
        <f>Замеры!I657</f>
        <v>0</v>
      </c>
      <c r="F663" s="29" t="s">
        <v>88</v>
      </c>
      <c r="G663" s="29">
        <f t="shared" si="52"/>
        <v>15</v>
      </c>
      <c r="H663" s="29">
        <f t="shared" si="53"/>
        <v>30</v>
      </c>
      <c r="I663" s="29" t="s">
        <v>75</v>
      </c>
      <c r="J663" s="29">
        <f t="shared" ca="1" si="50"/>
        <v>21.5</v>
      </c>
      <c r="K663" s="29">
        <f t="shared" si="54"/>
        <v>0.3</v>
      </c>
      <c r="L663" s="29">
        <f t="shared" ca="1" si="51"/>
        <v>0.01</v>
      </c>
      <c r="M663">
        <f>Замеры!S657</f>
        <v>0</v>
      </c>
    </row>
    <row r="664" spans="1:13" ht="15.6" x14ac:dyDescent="0.3">
      <c r="A664" s="58">
        <f>IF(Замеры!B658=0, " ", Замеры!B658)</f>
        <v>653</v>
      </c>
      <c r="B664" s="59">
        <f>Замеры!H658</f>
        <v>0</v>
      </c>
      <c r="C664" s="60" t="str">
        <f>Замеры!F658</f>
        <v xml:space="preserve">Группа от QF </v>
      </c>
      <c r="D664" s="29" t="s">
        <v>76</v>
      </c>
      <c r="E664" s="28">
        <f>Замеры!I658</f>
        <v>0</v>
      </c>
      <c r="F664" s="29" t="s">
        <v>88</v>
      </c>
      <c r="G664" s="29">
        <f t="shared" si="52"/>
        <v>15</v>
      </c>
      <c r="H664" s="29">
        <f t="shared" si="53"/>
        <v>30</v>
      </c>
      <c r="I664" s="29" t="s">
        <v>75</v>
      </c>
      <c r="J664" s="29">
        <f t="shared" ca="1" si="50"/>
        <v>21.2</v>
      </c>
      <c r="K664" s="29">
        <f t="shared" si="54"/>
        <v>0.3</v>
      </c>
      <c r="L664" s="29">
        <f t="shared" ca="1" si="51"/>
        <v>8.0000000000000002E-3</v>
      </c>
      <c r="M664">
        <f>Замеры!S658</f>
        <v>0</v>
      </c>
    </row>
    <row r="665" spans="1:13" ht="15.6" x14ac:dyDescent="0.3">
      <c r="A665" s="58">
        <f>IF(Замеры!B659=0, " ", Замеры!B659)</f>
        <v>654</v>
      </c>
      <c r="B665" s="59">
        <f>Замеры!H659</f>
        <v>0</v>
      </c>
      <c r="C665" s="60" t="str">
        <f>Замеры!F659</f>
        <v xml:space="preserve">Группа от QF </v>
      </c>
      <c r="D665" s="29" t="s">
        <v>76</v>
      </c>
      <c r="E665" s="28">
        <f>Замеры!I659</f>
        <v>0</v>
      </c>
      <c r="F665" s="29" t="s">
        <v>88</v>
      </c>
      <c r="G665" s="29">
        <f t="shared" si="52"/>
        <v>15</v>
      </c>
      <c r="H665" s="29">
        <f t="shared" si="53"/>
        <v>30</v>
      </c>
      <c r="I665" s="29" t="s">
        <v>75</v>
      </c>
      <c r="J665" s="29">
        <f t="shared" ca="1" si="50"/>
        <v>20.100000000000001</v>
      </c>
      <c r="K665" s="29">
        <f t="shared" si="54"/>
        <v>0.3</v>
      </c>
      <c r="L665" s="29">
        <f t="shared" ca="1" si="51"/>
        <v>1.7000000000000001E-2</v>
      </c>
      <c r="M665">
        <f>Замеры!S659</f>
        <v>0</v>
      </c>
    </row>
    <row r="666" spans="1:13" ht="15.6" x14ac:dyDescent="0.3">
      <c r="A666" s="58">
        <f>IF(Замеры!B660=0, " ", Замеры!B660)</f>
        <v>655</v>
      </c>
      <c r="B666" s="59">
        <f>Замеры!H660</f>
        <v>0</v>
      </c>
      <c r="C666" s="60" t="str">
        <f>Замеры!F660</f>
        <v xml:space="preserve">Группа от QF </v>
      </c>
      <c r="D666" s="29" t="s">
        <v>76</v>
      </c>
      <c r="E666" s="28">
        <f>Замеры!I660</f>
        <v>0</v>
      </c>
      <c r="F666" s="29" t="s">
        <v>88</v>
      </c>
      <c r="G666" s="29">
        <f t="shared" si="52"/>
        <v>15</v>
      </c>
      <c r="H666" s="29">
        <f t="shared" si="53"/>
        <v>30</v>
      </c>
      <c r="I666" s="29" t="s">
        <v>75</v>
      </c>
      <c r="J666" s="29">
        <f t="shared" ca="1" si="50"/>
        <v>20.100000000000001</v>
      </c>
      <c r="K666" s="29">
        <f t="shared" si="54"/>
        <v>0.3</v>
      </c>
      <c r="L666" s="29">
        <f t="shared" ca="1" si="51"/>
        <v>8.9999999999999993E-3</v>
      </c>
      <c r="M666">
        <f>Замеры!S660</f>
        <v>0</v>
      </c>
    </row>
    <row r="667" spans="1:13" ht="15.6" x14ac:dyDescent="0.3">
      <c r="A667" s="58">
        <f>IF(Замеры!B661=0, " ", Замеры!B661)</f>
        <v>656</v>
      </c>
      <c r="B667" s="59">
        <f>Замеры!H661</f>
        <v>0</v>
      </c>
      <c r="C667" s="60" t="str">
        <f>Замеры!F661</f>
        <v xml:space="preserve">Группа от QF </v>
      </c>
      <c r="D667" s="29" t="s">
        <v>76</v>
      </c>
      <c r="E667" s="28">
        <f>Замеры!I661</f>
        <v>0</v>
      </c>
      <c r="F667" s="29" t="s">
        <v>88</v>
      </c>
      <c r="G667" s="29">
        <f t="shared" si="52"/>
        <v>15</v>
      </c>
      <c r="H667" s="29">
        <f t="shared" si="53"/>
        <v>30</v>
      </c>
      <c r="I667" s="29" t="s">
        <v>75</v>
      </c>
      <c r="J667" s="29">
        <f t="shared" ca="1" si="50"/>
        <v>20.3</v>
      </c>
      <c r="K667" s="29">
        <f t="shared" si="54"/>
        <v>0.3</v>
      </c>
      <c r="L667" s="29">
        <f t="shared" ca="1" si="51"/>
        <v>1.2999999999999999E-2</v>
      </c>
      <c r="M667">
        <f>Замеры!S661</f>
        <v>0</v>
      </c>
    </row>
    <row r="668" spans="1:13" ht="15.6" x14ac:dyDescent="0.3">
      <c r="A668" s="58">
        <f>IF(Замеры!B662=0, " ", Замеры!B662)</f>
        <v>657</v>
      </c>
      <c r="B668" s="59">
        <f>Замеры!H662</f>
        <v>0</v>
      </c>
      <c r="C668" s="60" t="str">
        <f>Замеры!F662</f>
        <v xml:space="preserve">Группа от QF </v>
      </c>
      <c r="D668" s="29" t="s">
        <v>76</v>
      </c>
      <c r="E668" s="28">
        <f>Замеры!I662</f>
        <v>0</v>
      </c>
      <c r="F668" s="29" t="s">
        <v>88</v>
      </c>
      <c r="G668" s="29">
        <f t="shared" si="52"/>
        <v>15</v>
      </c>
      <c r="H668" s="29">
        <f t="shared" si="53"/>
        <v>30</v>
      </c>
      <c r="I668" s="29" t="s">
        <v>75</v>
      </c>
      <c r="J668" s="29">
        <f t="shared" ca="1" si="50"/>
        <v>20.7</v>
      </c>
      <c r="K668" s="29">
        <f t="shared" si="54"/>
        <v>0.3</v>
      </c>
      <c r="L668" s="29">
        <f t="shared" ca="1" si="51"/>
        <v>1.7999999999999999E-2</v>
      </c>
      <c r="M668">
        <f>Замеры!S662</f>
        <v>0</v>
      </c>
    </row>
    <row r="669" spans="1:13" ht="15.6" x14ac:dyDescent="0.3">
      <c r="A669" s="58">
        <f>IF(Замеры!B663=0, " ", Замеры!B663)</f>
        <v>658</v>
      </c>
      <c r="B669" s="59">
        <f>Замеры!H663</f>
        <v>0</v>
      </c>
      <c r="C669" s="60" t="str">
        <f>Замеры!F663</f>
        <v xml:space="preserve">Группа от QF </v>
      </c>
      <c r="D669" s="29" t="s">
        <v>76</v>
      </c>
      <c r="E669" s="28">
        <f>Замеры!I663</f>
        <v>0</v>
      </c>
      <c r="F669" s="29" t="s">
        <v>88</v>
      </c>
      <c r="G669" s="29">
        <f t="shared" si="52"/>
        <v>15</v>
      </c>
      <c r="H669" s="29">
        <f t="shared" si="53"/>
        <v>30</v>
      </c>
      <c r="I669" s="29" t="s">
        <v>75</v>
      </c>
      <c r="J669" s="29">
        <f t="shared" ca="1" si="50"/>
        <v>21</v>
      </c>
      <c r="K669" s="29">
        <f t="shared" si="54"/>
        <v>0.3</v>
      </c>
      <c r="L669" s="29">
        <f t="shared" ca="1" si="51"/>
        <v>1.4999999999999999E-2</v>
      </c>
      <c r="M669">
        <f>Замеры!S663</f>
        <v>0</v>
      </c>
    </row>
    <row r="670" spans="1:13" ht="15.6" x14ac:dyDescent="0.3">
      <c r="A670" s="58">
        <f>IF(Замеры!B664=0, " ", Замеры!B664)</f>
        <v>659</v>
      </c>
      <c r="B670" s="59">
        <f>Замеры!H664</f>
        <v>0</v>
      </c>
      <c r="C670" s="60" t="str">
        <f>Замеры!F664</f>
        <v xml:space="preserve">Группа от QF </v>
      </c>
      <c r="D670" s="29" t="s">
        <v>76</v>
      </c>
      <c r="E670" s="28">
        <f>Замеры!I664</f>
        <v>0</v>
      </c>
      <c r="F670" s="29" t="s">
        <v>88</v>
      </c>
      <c r="G670" s="29">
        <f t="shared" si="52"/>
        <v>15</v>
      </c>
      <c r="H670" s="29">
        <f t="shared" si="53"/>
        <v>30</v>
      </c>
      <c r="I670" s="29" t="s">
        <v>75</v>
      </c>
      <c r="J670" s="29">
        <f t="shared" ca="1" si="50"/>
        <v>21.1</v>
      </c>
      <c r="K670" s="29">
        <f t="shared" si="54"/>
        <v>0.3</v>
      </c>
      <c r="L670" s="29">
        <f t="shared" ca="1" si="51"/>
        <v>8.9999999999999993E-3</v>
      </c>
      <c r="M670">
        <f>Замеры!S664</f>
        <v>0</v>
      </c>
    </row>
    <row r="671" spans="1:13" ht="15.6" x14ac:dyDescent="0.3">
      <c r="A671" s="58">
        <f>IF(Замеры!B665=0, " ", Замеры!B665)</f>
        <v>660</v>
      </c>
      <c r="B671" s="59">
        <f>Замеры!H665</f>
        <v>0</v>
      </c>
      <c r="C671" s="60" t="str">
        <f>Замеры!F665</f>
        <v xml:space="preserve">Группа от QF </v>
      </c>
      <c r="D671" s="29" t="s">
        <v>76</v>
      </c>
      <c r="E671" s="28">
        <f>Замеры!I665</f>
        <v>0</v>
      </c>
      <c r="F671" s="29" t="s">
        <v>88</v>
      </c>
      <c r="G671" s="29">
        <f t="shared" si="52"/>
        <v>15</v>
      </c>
      <c r="H671" s="29">
        <f t="shared" si="53"/>
        <v>30</v>
      </c>
      <c r="I671" s="29" t="s">
        <v>75</v>
      </c>
      <c r="J671" s="29">
        <f t="shared" ca="1" si="50"/>
        <v>21.8</v>
      </c>
      <c r="K671" s="29">
        <f t="shared" si="54"/>
        <v>0.3</v>
      </c>
      <c r="L671" s="29">
        <f t="shared" ca="1" si="51"/>
        <v>1.4999999999999999E-2</v>
      </c>
      <c r="M671">
        <f>Замеры!S665</f>
        <v>0</v>
      </c>
    </row>
    <row r="672" spans="1:13" ht="15.6" x14ac:dyDescent="0.3">
      <c r="A672" s="58">
        <f>IF(Замеры!B666=0, " ", Замеры!B666)</f>
        <v>661</v>
      </c>
      <c r="B672" s="59">
        <f>Замеры!H666</f>
        <v>0</v>
      </c>
      <c r="C672" s="60" t="str">
        <f>Замеры!F666</f>
        <v xml:space="preserve">Группа от QF </v>
      </c>
      <c r="D672" s="29" t="s">
        <v>76</v>
      </c>
      <c r="E672" s="28">
        <f>Замеры!I666</f>
        <v>0</v>
      </c>
      <c r="F672" s="29" t="s">
        <v>88</v>
      </c>
      <c r="G672" s="29">
        <f t="shared" si="52"/>
        <v>15</v>
      </c>
      <c r="H672" s="29">
        <f t="shared" si="53"/>
        <v>30</v>
      </c>
      <c r="I672" s="29" t="s">
        <v>75</v>
      </c>
      <c r="J672" s="29">
        <f t="shared" ca="1" si="50"/>
        <v>20.5</v>
      </c>
      <c r="K672" s="29">
        <f t="shared" si="54"/>
        <v>0.3</v>
      </c>
      <c r="L672" s="29">
        <f t="shared" ca="1" si="51"/>
        <v>1.4E-2</v>
      </c>
      <c r="M672">
        <f>Замеры!S666</f>
        <v>0</v>
      </c>
    </row>
    <row r="673" spans="1:13" ht="15.6" x14ac:dyDescent="0.3">
      <c r="A673" s="58">
        <f>IF(Замеры!B667=0, " ", Замеры!B667)</f>
        <v>662</v>
      </c>
      <c r="B673" s="59">
        <f>Замеры!H667</f>
        <v>0</v>
      </c>
      <c r="C673" s="60" t="str">
        <f>Замеры!F667</f>
        <v xml:space="preserve">Группа от QF </v>
      </c>
      <c r="D673" s="29" t="s">
        <v>76</v>
      </c>
      <c r="E673" s="28">
        <f>Замеры!I667</f>
        <v>0</v>
      </c>
      <c r="F673" s="29" t="s">
        <v>88</v>
      </c>
      <c r="G673" s="29">
        <f t="shared" si="52"/>
        <v>15</v>
      </c>
      <c r="H673" s="29">
        <f t="shared" si="53"/>
        <v>30</v>
      </c>
      <c r="I673" s="29" t="s">
        <v>75</v>
      </c>
      <c r="J673" s="29">
        <f t="shared" ca="1" si="50"/>
        <v>20.399999999999999</v>
      </c>
      <c r="K673" s="29">
        <f t="shared" si="54"/>
        <v>0.3</v>
      </c>
      <c r="L673" s="29">
        <f t="shared" ca="1" si="51"/>
        <v>1.7999999999999999E-2</v>
      </c>
      <c r="M673">
        <f>Замеры!S667</f>
        <v>0</v>
      </c>
    </row>
    <row r="674" spans="1:13" ht="15.6" x14ac:dyDescent="0.3">
      <c r="A674" s="58">
        <f>IF(Замеры!B668=0, " ", Замеры!B668)</f>
        <v>663</v>
      </c>
      <c r="B674" s="59">
        <f>Замеры!H668</f>
        <v>0</v>
      </c>
      <c r="C674" s="60" t="str">
        <f>Замеры!F668</f>
        <v xml:space="preserve">Группа от QF </v>
      </c>
      <c r="D674" s="29" t="s">
        <v>76</v>
      </c>
      <c r="E674" s="28">
        <f>Замеры!I668</f>
        <v>0</v>
      </c>
      <c r="F674" s="29" t="s">
        <v>88</v>
      </c>
      <c r="G674" s="29">
        <f t="shared" si="52"/>
        <v>15</v>
      </c>
      <c r="H674" s="29">
        <f t="shared" si="53"/>
        <v>30</v>
      </c>
      <c r="I674" s="29" t="s">
        <v>75</v>
      </c>
      <c r="J674" s="29">
        <f t="shared" ca="1" si="50"/>
        <v>20.3</v>
      </c>
      <c r="K674" s="29">
        <f t="shared" si="54"/>
        <v>0.3</v>
      </c>
      <c r="L674" s="29">
        <f t="shared" ca="1" si="51"/>
        <v>1.7999999999999999E-2</v>
      </c>
      <c r="M674">
        <f>Замеры!S668</f>
        <v>0</v>
      </c>
    </row>
    <row r="675" spans="1:13" ht="15.6" x14ac:dyDescent="0.3">
      <c r="A675" s="58">
        <f>IF(Замеры!B669=0, " ", Замеры!B669)</f>
        <v>664</v>
      </c>
      <c r="B675" s="59">
        <f>Замеры!H669</f>
        <v>0</v>
      </c>
      <c r="C675" s="60" t="str">
        <f>Замеры!F669</f>
        <v xml:space="preserve">Группа от QF </v>
      </c>
      <c r="D675" s="29" t="s">
        <v>76</v>
      </c>
      <c r="E675" s="28">
        <f>Замеры!I669</f>
        <v>0</v>
      </c>
      <c r="F675" s="29" t="s">
        <v>88</v>
      </c>
      <c r="G675" s="29">
        <f t="shared" si="52"/>
        <v>15</v>
      </c>
      <c r="H675" s="29">
        <f t="shared" si="53"/>
        <v>30</v>
      </c>
      <c r="I675" s="29" t="s">
        <v>75</v>
      </c>
      <c r="J675" s="29">
        <f t="shared" ca="1" si="50"/>
        <v>21.9</v>
      </c>
      <c r="K675" s="29">
        <f t="shared" si="54"/>
        <v>0.3</v>
      </c>
      <c r="L675" s="29">
        <f t="shared" ca="1" si="51"/>
        <v>1.4E-2</v>
      </c>
      <c r="M675">
        <f>Замеры!S669</f>
        <v>0</v>
      </c>
    </row>
    <row r="676" spans="1:13" ht="15.6" x14ac:dyDescent="0.3">
      <c r="A676" s="58">
        <f>IF(Замеры!B670=0, " ", Замеры!B670)</f>
        <v>665</v>
      </c>
      <c r="B676" s="59">
        <f>Замеры!H670</f>
        <v>0</v>
      </c>
      <c r="C676" s="60" t="str">
        <f>Замеры!F670</f>
        <v xml:space="preserve">Группа от QF </v>
      </c>
      <c r="D676" s="29" t="s">
        <v>76</v>
      </c>
      <c r="E676" s="28">
        <f>Замеры!I670</f>
        <v>0</v>
      </c>
      <c r="F676" s="29" t="s">
        <v>88</v>
      </c>
      <c r="G676" s="29">
        <f t="shared" si="52"/>
        <v>15</v>
      </c>
      <c r="H676" s="29">
        <f t="shared" si="53"/>
        <v>30</v>
      </c>
      <c r="I676" s="29" t="s">
        <v>75</v>
      </c>
      <c r="J676" s="29">
        <f t="shared" ca="1" si="50"/>
        <v>21.5</v>
      </c>
      <c r="K676" s="29">
        <f t="shared" si="54"/>
        <v>0.3</v>
      </c>
      <c r="L676" s="29">
        <f t="shared" ca="1" si="51"/>
        <v>8.9999999999999993E-3</v>
      </c>
      <c r="M676">
        <f>Замеры!S670</f>
        <v>0</v>
      </c>
    </row>
    <row r="677" spans="1:13" ht="15.6" x14ac:dyDescent="0.3">
      <c r="A677" s="58">
        <f>IF(Замеры!B671=0, " ", Замеры!B671)</f>
        <v>666</v>
      </c>
      <c r="B677" s="59">
        <f>Замеры!H671</f>
        <v>0</v>
      </c>
      <c r="C677" s="60" t="str">
        <f>Замеры!F671</f>
        <v xml:space="preserve">Группа от QF </v>
      </c>
      <c r="D677" s="29" t="s">
        <v>76</v>
      </c>
      <c r="E677" s="28">
        <f>Замеры!I671</f>
        <v>0</v>
      </c>
      <c r="F677" s="29" t="s">
        <v>88</v>
      </c>
      <c r="G677" s="29">
        <f t="shared" si="52"/>
        <v>15</v>
      </c>
      <c r="H677" s="29">
        <f t="shared" si="53"/>
        <v>30</v>
      </c>
      <c r="I677" s="29" t="s">
        <v>75</v>
      </c>
      <c r="J677" s="29">
        <f t="shared" ca="1" si="50"/>
        <v>20.3</v>
      </c>
      <c r="K677" s="29">
        <f t="shared" si="54"/>
        <v>0.3</v>
      </c>
      <c r="L677" s="29">
        <f t="shared" ca="1" si="51"/>
        <v>7.0000000000000001E-3</v>
      </c>
      <c r="M677">
        <f>Замеры!S671</f>
        <v>0</v>
      </c>
    </row>
    <row r="678" spans="1:13" ht="15.6" x14ac:dyDescent="0.3">
      <c r="A678" s="58">
        <f>IF(Замеры!B672=0, " ", Замеры!B672)</f>
        <v>667</v>
      </c>
      <c r="B678" s="59">
        <f>Замеры!H672</f>
        <v>0</v>
      </c>
      <c r="C678" s="60" t="str">
        <f>Замеры!F672</f>
        <v xml:space="preserve">Группа от QF </v>
      </c>
      <c r="D678" s="29" t="s">
        <v>76</v>
      </c>
      <c r="E678" s="28">
        <f>Замеры!I672</f>
        <v>0</v>
      </c>
      <c r="F678" s="29" t="s">
        <v>88</v>
      </c>
      <c r="G678" s="29">
        <f t="shared" si="52"/>
        <v>15</v>
      </c>
      <c r="H678" s="29">
        <f t="shared" si="53"/>
        <v>30</v>
      </c>
      <c r="I678" s="29" t="s">
        <v>75</v>
      </c>
      <c r="J678" s="29">
        <f t="shared" ca="1" si="50"/>
        <v>21.4</v>
      </c>
      <c r="K678" s="29">
        <f t="shared" si="54"/>
        <v>0.3</v>
      </c>
      <c r="L678" s="29">
        <f t="shared" ca="1" si="51"/>
        <v>1.4E-2</v>
      </c>
      <c r="M678">
        <f>Замеры!S672</f>
        <v>0</v>
      </c>
    </row>
    <row r="679" spans="1:13" ht="15.6" x14ac:dyDescent="0.3">
      <c r="A679" s="58">
        <f>IF(Замеры!B673=0, " ", Замеры!B673)</f>
        <v>668</v>
      </c>
      <c r="B679" s="59">
        <f>Замеры!H673</f>
        <v>0</v>
      </c>
      <c r="C679" s="60" t="str">
        <f>Замеры!F673</f>
        <v xml:space="preserve">Группа от QF </v>
      </c>
      <c r="D679" s="29" t="s">
        <v>76</v>
      </c>
      <c r="E679" s="28">
        <f>Замеры!I673</f>
        <v>0</v>
      </c>
      <c r="F679" s="29" t="s">
        <v>88</v>
      </c>
      <c r="G679" s="29">
        <f t="shared" si="52"/>
        <v>15</v>
      </c>
      <c r="H679" s="29">
        <f t="shared" si="53"/>
        <v>30</v>
      </c>
      <c r="I679" s="29" t="s">
        <v>75</v>
      </c>
      <c r="J679" s="29">
        <f t="shared" ca="1" si="50"/>
        <v>21.6</v>
      </c>
      <c r="K679" s="29">
        <f t="shared" si="54"/>
        <v>0.3</v>
      </c>
      <c r="L679" s="29">
        <f t="shared" ca="1" si="51"/>
        <v>1.0999999999999999E-2</v>
      </c>
      <c r="M679">
        <f>Замеры!S673</f>
        <v>0</v>
      </c>
    </row>
    <row r="680" spans="1:13" ht="15.6" x14ac:dyDescent="0.3">
      <c r="A680" s="58">
        <f>IF(Замеры!B674=0, " ", Замеры!B674)</f>
        <v>669</v>
      </c>
      <c r="B680" s="59">
        <f>Замеры!H674</f>
        <v>0</v>
      </c>
      <c r="C680" s="60" t="str">
        <f>Замеры!F674</f>
        <v xml:space="preserve">Группа от QF </v>
      </c>
      <c r="D680" s="29" t="s">
        <v>76</v>
      </c>
      <c r="E680" s="28">
        <f>Замеры!I674</f>
        <v>0</v>
      </c>
      <c r="F680" s="29" t="s">
        <v>88</v>
      </c>
      <c r="G680" s="29">
        <f t="shared" si="52"/>
        <v>15</v>
      </c>
      <c r="H680" s="29">
        <f t="shared" si="53"/>
        <v>30</v>
      </c>
      <c r="I680" s="29" t="s">
        <v>75</v>
      </c>
      <c r="J680" s="29">
        <f t="shared" ca="1" si="50"/>
        <v>20.2</v>
      </c>
      <c r="K680" s="29">
        <f t="shared" si="54"/>
        <v>0.3</v>
      </c>
      <c r="L680" s="29">
        <f t="shared" ca="1" si="51"/>
        <v>1.4E-2</v>
      </c>
      <c r="M680">
        <f>Замеры!S674</f>
        <v>0</v>
      </c>
    </row>
    <row r="681" spans="1:13" ht="15.6" x14ac:dyDescent="0.3">
      <c r="A681" s="58">
        <f>IF(Замеры!B675=0, " ", Замеры!B675)</f>
        <v>670</v>
      </c>
      <c r="B681" s="59">
        <f>Замеры!H675</f>
        <v>0</v>
      </c>
      <c r="C681" s="60" t="str">
        <f>Замеры!F675</f>
        <v xml:space="preserve">Группа от QF </v>
      </c>
      <c r="D681" s="29" t="s">
        <v>76</v>
      </c>
      <c r="E681" s="28">
        <f>Замеры!I675</f>
        <v>0</v>
      </c>
      <c r="F681" s="29" t="s">
        <v>88</v>
      </c>
      <c r="G681" s="29">
        <f t="shared" si="52"/>
        <v>15</v>
      </c>
      <c r="H681" s="29">
        <f t="shared" si="53"/>
        <v>30</v>
      </c>
      <c r="I681" s="29" t="s">
        <v>75</v>
      </c>
      <c r="J681" s="29">
        <f t="shared" ca="1" si="50"/>
        <v>21.1</v>
      </c>
      <c r="K681" s="29">
        <f t="shared" si="54"/>
        <v>0.3</v>
      </c>
      <c r="L681" s="29">
        <f t="shared" ca="1" si="51"/>
        <v>7.0000000000000001E-3</v>
      </c>
      <c r="M681">
        <f>Замеры!S675</f>
        <v>0</v>
      </c>
    </row>
    <row r="682" spans="1:13" ht="15.6" x14ac:dyDescent="0.3">
      <c r="A682" s="58">
        <f>IF(Замеры!B676=0, " ", Замеры!B676)</f>
        <v>671</v>
      </c>
      <c r="B682" s="59">
        <f>Замеры!H676</f>
        <v>0</v>
      </c>
      <c r="C682" s="60" t="str">
        <f>Замеры!F676</f>
        <v xml:space="preserve">Группа от QF </v>
      </c>
      <c r="D682" s="29" t="s">
        <v>76</v>
      </c>
      <c r="E682" s="28">
        <f>Замеры!I676</f>
        <v>0</v>
      </c>
      <c r="F682" s="29" t="s">
        <v>88</v>
      </c>
      <c r="G682" s="29">
        <f t="shared" si="52"/>
        <v>15</v>
      </c>
      <c r="H682" s="29">
        <f t="shared" si="53"/>
        <v>30</v>
      </c>
      <c r="I682" s="29" t="s">
        <v>75</v>
      </c>
      <c r="J682" s="29">
        <f t="shared" ca="1" si="50"/>
        <v>20.8</v>
      </c>
      <c r="K682" s="29">
        <f t="shared" si="54"/>
        <v>0.3</v>
      </c>
      <c r="L682" s="29">
        <f t="shared" ca="1" si="51"/>
        <v>1.2999999999999999E-2</v>
      </c>
      <c r="M682">
        <f>Замеры!S676</f>
        <v>0</v>
      </c>
    </row>
    <row r="683" spans="1:13" ht="15.6" x14ac:dyDescent="0.3">
      <c r="A683" s="58">
        <f>IF(Замеры!B677=0, " ", Замеры!B677)</f>
        <v>672</v>
      </c>
      <c r="B683" s="59">
        <f>Замеры!H677</f>
        <v>0</v>
      </c>
      <c r="C683" s="60" t="str">
        <f>Замеры!F677</f>
        <v xml:space="preserve">Группа от QF </v>
      </c>
      <c r="D683" s="29" t="s">
        <v>76</v>
      </c>
      <c r="E683" s="28">
        <f>Замеры!I677</f>
        <v>0</v>
      </c>
      <c r="F683" s="29" t="s">
        <v>88</v>
      </c>
      <c r="G683" s="29">
        <f t="shared" si="52"/>
        <v>15</v>
      </c>
      <c r="H683" s="29">
        <f t="shared" si="53"/>
        <v>30</v>
      </c>
      <c r="I683" s="29" t="s">
        <v>75</v>
      </c>
      <c r="J683" s="29">
        <f t="shared" ca="1" si="50"/>
        <v>21.5</v>
      </c>
      <c r="K683" s="29">
        <f t="shared" si="54"/>
        <v>0.3</v>
      </c>
      <c r="L683" s="29">
        <f t="shared" ca="1" si="51"/>
        <v>1.6E-2</v>
      </c>
      <c r="M683">
        <f>Замеры!S677</f>
        <v>0</v>
      </c>
    </row>
    <row r="684" spans="1:13" ht="15.6" x14ac:dyDescent="0.3">
      <c r="A684" s="58">
        <f>IF(Замеры!B678=0, " ", Замеры!B678)</f>
        <v>673</v>
      </c>
      <c r="B684" s="59">
        <f>Замеры!H678</f>
        <v>0</v>
      </c>
      <c r="C684" s="60" t="str">
        <f>Замеры!F678</f>
        <v xml:space="preserve">Группа от QF </v>
      </c>
      <c r="D684" s="29" t="s">
        <v>76</v>
      </c>
      <c r="E684" s="28">
        <f>Замеры!I678</f>
        <v>0</v>
      </c>
      <c r="F684" s="29" t="s">
        <v>88</v>
      </c>
      <c r="G684" s="29">
        <f t="shared" si="52"/>
        <v>15</v>
      </c>
      <c r="H684" s="29">
        <f t="shared" si="53"/>
        <v>30</v>
      </c>
      <c r="I684" s="29" t="s">
        <v>75</v>
      </c>
      <c r="J684" s="29">
        <f t="shared" ca="1" si="50"/>
        <v>21.9</v>
      </c>
      <c r="K684" s="29">
        <f t="shared" si="54"/>
        <v>0.3</v>
      </c>
      <c r="L684" s="29">
        <f t="shared" ca="1" si="51"/>
        <v>8.9999999999999993E-3</v>
      </c>
      <c r="M684">
        <f>Замеры!S678</f>
        <v>0</v>
      </c>
    </row>
    <row r="685" spans="1:13" ht="15.6" x14ac:dyDescent="0.3">
      <c r="A685" s="58">
        <f>IF(Замеры!B679=0, " ", Замеры!B679)</f>
        <v>674</v>
      </c>
      <c r="B685" s="59">
        <f>Замеры!H679</f>
        <v>0</v>
      </c>
      <c r="C685" s="60" t="str">
        <f>Замеры!F679</f>
        <v xml:space="preserve">Группа от QF </v>
      </c>
      <c r="D685" s="29" t="s">
        <v>76</v>
      </c>
      <c r="E685" s="28">
        <f>Замеры!I679</f>
        <v>0</v>
      </c>
      <c r="F685" s="29" t="s">
        <v>88</v>
      </c>
      <c r="G685" s="29">
        <f t="shared" si="52"/>
        <v>15</v>
      </c>
      <c r="H685" s="29">
        <f t="shared" si="53"/>
        <v>30</v>
      </c>
      <c r="I685" s="29" t="s">
        <v>75</v>
      </c>
      <c r="J685" s="29">
        <f t="shared" ca="1" si="50"/>
        <v>21.3</v>
      </c>
      <c r="K685" s="29">
        <f t="shared" si="54"/>
        <v>0.3</v>
      </c>
      <c r="L685" s="29">
        <f t="shared" ca="1" si="51"/>
        <v>1.7999999999999999E-2</v>
      </c>
      <c r="M685">
        <f>Замеры!S679</f>
        <v>0</v>
      </c>
    </row>
    <row r="686" spans="1:13" ht="15.6" x14ac:dyDescent="0.3">
      <c r="A686" s="58">
        <f>IF(Замеры!B680=0, " ", Замеры!B680)</f>
        <v>675</v>
      </c>
      <c r="B686" s="59">
        <f>Замеры!H680</f>
        <v>0</v>
      </c>
      <c r="C686" s="60" t="str">
        <f>Замеры!F680</f>
        <v xml:space="preserve">Группа от QF </v>
      </c>
      <c r="D686" s="29" t="s">
        <v>76</v>
      </c>
      <c r="E686" s="28">
        <f>Замеры!I680</f>
        <v>0</v>
      </c>
      <c r="F686" s="29" t="s">
        <v>88</v>
      </c>
      <c r="G686" s="29">
        <f t="shared" si="52"/>
        <v>15</v>
      </c>
      <c r="H686" s="29">
        <f t="shared" si="53"/>
        <v>30</v>
      </c>
      <c r="I686" s="29" t="s">
        <v>75</v>
      </c>
      <c r="J686" s="29">
        <f t="shared" ca="1" si="50"/>
        <v>21.4</v>
      </c>
      <c r="K686" s="29">
        <f t="shared" si="54"/>
        <v>0.3</v>
      </c>
      <c r="L686" s="29">
        <f t="shared" ca="1" si="51"/>
        <v>0.01</v>
      </c>
      <c r="M686">
        <f>Замеры!S680</f>
        <v>0</v>
      </c>
    </row>
    <row r="687" spans="1:13" ht="15.6" x14ac:dyDescent="0.3">
      <c r="A687" s="58">
        <f>IF(Замеры!B681=0, " ", Замеры!B681)</f>
        <v>676</v>
      </c>
      <c r="B687" s="59">
        <f>Замеры!H681</f>
        <v>0</v>
      </c>
      <c r="C687" s="60" t="str">
        <f>Замеры!F681</f>
        <v xml:space="preserve">Группа от QF </v>
      </c>
      <c r="D687" s="29" t="s">
        <v>76</v>
      </c>
      <c r="E687" s="28">
        <f>Замеры!I681</f>
        <v>0</v>
      </c>
      <c r="F687" s="29" t="s">
        <v>88</v>
      </c>
      <c r="G687" s="29">
        <f t="shared" si="52"/>
        <v>15</v>
      </c>
      <c r="H687" s="29">
        <f t="shared" si="53"/>
        <v>30</v>
      </c>
      <c r="I687" s="29" t="s">
        <v>75</v>
      </c>
      <c r="J687" s="29">
        <f t="shared" ca="1" si="50"/>
        <v>21.7</v>
      </c>
      <c r="K687" s="29">
        <f t="shared" si="54"/>
        <v>0.3</v>
      </c>
      <c r="L687" s="29">
        <f t="shared" ca="1" si="51"/>
        <v>7.0000000000000001E-3</v>
      </c>
      <c r="M687">
        <f>Замеры!S681</f>
        <v>0</v>
      </c>
    </row>
    <row r="688" spans="1:13" ht="15.6" x14ac:dyDescent="0.3">
      <c r="A688" s="58">
        <f>IF(Замеры!B682=0, " ", Замеры!B682)</f>
        <v>677</v>
      </c>
      <c r="B688" s="59">
        <f>Замеры!H682</f>
        <v>0</v>
      </c>
      <c r="C688" s="60" t="str">
        <f>Замеры!F682</f>
        <v xml:space="preserve">Группа от QF </v>
      </c>
      <c r="D688" s="29" t="s">
        <v>76</v>
      </c>
      <c r="E688" s="28">
        <f>Замеры!I682</f>
        <v>0</v>
      </c>
      <c r="F688" s="29" t="s">
        <v>88</v>
      </c>
      <c r="G688" s="29">
        <f t="shared" si="52"/>
        <v>15</v>
      </c>
      <c r="H688" s="29">
        <f t="shared" si="53"/>
        <v>30</v>
      </c>
      <c r="I688" s="29" t="s">
        <v>75</v>
      </c>
      <c r="J688" s="29">
        <f t="shared" ca="1" si="50"/>
        <v>20.6</v>
      </c>
      <c r="K688" s="29">
        <f t="shared" si="54"/>
        <v>0.3</v>
      </c>
      <c r="L688" s="29">
        <f t="shared" ca="1" si="51"/>
        <v>0.01</v>
      </c>
      <c r="M688">
        <f>Замеры!S682</f>
        <v>0</v>
      </c>
    </row>
    <row r="689" spans="1:13" ht="15.6" x14ac:dyDescent="0.3">
      <c r="A689" s="58">
        <f>IF(Замеры!B683=0, " ", Замеры!B683)</f>
        <v>678</v>
      </c>
      <c r="B689" s="59">
        <f>Замеры!H683</f>
        <v>0</v>
      </c>
      <c r="C689" s="60" t="str">
        <f>Замеры!F683</f>
        <v xml:space="preserve">Группа от QF </v>
      </c>
      <c r="D689" s="29" t="s">
        <v>76</v>
      </c>
      <c r="E689" s="28">
        <f>Замеры!I683</f>
        <v>0</v>
      </c>
      <c r="F689" s="29" t="s">
        <v>88</v>
      </c>
      <c r="G689" s="29">
        <f t="shared" si="52"/>
        <v>15</v>
      </c>
      <c r="H689" s="29">
        <f t="shared" si="53"/>
        <v>30</v>
      </c>
      <c r="I689" s="29" t="s">
        <v>75</v>
      </c>
      <c r="J689" s="29">
        <f t="shared" ca="1" si="50"/>
        <v>20.5</v>
      </c>
      <c r="K689" s="29">
        <f t="shared" si="54"/>
        <v>0.3</v>
      </c>
      <c r="L689" s="29">
        <f t="shared" ca="1" si="51"/>
        <v>1.9E-2</v>
      </c>
      <c r="M689">
        <f>Замеры!S683</f>
        <v>0</v>
      </c>
    </row>
    <row r="690" spans="1:13" ht="15.6" x14ac:dyDescent="0.3">
      <c r="A690" s="58">
        <f>IF(Замеры!B684=0, " ", Замеры!B684)</f>
        <v>679</v>
      </c>
      <c r="B690" s="59">
        <f>Замеры!H684</f>
        <v>0</v>
      </c>
      <c r="C690" s="60" t="str">
        <f>Замеры!F684</f>
        <v xml:space="preserve">Группа от QF </v>
      </c>
      <c r="D690" s="29" t="s">
        <v>76</v>
      </c>
      <c r="E690" s="28">
        <f>Замеры!I684</f>
        <v>0</v>
      </c>
      <c r="F690" s="29" t="s">
        <v>88</v>
      </c>
      <c r="G690" s="29">
        <f t="shared" si="52"/>
        <v>15</v>
      </c>
      <c r="H690" s="29">
        <f t="shared" si="53"/>
        <v>30</v>
      </c>
      <c r="I690" s="29" t="s">
        <v>75</v>
      </c>
      <c r="J690" s="29">
        <f t="shared" ca="1" si="50"/>
        <v>20.5</v>
      </c>
      <c r="K690" s="29">
        <f t="shared" si="54"/>
        <v>0.3</v>
      </c>
      <c r="L690" s="29">
        <f t="shared" ca="1" si="51"/>
        <v>1.6E-2</v>
      </c>
      <c r="M690">
        <f>Замеры!S684</f>
        <v>0</v>
      </c>
    </row>
    <row r="691" spans="1:13" ht="15.6" x14ac:dyDescent="0.3">
      <c r="A691" s="58">
        <f>IF(Замеры!B685=0, " ", Замеры!B685)</f>
        <v>680</v>
      </c>
      <c r="B691" s="59">
        <f>Замеры!H685</f>
        <v>0</v>
      </c>
      <c r="C691" s="60" t="str">
        <f>Замеры!F685</f>
        <v xml:space="preserve">Группа от QF </v>
      </c>
      <c r="D691" s="29" t="s">
        <v>76</v>
      </c>
      <c r="E691" s="28">
        <f>Замеры!I685</f>
        <v>0</v>
      </c>
      <c r="F691" s="29" t="s">
        <v>88</v>
      </c>
      <c r="G691" s="29">
        <f t="shared" si="52"/>
        <v>15</v>
      </c>
      <c r="H691" s="29">
        <f t="shared" si="53"/>
        <v>30</v>
      </c>
      <c r="I691" s="29" t="s">
        <v>75</v>
      </c>
      <c r="J691" s="29">
        <f t="shared" ca="1" si="50"/>
        <v>20.9</v>
      </c>
      <c r="K691" s="29">
        <f t="shared" si="54"/>
        <v>0.3</v>
      </c>
      <c r="L691" s="29">
        <f t="shared" ca="1" si="51"/>
        <v>1.0999999999999999E-2</v>
      </c>
      <c r="M691">
        <f>Замеры!S685</f>
        <v>0</v>
      </c>
    </row>
    <row r="692" spans="1:13" ht="15.6" x14ac:dyDescent="0.3">
      <c r="A692" s="58">
        <f>IF(Замеры!B686=0, " ", Замеры!B686)</f>
        <v>681</v>
      </c>
      <c r="B692" s="59">
        <f>Замеры!H686</f>
        <v>0</v>
      </c>
      <c r="C692" s="60" t="str">
        <f>Замеры!F686</f>
        <v xml:space="preserve">Группа от QF </v>
      </c>
      <c r="D692" s="29" t="s">
        <v>76</v>
      </c>
      <c r="E692" s="28">
        <f>Замеры!I686</f>
        <v>0</v>
      </c>
      <c r="F692" s="29" t="s">
        <v>88</v>
      </c>
      <c r="G692" s="29">
        <f t="shared" si="52"/>
        <v>15</v>
      </c>
      <c r="H692" s="29">
        <f t="shared" si="53"/>
        <v>30</v>
      </c>
      <c r="I692" s="29" t="s">
        <v>75</v>
      </c>
      <c r="J692" s="29">
        <f t="shared" ca="1" si="50"/>
        <v>21.7</v>
      </c>
      <c r="K692" s="29">
        <f t="shared" si="54"/>
        <v>0.3</v>
      </c>
      <c r="L692" s="29">
        <f t="shared" ca="1" si="51"/>
        <v>8.9999999999999993E-3</v>
      </c>
      <c r="M692">
        <f>Замеры!S686</f>
        <v>0</v>
      </c>
    </row>
    <row r="693" spans="1:13" ht="15.6" x14ac:dyDescent="0.3">
      <c r="A693" s="58">
        <f>IF(Замеры!B687=0, " ", Замеры!B687)</f>
        <v>682</v>
      </c>
      <c r="B693" s="59">
        <f>Замеры!H687</f>
        <v>0</v>
      </c>
      <c r="C693" s="60" t="str">
        <f>Замеры!F687</f>
        <v xml:space="preserve">Группа от QF </v>
      </c>
      <c r="D693" s="29" t="s">
        <v>76</v>
      </c>
      <c r="E693" s="28">
        <f>Замеры!I687</f>
        <v>0</v>
      </c>
      <c r="F693" s="29" t="s">
        <v>88</v>
      </c>
      <c r="G693" s="29">
        <f t="shared" si="52"/>
        <v>15</v>
      </c>
      <c r="H693" s="29">
        <f t="shared" si="53"/>
        <v>30</v>
      </c>
      <c r="I693" s="29" t="s">
        <v>75</v>
      </c>
      <c r="J693" s="29">
        <f t="shared" ca="1" si="50"/>
        <v>21.1</v>
      </c>
      <c r="K693" s="29">
        <f t="shared" si="54"/>
        <v>0.3</v>
      </c>
      <c r="L693" s="29">
        <f t="shared" ca="1" si="51"/>
        <v>8.0000000000000002E-3</v>
      </c>
      <c r="M693">
        <f>Замеры!S687</f>
        <v>0</v>
      </c>
    </row>
    <row r="694" spans="1:13" ht="15.6" x14ac:dyDescent="0.3">
      <c r="A694" s="58">
        <f>IF(Замеры!B688=0, " ", Замеры!B688)</f>
        <v>683</v>
      </c>
      <c r="B694" s="59">
        <f>Замеры!H688</f>
        <v>0</v>
      </c>
      <c r="C694" s="60" t="str">
        <f>Замеры!F688</f>
        <v xml:space="preserve">Группа от QF </v>
      </c>
      <c r="D694" s="29" t="s">
        <v>76</v>
      </c>
      <c r="E694" s="28">
        <f>Замеры!I688</f>
        <v>0</v>
      </c>
      <c r="F694" s="29" t="s">
        <v>88</v>
      </c>
      <c r="G694" s="29">
        <f t="shared" si="52"/>
        <v>15</v>
      </c>
      <c r="H694" s="29">
        <f t="shared" si="53"/>
        <v>30</v>
      </c>
      <c r="I694" s="29" t="s">
        <v>75</v>
      </c>
      <c r="J694" s="29">
        <f t="shared" ca="1" si="50"/>
        <v>20.6</v>
      </c>
      <c r="K694" s="29">
        <f t="shared" si="54"/>
        <v>0.3</v>
      </c>
      <c r="L694" s="29">
        <f t="shared" ca="1" si="51"/>
        <v>1.2E-2</v>
      </c>
      <c r="M694">
        <f>Замеры!S688</f>
        <v>0</v>
      </c>
    </row>
    <row r="695" spans="1:13" ht="15.6" x14ac:dyDescent="0.3">
      <c r="A695" s="58">
        <f>IF(Замеры!B689=0, " ", Замеры!B689)</f>
        <v>684</v>
      </c>
      <c r="B695" s="59">
        <f>Замеры!H689</f>
        <v>0</v>
      </c>
      <c r="C695" s="60" t="str">
        <f>Замеры!F689</f>
        <v xml:space="preserve">Группа от QF </v>
      </c>
      <c r="D695" s="29" t="s">
        <v>76</v>
      </c>
      <c r="E695" s="28">
        <f>Замеры!I689</f>
        <v>0</v>
      </c>
      <c r="F695" s="29" t="s">
        <v>88</v>
      </c>
      <c r="G695" s="29">
        <f t="shared" si="52"/>
        <v>15</v>
      </c>
      <c r="H695" s="29">
        <f t="shared" si="53"/>
        <v>30</v>
      </c>
      <c r="I695" s="29" t="s">
        <v>75</v>
      </c>
      <c r="J695" s="29">
        <f t="shared" ca="1" si="50"/>
        <v>20.5</v>
      </c>
      <c r="K695" s="29">
        <f t="shared" si="54"/>
        <v>0.3</v>
      </c>
      <c r="L695" s="29">
        <f t="shared" ca="1" si="51"/>
        <v>7.0000000000000001E-3</v>
      </c>
      <c r="M695">
        <f>Замеры!S689</f>
        <v>0</v>
      </c>
    </row>
    <row r="696" spans="1:13" ht="15.6" x14ac:dyDescent="0.3">
      <c r="A696" s="58">
        <f>IF(Замеры!B690=0, " ", Замеры!B690)</f>
        <v>685</v>
      </c>
      <c r="B696" s="59">
        <f>Замеры!H690</f>
        <v>0</v>
      </c>
      <c r="C696" s="60" t="str">
        <f>Замеры!F690</f>
        <v xml:space="preserve">Группа от QF </v>
      </c>
      <c r="D696" s="29" t="s">
        <v>76</v>
      </c>
      <c r="E696" s="28">
        <f>Замеры!I690</f>
        <v>0</v>
      </c>
      <c r="F696" s="29" t="s">
        <v>88</v>
      </c>
      <c r="G696" s="29">
        <f t="shared" si="52"/>
        <v>15</v>
      </c>
      <c r="H696" s="29">
        <f t="shared" si="53"/>
        <v>30</v>
      </c>
      <c r="I696" s="29" t="s">
        <v>75</v>
      </c>
      <c r="J696" s="29">
        <f t="shared" ca="1" si="50"/>
        <v>21.5</v>
      </c>
      <c r="K696" s="29">
        <f t="shared" si="54"/>
        <v>0.3</v>
      </c>
      <c r="L696" s="29">
        <f t="shared" ca="1" si="51"/>
        <v>1.4E-2</v>
      </c>
      <c r="M696">
        <f>Замеры!S690</f>
        <v>0</v>
      </c>
    </row>
    <row r="697" spans="1:13" ht="15.6" x14ac:dyDescent="0.3">
      <c r="A697" s="58">
        <f>IF(Замеры!B691=0, " ", Замеры!B691)</f>
        <v>686</v>
      </c>
      <c r="B697" s="59">
        <f>Замеры!H691</f>
        <v>0</v>
      </c>
      <c r="C697" s="60" t="str">
        <f>Замеры!F691</f>
        <v xml:space="preserve">Группа от QF </v>
      </c>
      <c r="D697" s="29" t="s">
        <v>76</v>
      </c>
      <c r="E697" s="28">
        <f>Замеры!I691</f>
        <v>0</v>
      </c>
      <c r="F697" s="29" t="s">
        <v>88</v>
      </c>
      <c r="G697" s="29">
        <f t="shared" si="52"/>
        <v>15</v>
      </c>
      <c r="H697" s="29">
        <f t="shared" si="53"/>
        <v>30</v>
      </c>
      <c r="I697" s="29" t="s">
        <v>75</v>
      </c>
      <c r="J697" s="29">
        <f t="shared" ca="1" si="50"/>
        <v>21.5</v>
      </c>
      <c r="K697" s="29">
        <f t="shared" si="54"/>
        <v>0.3</v>
      </c>
      <c r="L697" s="29">
        <f t="shared" ca="1" si="51"/>
        <v>1.9E-2</v>
      </c>
      <c r="M697">
        <f>Замеры!S691</f>
        <v>0</v>
      </c>
    </row>
    <row r="698" spans="1:13" ht="15.6" x14ac:dyDescent="0.3">
      <c r="A698" s="58">
        <f>IF(Замеры!B692=0, " ", Замеры!B692)</f>
        <v>687</v>
      </c>
      <c r="B698" s="59">
        <f>Замеры!H692</f>
        <v>0</v>
      </c>
      <c r="C698" s="60" t="str">
        <f>Замеры!F692</f>
        <v xml:space="preserve">Группа от QF </v>
      </c>
      <c r="D698" s="29" t="s">
        <v>76</v>
      </c>
      <c r="E698" s="28">
        <f>Замеры!I692</f>
        <v>0</v>
      </c>
      <c r="F698" s="29" t="s">
        <v>88</v>
      </c>
      <c r="G698" s="29">
        <f t="shared" si="52"/>
        <v>15</v>
      </c>
      <c r="H698" s="29">
        <f t="shared" si="53"/>
        <v>30</v>
      </c>
      <c r="I698" s="29" t="s">
        <v>75</v>
      </c>
      <c r="J698" s="29">
        <f t="shared" ca="1" si="50"/>
        <v>20.100000000000001</v>
      </c>
      <c r="K698" s="29">
        <f t="shared" si="54"/>
        <v>0.3</v>
      </c>
      <c r="L698" s="29">
        <f t="shared" ca="1" si="51"/>
        <v>1.2999999999999999E-2</v>
      </c>
      <c r="M698">
        <f>Замеры!S692</f>
        <v>0</v>
      </c>
    </row>
    <row r="699" spans="1:13" ht="15.6" x14ac:dyDescent="0.3">
      <c r="A699" s="58">
        <f>IF(Замеры!B693=0, " ", Замеры!B693)</f>
        <v>688</v>
      </c>
      <c r="B699" s="59">
        <f>Замеры!H693</f>
        <v>0</v>
      </c>
      <c r="C699" s="60" t="str">
        <f>Замеры!F693</f>
        <v xml:space="preserve">Группа от QF </v>
      </c>
      <c r="D699" s="29" t="s">
        <v>76</v>
      </c>
      <c r="E699" s="28">
        <f>Замеры!I693</f>
        <v>0</v>
      </c>
      <c r="F699" s="29" t="s">
        <v>88</v>
      </c>
      <c r="G699" s="29">
        <f t="shared" si="52"/>
        <v>15</v>
      </c>
      <c r="H699" s="29">
        <f t="shared" si="53"/>
        <v>30</v>
      </c>
      <c r="I699" s="29" t="s">
        <v>75</v>
      </c>
      <c r="J699" s="29">
        <f t="shared" ca="1" si="50"/>
        <v>21.5</v>
      </c>
      <c r="K699" s="29">
        <f t="shared" si="54"/>
        <v>0.3</v>
      </c>
      <c r="L699" s="29">
        <f t="shared" ca="1" si="51"/>
        <v>1.7000000000000001E-2</v>
      </c>
      <c r="M699">
        <f>Замеры!S693</f>
        <v>0</v>
      </c>
    </row>
    <row r="700" spans="1:13" ht="15.6" x14ac:dyDescent="0.3">
      <c r="A700" s="58">
        <f>IF(Замеры!B694=0, " ", Замеры!B694)</f>
        <v>689</v>
      </c>
      <c r="B700" s="59">
        <f>Замеры!H694</f>
        <v>0</v>
      </c>
      <c r="C700" s="60" t="str">
        <f>Замеры!F694</f>
        <v xml:space="preserve">Группа от QF </v>
      </c>
      <c r="D700" s="29" t="s">
        <v>76</v>
      </c>
      <c r="E700" s="28">
        <f>Замеры!I694</f>
        <v>0</v>
      </c>
      <c r="F700" s="29" t="s">
        <v>88</v>
      </c>
      <c r="G700" s="29">
        <f t="shared" si="52"/>
        <v>15</v>
      </c>
      <c r="H700" s="29">
        <f t="shared" si="53"/>
        <v>30</v>
      </c>
      <c r="I700" s="29" t="s">
        <v>75</v>
      </c>
      <c r="J700" s="29">
        <f t="shared" ca="1" si="50"/>
        <v>21.2</v>
      </c>
      <c r="K700" s="29">
        <f t="shared" si="54"/>
        <v>0.3</v>
      </c>
      <c r="L700" s="29">
        <f t="shared" ca="1" si="51"/>
        <v>1.9E-2</v>
      </c>
      <c r="M700">
        <f>Замеры!S694</f>
        <v>0</v>
      </c>
    </row>
    <row r="701" spans="1:13" ht="15.6" x14ac:dyDescent="0.3">
      <c r="A701" s="58">
        <f>IF(Замеры!B695=0, " ", Замеры!B695)</f>
        <v>690</v>
      </c>
      <c r="B701" s="59">
        <f>Замеры!H695</f>
        <v>0</v>
      </c>
      <c r="C701" s="60" t="str">
        <f>Замеры!F695</f>
        <v xml:space="preserve">Группа от QF </v>
      </c>
      <c r="D701" s="29" t="s">
        <v>76</v>
      </c>
      <c r="E701" s="28">
        <f>Замеры!I695</f>
        <v>0</v>
      </c>
      <c r="F701" s="29" t="s">
        <v>88</v>
      </c>
      <c r="G701" s="29">
        <f t="shared" si="52"/>
        <v>15</v>
      </c>
      <c r="H701" s="29">
        <f t="shared" si="53"/>
        <v>30</v>
      </c>
      <c r="I701" s="29" t="s">
        <v>75</v>
      </c>
      <c r="J701" s="29">
        <f t="shared" ca="1" si="50"/>
        <v>21.4</v>
      </c>
      <c r="K701" s="29">
        <f t="shared" si="54"/>
        <v>0.3</v>
      </c>
      <c r="L701" s="29">
        <f t="shared" ca="1" si="51"/>
        <v>1.2999999999999999E-2</v>
      </c>
      <c r="M701">
        <f>Замеры!S695</f>
        <v>0</v>
      </c>
    </row>
    <row r="702" spans="1:13" ht="15.6" x14ac:dyDescent="0.3">
      <c r="A702" s="58">
        <f>IF(Замеры!B696=0, " ", Замеры!B696)</f>
        <v>691</v>
      </c>
      <c r="B702" s="59">
        <f>Замеры!H696</f>
        <v>0</v>
      </c>
      <c r="C702" s="60" t="str">
        <f>Замеры!F696</f>
        <v xml:space="preserve">Группа от QF </v>
      </c>
      <c r="D702" s="29" t="s">
        <v>76</v>
      </c>
      <c r="E702" s="28">
        <f>Замеры!I696</f>
        <v>0</v>
      </c>
      <c r="F702" s="29" t="s">
        <v>88</v>
      </c>
      <c r="G702" s="29">
        <f t="shared" si="52"/>
        <v>15</v>
      </c>
      <c r="H702" s="29">
        <f t="shared" si="53"/>
        <v>30</v>
      </c>
      <c r="I702" s="29" t="s">
        <v>75</v>
      </c>
      <c r="J702" s="29">
        <f t="shared" ca="1" si="50"/>
        <v>21.6</v>
      </c>
      <c r="K702" s="29">
        <f t="shared" si="54"/>
        <v>0.3</v>
      </c>
      <c r="L702" s="29">
        <f t="shared" ca="1" si="51"/>
        <v>7.0000000000000001E-3</v>
      </c>
      <c r="M702">
        <f>Замеры!S696</f>
        <v>0</v>
      </c>
    </row>
    <row r="703" spans="1:13" ht="15.6" x14ac:dyDescent="0.3">
      <c r="A703" s="58">
        <f>IF(Замеры!B697=0, " ", Замеры!B697)</f>
        <v>692</v>
      </c>
      <c r="B703" s="59">
        <f>Замеры!H697</f>
        <v>0</v>
      </c>
      <c r="C703" s="60" t="str">
        <f>Замеры!F697</f>
        <v xml:space="preserve">Группа от QF </v>
      </c>
      <c r="D703" s="29" t="s">
        <v>76</v>
      </c>
      <c r="E703" s="28">
        <f>Замеры!I697</f>
        <v>0</v>
      </c>
      <c r="F703" s="29" t="s">
        <v>88</v>
      </c>
      <c r="G703" s="29">
        <f t="shared" si="52"/>
        <v>15</v>
      </c>
      <c r="H703" s="29">
        <f t="shared" si="53"/>
        <v>30</v>
      </c>
      <c r="I703" s="29" t="s">
        <v>75</v>
      </c>
      <c r="J703" s="29">
        <f t="shared" ca="1" si="50"/>
        <v>21.9</v>
      </c>
      <c r="K703" s="29">
        <f t="shared" si="54"/>
        <v>0.3</v>
      </c>
      <c r="L703" s="29">
        <f t="shared" ca="1" si="51"/>
        <v>8.9999999999999993E-3</v>
      </c>
      <c r="M703">
        <f>Замеры!S697</f>
        <v>0</v>
      </c>
    </row>
    <row r="704" spans="1:13" ht="15.6" x14ac:dyDescent="0.3">
      <c r="A704" s="58">
        <f>IF(Замеры!B698=0, " ", Замеры!B698)</f>
        <v>693</v>
      </c>
      <c r="B704" s="59">
        <f>Замеры!H698</f>
        <v>0</v>
      </c>
      <c r="C704" s="60" t="str">
        <f>Замеры!F698</f>
        <v xml:space="preserve">Группа от QF </v>
      </c>
      <c r="D704" s="29" t="s">
        <v>76</v>
      </c>
      <c r="E704" s="28">
        <f>Замеры!I698</f>
        <v>0</v>
      </c>
      <c r="F704" s="29" t="s">
        <v>88</v>
      </c>
      <c r="G704" s="29">
        <f t="shared" si="52"/>
        <v>15</v>
      </c>
      <c r="H704" s="29">
        <f t="shared" si="53"/>
        <v>30</v>
      </c>
      <c r="I704" s="29" t="s">
        <v>75</v>
      </c>
      <c r="J704" s="29">
        <f t="shared" ca="1" si="50"/>
        <v>20.7</v>
      </c>
      <c r="K704" s="29">
        <f t="shared" si="54"/>
        <v>0.3</v>
      </c>
      <c r="L704" s="29">
        <f t="shared" ca="1" si="51"/>
        <v>1.4999999999999999E-2</v>
      </c>
      <c r="M704">
        <f>Замеры!S698</f>
        <v>0</v>
      </c>
    </row>
    <row r="705" spans="1:13" ht="15.6" x14ac:dyDescent="0.3">
      <c r="A705" s="58">
        <f>IF(Замеры!B699=0, " ", Замеры!B699)</f>
        <v>694</v>
      </c>
      <c r="B705" s="59">
        <f>Замеры!H699</f>
        <v>0</v>
      </c>
      <c r="C705" s="60" t="str">
        <f>Замеры!F699</f>
        <v xml:space="preserve">Группа от QF </v>
      </c>
      <c r="D705" s="29" t="s">
        <v>76</v>
      </c>
      <c r="E705" s="28">
        <f>Замеры!I699</f>
        <v>0</v>
      </c>
      <c r="F705" s="29" t="s">
        <v>88</v>
      </c>
      <c r="G705" s="29">
        <f t="shared" si="52"/>
        <v>15</v>
      </c>
      <c r="H705" s="29">
        <f t="shared" si="53"/>
        <v>30</v>
      </c>
      <c r="I705" s="29" t="s">
        <v>75</v>
      </c>
      <c r="J705" s="29">
        <f t="shared" ca="1" si="50"/>
        <v>20.100000000000001</v>
      </c>
      <c r="K705" s="29">
        <f t="shared" si="54"/>
        <v>0.3</v>
      </c>
      <c r="L705" s="29">
        <f t="shared" ca="1" si="51"/>
        <v>1.2999999999999999E-2</v>
      </c>
      <c r="M705">
        <f>Замеры!S699</f>
        <v>0</v>
      </c>
    </row>
    <row r="706" spans="1:13" ht="15.6" x14ac:dyDescent="0.3">
      <c r="A706" s="58">
        <f>IF(Замеры!B700=0, " ", Замеры!B700)</f>
        <v>695</v>
      </c>
      <c r="B706" s="59">
        <f>Замеры!H700</f>
        <v>0</v>
      </c>
      <c r="C706" s="60" t="str">
        <f>Замеры!F700</f>
        <v xml:space="preserve">Группа от QF </v>
      </c>
      <c r="D706" s="29" t="s">
        <v>76</v>
      </c>
      <c r="E706" s="28">
        <f>Замеры!I700</f>
        <v>0</v>
      </c>
      <c r="F706" s="29" t="s">
        <v>88</v>
      </c>
      <c r="G706" s="29">
        <f t="shared" si="52"/>
        <v>15</v>
      </c>
      <c r="H706" s="29">
        <f t="shared" si="53"/>
        <v>30</v>
      </c>
      <c r="I706" s="29" t="s">
        <v>75</v>
      </c>
      <c r="J706" s="29">
        <f t="shared" ca="1" si="50"/>
        <v>21.4</v>
      </c>
      <c r="K706" s="29">
        <f t="shared" si="54"/>
        <v>0.3</v>
      </c>
      <c r="L706" s="29">
        <f t="shared" ca="1" si="51"/>
        <v>1.0999999999999999E-2</v>
      </c>
      <c r="M706">
        <f>Замеры!S700</f>
        <v>0</v>
      </c>
    </row>
    <row r="707" spans="1:13" ht="15.6" x14ac:dyDescent="0.3">
      <c r="A707" s="58">
        <f>IF(Замеры!B701=0, " ", Замеры!B701)</f>
        <v>696</v>
      </c>
      <c r="B707" s="59">
        <f>Замеры!H701</f>
        <v>0</v>
      </c>
      <c r="C707" s="60" t="str">
        <f>Замеры!F701</f>
        <v xml:space="preserve">Группа от QF </v>
      </c>
      <c r="D707" s="29" t="s">
        <v>76</v>
      </c>
      <c r="E707" s="28">
        <f>Замеры!I701</f>
        <v>0</v>
      </c>
      <c r="F707" s="29" t="s">
        <v>88</v>
      </c>
      <c r="G707" s="29">
        <f t="shared" si="52"/>
        <v>15</v>
      </c>
      <c r="H707" s="29">
        <f t="shared" si="53"/>
        <v>30</v>
      </c>
      <c r="I707" s="29" t="s">
        <v>75</v>
      </c>
      <c r="J707" s="29">
        <f t="shared" ca="1" si="50"/>
        <v>21.5</v>
      </c>
      <c r="K707" s="29">
        <f t="shared" si="54"/>
        <v>0.3</v>
      </c>
      <c r="L707" s="29">
        <f t="shared" ca="1" si="51"/>
        <v>0.01</v>
      </c>
      <c r="M707">
        <f>Замеры!S701</f>
        <v>0</v>
      </c>
    </row>
    <row r="708" spans="1:13" ht="15.6" x14ac:dyDescent="0.3">
      <c r="A708" s="58">
        <f>IF(Замеры!B702=0, " ", Замеры!B702)</f>
        <v>697</v>
      </c>
      <c r="B708" s="59">
        <f>Замеры!H702</f>
        <v>0</v>
      </c>
      <c r="C708" s="60" t="str">
        <f>Замеры!F702</f>
        <v xml:space="preserve">Группа от QF </v>
      </c>
      <c r="D708" s="29" t="s">
        <v>76</v>
      </c>
      <c r="E708" s="28">
        <f>Замеры!I702</f>
        <v>0</v>
      </c>
      <c r="F708" s="29" t="s">
        <v>88</v>
      </c>
      <c r="G708" s="29">
        <f t="shared" si="52"/>
        <v>15</v>
      </c>
      <c r="H708" s="29">
        <f t="shared" si="53"/>
        <v>30</v>
      </c>
      <c r="I708" s="29" t="s">
        <v>75</v>
      </c>
      <c r="J708" s="29">
        <f t="shared" ca="1" si="50"/>
        <v>21.2</v>
      </c>
      <c r="K708" s="29">
        <f t="shared" si="54"/>
        <v>0.3</v>
      </c>
      <c r="L708" s="29">
        <f t="shared" ca="1" si="51"/>
        <v>1.7999999999999999E-2</v>
      </c>
      <c r="M708">
        <f>Замеры!S702</f>
        <v>0</v>
      </c>
    </row>
    <row r="709" spans="1:13" ht="15.6" x14ac:dyDescent="0.3">
      <c r="A709" s="58">
        <f>IF(Замеры!B703=0, " ", Замеры!B703)</f>
        <v>698</v>
      </c>
      <c r="B709" s="59">
        <f>Замеры!H703</f>
        <v>0</v>
      </c>
      <c r="C709" s="60" t="str">
        <f>Замеры!F703</f>
        <v xml:space="preserve">Группа от QF </v>
      </c>
      <c r="D709" s="29" t="s">
        <v>76</v>
      </c>
      <c r="E709" s="28">
        <f>Замеры!I703</f>
        <v>0</v>
      </c>
      <c r="F709" s="29" t="s">
        <v>88</v>
      </c>
      <c r="G709" s="29">
        <f t="shared" si="52"/>
        <v>15</v>
      </c>
      <c r="H709" s="29">
        <f t="shared" si="53"/>
        <v>30</v>
      </c>
      <c r="I709" s="29" t="s">
        <v>75</v>
      </c>
      <c r="J709" s="29">
        <f t="shared" ca="1" si="50"/>
        <v>21.8</v>
      </c>
      <c r="K709" s="29">
        <f t="shared" si="54"/>
        <v>0.3</v>
      </c>
      <c r="L709" s="29">
        <f t="shared" ca="1" si="51"/>
        <v>8.0000000000000002E-3</v>
      </c>
      <c r="M709">
        <f>Замеры!S703</f>
        <v>0</v>
      </c>
    </row>
    <row r="710" spans="1:13" ht="15.6" x14ac:dyDescent="0.3">
      <c r="A710" s="58">
        <f>IF(Замеры!B704=0, " ", Замеры!B704)</f>
        <v>699</v>
      </c>
      <c r="B710" s="59">
        <f>Замеры!H704</f>
        <v>0</v>
      </c>
      <c r="C710" s="60" t="str">
        <f>Замеры!F704</f>
        <v xml:space="preserve">Группа от QF </v>
      </c>
      <c r="D710" s="29" t="s">
        <v>76</v>
      </c>
      <c r="E710" s="28">
        <f>Замеры!I704</f>
        <v>0</v>
      </c>
      <c r="F710" s="29" t="s">
        <v>88</v>
      </c>
      <c r="G710" s="29">
        <f t="shared" si="52"/>
        <v>15</v>
      </c>
      <c r="H710" s="29">
        <f t="shared" si="53"/>
        <v>30</v>
      </c>
      <c r="I710" s="29" t="s">
        <v>75</v>
      </c>
      <c r="J710" s="29">
        <f t="shared" ca="1" si="50"/>
        <v>20.399999999999999</v>
      </c>
      <c r="K710" s="29">
        <f t="shared" si="54"/>
        <v>0.3</v>
      </c>
      <c r="L710" s="29">
        <f t="shared" ca="1" si="51"/>
        <v>1.4E-2</v>
      </c>
      <c r="M710">
        <f>Замеры!S704</f>
        <v>0</v>
      </c>
    </row>
    <row r="711" spans="1:13" ht="15.6" x14ac:dyDescent="0.3">
      <c r="A711" s="58">
        <f>IF(Замеры!B705=0, " ", Замеры!B705)</f>
        <v>700</v>
      </c>
      <c r="B711" s="59">
        <f>Замеры!H705</f>
        <v>0</v>
      </c>
      <c r="C711" s="60" t="str">
        <f>Замеры!F705</f>
        <v xml:space="preserve">Группа от QF </v>
      </c>
      <c r="D711" s="29" t="s">
        <v>76</v>
      </c>
      <c r="E711" s="28">
        <f>Замеры!I705</f>
        <v>0</v>
      </c>
      <c r="F711" s="29" t="s">
        <v>88</v>
      </c>
      <c r="G711" s="29">
        <f t="shared" si="52"/>
        <v>15</v>
      </c>
      <c r="H711" s="29">
        <f t="shared" si="53"/>
        <v>30</v>
      </c>
      <c r="I711" s="29" t="s">
        <v>75</v>
      </c>
      <c r="J711" s="29">
        <f t="shared" ca="1" si="50"/>
        <v>21.9</v>
      </c>
      <c r="K711" s="29">
        <f t="shared" si="54"/>
        <v>0.3</v>
      </c>
      <c r="L711" s="29">
        <f t="shared" ca="1" si="51"/>
        <v>1.4999999999999999E-2</v>
      </c>
      <c r="M711">
        <f>Замеры!S705</f>
        <v>0</v>
      </c>
    </row>
    <row r="712" spans="1:13" ht="15.6" x14ac:dyDescent="0.3">
      <c r="A712" s="58">
        <f>IF(Замеры!B706=0, " ", Замеры!B706)</f>
        <v>701</v>
      </c>
      <c r="B712" s="59">
        <f>Замеры!H706</f>
        <v>0</v>
      </c>
      <c r="C712" s="60" t="str">
        <f>Замеры!F706</f>
        <v xml:space="preserve">Группа от QF </v>
      </c>
      <c r="D712" s="29" t="s">
        <v>76</v>
      </c>
      <c r="E712" s="28">
        <f>Замеры!I706</f>
        <v>0</v>
      </c>
      <c r="F712" s="29" t="s">
        <v>88</v>
      </c>
      <c r="G712" s="29">
        <f t="shared" si="52"/>
        <v>15</v>
      </c>
      <c r="H712" s="29">
        <f t="shared" si="53"/>
        <v>30</v>
      </c>
      <c r="I712" s="29" t="s">
        <v>75</v>
      </c>
      <c r="J712" s="29">
        <f t="shared" ca="1" si="50"/>
        <v>20.399999999999999</v>
      </c>
      <c r="K712" s="29">
        <f t="shared" si="54"/>
        <v>0.3</v>
      </c>
      <c r="L712" s="29">
        <f t="shared" ca="1" si="51"/>
        <v>7.0000000000000001E-3</v>
      </c>
      <c r="M712">
        <f>Замеры!S706</f>
        <v>0</v>
      </c>
    </row>
    <row r="713" spans="1:13" ht="15.6" x14ac:dyDescent="0.3">
      <c r="A713" s="58">
        <f>IF(Замеры!B707=0, " ", Замеры!B707)</f>
        <v>702</v>
      </c>
      <c r="B713" s="59">
        <f>Замеры!H707</f>
        <v>0</v>
      </c>
      <c r="C713" s="60" t="str">
        <f>Замеры!F707</f>
        <v xml:space="preserve">Группа от QF </v>
      </c>
      <c r="D713" s="29" t="s">
        <v>76</v>
      </c>
      <c r="E713" s="28">
        <f>Замеры!I707</f>
        <v>0</v>
      </c>
      <c r="F713" s="29" t="s">
        <v>88</v>
      </c>
      <c r="G713" s="29">
        <f t="shared" si="52"/>
        <v>15</v>
      </c>
      <c r="H713" s="29">
        <f t="shared" si="53"/>
        <v>30</v>
      </c>
      <c r="I713" s="29" t="s">
        <v>75</v>
      </c>
      <c r="J713" s="29">
        <f t="shared" ca="1" si="50"/>
        <v>20.8</v>
      </c>
      <c r="K713" s="29">
        <f t="shared" si="54"/>
        <v>0.3</v>
      </c>
      <c r="L713" s="29">
        <f t="shared" ca="1" si="51"/>
        <v>1.0999999999999999E-2</v>
      </c>
      <c r="M713">
        <f>Замеры!S707</f>
        <v>0</v>
      </c>
    </row>
    <row r="714" spans="1:13" ht="15.6" x14ac:dyDescent="0.3">
      <c r="A714" s="58">
        <f>IF(Замеры!B708=0, " ", Замеры!B708)</f>
        <v>703</v>
      </c>
      <c r="B714" s="59">
        <f>Замеры!H708</f>
        <v>0</v>
      </c>
      <c r="C714" s="60" t="str">
        <f>Замеры!F708</f>
        <v xml:space="preserve">Группа от QF </v>
      </c>
      <c r="D714" s="29" t="s">
        <v>76</v>
      </c>
      <c r="E714" s="28">
        <f>Замеры!I708</f>
        <v>0</v>
      </c>
      <c r="F714" s="29" t="s">
        <v>88</v>
      </c>
      <c r="G714" s="29">
        <f t="shared" si="52"/>
        <v>15</v>
      </c>
      <c r="H714" s="29">
        <f t="shared" si="53"/>
        <v>30</v>
      </c>
      <c r="I714" s="29" t="s">
        <v>75</v>
      </c>
      <c r="J714" s="29">
        <f t="shared" ca="1" si="50"/>
        <v>20.399999999999999</v>
      </c>
      <c r="K714" s="29">
        <f t="shared" si="54"/>
        <v>0.3</v>
      </c>
      <c r="L714" s="29">
        <f t="shared" ca="1" si="51"/>
        <v>1.7000000000000001E-2</v>
      </c>
      <c r="M714">
        <f>Замеры!S708</f>
        <v>0</v>
      </c>
    </row>
    <row r="715" spans="1:13" ht="15.6" x14ac:dyDescent="0.3">
      <c r="A715" s="58">
        <f>IF(Замеры!B709=0, " ", Замеры!B709)</f>
        <v>704</v>
      </c>
      <c r="B715" s="59">
        <f>Замеры!H709</f>
        <v>0</v>
      </c>
      <c r="C715" s="60" t="str">
        <f>Замеры!F709</f>
        <v xml:space="preserve">Группа от QF </v>
      </c>
      <c r="D715" s="29" t="s">
        <v>76</v>
      </c>
      <c r="E715" s="28">
        <f>Замеры!I709</f>
        <v>0</v>
      </c>
      <c r="F715" s="29" t="s">
        <v>88</v>
      </c>
      <c r="G715" s="29">
        <f t="shared" si="52"/>
        <v>15</v>
      </c>
      <c r="H715" s="29">
        <f t="shared" si="53"/>
        <v>30</v>
      </c>
      <c r="I715" s="29" t="s">
        <v>75</v>
      </c>
      <c r="J715" s="29">
        <f t="shared" ca="1" si="50"/>
        <v>20.100000000000001</v>
      </c>
      <c r="K715" s="29">
        <f t="shared" si="54"/>
        <v>0.3</v>
      </c>
      <c r="L715" s="29">
        <f t="shared" ca="1" si="51"/>
        <v>1.6E-2</v>
      </c>
      <c r="M715">
        <f>Замеры!S709</f>
        <v>0</v>
      </c>
    </row>
    <row r="716" spans="1:13" ht="15.6" x14ac:dyDescent="0.3">
      <c r="A716" s="58">
        <f>IF(Замеры!B710=0, " ", Замеры!B710)</f>
        <v>705</v>
      </c>
      <c r="B716" s="59">
        <f>Замеры!H710</f>
        <v>0</v>
      </c>
      <c r="C716" s="60" t="str">
        <f>Замеры!F710</f>
        <v xml:space="preserve">Группа от QF </v>
      </c>
      <c r="D716" s="29" t="s">
        <v>76</v>
      </c>
      <c r="E716" s="28">
        <f>Замеры!I710</f>
        <v>0</v>
      </c>
      <c r="F716" s="29" t="s">
        <v>88</v>
      </c>
      <c r="G716" s="29">
        <f t="shared" si="52"/>
        <v>15</v>
      </c>
      <c r="H716" s="29">
        <f t="shared" si="53"/>
        <v>30</v>
      </c>
      <c r="I716" s="29" t="s">
        <v>75</v>
      </c>
      <c r="J716" s="29">
        <f t="shared" ref="J716:J779" ca="1" si="55">RANDBETWEEN(201,219)/10</f>
        <v>20.8</v>
      </c>
      <c r="K716" s="29">
        <f t="shared" si="54"/>
        <v>0.3</v>
      </c>
      <c r="L716" s="29">
        <f t="shared" ref="L716:L779" ca="1" si="56">RANDBETWEEN(7,19)/1000</f>
        <v>8.0000000000000002E-3</v>
      </c>
      <c r="M716">
        <f>Замеры!S710</f>
        <v>0</v>
      </c>
    </row>
    <row r="717" spans="1:13" ht="15.6" x14ac:dyDescent="0.3">
      <c r="A717" s="58">
        <f>IF(Замеры!B711=0, " ", Замеры!B711)</f>
        <v>706</v>
      </c>
      <c r="B717" s="59">
        <f>Замеры!H711</f>
        <v>0</v>
      </c>
      <c r="C717" s="60" t="str">
        <f>Замеры!F711</f>
        <v xml:space="preserve">Группа от QF </v>
      </c>
      <c r="D717" s="29" t="s">
        <v>76</v>
      </c>
      <c r="E717" s="28">
        <f>Замеры!I711</f>
        <v>0</v>
      </c>
      <c r="F717" s="29" t="s">
        <v>88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75</v>
      </c>
      <c r="J717" s="29">
        <f t="shared" ca="1" si="55"/>
        <v>20.2</v>
      </c>
      <c r="K717" s="29">
        <f t="shared" ref="K717:K780" si="59">$O$9</f>
        <v>0.3</v>
      </c>
      <c r="L717" s="29">
        <f t="shared" ca="1" si="56"/>
        <v>1.4999999999999999E-2</v>
      </c>
      <c r="M717">
        <f>Замеры!S711</f>
        <v>0</v>
      </c>
    </row>
    <row r="718" spans="1:13" ht="15.6" x14ac:dyDescent="0.3">
      <c r="A718" s="58">
        <f>IF(Замеры!B712=0, " ", Замеры!B712)</f>
        <v>707</v>
      </c>
      <c r="B718" s="59">
        <f>Замеры!H712</f>
        <v>0</v>
      </c>
      <c r="C718" s="60" t="str">
        <f>Замеры!F712</f>
        <v xml:space="preserve">Группа от QF </v>
      </c>
      <c r="D718" s="29" t="s">
        <v>76</v>
      </c>
      <c r="E718" s="28">
        <f>Замеры!I712</f>
        <v>0</v>
      </c>
      <c r="F718" s="29" t="s">
        <v>88</v>
      </c>
      <c r="G718" s="29">
        <f t="shared" si="57"/>
        <v>15</v>
      </c>
      <c r="H718" s="29">
        <f t="shared" si="58"/>
        <v>30</v>
      </c>
      <c r="I718" s="29" t="s">
        <v>75</v>
      </c>
      <c r="J718" s="29">
        <f t="shared" ca="1" si="55"/>
        <v>21.9</v>
      </c>
      <c r="K718" s="29">
        <f t="shared" si="59"/>
        <v>0.3</v>
      </c>
      <c r="L718" s="29">
        <f t="shared" ca="1" si="56"/>
        <v>1.7999999999999999E-2</v>
      </c>
      <c r="M718">
        <f>Замеры!S712</f>
        <v>0</v>
      </c>
    </row>
    <row r="719" spans="1:13" ht="15.6" x14ac:dyDescent="0.3">
      <c r="A719" s="58">
        <f>IF(Замеры!B713=0, " ", Замеры!B713)</f>
        <v>708</v>
      </c>
      <c r="B719" s="59">
        <f>Замеры!H713</f>
        <v>0</v>
      </c>
      <c r="C719" s="60" t="str">
        <f>Замеры!F713</f>
        <v xml:space="preserve">Группа от QF </v>
      </c>
      <c r="D719" s="29" t="s">
        <v>76</v>
      </c>
      <c r="E719" s="28">
        <f>Замеры!I713</f>
        <v>0</v>
      </c>
      <c r="F719" s="29" t="s">
        <v>88</v>
      </c>
      <c r="G719" s="29">
        <f t="shared" si="57"/>
        <v>15</v>
      </c>
      <c r="H719" s="29">
        <f t="shared" si="58"/>
        <v>30</v>
      </c>
      <c r="I719" s="29" t="s">
        <v>75</v>
      </c>
      <c r="J719" s="29">
        <f t="shared" ca="1" si="55"/>
        <v>21.7</v>
      </c>
      <c r="K719" s="29">
        <f t="shared" si="59"/>
        <v>0.3</v>
      </c>
      <c r="L719" s="29">
        <f t="shared" ca="1" si="56"/>
        <v>8.9999999999999993E-3</v>
      </c>
      <c r="M719">
        <f>Замеры!S713</f>
        <v>0</v>
      </c>
    </row>
    <row r="720" spans="1:13" ht="15.6" x14ac:dyDescent="0.3">
      <c r="A720" s="58">
        <f>IF(Замеры!B714=0, " ", Замеры!B714)</f>
        <v>709</v>
      </c>
      <c r="B720" s="59">
        <f>Замеры!H714</f>
        <v>0</v>
      </c>
      <c r="C720" s="60" t="str">
        <f>Замеры!F714</f>
        <v xml:space="preserve">Группа от QF </v>
      </c>
      <c r="D720" s="29" t="s">
        <v>76</v>
      </c>
      <c r="E720" s="28">
        <f>Замеры!I714</f>
        <v>0</v>
      </c>
      <c r="F720" s="29" t="s">
        <v>88</v>
      </c>
      <c r="G720" s="29">
        <f t="shared" si="57"/>
        <v>15</v>
      </c>
      <c r="H720" s="29">
        <f t="shared" si="58"/>
        <v>30</v>
      </c>
      <c r="I720" s="29" t="s">
        <v>75</v>
      </c>
      <c r="J720" s="29">
        <f t="shared" ca="1" si="55"/>
        <v>20.6</v>
      </c>
      <c r="K720" s="29">
        <f t="shared" si="59"/>
        <v>0.3</v>
      </c>
      <c r="L720" s="29">
        <f t="shared" ca="1" si="56"/>
        <v>0.01</v>
      </c>
      <c r="M720">
        <f>Замеры!S714</f>
        <v>0</v>
      </c>
    </row>
    <row r="721" spans="1:13" ht="15.6" x14ac:dyDescent="0.3">
      <c r="A721" s="58">
        <f>IF(Замеры!B715=0, " ", Замеры!B715)</f>
        <v>710</v>
      </c>
      <c r="B721" s="59">
        <f>Замеры!H715</f>
        <v>0</v>
      </c>
      <c r="C721" s="60" t="str">
        <f>Замеры!F715</f>
        <v xml:space="preserve">Группа от QF </v>
      </c>
      <c r="D721" s="29" t="s">
        <v>76</v>
      </c>
      <c r="E721" s="28">
        <f>Замеры!I715</f>
        <v>0</v>
      </c>
      <c r="F721" s="29" t="s">
        <v>88</v>
      </c>
      <c r="G721" s="29">
        <f t="shared" si="57"/>
        <v>15</v>
      </c>
      <c r="H721" s="29">
        <f t="shared" si="58"/>
        <v>30</v>
      </c>
      <c r="I721" s="29" t="s">
        <v>75</v>
      </c>
      <c r="J721" s="29">
        <f t="shared" ca="1" si="55"/>
        <v>21.8</v>
      </c>
      <c r="K721" s="29">
        <f t="shared" si="59"/>
        <v>0.3</v>
      </c>
      <c r="L721" s="29">
        <f t="shared" ca="1" si="56"/>
        <v>8.9999999999999993E-3</v>
      </c>
      <c r="M721">
        <f>Замеры!S715</f>
        <v>0</v>
      </c>
    </row>
    <row r="722" spans="1:13" ht="15.6" x14ac:dyDescent="0.3">
      <c r="A722" s="58">
        <f>IF(Замеры!B716=0, " ", Замеры!B716)</f>
        <v>711</v>
      </c>
      <c r="B722" s="59">
        <f>Замеры!H716</f>
        <v>0</v>
      </c>
      <c r="C722" s="60" t="str">
        <f>Замеры!F716</f>
        <v xml:space="preserve">Группа от QF </v>
      </c>
      <c r="D722" s="29" t="s">
        <v>76</v>
      </c>
      <c r="E722" s="28">
        <f>Замеры!I716</f>
        <v>0</v>
      </c>
      <c r="F722" s="29" t="s">
        <v>88</v>
      </c>
      <c r="G722" s="29">
        <f t="shared" si="57"/>
        <v>15</v>
      </c>
      <c r="H722" s="29">
        <f t="shared" si="58"/>
        <v>30</v>
      </c>
      <c r="I722" s="29" t="s">
        <v>75</v>
      </c>
      <c r="J722" s="29">
        <f t="shared" ca="1" si="55"/>
        <v>21.5</v>
      </c>
      <c r="K722" s="29">
        <f t="shared" si="59"/>
        <v>0.3</v>
      </c>
      <c r="L722" s="29">
        <f t="shared" ca="1" si="56"/>
        <v>1.0999999999999999E-2</v>
      </c>
      <c r="M722">
        <f>Замеры!S716</f>
        <v>0</v>
      </c>
    </row>
    <row r="723" spans="1:13" ht="15.6" x14ac:dyDescent="0.3">
      <c r="A723" s="58">
        <f>IF(Замеры!B717=0, " ", Замеры!B717)</f>
        <v>712</v>
      </c>
      <c r="B723" s="59">
        <f>Замеры!H717</f>
        <v>0</v>
      </c>
      <c r="C723" s="60" t="str">
        <f>Замеры!F717</f>
        <v xml:space="preserve">Группа от QF </v>
      </c>
      <c r="D723" s="29" t="s">
        <v>76</v>
      </c>
      <c r="E723" s="28">
        <f>Замеры!I717</f>
        <v>0</v>
      </c>
      <c r="F723" s="29" t="s">
        <v>88</v>
      </c>
      <c r="G723" s="29">
        <f t="shared" si="57"/>
        <v>15</v>
      </c>
      <c r="H723" s="29">
        <f t="shared" si="58"/>
        <v>30</v>
      </c>
      <c r="I723" s="29" t="s">
        <v>75</v>
      </c>
      <c r="J723" s="29">
        <f t="shared" ca="1" si="55"/>
        <v>20.7</v>
      </c>
      <c r="K723" s="29">
        <f t="shared" si="59"/>
        <v>0.3</v>
      </c>
      <c r="L723" s="29">
        <f t="shared" ca="1" si="56"/>
        <v>1.7999999999999999E-2</v>
      </c>
      <c r="M723">
        <f>Замеры!S717</f>
        <v>0</v>
      </c>
    </row>
    <row r="724" spans="1:13" ht="15.6" x14ac:dyDescent="0.3">
      <c r="A724" s="58">
        <f>IF(Замеры!B718=0, " ", Замеры!B718)</f>
        <v>713</v>
      </c>
      <c r="B724" s="59">
        <f>Замеры!H718</f>
        <v>0</v>
      </c>
      <c r="C724" s="60" t="str">
        <f>Замеры!F718</f>
        <v xml:space="preserve">Группа от QF </v>
      </c>
      <c r="D724" s="29" t="s">
        <v>76</v>
      </c>
      <c r="E724" s="28">
        <f>Замеры!I718</f>
        <v>0</v>
      </c>
      <c r="F724" s="29" t="s">
        <v>88</v>
      </c>
      <c r="G724" s="29">
        <f t="shared" si="57"/>
        <v>15</v>
      </c>
      <c r="H724" s="29">
        <f t="shared" si="58"/>
        <v>30</v>
      </c>
      <c r="I724" s="29" t="s">
        <v>75</v>
      </c>
      <c r="J724" s="29">
        <f t="shared" ca="1" si="55"/>
        <v>20.8</v>
      </c>
      <c r="K724" s="29">
        <f t="shared" si="59"/>
        <v>0.3</v>
      </c>
      <c r="L724" s="29">
        <f t="shared" ca="1" si="56"/>
        <v>1.6E-2</v>
      </c>
      <c r="M724">
        <f>Замеры!S718</f>
        <v>0</v>
      </c>
    </row>
    <row r="725" spans="1:13" ht="15.6" x14ac:dyDescent="0.3">
      <c r="A725" s="58">
        <f>IF(Замеры!B719=0, " ", Замеры!B719)</f>
        <v>714</v>
      </c>
      <c r="B725" s="59">
        <f>Замеры!H719</f>
        <v>0</v>
      </c>
      <c r="C725" s="60" t="str">
        <f>Замеры!F719</f>
        <v xml:space="preserve">Группа от QF </v>
      </c>
      <c r="D725" s="29" t="s">
        <v>76</v>
      </c>
      <c r="E725" s="28">
        <f>Замеры!I719</f>
        <v>0</v>
      </c>
      <c r="F725" s="29" t="s">
        <v>88</v>
      </c>
      <c r="G725" s="29">
        <f t="shared" si="57"/>
        <v>15</v>
      </c>
      <c r="H725" s="29">
        <f t="shared" si="58"/>
        <v>30</v>
      </c>
      <c r="I725" s="29" t="s">
        <v>75</v>
      </c>
      <c r="J725" s="29">
        <f t="shared" ca="1" si="55"/>
        <v>21.7</v>
      </c>
      <c r="K725" s="29">
        <f t="shared" si="59"/>
        <v>0.3</v>
      </c>
      <c r="L725" s="29">
        <f t="shared" ca="1" si="56"/>
        <v>1.7999999999999999E-2</v>
      </c>
      <c r="M725">
        <f>Замеры!S719</f>
        <v>0</v>
      </c>
    </row>
    <row r="726" spans="1:13" ht="15.6" x14ac:dyDescent="0.3">
      <c r="A726" s="58">
        <f>IF(Замеры!B720=0, " ", Замеры!B720)</f>
        <v>715</v>
      </c>
      <c r="B726" s="59">
        <f>Замеры!H720</f>
        <v>0</v>
      </c>
      <c r="C726" s="60" t="str">
        <f>Замеры!F720</f>
        <v xml:space="preserve">Группа от QF </v>
      </c>
      <c r="D726" s="29" t="s">
        <v>76</v>
      </c>
      <c r="E726" s="28">
        <f>Замеры!I720</f>
        <v>0</v>
      </c>
      <c r="F726" s="29" t="s">
        <v>88</v>
      </c>
      <c r="G726" s="29">
        <f t="shared" si="57"/>
        <v>15</v>
      </c>
      <c r="H726" s="29">
        <f t="shared" si="58"/>
        <v>30</v>
      </c>
      <c r="I726" s="29" t="s">
        <v>75</v>
      </c>
      <c r="J726" s="29">
        <f t="shared" ca="1" si="55"/>
        <v>21.7</v>
      </c>
      <c r="K726" s="29">
        <f t="shared" si="59"/>
        <v>0.3</v>
      </c>
      <c r="L726" s="29">
        <f t="shared" ca="1" si="56"/>
        <v>8.0000000000000002E-3</v>
      </c>
      <c r="M726">
        <f>Замеры!S720</f>
        <v>0</v>
      </c>
    </row>
    <row r="727" spans="1:13" ht="15.6" x14ac:dyDescent="0.3">
      <c r="A727" s="58">
        <f>IF(Замеры!B721=0, " ", Замеры!B721)</f>
        <v>716</v>
      </c>
      <c r="B727" s="59">
        <f>Замеры!H721</f>
        <v>0</v>
      </c>
      <c r="C727" s="60" t="str">
        <f>Замеры!F721</f>
        <v xml:space="preserve">Группа от QF </v>
      </c>
      <c r="D727" s="29" t="s">
        <v>76</v>
      </c>
      <c r="E727" s="28">
        <f>Замеры!I721</f>
        <v>0</v>
      </c>
      <c r="F727" s="29" t="s">
        <v>88</v>
      </c>
      <c r="G727" s="29">
        <f t="shared" si="57"/>
        <v>15</v>
      </c>
      <c r="H727" s="29">
        <f t="shared" si="58"/>
        <v>30</v>
      </c>
      <c r="I727" s="29" t="s">
        <v>75</v>
      </c>
      <c r="J727" s="29">
        <f t="shared" ca="1" si="55"/>
        <v>21.4</v>
      </c>
      <c r="K727" s="29">
        <f t="shared" si="59"/>
        <v>0.3</v>
      </c>
      <c r="L727" s="29">
        <f t="shared" ca="1" si="56"/>
        <v>7.0000000000000001E-3</v>
      </c>
      <c r="M727">
        <f>Замеры!S721</f>
        <v>0</v>
      </c>
    </row>
    <row r="728" spans="1:13" ht="15.6" x14ac:dyDescent="0.3">
      <c r="A728" s="58">
        <f>IF(Замеры!B722=0, " ", Замеры!B722)</f>
        <v>717</v>
      </c>
      <c r="B728" s="59">
        <f>Замеры!H722</f>
        <v>0</v>
      </c>
      <c r="C728" s="60" t="str">
        <f>Замеры!F722</f>
        <v xml:space="preserve">Группа от QF </v>
      </c>
      <c r="D728" s="29" t="s">
        <v>76</v>
      </c>
      <c r="E728" s="28">
        <f>Замеры!I722</f>
        <v>0</v>
      </c>
      <c r="F728" s="29" t="s">
        <v>88</v>
      </c>
      <c r="G728" s="29">
        <f t="shared" si="57"/>
        <v>15</v>
      </c>
      <c r="H728" s="29">
        <f t="shared" si="58"/>
        <v>30</v>
      </c>
      <c r="I728" s="29" t="s">
        <v>75</v>
      </c>
      <c r="J728" s="29">
        <f t="shared" ca="1" si="55"/>
        <v>20.100000000000001</v>
      </c>
      <c r="K728" s="29">
        <f t="shared" si="59"/>
        <v>0.3</v>
      </c>
      <c r="L728" s="29">
        <f t="shared" ca="1" si="56"/>
        <v>1.7999999999999999E-2</v>
      </c>
      <c r="M728">
        <f>Замеры!S722</f>
        <v>0</v>
      </c>
    </row>
    <row r="729" spans="1:13" ht="15.6" x14ac:dyDescent="0.3">
      <c r="A729" s="58">
        <f>IF(Замеры!B723=0, " ", Замеры!B723)</f>
        <v>718</v>
      </c>
      <c r="B729" s="59">
        <f>Замеры!H723</f>
        <v>0</v>
      </c>
      <c r="C729" s="60" t="str">
        <f>Замеры!F723</f>
        <v xml:space="preserve">Группа от QF </v>
      </c>
      <c r="D729" s="29" t="s">
        <v>76</v>
      </c>
      <c r="E729" s="28">
        <f>Замеры!I723</f>
        <v>0</v>
      </c>
      <c r="F729" s="29" t="s">
        <v>88</v>
      </c>
      <c r="G729" s="29">
        <f t="shared" si="57"/>
        <v>15</v>
      </c>
      <c r="H729" s="29">
        <f t="shared" si="58"/>
        <v>30</v>
      </c>
      <c r="I729" s="29" t="s">
        <v>75</v>
      </c>
      <c r="J729" s="29">
        <f t="shared" ca="1" si="55"/>
        <v>20.6</v>
      </c>
      <c r="K729" s="29">
        <f t="shared" si="59"/>
        <v>0.3</v>
      </c>
      <c r="L729" s="29">
        <f t="shared" ca="1" si="56"/>
        <v>1.4E-2</v>
      </c>
      <c r="M729">
        <f>Замеры!S723</f>
        <v>0</v>
      </c>
    </row>
    <row r="730" spans="1:13" ht="15.6" x14ac:dyDescent="0.3">
      <c r="A730" s="58">
        <f>IF(Замеры!B724=0, " ", Замеры!B724)</f>
        <v>719</v>
      </c>
      <c r="B730" s="59">
        <f>Замеры!H724</f>
        <v>0</v>
      </c>
      <c r="C730" s="60" t="str">
        <f>Замеры!F724</f>
        <v xml:space="preserve">Группа от QF </v>
      </c>
      <c r="D730" s="29" t="s">
        <v>76</v>
      </c>
      <c r="E730" s="28">
        <f>Замеры!I724</f>
        <v>0</v>
      </c>
      <c r="F730" s="29" t="s">
        <v>88</v>
      </c>
      <c r="G730" s="29">
        <f t="shared" si="57"/>
        <v>15</v>
      </c>
      <c r="H730" s="29">
        <f t="shared" si="58"/>
        <v>30</v>
      </c>
      <c r="I730" s="29" t="s">
        <v>75</v>
      </c>
      <c r="J730" s="29">
        <f t="shared" ca="1" si="55"/>
        <v>21.7</v>
      </c>
      <c r="K730" s="29">
        <f t="shared" si="59"/>
        <v>0.3</v>
      </c>
      <c r="L730" s="29">
        <f t="shared" ca="1" si="56"/>
        <v>1.7999999999999999E-2</v>
      </c>
      <c r="M730">
        <f>Замеры!S724</f>
        <v>0</v>
      </c>
    </row>
    <row r="731" spans="1:13" ht="15.6" x14ac:dyDescent="0.3">
      <c r="A731" s="58">
        <f>IF(Замеры!B725=0, " ", Замеры!B725)</f>
        <v>720</v>
      </c>
      <c r="B731" s="59">
        <f>Замеры!H725</f>
        <v>0</v>
      </c>
      <c r="C731" s="60" t="str">
        <f>Замеры!F725</f>
        <v xml:space="preserve">Группа от QF </v>
      </c>
      <c r="D731" s="29" t="s">
        <v>76</v>
      </c>
      <c r="E731" s="28">
        <f>Замеры!I725</f>
        <v>0</v>
      </c>
      <c r="F731" s="29" t="s">
        <v>88</v>
      </c>
      <c r="G731" s="29">
        <f t="shared" si="57"/>
        <v>15</v>
      </c>
      <c r="H731" s="29">
        <f t="shared" si="58"/>
        <v>30</v>
      </c>
      <c r="I731" s="29" t="s">
        <v>75</v>
      </c>
      <c r="J731" s="29">
        <f t="shared" ca="1" si="55"/>
        <v>20.8</v>
      </c>
      <c r="K731" s="29">
        <f t="shared" si="59"/>
        <v>0.3</v>
      </c>
      <c r="L731" s="29">
        <f t="shared" ca="1" si="56"/>
        <v>0.01</v>
      </c>
      <c r="M731">
        <f>Замеры!S725</f>
        <v>0</v>
      </c>
    </row>
    <row r="732" spans="1:13" ht="15.6" x14ac:dyDescent="0.3">
      <c r="A732" s="58">
        <f>IF(Замеры!B726=0, " ", Замеры!B726)</f>
        <v>721</v>
      </c>
      <c r="B732" s="59">
        <f>Замеры!H726</f>
        <v>0</v>
      </c>
      <c r="C732" s="60" t="str">
        <f>Замеры!F726</f>
        <v xml:space="preserve">Группа от QF </v>
      </c>
      <c r="D732" s="29" t="s">
        <v>76</v>
      </c>
      <c r="E732" s="28">
        <f>Замеры!I726</f>
        <v>0</v>
      </c>
      <c r="F732" s="29" t="s">
        <v>88</v>
      </c>
      <c r="G732" s="29">
        <f t="shared" si="57"/>
        <v>15</v>
      </c>
      <c r="H732" s="29">
        <f t="shared" si="58"/>
        <v>30</v>
      </c>
      <c r="I732" s="29" t="s">
        <v>75</v>
      </c>
      <c r="J732" s="29">
        <f t="shared" ca="1" si="55"/>
        <v>21.5</v>
      </c>
      <c r="K732" s="29">
        <f t="shared" si="59"/>
        <v>0.3</v>
      </c>
      <c r="L732" s="29">
        <f t="shared" ca="1" si="56"/>
        <v>8.0000000000000002E-3</v>
      </c>
      <c r="M732">
        <f>Замеры!S726</f>
        <v>0</v>
      </c>
    </row>
    <row r="733" spans="1:13" ht="15.6" x14ac:dyDescent="0.3">
      <c r="A733" s="58">
        <f>IF(Замеры!B727=0, " ", Замеры!B727)</f>
        <v>722</v>
      </c>
      <c r="B733" s="59">
        <f>Замеры!H727</f>
        <v>0</v>
      </c>
      <c r="C733" s="60" t="str">
        <f>Замеры!F727</f>
        <v xml:space="preserve">Группа от QF </v>
      </c>
      <c r="D733" s="29" t="s">
        <v>76</v>
      </c>
      <c r="E733" s="28">
        <f>Замеры!I727</f>
        <v>0</v>
      </c>
      <c r="F733" s="29" t="s">
        <v>88</v>
      </c>
      <c r="G733" s="29">
        <f t="shared" si="57"/>
        <v>15</v>
      </c>
      <c r="H733" s="29">
        <f t="shared" si="58"/>
        <v>30</v>
      </c>
      <c r="I733" s="29" t="s">
        <v>75</v>
      </c>
      <c r="J733" s="29">
        <f t="shared" ca="1" si="55"/>
        <v>20.399999999999999</v>
      </c>
      <c r="K733" s="29">
        <f t="shared" si="59"/>
        <v>0.3</v>
      </c>
      <c r="L733" s="29">
        <f t="shared" ca="1" si="56"/>
        <v>1.4999999999999999E-2</v>
      </c>
      <c r="M733">
        <f>Замеры!S727</f>
        <v>0</v>
      </c>
    </row>
    <row r="734" spans="1:13" ht="15.6" x14ac:dyDescent="0.3">
      <c r="A734" s="58">
        <f>IF(Замеры!B728=0, " ", Замеры!B728)</f>
        <v>723</v>
      </c>
      <c r="B734" s="59">
        <f>Замеры!H728</f>
        <v>0</v>
      </c>
      <c r="C734" s="60" t="str">
        <f>Замеры!F728</f>
        <v xml:space="preserve">Группа от QF </v>
      </c>
      <c r="D734" s="29" t="s">
        <v>76</v>
      </c>
      <c r="E734" s="28">
        <f>Замеры!I728</f>
        <v>0</v>
      </c>
      <c r="F734" s="29" t="s">
        <v>88</v>
      </c>
      <c r="G734" s="29">
        <f t="shared" si="57"/>
        <v>15</v>
      </c>
      <c r="H734" s="29">
        <f t="shared" si="58"/>
        <v>30</v>
      </c>
      <c r="I734" s="29" t="s">
        <v>75</v>
      </c>
      <c r="J734" s="29">
        <f t="shared" ca="1" si="55"/>
        <v>21.8</v>
      </c>
      <c r="K734" s="29">
        <f t="shared" si="59"/>
        <v>0.3</v>
      </c>
      <c r="L734" s="29">
        <f t="shared" ca="1" si="56"/>
        <v>1.4E-2</v>
      </c>
      <c r="M734">
        <f>Замеры!S728</f>
        <v>0</v>
      </c>
    </row>
    <row r="735" spans="1:13" ht="15.6" x14ac:dyDescent="0.3">
      <c r="A735" s="58">
        <f>IF(Замеры!B729=0, " ", Замеры!B729)</f>
        <v>724</v>
      </c>
      <c r="B735" s="59">
        <f>Замеры!H729</f>
        <v>0</v>
      </c>
      <c r="C735" s="60" t="str">
        <f>Замеры!F729</f>
        <v xml:space="preserve">Группа от QF </v>
      </c>
      <c r="D735" s="29" t="s">
        <v>76</v>
      </c>
      <c r="E735" s="28">
        <f>Замеры!I729</f>
        <v>0</v>
      </c>
      <c r="F735" s="29" t="s">
        <v>88</v>
      </c>
      <c r="G735" s="29">
        <f t="shared" si="57"/>
        <v>15</v>
      </c>
      <c r="H735" s="29">
        <f t="shared" si="58"/>
        <v>30</v>
      </c>
      <c r="I735" s="29" t="s">
        <v>75</v>
      </c>
      <c r="J735" s="29">
        <f t="shared" ca="1" si="55"/>
        <v>20.2</v>
      </c>
      <c r="K735" s="29">
        <f t="shared" si="59"/>
        <v>0.3</v>
      </c>
      <c r="L735" s="29">
        <f t="shared" ca="1" si="56"/>
        <v>1.4E-2</v>
      </c>
      <c r="M735">
        <f>Замеры!S729</f>
        <v>0</v>
      </c>
    </row>
    <row r="736" spans="1:13" ht="15.6" x14ac:dyDescent="0.3">
      <c r="A736" s="58">
        <f>IF(Замеры!B730=0, " ", Замеры!B730)</f>
        <v>725</v>
      </c>
      <c r="B736" s="59">
        <f>Замеры!H730</f>
        <v>0</v>
      </c>
      <c r="C736" s="60" t="str">
        <f>Замеры!F730</f>
        <v xml:space="preserve">Группа от QF </v>
      </c>
      <c r="D736" s="29" t="s">
        <v>76</v>
      </c>
      <c r="E736" s="28">
        <f>Замеры!I730</f>
        <v>0</v>
      </c>
      <c r="F736" s="29" t="s">
        <v>88</v>
      </c>
      <c r="G736" s="29">
        <f t="shared" si="57"/>
        <v>15</v>
      </c>
      <c r="H736" s="29">
        <f t="shared" si="58"/>
        <v>30</v>
      </c>
      <c r="I736" s="29" t="s">
        <v>75</v>
      </c>
      <c r="J736" s="29">
        <f t="shared" ca="1" si="55"/>
        <v>20.8</v>
      </c>
      <c r="K736" s="29">
        <f t="shared" si="59"/>
        <v>0.3</v>
      </c>
      <c r="L736" s="29">
        <f t="shared" ca="1" si="56"/>
        <v>7.0000000000000001E-3</v>
      </c>
      <c r="M736">
        <f>Замеры!S730</f>
        <v>0</v>
      </c>
    </row>
    <row r="737" spans="1:13" ht="15.6" x14ac:dyDescent="0.3">
      <c r="A737" s="58">
        <f>IF(Замеры!B731=0, " ", Замеры!B731)</f>
        <v>726</v>
      </c>
      <c r="B737" s="59">
        <f>Замеры!H731</f>
        <v>0</v>
      </c>
      <c r="C737" s="60" t="str">
        <f>Замеры!F731</f>
        <v xml:space="preserve">Группа от QF </v>
      </c>
      <c r="D737" s="29" t="s">
        <v>76</v>
      </c>
      <c r="E737" s="28">
        <f>Замеры!I731</f>
        <v>0</v>
      </c>
      <c r="F737" s="29" t="s">
        <v>88</v>
      </c>
      <c r="G737" s="29">
        <f t="shared" si="57"/>
        <v>15</v>
      </c>
      <c r="H737" s="29">
        <f t="shared" si="58"/>
        <v>30</v>
      </c>
      <c r="I737" s="29" t="s">
        <v>75</v>
      </c>
      <c r="J737" s="29">
        <f t="shared" ca="1" si="55"/>
        <v>21.9</v>
      </c>
      <c r="K737" s="29">
        <f t="shared" si="59"/>
        <v>0.3</v>
      </c>
      <c r="L737" s="29">
        <f t="shared" ca="1" si="56"/>
        <v>1.4999999999999999E-2</v>
      </c>
      <c r="M737">
        <f>Замеры!S731</f>
        <v>0</v>
      </c>
    </row>
    <row r="738" spans="1:13" ht="15.6" x14ac:dyDescent="0.3">
      <c r="A738" s="58">
        <f>IF(Замеры!B732=0, " ", Замеры!B732)</f>
        <v>727</v>
      </c>
      <c r="B738" s="59">
        <f>Замеры!H732</f>
        <v>0</v>
      </c>
      <c r="C738" s="60" t="str">
        <f>Замеры!F732</f>
        <v xml:space="preserve">Группа от QF </v>
      </c>
      <c r="D738" s="29" t="s">
        <v>76</v>
      </c>
      <c r="E738" s="28">
        <f>Замеры!I732</f>
        <v>0</v>
      </c>
      <c r="F738" s="29" t="s">
        <v>88</v>
      </c>
      <c r="G738" s="29">
        <f t="shared" si="57"/>
        <v>15</v>
      </c>
      <c r="H738" s="29">
        <f t="shared" si="58"/>
        <v>30</v>
      </c>
      <c r="I738" s="29" t="s">
        <v>75</v>
      </c>
      <c r="J738" s="29">
        <f t="shared" ca="1" si="55"/>
        <v>21.3</v>
      </c>
      <c r="K738" s="29">
        <f t="shared" si="59"/>
        <v>0.3</v>
      </c>
      <c r="L738" s="29">
        <f t="shared" ca="1" si="56"/>
        <v>0.01</v>
      </c>
      <c r="M738">
        <f>Замеры!S732</f>
        <v>0</v>
      </c>
    </row>
    <row r="739" spans="1:13" ht="15.6" x14ac:dyDescent="0.3">
      <c r="A739" s="58">
        <f>IF(Замеры!B733=0, " ", Замеры!B733)</f>
        <v>728</v>
      </c>
      <c r="B739" s="59">
        <f>Замеры!H733</f>
        <v>0</v>
      </c>
      <c r="C739" s="60" t="str">
        <f>Замеры!F733</f>
        <v xml:space="preserve">Группа от QF </v>
      </c>
      <c r="D739" s="29" t="s">
        <v>76</v>
      </c>
      <c r="E739" s="28">
        <f>Замеры!I733</f>
        <v>0</v>
      </c>
      <c r="F739" s="29" t="s">
        <v>88</v>
      </c>
      <c r="G739" s="29">
        <f t="shared" si="57"/>
        <v>15</v>
      </c>
      <c r="H739" s="29">
        <f t="shared" si="58"/>
        <v>30</v>
      </c>
      <c r="I739" s="29" t="s">
        <v>75</v>
      </c>
      <c r="J739" s="29">
        <f t="shared" ca="1" si="55"/>
        <v>21.1</v>
      </c>
      <c r="K739" s="29">
        <f t="shared" si="59"/>
        <v>0.3</v>
      </c>
      <c r="L739" s="29">
        <f t="shared" ca="1" si="56"/>
        <v>7.0000000000000001E-3</v>
      </c>
      <c r="M739">
        <f>Замеры!S733</f>
        <v>0</v>
      </c>
    </row>
    <row r="740" spans="1:13" ht="15.6" x14ac:dyDescent="0.3">
      <c r="A740" s="58">
        <f>IF(Замеры!B734=0, " ", Замеры!B734)</f>
        <v>729</v>
      </c>
      <c r="B740" s="59">
        <f>Замеры!H734</f>
        <v>0</v>
      </c>
      <c r="C740" s="60" t="str">
        <f>Замеры!F734</f>
        <v xml:space="preserve">Группа от QF </v>
      </c>
      <c r="D740" s="29" t="s">
        <v>76</v>
      </c>
      <c r="E740" s="28">
        <f>Замеры!I734</f>
        <v>0</v>
      </c>
      <c r="F740" s="29" t="s">
        <v>88</v>
      </c>
      <c r="G740" s="29">
        <f t="shared" si="57"/>
        <v>15</v>
      </c>
      <c r="H740" s="29">
        <f t="shared" si="58"/>
        <v>30</v>
      </c>
      <c r="I740" s="29" t="s">
        <v>75</v>
      </c>
      <c r="J740" s="29">
        <f t="shared" ca="1" si="55"/>
        <v>20.3</v>
      </c>
      <c r="K740" s="29">
        <f t="shared" si="59"/>
        <v>0.3</v>
      </c>
      <c r="L740" s="29">
        <f t="shared" ca="1" si="56"/>
        <v>1.6E-2</v>
      </c>
      <c r="M740">
        <f>Замеры!S734</f>
        <v>0</v>
      </c>
    </row>
    <row r="741" spans="1:13" ht="15.6" x14ac:dyDescent="0.3">
      <c r="A741" s="58">
        <f>IF(Замеры!B735=0, " ", Замеры!B735)</f>
        <v>730</v>
      </c>
      <c r="B741" s="59">
        <f>Замеры!H735</f>
        <v>0</v>
      </c>
      <c r="C741" s="60" t="str">
        <f>Замеры!F735</f>
        <v xml:space="preserve">Группа от QF </v>
      </c>
      <c r="D741" s="29" t="s">
        <v>76</v>
      </c>
      <c r="E741" s="28">
        <f>Замеры!I735</f>
        <v>0</v>
      </c>
      <c r="F741" s="29" t="s">
        <v>88</v>
      </c>
      <c r="G741" s="29">
        <f t="shared" si="57"/>
        <v>15</v>
      </c>
      <c r="H741" s="29">
        <f t="shared" si="58"/>
        <v>30</v>
      </c>
      <c r="I741" s="29" t="s">
        <v>75</v>
      </c>
      <c r="J741" s="29">
        <f t="shared" ca="1" si="55"/>
        <v>21.9</v>
      </c>
      <c r="K741" s="29">
        <f t="shared" si="59"/>
        <v>0.3</v>
      </c>
      <c r="L741" s="29">
        <f t="shared" ca="1" si="56"/>
        <v>8.9999999999999993E-3</v>
      </c>
      <c r="M741">
        <f>Замеры!S735</f>
        <v>0</v>
      </c>
    </row>
    <row r="742" spans="1:13" ht="15.6" x14ac:dyDescent="0.3">
      <c r="A742" s="58">
        <f>IF(Замеры!B736=0, " ", Замеры!B736)</f>
        <v>731</v>
      </c>
      <c r="B742" s="59">
        <f>Замеры!H736</f>
        <v>0</v>
      </c>
      <c r="C742" s="60" t="str">
        <f>Замеры!F736</f>
        <v xml:space="preserve">Группа от QF </v>
      </c>
      <c r="D742" s="29" t="s">
        <v>76</v>
      </c>
      <c r="E742" s="28">
        <f>Замеры!I736</f>
        <v>0</v>
      </c>
      <c r="F742" s="29" t="s">
        <v>88</v>
      </c>
      <c r="G742" s="29">
        <f t="shared" si="57"/>
        <v>15</v>
      </c>
      <c r="H742" s="29">
        <f t="shared" si="58"/>
        <v>30</v>
      </c>
      <c r="I742" s="29" t="s">
        <v>75</v>
      </c>
      <c r="J742" s="29">
        <f t="shared" ca="1" si="55"/>
        <v>21.7</v>
      </c>
      <c r="K742" s="29">
        <f t="shared" si="59"/>
        <v>0.3</v>
      </c>
      <c r="L742" s="29">
        <f t="shared" ca="1" si="56"/>
        <v>1.6E-2</v>
      </c>
      <c r="M742">
        <f>Замеры!S736</f>
        <v>0</v>
      </c>
    </row>
    <row r="743" spans="1:13" ht="15.6" x14ac:dyDescent="0.3">
      <c r="A743" s="58">
        <f>IF(Замеры!B737=0, " ", Замеры!B737)</f>
        <v>732</v>
      </c>
      <c r="B743" s="59">
        <f>Замеры!H737</f>
        <v>0</v>
      </c>
      <c r="C743" s="60" t="str">
        <f>Замеры!F737</f>
        <v xml:space="preserve">Группа от QF </v>
      </c>
      <c r="D743" s="29" t="s">
        <v>76</v>
      </c>
      <c r="E743" s="28">
        <f>Замеры!I737</f>
        <v>0</v>
      </c>
      <c r="F743" s="29" t="s">
        <v>88</v>
      </c>
      <c r="G743" s="29">
        <f t="shared" si="57"/>
        <v>15</v>
      </c>
      <c r="H743" s="29">
        <f t="shared" si="58"/>
        <v>30</v>
      </c>
      <c r="I743" s="29" t="s">
        <v>75</v>
      </c>
      <c r="J743" s="29">
        <f t="shared" ca="1" si="55"/>
        <v>20.2</v>
      </c>
      <c r="K743" s="29">
        <f t="shared" si="59"/>
        <v>0.3</v>
      </c>
      <c r="L743" s="29">
        <f t="shared" ca="1" si="56"/>
        <v>1.0999999999999999E-2</v>
      </c>
      <c r="M743">
        <f>Замеры!S737</f>
        <v>0</v>
      </c>
    </row>
    <row r="744" spans="1:13" ht="15.6" x14ac:dyDescent="0.3">
      <c r="A744" s="58">
        <f>IF(Замеры!B738=0, " ", Замеры!B738)</f>
        <v>733</v>
      </c>
      <c r="B744" s="59">
        <f>Замеры!H738</f>
        <v>0</v>
      </c>
      <c r="C744" s="60" t="str">
        <f>Замеры!F738</f>
        <v xml:space="preserve">Группа от QF </v>
      </c>
      <c r="D744" s="29" t="s">
        <v>76</v>
      </c>
      <c r="E744" s="28">
        <f>Замеры!I738</f>
        <v>0</v>
      </c>
      <c r="F744" s="29" t="s">
        <v>88</v>
      </c>
      <c r="G744" s="29">
        <f t="shared" si="57"/>
        <v>15</v>
      </c>
      <c r="H744" s="29">
        <f t="shared" si="58"/>
        <v>30</v>
      </c>
      <c r="I744" s="29" t="s">
        <v>75</v>
      </c>
      <c r="J744" s="29">
        <f t="shared" ca="1" si="55"/>
        <v>21</v>
      </c>
      <c r="K744" s="29">
        <f t="shared" si="59"/>
        <v>0.3</v>
      </c>
      <c r="L744" s="29">
        <f t="shared" ca="1" si="56"/>
        <v>1.2E-2</v>
      </c>
      <c r="M744">
        <f>Замеры!S738</f>
        <v>0</v>
      </c>
    </row>
    <row r="745" spans="1:13" ht="15.6" x14ac:dyDescent="0.3">
      <c r="A745" s="58">
        <f>IF(Замеры!B739=0, " ", Замеры!B739)</f>
        <v>734</v>
      </c>
      <c r="B745" s="59">
        <f>Замеры!H739</f>
        <v>0</v>
      </c>
      <c r="C745" s="60" t="str">
        <f>Замеры!F739</f>
        <v xml:space="preserve">Группа от QF </v>
      </c>
      <c r="D745" s="29" t="s">
        <v>76</v>
      </c>
      <c r="E745" s="28">
        <f>Замеры!I739</f>
        <v>0</v>
      </c>
      <c r="F745" s="29" t="s">
        <v>88</v>
      </c>
      <c r="G745" s="29">
        <f t="shared" si="57"/>
        <v>15</v>
      </c>
      <c r="H745" s="29">
        <f t="shared" si="58"/>
        <v>30</v>
      </c>
      <c r="I745" s="29" t="s">
        <v>75</v>
      </c>
      <c r="J745" s="29">
        <f t="shared" ca="1" si="55"/>
        <v>21</v>
      </c>
      <c r="K745" s="29">
        <f t="shared" si="59"/>
        <v>0.3</v>
      </c>
      <c r="L745" s="29">
        <f t="shared" ca="1" si="56"/>
        <v>1.0999999999999999E-2</v>
      </c>
      <c r="M745">
        <f>Замеры!S739</f>
        <v>0</v>
      </c>
    </row>
    <row r="746" spans="1:13" ht="15.6" x14ac:dyDescent="0.3">
      <c r="A746" s="58">
        <f>IF(Замеры!B740=0, " ", Замеры!B740)</f>
        <v>735</v>
      </c>
      <c r="B746" s="59">
        <f>Замеры!H740</f>
        <v>0</v>
      </c>
      <c r="C746" s="60" t="str">
        <f>Замеры!F740</f>
        <v xml:space="preserve">Группа от QF </v>
      </c>
      <c r="D746" s="29" t="s">
        <v>76</v>
      </c>
      <c r="E746" s="28">
        <f>Замеры!I740</f>
        <v>0</v>
      </c>
      <c r="F746" s="29" t="s">
        <v>88</v>
      </c>
      <c r="G746" s="29">
        <f t="shared" si="57"/>
        <v>15</v>
      </c>
      <c r="H746" s="29">
        <f t="shared" si="58"/>
        <v>30</v>
      </c>
      <c r="I746" s="29" t="s">
        <v>75</v>
      </c>
      <c r="J746" s="29">
        <f t="shared" ca="1" si="55"/>
        <v>21.1</v>
      </c>
      <c r="K746" s="29">
        <f t="shared" si="59"/>
        <v>0.3</v>
      </c>
      <c r="L746" s="29">
        <f t="shared" ca="1" si="56"/>
        <v>1.6E-2</v>
      </c>
      <c r="M746">
        <f>Замеры!S740</f>
        <v>0</v>
      </c>
    </row>
    <row r="747" spans="1:13" ht="15.6" x14ac:dyDescent="0.3">
      <c r="A747" s="58">
        <f>IF(Замеры!B741=0, " ", Замеры!B741)</f>
        <v>736</v>
      </c>
      <c r="B747" s="59">
        <f>Замеры!H741</f>
        <v>0</v>
      </c>
      <c r="C747" s="60" t="str">
        <f>Замеры!F741</f>
        <v xml:space="preserve">Группа от QF </v>
      </c>
      <c r="D747" s="29" t="s">
        <v>76</v>
      </c>
      <c r="E747" s="28">
        <f>Замеры!I741</f>
        <v>0</v>
      </c>
      <c r="F747" s="29" t="s">
        <v>88</v>
      </c>
      <c r="G747" s="29">
        <f t="shared" si="57"/>
        <v>15</v>
      </c>
      <c r="H747" s="29">
        <f t="shared" si="58"/>
        <v>30</v>
      </c>
      <c r="I747" s="29" t="s">
        <v>75</v>
      </c>
      <c r="J747" s="29">
        <f t="shared" ca="1" si="55"/>
        <v>20.3</v>
      </c>
      <c r="K747" s="29">
        <f t="shared" si="59"/>
        <v>0.3</v>
      </c>
      <c r="L747" s="29">
        <f t="shared" ca="1" si="56"/>
        <v>1.9E-2</v>
      </c>
      <c r="M747">
        <f>Замеры!S741</f>
        <v>0</v>
      </c>
    </row>
    <row r="748" spans="1:13" ht="15.6" x14ac:dyDescent="0.3">
      <c r="A748" s="58">
        <f>IF(Замеры!B742=0, " ", Замеры!B742)</f>
        <v>737</v>
      </c>
      <c r="B748" s="59">
        <f>Замеры!H742</f>
        <v>0</v>
      </c>
      <c r="C748" s="60" t="str">
        <f>Замеры!F742</f>
        <v xml:space="preserve">Группа от QF </v>
      </c>
      <c r="D748" s="29" t="s">
        <v>76</v>
      </c>
      <c r="E748" s="28">
        <f>Замеры!I742</f>
        <v>0</v>
      </c>
      <c r="F748" s="29" t="s">
        <v>88</v>
      </c>
      <c r="G748" s="29">
        <f t="shared" si="57"/>
        <v>15</v>
      </c>
      <c r="H748" s="29">
        <f t="shared" si="58"/>
        <v>30</v>
      </c>
      <c r="I748" s="29" t="s">
        <v>75</v>
      </c>
      <c r="J748" s="29">
        <f t="shared" ca="1" si="55"/>
        <v>20.2</v>
      </c>
      <c r="K748" s="29">
        <f t="shared" si="59"/>
        <v>0.3</v>
      </c>
      <c r="L748" s="29">
        <f t="shared" ca="1" si="56"/>
        <v>7.0000000000000001E-3</v>
      </c>
      <c r="M748">
        <f>Замеры!S742</f>
        <v>0</v>
      </c>
    </row>
    <row r="749" spans="1:13" ht="15.6" x14ac:dyDescent="0.3">
      <c r="A749" s="58">
        <f>IF(Замеры!B743=0, " ", Замеры!B743)</f>
        <v>738</v>
      </c>
      <c r="B749" s="59">
        <f>Замеры!H743</f>
        <v>0</v>
      </c>
      <c r="C749" s="60" t="str">
        <f>Замеры!F743</f>
        <v xml:space="preserve">Группа от QF </v>
      </c>
      <c r="D749" s="29" t="s">
        <v>76</v>
      </c>
      <c r="E749" s="28">
        <f>Замеры!I743</f>
        <v>0</v>
      </c>
      <c r="F749" s="29" t="s">
        <v>88</v>
      </c>
      <c r="G749" s="29">
        <f t="shared" si="57"/>
        <v>15</v>
      </c>
      <c r="H749" s="29">
        <f t="shared" si="58"/>
        <v>30</v>
      </c>
      <c r="I749" s="29" t="s">
        <v>75</v>
      </c>
      <c r="J749" s="29">
        <f t="shared" ca="1" si="55"/>
        <v>20.7</v>
      </c>
      <c r="K749" s="29">
        <f t="shared" si="59"/>
        <v>0.3</v>
      </c>
      <c r="L749" s="29">
        <f t="shared" ca="1" si="56"/>
        <v>8.9999999999999993E-3</v>
      </c>
      <c r="M749">
        <f>Замеры!S743</f>
        <v>0</v>
      </c>
    </row>
    <row r="750" spans="1:13" ht="15.6" x14ac:dyDescent="0.3">
      <c r="A750" s="58">
        <f>IF(Замеры!B744=0, " ", Замеры!B744)</f>
        <v>739</v>
      </c>
      <c r="B750" s="59">
        <f>Замеры!H744</f>
        <v>0</v>
      </c>
      <c r="C750" s="60" t="str">
        <f>Замеры!F744</f>
        <v xml:space="preserve">Группа от QF </v>
      </c>
      <c r="D750" s="29" t="s">
        <v>76</v>
      </c>
      <c r="E750" s="28">
        <f>Замеры!I744</f>
        <v>0</v>
      </c>
      <c r="F750" s="29" t="s">
        <v>88</v>
      </c>
      <c r="G750" s="29">
        <f t="shared" si="57"/>
        <v>15</v>
      </c>
      <c r="H750" s="29">
        <f t="shared" si="58"/>
        <v>30</v>
      </c>
      <c r="I750" s="29" t="s">
        <v>75</v>
      </c>
      <c r="J750" s="29">
        <f t="shared" ca="1" si="55"/>
        <v>20.6</v>
      </c>
      <c r="K750" s="29">
        <f t="shared" si="59"/>
        <v>0.3</v>
      </c>
      <c r="L750" s="29">
        <f t="shared" ca="1" si="56"/>
        <v>1.4E-2</v>
      </c>
      <c r="M750">
        <f>Замеры!S744</f>
        <v>0</v>
      </c>
    </row>
    <row r="751" spans="1:13" ht="15.6" x14ac:dyDescent="0.3">
      <c r="A751" s="58">
        <f>IF(Замеры!B745=0, " ", Замеры!B745)</f>
        <v>740</v>
      </c>
      <c r="B751" s="59">
        <f>Замеры!H745</f>
        <v>0</v>
      </c>
      <c r="C751" s="60" t="str">
        <f>Замеры!F745</f>
        <v xml:space="preserve">Группа от QF </v>
      </c>
      <c r="D751" s="29" t="s">
        <v>76</v>
      </c>
      <c r="E751" s="28">
        <f>Замеры!I745</f>
        <v>0</v>
      </c>
      <c r="F751" s="29" t="s">
        <v>88</v>
      </c>
      <c r="G751" s="29">
        <f t="shared" si="57"/>
        <v>15</v>
      </c>
      <c r="H751" s="29">
        <f t="shared" si="58"/>
        <v>30</v>
      </c>
      <c r="I751" s="29" t="s">
        <v>75</v>
      </c>
      <c r="J751" s="29">
        <f t="shared" ca="1" si="55"/>
        <v>20.7</v>
      </c>
      <c r="K751" s="29">
        <f t="shared" si="59"/>
        <v>0.3</v>
      </c>
      <c r="L751" s="29">
        <f t="shared" ca="1" si="56"/>
        <v>1.9E-2</v>
      </c>
      <c r="M751">
        <f>Замеры!S745</f>
        <v>0</v>
      </c>
    </row>
    <row r="752" spans="1:13" ht="15.6" x14ac:dyDescent="0.3">
      <c r="A752" s="58">
        <f>IF(Замеры!B746=0, " ", Замеры!B746)</f>
        <v>741</v>
      </c>
      <c r="B752" s="59">
        <f>Замеры!H746</f>
        <v>0</v>
      </c>
      <c r="C752" s="60" t="str">
        <f>Замеры!F746</f>
        <v xml:space="preserve">Группа от QF </v>
      </c>
      <c r="D752" s="29" t="s">
        <v>76</v>
      </c>
      <c r="E752" s="28">
        <f>Замеры!I746</f>
        <v>0</v>
      </c>
      <c r="F752" s="29" t="s">
        <v>88</v>
      </c>
      <c r="G752" s="29">
        <f t="shared" si="57"/>
        <v>15</v>
      </c>
      <c r="H752" s="29">
        <f t="shared" si="58"/>
        <v>30</v>
      </c>
      <c r="I752" s="29" t="s">
        <v>75</v>
      </c>
      <c r="J752" s="29">
        <f t="shared" ca="1" si="55"/>
        <v>21.5</v>
      </c>
      <c r="K752" s="29">
        <f t="shared" si="59"/>
        <v>0.3</v>
      </c>
      <c r="L752" s="29">
        <f t="shared" ca="1" si="56"/>
        <v>1.0999999999999999E-2</v>
      </c>
      <c r="M752">
        <f>Замеры!S746</f>
        <v>0</v>
      </c>
    </row>
    <row r="753" spans="1:13" ht="15.6" x14ac:dyDescent="0.3">
      <c r="A753" s="58">
        <f>IF(Замеры!B747=0, " ", Замеры!B747)</f>
        <v>742</v>
      </c>
      <c r="B753" s="59">
        <f>Замеры!H747</f>
        <v>0</v>
      </c>
      <c r="C753" s="60" t="str">
        <f>Замеры!F747</f>
        <v xml:space="preserve">Группа от QF </v>
      </c>
      <c r="D753" s="29" t="s">
        <v>76</v>
      </c>
      <c r="E753" s="28">
        <f>Замеры!I747</f>
        <v>0</v>
      </c>
      <c r="F753" s="29" t="s">
        <v>88</v>
      </c>
      <c r="G753" s="29">
        <f t="shared" si="57"/>
        <v>15</v>
      </c>
      <c r="H753" s="29">
        <f t="shared" si="58"/>
        <v>30</v>
      </c>
      <c r="I753" s="29" t="s">
        <v>75</v>
      </c>
      <c r="J753" s="29">
        <f t="shared" ca="1" si="55"/>
        <v>21.3</v>
      </c>
      <c r="K753" s="29">
        <f t="shared" si="59"/>
        <v>0.3</v>
      </c>
      <c r="L753" s="29">
        <f t="shared" ca="1" si="56"/>
        <v>0.01</v>
      </c>
      <c r="M753">
        <f>Замеры!S747</f>
        <v>0</v>
      </c>
    </row>
    <row r="754" spans="1:13" ht="15.6" x14ac:dyDescent="0.3">
      <c r="A754" s="58">
        <f>IF(Замеры!B748=0, " ", Замеры!B748)</f>
        <v>743</v>
      </c>
      <c r="B754" s="59">
        <f>Замеры!H748</f>
        <v>0</v>
      </c>
      <c r="C754" s="60" t="str">
        <f>Замеры!F748</f>
        <v xml:space="preserve">Группа от QF </v>
      </c>
      <c r="D754" s="29" t="s">
        <v>76</v>
      </c>
      <c r="E754" s="28">
        <f>Замеры!I748</f>
        <v>0</v>
      </c>
      <c r="F754" s="29" t="s">
        <v>88</v>
      </c>
      <c r="G754" s="29">
        <f t="shared" si="57"/>
        <v>15</v>
      </c>
      <c r="H754" s="29">
        <f t="shared" si="58"/>
        <v>30</v>
      </c>
      <c r="I754" s="29" t="s">
        <v>75</v>
      </c>
      <c r="J754" s="29">
        <f t="shared" ca="1" si="55"/>
        <v>21.2</v>
      </c>
      <c r="K754" s="29">
        <f t="shared" si="59"/>
        <v>0.3</v>
      </c>
      <c r="L754" s="29">
        <f t="shared" ca="1" si="56"/>
        <v>8.0000000000000002E-3</v>
      </c>
      <c r="M754">
        <f>Замеры!S748</f>
        <v>0</v>
      </c>
    </row>
    <row r="755" spans="1:13" ht="15.6" x14ac:dyDescent="0.3">
      <c r="A755" s="58">
        <f>IF(Замеры!B749=0, " ", Замеры!B749)</f>
        <v>744</v>
      </c>
      <c r="B755" s="59">
        <f>Замеры!H749</f>
        <v>0</v>
      </c>
      <c r="C755" s="60" t="str">
        <f>Замеры!F749</f>
        <v xml:space="preserve">Группа от QF </v>
      </c>
      <c r="D755" s="29" t="s">
        <v>76</v>
      </c>
      <c r="E755" s="28">
        <f>Замеры!I749</f>
        <v>0</v>
      </c>
      <c r="F755" s="29" t="s">
        <v>88</v>
      </c>
      <c r="G755" s="29">
        <f t="shared" si="57"/>
        <v>15</v>
      </c>
      <c r="H755" s="29">
        <f t="shared" si="58"/>
        <v>30</v>
      </c>
      <c r="I755" s="29" t="s">
        <v>75</v>
      </c>
      <c r="J755" s="29">
        <f t="shared" ca="1" si="55"/>
        <v>20.100000000000001</v>
      </c>
      <c r="K755" s="29">
        <f t="shared" si="59"/>
        <v>0.3</v>
      </c>
      <c r="L755" s="29">
        <f t="shared" ca="1" si="56"/>
        <v>8.9999999999999993E-3</v>
      </c>
      <c r="M755">
        <f>Замеры!S749</f>
        <v>0</v>
      </c>
    </row>
    <row r="756" spans="1:13" ht="15.6" x14ac:dyDescent="0.3">
      <c r="A756" s="58">
        <f>IF(Замеры!B750=0, " ", Замеры!B750)</f>
        <v>745</v>
      </c>
      <c r="B756" s="59">
        <f>Замеры!H750</f>
        <v>0</v>
      </c>
      <c r="C756" s="60" t="str">
        <f>Замеры!F750</f>
        <v xml:space="preserve">Группа от QF </v>
      </c>
      <c r="D756" s="29" t="s">
        <v>76</v>
      </c>
      <c r="E756" s="28">
        <f>Замеры!I750</f>
        <v>0</v>
      </c>
      <c r="F756" s="29" t="s">
        <v>88</v>
      </c>
      <c r="G756" s="29">
        <f t="shared" si="57"/>
        <v>15</v>
      </c>
      <c r="H756" s="29">
        <f t="shared" si="58"/>
        <v>30</v>
      </c>
      <c r="I756" s="29" t="s">
        <v>75</v>
      </c>
      <c r="J756" s="29">
        <f t="shared" ca="1" si="55"/>
        <v>21.3</v>
      </c>
      <c r="K756" s="29">
        <f t="shared" si="59"/>
        <v>0.3</v>
      </c>
      <c r="L756" s="29">
        <f t="shared" ca="1" si="56"/>
        <v>8.0000000000000002E-3</v>
      </c>
      <c r="M756">
        <f>Замеры!S750</f>
        <v>0</v>
      </c>
    </row>
    <row r="757" spans="1:13" ht="15.6" x14ac:dyDescent="0.3">
      <c r="A757" s="58">
        <f>IF(Замеры!B751=0, " ", Замеры!B751)</f>
        <v>746</v>
      </c>
      <c r="B757" s="59">
        <f>Замеры!H751</f>
        <v>0</v>
      </c>
      <c r="C757" s="60" t="str">
        <f>Замеры!F751</f>
        <v xml:space="preserve">Группа от QF </v>
      </c>
      <c r="D757" s="29" t="s">
        <v>76</v>
      </c>
      <c r="E757" s="28">
        <f>Замеры!I751</f>
        <v>0</v>
      </c>
      <c r="F757" s="29" t="s">
        <v>88</v>
      </c>
      <c r="G757" s="29">
        <f t="shared" si="57"/>
        <v>15</v>
      </c>
      <c r="H757" s="29">
        <f t="shared" si="58"/>
        <v>30</v>
      </c>
      <c r="I757" s="29" t="s">
        <v>75</v>
      </c>
      <c r="J757" s="29">
        <f t="shared" ca="1" si="55"/>
        <v>21.2</v>
      </c>
      <c r="K757" s="29">
        <f t="shared" si="59"/>
        <v>0.3</v>
      </c>
      <c r="L757" s="29">
        <f t="shared" ca="1" si="56"/>
        <v>7.0000000000000001E-3</v>
      </c>
      <c r="M757">
        <f>Замеры!S751</f>
        <v>0</v>
      </c>
    </row>
    <row r="758" spans="1:13" ht="15.6" x14ac:dyDescent="0.3">
      <c r="A758" s="58">
        <f>IF(Замеры!B752=0, " ", Замеры!B752)</f>
        <v>747</v>
      </c>
      <c r="B758" s="59">
        <f>Замеры!H752</f>
        <v>0</v>
      </c>
      <c r="C758" s="60" t="str">
        <f>Замеры!F752</f>
        <v xml:space="preserve">Группа от QF </v>
      </c>
      <c r="D758" s="29" t="s">
        <v>76</v>
      </c>
      <c r="E758" s="28">
        <f>Замеры!I752</f>
        <v>0</v>
      </c>
      <c r="F758" s="29" t="s">
        <v>88</v>
      </c>
      <c r="G758" s="29">
        <f t="shared" si="57"/>
        <v>15</v>
      </c>
      <c r="H758" s="29">
        <f t="shared" si="58"/>
        <v>30</v>
      </c>
      <c r="I758" s="29" t="s">
        <v>75</v>
      </c>
      <c r="J758" s="29">
        <f t="shared" ca="1" si="55"/>
        <v>21.3</v>
      </c>
      <c r="K758" s="29">
        <f t="shared" si="59"/>
        <v>0.3</v>
      </c>
      <c r="L758" s="29">
        <f t="shared" ca="1" si="56"/>
        <v>7.0000000000000001E-3</v>
      </c>
      <c r="M758">
        <f>Замеры!S752</f>
        <v>0</v>
      </c>
    </row>
    <row r="759" spans="1:13" ht="15.6" x14ac:dyDescent="0.3">
      <c r="A759" s="58">
        <f>IF(Замеры!B753=0, " ", Замеры!B753)</f>
        <v>748</v>
      </c>
      <c r="B759" s="59">
        <f>Замеры!H753</f>
        <v>0</v>
      </c>
      <c r="C759" s="60" t="str">
        <f>Замеры!F753</f>
        <v xml:space="preserve">Группа от QF </v>
      </c>
      <c r="D759" s="29" t="s">
        <v>76</v>
      </c>
      <c r="E759" s="28">
        <f>Замеры!I753</f>
        <v>0</v>
      </c>
      <c r="F759" s="29" t="s">
        <v>88</v>
      </c>
      <c r="G759" s="29">
        <f t="shared" si="57"/>
        <v>15</v>
      </c>
      <c r="H759" s="29">
        <f t="shared" si="58"/>
        <v>30</v>
      </c>
      <c r="I759" s="29" t="s">
        <v>75</v>
      </c>
      <c r="J759" s="29">
        <f t="shared" ca="1" si="55"/>
        <v>21.8</v>
      </c>
      <c r="K759" s="29">
        <f t="shared" si="59"/>
        <v>0.3</v>
      </c>
      <c r="L759" s="29">
        <f t="shared" ca="1" si="56"/>
        <v>1.9E-2</v>
      </c>
      <c r="M759">
        <f>Замеры!S753</f>
        <v>0</v>
      </c>
    </row>
    <row r="760" spans="1:13" ht="15.6" x14ac:dyDescent="0.3">
      <c r="A760" s="58">
        <f>IF(Замеры!B754=0, " ", Замеры!B754)</f>
        <v>749</v>
      </c>
      <c r="B760" s="59">
        <f>Замеры!H754</f>
        <v>0</v>
      </c>
      <c r="C760" s="60" t="str">
        <f>Замеры!F754</f>
        <v xml:space="preserve">Группа от QF </v>
      </c>
      <c r="D760" s="29" t="s">
        <v>76</v>
      </c>
      <c r="E760" s="28">
        <f>Замеры!I754</f>
        <v>0</v>
      </c>
      <c r="F760" s="29" t="s">
        <v>88</v>
      </c>
      <c r="G760" s="29">
        <f t="shared" si="57"/>
        <v>15</v>
      </c>
      <c r="H760" s="29">
        <f t="shared" si="58"/>
        <v>30</v>
      </c>
      <c r="I760" s="29" t="s">
        <v>75</v>
      </c>
      <c r="J760" s="29">
        <f t="shared" ca="1" si="55"/>
        <v>21.2</v>
      </c>
      <c r="K760" s="29">
        <f t="shared" si="59"/>
        <v>0.3</v>
      </c>
      <c r="L760" s="29">
        <f t="shared" ca="1" si="56"/>
        <v>1.0999999999999999E-2</v>
      </c>
      <c r="M760">
        <f>Замеры!S754</f>
        <v>0</v>
      </c>
    </row>
    <row r="761" spans="1:13" ht="15.6" x14ac:dyDescent="0.3">
      <c r="A761" s="58">
        <f>IF(Замеры!B755=0, " ", Замеры!B755)</f>
        <v>750</v>
      </c>
      <c r="B761" s="59">
        <f>Замеры!H755</f>
        <v>0</v>
      </c>
      <c r="C761" s="60" t="str">
        <f>Замеры!F755</f>
        <v xml:space="preserve">Группа от QF </v>
      </c>
      <c r="D761" s="29" t="s">
        <v>76</v>
      </c>
      <c r="E761" s="28">
        <f>Замеры!I755</f>
        <v>0</v>
      </c>
      <c r="F761" s="29" t="s">
        <v>88</v>
      </c>
      <c r="G761" s="29">
        <f t="shared" si="57"/>
        <v>15</v>
      </c>
      <c r="H761" s="29">
        <f t="shared" si="58"/>
        <v>30</v>
      </c>
      <c r="I761" s="29" t="s">
        <v>75</v>
      </c>
      <c r="J761" s="29">
        <f t="shared" ca="1" si="55"/>
        <v>21.4</v>
      </c>
      <c r="K761" s="29">
        <f t="shared" si="59"/>
        <v>0.3</v>
      </c>
      <c r="L761" s="29">
        <f t="shared" ca="1" si="56"/>
        <v>1.4E-2</v>
      </c>
      <c r="M761">
        <f>Замеры!S755</f>
        <v>0</v>
      </c>
    </row>
    <row r="762" spans="1:13" ht="15.6" x14ac:dyDescent="0.3">
      <c r="A762" s="58">
        <f>IF(Замеры!B756=0, " ", Замеры!B756)</f>
        <v>751</v>
      </c>
      <c r="B762" s="59">
        <f>Замеры!H756</f>
        <v>0</v>
      </c>
      <c r="C762" s="60" t="str">
        <f>Замеры!F756</f>
        <v xml:space="preserve">Группа от QF </v>
      </c>
      <c r="D762" s="29" t="s">
        <v>76</v>
      </c>
      <c r="E762" s="28">
        <f>Замеры!I756</f>
        <v>0</v>
      </c>
      <c r="F762" s="29" t="s">
        <v>88</v>
      </c>
      <c r="G762" s="29">
        <f t="shared" si="57"/>
        <v>15</v>
      </c>
      <c r="H762" s="29">
        <f t="shared" si="58"/>
        <v>30</v>
      </c>
      <c r="I762" s="29" t="s">
        <v>75</v>
      </c>
      <c r="J762" s="29">
        <f t="shared" ca="1" si="55"/>
        <v>21</v>
      </c>
      <c r="K762" s="29">
        <f t="shared" si="59"/>
        <v>0.3</v>
      </c>
      <c r="L762" s="29">
        <f t="shared" ca="1" si="56"/>
        <v>1.6E-2</v>
      </c>
      <c r="M762">
        <f>Замеры!S756</f>
        <v>0</v>
      </c>
    </row>
    <row r="763" spans="1:13" ht="15.6" x14ac:dyDescent="0.3">
      <c r="A763" s="58">
        <f>IF(Замеры!B757=0, " ", Замеры!B757)</f>
        <v>752</v>
      </c>
      <c r="B763" s="59">
        <f>Замеры!H757</f>
        <v>0</v>
      </c>
      <c r="C763" s="60" t="str">
        <f>Замеры!F757</f>
        <v xml:space="preserve">Группа от QF </v>
      </c>
      <c r="D763" s="29" t="s">
        <v>76</v>
      </c>
      <c r="E763" s="28">
        <f>Замеры!I757</f>
        <v>0</v>
      </c>
      <c r="F763" s="29" t="s">
        <v>88</v>
      </c>
      <c r="G763" s="29">
        <f t="shared" si="57"/>
        <v>15</v>
      </c>
      <c r="H763" s="29">
        <f t="shared" si="58"/>
        <v>30</v>
      </c>
      <c r="I763" s="29" t="s">
        <v>75</v>
      </c>
      <c r="J763" s="29">
        <f t="shared" ca="1" si="55"/>
        <v>20.5</v>
      </c>
      <c r="K763" s="29">
        <f t="shared" si="59"/>
        <v>0.3</v>
      </c>
      <c r="L763" s="29">
        <f t="shared" ca="1" si="56"/>
        <v>1.7000000000000001E-2</v>
      </c>
      <c r="M763">
        <f>Замеры!S757</f>
        <v>0</v>
      </c>
    </row>
    <row r="764" spans="1:13" ht="15.6" x14ac:dyDescent="0.3">
      <c r="A764" s="58">
        <f>IF(Замеры!B758=0, " ", Замеры!B758)</f>
        <v>753</v>
      </c>
      <c r="B764" s="59">
        <f>Замеры!H758</f>
        <v>0</v>
      </c>
      <c r="C764" s="60" t="str">
        <f>Замеры!F758</f>
        <v xml:space="preserve">Группа от QF </v>
      </c>
      <c r="D764" s="29" t="s">
        <v>76</v>
      </c>
      <c r="E764" s="28">
        <f>Замеры!I758</f>
        <v>0</v>
      </c>
      <c r="F764" s="29" t="s">
        <v>88</v>
      </c>
      <c r="G764" s="29">
        <f t="shared" si="57"/>
        <v>15</v>
      </c>
      <c r="H764" s="29">
        <f t="shared" si="58"/>
        <v>30</v>
      </c>
      <c r="I764" s="29" t="s">
        <v>75</v>
      </c>
      <c r="J764" s="29">
        <f t="shared" ca="1" si="55"/>
        <v>21.2</v>
      </c>
      <c r="K764" s="29">
        <f t="shared" si="59"/>
        <v>0.3</v>
      </c>
      <c r="L764" s="29">
        <f t="shared" ca="1" si="56"/>
        <v>1.7999999999999999E-2</v>
      </c>
      <c r="M764">
        <f>Замеры!S758</f>
        <v>0</v>
      </c>
    </row>
    <row r="765" spans="1:13" ht="15.6" x14ac:dyDescent="0.3">
      <c r="A765" s="58">
        <f>IF(Замеры!B759=0, " ", Замеры!B759)</f>
        <v>754</v>
      </c>
      <c r="B765" s="59">
        <f>Замеры!H759</f>
        <v>0</v>
      </c>
      <c r="C765" s="60" t="str">
        <f>Замеры!F759</f>
        <v xml:space="preserve">Группа от QF </v>
      </c>
      <c r="D765" s="29" t="s">
        <v>76</v>
      </c>
      <c r="E765" s="28">
        <f>Замеры!I759</f>
        <v>0</v>
      </c>
      <c r="F765" s="29" t="s">
        <v>88</v>
      </c>
      <c r="G765" s="29">
        <f t="shared" si="57"/>
        <v>15</v>
      </c>
      <c r="H765" s="29">
        <f t="shared" si="58"/>
        <v>30</v>
      </c>
      <c r="I765" s="29" t="s">
        <v>75</v>
      </c>
      <c r="J765" s="29">
        <f t="shared" ca="1" si="55"/>
        <v>21.2</v>
      </c>
      <c r="K765" s="29">
        <f t="shared" si="59"/>
        <v>0.3</v>
      </c>
      <c r="L765" s="29">
        <f t="shared" ca="1" si="56"/>
        <v>1.0999999999999999E-2</v>
      </c>
      <c r="M765">
        <f>Замеры!S759</f>
        <v>0</v>
      </c>
    </row>
    <row r="766" spans="1:13" ht="15.6" x14ac:dyDescent="0.3">
      <c r="A766" s="58">
        <f>IF(Замеры!B760=0, " ", Замеры!B760)</f>
        <v>755</v>
      </c>
      <c r="B766" s="59">
        <f>Замеры!H760</f>
        <v>0</v>
      </c>
      <c r="C766" s="60" t="str">
        <f>Замеры!F760</f>
        <v xml:space="preserve">Группа от QF </v>
      </c>
      <c r="D766" s="29" t="s">
        <v>76</v>
      </c>
      <c r="E766" s="28">
        <f>Замеры!I760</f>
        <v>0</v>
      </c>
      <c r="F766" s="29" t="s">
        <v>88</v>
      </c>
      <c r="G766" s="29">
        <f t="shared" si="57"/>
        <v>15</v>
      </c>
      <c r="H766" s="29">
        <f t="shared" si="58"/>
        <v>30</v>
      </c>
      <c r="I766" s="29" t="s">
        <v>75</v>
      </c>
      <c r="J766" s="29">
        <f t="shared" ca="1" si="55"/>
        <v>21.7</v>
      </c>
      <c r="K766" s="29">
        <f t="shared" si="59"/>
        <v>0.3</v>
      </c>
      <c r="L766" s="29">
        <f t="shared" ca="1" si="56"/>
        <v>1.7999999999999999E-2</v>
      </c>
      <c r="M766">
        <f>Замеры!S760</f>
        <v>0</v>
      </c>
    </row>
    <row r="767" spans="1:13" ht="15.6" x14ac:dyDescent="0.3">
      <c r="A767" s="58">
        <f>IF(Замеры!B761=0, " ", Замеры!B761)</f>
        <v>756</v>
      </c>
      <c r="B767" s="59">
        <f>Замеры!H761</f>
        <v>0</v>
      </c>
      <c r="C767" s="60" t="str">
        <f>Замеры!F761</f>
        <v xml:space="preserve">Группа от QF </v>
      </c>
      <c r="D767" s="29" t="s">
        <v>76</v>
      </c>
      <c r="E767" s="28">
        <f>Замеры!I761</f>
        <v>0</v>
      </c>
      <c r="F767" s="29" t="s">
        <v>88</v>
      </c>
      <c r="G767" s="29">
        <f t="shared" si="57"/>
        <v>15</v>
      </c>
      <c r="H767" s="29">
        <f t="shared" si="58"/>
        <v>30</v>
      </c>
      <c r="I767" s="29" t="s">
        <v>75</v>
      </c>
      <c r="J767" s="29">
        <f t="shared" ca="1" si="55"/>
        <v>20.399999999999999</v>
      </c>
      <c r="K767" s="29">
        <f t="shared" si="59"/>
        <v>0.3</v>
      </c>
      <c r="L767" s="29">
        <f t="shared" ca="1" si="56"/>
        <v>0.01</v>
      </c>
      <c r="M767">
        <f>Замеры!S761</f>
        <v>0</v>
      </c>
    </row>
    <row r="768" spans="1:13" ht="15.6" x14ac:dyDescent="0.3">
      <c r="A768" s="58">
        <f>IF(Замеры!B762=0, " ", Замеры!B762)</f>
        <v>757</v>
      </c>
      <c r="B768" s="59">
        <f>Замеры!H762</f>
        <v>0</v>
      </c>
      <c r="C768" s="60" t="str">
        <f>Замеры!F762</f>
        <v xml:space="preserve">Группа от QF </v>
      </c>
      <c r="D768" s="29" t="s">
        <v>76</v>
      </c>
      <c r="E768" s="28">
        <f>Замеры!I762</f>
        <v>0</v>
      </c>
      <c r="F768" s="29" t="s">
        <v>88</v>
      </c>
      <c r="G768" s="29">
        <f t="shared" si="57"/>
        <v>15</v>
      </c>
      <c r="H768" s="29">
        <f t="shared" si="58"/>
        <v>30</v>
      </c>
      <c r="I768" s="29" t="s">
        <v>75</v>
      </c>
      <c r="J768" s="29">
        <f t="shared" ca="1" si="55"/>
        <v>20.9</v>
      </c>
      <c r="K768" s="29">
        <f t="shared" si="59"/>
        <v>0.3</v>
      </c>
      <c r="L768" s="29">
        <f t="shared" ca="1" si="56"/>
        <v>1.7999999999999999E-2</v>
      </c>
      <c r="M768">
        <f>Замеры!S762</f>
        <v>0</v>
      </c>
    </row>
    <row r="769" spans="1:13" ht="15.6" x14ac:dyDescent="0.3">
      <c r="A769" s="58">
        <f>IF(Замеры!B763=0, " ", Замеры!B763)</f>
        <v>758</v>
      </c>
      <c r="B769" s="59">
        <f>Замеры!H763</f>
        <v>0</v>
      </c>
      <c r="C769" s="60" t="str">
        <f>Замеры!F763</f>
        <v xml:space="preserve">Группа от QF </v>
      </c>
      <c r="D769" s="29" t="s">
        <v>76</v>
      </c>
      <c r="E769" s="28">
        <f>Замеры!I763</f>
        <v>0</v>
      </c>
      <c r="F769" s="29" t="s">
        <v>88</v>
      </c>
      <c r="G769" s="29">
        <f t="shared" si="57"/>
        <v>15</v>
      </c>
      <c r="H769" s="29">
        <f t="shared" si="58"/>
        <v>30</v>
      </c>
      <c r="I769" s="29" t="s">
        <v>75</v>
      </c>
      <c r="J769" s="29">
        <f t="shared" ca="1" si="55"/>
        <v>21</v>
      </c>
      <c r="K769" s="29">
        <f t="shared" si="59"/>
        <v>0.3</v>
      </c>
      <c r="L769" s="29">
        <f t="shared" ca="1" si="56"/>
        <v>7.0000000000000001E-3</v>
      </c>
      <c r="M769">
        <f>Замеры!S763</f>
        <v>0</v>
      </c>
    </row>
    <row r="770" spans="1:13" ht="15.6" x14ac:dyDescent="0.3">
      <c r="A770" s="58">
        <f>IF(Замеры!B764=0, " ", Замеры!B764)</f>
        <v>759</v>
      </c>
      <c r="B770" s="59">
        <f>Замеры!H764</f>
        <v>0</v>
      </c>
      <c r="C770" s="60" t="str">
        <f>Замеры!F764</f>
        <v xml:space="preserve">Группа от QF </v>
      </c>
      <c r="D770" s="29" t="s">
        <v>76</v>
      </c>
      <c r="E770" s="28">
        <f>Замеры!I764</f>
        <v>0</v>
      </c>
      <c r="F770" s="29" t="s">
        <v>88</v>
      </c>
      <c r="G770" s="29">
        <f t="shared" si="57"/>
        <v>15</v>
      </c>
      <c r="H770" s="29">
        <f t="shared" si="58"/>
        <v>30</v>
      </c>
      <c r="I770" s="29" t="s">
        <v>75</v>
      </c>
      <c r="J770" s="29">
        <f t="shared" ca="1" si="55"/>
        <v>20.8</v>
      </c>
      <c r="K770" s="29">
        <f t="shared" si="59"/>
        <v>0.3</v>
      </c>
      <c r="L770" s="29">
        <f t="shared" ca="1" si="56"/>
        <v>1.2999999999999999E-2</v>
      </c>
      <c r="M770">
        <f>Замеры!S764</f>
        <v>0</v>
      </c>
    </row>
    <row r="771" spans="1:13" ht="15.6" x14ac:dyDescent="0.3">
      <c r="A771" s="58">
        <f>IF(Замеры!B765=0, " ", Замеры!B765)</f>
        <v>760</v>
      </c>
      <c r="B771" s="59">
        <f>Замеры!H765</f>
        <v>0</v>
      </c>
      <c r="C771" s="60" t="str">
        <f>Замеры!F765</f>
        <v xml:space="preserve">Группа от QF </v>
      </c>
      <c r="D771" s="29" t="s">
        <v>76</v>
      </c>
      <c r="E771" s="28">
        <f>Замеры!I765</f>
        <v>0</v>
      </c>
      <c r="F771" s="29" t="s">
        <v>88</v>
      </c>
      <c r="G771" s="29">
        <f t="shared" si="57"/>
        <v>15</v>
      </c>
      <c r="H771" s="29">
        <f t="shared" si="58"/>
        <v>30</v>
      </c>
      <c r="I771" s="29" t="s">
        <v>75</v>
      </c>
      <c r="J771" s="29">
        <f t="shared" ca="1" si="55"/>
        <v>20.8</v>
      </c>
      <c r="K771" s="29">
        <f t="shared" si="59"/>
        <v>0.3</v>
      </c>
      <c r="L771" s="29">
        <f t="shared" ca="1" si="56"/>
        <v>1.0999999999999999E-2</v>
      </c>
      <c r="M771">
        <f>Замеры!S765</f>
        <v>0</v>
      </c>
    </row>
    <row r="772" spans="1:13" ht="15.6" x14ac:dyDescent="0.3">
      <c r="A772" s="58">
        <f>IF(Замеры!B766=0, " ", Замеры!B766)</f>
        <v>761</v>
      </c>
      <c r="B772" s="59">
        <f>Замеры!H766</f>
        <v>0</v>
      </c>
      <c r="C772" s="60" t="str">
        <f>Замеры!F766</f>
        <v xml:space="preserve">Группа от QF </v>
      </c>
      <c r="D772" s="29" t="s">
        <v>76</v>
      </c>
      <c r="E772" s="28">
        <f>Замеры!I766</f>
        <v>0</v>
      </c>
      <c r="F772" s="29" t="s">
        <v>88</v>
      </c>
      <c r="G772" s="29">
        <f t="shared" si="57"/>
        <v>15</v>
      </c>
      <c r="H772" s="29">
        <f t="shared" si="58"/>
        <v>30</v>
      </c>
      <c r="I772" s="29" t="s">
        <v>75</v>
      </c>
      <c r="J772" s="29">
        <f t="shared" ca="1" si="55"/>
        <v>20.6</v>
      </c>
      <c r="K772" s="29">
        <f t="shared" si="59"/>
        <v>0.3</v>
      </c>
      <c r="L772" s="29">
        <f t="shared" ca="1" si="56"/>
        <v>1.0999999999999999E-2</v>
      </c>
      <c r="M772">
        <f>Замеры!S766</f>
        <v>0</v>
      </c>
    </row>
    <row r="773" spans="1:13" ht="15.6" x14ac:dyDescent="0.3">
      <c r="A773" s="58">
        <f>IF(Замеры!B767=0, " ", Замеры!B767)</f>
        <v>762</v>
      </c>
      <c r="B773" s="59">
        <f>Замеры!H767</f>
        <v>0</v>
      </c>
      <c r="C773" s="60" t="str">
        <f>Замеры!F767</f>
        <v xml:space="preserve">Группа от QF </v>
      </c>
      <c r="D773" s="29" t="s">
        <v>76</v>
      </c>
      <c r="E773" s="28">
        <f>Замеры!I767</f>
        <v>0</v>
      </c>
      <c r="F773" s="29" t="s">
        <v>88</v>
      </c>
      <c r="G773" s="29">
        <f t="shared" si="57"/>
        <v>15</v>
      </c>
      <c r="H773" s="29">
        <f t="shared" si="58"/>
        <v>30</v>
      </c>
      <c r="I773" s="29" t="s">
        <v>75</v>
      </c>
      <c r="J773" s="29">
        <f t="shared" ca="1" si="55"/>
        <v>20.2</v>
      </c>
      <c r="K773" s="29">
        <f t="shared" si="59"/>
        <v>0.3</v>
      </c>
      <c r="L773" s="29">
        <f t="shared" ca="1" si="56"/>
        <v>1.6E-2</v>
      </c>
      <c r="M773">
        <f>Замеры!S767</f>
        <v>0</v>
      </c>
    </row>
    <row r="774" spans="1:13" ht="15.6" x14ac:dyDescent="0.3">
      <c r="A774" s="58">
        <f>IF(Замеры!B768=0, " ", Замеры!B768)</f>
        <v>763</v>
      </c>
      <c r="B774" s="59">
        <f>Замеры!H768</f>
        <v>0</v>
      </c>
      <c r="C774" s="60" t="str">
        <f>Замеры!F768</f>
        <v xml:space="preserve">Группа от QF </v>
      </c>
      <c r="D774" s="29" t="s">
        <v>76</v>
      </c>
      <c r="E774" s="28">
        <f>Замеры!I768</f>
        <v>0</v>
      </c>
      <c r="F774" s="29" t="s">
        <v>88</v>
      </c>
      <c r="G774" s="29">
        <f t="shared" si="57"/>
        <v>15</v>
      </c>
      <c r="H774" s="29">
        <f t="shared" si="58"/>
        <v>30</v>
      </c>
      <c r="I774" s="29" t="s">
        <v>75</v>
      </c>
      <c r="J774" s="29">
        <f t="shared" ca="1" si="55"/>
        <v>21.4</v>
      </c>
      <c r="K774" s="29">
        <f t="shared" si="59"/>
        <v>0.3</v>
      </c>
      <c r="L774" s="29">
        <f t="shared" ca="1" si="56"/>
        <v>1.2999999999999999E-2</v>
      </c>
      <c r="M774">
        <f>Замеры!S768</f>
        <v>0</v>
      </c>
    </row>
    <row r="775" spans="1:13" ht="15.6" x14ac:dyDescent="0.3">
      <c r="A775" s="58">
        <f>IF(Замеры!B769=0, " ", Замеры!B769)</f>
        <v>764</v>
      </c>
      <c r="B775" s="59">
        <f>Замеры!H769</f>
        <v>0</v>
      </c>
      <c r="C775" s="60" t="str">
        <f>Замеры!F769</f>
        <v xml:space="preserve">Группа от QF </v>
      </c>
      <c r="D775" s="29" t="s">
        <v>76</v>
      </c>
      <c r="E775" s="28">
        <f>Замеры!I769</f>
        <v>0</v>
      </c>
      <c r="F775" s="29" t="s">
        <v>88</v>
      </c>
      <c r="G775" s="29">
        <f t="shared" si="57"/>
        <v>15</v>
      </c>
      <c r="H775" s="29">
        <f t="shared" si="58"/>
        <v>30</v>
      </c>
      <c r="I775" s="29" t="s">
        <v>75</v>
      </c>
      <c r="J775" s="29">
        <f t="shared" ca="1" si="55"/>
        <v>20.5</v>
      </c>
      <c r="K775" s="29">
        <f t="shared" si="59"/>
        <v>0.3</v>
      </c>
      <c r="L775" s="29">
        <f t="shared" ca="1" si="56"/>
        <v>1.0999999999999999E-2</v>
      </c>
      <c r="M775">
        <f>Замеры!S769</f>
        <v>0</v>
      </c>
    </row>
    <row r="776" spans="1:13" ht="15.6" x14ac:dyDescent="0.3">
      <c r="A776" s="58">
        <f>IF(Замеры!B770=0, " ", Замеры!B770)</f>
        <v>765</v>
      </c>
      <c r="B776" s="59">
        <f>Замеры!H770</f>
        <v>0</v>
      </c>
      <c r="C776" s="60" t="str">
        <f>Замеры!F770</f>
        <v xml:space="preserve">Группа от QF </v>
      </c>
      <c r="D776" s="29" t="s">
        <v>76</v>
      </c>
      <c r="E776" s="28">
        <f>Замеры!I770</f>
        <v>0</v>
      </c>
      <c r="F776" s="29" t="s">
        <v>88</v>
      </c>
      <c r="G776" s="29">
        <f t="shared" si="57"/>
        <v>15</v>
      </c>
      <c r="H776" s="29">
        <f t="shared" si="58"/>
        <v>30</v>
      </c>
      <c r="I776" s="29" t="s">
        <v>75</v>
      </c>
      <c r="J776" s="29">
        <f t="shared" ca="1" si="55"/>
        <v>20.5</v>
      </c>
      <c r="K776" s="29">
        <f t="shared" si="59"/>
        <v>0.3</v>
      </c>
      <c r="L776" s="29">
        <f t="shared" ca="1" si="56"/>
        <v>0.01</v>
      </c>
      <c r="M776">
        <f>Замеры!S770</f>
        <v>0</v>
      </c>
    </row>
    <row r="777" spans="1:13" ht="15.6" x14ac:dyDescent="0.3">
      <c r="A777" s="58">
        <f>IF(Замеры!B771=0, " ", Замеры!B771)</f>
        <v>766</v>
      </c>
      <c r="B777" s="59">
        <f>Замеры!H771</f>
        <v>0</v>
      </c>
      <c r="C777" s="60" t="str">
        <f>Замеры!F771</f>
        <v xml:space="preserve">Группа от QF </v>
      </c>
      <c r="D777" s="29" t="s">
        <v>76</v>
      </c>
      <c r="E777" s="28">
        <f>Замеры!I771</f>
        <v>0</v>
      </c>
      <c r="F777" s="29" t="s">
        <v>88</v>
      </c>
      <c r="G777" s="29">
        <f t="shared" si="57"/>
        <v>15</v>
      </c>
      <c r="H777" s="29">
        <f t="shared" si="58"/>
        <v>30</v>
      </c>
      <c r="I777" s="29" t="s">
        <v>75</v>
      </c>
      <c r="J777" s="29">
        <f t="shared" ca="1" si="55"/>
        <v>20.2</v>
      </c>
      <c r="K777" s="29">
        <f t="shared" si="59"/>
        <v>0.3</v>
      </c>
      <c r="L777" s="29">
        <f t="shared" ca="1" si="56"/>
        <v>8.9999999999999993E-3</v>
      </c>
      <c r="M777">
        <f>Замеры!S771</f>
        <v>0</v>
      </c>
    </row>
    <row r="778" spans="1:13" ht="15.6" x14ac:dyDescent="0.3">
      <c r="A778" s="58">
        <f>IF(Замеры!B772=0, " ", Замеры!B772)</f>
        <v>767</v>
      </c>
      <c r="B778" s="59">
        <f>Замеры!H772</f>
        <v>0</v>
      </c>
      <c r="C778" s="60" t="str">
        <f>Замеры!F772</f>
        <v xml:space="preserve">Группа от QF </v>
      </c>
      <c r="D778" s="29" t="s">
        <v>76</v>
      </c>
      <c r="E778" s="28">
        <f>Замеры!I772</f>
        <v>0</v>
      </c>
      <c r="F778" s="29" t="s">
        <v>88</v>
      </c>
      <c r="G778" s="29">
        <f t="shared" si="57"/>
        <v>15</v>
      </c>
      <c r="H778" s="29">
        <f t="shared" si="58"/>
        <v>30</v>
      </c>
      <c r="I778" s="29" t="s">
        <v>75</v>
      </c>
      <c r="J778" s="29">
        <f t="shared" ca="1" si="55"/>
        <v>21.5</v>
      </c>
      <c r="K778" s="29">
        <f t="shared" si="59"/>
        <v>0.3</v>
      </c>
      <c r="L778" s="29">
        <f t="shared" ca="1" si="56"/>
        <v>1.2E-2</v>
      </c>
      <c r="M778">
        <f>Замеры!S772</f>
        <v>0</v>
      </c>
    </row>
    <row r="779" spans="1:13" ht="15.6" x14ac:dyDescent="0.3">
      <c r="A779" s="58">
        <f>IF(Замеры!B773=0, " ", Замеры!B773)</f>
        <v>768</v>
      </c>
      <c r="B779" s="59">
        <f>Замеры!H773</f>
        <v>0</v>
      </c>
      <c r="C779" s="60" t="str">
        <f>Замеры!F773</f>
        <v xml:space="preserve">Группа от QF </v>
      </c>
      <c r="D779" s="29" t="s">
        <v>76</v>
      </c>
      <c r="E779" s="28">
        <f>Замеры!I773</f>
        <v>0</v>
      </c>
      <c r="F779" s="29" t="s">
        <v>88</v>
      </c>
      <c r="G779" s="29">
        <f t="shared" si="57"/>
        <v>15</v>
      </c>
      <c r="H779" s="29">
        <f t="shared" si="58"/>
        <v>30</v>
      </c>
      <c r="I779" s="29" t="s">
        <v>75</v>
      </c>
      <c r="J779" s="29">
        <f t="shared" ca="1" si="55"/>
        <v>20.9</v>
      </c>
      <c r="K779" s="29">
        <f t="shared" si="59"/>
        <v>0.3</v>
      </c>
      <c r="L779" s="29">
        <f t="shared" ca="1" si="56"/>
        <v>0.01</v>
      </c>
      <c r="M779">
        <f>Замеры!S773</f>
        <v>0</v>
      </c>
    </row>
    <row r="780" spans="1:13" ht="15.6" x14ac:dyDescent="0.3">
      <c r="A780" s="58">
        <f>IF(Замеры!B774=0, " ", Замеры!B774)</f>
        <v>769</v>
      </c>
      <c r="B780" s="59">
        <f>Замеры!H774</f>
        <v>0</v>
      </c>
      <c r="C780" s="60" t="str">
        <f>Замеры!F774</f>
        <v xml:space="preserve">Группа от QF </v>
      </c>
      <c r="D780" s="29" t="s">
        <v>76</v>
      </c>
      <c r="E780" s="28">
        <f>Замеры!I774</f>
        <v>0</v>
      </c>
      <c r="F780" s="29" t="s">
        <v>88</v>
      </c>
      <c r="G780" s="29">
        <f t="shared" si="57"/>
        <v>15</v>
      </c>
      <c r="H780" s="29">
        <f t="shared" si="58"/>
        <v>30</v>
      </c>
      <c r="I780" s="29" t="s">
        <v>75</v>
      </c>
      <c r="J780" s="29">
        <f t="shared" ref="J780:J843" ca="1" si="60">RANDBETWEEN(201,219)/10</f>
        <v>20.7</v>
      </c>
      <c r="K780" s="29">
        <f t="shared" si="59"/>
        <v>0.3</v>
      </c>
      <c r="L780" s="29">
        <f t="shared" ref="L780:L843" ca="1" si="61">RANDBETWEEN(7,19)/1000</f>
        <v>1.9E-2</v>
      </c>
      <c r="M780">
        <f>Замеры!S774</f>
        <v>0</v>
      </c>
    </row>
    <row r="781" spans="1:13" ht="15.6" x14ac:dyDescent="0.3">
      <c r="A781" s="58">
        <f>IF(Замеры!B775=0, " ", Замеры!B775)</f>
        <v>770</v>
      </c>
      <c r="B781" s="59">
        <f>Замеры!H775</f>
        <v>0</v>
      </c>
      <c r="C781" s="60" t="str">
        <f>Замеры!F775</f>
        <v xml:space="preserve">Группа от QF </v>
      </c>
      <c r="D781" s="29" t="s">
        <v>76</v>
      </c>
      <c r="E781" s="28">
        <f>Замеры!I775</f>
        <v>0</v>
      </c>
      <c r="F781" s="29" t="s">
        <v>88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75</v>
      </c>
      <c r="J781" s="29">
        <f t="shared" ca="1" si="60"/>
        <v>20.7</v>
      </c>
      <c r="K781" s="29">
        <f t="shared" ref="K781:K844" si="64">$O$9</f>
        <v>0.3</v>
      </c>
      <c r="L781" s="29">
        <f t="shared" ca="1" si="61"/>
        <v>1.9E-2</v>
      </c>
      <c r="M781">
        <f>Замеры!S775</f>
        <v>0</v>
      </c>
    </row>
    <row r="782" spans="1:13" ht="15.6" x14ac:dyDescent="0.3">
      <c r="A782" s="58">
        <f>IF(Замеры!B776=0, " ", Замеры!B776)</f>
        <v>771</v>
      </c>
      <c r="B782" s="59">
        <f>Замеры!H776</f>
        <v>0</v>
      </c>
      <c r="C782" s="60" t="str">
        <f>Замеры!F776</f>
        <v xml:space="preserve">Группа от QF </v>
      </c>
      <c r="D782" s="29" t="s">
        <v>76</v>
      </c>
      <c r="E782" s="28">
        <f>Замеры!I776</f>
        <v>0</v>
      </c>
      <c r="F782" s="29" t="s">
        <v>88</v>
      </c>
      <c r="G782" s="29">
        <f t="shared" si="62"/>
        <v>15</v>
      </c>
      <c r="H782" s="29">
        <f t="shared" si="63"/>
        <v>30</v>
      </c>
      <c r="I782" s="29" t="s">
        <v>75</v>
      </c>
      <c r="J782" s="29">
        <f t="shared" ca="1" si="60"/>
        <v>21.3</v>
      </c>
      <c r="K782" s="29">
        <f t="shared" si="64"/>
        <v>0.3</v>
      </c>
      <c r="L782" s="29">
        <f t="shared" ca="1" si="61"/>
        <v>0.01</v>
      </c>
      <c r="M782">
        <f>Замеры!S776</f>
        <v>0</v>
      </c>
    </row>
    <row r="783" spans="1:13" ht="15.6" x14ac:dyDescent="0.3">
      <c r="A783" s="58">
        <f>IF(Замеры!B777=0, " ", Замеры!B777)</f>
        <v>772</v>
      </c>
      <c r="B783" s="59">
        <f>Замеры!H777</f>
        <v>0</v>
      </c>
      <c r="C783" s="60" t="str">
        <f>Замеры!F777</f>
        <v xml:space="preserve">Группа от QF </v>
      </c>
      <c r="D783" s="29" t="s">
        <v>76</v>
      </c>
      <c r="E783" s="28">
        <f>Замеры!I777</f>
        <v>0</v>
      </c>
      <c r="F783" s="29" t="s">
        <v>88</v>
      </c>
      <c r="G783" s="29">
        <f t="shared" si="62"/>
        <v>15</v>
      </c>
      <c r="H783" s="29">
        <f t="shared" si="63"/>
        <v>30</v>
      </c>
      <c r="I783" s="29" t="s">
        <v>75</v>
      </c>
      <c r="J783" s="29">
        <f t="shared" ca="1" si="60"/>
        <v>21.7</v>
      </c>
      <c r="K783" s="29">
        <f t="shared" si="64"/>
        <v>0.3</v>
      </c>
      <c r="L783" s="29">
        <f t="shared" ca="1" si="61"/>
        <v>1.0999999999999999E-2</v>
      </c>
      <c r="M783">
        <f>Замеры!S777</f>
        <v>0</v>
      </c>
    </row>
    <row r="784" spans="1:13" ht="15.6" x14ac:dyDescent="0.3">
      <c r="A784" s="58">
        <f>IF(Замеры!B778=0, " ", Замеры!B778)</f>
        <v>773</v>
      </c>
      <c r="B784" s="59">
        <f>Замеры!H778</f>
        <v>0</v>
      </c>
      <c r="C784" s="60" t="str">
        <f>Замеры!F778</f>
        <v xml:space="preserve">Группа от QF </v>
      </c>
      <c r="D784" s="29" t="s">
        <v>76</v>
      </c>
      <c r="E784" s="28">
        <f>Замеры!I778</f>
        <v>0</v>
      </c>
      <c r="F784" s="29" t="s">
        <v>88</v>
      </c>
      <c r="G784" s="29">
        <f t="shared" si="62"/>
        <v>15</v>
      </c>
      <c r="H784" s="29">
        <f t="shared" si="63"/>
        <v>30</v>
      </c>
      <c r="I784" s="29" t="s">
        <v>75</v>
      </c>
      <c r="J784" s="29">
        <f t="shared" ca="1" si="60"/>
        <v>21.8</v>
      </c>
      <c r="K784" s="29">
        <f t="shared" si="64"/>
        <v>0.3</v>
      </c>
      <c r="L784" s="29">
        <f t="shared" ca="1" si="61"/>
        <v>8.0000000000000002E-3</v>
      </c>
      <c r="M784">
        <f>Замеры!S778</f>
        <v>0</v>
      </c>
    </row>
    <row r="785" spans="1:13" ht="15.6" x14ac:dyDescent="0.3">
      <c r="A785" s="58">
        <f>IF(Замеры!B779=0, " ", Замеры!B779)</f>
        <v>774</v>
      </c>
      <c r="B785" s="59">
        <f>Замеры!H779</f>
        <v>0</v>
      </c>
      <c r="C785" s="60" t="str">
        <f>Замеры!F779</f>
        <v xml:space="preserve">Группа от QF </v>
      </c>
      <c r="D785" s="29" t="s">
        <v>76</v>
      </c>
      <c r="E785" s="28">
        <f>Замеры!I779</f>
        <v>0</v>
      </c>
      <c r="F785" s="29" t="s">
        <v>88</v>
      </c>
      <c r="G785" s="29">
        <f t="shared" si="62"/>
        <v>15</v>
      </c>
      <c r="H785" s="29">
        <f t="shared" si="63"/>
        <v>30</v>
      </c>
      <c r="I785" s="29" t="s">
        <v>75</v>
      </c>
      <c r="J785" s="29">
        <f t="shared" ca="1" si="60"/>
        <v>20.8</v>
      </c>
      <c r="K785" s="29">
        <f t="shared" si="64"/>
        <v>0.3</v>
      </c>
      <c r="L785" s="29">
        <f t="shared" ca="1" si="61"/>
        <v>1.7000000000000001E-2</v>
      </c>
      <c r="M785">
        <f>Замеры!S779</f>
        <v>0</v>
      </c>
    </row>
    <row r="786" spans="1:13" ht="15.6" x14ac:dyDescent="0.3">
      <c r="A786" s="58">
        <f>IF(Замеры!B780=0, " ", Замеры!B780)</f>
        <v>775</v>
      </c>
      <c r="B786" s="59">
        <f>Замеры!H780</f>
        <v>0</v>
      </c>
      <c r="C786" s="60" t="str">
        <f>Замеры!F780</f>
        <v xml:space="preserve">Группа от QF </v>
      </c>
      <c r="D786" s="29" t="s">
        <v>76</v>
      </c>
      <c r="E786" s="28">
        <f>Замеры!I780</f>
        <v>0</v>
      </c>
      <c r="F786" s="29" t="s">
        <v>88</v>
      </c>
      <c r="G786" s="29">
        <f t="shared" si="62"/>
        <v>15</v>
      </c>
      <c r="H786" s="29">
        <f t="shared" si="63"/>
        <v>30</v>
      </c>
      <c r="I786" s="29" t="s">
        <v>75</v>
      </c>
      <c r="J786" s="29">
        <f t="shared" ca="1" si="60"/>
        <v>21</v>
      </c>
      <c r="K786" s="29">
        <f t="shared" si="64"/>
        <v>0.3</v>
      </c>
      <c r="L786" s="29">
        <f t="shared" ca="1" si="61"/>
        <v>0.01</v>
      </c>
      <c r="M786">
        <f>Замеры!S780</f>
        <v>0</v>
      </c>
    </row>
    <row r="787" spans="1:13" ht="15.6" x14ac:dyDescent="0.3">
      <c r="A787" s="58">
        <f>IF(Замеры!B781=0, " ", Замеры!B781)</f>
        <v>776</v>
      </c>
      <c r="B787" s="59">
        <f>Замеры!H781</f>
        <v>0</v>
      </c>
      <c r="C787" s="60" t="str">
        <f>Замеры!F781</f>
        <v xml:space="preserve">Группа от QF </v>
      </c>
      <c r="D787" s="29" t="s">
        <v>76</v>
      </c>
      <c r="E787" s="28">
        <f>Замеры!I781</f>
        <v>0</v>
      </c>
      <c r="F787" s="29" t="s">
        <v>88</v>
      </c>
      <c r="G787" s="29">
        <f t="shared" si="62"/>
        <v>15</v>
      </c>
      <c r="H787" s="29">
        <f t="shared" si="63"/>
        <v>30</v>
      </c>
      <c r="I787" s="29" t="s">
        <v>75</v>
      </c>
      <c r="J787" s="29">
        <f t="shared" ca="1" si="60"/>
        <v>21.2</v>
      </c>
      <c r="K787" s="29">
        <f t="shared" si="64"/>
        <v>0.3</v>
      </c>
      <c r="L787" s="29">
        <f t="shared" ca="1" si="61"/>
        <v>7.0000000000000001E-3</v>
      </c>
      <c r="M787">
        <f>Замеры!S781</f>
        <v>0</v>
      </c>
    </row>
    <row r="788" spans="1:13" ht="15.6" x14ac:dyDescent="0.3">
      <c r="A788" s="58">
        <f>IF(Замеры!B782=0, " ", Замеры!B782)</f>
        <v>777</v>
      </c>
      <c r="B788" s="59">
        <f>Замеры!H782</f>
        <v>0</v>
      </c>
      <c r="C788" s="60" t="str">
        <f>Замеры!F782</f>
        <v xml:space="preserve">Группа от QF </v>
      </c>
      <c r="D788" s="29" t="s">
        <v>76</v>
      </c>
      <c r="E788" s="28">
        <f>Замеры!I782</f>
        <v>0</v>
      </c>
      <c r="F788" s="29" t="s">
        <v>88</v>
      </c>
      <c r="G788" s="29">
        <f t="shared" si="62"/>
        <v>15</v>
      </c>
      <c r="H788" s="29">
        <f t="shared" si="63"/>
        <v>30</v>
      </c>
      <c r="I788" s="29" t="s">
        <v>75</v>
      </c>
      <c r="J788" s="29">
        <f t="shared" ca="1" si="60"/>
        <v>21.1</v>
      </c>
      <c r="K788" s="29">
        <f t="shared" si="64"/>
        <v>0.3</v>
      </c>
      <c r="L788" s="29">
        <f t="shared" ca="1" si="61"/>
        <v>0.01</v>
      </c>
      <c r="M788">
        <f>Замеры!S782</f>
        <v>0</v>
      </c>
    </row>
    <row r="789" spans="1:13" ht="15.6" x14ac:dyDescent="0.3">
      <c r="A789" s="58">
        <f>IF(Замеры!B783=0, " ", Замеры!B783)</f>
        <v>778</v>
      </c>
      <c r="B789" s="59">
        <f>Замеры!H783</f>
        <v>0</v>
      </c>
      <c r="C789" s="60" t="str">
        <f>Замеры!F783</f>
        <v xml:space="preserve">Группа от QF </v>
      </c>
      <c r="D789" s="29" t="s">
        <v>76</v>
      </c>
      <c r="E789" s="28">
        <f>Замеры!I783</f>
        <v>0</v>
      </c>
      <c r="F789" s="29" t="s">
        <v>88</v>
      </c>
      <c r="G789" s="29">
        <f t="shared" si="62"/>
        <v>15</v>
      </c>
      <c r="H789" s="29">
        <f t="shared" si="63"/>
        <v>30</v>
      </c>
      <c r="I789" s="29" t="s">
        <v>75</v>
      </c>
      <c r="J789" s="29">
        <f t="shared" ca="1" si="60"/>
        <v>21.3</v>
      </c>
      <c r="K789" s="29">
        <f t="shared" si="64"/>
        <v>0.3</v>
      </c>
      <c r="L789" s="29">
        <f t="shared" ca="1" si="61"/>
        <v>1.6E-2</v>
      </c>
      <c r="M789">
        <f>Замеры!S783</f>
        <v>0</v>
      </c>
    </row>
    <row r="790" spans="1:13" ht="15.6" x14ac:dyDescent="0.3">
      <c r="A790" s="58">
        <f>IF(Замеры!B784=0, " ", Замеры!B784)</f>
        <v>779</v>
      </c>
      <c r="B790" s="59">
        <f>Замеры!H784</f>
        <v>0</v>
      </c>
      <c r="C790" s="60" t="str">
        <f>Замеры!F784</f>
        <v xml:space="preserve">Группа от QF </v>
      </c>
      <c r="D790" s="29" t="s">
        <v>76</v>
      </c>
      <c r="E790" s="28">
        <f>Замеры!I784</f>
        <v>0</v>
      </c>
      <c r="F790" s="29" t="s">
        <v>88</v>
      </c>
      <c r="G790" s="29">
        <f t="shared" si="62"/>
        <v>15</v>
      </c>
      <c r="H790" s="29">
        <f t="shared" si="63"/>
        <v>30</v>
      </c>
      <c r="I790" s="29" t="s">
        <v>75</v>
      </c>
      <c r="J790" s="29">
        <f t="shared" ca="1" si="60"/>
        <v>21.3</v>
      </c>
      <c r="K790" s="29">
        <f t="shared" si="64"/>
        <v>0.3</v>
      </c>
      <c r="L790" s="29">
        <f t="shared" ca="1" si="61"/>
        <v>1.7999999999999999E-2</v>
      </c>
      <c r="M790">
        <f>Замеры!S784</f>
        <v>0</v>
      </c>
    </row>
    <row r="791" spans="1:13" ht="15.6" x14ac:dyDescent="0.3">
      <c r="A791" s="58">
        <f>IF(Замеры!B785=0, " ", Замеры!B785)</f>
        <v>780</v>
      </c>
      <c r="B791" s="59">
        <f>Замеры!H785</f>
        <v>0</v>
      </c>
      <c r="C791" s="60" t="str">
        <f>Замеры!F785</f>
        <v xml:space="preserve">Группа от QF </v>
      </c>
      <c r="D791" s="29" t="s">
        <v>76</v>
      </c>
      <c r="E791" s="28">
        <f>Замеры!I785</f>
        <v>0</v>
      </c>
      <c r="F791" s="29" t="s">
        <v>88</v>
      </c>
      <c r="G791" s="29">
        <f t="shared" si="62"/>
        <v>15</v>
      </c>
      <c r="H791" s="29">
        <f t="shared" si="63"/>
        <v>30</v>
      </c>
      <c r="I791" s="29" t="s">
        <v>75</v>
      </c>
      <c r="J791" s="29">
        <f t="shared" ca="1" si="60"/>
        <v>21.3</v>
      </c>
      <c r="K791" s="29">
        <f t="shared" si="64"/>
        <v>0.3</v>
      </c>
      <c r="L791" s="29">
        <f t="shared" ca="1" si="61"/>
        <v>1.4E-2</v>
      </c>
      <c r="M791">
        <f>Замеры!S785</f>
        <v>0</v>
      </c>
    </row>
    <row r="792" spans="1:13" ht="15.6" x14ac:dyDescent="0.3">
      <c r="A792" s="58">
        <f>IF(Замеры!B786=0, " ", Замеры!B786)</f>
        <v>781</v>
      </c>
      <c r="B792" s="59">
        <f>Замеры!H786</f>
        <v>0</v>
      </c>
      <c r="C792" s="60" t="str">
        <f>Замеры!F786</f>
        <v xml:space="preserve">Группа от QF </v>
      </c>
      <c r="D792" s="29" t="s">
        <v>76</v>
      </c>
      <c r="E792" s="28">
        <f>Замеры!I786</f>
        <v>0</v>
      </c>
      <c r="F792" s="29" t="s">
        <v>88</v>
      </c>
      <c r="G792" s="29">
        <f t="shared" si="62"/>
        <v>15</v>
      </c>
      <c r="H792" s="29">
        <f t="shared" si="63"/>
        <v>30</v>
      </c>
      <c r="I792" s="29" t="s">
        <v>75</v>
      </c>
      <c r="J792" s="29">
        <f t="shared" ca="1" si="60"/>
        <v>20.100000000000001</v>
      </c>
      <c r="K792" s="29">
        <f t="shared" si="64"/>
        <v>0.3</v>
      </c>
      <c r="L792" s="29">
        <f t="shared" ca="1" si="61"/>
        <v>1.0999999999999999E-2</v>
      </c>
      <c r="M792">
        <f>Замеры!S786</f>
        <v>0</v>
      </c>
    </row>
    <row r="793" spans="1:13" ht="15.6" x14ac:dyDescent="0.3">
      <c r="A793" s="58">
        <f>IF(Замеры!B787=0, " ", Замеры!B787)</f>
        <v>782</v>
      </c>
      <c r="B793" s="59">
        <f>Замеры!H787</f>
        <v>0</v>
      </c>
      <c r="C793" s="60" t="str">
        <f>Замеры!F787</f>
        <v xml:space="preserve">Группа от QF </v>
      </c>
      <c r="D793" s="29" t="s">
        <v>76</v>
      </c>
      <c r="E793" s="28">
        <f>Замеры!I787</f>
        <v>0</v>
      </c>
      <c r="F793" s="29" t="s">
        <v>88</v>
      </c>
      <c r="G793" s="29">
        <f t="shared" si="62"/>
        <v>15</v>
      </c>
      <c r="H793" s="29">
        <f t="shared" si="63"/>
        <v>30</v>
      </c>
      <c r="I793" s="29" t="s">
        <v>75</v>
      </c>
      <c r="J793" s="29">
        <f t="shared" ca="1" si="60"/>
        <v>20.6</v>
      </c>
      <c r="K793" s="29">
        <f t="shared" si="64"/>
        <v>0.3</v>
      </c>
      <c r="L793" s="29">
        <f t="shared" ca="1" si="61"/>
        <v>7.0000000000000001E-3</v>
      </c>
      <c r="M793">
        <f>Замеры!S787</f>
        <v>0</v>
      </c>
    </row>
    <row r="794" spans="1:13" ht="15.6" x14ac:dyDescent="0.3">
      <c r="A794" s="58">
        <f>IF(Замеры!B788=0, " ", Замеры!B788)</f>
        <v>783</v>
      </c>
      <c r="B794" s="59">
        <f>Замеры!H788</f>
        <v>0</v>
      </c>
      <c r="C794" s="60" t="str">
        <f>Замеры!F788</f>
        <v xml:space="preserve">Группа от QF </v>
      </c>
      <c r="D794" s="29" t="s">
        <v>76</v>
      </c>
      <c r="E794" s="28">
        <f>Замеры!I788</f>
        <v>0</v>
      </c>
      <c r="F794" s="29" t="s">
        <v>88</v>
      </c>
      <c r="G794" s="29">
        <f t="shared" si="62"/>
        <v>15</v>
      </c>
      <c r="H794" s="29">
        <f t="shared" si="63"/>
        <v>30</v>
      </c>
      <c r="I794" s="29" t="s">
        <v>75</v>
      </c>
      <c r="J794" s="29">
        <f t="shared" ca="1" si="60"/>
        <v>20.399999999999999</v>
      </c>
      <c r="K794" s="29">
        <f t="shared" si="64"/>
        <v>0.3</v>
      </c>
      <c r="L794" s="29">
        <f t="shared" ca="1" si="61"/>
        <v>8.0000000000000002E-3</v>
      </c>
      <c r="M794">
        <f>Замеры!S788</f>
        <v>0</v>
      </c>
    </row>
    <row r="795" spans="1:13" ht="15.6" x14ac:dyDescent="0.3">
      <c r="A795" s="58">
        <f>IF(Замеры!B789=0, " ", Замеры!B789)</f>
        <v>784</v>
      </c>
      <c r="B795" s="59">
        <f>Замеры!H789</f>
        <v>0</v>
      </c>
      <c r="C795" s="60" t="str">
        <f>Замеры!F789</f>
        <v xml:space="preserve">Группа от QF </v>
      </c>
      <c r="D795" s="29" t="s">
        <v>76</v>
      </c>
      <c r="E795" s="28">
        <f>Замеры!I789</f>
        <v>0</v>
      </c>
      <c r="F795" s="29" t="s">
        <v>88</v>
      </c>
      <c r="G795" s="29">
        <f t="shared" si="62"/>
        <v>15</v>
      </c>
      <c r="H795" s="29">
        <f t="shared" si="63"/>
        <v>30</v>
      </c>
      <c r="I795" s="29" t="s">
        <v>75</v>
      </c>
      <c r="J795" s="29">
        <f t="shared" ca="1" si="60"/>
        <v>21.7</v>
      </c>
      <c r="K795" s="29">
        <f t="shared" si="64"/>
        <v>0.3</v>
      </c>
      <c r="L795" s="29">
        <f t="shared" ca="1" si="61"/>
        <v>1.7000000000000001E-2</v>
      </c>
      <c r="M795">
        <f>Замеры!S789</f>
        <v>0</v>
      </c>
    </row>
    <row r="796" spans="1:13" ht="15.6" x14ac:dyDescent="0.3">
      <c r="A796" s="58">
        <f>IF(Замеры!B790=0, " ", Замеры!B790)</f>
        <v>785</v>
      </c>
      <c r="B796" s="59">
        <f>Замеры!H790</f>
        <v>0</v>
      </c>
      <c r="C796" s="60" t="str">
        <f>Замеры!F790</f>
        <v xml:space="preserve">Группа от QF </v>
      </c>
      <c r="D796" s="29" t="s">
        <v>76</v>
      </c>
      <c r="E796" s="28">
        <f>Замеры!I790</f>
        <v>0</v>
      </c>
      <c r="F796" s="29" t="s">
        <v>88</v>
      </c>
      <c r="G796" s="29">
        <f t="shared" si="62"/>
        <v>15</v>
      </c>
      <c r="H796" s="29">
        <f t="shared" si="63"/>
        <v>30</v>
      </c>
      <c r="I796" s="29" t="s">
        <v>75</v>
      </c>
      <c r="J796" s="29">
        <f t="shared" ca="1" si="60"/>
        <v>20.9</v>
      </c>
      <c r="K796" s="29">
        <f t="shared" si="64"/>
        <v>0.3</v>
      </c>
      <c r="L796" s="29">
        <f t="shared" ca="1" si="61"/>
        <v>1.0999999999999999E-2</v>
      </c>
      <c r="M796">
        <f>Замеры!S790</f>
        <v>0</v>
      </c>
    </row>
    <row r="797" spans="1:13" ht="15.6" x14ac:dyDescent="0.3">
      <c r="A797" s="58">
        <f>IF(Замеры!B791=0, " ", Замеры!B791)</f>
        <v>786</v>
      </c>
      <c r="B797" s="59">
        <f>Замеры!H791</f>
        <v>0</v>
      </c>
      <c r="C797" s="60" t="str">
        <f>Замеры!F791</f>
        <v xml:space="preserve">Группа от QF </v>
      </c>
      <c r="D797" s="29" t="s">
        <v>76</v>
      </c>
      <c r="E797" s="28">
        <f>Замеры!I791</f>
        <v>0</v>
      </c>
      <c r="F797" s="29" t="s">
        <v>88</v>
      </c>
      <c r="G797" s="29">
        <f t="shared" si="62"/>
        <v>15</v>
      </c>
      <c r="H797" s="29">
        <f t="shared" si="63"/>
        <v>30</v>
      </c>
      <c r="I797" s="29" t="s">
        <v>75</v>
      </c>
      <c r="J797" s="29">
        <f t="shared" ca="1" si="60"/>
        <v>20.100000000000001</v>
      </c>
      <c r="K797" s="29">
        <f t="shared" si="64"/>
        <v>0.3</v>
      </c>
      <c r="L797" s="29">
        <f t="shared" ca="1" si="61"/>
        <v>1.4E-2</v>
      </c>
      <c r="M797">
        <f>Замеры!S791</f>
        <v>0</v>
      </c>
    </row>
    <row r="798" spans="1:13" ht="15.6" x14ac:dyDescent="0.3">
      <c r="A798" s="58">
        <f>IF(Замеры!B792=0, " ", Замеры!B792)</f>
        <v>787</v>
      </c>
      <c r="B798" s="59">
        <f>Замеры!H792</f>
        <v>0</v>
      </c>
      <c r="C798" s="60" t="str">
        <f>Замеры!F792</f>
        <v xml:space="preserve">Группа от QF </v>
      </c>
      <c r="D798" s="29" t="s">
        <v>76</v>
      </c>
      <c r="E798" s="28">
        <f>Замеры!I792</f>
        <v>0</v>
      </c>
      <c r="F798" s="29" t="s">
        <v>88</v>
      </c>
      <c r="G798" s="29">
        <f t="shared" si="62"/>
        <v>15</v>
      </c>
      <c r="H798" s="29">
        <f t="shared" si="63"/>
        <v>30</v>
      </c>
      <c r="I798" s="29" t="s">
        <v>75</v>
      </c>
      <c r="J798" s="29">
        <f t="shared" ca="1" si="60"/>
        <v>20.6</v>
      </c>
      <c r="K798" s="29">
        <f t="shared" si="64"/>
        <v>0.3</v>
      </c>
      <c r="L798" s="29">
        <f t="shared" ca="1" si="61"/>
        <v>8.9999999999999993E-3</v>
      </c>
      <c r="M798">
        <f>Замеры!S792</f>
        <v>0</v>
      </c>
    </row>
    <row r="799" spans="1:13" ht="15.6" x14ac:dyDescent="0.3">
      <c r="A799" s="58">
        <f>IF(Замеры!B793=0, " ", Замеры!B793)</f>
        <v>788</v>
      </c>
      <c r="B799" s="59">
        <f>Замеры!H793</f>
        <v>0</v>
      </c>
      <c r="C799" s="60" t="str">
        <f>Замеры!F793</f>
        <v xml:space="preserve">Группа от QF </v>
      </c>
      <c r="D799" s="29" t="s">
        <v>76</v>
      </c>
      <c r="E799" s="28">
        <f>Замеры!I793</f>
        <v>0</v>
      </c>
      <c r="F799" s="29" t="s">
        <v>88</v>
      </c>
      <c r="G799" s="29">
        <f t="shared" si="62"/>
        <v>15</v>
      </c>
      <c r="H799" s="29">
        <f t="shared" si="63"/>
        <v>30</v>
      </c>
      <c r="I799" s="29" t="s">
        <v>75</v>
      </c>
      <c r="J799" s="29">
        <f t="shared" ca="1" si="60"/>
        <v>20.100000000000001</v>
      </c>
      <c r="K799" s="29">
        <f t="shared" si="64"/>
        <v>0.3</v>
      </c>
      <c r="L799" s="29">
        <f t="shared" ca="1" si="61"/>
        <v>1.4999999999999999E-2</v>
      </c>
      <c r="M799">
        <f>Замеры!S793</f>
        <v>0</v>
      </c>
    </row>
    <row r="800" spans="1:13" ht="15.6" x14ac:dyDescent="0.3">
      <c r="A800" s="58">
        <f>IF(Замеры!B794=0, " ", Замеры!B794)</f>
        <v>789</v>
      </c>
      <c r="B800" s="59">
        <f>Замеры!H794</f>
        <v>0</v>
      </c>
      <c r="C800" s="60" t="str">
        <f>Замеры!F794</f>
        <v xml:space="preserve">Группа от QF </v>
      </c>
      <c r="D800" s="29" t="s">
        <v>76</v>
      </c>
      <c r="E800" s="28">
        <f>Замеры!I794</f>
        <v>0</v>
      </c>
      <c r="F800" s="29" t="s">
        <v>88</v>
      </c>
      <c r="G800" s="29">
        <f t="shared" si="62"/>
        <v>15</v>
      </c>
      <c r="H800" s="29">
        <f t="shared" si="63"/>
        <v>30</v>
      </c>
      <c r="I800" s="29" t="s">
        <v>75</v>
      </c>
      <c r="J800" s="29">
        <f t="shared" ca="1" si="60"/>
        <v>21.3</v>
      </c>
      <c r="K800" s="29">
        <f t="shared" si="64"/>
        <v>0.3</v>
      </c>
      <c r="L800" s="29">
        <f t="shared" ca="1" si="61"/>
        <v>1.7999999999999999E-2</v>
      </c>
      <c r="M800">
        <f>Замеры!S794</f>
        <v>0</v>
      </c>
    </row>
    <row r="801" spans="1:13" ht="15.6" x14ac:dyDescent="0.3">
      <c r="A801" s="58">
        <f>IF(Замеры!B795=0, " ", Замеры!B795)</f>
        <v>790</v>
      </c>
      <c r="B801" s="59">
        <f>Замеры!H795</f>
        <v>0</v>
      </c>
      <c r="C801" s="60" t="str">
        <f>Замеры!F795</f>
        <v xml:space="preserve">Группа от QF </v>
      </c>
      <c r="D801" s="29" t="s">
        <v>76</v>
      </c>
      <c r="E801" s="28">
        <f>Замеры!I795</f>
        <v>0</v>
      </c>
      <c r="F801" s="29" t="s">
        <v>88</v>
      </c>
      <c r="G801" s="29">
        <f t="shared" si="62"/>
        <v>15</v>
      </c>
      <c r="H801" s="29">
        <f t="shared" si="63"/>
        <v>30</v>
      </c>
      <c r="I801" s="29" t="s">
        <v>75</v>
      </c>
      <c r="J801" s="29">
        <f t="shared" ca="1" si="60"/>
        <v>21.4</v>
      </c>
      <c r="K801" s="29">
        <f t="shared" si="64"/>
        <v>0.3</v>
      </c>
      <c r="L801" s="29">
        <f t="shared" ca="1" si="61"/>
        <v>8.0000000000000002E-3</v>
      </c>
      <c r="M801">
        <f>Замеры!S795</f>
        <v>0</v>
      </c>
    </row>
    <row r="802" spans="1:13" ht="15.6" x14ac:dyDescent="0.3">
      <c r="A802" s="58">
        <f>IF(Замеры!B796=0, " ", Замеры!B796)</f>
        <v>791</v>
      </c>
      <c r="B802" s="59">
        <f>Замеры!H796</f>
        <v>0</v>
      </c>
      <c r="C802" s="60" t="str">
        <f>Замеры!F796</f>
        <v xml:space="preserve">Группа от QF </v>
      </c>
      <c r="D802" s="29" t="s">
        <v>76</v>
      </c>
      <c r="E802" s="28">
        <f>Замеры!I796</f>
        <v>0</v>
      </c>
      <c r="F802" s="29" t="s">
        <v>88</v>
      </c>
      <c r="G802" s="29">
        <f t="shared" si="62"/>
        <v>15</v>
      </c>
      <c r="H802" s="29">
        <f t="shared" si="63"/>
        <v>30</v>
      </c>
      <c r="I802" s="29" t="s">
        <v>75</v>
      </c>
      <c r="J802" s="29">
        <f t="shared" ca="1" si="60"/>
        <v>21.1</v>
      </c>
      <c r="K802" s="29">
        <f t="shared" si="64"/>
        <v>0.3</v>
      </c>
      <c r="L802" s="29">
        <f t="shared" ca="1" si="61"/>
        <v>1.2E-2</v>
      </c>
      <c r="M802">
        <f>Замеры!S796</f>
        <v>0</v>
      </c>
    </row>
    <row r="803" spans="1:13" ht="15.6" x14ac:dyDescent="0.3">
      <c r="A803" s="58">
        <f>IF(Замеры!B797=0, " ", Замеры!B797)</f>
        <v>792</v>
      </c>
      <c r="B803" s="59">
        <f>Замеры!H797</f>
        <v>0</v>
      </c>
      <c r="C803" s="60" t="str">
        <f>Замеры!F797</f>
        <v xml:space="preserve">Группа от QF </v>
      </c>
      <c r="D803" s="29" t="s">
        <v>76</v>
      </c>
      <c r="E803" s="28">
        <f>Замеры!I797</f>
        <v>0</v>
      </c>
      <c r="F803" s="29" t="s">
        <v>88</v>
      </c>
      <c r="G803" s="29">
        <f t="shared" si="62"/>
        <v>15</v>
      </c>
      <c r="H803" s="29">
        <f t="shared" si="63"/>
        <v>30</v>
      </c>
      <c r="I803" s="29" t="s">
        <v>75</v>
      </c>
      <c r="J803" s="29">
        <f t="shared" ca="1" si="60"/>
        <v>21.7</v>
      </c>
      <c r="K803" s="29">
        <f t="shared" si="64"/>
        <v>0.3</v>
      </c>
      <c r="L803" s="29">
        <f t="shared" ca="1" si="61"/>
        <v>1.9E-2</v>
      </c>
      <c r="M803">
        <f>Замеры!S797</f>
        <v>0</v>
      </c>
    </row>
    <row r="804" spans="1:13" ht="15.6" x14ac:dyDescent="0.3">
      <c r="A804" s="58">
        <f>IF(Замеры!B798=0, " ", Замеры!B798)</f>
        <v>793</v>
      </c>
      <c r="B804" s="59">
        <f>Замеры!H798</f>
        <v>0</v>
      </c>
      <c r="C804" s="60" t="str">
        <f>Замеры!F798</f>
        <v xml:space="preserve">Группа от QF </v>
      </c>
      <c r="D804" s="29" t="s">
        <v>76</v>
      </c>
      <c r="E804" s="28">
        <f>Замеры!I798</f>
        <v>0</v>
      </c>
      <c r="F804" s="29" t="s">
        <v>88</v>
      </c>
      <c r="G804" s="29">
        <f t="shared" si="62"/>
        <v>15</v>
      </c>
      <c r="H804" s="29">
        <f t="shared" si="63"/>
        <v>30</v>
      </c>
      <c r="I804" s="29" t="s">
        <v>75</v>
      </c>
      <c r="J804" s="29">
        <f t="shared" ca="1" si="60"/>
        <v>21.6</v>
      </c>
      <c r="K804" s="29">
        <f t="shared" si="64"/>
        <v>0.3</v>
      </c>
      <c r="L804" s="29">
        <f t="shared" ca="1" si="61"/>
        <v>1.7000000000000001E-2</v>
      </c>
      <c r="M804">
        <f>Замеры!S798</f>
        <v>0</v>
      </c>
    </row>
    <row r="805" spans="1:13" ht="15.6" x14ac:dyDescent="0.3">
      <c r="A805" s="58">
        <f>IF(Замеры!B799=0, " ", Замеры!B799)</f>
        <v>794</v>
      </c>
      <c r="B805" s="59">
        <f>Замеры!H799</f>
        <v>0</v>
      </c>
      <c r="C805" s="60" t="str">
        <f>Замеры!F799</f>
        <v xml:space="preserve">Группа от QF </v>
      </c>
      <c r="D805" s="29" t="s">
        <v>76</v>
      </c>
      <c r="E805" s="28">
        <f>Замеры!I799</f>
        <v>0</v>
      </c>
      <c r="F805" s="29" t="s">
        <v>88</v>
      </c>
      <c r="G805" s="29">
        <f t="shared" si="62"/>
        <v>15</v>
      </c>
      <c r="H805" s="29">
        <f t="shared" si="63"/>
        <v>30</v>
      </c>
      <c r="I805" s="29" t="s">
        <v>75</v>
      </c>
      <c r="J805" s="29">
        <f t="shared" ca="1" si="60"/>
        <v>21.2</v>
      </c>
      <c r="K805" s="29">
        <f t="shared" si="64"/>
        <v>0.3</v>
      </c>
      <c r="L805" s="29">
        <f t="shared" ca="1" si="61"/>
        <v>7.0000000000000001E-3</v>
      </c>
      <c r="M805">
        <f>Замеры!S799</f>
        <v>0</v>
      </c>
    </row>
    <row r="806" spans="1:13" ht="15.6" x14ac:dyDescent="0.3">
      <c r="A806" s="58">
        <f>IF(Замеры!B800=0, " ", Замеры!B800)</f>
        <v>795</v>
      </c>
      <c r="B806" s="59">
        <f>Замеры!H800</f>
        <v>0</v>
      </c>
      <c r="C806" s="60" t="str">
        <f>Замеры!F800</f>
        <v xml:space="preserve">Группа от QF </v>
      </c>
      <c r="D806" s="29" t="s">
        <v>76</v>
      </c>
      <c r="E806" s="28">
        <f>Замеры!I800</f>
        <v>0</v>
      </c>
      <c r="F806" s="29" t="s">
        <v>88</v>
      </c>
      <c r="G806" s="29">
        <f t="shared" si="62"/>
        <v>15</v>
      </c>
      <c r="H806" s="29">
        <f t="shared" si="63"/>
        <v>30</v>
      </c>
      <c r="I806" s="29" t="s">
        <v>75</v>
      </c>
      <c r="J806" s="29">
        <f t="shared" ca="1" si="60"/>
        <v>20.100000000000001</v>
      </c>
      <c r="K806" s="29">
        <f t="shared" si="64"/>
        <v>0.3</v>
      </c>
      <c r="L806" s="29">
        <f t="shared" ca="1" si="61"/>
        <v>1.2999999999999999E-2</v>
      </c>
      <c r="M806">
        <f>Замеры!S800</f>
        <v>0</v>
      </c>
    </row>
    <row r="807" spans="1:13" ht="15.6" x14ac:dyDescent="0.3">
      <c r="A807" s="58">
        <f>IF(Замеры!B801=0, " ", Замеры!B801)</f>
        <v>796</v>
      </c>
      <c r="B807" s="59">
        <f>Замеры!H801</f>
        <v>0</v>
      </c>
      <c r="C807" s="60" t="str">
        <f>Замеры!F801</f>
        <v xml:space="preserve">Группа от QF </v>
      </c>
      <c r="D807" s="29" t="s">
        <v>76</v>
      </c>
      <c r="E807" s="28">
        <f>Замеры!I801</f>
        <v>0</v>
      </c>
      <c r="F807" s="29" t="s">
        <v>88</v>
      </c>
      <c r="G807" s="29">
        <f t="shared" si="62"/>
        <v>15</v>
      </c>
      <c r="H807" s="29">
        <f t="shared" si="63"/>
        <v>30</v>
      </c>
      <c r="I807" s="29" t="s">
        <v>75</v>
      </c>
      <c r="J807" s="29">
        <f t="shared" ca="1" si="60"/>
        <v>21.5</v>
      </c>
      <c r="K807" s="29">
        <f t="shared" si="64"/>
        <v>0.3</v>
      </c>
      <c r="L807" s="29">
        <f t="shared" ca="1" si="61"/>
        <v>8.0000000000000002E-3</v>
      </c>
      <c r="M807">
        <f>Замеры!S801</f>
        <v>0</v>
      </c>
    </row>
    <row r="808" spans="1:13" ht="15.6" x14ac:dyDescent="0.3">
      <c r="A808" s="58">
        <f>IF(Замеры!B802=0, " ", Замеры!B802)</f>
        <v>797</v>
      </c>
      <c r="B808" s="59">
        <f>Замеры!H802</f>
        <v>0</v>
      </c>
      <c r="C808" s="60" t="str">
        <f>Замеры!F802</f>
        <v xml:space="preserve">Группа от QF </v>
      </c>
      <c r="D808" s="29" t="s">
        <v>76</v>
      </c>
      <c r="E808" s="28">
        <f>Замеры!I802</f>
        <v>0</v>
      </c>
      <c r="F808" s="29" t="s">
        <v>88</v>
      </c>
      <c r="G808" s="29">
        <f t="shared" si="62"/>
        <v>15</v>
      </c>
      <c r="H808" s="29">
        <f t="shared" si="63"/>
        <v>30</v>
      </c>
      <c r="I808" s="29" t="s">
        <v>75</v>
      </c>
      <c r="J808" s="29">
        <f t="shared" ca="1" si="60"/>
        <v>21.7</v>
      </c>
      <c r="K808" s="29">
        <f t="shared" si="64"/>
        <v>0.3</v>
      </c>
      <c r="L808" s="29">
        <f t="shared" ca="1" si="61"/>
        <v>1.4999999999999999E-2</v>
      </c>
      <c r="M808">
        <f>Замеры!S802</f>
        <v>0</v>
      </c>
    </row>
    <row r="809" spans="1:13" ht="15.6" x14ac:dyDescent="0.3">
      <c r="A809" s="58">
        <f>IF(Замеры!B803=0, " ", Замеры!B803)</f>
        <v>798</v>
      </c>
      <c r="B809" s="59">
        <f>Замеры!H803</f>
        <v>0</v>
      </c>
      <c r="C809" s="60" t="str">
        <f>Замеры!F803</f>
        <v xml:space="preserve">Группа от QF </v>
      </c>
      <c r="D809" s="29" t="s">
        <v>76</v>
      </c>
      <c r="E809" s="28">
        <f>Замеры!I803</f>
        <v>0</v>
      </c>
      <c r="F809" s="29" t="s">
        <v>88</v>
      </c>
      <c r="G809" s="29">
        <f t="shared" si="62"/>
        <v>15</v>
      </c>
      <c r="H809" s="29">
        <f t="shared" si="63"/>
        <v>30</v>
      </c>
      <c r="I809" s="29" t="s">
        <v>75</v>
      </c>
      <c r="J809" s="29">
        <f t="shared" ca="1" si="60"/>
        <v>21.7</v>
      </c>
      <c r="K809" s="29">
        <f t="shared" si="64"/>
        <v>0.3</v>
      </c>
      <c r="L809" s="29">
        <f t="shared" ca="1" si="61"/>
        <v>0.01</v>
      </c>
      <c r="M809">
        <f>Замеры!S803</f>
        <v>0</v>
      </c>
    </row>
    <row r="810" spans="1:13" ht="15.6" x14ac:dyDescent="0.3">
      <c r="A810" s="58">
        <f>IF(Замеры!B804=0, " ", Замеры!B804)</f>
        <v>799</v>
      </c>
      <c r="B810" s="59">
        <f>Замеры!H804</f>
        <v>0</v>
      </c>
      <c r="C810" s="60" t="str">
        <f>Замеры!F804</f>
        <v xml:space="preserve">Группа от QF </v>
      </c>
      <c r="D810" s="29" t="s">
        <v>76</v>
      </c>
      <c r="E810" s="28">
        <f>Замеры!I804</f>
        <v>0</v>
      </c>
      <c r="F810" s="29" t="s">
        <v>88</v>
      </c>
      <c r="G810" s="29">
        <f t="shared" si="62"/>
        <v>15</v>
      </c>
      <c r="H810" s="29">
        <f t="shared" si="63"/>
        <v>30</v>
      </c>
      <c r="I810" s="29" t="s">
        <v>75</v>
      </c>
      <c r="J810" s="29">
        <f t="shared" ca="1" si="60"/>
        <v>21.1</v>
      </c>
      <c r="K810" s="29">
        <f t="shared" si="64"/>
        <v>0.3</v>
      </c>
      <c r="L810" s="29">
        <f t="shared" ca="1" si="61"/>
        <v>1.4E-2</v>
      </c>
      <c r="M810">
        <f>Замеры!S804</f>
        <v>0</v>
      </c>
    </row>
    <row r="811" spans="1:13" ht="15.6" x14ac:dyDescent="0.3">
      <c r="A811" s="58">
        <f>IF(Замеры!B805=0, " ", Замеры!B805)</f>
        <v>800</v>
      </c>
      <c r="B811" s="59">
        <f>Замеры!H805</f>
        <v>0</v>
      </c>
      <c r="C811" s="60" t="str">
        <f>Замеры!F805</f>
        <v xml:space="preserve">Группа от QF </v>
      </c>
      <c r="D811" s="29" t="s">
        <v>76</v>
      </c>
      <c r="E811" s="28">
        <f>Замеры!I805</f>
        <v>0</v>
      </c>
      <c r="F811" s="29" t="s">
        <v>88</v>
      </c>
      <c r="G811" s="29">
        <f t="shared" si="62"/>
        <v>15</v>
      </c>
      <c r="H811" s="29">
        <f t="shared" si="63"/>
        <v>30</v>
      </c>
      <c r="I811" s="29" t="s">
        <v>75</v>
      </c>
      <c r="J811" s="29">
        <f t="shared" ca="1" si="60"/>
        <v>21.3</v>
      </c>
      <c r="K811" s="29">
        <f t="shared" si="64"/>
        <v>0.3</v>
      </c>
      <c r="L811" s="29">
        <f t="shared" ca="1" si="61"/>
        <v>1.2999999999999999E-2</v>
      </c>
      <c r="M811">
        <f>Замеры!S805</f>
        <v>0</v>
      </c>
    </row>
    <row r="812" spans="1:13" ht="15.6" x14ac:dyDescent="0.3">
      <c r="A812" s="58">
        <f>IF(Замеры!B806=0, " ", Замеры!B806)</f>
        <v>801</v>
      </c>
      <c r="B812" s="59">
        <f>Замеры!H806</f>
        <v>0</v>
      </c>
      <c r="C812" s="60" t="str">
        <f>Замеры!F806</f>
        <v xml:space="preserve">Группа от QF </v>
      </c>
      <c r="D812" s="29" t="s">
        <v>76</v>
      </c>
      <c r="E812" s="28">
        <f>Замеры!I806</f>
        <v>0</v>
      </c>
      <c r="F812" s="29" t="s">
        <v>88</v>
      </c>
      <c r="G812" s="29">
        <f t="shared" si="62"/>
        <v>15</v>
      </c>
      <c r="H812" s="29">
        <f t="shared" si="63"/>
        <v>30</v>
      </c>
      <c r="I812" s="29" t="s">
        <v>75</v>
      </c>
      <c r="J812" s="29">
        <f t="shared" ca="1" si="60"/>
        <v>21.5</v>
      </c>
      <c r="K812" s="29">
        <f t="shared" si="64"/>
        <v>0.3</v>
      </c>
      <c r="L812" s="29">
        <f t="shared" ca="1" si="61"/>
        <v>1.7999999999999999E-2</v>
      </c>
      <c r="M812">
        <f>Замеры!S806</f>
        <v>0</v>
      </c>
    </row>
    <row r="813" spans="1:13" ht="15.6" x14ac:dyDescent="0.3">
      <c r="A813" s="58">
        <f>IF(Замеры!B807=0, " ", Замеры!B807)</f>
        <v>802</v>
      </c>
      <c r="B813" s="59">
        <f>Замеры!H807</f>
        <v>0</v>
      </c>
      <c r="C813" s="60" t="str">
        <f>Замеры!F807</f>
        <v xml:space="preserve">Группа от QF </v>
      </c>
      <c r="D813" s="29" t="s">
        <v>76</v>
      </c>
      <c r="E813" s="28">
        <f>Замеры!I807</f>
        <v>0</v>
      </c>
      <c r="F813" s="29" t="s">
        <v>88</v>
      </c>
      <c r="G813" s="29">
        <f t="shared" si="62"/>
        <v>15</v>
      </c>
      <c r="H813" s="29">
        <f t="shared" si="63"/>
        <v>30</v>
      </c>
      <c r="I813" s="29" t="s">
        <v>75</v>
      </c>
      <c r="J813" s="29">
        <f t="shared" ca="1" si="60"/>
        <v>21.4</v>
      </c>
      <c r="K813" s="29">
        <f t="shared" si="64"/>
        <v>0.3</v>
      </c>
      <c r="L813" s="29">
        <f t="shared" ca="1" si="61"/>
        <v>1.2E-2</v>
      </c>
      <c r="M813">
        <f>Замеры!S807</f>
        <v>0</v>
      </c>
    </row>
    <row r="814" spans="1:13" ht="15.6" x14ac:dyDescent="0.3">
      <c r="A814" s="58">
        <f>IF(Замеры!B808=0, " ", Замеры!B808)</f>
        <v>803</v>
      </c>
      <c r="B814" s="59">
        <f>Замеры!H808</f>
        <v>0</v>
      </c>
      <c r="C814" s="60" t="str">
        <f>Замеры!F808</f>
        <v xml:space="preserve">Группа от QF </v>
      </c>
      <c r="D814" s="29" t="s">
        <v>76</v>
      </c>
      <c r="E814" s="28">
        <f>Замеры!I808</f>
        <v>0</v>
      </c>
      <c r="F814" s="29" t="s">
        <v>88</v>
      </c>
      <c r="G814" s="29">
        <f t="shared" si="62"/>
        <v>15</v>
      </c>
      <c r="H814" s="29">
        <f t="shared" si="63"/>
        <v>30</v>
      </c>
      <c r="I814" s="29" t="s">
        <v>75</v>
      </c>
      <c r="J814" s="29">
        <f t="shared" ca="1" si="60"/>
        <v>21.6</v>
      </c>
      <c r="K814" s="29">
        <f t="shared" si="64"/>
        <v>0.3</v>
      </c>
      <c r="L814" s="29">
        <f t="shared" ca="1" si="61"/>
        <v>1.6E-2</v>
      </c>
      <c r="M814">
        <f>Замеры!S808</f>
        <v>0</v>
      </c>
    </row>
    <row r="815" spans="1:13" ht="15.6" x14ac:dyDescent="0.3">
      <c r="A815" s="58">
        <f>IF(Замеры!B809=0, " ", Замеры!B809)</f>
        <v>804</v>
      </c>
      <c r="B815" s="59">
        <f>Замеры!H809</f>
        <v>0</v>
      </c>
      <c r="C815" s="60" t="str">
        <f>Замеры!F809</f>
        <v xml:space="preserve">Группа от QF </v>
      </c>
      <c r="D815" s="29" t="s">
        <v>76</v>
      </c>
      <c r="E815" s="28">
        <f>Замеры!I809</f>
        <v>0</v>
      </c>
      <c r="F815" s="29" t="s">
        <v>88</v>
      </c>
      <c r="G815" s="29">
        <f t="shared" si="62"/>
        <v>15</v>
      </c>
      <c r="H815" s="29">
        <f t="shared" si="63"/>
        <v>30</v>
      </c>
      <c r="I815" s="29" t="s">
        <v>75</v>
      </c>
      <c r="J815" s="29">
        <f t="shared" ca="1" si="60"/>
        <v>21.9</v>
      </c>
      <c r="K815" s="29">
        <f t="shared" si="64"/>
        <v>0.3</v>
      </c>
      <c r="L815" s="29">
        <f t="shared" ca="1" si="61"/>
        <v>1.2999999999999999E-2</v>
      </c>
      <c r="M815">
        <f>Замеры!S809</f>
        <v>0</v>
      </c>
    </row>
    <row r="816" spans="1:13" ht="15.6" x14ac:dyDescent="0.3">
      <c r="A816" s="58">
        <f>IF(Замеры!B810=0, " ", Замеры!B810)</f>
        <v>805</v>
      </c>
      <c r="B816" s="59">
        <f>Замеры!H810</f>
        <v>0</v>
      </c>
      <c r="C816" s="60" t="str">
        <f>Замеры!F810</f>
        <v xml:space="preserve">Группа от QF </v>
      </c>
      <c r="D816" s="29" t="s">
        <v>76</v>
      </c>
      <c r="E816" s="28">
        <f>Замеры!I810</f>
        <v>0</v>
      </c>
      <c r="F816" s="29" t="s">
        <v>88</v>
      </c>
      <c r="G816" s="29">
        <f t="shared" si="62"/>
        <v>15</v>
      </c>
      <c r="H816" s="29">
        <f t="shared" si="63"/>
        <v>30</v>
      </c>
      <c r="I816" s="29" t="s">
        <v>75</v>
      </c>
      <c r="J816" s="29">
        <f t="shared" ca="1" si="60"/>
        <v>21.4</v>
      </c>
      <c r="K816" s="29">
        <f t="shared" si="64"/>
        <v>0.3</v>
      </c>
      <c r="L816" s="29">
        <f t="shared" ca="1" si="61"/>
        <v>7.0000000000000001E-3</v>
      </c>
      <c r="M816">
        <f>Замеры!S810</f>
        <v>0</v>
      </c>
    </row>
    <row r="817" spans="1:13" ht="15.6" x14ac:dyDescent="0.3">
      <c r="A817" s="58">
        <f>IF(Замеры!B811=0, " ", Замеры!B811)</f>
        <v>806</v>
      </c>
      <c r="B817" s="59">
        <f>Замеры!H811</f>
        <v>0</v>
      </c>
      <c r="C817" s="60" t="str">
        <f>Замеры!F811</f>
        <v xml:space="preserve">Группа от QF </v>
      </c>
      <c r="D817" s="29" t="s">
        <v>76</v>
      </c>
      <c r="E817" s="28">
        <f>Замеры!I811</f>
        <v>0</v>
      </c>
      <c r="F817" s="29" t="s">
        <v>88</v>
      </c>
      <c r="G817" s="29">
        <f t="shared" si="62"/>
        <v>15</v>
      </c>
      <c r="H817" s="29">
        <f t="shared" si="63"/>
        <v>30</v>
      </c>
      <c r="I817" s="29" t="s">
        <v>75</v>
      </c>
      <c r="J817" s="29">
        <f t="shared" ca="1" si="60"/>
        <v>20.9</v>
      </c>
      <c r="K817" s="29">
        <f t="shared" si="64"/>
        <v>0.3</v>
      </c>
      <c r="L817" s="29">
        <f t="shared" ca="1" si="61"/>
        <v>8.0000000000000002E-3</v>
      </c>
      <c r="M817">
        <f>Замеры!S811</f>
        <v>0</v>
      </c>
    </row>
    <row r="818" spans="1:13" ht="15.6" x14ac:dyDescent="0.3">
      <c r="A818" s="58">
        <f>IF(Замеры!B812=0, " ", Замеры!B812)</f>
        <v>807</v>
      </c>
      <c r="B818" s="59">
        <f>Замеры!H812</f>
        <v>0</v>
      </c>
      <c r="C818" s="60" t="str">
        <f>Замеры!F812</f>
        <v xml:space="preserve">Группа от QF </v>
      </c>
      <c r="D818" s="29" t="s">
        <v>76</v>
      </c>
      <c r="E818" s="28">
        <f>Замеры!I812</f>
        <v>0</v>
      </c>
      <c r="F818" s="29" t="s">
        <v>88</v>
      </c>
      <c r="G818" s="29">
        <f t="shared" si="62"/>
        <v>15</v>
      </c>
      <c r="H818" s="29">
        <f t="shared" si="63"/>
        <v>30</v>
      </c>
      <c r="I818" s="29" t="s">
        <v>75</v>
      </c>
      <c r="J818" s="29">
        <f t="shared" ca="1" si="60"/>
        <v>20.6</v>
      </c>
      <c r="K818" s="29">
        <f t="shared" si="64"/>
        <v>0.3</v>
      </c>
      <c r="L818" s="29">
        <f t="shared" ca="1" si="61"/>
        <v>1.0999999999999999E-2</v>
      </c>
      <c r="M818">
        <f>Замеры!S812</f>
        <v>0</v>
      </c>
    </row>
    <row r="819" spans="1:13" ht="15.6" x14ac:dyDescent="0.3">
      <c r="A819" s="58">
        <f>IF(Замеры!B813=0, " ", Замеры!B813)</f>
        <v>808</v>
      </c>
      <c r="B819" s="59">
        <f>Замеры!H813</f>
        <v>0</v>
      </c>
      <c r="C819" s="60" t="str">
        <f>Замеры!F813</f>
        <v xml:space="preserve">Группа от QF </v>
      </c>
      <c r="D819" s="29" t="s">
        <v>76</v>
      </c>
      <c r="E819" s="28">
        <f>Замеры!I813</f>
        <v>0</v>
      </c>
      <c r="F819" s="29" t="s">
        <v>88</v>
      </c>
      <c r="G819" s="29">
        <f t="shared" si="62"/>
        <v>15</v>
      </c>
      <c r="H819" s="29">
        <f t="shared" si="63"/>
        <v>30</v>
      </c>
      <c r="I819" s="29" t="s">
        <v>75</v>
      </c>
      <c r="J819" s="29">
        <f t="shared" ca="1" si="60"/>
        <v>21</v>
      </c>
      <c r="K819" s="29">
        <f t="shared" si="64"/>
        <v>0.3</v>
      </c>
      <c r="L819" s="29">
        <f t="shared" ca="1" si="61"/>
        <v>0.01</v>
      </c>
      <c r="M819">
        <f>Замеры!S813</f>
        <v>0</v>
      </c>
    </row>
    <row r="820" spans="1:13" ht="15.6" x14ac:dyDescent="0.3">
      <c r="A820" s="58">
        <f>IF(Замеры!B814=0, " ", Замеры!B814)</f>
        <v>809</v>
      </c>
      <c r="B820" s="59">
        <f>Замеры!H814</f>
        <v>0</v>
      </c>
      <c r="C820" s="60" t="str">
        <f>Замеры!F814</f>
        <v xml:space="preserve">Группа от QF </v>
      </c>
      <c r="D820" s="29" t="s">
        <v>76</v>
      </c>
      <c r="E820" s="28">
        <f>Замеры!I814</f>
        <v>0</v>
      </c>
      <c r="F820" s="29" t="s">
        <v>88</v>
      </c>
      <c r="G820" s="29">
        <f t="shared" si="62"/>
        <v>15</v>
      </c>
      <c r="H820" s="29">
        <f t="shared" si="63"/>
        <v>30</v>
      </c>
      <c r="I820" s="29" t="s">
        <v>75</v>
      </c>
      <c r="J820" s="29">
        <f t="shared" ca="1" si="60"/>
        <v>21.5</v>
      </c>
      <c r="K820" s="29">
        <f t="shared" si="64"/>
        <v>0.3</v>
      </c>
      <c r="L820" s="29">
        <f t="shared" ca="1" si="61"/>
        <v>1.4999999999999999E-2</v>
      </c>
      <c r="M820">
        <f>Замеры!S814</f>
        <v>0</v>
      </c>
    </row>
    <row r="821" spans="1:13" ht="15.6" x14ac:dyDescent="0.3">
      <c r="A821" s="58">
        <f>IF(Замеры!B815=0, " ", Замеры!B815)</f>
        <v>810</v>
      </c>
      <c r="B821" s="59">
        <f>Замеры!H815</f>
        <v>0</v>
      </c>
      <c r="C821" s="60" t="str">
        <f>Замеры!F815</f>
        <v xml:space="preserve">Группа от QF </v>
      </c>
      <c r="D821" s="29" t="s">
        <v>76</v>
      </c>
      <c r="E821" s="28">
        <f>Замеры!I815</f>
        <v>0</v>
      </c>
      <c r="F821" s="29" t="s">
        <v>88</v>
      </c>
      <c r="G821" s="29">
        <f t="shared" si="62"/>
        <v>15</v>
      </c>
      <c r="H821" s="29">
        <f t="shared" si="63"/>
        <v>30</v>
      </c>
      <c r="I821" s="29" t="s">
        <v>75</v>
      </c>
      <c r="J821" s="29">
        <f t="shared" ca="1" si="60"/>
        <v>20.6</v>
      </c>
      <c r="K821" s="29">
        <f t="shared" si="64"/>
        <v>0.3</v>
      </c>
      <c r="L821" s="29">
        <f t="shared" ca="1" si="61"/>
        <v>1.7999999999999999E-2</v>
      </c>
      <c r="M821">
        <f>Замеры!S815</f>
        <v>0</v>
      </c>
    </row>
    <row r="822" spans="1:13" ht="15.6" x14ac:dyDescent="0.3">
      <c r="A822" s="58">
        <f>IF(Замеры!B816=0, " ", Замеры!B816)</f>
        <v>811</v>
      </c>
      <c r="B822" s="59">
        <f>Замеры!H816</f>
        <v>0</v>
      </c>
      <c r="C822" s="60" t="str">
        <f>Замеры!F816</f>
        <v xml:space="preserve">Группа от QF </v>
      </c>
      <c r="D822" s="29" t="s">
        <v>76</v>
      </c>
      <c r="E822" s="28">
        <f>Замеры!I816</f>
        <v>0</v>
      </c>
      <c r="F822" s="29" t="s">
        <v>88</v>
      </c>
      <c r="G822" s="29">
        <f t="shared" si="62"/>
        <v>15</v>
      </c>
      <c r="H822" s="29">
        <f t="shared" si="63"/>
        <v>30</v>
      </c>
      <c r="I822" s="29" t="s">
        <v>75</v>
      </c>
      <c r="J822" s="29">
        <f t="shared" ca="1" si="60"/>
        <v>20.8</v>
      </c>
      <c r="K822" s="29">
        <f t="shared" si="64"/>
        <v>0.3</v>
      </c>
      <c r="L822" s="29">
        <f t="shared" ca="1" si="61"/>
        <v>1.9E-2</v>
      </c>
      <c r="M822">
        <f>Замеры!S816</f>
        <v>0</v>
      </c>
    </row>
    <row r="823" spans="1:13" ht="15.6" x14ac:dyDescent="0.3">
      <c r="A823" s="58">
        <f>IF(Замеры!B817=0, " ", Замеры!B817)</f>
        <v>812</v>
      </c>
      <c r="B823" s="59">
        <f>Замеры!H817</f>
        <v>0</v>
      </c>
      <c r="C823" s="60" t="str">
        <f>Замеры!F817</f>
        <v xml:space="preserve">Группа от QF </v>
      </c>
      <c r="D823" s="29" t="s">
        <v>76</v>
      </c>
      <c r="E823" s="28">
        <f>Замеры!I817</f>
        <v>0</v>
      </c>
      <c r="F823" s="29" t="s">
        <v>88</v>
      </c>
      <c r="G823" s="29">
        <f t="shared" si="62"/>
        <v>15</v>
      </c>
      <c r="H823" s="29">
        <f t="shared" si="63"/>
        <v>30</v>
      </c>
      <c r="I823" s="29" t="s">
        <v>75</v>
      </c>
      <c r="J823" s="29">
        <f t="shared" ca="1" si="60"/>
        <v>20.2</v>
      </c>
      <c r="K823" s="29">
        <f t="shared" si="64"/>
        <v>0.3</v>
      </c>
      <c r="L823" s="29">
        <f t="shared" ca="1" si="61"/>
        <v>1.4999999999999999E-2</v>
      </c>
      <c r="M823">
        <f>Замеры!S817</f>
        <v>0</v>
      </c>
    </row>
    <row r="824" spans="1:13" ht="15.6" x14ac:dyDescent="0.3">
      <c r="A824" s="58">
        <f>IF(Замеры!B818=0, " ", Замеры!B818)</f>
        <v>813</v>
      </c>
      <c r="B824" s="59">
        <f>Замеры!H818</f>
        <v>0</v>
      </c>
      <c r="C824" s="60" t="str">
        <f>Замеры!F818</f>
        <v xml:space="preserve">Группа от QF </v>
      </c>
      <c r="D824" s="29" t="s">
        <v>76</v>
      </c>
      <c r="E824" s="28">
        <f>Замеры!I818</f>
        <v>0</v>
      </c>
      <c r="F824" s="29" t="s">
        <v>88</v>
      </c>
      <c r="G824" s="29">
        <f t="shared" si="62"/>
        <v>15</v>
      </c>
      <c r="H824" s="29">
        <f t="shared" si="63"/>
        <v>30</v>
      </c>
      <c r="I824" s="29" t="s">
        <v>75</v>
      </c>
      <c r="J824" s="29">
        <f t="shared" ca="1" si="60"/>
        <v>20.9</v>
      </c>
      <c r="K824" s="29">
        <f t="shared" si="64"/>
        <v>0.3</v>
      </c>
      <c r="L824" s="29">
        <f t="shared" ca="1" si="61"/>
        <v>1.2999999999999999E-2</v>
      </c>
      <c r="M824">
        <f>Замеры!S818</f>
        <v>0</v>
      </c>
    </row>
    <row r="825" spans="1:13" ht="15.6" x14ac:dyDescent="0.3">
      <c r="A825" s="58">
        <f>IF(Замеры!B819=0, " ", Замеры!B819)</f>
        <v>814</v>
      </c>
      <c r="B825" s="59">
        <f>Замеры!H819</f>
        <v>0</v>
      </c>
      <c r="C825" s="60" t="str">
        <f>Замеры!F819</f>
        <v xml:space="preserve">Группа от QF </v>
      </c>
      <c r="D825" s="29" t="s">
        <v>76</v>
      </c>
      <c r="E825" s="28">
        <f>Замеры!I819</f>
        <v>0</v>
      </c>
      <c r="F825" s="29" t="s">
        <v>88</v>
      </c>
      <c r="G825" s="29">
        <f t="shared" si="62"/>
        <v>15</v>
      </c>
      <c r="H825" s="29">
        <f t="shared" si="63"/>
        <v>30</v>
      </c>
      <c r="I825" s="29" t="s">
        <v>75</v>
      </c>
      <c r="J825" s="29">
        <f t="shared" ca="1" si="60"/>
        <v>20.6</v>
      </c>
      <c r="K825" s="29">
        <f t="shared" si="64"/>
        <v>0.3</v>
      </c>
      <c r="L825" s="29">
        <f t="shared" ca="1" si="61"/>
        <v>1.2E-2</v>
      </c>
      <c r="M825">
        <f>Замеры!S819</f>
        <v>0</v>
      </c>
    </row>
    <row r="826" spans="1:13" ht="15.6" x14ac:dyDescent="0.3">
      <c r="A826" s="58">
        <f>IF(Замеры!B820=0, " ", Замеры!B820)</f>
        <v>815</v>
      </c>
      <c r="B826" s="59">
        <f>Замеры!H820</f>
        <v>0</v>
      </c>
      <c r="C826" s="60" t="str">
        <f>Замеры!F820</f>
        <v xml:space="preserve">Группа от QF </v>
      </c>
      <c r="D826" s="29" t="s">
        <v>76</v>
      </c>
      <c r="E826" s="28">
        <f>Замеры!I820</f>
        <v>0</v>
      </c>
      <c r="F826" s="29" t="s">
        <v>88</v>
      </c>
      <c r="G826" s="29">
        <f t="shared" si="62"/>
        <v>15</v>
      </c>
      <c r="H826" s="29">
        <f t="shared" si="63"/>
        <v>30</v>
      </c>
      <c r="I826" s="29" t="s">
        <v>75</v>
      </c>
      <c r="J826" s="29">
        <f t="shared" ca="1" si="60"/>
        <v>20.2</v>
      </c>
      <c r="K826" s="29">
        <f t="shared" si="64"/>
        <v>0.3</v>
      </c>
      <c r="L826" s="29">
        <f t="shared" ca="1" si="61"/>
        <v>1.9E-2</v>
      </c>
      <c r="M826">
        <f>Замеры!S820</f>
        <v>0</v>
      </c>
    </row>
    <row r="827" spans="1:13" ht="15.6" x14ac:dyDescent="0.3">
      <c r="A827" s="58">
        <f>IF(Замеры!B821=0, " ", Замеры!B821)</f>
        <v>816</v>
      </c>
      <c r="B827" s="59">
        <f>Замеры!H821</f>
        <v>0</v>
      </c>
      <c r="C827" s="60" t="str">
        <f>Замеры!F821</f>
        <v xml:space="preserve">Группа от QF </v>
      </c>
      <c r="D827" s="29" t="s">
        <v>76</v>
      </c>
      <c r="E827" s="28">
        <f>Замеры!I821</f>
        <v>0</v>
      </c>
      <c r="F827" s="29" t="s">
        <v>88</v>
      </c>
      <c r="G827" s="29">
        <f t="shared" si="62"/>
        <v>15</v>
      </c>
      <c r="H827" s="29">
        <f t="shared" si="63"/>
        <v>30</v>
      </c>
      <c r="I827" s="29" t="s">
        <v>75</v>
      </c>
      <c r="J827" s="29">
        <f t="shared" ca="1" si="60"/>
        <v>21</v>
      </c>
      <c r="K827" s="29">
        <f t="shared" si="64"/>
        <v>0.3</v>
      </c>
      <c r="L827" s="29">
        <f t="shared" ca="1" si="61"/>
        <v>1.4E-2</v>
      </c>
      <c r="M827">
        <f>Замеры!S821</f>
        <v>0</v>
      </c>
    </row>
    <row r="828" spans="1:13" ht="15.6" x14ac:dyDescent="0.3">
      <c r="A828" s="58">
        <f>IF(Замеры!B822=0, " ", Замеры!B822)</f>
        <v>817</v>
      </c>
      <c r="B828" s="59">
        <f>Замеры!H822</f>
        <v>0</v>
      </c>
      <c r="C828" s="60" t="str">
        <f>Замеры!F822</f>
        <v xml:space="preserve">Группа от QF </v>
      </c>
      <c r="D828" s="29" t="s">
        <v>76</v>
      </c>
      <c r="E828" s="28">
        <f>Замеры!I822</f>
        <v>0</v>
      </c>
      <c r="F828" s="29" t="s">
        <v>88</v>
      </c>
      <c r="G828" s="29">
        <f t="shared" si="62"/>
        <v>15</v>
      </c>
      <c r="H828" s="29">
        <f t="shared" si="63"/>
        <v>30</v>
      </c>
      <c r="I828" s="29" t="s">
        <v>75</v>
      </c>
      <c r="J828" s="29">
        <f t="shared" ca="1" si="60"/>
        <v>21</v>
      </c>
      <c r="K828" s="29">
        <f t="shared" si="64"/>
        <v>0.3</v>
      </c>
      <c r="L828" s="29">
        <f t="shared" ca="1" si="61"/>
        <v>8.9999999999999993E-3</v>
      </c>
      <c r="M828">
        <f>Замеры!S822</f>
        <v>0</v>
      </c>
    </row>
    <row r="829" spans="1:13" ht="15.6" x14ac:dyDescent="0.3">
      <c r="A829" s="58">
        <f>IF(Замеры!B823=0, " ", Замеры!B823)</f>
        <v>818</v>
      </c>
      <c r="B829" s="59">
        <f>Замеры!H823</f>
        <v>0</v>
      </c>
      <c r="C829" s="60" t="str">
        <f>Замеры!F823</f>
        <v xml:space="preserve">Группа от QF </v>
      </c>
      <c r="D829" s="29" t="s">
        <v>76</v>
      </c>
      <c r="E829" s="28">
        <f>Замеры!I823</f>
        <v>0</v>
      </c>
      <c r="F829" s="29" t="s">
        <v>88</v>
      </c>
      <c r="G829" s="29">
        <f t="shared" si="62"/>
        <v>15</v>
      </c>
      <c r="H829" s="29">
        <f t="shared" si="63"/>
        <v>30</v>
      </c>
      <c r="I829" s="29" t="s">
        <v>75</v>
      </c>
      <c r="J829" s="29">
        <f t="shared" ca="1" si="60"/>
        <v>21</v>
      </c>
      <c r="K829" s="29">
        <f t="shared" si="64"/>
        <v>0.3</v>
      </c>
      <c r="L829" s="29">
        <f t="shared" ca="1" si="61"/>
        <v>1.0999999999999999E-2</v>
      </c>
      <c r="M829">
        <f>Замеры!S823</f>
        <v>0</v>
      </c>
    </row>
    <row r="830" spans="1:13" ht="15.6" x14ac:dyDescent="0.3">
      <c r="A830" s="58">
        <f>IF(Замеры!B824=0, " ", Замеры!B824)</f>
        <v>819</v>
      </c>
      <c r="B830" s="59">
        <f>Замеры!H824</f>
        <v>0</v>
      </c>
      <c r="C830" s="60" t="str">
        <f>Замеры!F824</f>
        <v xml:space="preserve">Группа от QF </v>
      </c>
      <c r="D830" s="29" t="s">
        <v>76</v>
      </c>
      <c r="E830" s="28">
        <f>Замеры!I824</f>
        <v>0</v>
      </c>
      <c r="F830" s="29" t="s">
        <v>88</v>
      </c>
      <c r="G830" s="29">
        <f t="shared" si="62"/>
        <v>15</v>
      </c>
      <c r="H830" s="29">
        <f t="shared" si="63"/>
        <v>30</v>
      </c>
      <c r="I830" s="29" t="s">
        <v>75</v>
      </c>
      <c r="J830" s="29">
        <f t="shared" ca="1" si="60"/>
        <v>21.3</v>
      </c>
      <c r="K830" s="29">
        <f t="shared" si="64"/>
        <v>0.3</v>
      </c>
      <c r="L830" s="29">
        <f t="shared" ca="1" si="61"/>
        <v>8.0000000000000002E-3</v>
      </c>
      <c r="M830">
        <f>Замеры!S824</f>
        <v>0</v>
      </c>
    </row>
    <row r="831" spans="1:13" ht="15.6" x14ac:dyDescent="0.3">
      <c r="A831" s="58">
        <f>IF(Замеры!B825=0, " ", Замеры!B825)</f>
        <v>820</v>
      </c>
      <c r="B831" s="59">
        <f>Замеры!H825</f>
        <v>0</v>
      </c>
      <c r="C831" s="60" t="str">
        <f>Замеры!F825</f>
        <v xml:space="preserve">Группа от QF </v>
      </c>
      <c r="D831" s="29" t="s">
        <v>76</v>
      </c>
      <c r="E831" s="28">
        <f>Замеры!I825</f>
        <v>0</v>
      </c>
      <c r="F831" s="29" t="s">
        <v>88</v>
      </c>
      <c r="G831" s="29">
        <f t="shared" si="62"/>
        <v>15</v>
      </c>
      <c r="H831" s="29">
        <f t="shared" si="63"/>
        <v>30</v>
      </c>
      <c r="I831" s="29" t="s">
        <v>75</v>
      </c>
      <c r="J831" s="29">
        <f t="shared" ca="1" si="60"/>
        <v>21.7</v>
      </c>
      <c r="K831" s="29">
        <f t="shared" si="64"/>
        <v>0.3</v>
      </c>
      <c r="L831" s="29">
        <f t="shared" ca="1" si="61"/>
        <v>1.4E-2</v>
      </c>
      <c r="M831">
        <f>Замеры!S825</f>
        <v>0</v>
      </c>
    </row>
    <row r="832" spans="1:13" ht="15.6" x14ac:dyDescent="0.3">
      <c r="A832" s="58">
        <f>IF(Замеры!B826=0, " ", Замеры!B826)</f>
        <v>821</v>
      </c>
      <c r="B832" s="59">
        <f>Замеры!H826</f>
        <v>0</v>
      </c>
      <c r="C832" s="60" t="str">
        <f>Замеры!F826</f>
        <v xml:space="preserve">Группа от QF </v>
      </c>
      <c r="D832" s="29" t="s">
        <v>76</v>
      </c>
      <c r="E832" s="28">
        <f>Замеры!I826</f>
        <v>0</v>
      </c>
      <c r="F832" s="29" t="s">
        <v>88</v>
      </c>
      <c r="G832" s="29">
        <f t="shared" si="62"/>
        <v>15</v>
      </c>
      <c r="H832" s="29">
        <f t="shared" si="63"/>
        <v>30</v>
      </c>
      <c r="I832" s="29" t="s">
        <v>75</v>
      </c>
      <c r="J832" s="29">
        <f t="shared" ca="1" si="60"/>
        <v>21.7</v>
      </c>
      <c r="K832" s="29">
        <f t="shared" si="64"/>
        <v>0.3</v>
      </c>
      <c r="L832" s="29">
        <f t="shared" ca="1" si="61"/>
        <v>8.9999999999999993E-3</v>
      </c>
      <c r="M832">
        <f>Замеры!S826</f>
        <v>0</v>
      </c>
    </row>
    <row r="833" spans="1:13" ht="15.6" x14ac:dyDescent="0.3">
      <c r="A833" s="58">
        <f>IF(Замеры!B827=0, " ", Замеры!B827)</f>
        <v>822</v>
      </c>
      <c r="B833" s="59">
        <f>Замеры!H827</f>
        <v>0</v>
      </c>
      <c r="C833" s="60" t="str">
        <f>Замеры!F827</f>
        <v xml:space="preserve">Группа от QF </v>
      </c>
      <c r="D833" s="29" t="s">
        <v>76</v>
      </c>
      <c r="E833" s="28">
        <f>Замеры!I827</f>
        <v>0</v>
      </c>
      <c r="F833" s="29" t="s">
        <v>88</v>
      </c>
      <c r="G833" s="29">
        <f t="shared" si="62"/>
        <v>15</v>
      </c>
      <c r="H833" s="29">
        <f t="shared" si="63"/>
        <v>30</v>
      </c>
      <c r="I833" s="29" t="s">
        <v>75</v>
      </c>
      <c r="J833" s="29">
        <f t="shared" ca="1" si="60"/>
        <v>21.1</v>
      </c>
      <c r="K833" s="29">
        <f t="shared" si="64"/>
        <v>0.3</v>
      </c>
      <c r="L833" s="29">
        <f t="shared" ca="1" si="61"/>
        <v>1.9E-2</v>
      </c>
      <c r="M833">
        <f>Замеры!S827</f>
        <v>0</v>
      </c>
    </row>
    <row r="834" spans="1:13" ht="15.6" x14ac:dyDescent="0.3">
      <c r="A834" s="58">
        <f>IF(Замеры!B828=0, " ", Замеры!B828)</f>
        <v>823</v>
      </c>
      <c r="B834" s="59">
        <f>Замеры!H828</f>
        <v>0</v>
      </c>
      <c r="C834" s="60" t="str">
        <f>Замеры!F828</f>
        <v xml:space="preserve">Группа от QF </v>
      </c>
      <c r="D834" s="29" t="s">
        <v>76</v>
      </c>
      <c r="E834" s="28">
        <f>Замеры!I828</f>
        <v>0</v>
      </c>
      <c r="F834" s="29" t="s">
        <v>88</v>
      </c>
      <c r="G834" s="29">
        <f t="shared" si="62"/>
        <v>15</v>
      </c>
      <c r="H834" s="29">
        <f t="shared" si="63"/>
        <v>30</v>
      </c>
      <c r="I834" s="29" t="s">
        <v>75</v>
      </c>
      <c r="J834" s="29">
        <f t="shared" ca="1" si="60"/>
        <v>20.6</v>
      </c>
      <c r="K834" s="29">
        <f t="shared" si="64"/>
        <v>0.3</v>
      </c>
      <c r="L834" s="29">
        <f t="shared" ca="1" si="61"/>
        <v>1.9E-2</v>
      </c>
      <c r="M834">
        <f>Замеры!S828</f>
        <v>0</v>
      </c>
    </row>
    <row r="835" spans="1:13" ht="15.6" x14ac:dyDescent="0.3">
      <c r="A835" s="58">
        <f>IF(Замеры!B829=0, " ", Замеры!B829)</f>
        <v>824</v>
      </c>
      <c r="B835" s="59">
        <f>Замеры!H829</f>
        <v>0</v>
      </c>
      <c r="C835" s="60" t="str">
        <f>Замеры!F829</f>
        <v xml:space="preserve">Группа от QF </v>
      </c>
      <c r="D835" s="29" t="s">
        <v>76</v>
      </c>
      <c r="E835" s="28">
        <f>Замеры!I829</f>
        <v>0</v>
      </c>
      <c r="F835" s="29" t="s">
        <v>88</v>
      </c>
      <c r="G835" s="29">
        <f t="shared" si="62"/>
        <v>15</v>
      </c>
      <c r="H835" s="29">
        <f t="shared" si="63"/>
        <v>30</v>
      </c>
      <c r="I835" s="29" t="s">
        <v>75</v>
      </c>
      <c r="J835" s="29">
        <f t="shared" ca="1" si="60"/>
        <v>21.6</v>
      </c>
      <c r="K835" s="29">
        <f t="shared" si="64"/>
        <v>0.3</v>
      </c>
      <c r="L835" s="29">
        <f t="shared" ca="1" si="61"/>
        <v>7.0000000000000001E-3</v>
      </c>
      <c r="M835">
        <f>Замеры!S829</f>
        <v>0</v>
      </c>
    </row>
    <row r="836" spans="1:13" ht="15.6" x14ac:dyDescent="0.3">
      <c r="A836" s="58">
        <f>IF(Замеры!B830=0, " ", Замеры!B830)</f>
        <v>825</v>
      </c>
      <c r="B836" s="59">
        <f>Замеры!H830</f>
        <v>0</v>
      </c>
      <c r="C836" s="60" t="str">
        <f>Замеры!F830</f>
        <v xml:space="preserve">Группа от QF </v>
      </c>
      <c r="D836" s="29" t="s">
        <v>76</v>
      </c>
      <c r="E836" s="28">
        <f>Замеры!I830</f>
        <v>0</v>
      </c>
      <c r="F836" s="29" t="s">
        <v>88</v>
      </c>
      <c r="G836" s="29">
        <f t="shared" si="62"/>
        <v>15</v>
      </c>
      <c r="H836" s="29">
        <f t="shared" si="63"/>
        <v>30</v>
      </c>
      <c r="I836" s="29" t="s">
        <v>75</v>
      </c>
      <c r="J836" s="29">
        <f t="shared" ca="1" si="60"/>
        <v>21.5</v>
      </c>
      <c r="K836" s="29">
        <f t="shared" si="64"/>
        <v>0.3</v>
      </c>
      <c r="L836" s="29">
        <f t="shared" ca="1" si="61"/>
        <v>1.4E-2</v>
      </c>
      <c r="M836">
        <f>Замеры!S830</f>
        <v>0</v>
      </c>
    </row>
    <row r="837" spans="1:13" ht="15.6" x14ac:dyDescent="0.3">
      <c r="A837" s="58">
        <f>IF(Замеры!B831=0, " ", Замеры!B831)</f>
        <v>826</v>
      </c>
      <c r="B837" s="59">
        <f>Замеры!H831</f>
        <v>0</v>
      </c>
      <c r="C837" s="60" t="str">
        <f>Замеры!F831</f>
        <v xml:space="preserve">Группа от QF </v>
      </c>
      <c r="D837" s="29" t="s">
        <v>76</v>
      </c>
      <c r="E837" s="28">
        <f>Замеры!I831</f>
        <v>0</v>
      </c>
      <c r="F837" s="29" t="s">
        <v>88</v>
      </c>
      <c r="G837" s="29">
        <f t="shared" si="62"/>
        <v>15</v>
      </c>
      <c r="H837" s="29">
        <f t="shared" si="63"/>
        <v>30</v>
      </c>
      <c r="I837" s="29" t="s">
        <v>75</v>
      </c>
      <c r="J837" s="29">
        <f t="shared" ca="1" si="60"/>
        <v>21.3</v>
      </c>
      <c r="K837" s="29">
        <f t="shared" si="64"/>
        <v>0.3</v>
      </c>
      <c r="L837" s="29">
        <f t="shared" ca="1" si="61"/>
        <v>1.4E-2</v>
      </c>
      <c r="M837">
        <f>Замеры!S831</f>
        <v>0</v>
      </c>
    </row>
    <row r="838" spans="1:13" ht="15.6" x14ac:dyDescent="0.3">
      <c r="A838" s="58">
        <f>IF(Замеры!B832=0, " ", Замеры!B832)</f>
        <v>827</v>
      </c>
      <c r="B838" s="59">
        <f>Замеры!H832</f>
        <v>0</v>
      </c>
      <c r="C838" s="60" t="str">
        <f>Замеры!F832</f>
        <v xml:space="preserve">Группа от QF </v>
      </c>
      <c r="D838" s="29" t="s">
        <v>76</v>
      </c>
      <c r="E838" s="28">
        <f>Замеры!I832</f>
        <v>0</v>
      </c>
      <c r="F838" s="29" t="s">
        <v>88</v>
      </c>
      <c r="G838" s="29">
        <f t="shared" si="62"/>
        <v>15</v>
      </c>
      <c r="H838" s="29">
        <f t="shared" si="63"/>
        <v>30</v>
      </c>
      <c r="I838" s="29" t="s">
        <v>75</v>
      </c>
      <c r="J838" s="29">
        <f t="shared" ca="1" si="60"/>
        <v>21.6</v>
      </c>
      <c r="K838" s="29">
        <f t="shared" si="64"/>
        <v>0.3</v>
      </c>
      <c r="L838" s="29">
        <f t="shared" ca="1" si="61"/>
        <v>7.0000000000000001E-3</v>
      </c>
      <c r="M838">
        <f>Замеры!S832</f>
        <v>0</v>
      </c>
    </row>
    <row r="839" spans="1:13" ht="15.6" x14ac:dyDescent="0.3">
      <c r="A839" s="58">
        <f>IF(Замеры!B833=0, " ", Замеры!B833)</f>
        <v>828</v>
      </c>
      <c r="B839" s="59">
        <f>Замеры!H833</f>
        <v>0</v>
      </c>
      <c r="C839" s="60" t="str">
        <f>Замеры!F833</f>
        <v xml:space="preserve">Группа от QF </v>
      </c>
      <c r="D839" s="29" t="s">
        <v>76</v>
      </c>
      <c r="E839" s="28">
        <f>Замеры!I833</f>
        <v>0</v>
      </c>
      <c r="F839" s="29" t="s">
        <v>88</v>
      </c>
      <c r="G839" s="29">
        <f t="shared" si="62"/>
        <v>15</v>
      </c>
      <c r="H839" s="29">
        <f t="shared" si="63"/>
        <v>30</v>
      </c>
      <c r="I839" s="29" t="s">
        <v>75</v>
      </c>
      <c r="J839" s="29">
        <f t="shared" ca="1" si="60"/>
        <v>21.4</v>
      </c>
      <c r="K839" s="29">
        <f t="shared" si="64"/>
        <v>0.3</v>
      </c>
      <c r="L839" s="29">
        <f t="shared" ca="1" si="61"/>
        <v>1.0999999999999999E-2</v>
      </c>
      <c r="M839">
        <f>Замеры!S833</f>
        <v>0</v>
      </c>
    </row>
    <row r="840" spans="1:13" ht="15.6" x14ac:dyDescent="0.3">
      <c r="A840" s="58">
        <f>IF(Замеры!B834=0, " ", Замеры!B834)</f>
        <v>829</v>
      </c>
      <c r="B840" s="59">
        <f>Замеры!H834</f>
        <v>0</v>
      </c>
      <c r="C840" s="60" t="str">
        <f>Замеры!F834</f>
        <v xml:space="preserve">Группа от QF </v>
      </c>
      <c r="D840" s="29" t="s">
        <v>76</v>
      </c>
      <c r="E840" s="28">
        <f>Замеры!I834</f>
        <v>0</v>
      </c>
      <c r="F840" s="29" t="s">
        <v>88</v>
      </c>
      <c r="G840" s="29">
        <f t="shared" si="62"/>
        <v>15</v>
      </c>
      <c r="H840" s="29">
        <f t="shared" si="63"/>
        <v>30</v>
      </c>
      <c r="I840" s="29" t="s">
        <v>75</v>
      </c>
      <c r="J840" s="29">
        <f t="shared" ca="1" si="60"/>
        <v>21.4</v>
      </c>
      <c r="K840" s="29">
        <f t="shared" si="64"/>
        <v>0.3</v>
      </c>
      <c r="L840" s="29">
        <f t="shared" ca="1" si="61"/>
        <v>7.0000000000000001E-3</v>
      </c>
      <c r="M840">
        <f>Замеры!S834</f>
        <v>0</v>
      </c>
    </row>
    <row r="841" spans="1:13" ht="15.6" x14ac:dyDescent="0.3">
      <c r="A841" s="58">
        <f>IF(Замеры!B835=0, " ", Замеры!B835)</f>
        <v>830</v>
      </c>
      <c r="B841" s="59">
        <f>Замеры!H835</f>
        <v>0</v>
      </c>
      <c r="C841" s="60" t="str">
        <f>Замеры!F835</f>
        <v xml:space="preserve">Группа от QF </v>
      </c>
      <c r="D841" s="29" t="s">
        <v>76</v>
      </c>
      <c r="E841" s="28">
        <f>Замеры!I835</f>
        <v>0</v>
      </c>
      <c r="F841" s="29" t="s">
        <v>88</v>
      </c>
      <c r="G841" s="29">
        <f t="shared" si="62"/>
        <v>15</v>
      </c>
      <c r="H841" s="29">
        <f t="shared" si="63"/>
        <v>30</v>
      </c>
      <c r="I841" s="29" t="s">
        <v>75</v>
      </c>
      <c r="J841" s="29">
        <f t="shared" ca="1" si="60"/>
        <v>21.5</v>
      </c>
      <c r="K841" s="29">
        <f t="shared" si="64"/>
        <v>0.3</v>
      </c>
      <c r="L841" s="29">
        <f t="shared" ca="1" si="61"/>
        <v>1.2999999999999999E-2</v>
      </c>
      <c r="M841">
        <f>Замеры!S835</f>
        <v>0</v>
      </c>
    </row>
    <row r="842" spans="1:13" ht="15.6" x14ac:dyDescent="0.3">
      <c r="A842" s="58">
        <f>IF(Замеры!B836=0, " ", Замеры!B836)</f>
        <v>831</v>
      </c>
      <c r="B842" s="59">
        <f>Замеры!H836</f>
        <v>0</v>
      </c>
      <c r="C842" s="60" t="str">
        <f>Замеры!F836</f>
        <v xml:space="preserve">Группа от QF </v>
      </c>
      <c r="D842" s="29" t="s">
        <v>76</v>
      </c>
      <c r="E842" s="28">
        <f>Замеры!I836</f>
        <v>0</v>
      </c>
      <c r="F842" s="29" t="s">
        <v>88</v>
      </c>
      <c r="G842" s="29">
        <f t="shared" si="62"/>
        <v>15</v>
      </c>
      <c r="H842" s="29">
        <f t="shared" si="63"/>
        <v>30</v>
      </c>
      <c r="I842" s="29" t="s">
        <v>75</v>
      </c>
      <c r="J842" s="29">
        <f t="shared" ca="1" si="60"/>
        <v>21.9</v>
      </c>
      <c r="K842" s="29">
        <f t="shared" si="64"/>
        <v>0.3</v>
      </c>
      <c r="L842" s="29">
        <f t="shared" ca="1" si="61"/>
        <v>8.0000000000000002E-3</v>
      </c>
      <c r="M842">
        <f>Замеры!S836</f>
        <v>0</v>
      </c>
    </row>
    <row r="843" spans="1:13" ht="15.6" x14ac:dyDescent="0.3">
      <c r="A843" s="58">
        <f>IF(Замеры!B837=0, " ", Замеры!B837)</f>
        <v>832</v>
      </c>
      <c r="B843" s="59">
        <f>Замеры!H837</f>
        <v>0</v>
      </c>
      <c r="C843" s="60" t="str">
        <f>Замеры!F837</f>
        <v xml:space="preserve">Группа от QF </v>
      </c>
      <c r="D843" s="29" t="s">
        <v>76</v>
      </c>
      <c r="E843" s="28">
        <f>Замеры!I837</f>
        <v>0</v>
      </c>
      <c r="F843" s="29" t="s">
        <v>88</v>
      </c>
      <c r="G843" s="29">
        <f t="shared" si="62"/>
        <v>15</v>
      </c>
      <c r="H843" s="29">
        <f t="shared" si="63"/>
        <v>30</v>
      </c>
      <c r="I843" s="29" t="s">
        <v>75</v>
      </c>
      <c r="J843" s="29">
        <f t="shared" ca="1" si="60"/>
        <v>20.2</v>
      </c>
      <c r="K843" s="29">
        <f t="shared" si="64"/>
        <v>0.3</v>
      </c>
      <c r="L843" s="29">
        <f t="shared" ca="1" si="61"/>
        <v>1.4999999999999999E-2</v>
      </c>
      <c r="M843">
        <f>Замеры!S837</f>
        <v>0</v>
      </c>
    </row>
    <row r="844" spans="1:13" ht="15.6" x14ac:dyDescent="0.3">
      <c r="A844" s="58">
        <f>IF(Замеры!B838=0, " ", Замеры!B838)</f>
        <v>833</v>
      </c>
      <c r="B844" s="59">
        <f>Замеры!H838</f>
        <v>0</v>
      </c>
      <c r="C844" s="60" t="str">
        <f>Замеры!F838</f>
        <v xml:space="preserve">Группа от QF </v>
      </c>
      <c r="D844" s="29" t="s">
        <v>76</v>
      </c>
      <c r="E844" s="28">
        <f>Замеры!I838</f>
        <v>0</v>
      </c>
      <c r="F844" s="29" t="s">
        <v>88</v>
      </c>
      <c r="G844" s="29">
        <f t="shared" si="62"/>
        <v>15</v>
      </c>
      <c r="H844" s="29">
        <f t="shared" si="63"/>
        <v>30</v>
      </c>
      <c r="I844" s="29" t="s">
        <v>75</v>
      </c>
      <c r="J844" s="29">
        <f t="shared" ref="J844:J907" ca="1" si="65">RANDBETWEEN(201,219)/10</f>
        <v>21.9</v>
      </c>
      <c r="K844" s="29">
        <f t="shared" si="64"/>
        <v>0.3</v>
      </c>
      <c r="L844" s="29">
        <f t="shared" ref="L844:L907" ca="1" si="66">RANDBETWEEN(7,19)/1000</f>
        <v>1.6E-2</v>
      </c>
      <c r="M844">
        <f>Замеры!S838</f>
        <v>0</v>
      </c>
    </row>
    <row r="845" spans="1:13" ht="15.6" x14ac:dyDescent="0.3">
      <c r="A845" s="58">
        <f>IF(Замеры!B839=0, " ", Замеры!B839)</f>
        <v>834</v>
      </c>
      <c r="B845" s="59">
        <f>Замеры!H839</f>
        <v>0</v>
      </c>
      <c r="C845" s="60" t="str">
        <f>Замеры!F839</f>
        <v xml:space="preserve">Группа от QF </v>
      </c>
      <c r="D845" s="29" t="s">
        <v>76</v>
      </c>
      <c r="E845" s="28">
        <f>Замеры!I839</f>
        <v>0</v>
      </c>
      <c r="F845" s="29" t="s">
        <v>88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75</v>
      </c>
      <c r="J845" s="29">
        <f t="shared" ca="1" si="65"/>
        <v>20.5</v>
      </c>
      <c r="K845" s="29">
        <f t="shared" ref="K845:K908" si="69">$O$9</f>
        <v>0.3</v>
      </c>
      <c r="L845" s="29">
        <f t="shared" ca="1" si="66"/>
        <v>0.01</v>
      </c>
      <c r="M845">
        <f>Замеры!S839</f>
        <v>0</v>
      </c>
    </row>
    <row r="846" spans="1:13" ht="15.6" x14ac:dyDescent="0.3">
      <c r="A846" s="58">
        <f>IF(Замеры!B840=0, " ", Замеры!B840)</f>
        <v>835</v>
      </c>
      <c r="B846" s="59">
        <f>Замеры!H840</f>
        <v>0</v>
      </c>
      <c r="C846" s="60" t="str">
        <f>Замеры!F840</f>
        <v xml:space="preserve">Группа от QF </v>
      </c>
      <c r="D846" s="29" t="s">
        <v>76</v>
      </c>
      <c r="E846" s="28">
        <f>Замеры!I840</f>
        <v>0</v>
      </c>
      <c r="F846" s="29" t="s">
        <v>88</v>
      </c>
      <c r="G846" s="29">
        <f t="shared" si="67"/>
        <v>15</v>
      </c>
      <c r="H846" s="29">
        <f t="shared" si="68"/>
        <v>30</v>
      </c>
      <c r="I846" s="29" t="s">
        <v>75</v>
      </c>
      <c r="J846" s="29">
        <f t="shared" ca="1" si="65"/>
        <v>21.7</v>
      </c>
      <c r="K846" s="29">
        <f t="shared" si="69"/>
        <v>0.3</v>
      </c>
      <c r="L846" s="29">
        <f t="shared" ca="1" si="66"/>
        <v>1.6E-2</v>
      </c>
      <c r="M846">
        <f>Замеры!S840</f>
        <v>0</v>
      </c>
    </row>
    <row r="847" spans="1:13" ht="15.6" x14ac:dyDescent="0.3">
      <c r="A847" s="58">
        <f>IF(Замеры!B841=0, " ", Замеры!B841)</f>
        <v>836</v>
      </c>
      <c r="B847" s="59">
        <f>Замеры!H841</f>
        <v>0</v>
      </c>
      <c r="C847" s="60" t="str">
        <f>Замеры!F841</f>
        <v xml:space="preserve">Группа от QF </v>
      </c>
      <c r="D847" s="29" t="s">
        <v>76</v>
      </c>
      <c r="E847" s="28">
        <f>Замеры!I841</f>
        <v>0</v>
      </c>
      <c r="F847" s="29" t="s">
        <v>88</v>
      </c>
      <c r="G847" s="29">
        <f t="shared" si="67"/>
        <v>15</v>
      </c>
      <c r="H847" s="29">
        <f t="shared" si="68"/>
        <v>30</v>
      </c>
      <c r="I847" s="29" t="s">
        <v>75</v>
      </c>
      <c r="J847" s="29">
        <f t="shared" ca="1" si="65"/>
        <v>20.399999999999999</v>
      </c>
      <c r="K847" s="29">
        <f t="shared" si="69"/>
        <v>0.3</v>
      </c>
      <c r="L847" s="29">
        <f t="shared" ca="1" si="66"/>
        <v>1.2999999999999999E-2</v>
      </c>
      <c r="M847">
        <f>Замеры!S841</f>
        <v>0</v>
      </c>
    </row>
    <row r="848" spans="1:13" ht="15.6" x14ac:dyDescent="0.3">
      <c r="A848" s="58">
        <f>IF(Замеры!B842=0, " ", Замеры!B842)</f>
        <v>837</v>
      </c>
      <c r="B848" s="59">
        <f>Замеры!H842</f>
        <v>0</v>
      </c>
      <c r="C848" s="60" t="str">
        <f>Замеры!F842</f>
        <v xml:space="preserve">Группа от QF </v>
      </c>
      <c r="D848" s="29" t="s">
        <v>76</v>
      </c>
      <c r="E848" s="28">
        <f>Замеры!I842</f>
        <v>0</v>
      </c>
      <c r="F848" s="29" t="s">
        <v>88</v>
      </c>
      <c r="G848" s="29">
        <f t="shared" si="67"/>
        <v>15</v>
      </c>
      <c r="H848" s="29">
        <f t="shared" si="68"/>
        <v>30</v>
      </c>
      <c r="I848" s="29" t="s">
        <v>75</v>
      </c>
      <c r="J848" s="29">
        <f t="shared" ca="1" si="65"/>
        <v>20.6</v>
      </c>
      <c r="K848" s="29">
        <f t="shared" si="69"/>
        <v>0.3</v>
      </c>
      <c r="L848" s="29">
        <f t="shared" ca="1" si="66"/>
        <v>8.0000000000000002E-3</v>
      </c>
      <c r="M848">
        <f>Замеры!S842</f>
        <v>0</v>
      </c>
    </row>
    <row r="849" spans="1:13" ht="15.6" x14ac:dyDescent="0.3">
      <c r="A849" s="58">
        <f>IF(Замеры!B843=0, " ", Замеры!B843)</f>
        <v>838</v>
      </c>
      <c r="B849" s="59">
        <f>Замеры!H843</f>
        <v>0</v>
      </c>
      <c r="C849" s="60" t="str">
        <f>Замеры!F843</f>
        <v xml:space="preserve">Группа от QF </v>
      </c>
      <c r="D849" s="29" t="s">
        <v>76</v>
      </c>
      <c r="E849" s="28">
        <f>Замеры!I843</f>
        <v>0</v>
      </c>
      <c r="F849" s="29" t="s">
        <v>88</v>
      </c>
      <c r="G849" s="29">
        <f t="shared" si="67"/>
        <v>15</v>
      </c>
      <c r="H849" s="29">
        <f t="shared" si="68"/>
        <v>30</v>
      </c>
      <c r="I849" s="29" t="s">
        <v>75</v>
      </c>
      <c r="J849" s="29">
        <f t="shared" ca="1" si="65"/>
        <v>20.2</v>
      </c>
      <c r="K849" s="29">
        <f t="shared" si="69"/>
        <v>0.3</v>
      </c>
      <c r="L849" s="29">
        <f t="shared" ca="1" si="66"/>
        <v>1.6E-2</v>
      </c>
      <c r="M849">
        <f>Замеры!S843</f>
        <v>0</v>
      </c>
    </row>
    <row r="850" spans="1:13" ht="15.6" x14ac:dyDescent="0.3">
      <c r="A850" s="58">
        <f>IF(Замеры!B844=0, " ", Замеры!B844)</f>
        <v>839</v>
      </c>
      <c r="B850" s="59">
        <f>Замеры!H844</f>
        <v>0</v>
      </c>
      <c r="C850" s="60" t="str">
        <f>Замеры!F844</f>
        <v xml:space="preserve">Группа от QF </v>
      </c>
      <c r="D850" s="29" t="s">
        <v>76</v>
      </c>
      <c r="E850" s="28">
        <f>Замеры!I844</f>
        <v>0</v>
      </c>
      <c r="F850" s="29" t="s">
        <v>88</v>
      </c>
      <c r="G850" s="29">
        <f t="shared" si="67"/>
        <v>15</v>
      </c>
      <c r="H850" s="29">
        <f t="shared" si="68"/>
        <v>30</v>
      </c>
      <c r="I850" s="29" t="s">
        <v>75</v>
      </c>
      <c r="J850" s="29">
        <f t="shared" ca="1" si="65"/>
        <v>21.9</v>
      </c>
      <c r="K850" s="29">
        <f t="shared" si="69"/>
        <v>0.3</v>
      </c>
      <c r="L850" s="29">
        <f t="shared" ca="1" si="66"/>
        <v>1.4E-2</v>
      </c>
      <c r="M850">
        <f>Замеры!S844</f>
        <v>0</v>
      </c>
    </row>
    <row r="851" spans="1:13" ht="15.6" x14ac:dyDescent="0.3">
      <c r="A851" s="58">
        <f>IF(Замеры!B845=0, " ", Замеры!B845)</f>
        <v>840</v>
      </c>
      <c r="B851" s="59">
        <f>Замеры!H845</f>
        <v>0</v>
      </c>
      <c r="C851" s="60" t="str">
        <f>Замеры!F845</f>
        <v xml:space="preserve">Группа от QF </v>
      </c>
      <c r="D851" s="29" t="s">
        <v>76</v>
      </c>
      <c r="E851" s="28">
        <f>Замеры!I845</f>
        <v>0</v>
      </c>
      <c r="F851" s="29" t="s">
        <v>88</v>
      </c>
      <c r="G851" s="29">
        <f t="shared" si="67"/>
        <v>15</v>
      </c>
      <c r="H851" s="29">
        <f t="shared" si="68"/>
        <v>30</v>
      </c>
      <c r="I851" s="29" t="s">
        <v>75</v>
      </c>
      <c r="J851" s="29">
        <f t="shared" ca="1" si="65"/>
        <v>20.100000000000001</v>
      </c>
      <c r="K851" s="29">
        <f t="shared" si="69"/>
        <v>0.3</v>
      </c>
      <c r="L851" s="29">
        <f t="shared" ca="1" si="66"/>
        <v>7.0000000000000001E-3</v>
      </c>
      <c r="M851">
        <f>Замеры!S845</f>
        <v>0</v>
      </c>
    </row>
    <row r="852" spans="1:13" ht="15.6" x14ac:dyDescent="0.3">
      <c r="A852" s="58">
        <f>IF(Замеры!B846=0, " ", Замеры!B846)</f>
        <v>841</v>
      </c>
      <c r="B852" s="59">
        <f>Замеры!H846</f>
        <v>0</v>
      </c>
      <c r="C852" s="60" t="str">
        <f>Замеры!F846</f>
        <v xml:space="preserve">Группа от QF </v>
      </c>
      <c r="D852" s="29" t="s">
        <v>76</v>
      </c>
      <c r="E852" s="28">
        <f>Замеры!I846</f>
        <v>0</v>
      </c>
      <c r="F852" s="29" t="s">
        <v>88</v>
      </c>
      <c r="G852" s="29">
        <f t="shared" si="67"/>
        <v>15</v>
      </c>
      <c r="H852" s="29">
        <f t="shared" si="68"/>
        <v>30</v>
      </c>
      <c r="I852" s="29" t="s">
        <v>75</v>
      </c>
      <c r="J852" s="29">
        <f t="shared" ca="1" si="65"/>
        <v>21.2</v>
      </c>
      <c r="K852" s="29">
        <f t="shared" si="69"/>
        <v>0.3</v>
      </c>
      <c r="L852" s="29">
        <f t="shared" ca="1" si="66"/>
        <v>1.2E-2</v>
      </c>
      <c r="M852">
        <f>Замеры!S846</f>
        <v>0</v>
      </c>
    </row>
    <row r="853" spans="1:13" ht="15.6" x14ac:dyDescent="0.3">
      <c r="A853" s="58">
        <f>IF(Замеры!B847=0, " ", Замеры!B847)</f>
        <v>842</v>
      </c>
      <c r="B853" s="59">
        <f>Замеры!H847</f>
        <v>0</v>
      </c>
      <c r="C853" s="60" t="str">
        <f>Замеры!F847</f>
        <v xml:space="preserve">Группа от QF </v>
      </c>
      <c r="D853" s="29" t="s">
        <v>76</v>
      </c>
      <c r="E853" s="28">
        <f>Замеры!I847</f>
        <v>0</v>
      </c>
      <c r="F853" s="29" t="s">
        <v>88</v>
      </c>
      <c r="G853" s="29">
        <f t="shared" si="67"/>
        <v>15</v>
      </c>
      <c r="H853" s="29">
        <f t="shared" si="68"/>
        <v>30</v>
      </c>
      <c r="I853" s="29" t="s">
        <v>75</v>
      </c>
      <c r="J853" s="29">
        <f t="shared" ca="1" si="65"/>
        <v>20.5</v>
      </c>
      <c r="K853" s="29">
        <f t="shared" si="69"/>
        <v>0.3</v>
      </c>
      <c r="L853" s="29">
        <f t="shared" ca="1" si="66"/>
        <v>8.9999999999999993E-3</v>
      </c>
      <c r="M853">
        <f>Замеры!S847</f>
        <v>0</v>
      </c>
    </row>
    <row r="854" spans="1:13" ht="15.6" x14ac:dyDescent="0.3">
      <c r="A854" s="58">
        <f>IF(Замеры!B848=0, " ", Замеры!B848)</f>
        <v>843</v>
      </c>
      <c r="B854" s="59">
        <f>Замеры!H848</f>
        <v>0</v>
      </c>
      <c r="C854" s="60" t="str">
        <f>Замеры!F848</f>
        <v xml:space="preserve">Группа от QF </v>
      </c>
      <c r="D854" s="29" t="s">
        <v>76</v>
      </c>
      <c r="E854" s="28">
        <f>Замеры!I848</f>
        <v>0</v>
      </c>
      <c r="F854" s="29" t="s">
        <v>88</v>
      </c>
      <c r="G854" s="29">
        <f t="shared" si="67"/>
        <v>15</v>
      </c>
      <c r="H854" s="29">
        <f t="shared" si="68"/>
        <v>30</v>
      </c>
      <c r="I854" s="29" t="s">
        <v>75</v>
      </c>
      <c r="J854" s="29">
        <f t="shared" ca="1" si="65"/>
        <v>20.5</v>
      </c>
      <c r="K854" s="29">
        <f t="shared" si="69"/>
        <v>0.3</v>
      </c>
      <c r="L854" s="29">
        <f t="shared" ca="1" si="66"/>
        <v>1.6E-2</v>
      </c>
      <c r="M854">
        <f>Замеры!S848</f>
        <v>0</v>
      </c>
    </row>
    <row r="855" spans="1:13" ht="15.6" x14ac:dyDescent="0.3">
      <c r="A855" s="58">
        <f>IF(Замеры!B849=0, " ", Замеры!B849)</f>
        <v>844</v>
      </c>
      <c r="B855" s="59">
        <f>Замеры!H849</f>
        <v>0</v>
      </c>
      <c r="C855" s="60" t="str">
        <f>Замеры!F849</f>
        <v xml:space="preserve">Группа от QF </v>
      </c>
      <c r="D855" s="29" t="s">
        <v>76</v>
      </c>
      <c r="E855" s="28">
        <f>Замеры!I849</f>
        <v>0</v>
      </c>
      <c r="F855" s="29" t="s">
        <v>88</v>
      </c>
      <c r="G855" s="29">
        <f t="shared" si="67"/>
        <v>15</v>
      </c>
      <c r="H855" s="29">
        <f t="shared" si="68"/>
        <v>30</v>
      </c>
      <c r="I855" s="29" t="s">
        <v>75</v>
      </c>
      <c r="J855" s="29">
        <f t="shared" ca="1" si="65"/>
        <v>21.1</v>
      </c>
      <c r="K855" s="29">
        <f t="shared" si="69"/>
        <v>0.3</v>
      </c>
      <c r="L855" s="29">
        <f t="shared" ca="1" si="66"/>
        <v>1.7000000000000001E-2</v>
      </c>
      <c r="M855">
        <f>Замеры!S849</f>
        <v>0</v>
      </c>
    </row>
    <row r="856" spans="1:13" ht="15.6" x14ac:dyDescent="0.3">
      <c r="A856" s="58">
        <f>IF(Замеры!B850=0, " ", Замеры!B850)</f>
        <v>845</v>
      </c>
      <c r="B856" s="59">
        <f>Замеры!H850</f>
        <v>0</v>
      </c>
      <c r="C856" s="60" t="str">
        <f>Замеры!F850</f>
        <v xml:space="preserve">Группа от QF </v>
      </c>
      <c r="D856" s="29" t="s">
        <v>76</v>
      </c>
      <c r="E856" s="28">
        <f>Замеры!I850</f>
        <v>0</v>
      </c>
      <c r="F856" s="29" t="s">
        <v>88</v>
      </c>
      <c r="G856" s="29">
        <f t="shared" si="67"/>
        <v>15</v>
      </c>
      <c r="H856" s="29">
        <f t="shared" si="68"/>
        <v>30</v>
      </c>
      <c r="I856" s="29" t="s">
        <v>75</v>
      </c>
      <c r="J856" s="29">
        <f t="shared" ca="1" si="65"/>
        <v>20.5</v>
      </c>
      <c r="K856" s="29">
        <f t="shared" si="69"/>
        <v>0.3</v>
      </c>
      <c r="L856" s="29">
        <f t="shared" ca="1" si="66"/>
        <v>1.6E-2</v>
      </c>
      <c r="M856">
        <f>Замеры!S850</f>
        <v>0</v>
      </c>
    </row>
    <row r="857" spans="1:13" ht="15.6" x14ac:dyDescent="0.3">
      <c r="A857" s="58">
        <f>IF(Замеры!B851=0, " ", Замеры!B851)</f>
        <v>846</v>
      </c>
      <c r="B857" s="59">
        <f>Замеры!H851</f>
        <v>0</v>
      </c>
      <c r="C857" s="60" t="str">
        <f>Замеры!F851</f>
        <v xml:space="preserve">Группа от QF </v>
      </c>
      <c r="D857" s="29" t="s">
        <v>76</v>
      </c>
      <c r="E857" s="28">
        <f>Замеры!I851</f>
        <v>0</v>
      </c>
      <c r="F857" s="29" t="s">
        <v>88</v>
      </c>
      <c r="G857" s="29">
        <f t="shared" si="67"/>
        <v>15</v>
      </c>
      <c r="H857" s="29">
        <f t="shared" si="68"/>
        <v>30</v>
      </c>
      <c r="I857" s="29" t="s">
        <v>75</v>
      </c>
      <c r="J857" s="29">
        <f t="shared" ca="1" si="65"/>
        <v>20.399999999999999</v>
      </c>
      <c r="K857" s="29">
        <f t="shared" si="69"/>
        <v>0.3</v>
      </c>
      <c r="L857" s="29">
        <f t="shared" ca="1" si="66"/>
        <v>8.0000000000000002E-3</v>
      </c>
      <c r="M857">
        <f>Замеры!S851</f>
        <v>0</v>
      </c>
    </row>
    <row r="858" spans="1:13" ht="15.6" x14ac:dyDescent="0.3">
      <c r="A858" s="58">
        <f>IF(Замеры!B852=0, " ", Замеры!B852)</f>
        <v>847</v>
      </c>
      <c r="B858" s="59">
        <f>Замеры!H852</f>
        <v>0</v>
      </c>
      <c r="C858" s="60" t="str">
        <f>Замеры!F852</f>
        <v xml:space="preserve">Группа от QF </v>
      </c>
      <c r="D858" s="29" t="s">
        <v>76</v>
      </c>
      <c r="E858" s="28">
        <f>Замеры!I852</f>
        <v>0</v>
      </c>
      <c r="F858" s="29" t="s">
        <v>88</v>
      </c>
      <c r="G858" s="29">
        <f t="shared" si="67"/>
        <v>15</v>
      </c>
      <c r="H858" s="29">
        <f t="shared" si="68"/>
        <v>30</v>
      </c>
      <c r="I858" s="29" t="s">
        <v>75</v>
      </c>
      <c r="J858" s="29">
        <f t="shared" ca="1" si="65"/>
        <v>21.7</v>
      </c>
      <c r="K858" s="29">
        <f t="shared" si="69"/>
        <v>0.3</v>
      </c>
      <c r="L858" s="29">
        <f t="shared" ca="1" si="66"/>
        <v>0.01</v>
      </c>
      <c r="M858">
        <f>Замеры!S852</f>
        <v>0</v>
      </c>
    </row>
    <row r="859" spans="1:13" ht="15.6" x14ac:dyDescent="0.3">
      <c r="A859" s="58">
        <f>IF(Замеры!B853=0, " ", Замеры!B853)</f>
        <v>848</v>
      </c>
      <c r="B859" s="59">
        <f>Замеры!H853</f>
        <v>0</v>
      </c>
      <c r="C859" s="60" t="str">
        <f>Замеры!F853</f>
        <v xml:space="preserve">Группа от QF </v>
      </c>
      <c r="D859" s="29" t="s">
        <v>76</v>
      </c>
      <c r="E859" s="28">
        <f>Замеры!I853</f>
        <v>0</v>
      </c>
      <c r="F859" s="29" t="s">
        <v>88</v>
      </c>
      <c r="G859" s="29">
        <f t="shared" si="67"/>
        <v>15</v>
      </c>
      <c r="H859" s="29">
        <f t="shared" si="68"/>
        <v>30</v>
      </c>
      <c r="I859" s="29" t="s">
        <v>75</v>
      </c>
      <c r="J859" s="29">
        <f t="shared" ca="1" si="65"/>
        <v>20.3</v>
      </c>
      <c r="K859" s="29">
        <f t="shared" si="69"/>
        <v>0.3</v>
      </c>
      <c r="L859" s="29">
        <f t="shared" ca="1" si="66"/>
        <v>1.7000000000000001E-2</v>
      </c>
      <c r="M859">
        <f>Замеры!S853</f>
        <v>0</v>
      </c>
    </row>
    <row r="860" spans="1:13" ht="15.6" x14ac:dyDescent="0.3">
      <c r="A860" s="58">
        <f>IF(Замеры!B854=0, " ", Замеры!B854)</f>
        <v>849</v>
      </c>
      <c r="B860" s="59">
        <f>Замеры!H854</f>
        <v>0</v>
      </c>
      <c r="C860" s="60" t="str">
        <f>Замеры!F854</f>
        <v xml:space="preserve">Группа от QF </v>
      </c>
      <c r="D860" s="29" t="s">
        <v>76</v>
      </c>
      <c r="E860" s="28">
        <f>Замеры!I854</f>
        <v>0</v>
      </c>
      <c r="F860" s="29" t="s">
        <v>88</v>
      </c>
      <c r="G860" s="29">
        <f t="shared" si="67"/>
        <v>15</v>
      </c>
      <c r="H860" s="29">
        <f t="shared" si="68"/>
        <v>30</v>
      </c>
      <c r="I860" s="29" t="s">
        <v>75</v>
      </c>
      <c r="J860" s="29">
        <f t="shared" ca="1" si="65"/>
        <v>21.2</v>
      </c>
      <c r="K860" s="29">
        <f t="shared" si="69"/>
        <v>0.3</v>
      </c>
      <c r="L860" s="29">
        <f t="shared" ca="1" si="66"/>
        <v>1.0999999999999999E-2</v>
      </c>
      <c r="M860">
        <f>Замеры!S854</f>
        <v>0</v>
      </c>
    </row>
    <row r="861" spans="1:13" ht="15.6" x14ac:dyDescent="0.3">
      <c r="A861" s="58">
        <f>IF(Замеры!B855=0, " ", Замеры!B855)</f>
        <v>850</v>
      </c>
      <c r="B861" s="59">
        <f>Замеры!H855</f>
        <v>0</v>
      </c>
      <c r="C861" s="60" t="str">
        <f>Замеры!F855</f>
        <v xml:space="preserve">Группа от QF </v>
      </c>
      <c r="D861" s="29" t="s">
        <v>76</v>
      </c>
      <c r="E861" s="28">
        <f>Замеры!I855</f>
        <v>0</v>
      </c>
      <c r="F861" s="29" t="s">
        <v>88</v>
      </c>
      <c r="G861" s="29">
        <f t="shared" si="67"/>
        <v>15</v>
      </c>
      <c r="H861" s="29">
        <f t="shared" si="68"/>
        <v>30</v>
      </c>
      <c r="I861" s="29" t="s">
        <v>75</v>
      </c>
      <c r="J861" s="29">
        <f t="shared" ca="1" si="65"/>
        <v>20.9</v>
      </c>
      <c r="K861" s="29">
        <f t="shared" si="69"/>
        <v>0.3</v>
      </c>
      <c r="L861" s="29">
        <f t="shared" ca="1" si="66"/>
        <v>1.6E-2</v>
      </c>
      <c r="M861">
        <f>Замеры!S855</f>
        <v>0</v>
      </c>
    </row>
    <row r="862" spans="1:13" ht="15.6" x14ac:dyDescent="0.3">
      <c r="A862" s="58">
        <f>IF(Замеры!B856=0, " ", Замеры!B856)</f>
        <v>851</v>
      </c>
      <c r="B862" s="59">
        <f>Замеры!H856</f>
        <v>0</v>
      </c>
      <c r="C862" s="60" t="str">
        <f>Замеры!F856</f>
        <v xml:space="preserve">Группа от QF </v>
      </c>
      <c r="D862" s="29" t="s">
        <v>76</v>
      </c>
      <c r="E862" s="28">
        <f>Замеры!I856</f>
        <v>0</v>
      </c>
      <c r="F862" s="29" t="s">
        <v>88</v>
      </c>
      <c r="G862" s="29">
        <f t="shared" si="67"/>
        <v>15</v>
      </c>
      <c r="H862" s="29">
        <f t="shared" si="68"/>
        <v>30</v>
      </c>
      <c r="I862" s="29" t="s">
        <v>75</v>
      </c>
      <c r="J862" s="29">
        <f t="shared" ca="1" si="65"/>
        <v>20.100000000000001</v>
      </c>
      <c r="K862" s="29">
        <f t="shared" si="69"/>
        <v>0.3</v>
      </c>
      <c r="L862" s="29">
        <f t="shared" ca="1" si="66"/>
        <v>8.0000000000000002E-3</v>
      </c>
      <c r="M862">
        <f>Замеры!S856</f>
        <v>0</v>
      </c>
    </row>
    <row r="863" spans="1:13" ht="15.6" x14ac:dyDescent="0.3">
      <c r="A863" s="58">
        <f>IF(Замеры!B857=0, " ", Замеры!B857)</f>
        <v>852</v>
      </c>
      <c r="B863" s="59">
        <f>Замеры!H857</f>
        <v>0</v>
      </c>
      <c r="C863" s="60" t="str">
        <f>Замеры!F857</f>
        <v xml:space="preserve">Группа от QF </v>
      </c>
      <c r="D863" s="29" t="s">
        <v>76</v>
      </c>
      <c r="E863" s="28">
        <f>Замеры!I857</f>
        <v>0</v>
      </c>
      <c r="F863" s="29" t="s">
        <v>88</v>
      </c>
      <c r="G863" s="29">
        <f t="shared" si="67"/>
        <v>15</v>
      </c>
      <c r="H863" s="29">
        <f t="shared" si="68"/>
        <v>30</v>
      </c>
      <c r="I863" s="29" t="s">
        <v>75</v>
      </c>
      <c r="J863" s="29">
        <f t="shared" ca="1" si="65"/>
        <v>21.5</v>
      </c>
      <c r="K863" s="29">
        <f t="shared" si="69"/>
        <v>0.3</v>
      </c>
      <c r="L863" s="29">
        <f t="shared" ca="1" si="66"/>
        <v>1.7000000000000001E-2</v>
      </c>
      <c r="M863">
        <f>Замеры!S857</f>
        <v>0</v>
      </c>
    </row>
    <row r="864" spans="1:13" ht="15.6" x14ac:dyDescent="0.3">
      <c r="A864" s="58">
        <f>IF(Замеры!B858=0, " ", Замеры!B858)</f>
        <v>853</v>
      </c>
      <c r="B864" s="59">
        <f>Замеры!H858</f>
        <v>0</v>
      </c>
      <c r="C864" s="60" t="str">
        <f>Замеры!F858</f>
        <v xml:space="preserve">Группа от QF </v>
      </c>
      <c r="D864" s="29" t="s">
        <v>76</v>
      </c>
      <c r="E864" s="28">
        <f>Замеры!I858</f>
        <v>0</v>
      </c>
      <c r="F864" s="29" t="s">
        <v>88</v>
      </c>
      <c r="G864" s="29">
        <f t="shared" si="67"/>
        <v>15</v>
      </c>
      <c r="H864" s="29">
        <f t="shared" si="68"/>
        <v>30</v>
      </c>
      <c r="I864" s="29" t="s">
        <v>75</v>
      </c>
      <c r="J864" s="29">
        <f t="shared" ca="1" si="65"/>
        <v>20.2</v>
      </c>
      <c r="K864" s="29">
        <f t="shared" si="69"/>
        <v>0.3</v>
      </c>
      <c r="L864" s="29">
        <f t="shared" ca="1" si="66"/>
        <v>0.01</v>
      </c>
      <c r="M864">
        <f>Замеры!S858</f>
        <v>0</v>
      </c>
    </row>
    <row r="865" spans="1:13" ht="15.6" x14ac:dyDescent="0.3">
      <c r="A865" s="58">
        <f>IF(Замеры!B859=0, " ", Замеры!B859)</f>
        <v>854</v>
      </c>
      <c r="B865" s="59">
        <f>Замеры!H859</f>
        <v>0</v>
      </c>
      <c r="C865" s="60" t="str">
        <f>Замеры!F859</f>
        <v xml:space="preserve">Группа от QF </v>
      </c>
      <c r="D865" s="29" t="s">
        <v>76</v>
      </c>
      <c r="E865" s="28">
        <f>Замеры!I859</f>
        <v>0</v>
      </c>
      <c r="F865" s="29" t="s">
        <v>88</v>
      </c>
      <c r="G865" s="29">
        <f t="shared" si="67"/>
        <v>15</v>
      </c>
      <c r="H865" s="29">
        <f t="shared" si="68"/>
        <v>30</v>
      </c>
      <c r="I865" s="29" t="s">
        <v>75</v>
      </c>
      <c r="J865" s="29">
        <f t="shared" ca="1" si="65"/>
        <v>21</v>
      </c>
      <c r="K865" s="29">
        <f t="shared" si="69"/>
        <v>0.3</v>
      </c>
      <c r="L865" s="29">
        <f t="shared" ca="1" si="66"/>
        <v>1.4999999999999999E-2</v>
      </c>
      <c r="M865">
        <f>Замеры!S859</f>
        <v>0</v>
      </c>
    </row>
    <row r="866" spans="1:13" ht="15.6" x14ac:dyDescent="0.3">
      <c r="A866" s="58">
        <f>IF(Замеры!B860=0, " ", Замеры!B860)</f>
        <v>855</v>
      </c>
      <c r="B866" s="59">
        <f>Замеры!H860</f>
        <v>0</v>
      </c>
      <c r="C866" s="60" t="str">
        <f>Замеры!F860</f>
        <v xml:space="preserve">Группа от QF </v>
      </c>
      <c r="D866" s="29" t="s">
        <v>76</v>
      </c>
      <c r="E866" s="28">
        <f>Замеры!I860</f>
        <v>0</v>
      </c>
      <c r="F866" s="29" t="s">
        <v>88</v>
      </c>
      <c r="G866" s="29">
        <f t="shared" si="67"/>
        <v>15</v>
      </c>
      <c r="H866" s="29">
        <f t="shared" si="68"/>
        <v>30</v>
      </c>
      <c r="I866" s="29" t="s">
        <v>75</v>
      </c>
      <c r="J866" s="29">
        <f t="shared" ca="1" si="65"/>
        <v>21.3</v>
      </c>
      <c r="K866" s="29">
        <f t="shared" si="69"/>
        <v>0.3</v>
      </c>
      <c r="L866" s="29">
        <f t="shared" ca="1" si="66"/>
        <v>1.7999999999999999E-2</v>
      </c>
      <c r="M866">
        <f>Замеры!S860</f>
        <v>0</v>
      </c>
    </row>
    <row r="867" spans="1:13" ht="15.6" x14ac:dyDescent="0.3">
      <c r="A867" s="58">
        <f>IF(Замеры!B861=0, " ", Замеры!B861)</f>
        <v>856</v>
      </c>
      <c r="B867" s="59">
        <f>Замеры!H861</f>
        <v>0</v>
      </c>
      <c r="C867" s="60" t="str">
        <f>Замеры!F861</f>
        <v xml:space="preserve">Группа от QF </v>
      </c>
      <c r="D867" s="29" t="s">
        <v>76</v>
      </c>
      <c r="E867" s="28">
        <f>Замеры!I861</f>
        <v>0</v>
      </c>
      <c r="F867" s="29" t="s">
        <v>88</v>
      </c>
      <c r="G867" s="29">
        <f t="shared" si="67"/>
        <v>15</v>
      </c>
      <c r="H867" s="29">
        <f t="shared" si="68"/>
        <v>30</v>
      </c>
      <c r="I867" s="29" t="s">
        <v>75</v>
      </c>
      <c r="J867" s="29">
        <f t="shared" ca="1" si="65"/>
        <v>21.7</v>
      </c>
      <c r="K867" s="29">
        <f t="shared" si="69"/>
        <v>0.3</v>
      </c>
      <c r="L867" s="29">
        <f t="shared" ca="1" si="66"/>
        <v>7.0000000000000001E-3</v>
      </c>
      <c r="M867">
        <f>Замеры!S861</f>
        <v>0</v>
      </c>
    </row>
    <row r="868" spans="1:13" ht="15.6" x14ac:dyDescent="0.3">
      <c r="A868" s="58">
        <f>IF(Замеры!B862=0, " ", Замеры!B862)</f>
        <v>857</v>
      </c>
      <c r="B868" s="59">
        <f>Замеры!H862</f>
        <v>0</v>
      </c>
      <c r="C868" s="60" t="str">
        <f>Замеры!F862</f>
        <v xml:space="preserve">Группа от QF </v>
      </c>
      <c r="D868" s="29" t="s">
        <v>76</v>
      </c>
      <c r="E868" s="28">
        <f>Замеры!I862</f>
        <v>0</v>
      </c>
      <c r="F868" s="29" t="s">
        <v>88</v>
      </c>
      <c r="G868" s="29">
        <f t="shared" si="67"/>
        <v>15</v>
      </c>
      <c r="H868" s="29">
        <f t="shared" si="68"/>
        <v>30</v>
      </c>
      <c r="I868" s="29" t="s">
        <v>75</v>
      </c>
      <c r="J868" s="29">
        <f t="shared" ca="1" si="65"/>
        <v>21.6</v>
      </c>
      <c r="K868" s="29">
        <f t="shared" si="69"/>
        <v>0.3</v>
      </c>
      <c r="L868" s="29">
        <f t="shared" ca="1" si="66"/>
        <v>1.6E-2</v>
      </c>
      <c r="M868">
        <f>Замеры!S862</f>
        <v>0</v>
      </c>
    </row>
    <row r="869" spans="1:13" ht="15.6" x14ac:dyDescent="0.3">
      <c r="A869" s="58">
        <f>IF(Замеры!B863=0, " ", Замеры!B863)</f>
        <v>858</v>
      </c>
      <c r="B869" s="59">
        <f>Замеры!H863</f>
        <v>0</v>
      </c>
      <c r="C869" s="60" t="str">
        <f>Замеры!F863</f>
        <v xml:space="preserve">Группа от QF </v>
      </c>
      <c r="D869" s="29" t="s">
        <v>76</v>
      </c>
      <c r="E869" s="28">
        <f>Замеры!I863</f>
        <v>0</v>
      </c>
      <c r="F869" s="29" t="s">
        <v>88</v>
      </c>
      <c r="G869" s="29">
        <f t="shared" si="67"/>
        <v>15</v>
      </c>
      <c r="H869" s="29">
        <f t="shared" si="68"/>
        <v>30</v>
      </c>
      <c r="I869" s="29" t="s">
        <v>75</v>
      </c>
      <c r="J869" s="29">
        <f t="shared" ca="1" si="65"/>
        <v>21.8</v>
      </c>
      <c r="K869" s="29">
        <f t="shared" si="69"/>
        <v>0.3</v>
      </c>
      <c r="L869" s="29">
        <f t="shared" ca="1" si="66"/>
        <v>8.0000000000000002E-3</v>
      </c>
      <c r="M869">
        <f>Замеры!S863</f>
        <v>0</v>
      </c>
    </row>
    <row r="870" spans="1:13" ht="15.6" x14ac:dyDescent="0.3">
      <c r="A870" s="58">
        <f>IF(Замеры!B864=0, " ", Замеры!B864)</f>
        <v>859</v>
      </c>
      <c r="B870" s="59">
        <f>Замеры!H864</f>
        <v>0</v>
      </c>
      <c r="C870" s="60" t="str">
        <f>Замеры!F864</f>
        <v xml:space="preserve">Группа от QF </v>
      </c>
      <c r="D870" s="29" t="s">
        <v>76</v>
      </c>
      <c r="E870" s="28">
        <f>Замеры!I864</f>
        <v>0</v>
      </c>
      <c r="F870" s="29" t="s">
        <v>88</v>
      </c>
      <c r="G870" s="29">
        <f t="shared" si="67"/>
        <v>15</v>
      </c>
      <c r="H870" s="29">
        <f t="shared" si="68"/>
        <v>30</v>
      </c>
      <c r="I870" s="29" t="s">
        <v>75</v>
      </c>
      <c r="J870" s="29">
        <f t="shared" ca="1" si="65"/>
        <v>20.7</v>
      </c>
      <c r="K870" s="29">
        <f t="shared" si="69"/>
        <v>0.3</v>
      </c>
      <c r="L870" s="29">
        <f t="shared" ca="1" si="66"/>
        <v>1.2E-2</v>
      </c>
      <c r="M870">
        <f>Замеры!S864</f>
        <v>0</v>
      </c>
    </row>
    <row r="871" spans="1:13" ht="15.6" x14ac:dyDescent="0.3">
      <c r="A871" s="58">
        <f>IF(Замеры!B865=0, " ", Замеры!B865)</f>
        <v>860</v>
      </c>
      <c r="B871" s="59">
        <f>Замеры!H865</f>
        <v>0</v>
      </c>
      <c r="C871" s="60" t="str">
        <f>Замеры!F865</f>
        <v xml:space="preserve">Группа от QF </v>
      </c>
      <c r="D871" s="29" t="s">
        <v>76</v>
      </c>
      <c r="E871" s="28">
        <f>Замеры!I865</f>
        <v>0</v>
      </c>
      <c r="F871" s="29" t="s">
        <v>88</v>
      </c>
      <c r="G871" s="29">
        <f t="shared" si="67"/>
        <v>15</v>
      </c>
      <c r="H871" s="29">
        <f t="shared" si="68"/>
        <v>30</v>
      </c>
      <c r="I871" s="29" t="s">
        <v>75</v>
      </c>
      <c r="J871" s="29">
        <f t="shared" ca="1" si="65"/>
        <v>21</v>
      </c>
      <c r="K871" s="29">
        <f t="shared" si="69"/>
        <v>0.3</v>
      </c>
      <c r="L871" s="29">
        <f t="shared" ca="1" si="66"/>
        <v>1.4E-2</v>
      </c>
      <c r="M871">
        <f>Замеры!S865</f>
        <v>0</v>
      </c>
    </row>
    <row r="872" spans="1:13" ht="15.6" x14ac:dyDescent="0.3">
      <c r="A872" s="58">
        <f>IF(Замеры!B866=0, " ", Замеры!B866)</f>
        <v>861</v>
      </c>
      <c r="B872" s="59">
        <f>Замеры!H866</f>
        <v>0</v>
      </c>
      <c r="C872" s="60" t="str">
        <f>Замеры!F866</f>
        <v xml:space="preserve">Группа от QF </v>
      </c>
      <c r="D872" s="29" t="s">
        <v>76</v>
      </c>
      <c r="E872" s="28">
        <f>Замеры!I866</f>
        <v>0</v>
      </c>
      <c r="F872" s="29" t="s">
        <v>88</v>
      </c>
      <c r="G872" s="29">
        <f t="shared" si="67"/>
        <v>15</v>
      </c>
      <c r="H872" s="29">
        <f t="shared" si="68"/>
        <v>30</v>
      </c>
      <c r="I872" s="29" t="s">
        <v>75</v>
      </c>
      <c r="J872" s="29">
        <f t="shared" ca="1" si="65"/>
        <v>21.3</v>
      </c>
      <c r="K872" s="29">
        <f t="shared" si="69"/>
        <v>0.3</v>
      </c>
      <c r="L872" s="29">
        <f t="shared" ca="1" si="66"/>
        <v>1.6E-2</v>
      </c>
      <c r="M872">
        <f>Замеры!S866</f>
        <v>0</v>
      </c>
    </row>
    <row r="873" spans="1:13" ht="15.6" x14ac:dyDescent="0.3">
      <c r="A873" s="58">
        <f>IF(Замеры!B867=0, " ", Замеры!B867)</f>
        <v>862</v>
      </c>
      <c r="B873" s="59">
        <f>Замеры!H867</f>
        <v>0</v>
      </c>
      <c r="C873" s="60" t="str">
        <f>Замеры!F867</f>
        <v xml:space="preserve">Группа от QF </v>
      </c>
      <c r="D873" s="29" t="s">
        <v>76</v>
      </c>
      <c r="E873" s="28">
        <f>Замеры!I867</f>
        <v>0</v>
      </c>
      <c r="F873" s="29" t="s">
        <v>88</v>
      </c>
      <c r="G873" s="29">
        <f t="shared" si="67"/>
        <v>15</v>
      </c>
      <c r="H873" s="29">
        <f t="shared" si="68"/>
        <v>30</v>
      </c>
      <c r="I873" s="29" t="s">
        <v>75</v>
      </c>
      <c r="J873" s="29">
        <f t="shared" ca="1" si="65"/>
        <v>20.399999999999999</v>
      </c>
      <c r="K873" s="29">
        <f t="shared" si="69"/>
        <v>0.3</v>
      </c>
      <c r="L873" s="29">
        <f t="shared" ca="1" si="66"/>
        <v>1.4E-2</v>
      </c>
      <c r="M873">
        <f>Замеры!S867</f>
        <v>0</v>
      </c>
    </row>
    <row r="874" spans="1:13" ht="15.6" x14ac:dyDescent="0.3">
      <c r="A874" s="58">
        <f>IF(Замеры!B868=0, " ", Замеры!B868)</f>
        <v>863</v>
      </c>
      <c r="B874" s="59">
        <f>Замеры!H868</f>
        <v>0</v>
      </c>
      <c r="C874" s="60" t="str">
        <f>Замеры!F868</f>
        <v xml:space="preserve">Группа от QF </v>
      </c>
      <c r="D874" s="29" t="s">
        <v>76</v>
      </c>
      <c r="E874" s="28">
        <f>Замеры!I868</f>
        <v>0</v>
      </c>
      <c r="F874" s="29" t="s">
        <v>88</v>
      </c>
      <c r="G874" s="29">
        <f t="shared" si="67"/>
        <v>15</v>
      </c>
      <c r="H874" s="29">
        <f t="shared" si="68"/>
        <v>30</v>
      </c>
      <c r="I874" s="29" t="s">
        <v>75</v>
      </c>
      <c r="J874" s="29">
        <f t="shared" ca="1" si="65"/>
        <v>21.4</v>
      </c>
      <c r="K874" s="29">
        <f t="shared" si="69"/>
        <v>0.3</v>
      </c>
      <c r="L874" s="29">
        <f t="shared" ca="1" si="66"/>
        <v>1.7999999999999999E-2</v>
      </c>
      <c r="M874">
        <f>Замеры!S868</f>
        <v>0</v>
      </c>
    </row>
    <row r="875" spans="1:13" ht="15.6" x14ac:dyDescent="0.3">
      <c r="A875" s="58">
        <f>IF(Замеры!B869=0, " ", Замеры!B869)</f>
        <v>864</v>
      </c>
      <c r="B875" s="59">
        <f>Замеры!H869</f>
        <v>0</v>
      </c>
      <c r="C875" s="60" t="str">
        <f>Замеры!F869</f>
        <v xml:space="preserve">Группа от QF </v>
      </c>
      <c r="D875" s="29" t="s">
        <v>76</v>
      </c>
      <c r="E875" s="28">
        <f>Замеры!I869</f>
        <v>0</v>
      </c>
      <c r="F875" s="29" t="s">
        <v>88</v>
      </c>
      <c r="G875" s="29">
        <f t="shared" si="67"/>
        <v>15</v>
      </c>
      <c r="H875" s="29">
        <f t="shared" si="68"/>
        <v>30</v>
      </c>
      <c r="I875" s="29" t="s">
        <v>75</v>
      </c>
      <c r="J875" s="29">
        <f t="shared" ca="1" si="65"/>
        <v>20.5</v>
      </c>
      <c r="K875" s="29">
        <f t="shared" si="69"/>
        <v>0.3</v>
      </c>
      <c r="L875" s="29">
        <f t="shared" ca="1" si="66"/>
        <v>1.7999999999999999E-2</v>
      </c>
      <c r="M875">
        <f>Замеры!S869</f>
        <v>0</v>
      </c>
    </row>
    <row r="876" spans="1:13" ht="15.6" x14ac:dyDescent="0.3">
      <c r="A876" s="58">
        <f>IF(Замеры!B870=0, " ", Замеры!B870)</f>
        <v>865</v>
      </c>
      <c r="B876" s="59">
        <f>Замеры!H870</f>
        <v>0</v>
      </c>
      <c r="C876" s="60" t="str">
        <f>Замеры!F870</f>
        <v xml:space="preserve">Группа от QF </v>
      </c>
      <c r="D876" s="29" t="s">
        <v>76</v>
      </c>
      <c r="E876" s="28">
        <f>Замеры!I870</f>
        <v>0</v>
      </c>
      <c r="F876" s="29" t="s">
        <v>88</v>
      </c>
      <c r="G876" s="29">
        <f t="shared" si="67"/>
        <v>15</v>
      </c>
      <c r="H876" s="29">
        <f t="shared" si="68"/>
        <v>30</v>
      </c>
      <c r="I876" s="29" t="s">
        <v>75</v>
      </c>
      <c r="J876" s="29">
        <f t="shared" ca="1" si="65"/>
        <v>20.3</v>
      </c>
      <c r="K876" s="29">
        <f t="shared" si="69"/>
        <v>0.3</v>
      </c>
      <c r="L876" s="29">
        <f t="shared" ca="1" si="66"/>
        <v>7.0000000000000001E-3</v>
      </c>
      <c r="M876">
        <f>Замеры!S870</f>
        <v>0</v>
      </c>
    </row>
    <row r="877" spans="1:13" ht="15.6" x14ac:dyDescent="0.3">
      <c r="A877" s="58">
        <f>IF(Замеры!B871=0, " ", Замеры!B871)</f>
        <v>866</v>
      </c>
      <c r="B877" s="59">
        <f>Замеры!H871</f>
        <v>0</v>
      </c>
      <c r="C877" s="60" t="str">
        <f>Замеры!F871</f>
        <v xml:space="preserve">Группа от QF </v>
      </c>
      <c r="D877" s="29" t="s">
        <v>76</v>
      </c>
      <c r="E877" s="28">
        <f>Замеры!I871</f>
        <v>0</v>
      </c>
      <c r="F877" s="29" t="s">
        <v>88</v>
      </c>
      <c r="G877" s="29">
        <f t="shared" si="67"/>
        <v>15</v>
      </c>
      <c r="H877" s="29">
        <f t="shared" si="68"/>
        <v>30</v>
      </c>
      <c r="I877" s="29" t="s">
        <v>75</v>
      </c>
      <c r="J877" s="29">
        <f t="shared" ca="1" si="65"/>
        <v>20.2</v>
      </c>
      <c r="K877" s="29">
        <f t="shared" si="69"/>
        <v>0.3</v>
      </c>
      <c r="L877" s="29">
        <f t="shared" ca="1" si="66"/>
        <v>1.7000000000000001E-2</v>
      </c>
      <c r="M877">
        <f>Замеры!S871</f>
        <v>0</v>
      </c>
    </row>
    <row r="878" spans="1:13" ht="15.6" x14ac:dyDescent="0.3">
      <c r="A878" s="58">
        <f>IF(Замеры!B872=0, " ", Замеры!B872)</f>
        <v>867</v>
      </c>
      <c r="B878" s="59">
        <f>Замеры!H872</f>
        <v>0</v>
      </c>
      <c r="C878" s="60" t="str">
        <f>Замеры!F872</f>
        <v xml:space="preserve">Группа от QF </v>
      </c>
      <c r="D878" s="29" t="s">
        <v>76</v>
      </c>
      <c r="E878" s="28">
        <f>Замеры!I872</f>
        <v>0</v>
      </c>
      <c r="F878" s="29" t="s">
        <v>88</v>
      </c>
      <c r="G878" s="29">
        <f t="shared" si="67"/>
        <v>15</v>
      </c>
      <c r="H878" s="29">
        <f t="shared" si="68"/>
        <v>30</v>
      </c>
      <c r="I878" s="29" t="s">
        <v>75</v>
      </c>
      <c r="J878" s="29">
        <f t="shared" ca="1" si="65"/>
        <v>21.7</v>
      </c>
      <c r="K878" s="29">
        <f t="shared" si="69"/>
        <v>0.3</v>
      </c>
      <c r="L878" s="29">
        <f t="shared" ca="1" si="66"/>
        <v>1.7999999999999999E-2</v>
      </c>
      <c r="M878">
        <f>Замеры!S872</f>
        <v>0</v>
      </c>
    </row>
    <row r="879" spans="1:13" ht="15.6" x14ac:dyDescent="0.3">
      <c r="A879" s="58">
        <f>IF(Замеры!B873=0, " ", Замеры!B873)</f>
        <v>868</v>
      </c>
      <c r="B879" s="59">
        <f>Замеры!H873</f>
        <v>0</v>
      </c>
      <c r="C879" s="60" t="str">
        <f>Замеры!F873</f>
        <v xml:space="preserve">Группа от QF </v>
      </c>
      <c r="D879" s="29" t="s">
        <v>76</v>
      </c>
      <c r="E879" s="28">
        <f>Замеры!I873</f>
        <v>0</v>
      </c>
      <c r="F879" s="29" t="s">
        <v>88</v>
      </c>
      <c r="G879" s="29">
        <f t="shared" si="67"/>
        <v>15</v>
      </c>
      <c r="H879" s="29">
        <f t="shared" si="68"/>
        <v>30</v>
      </c>
      <c r="I879" s="29" t="s">
        <v>75</v>
      </c>
      <c r="J879" s="29">
        <f t="shared" ca="1" si="65"/>
        <v>21.3</v>
      </c>
      <c r="K879" s="29">
        <f t="shared" si="69"/>
        <v>0.3</v>
      </c>
      <c r="L879" s="29">
        <f t="shared" ca="1" si="66"/>
        <v>1.7000000000000001E-2</v>
      </c>
      <c r="M879">
        <f>Замеры!S873</f>
        <v>0</v>
      </c>
    </row>
    <row r="880" spans="1:13" ht="15.6" x14ac:dyDescent="0.3">
      <c r="A880" s="58">
        <f>IF(Замеры!B874=0, " ", Замеры!B874)</f>
        <v>869</v>
      </c>
      <c r="B880" s="59">
        <f>Замеры!H874</f>
        <v>0</v>
      </c>
      <c r="C880" s="60" t="str">
        <f>Замеры!F874</f>
        <v xml:space="preserve">Группа от QF </v>
      </c>
      <c r="D880" s="29" t="s">
        <v>76</v>
      </c>
      <c r="E880" s="28">
        <f>Замеры!I874</f>
        <v>0</v>
      </c>
      <c r="F880" s="29" t="s">
        <v>88</v>
      </c>
      <c r="G880" s="29">
        <f t="shared" si="67"/>
        <v>15</v>
      </c>
      <c r="H880" s="29">
        <f t="shared" si="68"/>
        <v>30</v>
      </c>
      <c r="I880" s="29" t="s">
        <v>75</v>
      </c>
      <c r="J880" s="29">
        <f t="shared" ca="1" si="65"/>
        <v>21.1</v>
      </c>
      <c r="K880" s="29">
        <f t="shared" si="69"/>
        <v>0.3</v>
      </c>
      <c r="L880" s="29">
        <f t="shared" ca="1" si="66"/>
        <v>1.4E-2</v>
      </c>
      <c r="M880">
        <f>Замеры!S874</f>
        <v>0</v>
      </c>
    </row>
    <row r="881" spans="1:13" ht="15.6" x14ac:dyDescent="0.3">
      <c r="A881" s="58">
        <f>IF(Замеры!B875=0, " ", Замеры!B875)</f>
        <v>870</v>
      </c>
      <c r="B881" s="59">
        <f>Замеры!H875</f>
        <v>0</v>
      </c>
      <c r="C881" s="60" t="str">
        <f>Замеры!F875</f>
        <v xml:space="preserve">Группа от QF </v>
      </c>
      <c r="D881" s="29" t="s">
        <v>76</v>
      </c>
      <c r="E881" s="28">
        <f>Замеры!I875</f>
        <v>0</v>
      </c>
      <c r="F881" s="29" t="s">
        <v>88</v>
      </c>
      <c r="G881" s="29">
        <f t="shared" si="67"/>
        <v>15</v>
      </c>
      <c r="H881" s="29">
        <f t="shared" si="68"/>
        <v>30</v>
      </c>
      <c r="I881" s="29" t="s">
        <v>75</v>
      </c>
      <c r="J881" s="29">
        <f t="shared" ca="1" si="65"/>
        <v>20.6</v>
      </c>
      <c r="K881" s="29">
        <f t="shared" si="69"/>
        <v>0.3</v>
      </c>
      <c r="L881" s="29">
        <f t="shared" ca="1" si="66"/>
        <v>7.0000000000000001E-3</v>
      </c>
      <c r="M881">
        <f>Замеры!S875</f>
        <v>0</v>
      </c>
    </row>
    <row r="882" spans="1:13" ht="15.6" x14ac:dyDescent="0.3">
      <c r="A882" s="58">
        <f>IF(Замеры!B876=0, " ", Замеры!B876)</f>
        <v>871</v>
      </c>
      <c r="B882" s="59">
        <f>Замеры!H876</f>
        <v>0</v>
      </c>
      <c r="C882" s="60" t="str">
        <f>Замеры!F876</f>
        <v xml:space="preserve">Группа от QF </v>
      </c>
      <c r="D882" s="29" t="s">
        <v>76</v>
      </c>
      <c r="E882" s="28">
        <f>Замеры!I876</f>
        <v>0</v>
      </c>
      <c r="F882" s="29" t="s">
        <v>88</v>
      </c>
      <c r="G882" s="29">
        <f t="shared" si="67"/>
        <v>15</v>
      </c>
      <c r="H882" s="29">
        <f t="shared" si="68"/>
        <v>30</v>
      </c>
      <c r="I882" s="29" t="s">
        <v>75</v>
      </c>
      <c r="J882" s="29">
        <f t="shared" ca="1" si="65"/>
        <v>20.6</v>
      </c>
      <c r="K882" s="29">
        <f t="shared" si="69"/>
        <v>0.3</v>
      </c>
      <c r="L882" s="29">
        <f t="shared" ca="1" si="66"/>
        <v>1.0999999999999999E-2</v>
      </c>
      <c r="M882">
        <f>Замеры!S876</f>
        <v>0</v>
      </c>
    </row>
    <row r="883" spans="1:13" ht="15.6" x14ac:dyDescent="0.3">
      <c r="A883" s="58">
        <f>IF(Замеры!B877=0, " ", Замеры!B877)</f>
        <v>872</v>
      </c>
      <c r="B883" s="59">
        <f>Замеры!H877</f>
        <v>0</v>
      </c>
      <c r="C883" s="60" t="str">
        <f>Замеры!F877</f>
        <v xml:space="preserve">Группа от QF </v>
      </c>
      <c r="D883" s="29" t="s">
        <v>76</v>
      </c>
      <c r="E883" s="28">
        <f>Замеры!I877</f>
        <v>0</v>
      </c>
      <c r="F883" s="29" t="s">
        <v>88</v>
      </c>
      <c r="G883" s="29">
        <f t="shared" si="67"/>
        <v>15</v>
      </c>
      <c r="H883" s="29">
        <f t="shared" si="68"/>
        <v>30</v>
      </c>
      <c r="I883" s="29" t="s">
        <v>75</v>
      </c>
      <c r="J883" s="29">
        <f t="shared" ca="1" si="65"/>
        <v>21.6</v>
      </c>
      <c r="K883" s="29">
        <f t="shared" si="69"/>
        <v>0.3</v>
      </c>
      <c r="L883" s="29">
        <f t="shared" ca="1" si="66"/>
        <v>1.0999999999999999E-2</v>
      </c>
      <c r="M883">
        <f>Замеры!S877</f>
        <v>0</v>
      </c>
    </row>
    <row r="884" spans="1:13" ht="15.6" x14ac:dyDescent="0.3">
      <c r="A884" s="58">
        <f>IF(Замеры!B878=0, " ", Замеры!B878)</f>
        <v>873</v>
      </c>
      <c r="B884" s="59">
        <f>Замеры!H878</f>
        <v>0</v>
      </c>
      <c r="C884" s="60" t="str">
        <f>Замеры!F878</f>
        <v xml:space="preserve">Группа от QF </v>
      </c>
      <c r="D884" s="29" t="s">
        <v>76</v>
      </c>
      <c r="E884" s="28">
        <f>Замеры!I878</f>
        <v>0</v>
      </c>
      <c r="F884" s="29" t="s">
        <v>88</v>
      </c>
      <c r="G884" s="29">
        <f t="shared" si="67"/>
        <v>15</v>
      </c>
      <c r="H884" s="29">
        <f t="shared" si="68"/>
        <v>30</v>
      </c>
      <c r="I884" s="29" t="s">
        <v>75</v>
      </c>
      <c r="J884" s="29">
        <f t="shared" ca="1" si="65"/>
        <v>21.6</v>
      </c>
      <c r="K884" s="29">
        <f t="shared" si="69"/>
        <v>0.3</v>
      </c>
      <c r="L884" s="29">
        <f t="shared" ca="1" si="66"/>
        <v>8.9999999999999993E-3</v>
      </c>
      <c r="M884">
        <f>Замеры!S878</f>
        <v>0</v>
      </c>
    </row>
    <row r="885" spans="1:13" ht="15.6" x14ac:dyDescent="0.3">
      <c r="A885" s="58">
        <f>IF(Замеры!B879=0, " ", Замеры!B879)</f>
        <v>874</v>
      </c>
      <c r="B885" s="59">
        <f>Замеры!H879</f>
        <v>0</v>
      </c>
      <c r="C885" s="60" t="str">
        <f>Замеры!F879</f>
        <v xml:space="preserve">Группа от QF </v>
      </c>
      <c r="D885" s="29" t="s">
        <v>76</v>
      </c>
      <c r="E885" s="28">
        <f>Замеры!I879</f>
        <v>0</v>
      </c>
      <c r="F885" s="29" t="s">
        <v>88</v>
      </c>
      <c r="G885" s="29">
        <f t="shared" si="67"/>
        <v>15</v>
      </c>
      <c r="H885" s="29">
        <f t="shared" si="68"/>
        <v>30</v>
      </c>
      <c r="I885" s="29" t="s">
        <v>75</v>
      </c>
      <c r="J885" s="29">
        <f t="shared" ca="1" si="65"/>
        <v>21.1</v>
      </c>
      <c r="K885" s="29">
        <f t="shared" si="69"/>
        <v>0.3</v>
      </c>
      <c r="L885" s="29">
        <f t="shared" ca="1" si="66"/>
        <v>1.4999999999999999E-2</v>
      </c>
      <c r="M885">
        <f>Замеры!S879</f>
        <v>0</v>
      </c>
    </row>
    <row r="886" spans="1:13" ht="15.6" x14ac:dyDescent="0.3">
      <c r="A886" s="58">
        <f>IF(Замеры!B880=0, " ", Замеры!B880)</f>
        <v>875</v>
      </c>
      <c r="B886" s="59">
        <f>Замеры!H880</f>
        <v>0</v>
      </c>
      <c r="C886" s="60" t="str">
        <f>Замеры!F880</f>
        <v xml:space="preserve">Группа от QF </v>
      </c>
      <c r="D886" s="29" t="s">
        <v>76</v>
      </c>
      <c r="E886" s="28">
        <f>Замеры!I880</f>
        <v>0</v>
      </c>
      <c r="F886" s="29" t="s">
        <v>88</v>
      </c>
      <c r="G886" s="29">
        <f t="shared" si="67"/>
        <v>15</v>
      </c>
      <c r="H886" s="29">
        <f t="shared" si="68"/>
        <v>30</v>
      </c>
      <c r="I886" s="29" t="s">
        <v>75</v>
      </c>
      <c r="J886" s="29">
        <f t="shared" ca="1" si="65"/>
        <v>20.2</v>
      </c>
      <c r="K886" s="29">
        <f t="shared" si="69"/>
        <v>0.3</v>
      </c>
      <c r="L886" s="29">
        <f t="shared" ca="1" si="66"/>
        <v>1.2999999999999999E-2</v>
      </c>
      <c r="M886">
        <f>Замеры!S880</f>
        <v>0</v>
      </c>
    </row>
    <row r="887" spans="1:13" ht="15.6" x14ac:dyDescent="0.3">
      <c r="A887" s="58">
        <f>IF(Замеры!B881=0, " ", Замеры!B881)</f>
        <v>876</v>
      </c>
      <c r="B887" s="59">
        <f>Замеры!H881</f>
        <v>0</v>
      </c>
      <c r="C887" s="60" t="str">
        <f>Замеры!F881</f>
        <v xml:space="preserve">Группа от QF </v>
      </c>
      <c r="D887" s="29" t="s">
        <v>76</v>
      </c>
      <c r="E887" s="28">
        <f>Замеры!I881</f>
        <v>0</v>
      </c>
      <c r="F887" s="29" t="s">
        <v>88</v>
      </c>
      <c r="G887" s="29">
        <f t="shared" si="67"/>
        <v>15</v>
      </c>
      <c r="H887" s="29">
        <f t="shared" si="68"/>
        <v>30</v>
      </c>
      <c r="I887" s="29" t="s">
        <v>75</v>
      </c>
      <c r="J887" s="29">
        <f t="shared" ca="1" si="65"/>
        <v>21.1</v>
      </c>
      <c r="K887" s="29">
        <f t="shared" si="69"/>
        <v>0.3</v>
      </c>
      <c r="L887" s="29">
        <f t="shared" ca="1" si="66"/>
        <v>0.01</v>
      </c>
      <c r="M887">
        <f>Замеры!S881</f>
        <v>0</v>
      </c>
    </row>
    <row r="888" spans="1:13" ht="15.6" x14ac:dyDescent="0.3">
      <c r="A888" s="58">
        <f>IF(Замеры!B882=0, " ", Замеры!B882)</f>
        <v>877</v>
      </c>
      <c r="B888" s="59">
        <f>Замеры!H882</f>
        <v>0</v>
      </c>
      <c r="C888" s="60" t="str">
        <f>Замеры!F882</f>
        <v xml:space="preserve">Группа от QF </v>
      </c>
      <c r="D888" s="29" t="s">
        <v>76</v>
      </c>
      <c r="E888" s="28">
        <f>Замеры!I882</f>
        <v>0</v>
      </c>
      <c r="F888" s="29" t="s">
        <v>88</v>
      </c>
      <c r="G888" s="29">
        <f t="shared" si="67"/>
        <v>15</v>
      </c>
      <c r="H888" s="29">
        <f t="shared" si="68"/>
        <v>30</v>
      </c>
      <c r="I888" s="29" t="s">
        <v>75</v>
      </c>
      <c r="J888" s="29">
        <f t="shared" ca="1" si="65"/>
        <v>21.5</v>
      </c>
      <c r="K888" s="29">
        <f t="shared" si="69"/>
        <v>0.3</v>
      </c>
      <c r="L888" s="29">
        <f t="shared" ca="1" si="66"/>
        <v>1.4999999999999999E-2</v>
      </c>
      <c r="M888">
        <f>Замеры!S882</f>
        <v>0</v>
      </c>
    </row>
    <row r="889" spans="1:13" ht="15.6" x14ac:dyDescent="0.3">
      <c r="A889" s="58">
        <f>IF(Замеры!B883=0, " ", Замеры!B883)</f>
        <v>878</v>
      </c>
      <c r="B889" s="59">
        <f>Замеры!H883</f>
        <v>0</v>
      </c>
      <c r="C889" s="60" t="str">
        <f>Замеры!F883</f>
        <v xml:space="preserve">Группа от QF </v>
      </c>
      <c r="D889" s="29" t="s">
        <v>76</v>
      </c>
      <c r="E889" s="28">
        <f>Замеры!I883</f>
        <v>0</v>
      </c>
      <c r="F889" s="29" t="s">
        <v>88</v>
      </c>
      <c r="G889" s="29">
        <f t="shared" si="67"/>
        <v>15</v>
      </c>
      <c r="H889" s="29">
        <f t="shared" si="68"/>
        <v>30</v>
      </c>
      <c r="I889" s="29" t="s">
        <v>75</v>
      </c>
      <c r="J889" s="29">
        <f t="shared" ca="1" si="65"/>
        <v>21.5</v>
      </c>
      <c r="K889" s="29">
        <f t="shared" si="69"/>
        <v>0.3</v>
      </c>
      <c r="L889" s="29">
        <f t="shared" ca="1" si="66"/>
        <v>1.4999999999999999E-2</v>
      </c>
      <c r="M889">
        <f>Замеры!S883</f>
        <v>0</v>
      </c>
    </row>
    <row r="890" spans="1:13" ht="15.6" x14ac:dyDescent="0.3">
      <c r="A890" s="58">
        <f>IF(Замеры!B884=0, " ", Замеры!B884)</f>
        <v>879</v>
      </c>
      <c r="B890" s="59">
        <f>Замеры!H884</f>
        <v>0</v>
      </c>
      <c r="C890" s="60" t="str">
        <f>Замеры!F884</f>
        <v xml:space="preserve">Группа от QF </v>
      </c>
      <c r="D890" s="29" t="s">
        <v>76</v>
      </c>
      <c r="E890" s="28">
        <f>Замеры!I884</f>
        <v>0</v>
      </c>
      <c r="F890" s="29" t="s">
        <v>88</v>
      </c>
      <c r="G890" s="29">
        <f t="shared" si="67"/>
        <v>15</v>
      </c>
      <c r="H890" s="29">
        <f t="shared" si="68"/>
        <v>30</v>
      </c>
      <c r="I890" s="29" t="s">
        <v>75</v>
      </c>
      <c r="J890" s="29">
        <f t="shared" ca="1" si="65"/>
        <v>20.5</v>
      </c>
      <c r="K890" s="29">
        <f t="shared" si="69"/>
        <v>0.3</v>
      </c>
      <c r="L890" s="29">
        <f t="shared" ca="1" si="66"/>
        <v>8.0000000000000002E-3</v>
      </c>
      <c r="M890">
        <f>Замеры!S884</f>
        <v>0</v>
      </c>
    </row>
    <row r="891" spans="1:13" ht="15.6" x14ac:dyDescent="0.3">
      <c r="A891" s="58">
        <f>IF(Замеры!B885=0, " ", Замеры!B885)</f>
        <v>880</v>
      </c>
      <c r="B891" s="59">
        <f>Замеры!H885</f>
        <v>0</v>
      </c>
      <c r="C891" s="60" t="str">
        <f>Замеры!F885</f>
        <v xml:space="preserve">Группа от QF </v>
      </c>
      <c r="D891" s="29" t="s">
        <v>76</v>
      </c>
      <c r="E891" s="28">
        <f>Замеры!I885</f>
        <v>0</v>
      </c>
      <c r="F891" s="29" t="s">
        <v>88</v>
      </c>
      <c r="G891" s="29">
        <f t="shared" si="67"/>
        <v>15</v>
      </c>
      <c r="H891" s="29">
        <f t="shared" si="68"/>
        <v>30</v>
      </c>
      <c r="I891" s="29" t="s">
        <v>75</v>
      </c>
      <c r="J891" s="29">
        <f t="shared" ca="1" si="65"/>
        <v>20.8</v>
      </c>
      <c r="K891" s="29">
        <f t="shared" si="69"/>
        <v>0.3</v>
      </c>
      <c r="L891" s="29">
        <f t="shared" ca="1" si="66"/>
        <v>1.4E-2</v>
      </c>
      <c r="M891">
        <f>Замеры!S885</f>
        <v>0</v>
      </c>
    </row>
    <row r="892" spans="1:13" ht="15.6" x14ac:dyDescent="0.3">
      <c r="A892" s="58">
        <f>IF(Замеры!B886=0, " ", Замеры!B886)</f>
        <v>881</v>
      </c>
      <c r="B892" s="59">
        <f>Замеры!H886</f>
        <v>0</v>
      </c>
      <c r="C892" s="60" t="str">
        <f>Замеры!F886</f>
        <v xml:space="preserve">Группа от QF </v>
      </c>
      <c r="D892" s="29" t="s">
        <v>76</v>
      </c>
      <c r="E892" s="28">
        <f>Замеры!I886</f>
        <v>0</v>
      </c>
      <c r="F892" s="29" t="s">
        <v>88</v>
      </c>
      <c r="G892" s="29">
        <f t="shared" si="67"/>
        <v>15</v>
      </c>
      <c r="H892" s="29">
        <f t="shared" si="68"/>
        <v>30</v>
      </c>
      <c r="I892" s="29" t="s">
        <v>75</v>
      </c>
      <c r="J892" s="29">
        <f t="shared" ca="1" si="65"/>
        <v>20.5</v>
      </c>
      <c r="K892" s="29">
        <f t="shared" si="69"/>
        <v>0.3</v>
      </c>
      <c r="L892" s="29">
        <f t="shared" ca="1" si="66"/>
        <v>0.01</v>
      </c>
      <c r="M892">
        <f>Замеры!S886</f>
        <v>0</v>
      </c>
    </row>
    <row r="893" spans="1:13" ht="15.6" x14ac:dyDescent="0.3">
      <c r="A893" s="58">
        <f>IF(Замеры!B887=0, " ", Замеры!B887)</f>
        <v>882</v>
      </c>
      <c r="B893" s="59">
        <f>Замеры!H887</f>
        <v>0</v>
      </c>
      <c r="C893" s="60" t="str">
        <f>Замеры!F887</f>
        <v xml:space="preserve">Группа от QF </v>
      </c>
      <c r="D893" s="29" t="s">
        <v>76</v>
      </c>
      <c r="E893" s="28">
        <f>Замеры!I887</f>
        <v>0</v>
      </c>
      <c r="F893" s="29" t="s">
        <v>88</v>
      </c>
      <c r="G893" s="29">
        <f t="shared" si="67"/>
        <v>15</v>
      </c>
      <c r="H893" s="29">
        <f t="shared" si="68"/>
        <v>30</v>
      </c>
      <c r="I893" s="29" t="s">
        <v>75</v>
      </c>
      <c r="J893" s="29">
        <f t="shared" ca="1" si="65"/>
        <v>20.399999999999999</v>
      </c>
      <c r="K893" s="29">
        <f t="shared" si="69"/>
        <v>0.3</v>
      </c>
      <c r="L893" s="29">
        <f t="shared" ca="1" si="66"/>
        <v>7.0000000000000001E-3</v>
      </c>
      <c r="M893">
        <f>Замеры!S887</f>
        <v>0</v>
      </c>
    </row>
    <row r="894" spans="1:13" ht="15.6" x14ac:dyDescent="0.3">
      <c r="A894" s="58">
        <f>IF(Замеры!B888=0, " ", Замеры!B888)</f>
        <v>883</v>
      </c>
      <c r="B894" s="59">
        <f>Замеры!H888</f>
        <v>0</v>
      </c>
      <c r="C894" s="60" t="str">
        <f>Замеры!F888</f>
        <v xml:space="preserve">Группа от QF </v>
      </c>
      <c r="D894" s="29" t="s">
        <v>76</v>
      </c>
      <c r="E894" s="28">
        <f>Замеры!I888</f>
        <v>0</v>
      </c>
      <c r="F894" s="29" t="s">
        <v>88</v>
      </c>
      <c r="G894" s="29">
        <f t="shared" si="67"/>
        <v>15</v>
      </c>
      <c r="H894" s="29">
        <f t="shared" si="68"/>
        <v>30</v>
      </c>
      <c r="I894" s="29" t="s">
        <v>75</v>
      </c>
      <c r="J894" s="29">
        <f t="shared" ca="1" si="65"/>
        <v>21.4</v>
      </c>
      <c r="K894" s="29">
        <f t="shared" si="69"/>
        <v>0.3</v>
      </c>
      <c r="L894" s="29">
        <f t="shared" ca="1" si="66"/>
        <v>1.4E-2</v>
      </c>
      <c r="M894">
        <f>Замеры!S888</f>
        <v>0</v>
      </c>
    </row>
    <row r="895" spans="1:13" ht="15.6" x14ac:dyDescent="0.3">
      <c r="A895" s="58">
        <f>IF(Замеры!B889=0, " ", Замеры!B889)</f>
        <v>884</v>
      </c>
      <c r="B895" s="59">
        <f>Замеры!H889</f>
        <v>0</v>
      </c>
      <c r="C895" s="60" t="str">
        <f>Замеры!F889</f>
        <v xml:space="preserve">Группа от QF </v>
      </c>
      <c r="D895" s="29" t="s">
        <v>76</v>
      </c>
      <c r="E895" s="28">
        <f>Замеры!I889</f>
        <v>0</v>
      </c>
      <c r="F895" s="29" t="s">
        <v>88</v>
      </c>
      <c r="G895" s="29">
        <f t="shared" si="67"/>
        <v>15</v>
      </c>
      <c r="H895" s="29">
        <f t="shared" si="68"/>
        <v>30</v>
      </c>
      <c r="I895" s="29" t="s">
        <v>75</v>
      </c>
      <c r="J895" s="29">
        <f t="shared" ca="1" si="65"/>
        <v>21.5</v>
      </c>
      <c r="K895" s="29">
        <f t="shared" si="69"/>
        <v>0.3</v>
      </c>
      <c r="L895" s="29">
        <f t="shared" ca="1" si="66"/>
        <v>1.9E-2</v>
      </c>
      <c r="M895">
        <f>Замеры!S889</f>
        <v>0</v>
      </c>
    </row>
    <row r="896" spans="1:13" ht="15.6" x14ac:dyDescent="0.3">
      <c r="A896" s="58">
        <f>IF(Замеры!B890=0, " ", Замеры!B890)</f>
        <v>885</v>
      </c>
      <c r="B896" s="59">
        <f>Замеры!H890</f>
        <v>0</v>
      </c>
      <c r="C896" s="60" t="str">
        <f>Замеры!F890</f>
        <v xml:space="preserve">Группа от QF </v>
      </c>
      <c r="D896" s="29" t="s">
        <v>76</v>
      </c>
      <c r="E896" s="28">
        <f>Замеры!I890</f>
        <v>0</v>
      </c>
      <c r="F896" s="29" t="s">
        <v>88</v>
      </c>
      <c r="G896" s="29">
        <f t="shared" si="67"/>
        <v>15</v>
      </c>
      <c r="H896" s="29">
        <f t="shared" si="68"/>
        <v>30</v>
      </c>
      <c r="I896" s="29" t="s">
        <v>75</v>
      </c>
      <c r="J896" s="29">
        <f t="shared" ca="1" si="65"/>
        <v>21.4</v>
      </c>
      <c r="K896" s="29">
        <f t="shared" si="69"/>
        <v>0.3</v>
      </c>
      <c r="L896" s="29">
        <f t="shared" ca="1" si="66"/>
        <v>7.0000000000000001E-3</v>
      </c>
      <c r="M896">
        <f>Замеры!S890</f>
        <v>0</v>
      </c>
    </row>
    <row r="897" spans="1:13" ht="15.6" x14ac:dyDescent="0.3">
      <c r="A897" s="58">
        <f>IF(Замеры!B891=0, " ", Замеры!B891)</f>
        <v>886</v>
      </c>
      <c r="B897" s="59">
        <f>Замеры!H891</f>
        <v>0</v>
      </c>
      <c r="C897" s="60" t="str">
        <f>Замеры!F891</f>
        <v xml:space="preserve">Группа от QF </v>
      </c>
      <c r="D897" s="29" t="s">
        <v>76</v>
      </c>
      <c r="E897" s="28">
        <f>Замеры!I891</f>
        <v>0</v>
      </c>
      <c r="F897" s="29" t="s">
        <v>88</v>
      </c>
      <c r="G897" s="29">
        <f t="shared" si="67"/>
        <v>15</v>
      </c>
      <c r="H897" s="29">
        <f t="shared" si="68"/>
        <v>30</v>
      </c>
      <c r="I897" s="29" t="s">
        <v>75</v>
      </c>
      <c r="J897" s="29">
        <f t="shared" ca="1" si="65"/>
        <v>21.2</v>
      </c>
      <c r="K897" s="29">
        <f t="shared" si="69"/>
        <v>0.3</v>
      </c>
      <c r="L897" s="29">
        <f t="shared" ca="1" si="66"/>
        <v>0.01</v>
      </c>
      <c r="M897">
        <f>Замеры!S891</f>
        <v>0</v>
      </c>
    </row>
    <row r="898" spans="1:13" ht="15.6" x14ac:dyDescent="0.3">
      <c r="A898" s="58">
        <f>IF(Замеры!B892=0, " ", Замеры!B892)</f>
        <v>887</v>
      </c>
      <c r="B898" s="59">
        <f>Замеры!H892</f>
        <v>0</v>
      </c>
      <c r="C898" s="60" t="str">
        <f>Замеры!F892</f>
        <v xml:space="preserve">Группа от QF </v>
      </c>
      <c r="D898" s="29" t="s">
        <v>76</v>
      </c>
      <c r="E898" s="28">
        <f>Замеры!I892</f>
        <v>0</v>
      </c>
      <c r="F898" s="29" t="s">
        <v>88</v>
      </c>
      <c r="G898" s="29">
        <f t="shared" si="67"/>
        <v>15</v>
      </c>
      <c r="H898" s="29">
        <f t="shared" si="68"/>
        <v>30</v>
      </c>
      <c r="I898" s="29" t="s">
        <v>75</v>
      </c>
      <c r="J898" s="29">
        <f t="shared" ca="1" si="65"/>
        <v>21.4</v>
      </c>
      <c r="K898" s="29">
        <f t="shared" si="69"/>
        <v>0.3</v>
      </c>
      <c r="L898" s="29">
        <f t="shared" ca="1" si="66"/>
        <v>1.2E-2</v>
      </c>
      <c r="M898">
        <f>Замеры!S892</f>
        <v>0</v>
      </c>
    </row>
    <row r="899" spans="1:13" ht="15.6" x14ac:dyDescent="0.3">
      <c r="A899" s="58">
        <f>IF(Замеры!B893=0, " ", Замеры!B893)</f>
        <v>888</v>
      </c>
      <c r="B899" s="59">
        <f>Замеры!H893</f>
        <v>0</v>
      </c>
      <c r="C899" s="60" t="str">
        <f>Замеры!F893</f>
        <v xml:space="preserve">Группа от QF </v>
      </c>
      <c r="D899" s="29" t="s">
        <v>76</v>
      </c>
      <c r="E899" s="28">
        <f>Замеры!I893</f>
        <v>0</v>
      </c>
      <c r="F899" s="29" t="s">
        <v>88</v>
      </c>
      <c r="G899" s="29">
        <f t="shared" si="67"/>
        <v>15</v>
      </c>
      <c r="H899" s="29">
        <f t="shared" si="68"/>
        <v>30</v>
      </c>
      <c r="I899" s="29" t="s">
        <v>75</v>
      </c>
      <c r="J899" s="29">
        <f t="shared" ca="1" si="65"/>
        <v>20.2</v>
      </c>
      <c r="K899" s="29">
        <f t="shared" si="69"/>
        <v>0.3</v>
      </c>
      <c r="L899" s="29">
        <f t="shared" ca="1" si="66"/>
        <v>1.7999999999999999E-2</v>
      </c>
      <c r="M899">
        <f>Замеры!S893</f>
        <v>0</v>
      </c>
    </row>
    <row r="900" spans="1:13" ht="15.6" x14ac:dyDescent="0.3">
      <c r="A900" s="58">
        <f>IF(Замеры!B894=0, " ", Замеры!B894)</f>
        <v>889</v>
      </c>
      <c r="B900" s="59">
        <f>Замеры!H894</f>
        <v>0</v>
      </c>
      <c r="C900" s="60" t="str">
        <f>Замеры!F894</f>
        <v xml:space="preserve">Группа от QF </v>
      </c>
      <c r="D900" s="29" t="s">
        <v>76</v>
      </c>
      <c r="E900" s="28">
        <f>Замеры!I894</f>
        <v>0</v>
      </c>
      <c r="F900" s="29" t="s">
        <v>88</v>
      </c>
      <c r="G900" s="29">
        <f t="shared" si="67"/>
        <v>15</v>
      </c>
      <c r="H900" s="29">
        <f t="shared" si="68"/>
        <v>30</v>
      </c>
      <c r="I900" s="29" t="s">
        <v>75</v>
      </c>
      <c r="J900" s="29">
        <f t="shared" ca="1" si="65"/>
        <v>20.9</v>
      </c>
      <c r="K900" s="29">
        <f t="shared" si="69"/>
        <v>0.3</v>
      </c>
      <c r="L900" s="29">
        <f t="shared" ca="1" si="66"/>
        <v>1.2E-2</v>
      </c>
      <c r="M900">
        <f>Замеры!S894</f>
        <v>0</v>
      </c>
    </row>
    <row r="901" spans="1:13" ht="15.6" x14ac:dyDescent="0.3">
      <c r="A901" s="58">
        <f>IF(Замеры!B895=0, " ", Замеры!B895)</f>
        <v>890</v>
      </c>
      <c r="B901" s="59">
        <f>Замеры!H895</f>
        <v>0</v>
      </c>
      <c r="C901" s="60" t="str">
        <f>Замеры!F895</f>
        <v xml:space="preserve">Группа от QF </v>
      </c>
      <c r="D901" s="29" t="s">
        <v>76</v>
      </c>
      <c r="E901" s="28">
        <f>Замеры!I895</f>
        <v>0</v>
      </c>
      <c r="F901" s="29" t="s">
        <v>88</v>
      </c>
      <c r="G901" s="29">
        <f t="shared" si="67"/>
        <v>15</v>
      </c>
      <c r="H901" s="29">
        <f t="shared" si="68"/>
        <v>30</v>
      </c>
      <c r="I901" s="29" t="s">
        <v>75</v>
      </c>
      <c r="J901" s="29">
        <f t="shared" ca="1" si="65"/>
        <v>20.5</v>
      </c>
      <c r="K901" s="29">
        <f t="shared" si="69"/>
        <v>0.3</v>
      </c>
      <c r="L901" s="29">
        <f t="shared" ca="1" si="66"/>
        <v>1.7999999999999999E-2</v>
      </c>
      <c r="M901">
        <f>Замеры!S895</f>
        <v>0</v>
      </c>
    </row>
    <row r="902" spans="1:13" ht="15.6" x14ac:dyDescent="0.3">
      <c r="A902" s="58">
        <f>IF(Замеры!B896=0, " ", Замеры!B896)</f>
        <v>891</v>
      </c>
      <c r="B902" s="59">
        <f>Замеры!H896</f>
        <v>0</v>
      </c>
      <c r="C902" s="60" t="str">
        <f>Замеры!F896</f>
        <v xml:space="preserve">Группа от QF </v>
      </c>
      <c r="D902" s="29" t="s">
        <v>76</v>
      </c>
      <c r="E902" s="28">
        <f>Замеры!I896</f>
        <v>0</v>
      </c>
      <c r="F902" s="29" t="s">
        <v>88</v>
      </c>
      <c r="G902" s="29">
        <f t="shared" si="67"/>
        <v>15</v>
      </c>
      <c r="H902" s="29">
        <f t="shared" si="68"/>
        <v>30</v>
      </c>
      <c r="I902" s="29" t="s">
        <v>75</v>
      </c>
      <c r="J902" s="29">
        <f t="shared" ca="1" si="65"/>
        <v>20.3</v>
      </c>
      <c r="K902" s="29">
        <f t="shared" si="69"/>
        <v>0.3</v>
      </c>
      <c r="L902" s="29">
        <f t="shared" ca="1" si="66"/>
        <v>8.0000000000000002E-3</v>
      </c>
      <c r="M902">
        <f>Замеры!S896</f>
        <v>0</v>
      </c>
    </row>
    <row r="903" spans="1:13" ht="15.6" x14ac:dyDescent="0.3">
      <c r="A903" s="58">
        <f>IF(Замеры!B897=0, " ", Замеры!B897)</f>
        <v>892</v>
      </c>
      <c r="B903" s="59">
        <f>Замеры!H897</f>
        <v>0</v>
      </c>
      <c r="C903" s="60" t="str">
        <f>Замеры!F897</f>
        <v xml:space="preserve">Группа от QF </v>
      </c>
      <c r="D903" s="29" t="s">
        <v>76</v>
      </c>
      <c r="E903" s="28">
        <f>Замеры!I897</f>
        <v>0</v>
      </c>
      <c r="F903" s="29" t="s">
        <v>88</v>
      </c>
      <c r="G903" s="29">
        <f t="shared" si="67"/>
        <v>15</v>
      </c>
      <c r="H903" s="29">
        <f t="shared" si="68"/>
        <v>30</v>
      </c>
      <c r="I903" s="29" t="s">
        <v>75</v>
      </c>
      <c r="J903" s="29">
        <f t="shared" ca="1" si="65"/>
        <v>21</v>
      </c>
      <c r="K903" s="29">
        <f t="shared" si="69"/>
        <v>0.3</v>
      </c>
      <c r="L903" s="29">
        <f t="shared" ca="1" si="66"/>
        <v>1.4E-2</v>
      </c>
      <c r="M903">
        <f>Замеры!S897</f>
        <v>0</v>
      </c>
    </row>
    <row r="904" spans="1:13" ht="15.6" x14ac:dyDescent="0.3">
      <c r="A904" s="58">
        <f>IF(Замеры!B898=0, " ", Замеры!B898)</f>
        <v>893</v>
      </c>
      <c r="B904" s="59">
        <f>Замеры!H898</f>
        <v>0</v>
      </c>
      <c r="C904" s="60" t="str">
        <f>Замеры!F898</f>
        <v xml:space="preserve">Группа от QF </v>
      </c>
      <c r="D904" s="29" t="s">
        <v>76</v>
      </c>
      <c r="E904" s="28">
        <f>Замеры!I898</f>
        <v>0</v>
      </c>
      <c r="F904" s="29" t="s">
        <v>88</v>
      </c>
      <c r="G904" s="29">
        <f t="shared" si="67"/>
        <v>15</v>
      </c>
      <c r="H904" s="29">
        <f t="shared" si="68"/>
        <v>30</v>
      </c>
      <c r="I904" s="29" t="s">
        <v>75</v>
      </c>
      <c r="J904" s="29">
        <f t="shared" ca="1" si="65"/>
        <v>21.5</v>
      </c>
      <c r="K904" s="29">
        <f t="shared" si="69"/>
        <v>0.3</v>
      </c>
      <c r="L904" s="29">
        <f t="shared" ca="1" si="66"/>
        <v>1.2999999999999999E-2</v>
      </c>
      <c r="M904">
        <f>Замеры!S898</f>
        <v>0</v>
      </c>
    </row>
    <row r="905" spans="1:13" ht="15.6" x14ac:dyDescent="0.3">
      <c r="A905" s="58">
        <f>IF(Замеры!B899=0, " ", Замеры!B899)</f>
        <v>894</v>
      </c>
      <c r="B905" s="59">
        <f>Замеры!H899</f>
        <v>0</v>
      </c>
      <c r="C905" s="60" t="str">
        <f>Замеры!F899</f>
        <v xml:space="preserve">Группа от QF </v>
      </c>
      <c r="D905" s="29" t="s">
        <v>76</v>
      </c>
      <c r="E905" s="28">
        <f>Замеры!I899</f>
        <v>0</v>
      </c>
      <c r="F905" s="29" t="s">
        <v>88</v>
      </c>
      <c r="G905" s="29">
        <f t="shared" si="67"/>
        <v>15</v>
      </c>
      <c r="H905" s="29">
        <f t="shared" si="68"/>
        <v>30</v>
      </c>
      <c r="I905" s="29" t="s">
        <v>75</v>
      </c>
      <c r="J905" s="29">
        <f t="shared" ca="1" si="65"/>
        <v>20.100000000000001</v>
      </c>
      <c r="K905" s="29">
        <f t="shared" si="69"/>
        <v>0.3</v>
      </c>
      <c r="L905" s="29">
        <f t="shared" ca="1" si="66"/>
        <v>1.4999999999999999E-2</v>
      </c>
      <c r="M905">
        <f>Замеры!S899</f>
        <v>0</v>
      </c>
    </row>
    <row r="906" spans="1:13" ht="15.6" x14ac:dyDescent="0.3">
      <c r="A906" s="58">
        <f>IF(Замеры!B900=0, " ", Замеры!B900)</f>
        <v>895</v>
      </c>
      <c r="B906" s="59">
        <f>Замеры!H900</f>
        <v>0</v>
      </c>
      <c r="C906" s="60" t="str">
        <f>Замеры!F900</f>
        <v xml:space="preserve">Группа от QF </v>
      </c>
      <c r="D906" s="29" t="s">
        <v>76</v>
      </c>
      <c r="E906" s="28">
        <f>Замеры!I900</f>
        <v>0</v>
      </c>
      <c r="F906" s="29" t="s">
        <v>88</v>
      </c>
      <c r="G906" s="29">
        <f t="shared" si="67"/>
        <v>15</v>
      </c>
      <c r="H906" s="29">
        <f t="shared" si="68"/>
        <v>30</v>
      </c>
      <c r="I906" s="29" t="s">
        <v>75</v>
      </c>
      <c r="J906" s="29">
        <f t="shared" ca="1" si="65"/>
        <v>20.399999999999999</v>
      </c>
      <c r="K906" s="29">
        <f t="shared" si="69"/>
        <v>0.3</v>
      </c>
      <c r="L906" s="29">
        <f t="shared" ca="1" si="66"/>
        <v>7.0000000000000001E-3</v>
      </c>
      <c r="M906">
        <f>Замеры!S900</f>
        <v>0</v>
      </c>
    </row>
    <row r="907" spans="1:13" ht="15.6" x14ac:dyDescent="0.3">
      <c r="A907" s="58">
        <f>IF(Замеры!B901=0, " ", Замеры!B901)</f>
        <v>896</v>
      </c>
      <c r="B907" s="59">
        <f>Замеры!H901</f>
        <v>0</v>
      </c>
      <c r="C907" s="60" t="str">
        <f>Замеры!F901</f>
        <v xml:space="preserve">Группа от QF </v>
      </c>
      <c r="D907" s="29" t="s">
        <v>76</v>
      </c>
      <c r="E907" s="28">
        <f>Замеры!I901</f>
        <v>0</v>
      </c>
      <c r="F907" s="29" t="s">
        <v>88</v>
      </c>
      <c r="G907" s="29">
        <f t="shared" si="67"/>
        <v>15</v>
      </c>
      <c r="H907" s="29">
        <f t="shared" si="68"/>
        <v>30</v>
      </c>
      <c r="I907" s="29" t="s">
        <v>75</v>
      </c>
      <c r="J907" s="29">
        <f t="shared" ca="1" si="65"/>
        <v>20.8</v>
      </c>
      <c r="K907" s="29">
        <f t="shared" si="69"/>
        <v>0.3</v>
      </c>
      <c r="L907" s="29">
        <f t="shared" ca="1" si="66"/>
        <v>1.6E-2</v>
      </c>
      <c r="M907">
        <f>Замеры!S901</f>
        <v>0</v>
      </c>
    </row>
    <row r="908" spans="1:13" ht="15.6" x14ac:dyDescent="0.3">
      <c r="A908" s="58">
        <f>IF(Замеры!B902=0, " ", Замеры!B902)</f>
        <v>897</v>
      </c>
      <c r="B908" s="59">
        <f>Замеры!H902</f>
        <v>0</v>
      </c>
      <c r="C908" s="60" t="str">
        <f>Замеры!F902</f>
        <v xml:space="preserve">Группа от QF </v>
      </c>
      <c r="D908" s="29" t="s">
        <v>76</v>
      </c>
      <c r="E908" s="28">
        <f>Замеры!I902</f>
        <v>0</v>
      </c>
      <c r="F908" s="29" t="s">
        <v>88</v>
      </c>
      <c r="G908" s="29">
        <f t="shared" si="67"/>
        <v>15</v>
      </c>
      <c r="H908" s="29">
        <f t="shared" si="68"/>
        <v>30</v>
      </c>
      <c r="I908" s="29" t="s">
        <v>75</v>
      </c>
      <c r="J908" s="29">
        <f t="shared" ref="J908:J971" ca="1" si="70">RANDBETWEEN(201,219)/10</f>
        <v>20.7</v>
      </c>
      <c r="K908" s="29">
        <f t="shared" si="69"/>
        <v>0.3</v>
      </c>
      <c r="L908" s="29">
        <f t="shared" ref="L908:L971" ca="1" si="71">RANDBETWEEN(7,19)/1000</f>
        <v>1.2999999999999999E-2</v>
      </c>
      <c r="M908">
        <f>Замеры!S902</f>
        <v>0</v>
      </c>
    </row>
    <row r="909" spans="1:13" ht="15.6" x14ac:dyDescent="0.3">
      <c r="A909" s="58">
        <f>IF(Замеры!B903=0, " ", Замеры!B903)</f>
        <v>898</v>
      </c>
      <c r="B909" s="59">
        <f>Замеры!H903</f>
        <v>0</v>
      </c>
      <c r="C909" s="60" t="str">
        <f>Замеры!F903</f>
        <v xml:space="preserve">Группа от QF </v>
      </c>
      <c r="D909" s="29" t="s">
        <v>76</v>
      </c>
      <c r="E909" s="28">
        <f>Замеры!I903</f>
        <v>0</v>
      </c>
      <c r="F909" s="29" t="s">
        <v>88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75</v>
      </c>
      <c r="J909" s="29">
        <f t="shared" ca="1" si="70"/>
        <v>21.5</v>
      </c>
      <c r="K909" s="29">
        <f t="shared" ref="K909:K972" si="74">$O$9</f>
        <v>0.3</v>
      </c>
      <c r="L909" s="29">
        <f t="shared" ca="1" si="71"/>
        <v>1.2E-2</v>
      </c>
      <c r="M909">
        <f>Замеры!S903</f>
        <v>0</v>
      </c>
    </row>
    <row r="910" spans="1:13" ht="15.6" x14ac:dyDescent="0.3">
      <c r="A910" s="58">
        <f>IF(Замеры!B904=0, " ", Замеры!B904)</f>
        <v>899</v>
      </c>
      <c r="B910" s="59">
        <f>Замеры!H904</f>
        <v>0</v>
      </c>
      <c r="C910" s="60" t="str">
        <f>Замеры!F904</f>
        <v xml:space="preserve">Группа от QF </v>
      </c>
      <c r="D910" s="29" t="s">
        <v>76</v>
      </c>
      <c r="E910" s="28">
        <f>Замеры!I904</f>
        <v>0</v>
      </c>
      <c r="F910" s="29" t="s">
        <v>88</v>
      </c>
      <c r="G910" s="29">
        <f t="shared" si="72"/>
        <v>15</v>
      </c>
      <c r="H910" s="29">
        <f t="shared" si="73"/>
        <v>30</v>
      </c>
      <c r="I910" s="29" t="s">
        <v>75</v>
      </c>
      <c r="J910" s="29">
        <f t="shared" ca="1" si="70"/>
        <v>20.3</v>
      </c>
      <c r="K910" s="29">
        <f t="shared" si="74"/>
        <v>0.3</v>
      </c>
      <c r="L910" s="29">
        <f t="shared" ca="1" si="71"/>
        <v>1.2E-2</v>
      </c>
      <c r="M910">
        <f>Замеры!S904</f>
        <v>0</v>
      </c>
    </row>
    <row r="911" spans="1:13" ht="15.6" x14ac:dyDescent="0.3">
      <c r="A911" s="58">
        <f>IF(Замеры!B905=0, " ", Замеры!B905)</f>
        <v>900</v>
      </c>
      <c r="B911" s="59">
        <f>Замеры!H905</f>
        <v>0</v>
      </c>
      <c r="C911" s="60" t="str">
        <f>Замеры!F905</f>
        <v xml:space="preserve">Группа от QF </v>
      </c>
      <c r="D911" s="29" t="s">
        <v>76</v>
      </c>
      <c r="E911" s="28">
        <f>Замеры!I905</f>
        <v>0</v>
      </c>
      <c r="F911" s="29" t="s">
        <v>88</v>
      </c>
      <c r="G911" s="29">
        <f t="shared" si="72"/>
        <v>15</v>
      </c>
      <c r="H911" s="29">
        <f t="shared" si="73"/>
        <v>30</v>
      </c>
      <c r="I911" s="29" t="s">
        <v>75</v>
      </c>
      <c r="J911" s="29">
        <f t="shared" ca="1" si="70"/>
        <v>20.8</v>
      </c>
      <c r="K911" s="29">
        <f t="shared" si="74"/>
        <v>0.3</v>
      </c>
      <c r="L911" s="29">
        <f t="shared" ca="1" si="71"/>
        <v>1.9E-2</v>
      </c>
      <c r="M911">
        <f>Замеры!S905</f>
        <v>0</v>
      </c>
    </row>
    <row r="912" spans="1:13" ht="15.6" x14ac:dyDescent="0.3">
      <c r="A912" s="58">
        <f>IF(Замеры!B906=0, " ", Замеры!B906)</f>
        <v>901</v>
      </c>
      <c r="B912" s="59">
        <f>Замеры!H906</f>
        <v>0</v>
      </c>
      <c r="C912" s="60" t="str">
        <f>Замеры!F906</f>
        <v xml:space="preserve">Группа от QF </v>
      </c>
      <c r="D912" s="29" t="s">
        <v>76</v>
      </c>
      <c r="E912" s="28">
        <f>Замеры!I906</f>
        <v>0</v>
      </c>
      <c r="F912" s="29" t="s">
        <v>88</v>
      </c>
      <c r="G912" s="29">
        <f t="shared" si="72"/>
        <v>15</v>
      </c>
      <c r="H912" s="29">
        <f t="shared" si="73"/>
        <v>30</v>
      </c>
      <c r="I912" s="29" t="s">
        <v>75</v>
      </c>
      <c r="J912" s="29">
        <f t="shared" ca="1" si="70"/>
        <v>21.2</v>
      </c>
      <c r="K912" s="29">
        <f t="shared" si="74"/>
        <v>0.3</v>
      </c>
      <c r="L912" s="29">
        <f t="shared" ca="1" si="71"/>
        <v>8.9999999999999993E-3</v>
      </c>
      <c r="M912">
        <f>Замеры!S906</f>
        <v>0</v>
      </c>
    </row>
    <row r="913" spans="1:13" ht="15.6" x14ac:dyDescent="0.3">
      <c r="A913" s="58">
        <f>IF(Замеры!B907=0, " ", Замеры!B907)</f>
        <v>902</v>
      </c>
      <c r="B913" s="59">
        <f>Замеры!H907</f>
        <v>0</v>
      </c>
      <c r="C913" s="60" t="str">
        <f>Замеры!F907</f>
        <v xml:space="preserve">Группа от QF </v>
      </c>
      <c r="D913" s="29" t="s">
        <v>76</v>
      </c>
      <c r="E913" s="28">
        <f>Замеры!I907</f>
        <v>0</v>
      </c>
      <c r="F913" s="29" t="s">
        <v>88</v>
      </c>
      <c r="G913" s="29">
        <f t="shared" si="72"/>
        <v>15</v>
      </c>
      <c r="H913" s="29">
        <f t="shared" si="73"/>
        <v>30</v>
      </c>
      <c r="I913" s="29" t="s">
        <v>75</v>
      </c>
      <c r="J913" s="29">
        <f t="shared" ca="1" si="70"/>
        <v>21.1</v>
      </c>
      <c r="K913" s="29">
        <f t="shared" si="74"/>
        <v>0.3</v>
      </c>
      <c r="L913" s="29">
        <f t="shared" ca="1" si="71"/>
        <v>1.7999999999999999E-2</v>
      </c>
      <c r="M913">
        <f>Замеры!S907</f>
        <v>0</v>
      </c>
    </row>
    <row r="914" spans="1:13" ht="15.6" x14ac:dyDescent="0.3">
      <c r="A914" s="58">
        <f>IF(Замеры!B908=0, " ", Замеры!B908)</f>
        <v>903</v>
      </c>
      <c r="B914" s="59">
        <f>Замеры!H908</f>
        <v>0</v>
      </c>
      <c r="C914" s="60" t="str">
        <f>Замеры!F908</f>
        <v xml:space="preserve">Группа от QF </v>
      </c>
      <c r="D914" s="29" t="s">
        <v>76</v>
      </c>
      <c r="E914" s="28">
        <f>Замеры!I908</f>
        <v>0</v>
      </c>
      <c r="F914" s="29" t="s">
        <v>88</v>
      </c>
      <c r="G914" s="29">
        <f t="shared" si="72"/>
        <v>15</v>
      </c>
      <c r="H914" s="29">
        <f t="shared" si="73"/>
        <v>30</v>
      </c>
      <c r="I914" s="29" t="s">
        <v>75</v>
      </c>
      <c r="J914" s="29">
        <f t="shared" ca="1" si="70"/>
        <v>20.6</v>
      </c>
      <c r="K914" s="29">
        <f t="shared" si="74"/>
        <v>0.3</v>
      </c>
      <c r="L914" s="29">
        <f t="shared" ca="1" si="71"/>
        <v>1.7999999999999999E-2</v>
      </c>
      <c r="M914">
        <f>Замеры!S908</f>
        <v>0</v>
      </c>
    </row>
    <row r="915" spans="1:13" ht="15.6" x14ac:dyDescent="0.3">
      <c r="A915" s="58">
        <f>IF(Замеры!B909=0, " ", Замеры!B909)</f>
        <v>904</v>
      </c>
      <c r="B915" s="59">
        <f>Замеры!H909</f>
        <v>0</v>
      </c>
      <c r="C915" s="60" t="str">
        <f>Замеры!F909</f>
        <v xml:space="preserve">Группа от QF </v>
      </c>
      <c r="D915" s="29" t="s">
        <v>76</v>
      </c>
      <c r="E915" s="28">
        <f>Замеры!I909</f>
        <v>0</v>
      </c>
      <c r="F915" s="29" t="s">
        <v>88</v>
      </c>
      <c r="G915" s="29">
        <f t="shared" si="72"/>
        <v>15</v>
      </c>
      <c r="H915" s="29">
        <f t="shared" si="73"/>
        <v>30</v>
      </c>
      <c r="I915" s="29" t="s">
        <v>75</v>
      </c>
      <c r="J915" s="29">
        <f t="shared" ca="1" si="70"/>
        <v>21.8</v>
      </c>
      <c r="K915" s="29">
        <f t="shared" si="74"/>
        <v>0.3</v>
      </c>
      <c r="L915" s="29">
        <f t="shared" ca="1" si="71"/>
        <v>1.2999999999999999E-2</v>
      </c>
      <c r="M915">
        <f>Замеры!S909</f>
        <v>0</v>
      </c>
    </row>
    <row r="916" spans="1:13" ht="15.6" x14ac:dyDescent="0.3">
      <c r="A916" s="58">
        <f>IF(Замеры!B910=0, " ", Замеры!B910)</f>
        <v>905</v>
      </c>
      <c r="B916" s="59">
        <f>Замеры!H910</f>
        <v>0</v>
      </c>
      <c r="C916" s="60" t="str">
        <f>Замеры!F910</f>
        <v xml:space="preserve">Группа от QF </v>
      </c>
      <c r="D916" s="29" t="s">
        <v>76</v>
      </c>
      <c r="E916" s="28">
        <f>Замеры!I910</f>
        <v>0</v>
      </c>
      <c r="F916" s="29" t="s">
        <v>88</v>
      </c>
      <c r="G916" s="29">
        <f t="shared" si="72"/>
        <v>15</v>
      </c>
      <c r="H916" s="29">
        <f t="shared" si="73"/>
        <v>30</v>
      </c>
      <c r="I916" s="29" t="s">
        <v>75</v>
      </c>
      <c r="J916" s="29">
        <f t="shared" ca="1" si="70"/>
        <v>21.3</v>
      </c>
      <c r="K916" s="29">
        <f t="shared" si="74"/>
        <v>0.3</v>
      </c>
      <c r="L916" s="29">
        <f t="shared" ca="1" si="71"/>
        <v>1.0999999999999999E-2</v>
      </c>
      <c r="M916">
        <f>Замеры!S910</f>
        <v>0</v>
      </c>
    </row>
    <row r="917" spans="1:13" ht="15.6" x14ac:dyDescent="0.3">
      <c r="A917" s="58">
        <f>IF(Замеры!B911=0, " ", Замеры!B911)</f>
        <v>906</v>
      </c>
      <c r="B917" s="59">
        <f>Замеры!H911</f>
        <v>0</v>
      </c>
      <c r="C917" s="60" t="str">
        <f>Замеры!F911</f>
        <v xml:space="preserve">Группа от QF </v>
      </c>
      <c r="D917" s="29" t="s">
        <v>76</v>
      </c>
      <c r="E917" s="28">
        <f>Замеры!I911</f>
        <v>0</v>
      </c>
      <c r="F917" s="29" t="s">
        <v>88</v>
      </c>
      <c r="G917" s="29">
        <f t="shared" si="72"/>
        <v>15</v>
      </c>
      <c r="H917" s="29">
        <f t="shared" si="73"/>
        <v>30</v>
      </c>
      <c r="I917" s="29" t="s">
        <v>75</v>
      </c>
      <c r="J917" s="29">
        <f t="shared" ca="1" si="70"/>
        <v>20.6</v>
      </c>
      <c r="K917" s="29">
        <f t="shared" si="74"/>
        <v>0.3</v>
      </c>
      <c r="L917" s="29">
        <f t="shared" ca="1" si="71"/>
        <v>1.0999999999999999E-2</v>
      </c>
      <c r="M917">
        <f>Замеры!S911</f>
        <v>0</v>
      </c>
    </row>
    <row r="918" spans="1:13" ht="15.6" x14ac:dyDescent="0.3">
      <c r="A918" s="58">
        <f>IF(Замеры!B912=0, " ", Замеры!B912)</f>
        <v>907</v>
      </c>
      <c r="B918" s="59">
        <f>Замеры!H912</f>
        <v>0</v>
      </c>
      <c r="C918" s="60" t="str">
        <f>Замеры!F912</f>
        <v xml:space="preserve">Группа от QF </v>
      </c>
      <c r="D918" s="29" t="s">
        <v>76</v>
      </c>
      <c r="E918" s="28">
        <f>Замеры!I912</f>
        <v>0</v>
      </c>
      <c r="F918" s="29" t="s">
        <v>88</v>
      </c>
      <c r="G918" s="29">
        <f t="shared" si="72"/>
        <v>15</v>
      </c>
      <c r="H918" s="29">
        <f t="shared" si="73"/>
        <v>30</v>
      </c>
      <c r="I918" s="29" t="s">
        <v>75</v>
      </c>
      <c r="J918" s="29">
        <f t="shared" ca="1" si="70"/>
        <v>20.100000000000001</v>
      </c>
      <c r="K918" s="29">
        <f t="shared" si="74"/>
        <v>0.3</v>
      </c>
      <c r="L918" s="29">
        <f t="shared" ca="1" si="71"/>
        <v>1.4999999999999999E-2</v>
      </c>
      <c r="M918">
        <f>Замеры!S912</f>
        <v>0</v>
      </c>
    </row>
    <row r="919" spans="1:13" ht="15.6" x14ac:dyDescent="0.3">
      <c r="A919" s="58">
        <f>IF(Замеры!B913=0, " ", Замеры!B913)</f>
        <v>908</v>
      </c>
      <c r="B919" s="59">
        <f>Замеры!H913</f>
        <v>0</v>
      </c>
      <c r="C919" s="60" t="str">
        <f>Замеры!F913</f>
        <v xml:space="preserve">Группа от QF </v>
      </c>
      <c r="D919" s="29" t="s">
        <v>76</v>
      </c>
      <c r="E919" s="28">
        <f>Замеры!I913</f>
        <v>0</v>
      </c>
      <c r="F919" s="29" t="s">
        <v>88</v>
      </c>
      <c r="G919" s="29">
        <f t="shared" si="72"/>
        <v>15</v>
      </c>
      <c r="H919" s="29">
        <f t="shared" si="73"/>
        <v>30</v>
      </c>
      <c r="I919" s="29" t="s">
        <v>75</v>
      </c>
      <c r="J919" s="29">
        <f t="shared" ca="1" si="70"/>
        <v>20.100000000000001</v>
      </c>
      <c r="K919" s="29">
        <f t="shared" si="74"/>
        <v>0.3</v>
      </c>
      <c r="L919" s="29">
        <f t="shared" ca="1" si="71"/>
        <v>8.9999999999999993E-3</v>
      </c>
      <c r="M919">
        <f>Замеры!S913</f>
        <v>0</v>
      </c>
    </row>
    <row r="920" spans="1:13" ht="15.6" x14ac:dyDescent="0.3">
      <c r="A920" s="58">
        <f>IF(Замеры!B914=0, " ", Замеры!B914)</f>
        <v>909</v>
      </c>
      <c r="B920" s="59">
        <f>Замеры!H914</f>
        <v>0</v>
      </c>
      <c r="C920" s="60" t="str">
        <f>Замеры!F914</f>
        <v xml:space="preserve">Группа от QF </v>
      </c>
      <c r="D920" s="29" t="s">
        <v>76</v>
      </c>
      <c r="E920" s="28">
        <f>Замеры!I914</f>
        <v>0</v>
      </c>
      <c r="F920" s="29" t="s">
        <v>88</v>
      </c>
      <c r="G920" s="29">
        <f t="shared" si="72"/>
        <v>15</v>
      </c>
      <c r="H920" s="29">
        <f t="shared" si="73"/>
        <v>30</v>
      </c>
      <c r="I920" s="29" t="s">
        <v>75</v>
      </c>
      <c r="J920" s="29">
        <f t="shared" ca="1" si="70"/>
        <v>21.2</v>
      </c>
      <c r="K920" s="29">
        <f t="shared" si="74"/>
        <v>0.3</v>
      </c>
      <c r="L920" s="29">
        <f t="shared" ca="1" si="71"/>
        <v>1.0999999999999999E-2</v>
      </c>
      <c r="M920">
        <f>Замеры!S914</f>
        <v>0</v>
      </c>
    </row>
    <row r="921" spans="1:13" ht="15.6" x14ac:dyDescent="0.3">
      <c r="A921" s="58">
        <f>IF(Замеры!B915=0, " ", Замеры!B915)</f>
        <v>910</v>
      </c>
      <c r="B921" s="59">
        <f>Замеры!H915</f>
        <v>0</v>
      </c>
      <c r="C921" s="60" t="str">
        <f>Замеры!F915</f>
        <v xml:space="preserve">Группа от QF </v>
      </c>
      <c r="D921" s="29" t="s">
        <v>76</v>
      </c>
      <c r="E921" s="28">
        <f>Замеры!I915</f>
        <v>0</v>
      </c>
      <c r="F921" s="29" t="s">
        <v>88</v>
      </c>
      <c r="G921" s="29">
        <f t="shared" si="72"/>
        <v>15</v>
      </c>
      <c r="H921" s="29">
        <f t="shared" si="73"/>
        <v>30</v>
      </c>
      <c r="I921" s="29" t="s">
        <v>75</v>
      </c>
      <c r="J921" s="29">
        <f t="shared" ca="1" si="70"/>
        <v>20.3</v>
      </c>
      <c r="K921" s="29">
        <f t="shared" si="74"/>
        <v>0.3</v>
      </c>
      <c r="L921" s="29">
        <f t="shared" ca="1" si="71"/>
        <v>8.9999999999999993E-3</v>
      </c>
      <c r="M921">
        <f>Замеры!S915</f>
        <v>0</v>
      </c>
    </row>
    <row r="922" spans="1:13" ht="15.6" x14ac:dyDescent="0.3">
      <c r="A922" s="58">
        <f>IF(Замеры!B916=0, " ", Замеры!B916)</f>
        <v>911</v>
      </c>
      <c r="B922" s="59">
        <f>Замеры!H916</f>
        <v>0</v>
      </c>
      <c r="C922" s="60" t="str">
        <f>Замеры!F916</f>
        <v xml:space="preserve">Группа от QF </v>
      </c>
      <c r="D922" s="29" t="s">
        <v>76</v>
      </c>
      <c r="E922" s="28">
        <f>Замеры!I916</f>
        <v>0</v>
      </c>
      <c r="F922" s="29" t="s">
        <v>88</v>
      </c>
      <c r="G922" s="29">
        <f t="shared" si="72"/>
        <v>15</v>
      </c>
      <c r="H922" s="29">
        <f t="shared" si="73"/>
        <v>30</v>
      </c>
      <c r="I922" s="29" t="s">
        <v>75</v>
      </c>
      <c r="J922" s="29">
        <f t="shared" ca="1" si="70"/>
        <v>20.5</v>
      </c>
      <c r="K922" s="29">
        <f t="shared" si="74"/>
        <v>0.3</v>
      </c>
      <c r="L922" s="29">
        <f t="shared" ca="1" si="71"/>
        <v>1.9E-2</v>
      </c>
      <c r="M922">
        <f>Замеры!S916</f>
        <v>0</v>
      </c>
    </row>
    <row r="923" spans="1:13" ht="15.6" x14ac:dyDescent="0.3">
      <c r="A923" s="58">
        <f>IF(Замеры!B917=0, " ", Замеры!B917)</f>
        <v>912</v>
      </c>
      <c r="B923" s="59">
        <f>Замеры!H917</f>
        <v>0</v>
      </c>
      <c r="C923" s="60" t="str">
        <f>Замеры!F917</f>
        <v xml:space="preserve">Группа от QF </v>
      </c>
      <c r="D923" s="29" t="s">
        <v>76</v>
      </c>
      <c r="E923" s="28">
        <f>Замеры!I917</f>
        <v>0</v>
      </c>
      <c r="F923" s="29" t="s">
        <v>88</v>
      </c>
      <c r="G923" s="29">
        <f t="shared" si="72"/>
        <v>15</v>
      </c>
      <c r="H923" s="29">
        <f t="shared" si="73"/>
        <v>30</v>
      </c>
      <c r="I923" s="29" t="s">
        <v>75</v>
      </c>
      <c r="J923" s="29">
        <f t="shared" ca="1" si="70"/>
        <v>21.5</v>
      </c>
      <c r="K923" s="29">
        <f t="shared" si="74"/>
        <v>0.3</v>
      </c>
      <c r="L923" s="29">
        <f t="shared" ca="1" si="71"/>
        <v>1.4E-2</v>
      </c>
      <c r="M923">
        <f>Замеры!S917</f>
        <v>0</v>
      </c>
    </row>
    <row r="924" spans="1:13" ht="15.6" x14ac:dyDescent="0.3">
      <c r="A924" s="58">
        <f>IF(Замеры!B918=0, " ", Замеры!B918)</f>
        <v>913</v>
      </c>
      <c r="B924" s="59">
        <f>Замеры!H918</f>
        <v>0</v>
      </c>
      <c r="C924" s="60" t="str">
        <f>Замеры!F918</f>
        <v xml:space="preserve">Группа от QF </v>
      </c>
      <c r="D924" s="29" t="s">
        <v>76</v>
      </c>
      <c r="E924" s="28">
        <f>Замеры!I918</f>
        <v>0</v>
      </c>
      <c r="F924" s="29" t="s">
        <v>88</v>
      </c>
      <c r="G924" s="29">
        <f t="shared" si="72"/>
        <v>15</v>
      </c>
      <c r="H924" s="29">
        <f t="shared" si="73"/>
        <v>30</v>
      </c>
      <c r="I924" s="29" t="s">
        <v>75</v>
      </c>
      <c r="J924" s="29">
        <f t="shared" ca="1" si="70"/>
        <v>21.4</v>
      </c>
      <c r="K924" s="29">
        <f t="shared" si="74"/>
        <v>0.3</v>
      </c>
      <c r="L924" s="29">
        <f t="shared" ca="1" si="71"/>
        <v>7.0000000000000001E-3</v>
      </c>
      <c r="M924">
        <f>Замеры!S918</f>
        <v>0</v>
      </c>
    </row>
    <row r="925" spans="1:13" ht="15.6" x14ac:dyDescent="0.3">
      <c r="A925" s="58">
        <f>IF(Замеры!B919=0, " ", Замеры!B919)</f>
        <v>914</v>
      </c>
      <c r="B925" s="59">
        <f>Замеры!H919</f>
        <v>0</v>
      </c>
      <c r="C925" s="60" t="str">
        <f>Замеры!F919</f>
        <v xml:space="preserve">Группа от QF </v>
      </c>
      <c r="D925" s="29" t="s">
        <v>76</v>
      </c>
      <c r="E925" s="28">
        <f>Замеры!I919</f>
        <v>0</v>
      </c>
      <c r="F925" s="29" t="s">
        <v>88</v>
      </c>
      <c r="G925" s="29">
        <f t="shared" si="72"/>
        <v>15</v>
      </c>
      <c r="H925" s="29">
        <f t="shared" si="73"/>
        <v>30</v>
      </c>
      <c r="I925" s="29" t="s">
        <v>75</v>
      </c>
      <c r="J925" s="29">
        <f t="shared" ca="1" si="70"/>
        <v>21.3</v>
      </c>
      <c r="K925" s="29">
        <f t="shared" si="74"/>
        <v>0.3</v>
      </c>
      <c r="L925" s="29">
        <f t="shared" ca="1" si="71"/>
        <v>1.9E-2</v>
      </c>
      <c r="M925">
        <f>Замеры!S919</f>
        <v>0</v>
      </c>
    </row>
    <row r="926" spans="1:13" ht="15.6" x14ac:dyDescent="0.3">
      <c r="A926" s="58">
        <f>IF(Замеры!B920=0, " ", Замеры!B920)</f>
        <v>915</v>
      </c>
      <c r="B926" s="59">
        <f>Замеры!H920</f>
        <v>0</v>
      </c>
      <c r="C926" s="60" t="str">
        <f>Замеры!F920</f>
        <v xml:space="preserve">Группа от QF </v>
      </c>
      <c r="D926" s="29" t="s">
        <v>76</v>
      </c>
      <c r="E926" s="28">
        <f>Замеры!I920</f>
        <v>0</v>
      </c>
      <c r="F926" s="29" t="s">
        <v>88</v>
      </c>
      <c r="G926" s="29">
        <f t="shared" si="72"/>
        <v>15</v>
      </c>
      <c r="H926" s="29">
        <f t="shared" si="73"/>
        <v>30</v>
      </c>
      <c r="I926" s="29" t="s">
        <v>75</v>
      </c>
      <c r="J926" s="29">
        <f t="shared" ca="1" si="70"/>
        <v>20.7</v>
      </c>
      <c r="K926" s="29">
        <f t="shared" si="74"/>
        <v>0.3</v>
      </c>
      <c r="L926" s="29">
        <f t="shared" ca="1" si="71"/>
        <v>8.9999999999999993E-3</v>
      </c>
      <c r="M926">
        <f>Замеры!S920</f>
        <v>0</v>
      </c>
    </row>
    <row r="927" spans="1:13" ht="15.6" x14ac:dyDescent="0.3">
      <c r="A927" s="58">
        <f>IF(Замеры!B921=0, " ", Замеры!B921)</f>
        <v>916</v>
      </c>
      <c r="B927" s="59">
        <f>Замеры!H921</f>
        <v>0</v>
      </c>
      <c r="C927" s="60" t="str">
        <f>Замеры!F921</f>
        <v xml:space="preserve">Группа от QF </v>
      </c>
      <c r="D927" s="29" t="s">
        <v>76</v>
      </c>
      <c r="E927" s="28">
        <f>Замеры!I921</f>
        <v>0</v>
      </c>
      <c r="F927" s="29" t="s">
        <v>88</v>
      </c>
      <c r="G927" s="29">
        <f t="shared" si="72"/>
        <v>15</v>
      </c>
      <c r="H927" s="29">
        <f t="shared" si="73"/>
        <v>30</v>
      </c>
      <c r="I927" s="29" t="s">
        <v>75</v>
      </c>
      <c r="J927" s="29">
        <f t="shared" ca="1" si="70"/>
        <v>21.2</v>
      </c>
      <c r="K927" s="29">
        <f t="shared" si="74"/>
        <v>0.3</v>
      </c>
      <c r="L927" s="29">
        <f t="shared" ca="1" si="71"/>
        <v>1.4999999999999999E-2</v>
      </c>
      <c r="M927">
        <f>Замеры!S921</f>
        <v>0</v>
      </c>
    </row>
    <row r="928" spans="1:13" ht="15.6" x14ac:dyDescent="0.3">
      <c r="A928" s="58">
        <f>IF(Замеры!B922=0, " ", Замеры!B922)</f>
        <v>917</v>
      </c>
      <c r="B928" s="59">
        <f>Замеры!H922</f>
        <v>0</v>
      </c>
      <c r="C928" s="60" t="str">
        <f>Замеры!F922</f>
        <v xml:space="preserve">Группа от QF </v>
      </c>
      <c r="D928" s="29" t="s">
        <v>76</v>
      </c>
      <c r="E928" s="28">
        <f>Замеры!I922</f>
        <v>0</v>
      </c>
      <c r="F928" s="29" t="s">
        <v>88</v>
      </c>
      <c r="G928" s="29">
        <f t="shared" si="72"/>
        <v>15</v>
      </c>
      <c r="H928" s="29">
        <f t="shared" si="73"/>
        <v>30</v>
      </c>
      <c r="I928" s="29" t="s">
        <v>75</v>
      </c>
      <c r="J928" s="29">
        <f t="shared" ca="1" si="70"/>
        <v>21.9</v>
      </c>
      <c r="K928" s="29">
        <f t="shared" si="74"/>
        <v>0.3</v>
      </c>
      <c r="L928" s="29">
        <f t="shared" ca="1" si="71"/>
        <v>8.9999999999999993E-3</v>
      </c>
      <c r="M928">
        <f>Замеры!S922</f>
        <v>0</v>
      </c>
    </row>
    <row r="929" spans="1:13" ht="15.6" x14ac:dyDescent="0.3">
      <c r="A929" s="58">
        <f>IF(Замеры!B923=0, " ", Замеры!B923)</f>
        <v>918</v>
      </c>
      <c r="B929" s="59">
        <f>Замеры!H923</f>
        <v>0</v>
      </c>
      <c r="C929" s="60" t="str">
        <f>Замеры!F923</f>
        <v xml:space="preserve">Группа от QF </v>
      </c>
      <c r="D929" s="29" t="s">
        <v>76</v>
      </c>
      <c r="E929" s="28">
        <f>Замеры!I923</f>
        <v>0</v>
      </c>
      <c r="F929" s="29" t="s">
        <v>88</v>
      </c>
      <c r="G929" s="29">
        <f t="shared" si="72"/>
        <v>15</v>
      </c>
      <c r="H929" s="29">
        <f t="shared" si="73"/>
        <v>30</v>
      </c>
      <c r="I929" s="29" t="s">
        <v>75</v>
      </c>
      <c r="J929" s="29">
        <f t="shared" ca="1" si="70"/>
        <v>21.8</v>
      </c>
      <c r="K929" s="29">
        <f t="shared" si="74"/>
        <v>0.3</v>
      </c>
      <c r="L929" s="29">
        <f t="shared" ca="1" si="71"/>
        <v>1.2999999999999999E-2</v>
      </c>
      <c r="M929">
        <f>Замеры!S923</f>
        <v>0</v>
      </c>
    </row>
    <row r="930" spans="1:13" ht="15.6" x14ac:dyDescent="0.3">
      <c r="A930" s="58">
        <f>IF(Замеры!B924=0, " ", Замеры!B924)</f>
        <v>919</v>
      </c>
      <c r="B930" s="59">
        <f>Замеры!H924</f>
        <v>0</v>
      </c>
      <c r="C930" s="60" t="str">
        <f>Замеры!F924</f>
        <v xml:space="preserve">Группа от QF </v>
      </c>
      <c r="D930" s="29" t="s">
        <v>76</v>
      </c>
      <c r="E930" s="28">
        <f>Замеры!I924</f>
        <v>0</v>
      </c>
      <c r="F930" s="29" t="s">
        <v>88</v>
      </c>
      <c r="G930" s="29">
        <f t="shared" si="72"/>
        <v>15</v>
      </c>
      <c r="H930" s="29">
        <f t="shared" si="73"/>
        <v>30</v>
      </c>
      <c r="I930" s="29" t="s">
        <v>75</v>
      </c>
      <c r="J930" s="29">
        <f t="shared" ca="1" si="70"/>
        <v>20.2</v>
      </c>
      <c r="K930" s="29">
        <f t="shared" si="74"/>
        <v>0.3</v>
      </c>
      <c r="L930" s="29">
        <f t="shared" ca="1" si="71"/>
        <v>8.9999999999999993E-3</v>
      </c>
      <c r="M930">
        <f>Замеры!S924</f>
        <v>0</v>
      </c>
    </row>
    <row r="931" spans="1:13" ht="15.6" x14ac:dyDescent="0.3">
      <c r="A931" s="58">
        <f>IF(Замеры!B925=0, " ", Замеры!B925)</f>
        <v>920</v>
      </c>
      <c r="B931" s="59">
        <f>Замеры!H925</f>
        <v>0</v>
      </c>
      <c r="C931" s="60" t="str">
        <f>Замеры!F925</f>
        <v xml:space="preserve">Группа от QF </v>
      </c>
      <c r="D931" s="29" t="s">
        <v>76</v>
      </c>
      <c r="E931" s="28">
        <f>Замеры!I925</f>
        <v>0</v>
      </c>
      <c r="F931" s="29" t="s">
        <v>88</v>
      </c>
      <c r="G931" s="29">
        <f t="shared" si="72"/>
        <v>15</v>
      </c>
      <c r="H931" s="29">
        <f t="shared" si="73"/>
        <v>30</v>
      </c>
      <c r="I931" s="29" t="s">
        <v>75</v>
      </c>
      <c r="J931" s="29">
        <f t="shared" ca="1" si="70"/>
        <v>20.8</v>
      </c>
      <c r="K931" s="29">
        <f t="shared" si="74"/>
        <v>0.3</v>
      </c>
      <c r="L931" s="29">
        <f t="shared" ca="1" si="71"/>
        <v>1.4999999999999999E-2</v>
      </c>
      <c r="M931">
        <f>Замеры!S925</f>
        <v>0</v>
      </c>
    </row>
    <row r="932" spans="1:13" ht="15.6" x14ac:dyDescent="0.3">
      <c r="A932" s="58">
        <f>IF(Замеры!B926=0, " ", Замеры!B926)</f>
        <v>921</v>
      </c>
      <c r="B932" s="59">
        <f>Замеры!H926</f>
        <v>0</v>
      </c>
      <c r="C932" s="60" t="str">
        <f>Замеры!F926</f>
        <v xml:space="preserve">Группа от QF </v>
      </c>
      <c r="D932" s="29" t="s">
        <v>76</v>
      </c>
      <c r="E932" s="28">
        <f>Замеры!I926</f>
        <v>0</v>
      </c>
      <c r="F932" s="29" t="s">
        <v>88</v>
      </c>
      <c r="G932" s="29">
        <f t="shared" si="72"/>
        <v>15</v>
      </c>
      <c r="H932" s="29">
        <f t="shared" si="73"/>
        <v>30</v>
      </c>
      <c r="I932" s="29" t="s">
        <v>75</v>
      </c>
      <c r="J932" s="29">
        <f t="shared" ca="1" si="70"/>
        <v>21.5</v>
      </c>
      <c r="K932" s="29">
        <f t="shared" si="74"/>
        <v>0.3</v>
      </c>
      <c r="L932" s="29">
        <f t="shared" ca="1" si="71"/>
        <v>8.0000000000000002E-3</v>
      </c>
      <c r="M932">
        <f>Замеры!S926</f>
        <v>0</v>
      </c>
    </row>
    <row r="933" spans="1:13" ht="15.6" x14ac:dyDescent="0.3">
      <c r="A933" s="58">
        <f>IF(Замеры!B927=0, " ", Замеры!B927)</f>
        <v>922</v>
      </c>
      <c r="B933" s="59">
        <f>Замеры!H927</f>
        <v>0</v>
      </c>
      <c r="C933" s="60" t="str">
        <f>Замеры!F927</f>
        <v xml:space="preserve">Группа от QF </v>
      </c>
      <c r="D933" s="29" t="s">
        <v>76</v>
      </c>
      <c r="E933" s="28">
        <f>Замеры!I927</f>
        <v>0</v>
      </c>
      <c r="F933" s="29" t="s">
        <v>88</v>
      </c>
      <c r="G933" s="29">
        <f t="shared" si="72"/>
        <v>15</v>
      </c>
      <c r="H933" s="29">
        <f t="shared" si="73"/>
        <v>30</v>
      </c>
      <c r="I933" s="29" t="s">
        <v>75</v>
      </c>
      <c r="J933" s="29">
        <f t="shared" ca="1" si="70"/>
        <v>20.3</v>
      </c>
      <c r="K933" s="29">
        <f t="shared" si="74"/>
        <v>0.3</v>
      </c>
      <c r="L933" s="29">
        <f t="shared" ca="1" si="71"/>
        <v>1.4E-2</v>
      </c>
      <c r="M933">
        <f>Замеры!S927</f>
        <v>0</v>
      </c>
    </row>
    <row r="934" spans="1:13" ht="15.6" x14ac:dyDescent="0.3">
      <c r="A934" s="58">
        <f>IF(Замеры!B928=0, " ", Замеры!B928)</f>
        <v>923</v>
      </c>
      <c r="B934" s="59">
        <f>Замеры!H928</f>
        <v>0</v>
      </c>
      <c r="C934" s="60" t="str">
        <f>Замеры!F928</f>
        <v xml:space="preserve">Группа от QF </v>
      </c>
      <c r="D934" s="29" t="s">
        <v>76</v>
      </c>
      <c r="E934" s="28">
        <f>Замеры!I928</f>
        <v>0</v>
      </c>
      <c r="F934" s="29" t="s">
        <v>88</v>
      </c>
      <c r="G934" s="29">
        <f t="shared" si="72"/>
        <v>15</v>
      </c>
      <c r="H934" s="29">
        <f t="shared" si="73"/>
        <v>30</v>
      </c>
      <c r="I934" s="29" t="s">
        <v>75</v>
      </c>
      <c r="J934" s="29">
        <f t="shared" ca="1" si="70"/>
        <v>21.6</v>
      </c>
      <c r="K934" s="29">
        <f t="shared" si="74"/>
        <v>0.3</v>
      </c>
      <c r="L934" s="29">
        <f t="shared" ca="1" si="71"/>
        <v>1.7999999999999999E-2</v>
      </c>
      <c r="M934">
        <f>Замеры!S928</f>
        <v>0</v>
      </c>
    </row>
    <row r="935" spans="1:13" ht="15.6" x14ac:dyDescent="0.3">
      <c r="A935" s="58">
        <f>IF(Замеры!B929=0, " ", Замеры!B929)</f>
        <v>924</v>
      </c>
      <c r="B935" s="59">
        <f>Замеры!H929</f>
        <v>0</v>
      </c>
      <c r="C935" s="60" t="str">
        <f>Замеры!F929</f>
        <v xml:space="preserve">Группа от QF </v>
      </c>
      <c r="D935" s="29" t="s">
        <v>76</v>
      </c>
      <c r="E935" s="28">
        <f>Замеры!I929</f>
        <v>0</v>
      </c>
      <c r="F935" s="29" t="s">
        <v>88</v>
      </c>
      <c r="G935" s="29">
        <f t="shared" si="72"/>
        <v>15</v>
      </c>
      <c r="H935" s="29">
        <f t="shared" si="73"/>
        <v>30</v>
      </c>
      <c r="I935" s="29" t="s">
        <v>75</v>
      </c>
      <c r="J935" s="29">
        <f t="shared" ca="1" si="70"/>
        <v>20.5</v>
      </c>
      <c r="K935" s="29">
        <f t="shared" si="74"/>
        <v>0.3</v>
      </c>
      <c r="L935" s="29">
        <f t="shared" ca="1" si="71"/>
        <v>1.7999999999999999E-2</v>
      </c>
      <c r="M935">
        <f>Замеры!S929</f>
        <v>0</v>
      </c>
    </row>
    <row r="936" spans="1:13" ht="15.6" x14ac:dyDescent="0.3">
      <c r="A936" s="58">
        <f>IF(Замеры!B930=0, " ", Замеры!B930)</f>
        <v>925</v>
      </c>
      <c r="B936" s="59">
        <f>Замеры!H930</f>
        <v>0</v>
      </c>
      <c r="C936" s="60" t="str">
        <f>Замеры!F930</f>
        <v xml:space="preserve">Группа от QF </v>
      </c>
      <c r="D936" s="29" t="s">
        <v>76</v>
      </c>
      <c r="E936" s="28">
        <f>Замеры!I930</f>
        <v>0</v>
      </c>
      <c r="F936" s="29" t="s">
        <v>88</v>
      </c>
      <c r="G936" s="29">
        <f t="shared" si="72"/>
        <v>15</v>
      </c>
      <c r="H936" s="29">
        <f t="shared" si="73"/>
        <v>30</v>
      </c>
      <c r="I936" s="29" t="s">
        <v>75</v>
      </c>
      <c r="J936" s="29">
        <f t="shared" ca="1" si="70"/>
        <v>20.7</v>
      </c>
      <c r="K936" s="29">
        <f t="shared" si="74"/>
        <v>0.3</v>
      </c>
      <c r="L936" s="29">
        <f t="shared" ca="1" si="71"/>
        <v>1.4E-2</v>
      </c>
      <c r="M936">
        <f>Замеры!S930</f>
        <v>0</v>
      </c>
    </row>
    <row r="937" spans="1:13" ht="15.6" x14ac:dyDescent="0.3">
      <c r="A937" s="58">
        <f>IF(Замеры!B931=0, " ", Замеры!B931)</f>
        <v>926</v>
      </c>
      <c r="B937" s="59">
        <f>Замеры!H931</f>
        <v>0</v>
      </c>
      <c r="C937" s="60" t="str">
        <f>Замеры!F931</f>
        <v xml:space="preserve">Группа от QF </v>
      </c>
      <c r="D937" s="29" t="s">
        <v>76</v>
      </c>
      <c r="E937" s="28">
        <f>Замеры!I931</f>
        <v>0</v>
      </c>
      <c r="F937" s="29" t="s">
        <v>88</v>
      </c>
      <c r="G937" s="29">
        <f t="shared" si="72"/>
        <v>15</v>
      </c>
      <c r="H937" s="29">
        <f t="shared" si="73"/>
        <v>30</v>
      </c>
      <c r="I937" s="29" t="s">
        <v>75</v>
      </c>
      <c r="J937" s="29">
        <f t="shared" ca="1" si="70"/>
        <v>21.4</v>
      </c>
      <c r="K937" s="29">
        <f t="shared" si="74"/>
        <v>0.3</v>
      </c>
      <c r="L937" s="29">
        <f t="shared" ca="1" si="71"/>
        <v>1.2999999999999999E-2</v>
      </c>
      <c r="M937">
        <f>Замеры!S931</f>
        <v>0</v>
      </c>
    </row>
    <row r="938" spans="1:13" ht="15.6" x14ac:dyDescent="0.3">
      <c r="A938" s="58">
        <f>IF(Замеры!B932=0, " ", Замеры!B932)</f>
        <v>927</v>
      </c>
      <c r="B938" s="59">
        <f>Замеры!H932</f>
        <v>0</v>
      </c>
      <c r="C938" s="60" t="str">
        <f>Замеры!F932</f>
        <v xml:space="preserve">Группа от QF </v>
      </c>
      <c r="D938" s="29" t="s">
        <v>76</v>
      </c>
      <c r="E938" s="28">
        <f>Замеры!I932</f>
        <v>0</v>
      </c>
      <c r="F938" s="29" t="s">
        <v>88</v>
      </c>
      <c r="G938" s="29">
        <f t="shared" si="72"/>
        <v>15</v>
      </c>
      <c r="H938" s="29">
        <f t="shared" si="73"/>
        <v>30</v>
      </c>
      <c r="I938" s="29" t="s">
        <v>75</v>
      </c>
      <c r="J938" s="29">
        <f t="shared" ca="1" si="70"/>
        <v>20.399999999999999</v>
      </c>
      <c r="K938" s="29">
        <f t="shared" si="74"/>
        <v>0.3</v>
      </c>
      <c r="L938" s="29">
        <f t="shared" ca="1" si="71"/>
        <v>1.6E-2</v>
      </c>
      <c r="M938">
        <f>Замеры!S932</f>
        <v>0</v>
      </c>
    </row>
    <row r="939" spans="1:13" ht="15.6" x14ac:dyDescent="0.3">
      <c r="A939" s="58">
        <f>IF(Замеры!B933=0, " ", Замеры!B933)</f>
        <v>928</v>
      </c>
      <c r="B939" s="59">
        <f>Замеры!H933</f>
        <v>0</v>
      </c>
      <c r="C939" s="60" t="str">
        <f>Замеры!F933</f>
        <v xml:space="preserve">Группа от QF </v>
      </c>
      <c r="D939" s="29" t="s">
        <v>76</v>
      </c>
      <c r="E939" s="28">
        <f>Замеры!I933</f>
        <v>0</v>
      </c>
      <c r="F939" s="29" t="s">
        <v>88</v>
      </c>
      <c r="G939" s="29">
        <f t="shared" si="72"/>
        <v>15</v>
      </c>
      <c r="H939" s="29">
        <f t="shared" si="73"/>
        <v>30</v>
      </c>
      <c r="I939" s="29" t="s">
        <v>75</v>
      </c>
      <c r="J939" s="29">
        <f t="shared" ca="1" si="70"/>
        <v>20.100000000000001</v>
      </c>
      <c r="K939" s="29">
        <f t="shared" si="74"/>
        <v>0.3</v>
      </c>
      <c r="L939" s="29">
        <f t="shared" ca="1" si="71"/>
        <v>8.0000000000000002E-3</v>
      </c>
      <c r="M939">
        <f>Замеры!S933</f>
        <v>0</v>
      </c>
    </row>
    <row r="940" spans="1:13" ht="15.6" x14ac:dyDescent="0.3">
      <c r="A940" s="58">
        <f>IF(Замеры!B934=0, " ", Замеры!B934)</f>
        <v>929</v>
      </c>
      <c r="B940" s="59">
        <f>Замеры!H934</f>
        <v>0</v>
      </c>
      <c r="C940" s="60" t="str">
        <f>Замеры!F934</f>
        <v xml:space="preserve">Группа от QF </v>
      </c>
      <c r="D940" s="29" t="s">
        <v>76</v>
      </c>
      <c r="E940" s="28">
        <f>Замеры!I934</f>
        <v>0</v>
      </c>
      <c r="F940" s="29" t="s">
        <v>88</v>
      </c>
      <c r="G940" s="29">
        <f t="shared" si="72"/>
        <v>15</v>
      </c>
      <c r="H940" s="29">
        <f t="shared" si="73"/>
        <v>30</v>
      </c>
      <c r="I940" s="29" t="s">
        <v>75</v>
      </c>
      <c r="J940" s="29">
        <f t="shared" ca="1" si="70"/>
        <v>20.9</v>
      </c>
      <c r="K940" s="29">
        <f t="shared" si="74"/>
        <v>0.3</v>
      </c>
      <c r="L940" s="29">
        <f t="shared" ca="1" si="71"/>
        <v>1.4E-2</v>
      </c>
      <c r="M940">
        <f>Замеры!S934</f>
        <v>0</v>
      </c>
    </row>
    <row r="941" spans="1:13" ht="15.6" x14ac:dyDescent="0.3">
      <c r="A941" s="58">
        <f>IF(Замеры!B935=0, " ", Замеры!B935)</f>
        <v>930</v>
      </c>
      <c r="B941" s="59">
        <f>Замеры!H935</f>
        <v>0</v>
      </c>
      <c r="C941" s="60" t="str">
        <f>Замеры!F935</f>
        <v xml:space="preserve">Группа от QF </v>
      </c>
      <c r="D941" s="29" t="s">
        <v>76</v>
      </c>
      <c r="E941" s="28">
        <f>Замеры!I935</f>
        <v>0</v>
      </c>
      <c r="F941" s="29" t="s">
        <v>88</v>
      </c>
      <c r="G941" s="29">
        <f t="shared" si="72"/>
        <v>15</v>
      </c>
      <c r="H941" s="29">
        <f t="shared" si="73"/>
        <v>30</v>
      </c>
      <c r="I941" s="29" t="s">
        <v>75</v>
      </c>
      <c r="J941" s="29">
        <f t="shared" ca="1" si="70"/>
        <v>20.6</v>
      </c>
      <c r="K941" s="29">
        <f t="shared" si="74"/>
        <v>0.3</v>
      </c>
      <c r="L941" s="29">
        <f t="shared" ca="1" si="71"/>
        <v>0.01</v>
      </c>
      <c r="M941">
        <f>Замеры!S935</f>
        <v>0</v>
      </c>
    </row>
    <row r="942" spans="1:13" ht="15.6" x14ac:dyDescent="0.3">
      <c r="A942" s="58">
        <f>IF(Замеры!B936=0, " ", Замеры!B936)</f>
        <v>931</v>
      </c>
      <c r="B942" s="59">
        <f>Замеры!H936</f>
        <v>0</v>
      </c>
      <c r="C942" s="60" t="str">
        <f>Замеры!F936</f>
        <v xml:space="preserve">Группа от QF </v>
      </c>
      <c r="D942" s="29" t="s">
        <v>76</v>
      </c>
      <c r="E942" s="28">
        <f>Замеры!I936</f>
        <v>0</v>
      </c>
      <c r="F942" s="29" t="s">
        <v>88</v>
      </c>
      <c r="G942" s="29">
        <f t="shared" si="72"/>
        <v>15</v>
      </c>
      <c r="H942" s="29">
        <f t="shared" si="73"/>
        <v>30</v>
      </c>
      <c r="I942" s="29" t="s">
        <v>75</v>
      </c>
      <c r="J942" s="29">
        <f t="shared" ca="1" si="70"/>
        <v>20.8</v>
      </c>
      <c r="K942" s="29">
        <f t="shared" si="74"/>
        <v>0.3</v>
      </c>
      <c r="L942" s="29">
        <f t="shared" ca="1" si="71"/>
        <v>1.9E-2</v>
      </c>
      <c r="M942">
        <f>Замеры!S936</f>
        <v>0</v>
      </c>
    </row>
    <row r="943" spans="1:13" ht="15.6" x14ac:dyDescent="0.3">
      <c r="A943" s="58">
        <f>IF(Замеры!B937=0, " ", Замеры!B937)</f>
        <v>932</v>
      </c>
      <c r="B943" s="59">
        <f>Замеры!H937</f>
        <v>0</v>
      </c>
      <c r="C943" s="60" t="str">
        <f>Замеры!F937</f>
        <v xml:space="preserve">Группа от QF </v>
      </c>
      <c r="D943" s="29" t="s">
        <v>76</v>
      </c>
      <c r="E943" s="28">
        <f>Замеры!I937</f>
        <v>0</v>
      </c>
      <c r="F943" s="29" t="s">
        <v>88</v>
      </c>
      <c r="G943" s="29">
        <f t="shared" si="72"/>
        <v>15</v>
      </c>
      <c r="H943" s="29">
        <f t="shared" si="73"/>
        <v>30</v>
      </c>
      <c r="I943" s="29" t="s">
        <v>75</v>
      </c>
      <c r="J943" s="29">
        <f t="shared" ca="1" si="70"/>
        <v>21.5</v>
      </c>
      <c r="K943" s="29">
        <f t="shared" si="74"/>
        <v>0.3</v>
      </c>
      <c r="L943" s="29">
        <f t="shared" ca="1" si="71"/>
        <v>1.9E-2</v>
      </c>
      <c r="M943">
        <f>Замеры!S937</f>
        <v>0</v>
      </c>
    </row>
    <row r="944" spans="1:13" ht="15.6" x14ac:dyDescent="0.3">
      <c r="A944" s="58">
        <f>IF(Замеры!B938=0, " ", Замеры!B938)</f>
        <v>933</v>
      </c>
      <c r="B944" s="59">
        <f>Замеры!H938</f>
        <v>0</v>
      </c>
      <c r="C944" s="60" t="str">
        <f>Замеры!F938</f>
        <v xml:space="preserve">Группа от QF </v>
      </c>
      <c r="D944" s="29" t="s">
        <v>76</v>
      </c>
      <c r="E944" s="28">
        <f>Замеры!I938</f>
        <v>0</v>
      </c>
      <c r="F944" s="29" t="s">
        <v>88</v>
      </c>
      <c r="G944" s="29">
        <f t="shared" si="72"/>
        <v>15</v>
      </c>
      <c r="H944" s="29">
        <f t="shared" si="73"/>
        <v>30</v>
      </c>
      <c r="I944" s="29" t="s">
        <v>75</v>
      </c>
      <c r="J944" s="29">
        <f t="shared" ca="1" si="70"/>
        <v>21.6</v>
      </c>
      <c r="K944" s="29">
        <f t="shared" si="74"/>
        <v>0.3</v>
      </c>
      <c r="L944" s="29">
        <f t="shared" ca="1" si="71"/>
        <v>1.2E-2</v>
      </c>
      <c r="M944">
        <f>Замеры!S938</f>
        <v>0</v>
      </c>
    </row>
    <row r="945" spans="1:13" ht="15.6" x14ac:dyDescent="0.3">
      <c r="A945" s="58">
        <f>IF(Замеры!B939=0, " ", Замеры!B939)</f>
        <v>934</v>
      </c>
      <c r="B945" s="59">
        <f>Замеры!H939</f>
        <v>0</v>
      </c>
      <c r="C945" s="60" t="str">
        <f>Замеры!F939</f>
        <v xml:space="preserve">Группа от QF </v>
      </c>
      <c r="D945" s="29" t="s">
        <v>76</v>
      </c>
      <c r="E945" s="28">
        <f>Замеры!I939</f>
        <v>0</v>
      </c>
      <c r="F945" s="29" t="s">
        <v>88</v>
      </c>
      <c r="G945" s="29">
        <f t="shared" si="72"/>
        <v>15</v>
      </c>
      <c r="H945" s="29">
        <f t="shared" si="73"/>
        <v>30</v>
      </c>
      <c r="I945" s="29" t="s">
        <v>75</v>
      </c>
      <c r="J945" s="29">
        <f t="shared" ca="1" si="70"/>
        <v>21.6</v>
      </c>
      <c r="K945" s="29">
        <f t="shared" si="74"/>
        <v>0.3</v>
      </c>
      <c r="L945" s="29">
        <f t="shared" ca="1" si="71"/>
        <v>1.2E-2</v>
      </c>
      <c r="M945">
        <f>Замеры!S939</f>
        <v>0</v>
      </c>
    </row>
    <row r="946" spans="1:13" ht="15.6" x14ac:dyDescent="0.3">
      <c r="A946" s="58">
        <f>IF(Замеры!B940=0, " ", Замеры!B940)</f>
        <v>935</v>
      </c>
      <c r="B946" s="59">
        <f>Замеры!H940</f>
        <v>0</v>
      </c>
      <c r="C946" s="60" t="str">
        <f>Замеры!F940</f>
        <v xml:space="preserve">Группа от QF </v>
      </c>
      <c r="D946" s="29" t="s">
        <v>76</v>
      </c>
      <c r="E946" s="28">
        <f>Замеры!I940</f>
        <v>0</v>
      </c>
      <c r="F946" s="29" t="s">
        <v>88</v>
      </c>
      <c r="G946" s="29">
        <f t="shared" si="72"/>
        <v>15</v>
      </c>
      <c r="H946" s="29">
        <f t="shared" si="73"/>
        <v>30</v>
      </c>
      <c r="I946" s="29" t="s">
        <v>75</v>
      </c>
      <c r="J946" s="29">
        <f t="shared" ca="1" si="70"/>
        <v>20.399999999999999</v>
      </c>
      <c r="K946" s="29">
        <f t="shared" si="74"/>
        <v>0.3</v>
      </c>
      <c r="L946" s="29">
        <f t="shared" ca="1" si="71"/>
        <v>1.6E-2</v>
      </c>
      <c r="M946">
        <f>Замеры!S940</f>
        <v>0</v>
      </c>
    </row>
    <row r="947" spans="1:13" ht="15.6" x14ac:dyDescent="0.3">
      <c r="A947" s="58">
        <f>IF(Замеры!B941=0, " ", Замеры!B941)</f>
        <v>936</v>
      </c>
      <c r="B947" s="59">
        <f>Замеры!H941</f>
        <v>0</v>
      </c>
      <c r="C947" s="60" t="str">
        <f>Замеры!F941</f>
        <v xml:space="preserve">Группа от QF </v>
      </c>
      <c r="D947" s="29" t="s">
        <v>76</v>
      </c>
      <c r="E947" s="28">
        <f>Замеры!I941</f>
        <v>0</v>
      </c>
      <c r="F947" s="29" t="s">
        <v>88</v>
      </c>
      <c r="G947" s="29">
        <f t="shared" si="72"/>
        <v>15</v>
      </c>
      <c r="H947" s="29">
        <f t="shared" si="73"/>
        <v>30</v>
      </c>
      <c r="I947" s="29" t="s">
        <v>75</v>
      </c>
      <c r="J947" s="29">
        <f t="shared" ca="1" si="70"/>
        <v>21.7</v>
      </c>
      <c r="K947" s="29">
        <f t="shared" si="74"/>
        <v>0.3</v>
      </c>
      <c r="L947" s="29">
        <f t="shared" ca="1" si="71"/>
        <v>1.0999999999999999E-2</v>
      </c>
      <c r="M947">
        <f>Замеры!S941</f>
        <v>0</v>
      </c>
    </row>
    <row r="948" spans="1:13" ht="15.6" x14ac:dyDescent="0.3">
      <c r="A948" s="58">
        <f>IF(Замеры!B942=0, " ", Замеры!B942)</f>
        <v>937</v>
      </c>
      <c r="B948" s="59">
        <f>Замеры!H942</f>
        <v>0</v>
      </c>
      <c r="C948" s="60" t="str">
        <f>Замеры!F942</f>
        <v xml:space="preserve">Группа от QF </v>
      </c>
      <c r="D948" s="29" t="s">
        <v>76</v>
      </c>
      <c r="E948" s="28">
        <f>Замеры!I942</f>
        <v>0</v>
      </c>
      <c r="F948" s="29" t="s">
        <v>88</v>
      </c>
      <c r="G948" s="29">
        <f t="shared" si="72"/>
        <v>15</v>
      </c>
      <c r="H948" s="29">
        <f t="shared" si="73"/>
        <v>30</v>
      </c>
      <c r="I948" s="29" t="s">
        <v>75</v>
      </c>
      <c r="J948" s="29">
        <f t="shared" ca="1" si="70"/>
        <v>20.7</v>
      </c>
      <c r="K948" s="29">
        <f t="shared" si="74"/>
        <v>0.3</v>
      </c>
      <c r="L948" s="29">
        <f t="shared" ca="1" si="71"/>
        <v>1.9E-2</v>
      </c>
      <c r="M948">
        <f>Замеры!S942</f>
        <v>0</v>
      </c>
    </row>
    <row r="949" spans="1:13" ht="15.6" x14ac:dyDescent="0.3">
      <c r="A949" s="58">
        <f>IF(Замеры!B943=0, " ", Замеры!B943)</f>
        <v>938</v>
      </c>
      <c r="B949" s="59">
        <f>Замеры!H943</f>
        <v>0</v>
      </c>
      <c r="C949" s="60" t="str">
        <f>Замеры!F943</f>
        <v xml:space="preserve">Группа от QF </v>
      </c>
      <c r="D949" s="29" t="s">
        <v>76</v>
      </c>
      <c r="E949" s="28">
        <f>Замеры!I943</f>
        <v>0</v>
      </c>
      <c r="F949" s="29" t="s">
        <v>88</v>
      </c>
      <c r="G949" s="29">
        <f t="shared" si="72"/>
        <v>15</v>
      </c>
      <c r="H949" s="29">
        <f t="shared" si="73"/>
        <v>30</v>
      </c>
      <c r="I949" s="29" t="s">
        <v>75</v>
      </c>
      <c r="J949" s="29">
        <f t="shared" ca="1" si="70"/>
        <v>20.399999999999999</v>
      </c>
      <c r="K949" s="29">
        <f t="shared" si="74"/>
        <v>0.3</v>
      </c>
      <c r="L949" s="29">
        <f t="shared" ca="1" si="71"/>
        <v>1.2E-2</v>
      </c>
      <c r="M949">
        <f>Замеры!S943</f>
        <v>0</v>
      </c>
    </row>
    <row r="950" spans="1:13" ht="15.6" x14ac:dyDescent="0.3">
      <c r="A950" s="58">
        <f>IF(Замеры!B944=0, " ", Замеры!B944)</f>
        <v>939</v>
      </c>
      <c r="B950" s="59">
        <f>Замеры!H944</f>
        <v>0</v>
      </c>
      <c r="C950" s="60" t="str">
        <f>Замеры!F944</f>
        <v xml:space="preserve">Группа от QF </v>
      </c>
      <c r="D950" s="29" t="s">
        <v>76</v>
      </c>
      <c r="E950" s="28">
        <f>Замеры!I944</f>
        <v>0</v>
      </c>
      <c r="F950" s="29" t="s">
        <v>88</v>
      </c>
      <c r="G950" s="29">
        <f t="shared" si="72"/>
        <v>15</v>
      </c>
      <c r="H950" s="29">
        <f t="shared" si="73"/>
        <v>30</v>
      </c>
      <c r="I950" s="29" t="s">
        <v>75</v>
      </c>
      <c r="J950" s="29">
        <f t="shared" ca="1" si="70"/>
        <v>21.5</v>
      </c>
      <c r="K950" s="29">
        <f t="shared" si="74"/>
        <v>0.3</v>
      </c>
      <c r="L950" s="29">
        <f t="shared" ca="1" si="71"/>
        <v>8.0000000000000002E-3</v>
      </c>
      <c r="M950">
        <f>Замеры!S944</f>
        <v>0</v>
      </c>
    </row>
    <row r="951" spans="1:13" ht="15.6" x14ac:dyDescent="0.3">
      <c r="A951" s="58">
        <f>IF(Замеры!B945=0, " ", Замеры!B945)</f>
        <v>940</v>
      </c>
      <c r="B951" s="59">
        <f>Замеры!H945</f>
        <v>0</v>
      </c>
      <c r="C951" s="60" t="str">
        <f>Замеры!F945</f>
        <v xml:space="preserve">Группа от QF </v>
      </c>
      <c r="D951" s="29" t="s">
        <v>76</v>
      </c>
      <c r="E951" s="28">
        <f>Замеры!I945</f>
        <v>0</v>
      </c>
      <c r="F951" s="29" t="s">
        <v>88</v>
      </c>
      <c r="G951" s="29">
        <f t="shared" si="72"/>
        <v>15</v>
      </c>
      <c r="H951" s="29">
        <f t="shared" si="73"/>
        <v>30</v>
      </c>
      <c r="I951" s="29" t="s">
        <v>75</v>
      </c>
      <c r="J951" s="29">
        <f t="shared" ca="1" si="70"/>
        <v>21.3</v>
      </c>
      <c r="K951" s="29">
        <f t="shared" si="74"/>
        <v>0.3</v>
      </c>
      <c r="L951" s="29">
        <f t="shared" ca="1" si="71"/>
        <v>1.7000000000000001E-2</v>
      </c>
      <c r="M951">
        <f>Замеры!S945</f>
        <v>0</v>
      </c>
    </row>
    <row r="952" spans="1:13" ht="15.6" x14ac:dyDescent="0.3">
      <c r="A952" s="58">
        <f>IF(Замеры!B946=0, " ", Замеры!B946)</f>
        <v>941</v>
      </c>
      <c r="B952" s="59">
        <f>Замеры!H946</f>
        <v>0</v>
      </c>
      <c r="C952" s="60" t="str">
        <f>Замеры!F946</f>
        <v xml:space="preserve">Группа от QF </v>
      </c>
      <c r="D952" s="29" t="s">
        <v>76</v>
      </c>
      <c r="E952" s="28">
        <f>Замеры!I946</f>
        <v>0</v>
      </c>
      <c r="F952" s="29" t="s">
        <v>88</v>
      </c>
      <c r="G952" s="29">
        <f t="shared" si="72"/>
        <v>15</v>
      </c>
      <c r="H952" s="29">
        <f t="shared" si="73"/>
        <v>30</v>
      </c>
      <c r="I952" s="29" t="s">
        <v>75</v>
      </c>
      <c r="J952" s="29">
        <f t="shared" ca="1" si="70"/>
        <v>20.9</v>
      </c>
      <c r="K952" s="29">
        <f t="shared" si="74"/>
        <v>0.3</v>
      </c>
      <c r="L952" s="29">
        <f t="shared" ca="1" si="71"/>
        <v>7.0000000000000001E-3</v>
      </c>
      <c r="M952">
        <f>Замеры!S946</f>
        <v>0</v>
      </c>
    </row>
    <row r="953" spans="1:13" ht="15.6" x14ac:dyDescent="0.3">
      <c r="A953" s="58">
        <f>IF(Замеры!B947=0, " ", Замеры!B947)</f>
        <v>942</v>
      </c>
      <c r="B953" s="59">
        <f>Замеры!H947</f>
        <v>0</v>
      </c>
      <c r="C953" s="60" t="str">
        <f>Замеры!F947</f>
        <v xml:space="preserve">Группа от QF </v>
      </c>
      <c r="D953" s="29" t="s">
        <v>76</v>
      </c>
      <c r="E953" s="28">
        <f>Замеры!I947</f>
        <v>0</v>
      </c>
      <c r="F953" s="29" t="s">
        <v>88</v>
      </c>
      <c r="G953" s="29">
        <f t="shared" si="72"/>
        <v>15</v>
      </c>
      <c r="H953" s="29">
        <f t="shared" si="73"/>
        <v>30</v>
      </c>
      <c r="I953" s="29" t="s">
        <v>75</v>
      </c>
      <c r="J953" s="29">
        <f t="shared" ca="1" si="70"/>
        <v>21.9</v>
      </c>
      <c r="K953" s="29">
        <f t="shared" si="74"/>
        <v>0.3</v>
      </c>
      <c r="L953" s="29">
        <f t="shared" ca="1" si="71"/>
        <v>1.4999999999999999E-2</v>
      </c>
      <c r="M953">
        <f>Замеры!S947</f>
        <v>0</v>
      </c>
    </row>
    <row r="954" spans="1:13" ht="15.6" x14ac:dyDescent="0.3">
      <c r="A954" s="58">
        <f>IF(Замеры!B948=0, " ", Замеры!B948)</f>
        <v>943</v>
      </c>
      <c r="B954" s="59">
        <f>Замеры!H948</f>
        <v>0</v>
      </c>
      <c r="C954" s="60" t="str">
        <f>Замеры!F948</f>
        <v xml:space="preserve">Группа от QF </v>
      </c>
      <c r="D954" s="29" t="s">
        <v>76</v>
      </c>
      <c r="E954" s="28">
        <f>Замеры!I948</f>
        <v>0</v>
      </c>
      <c r="F954" s="29" t="s">
        <v>88</v>
      </c>
      <c r="G954" s="29">
        <f t="shared" si="72"/>
        <v>15</v>
      </c>
      <c r="H954" s="29">
        <f t="shared" si="73"/>
        <v>30</v>
      </c>
      <c r="I954" s="29" t="s">
        <v>75</v>
      </c>
      <c r="J954" s="29">
        <f t="shared" ca="1" si="70"/>
        <v>21.5</v>
      </c>
      <c r="K954" s="29">
        <f t="shared" si="74"/>
        <v>0.3</v>
      </c>
      <c r="L954" s="29">
        <f t="shared" ca="1" si="71"/>
        <v>1.4999999999999999E-2</v>
      </c>
      <c r="M954">
        <f>Замеры!S948</f>
        <v>0</v>
      </c>
    </row>
    <row r="955" spans="1:13" ht="15.6" x14ac:dyDescent="0.3">
      <c r="A955" s="58">
        <f>IF(Замеры!B949=0, " ", Замеры!B949)</f>
        <v>944</v>
      </c>
      <c r="B955" s="59">
        <f>Замеры!H949</f>
        <v>0</v>
      </c>
      <c r="C955" s="60" t="str">
        <f>Замеры!F949</f>
        <v xml:space="preserve">Группа от QF </v>
      </c>
      <c r="D955" s="29" t="s">
        <v>76</v>
      </c>
      <c r="E955" s="28">
        <f>Замеры!I949</f>
        <v>0</v>
      </c>
      <c r="F955" s="29" t="s">
        <v>88</v>
      </c>
      <c r="G955" s="29">
        <f t="shared" si="72"/>
        <v>15</v>
      </c>
      <c r="H955" s="29">
        <f t="shared" si="73"/>
        <v>30</v>
      </c>
      <c r="I955" s="29" t="s">
        <v>75</v>
      </c>
      <c r="J955" s="29">
        <f t="shared" ca="1" si="70"/>
        <v>20.8</v>
      </c>
      <c r="K955" s="29">
        <f t="shared" si="74"/>
        <v>0.3</v>
      </c>
      <c r="L955" s="29">
        <f t="shared" ca="1" si="71"/>
        <v>1.6E-2</v>
      </c>
      <c r="M955">
        <f>Замеры!S949</f>
        <v>0</v>
      </c>
    </row>
    <row r="956" spans="1:13" ht="15.6" x14ac:dyDescent="0.3">
      <c r="A956" s="58">
        <f>IF(Замеры!B950=0, " ", Замеры!B950)</f>
        <v>945</v>
      </c>
      <c r="B956" s="59">
        <f>Замеры!H950</f>
        <v>0</v>
      </c>
      <c r="C956" s="60" t="str">
        <f>Замеры!F950</f>
        <v xml:space="preserve">Группа от QF </v>
      </c>
      <c r="D956" s="29" t="s">
        <v>76</v>
      </c>
      <c r="E956" s="28">
        <f>Замеры!I950</f>
        <v>0</v>
      </c>
      <c r="F956" s="29" t="s">
        <v>88</v>
      </c>
      <c r="G956" s="29">
        <f t="shared" si="72"/>
        <v>15</v>
      </c>
      <c r="H956" s="29">
        <f t="shared" si="73"/>
        <v>30</v>
      </c>
      <c r="I956" s="29" t="s">
        <v>75</v>
      </c>
      <c r="J956" s="29">
        <f t="shared" ca="1" si="70"/>
        <v>21.9</v>
      </c>
      <c r="K956" s="29">
        <f t="shared" si="74"/>
        <v>0.3</v>
      </c>
      <c r="L956" s="29">
        <f t="shared" ca="1" si="71"/>
        <v>1.9E-2</v>
      </c>
      <c r="M956">
        <f>Замеры!S950</f>
        <v>0</v>
      </c>
    </row>
    <row r="957" spans="1:13" ht="15.6" x14ac:dyDescent="0.3">
      <c r="A957" s="58">
        <f>IF(Замеры!B951=0, " ", Замеры!B951)</f>
        <v>946</v>
      </c>
      <c r="B957" s="59">
        <f>Замеры!H951</f>
        <v>0</v>
      </c>
      <c r="C957" s="60" t="str">
        <f>Замеры!F951</f>
        <v xml:space="preserve">Группа от QF </v>
      </c>
      <c r="D957" s="29" t="s">
        <v>76</v>
      </c>
      <c r="E957" s="28">
        <f>Замеры!I951</f>
        <v>0</v>
      </c>
      <c r="F957" s="29" t="s">
        <v>88</v>
      </c>
      <c r="G957" s="29">
        <f t="shared" si="72"/>
        <v>15</v>
      </c>
      <c r="H957" s="29">
        <f t="shared" si="73"/>
        <v>30</v>
      </c>
      <c r="I957" s="29" t="s">
        <v>75</v>
      </c>
      <c r="J957" s="29">
        <f t="shared" ca="1" si="70"/>
        <v>20.3</v>
      </c>
      <c r="K957" s="29">
        <f t="shared" si="74"/>
        <v>0.3</v>
      </c>
      <c r="L957" s="29">
        <f t="shared" ca="1" si="71"/>
        <v>1.7999999999999999E-2</v>
      </c>
      <c r="M957">
        <f>Замеры!S951</f>
        <v>0</v>
      </c>
    </row>
    <row r="958" spans="1:13" ht="15.6" x14ac:dyDescent="0.3">
      <c r="A958" s="58">
        <f>IF(Замеры!B952=0, " ", Замеры!B952)</f>
        <v>947</v>
      </c>
      <c r="B958" s="59">
        <f>Замеры!H952</f>
        <v>0</v>
      </c>
      <c r="C958" s="60" t="str">
        <f>Замеры!F952</f>
        <v xml:space="preserve">Группа от QF </v>
      </c>
      <c r="D958" s="29" t="s">
        <v>76</v>
      </c>
      <c r="E958" s="28">
        <f>Замеры!I952</f>
        <v>0</v>
      </c>
      <c r="F958" s="29" t="s">
        <v>88</v>
      </c>
      <c r="G958" s="29">
        <f t="shared" si="72"/>
        <v>15</v>
      </c>
      <c r="H958" s="29">
        <f t="shared" si="73"/>
        <v>30</v>
      </c>
      <c r="I958" s="29" t="s">
        <v>75</v>
      </c>
      <c r="J958" s="29">
        <f t="shared" ca="1" si="70"/>
        <v>21.8</v>
      </c>
      <c r="K958" s="29">
        <f t="shared" si="74"/>
        <v>0.3</v>
      </c>
      <c r="L958" s="29">
        <f t="shared" ca="1" si="71"/>
        <v>1.7000000000000001E-2</v>
      </c>
      <c r="M958">
        <f>Замеры!S952</f>
        <v>0</v>
      </c>
    </row>
    <row r="959" spans="1:13" ht="15.6" x14ac:dyDescent="0.3">
      <c r="A959" s="58">
        <f>IF(Замеры!B953=0, " ", Замеры!B953)</f>
        <v>948</v>
      </c>
      <c r="B959" s="59">
        <f>Замеры!H953</f>
        <v>0</v>
      </c>
      <c r="C959" s="60" t="str">
        <f>Замеры!F953</f>
        <v xml:space="preserve">Группа от QF </v>
      </c>
      <c r="D959" s="29" t="s">
        <v>76</v>
      </c>
      <c r="E959" s="28">
        <f>Замеры!I953</f>
        <v>0</v>
      </c>
      <c r="F959" s="29" t="s">
        <v>88</v>
      </c>
      <c r="G959" s="29">
        <f t="shared" si="72"/>
        <v>15</v>
      </c>
      <c r="H959" s="29">
        <f t="shared" si="73"/>
        <v>30</v>
      </c>
      <c r="I959" s="29" t="s">
        <v>75</v>
      </c>
      <c r="J959" s="29">
        <f t="shared" ca="1" si="70"/>
        <v>20.5</v>
      </c>
      <c r="K959" s="29">
        <f t="shared" si="74"/>
        <v>0.3</v>
      </c>
      <c r="L959" s="29">
        <f t="shared" ca="1" si="71"/>
        <v>1.2999999999999999E-2</v>
      </c>
      <c r="M959">
        <f>Замеры!S953</f>
        <v>0</v>
      </c>
    </row>
    <row r="960" spans="1:13" ht="15.6" x14ac:dyDescent="0.3">
      <c r="A960" s="58">
        <f>IF(Замеры!B954=0, " ", Замеры!B954)</f>
        <v>949</v>
      </c>
      <c r="B960" s="59">
        <f>Замеры!H954</f>
        <v>0</v>
      </c>
      <c r="C960" s="60" t="str">
        <f>Замеры!F954</f>
        <v xml:space="preserve">Группа от QF </v>
      </c>
      <c r="D960" s="29" t="s">
        <v>76</v>
      </c>
      <c r="E960" s="28">
        <f>Замеры!I954</f>
        <v>0</v>
      </c>
      <c r="F960" s="29" t="s">
        <v>88</v>
      </c>
      <c r="G960" s="29">
        <f t="shared" si="72"/>
        <v>15</v>
      </c>
      <c r="H960" s="29">
        <f t="shared" si="73"/>
        <v>30</v>
      </c>
      <c r="I960" s="29" t="s">
        <v>75</v>
      </c>
      <c r="J960" s="29">
        <f t="shared" ca="1" si="70"/>
        <v>21.7</v>
      </c>
      <c r="K960" s="29">
        <f t="shared" si="74"/>
        <v>0.3</v>
      </c>
      <c r="L960" s="29">
        <f t="shared" ca="1" si="71"/>
        <v>7.0000000000000001E-3</v>
      </c>
      <c r="M960">
        <f>Замеры!S954</f>
        <v>0</v>
      </c>
    </row>
    <row r="961" spans="1:13" ht="15.6" x14ac:dyDescent="0.3">
      <c r="A961" s="58">
        <f>IF(Замеры!B955=0, " ", Замеры!B955)</f>
        <v>950</v>
      </c>
      <c r="B961" s="59">
        <f>Замеры!H955</f>
        <v>0</v>
      </c>
      <c r="C961" s="60" t="str">
        <f>Замеры!F955</f>
        <v xml:space="preserve">Группа от QF </v>
      </c>
      <c r="D961" s="29" t="s">
        <v>76</v>
      </c>
      <c r="E961" s="28">
        <f>Замеры!I955</f>
        <v>0</v>
      </c>
      <c r="F961" s="29" t="s">
        <v>88</v>
      </c>
      <c r="G961" s="29">
        <f t="shared" si="72"/>
        <v>15</v>
      </c>
      <c r="H961" s="29">
        <f t="shared" si="73"/>
        <v>30</v>
      </c>
      <c r="I961" s="29" t="s">
        <v>75</v>
      </c>
      <c r="J961" s="29">
        <f t="shared" ca="1" si="70"/>
        <v>20.6</v>
      </c>
      <c r="K961" s="29">
        <f t="shared" si="74"/>
        <v>0.3</v>
      </c>
      <c r="L961" s="29">
        <f t="shared" ca="1" si="71"/>
        <v>1.4E-2</v>
      </c>
      <c r="M961">
        <f>Замеры!S955</f>
        <v>0</v>
      </c>
    </row>
    <row r="962" spans="1:13" ht="15.6" x14ac:dyDescent="0.3">
      <c r="A962" s="58">
        <f>IF(Замеры!B956=0, " ", Замеры!B956)</f>
        <v>951</v>
      </c>
      <c r="B962" s="59">
        <f>Замеры!H956</f>
        <v>0</v>
      </c>
      <c r="C962" s="60" t="str">
        <f>Замеры!F956</f>
        <v xml:space="preserve">Группа от QF </v>
      </c>
      <c r="D962" s="29" t="s">
        <v>76</v>
      </c>
      <c r="E962" s="28">
        <f>Замеры!I956</f>
        <v>0</v>
      </c>
      <c r="F962" s="29" t="s">
        <v>88</v>
      </c>
      <c r="G962" s="29">
        <f t="shared" si="72"/>
        <v>15</v>
      </c>
      <c r="H962" s="29">
        <f t="shared" si="73"/>
        <v>30</v>
      </c>
      <c r="I962" s="29" t="s">
        <v>75</v>
      </c>
      <c r="J962" s="29">
        <f t="shared" ca="1" si="70"/>
        <v>21.9</v>
      </c>
      <c r="K962" s="29">
        <f t="shared" si="74"/>
        <v>0.3</v>
      </c>
      <c r="L962" s="29">
        <f t="shared" ca="1" si="71"/>
        <v>8.0000000000000002E-3</v>
      </c>
      <c r="M962">
        <f>Замеры!S956</f>
        <v>0</v>
      </c>
    </row>
    <row r="963" spans="1:13" ht="15.6" x14ac:dyDescent="0.3">
      <c r="A963" s="58">
        <f>IF(Замеры!B957=0, " ", Замеры!B957)</f>
        <v>952</v>
      </c>
      <c r="B963" s="59">
        <f>Замеры!H957</f>
        <v>0</v>
      </c>
      <c r="C963" s="60" t="str">
        <f>Замеры!F957</f>
        <v xml:space="preserve">Группа от QF </v>
      </c>
      <c r="D963" s="29" t="s">
        <v>76</v>
      </c>
      <c r="E963" s="28">
        <f>Замеры!I957</f>
        <v>0</v>
      </c>
      <c r="F963" s="29" t="s">
        <v>88</v>
      </c>
      <c r="G963" s="29">
        <f t="shared" si="72"/>
        <v>15</v>
      </c>
      <c r="H963" s="29">
        <f t="shared" si="73"/>
        <v>30</v>
      </c>
      <c r="I963" s="29" t="s">
        <v>75</v>
      </c>
      <c r="J963" s="29">
        <f t="shared" ca="1" si="70"/>
        <v>21.5</v>
      </c>
      <c r="K963" s="29">
        <f t="shared" si="74"/>
        <v>0.3</v>
      </c>
      <c r="L963" s="29">
        <f t="shared" ca="1" si="71"/>
        <v>1.9E-2</v>
      </c>
      <c r="M963">
        <f>Замеры!S957</f>
        <v>0</v>
      </c>
    </row>
    <row r="964" spans="1:13" ht="15.6" x14ac:dyDescent="0.3">
      <c r="A964" s="58">
        <f>IF(Замеры!B958=0, " ", Замеры!B958)</f>
        <v>953</v>
      </c>
      <c r="B964" s="59">
        <f>Замеры!H958</f>
        <v>0</v>
      </c>
      <c r="C964" s="60" t="str">
        <f>Замеры!F958</f>
        <v xml:space="preserve">Группа от QF </v>
      </c>
      <c r="D964" s="29" t="s">
        <v>76</v>
      </c>
      <c r="E964" s="28">
        <f>Замеры!I958</f>
        <v>0</v>
      </c>
      <c r="F964" s="29" t="s">
        <v>88</v>
      </c>
      <c r="G964" s="29">
        <f t="shared" si="72"/>
        <v>15</v>
      </c>
      <c r="H964" s="29">
        <f t="shared" si="73"/>
        <v>30</v>
      </c>
      <c r="I964" s="29" t="s">
        <v>75</v>
      </c>
      <c r="J964" s="29">
        <f t="shared" ca="1" si="70"/>
        <v>21.9</v>
      </c>
      <c r="K964" s="29">
        <f t="shared" si="74"/>
        <v>0.3</v>
      </c>
      <c r="L964" s="29">
        <f t="shared" ca="1" si="71"/>
        <v>1.4999999999999999E-2</v>
      </c>
      <c r="M964">
        <f>Замеры!S958</f>
        <v>0</v>
      </c>
    </row>
    <row r="965" spans="1:13" ht="15.6" x14ac:dyDescent="0.3">
      <c r="A965" s="58">
        <f>IF(Замеры!B959=0, " ", Замеры!B959)</f>
        <v>954</v>
      </c>
      <c r="B965" s="59">
        <f>Замеры!H959</f>
        <v>0</v>
      </c>
      <c r="C965" s="60" t="str">
        <f>Замеры!F959</f>
        <v xml:space="preserve">Группа от QF </v>
      </c>
      <c r="D965" s="29" t="s">
        <v>76</v>
      </c>
      <c r="E965" s="28">
        <f>Замеры!I959</f>
        <v>0</v>
      </c>
      <c r="F965" s="29" t="s">
        <v>88</v>
      </c>
      <c r="G965" s="29">
        <f t="shared" si="72"/>
        <v>15</v>
      </c>
      <c r="H965" s="29">
        <f t="shared" si="73"/>
        <v>30</v>
      </c>
      <c r="I965" s="29" t="s">
        <v>75</v>
      </c>
      <c r="J965" s="29">
        <f t="shared" ca="1" si="70"/>
        <v>21.4</v>
      </c>
      <c r="K965" s="29">
        <f t="shared" si="74"/>
        <v>0.3</v>
      </c>
      <c r="L965" s="29">
        <f t="shared" ca="1" si="71"/>
        <v>1.4999999999999999E-2</v>
      </c>
      <c r="M965">
        <f>Замеры!S959</f>
        <v>0</v>
      </c>
    </row>
    <row r="966" spans="1:13" ht="15.6" x14ac:dyDescent="0.3">
      <c r="A966" s="58">
        <f>IF(Замеры!B960=0, " ", Замеры!B960)</f>
        <v>955</v>
      </c>
      <c r="B966" s="59">
        <f>Замеры!H960</f>
        <v>0</v>
      </c>
      <c r="C966" s="60" t="str">
        <f>Замеры!F960</f>
        <v xml:space="preserve">Группа от QF </v>
      </c>
      <c r="D966" s="29" t="s">
        <v>76</v>
      </c>
      <c r="E966" s="28">
        <f>Замеры!I960</f>
        <v>0</v>
      </c>
      <c r="F966" s="29" t="s">
        <v>88</v>
      </c>
      <c r="G966" s="29">
        <f t="shared" si="72"/>
        <v>15</v>
      </c>
      <c r="H966" s="29">
        <f t="shared" si="73"/>
        <v>30</v>
      </c>
      <c r="I966" s="29" t="s">
        <v>75</v>
      </c>
      <c r="J966" s="29">
        <f t="shared" ca="1" si="70"/>
        <v>20.100000000000001</v>
      </c>
      <c r="K966" s="29">
        <f t="shared" si="74"/>
        <v>0.3</v>
      </c>
      <c r="L966" s="29">
        <f t="shared" ca="1" si="71"/>
        <v>1.2999999999999999E-2</v>
      </c>
      <c r="M966">
        <f>Замеры!S960</f>
        <v>0</v>
      </c>
    </row>
    <row r="967" spans="1:13" ht="15.6" x14ac:dyDescent="0.3">
      <c r="A967" s="58">
        <f>IF(Замеры!B961=0, " ", Замеры!B961)</f>
        <v>956</v>
      </c>
      <c r="B967" s="59">
        <f>Замеры!H961</f>
        <v>0</v>
      </c>
      <c r="C967" s="60" t="str">
        <f>Замеры!F961</f>
        <v xml:space="preserve">Группа от QF </v>
      </c>
      <c r="D967" s="29" t="s">
        <v>76</v>
      </c>
      <c r="E967" s="28">
        <f>Замеры!I961</f>
        <v>0</v>
      </c>
      <c r="F967" s="29" t="s">
        <v>88</v>
      </c>
      <c r="G967" s="29">
        <f t="shared" si="72"/>
        <v>15</v>
      </c>
      <c r="H967" s="29">
        <f t="shared" si="73"/>
        <v>30</v>
      </c>
      <c r="I967" s="29" t="s">
        <v>75</v>
      </c>
      <c r="J967" s="29">
        <f t="shared" ca="1" si="70"/>
        <v>21.3</v>
      </c>
      <c r="K967" s="29">
        <f t="shared" si="74"/>
        <v>0.3</v>
      </c>
      <c r="L967" s="29">
        <f t="shared" ca="1" si="71"/>
        <v>8.9999999999999993E-3</v>
      </c>
      <c r="M967">
        <f>Замеры!S961</f>
        <v>0</v>
      </c>
    </row>
    <row r="968" spans="1:13" ht="15.6" x14ac:dyDescent="0.3">
      <c r="A968" s="58">
        <f>IF(Замеры!B962=0, " ", Замеры!B962)</f>
        <v>957</v>
      </c>
      <c r="B968" s="59">
        <f>Замеры!H962</f>
        <v>0</v>
      </c>
      <c r="C968" s="60" t="str">
        <f>Замеры!F962</f>
        <v xml:space="preserve">Группа от QF </v>
      </c>
      <c r="D968" s="29" t="s">
        <v>76</v>
      </c>
      <c r="E968" s="28">
        <f>Замеры!I962</f>
        <v>0</v>
      </c>
      <c r="F968" s="29" t="s">
        <v>88</v>
      </c>
      <c r="G968" s="29">
        <f t="shared" si="72"/>
        <v>15</v>
      </c>
      <c r="H968" s="29">
        <f t="shared" si="73"/>
        <v>30</v>
      </c>
      <c r="I968" s="29" t="s">
        <v>75</v>
      </c>
      <c r="J968" s="29">
        <f t="shared" ca="1" si="70"/>
        <v>20.100000000000001</v>
      </c>
      <c r="K968" s="29">
        <f t="shared" si="74"/>
        <v>0.3</v>
      </c>
      <c r="L968" s="29">
        <f t="shared" ca="1" si="71"/>
        <v>1.4999999999999999E-2</v>
      </c>
      <c r="M968">
        <f>Замеры!S962</f>
        <v>0</v>
      </c>
    </row>
    <row r="969" spans="1:13" ht="15.6" x14ac:dyDescent="0.3">
      <c r="A969" s="58">
        <f>IF(Замеры!B963=0, " ", Замеры!B963)</f>
        <v>958</v>
      </c>
      <c r="B969" s="59">
        <f>Замеры!H963</f>
        <v>0</v>
      </c>
      <c r="C969" s="60" t="str">
        <f>Замеры!F963</f>
        <v xml:space="preserve">Группа от QF </v>
      </c>
      <c r="D969" s="29" t="s">
        <v>76</v>
      </c>
      <c r="E969" s="28">
        <f>Замеры!I963</f>
        <v>0</v>
      </c>
      <c r="F969" s="29" t="s">
        <v>88</v>
      </c>
      <c r="G969" s="29">
        <f t="shared" si="72"/>
        <v>15</v>
      </c>
      <c r="H969" s="29">
        <f t="shared" si="73"/>
        <v>30</v>
      </c>
      <c r="I969" s="29" t="s">
        <v>75</v>
      </c>
      <c r="J969" s="29">
        <f t="shared" ca="1" si="70"/>
        <v>21.1</v>
      </c>
      <c r="K969" s="29">
        <f t="shared" si="74"/>
        <v>0.3</v>
      </c>
      <c r="L969" s="29">
        <f t="shared" ca="1" si="71"/>
        <v>1.6E-2</v>
      </c>
      <c r="M969">
        <f>Замеры!S963</f>
        <v>0</v>
      </c>
    </row>
    <row r="970" spans="1:13" ht="15.6" x14ac:dyDescent="0.3">
      <c r="A970" s="58">
        <f>IF(Замеры!B964=0, " ", Замеры!B964)</f>
        <v>959</v>
      </c>
      <c r="B970" s="59">
        <f>Замеры!H964</f>
        <v>0</v>
      </c>
      <c r="C970" s="60" t="str">
        <f>Замеры!F964</f>
        <v xml:space="preserve">Группа от QF </v>
      </c>
      <c r="D970" s="29" t="s">
        <v>76</v>
      </c>
      <c r="E970" s="28">
        <f>Замеры!I964</f>
        <v>0</v>
      </c>
      <c r="F970" s="29" t="s">
        <v>88</v>
      </c>
      <c r="G970" s="29">
        <f t="shared" si="72"/>
        <v>15</v>
      </c>
      <c r="H970" s="29">
        <f t="shared" si="73"/>
        <v>30</v>
      </c>
      <c r="I970" s="29" t="s">
        <v>75</v>
      </c>
      <c r="J970" s="29">
        <f t="shared" ca="1" si="70"/>
        <v>20.399999999999999</v>
      </c>
      <c r="K970" s="29">
        <f t="shared" si="74"/>
        <v>0.3</v>
      </c>
      <c r="L970" s="29">
        <f t="shared" ca="1" si="71"/>
        <v>1.9E-2</v>
      </c>
      <c r="M970">
        <f>Замеры!S964</f>
        <v>0</v>
      </c>
    </row>
    <row r="971" spans="1:13" ht="15.6" x14ac:dyDescent="0.3">
      <c r="A971" s="58">
        <f>IF(Замеры!B965=0, " ", Замеры!B965)</f>
        <v>960</v>
      </c>
      <c r="B971" s="59">
        <f>Замеры!H965</f>
        <v>0</v>
      </c>
      <c r="C971" s="60" t="str">
        <f>Замеры!F965</f>
        <v xml:space="preserve">Группа от QF </v>
      </c>
      <c r="D971" s="29" t="s">
        <v>76</v>
      </c>
      <c r="E971" s="28">
        <f>Замеры!I965</f>
        <v>0</v>
      </c>
      <c r="F971" s="29" t="s">
        <v>88</v>
      </c>
      <c r="G971" s="29">
        <f t="shared" si="72"/>
        <v>15</v>
      </c>
      <c r="H971" s="29">
        <f t="shared" si="73"/>
        <v>30</v>
      </c>
      <c r="I971" s="29" t="s">
        <v>75</v>
      </c>
      <c r="J971" s="29">
        <f t="shared" ca="1" si="70"/>
        <v>20.2</v>
      </c>
      <c r="K971" s="29">
        <f t="shared" si="74"/>
        <v>0.3</v>
      </c>
      <c r="L971" s="29">
        <f t="shared" ca="1" si="71"/>
        <v>0.01</v>
      </c>
      <c r="M971">
        <f>Замеры!S965</f>
        <v>0</v>
      </c>
    </row>
    <row r="972" spans="1:13" ht="15.6" x14ac:dyDescent="0.3">
      <c r="A972" s="58">
        <f>IF(Замеры!B966=0, " ", Замеры!B966)</f>
        <v>961</v>
      </c>
      <c r="B972" s="59">
        <f>Замеры!H966</f>
        <v>0</v>
      </c>
      <c r="C972" s="60" t="str">
        <f>Замеры!F966</f>
        <v xml:space="preserve">Группа от QF </v>
      </c>
      <c r="D972" s="29" t="s">
        <v>76</v>
      </c>
      <c r="E972" s="28">
        <f>Замеры!I966</f>
        <v>0</v>
      </c>
      <c r="F972" s="29" t="s">
        <v>88</v>
      </c>
      <c r="G972" s="29">
        <f t="shared" si="72"/>
        <v>15</v>
      </c>
      <c r="H972" s="29">
        <f t="shared" si="73"/>
        <v>30</v>
      </c>
      <c r="I972" s="29" t="s">
        <v>75</v>
      </c>
      <c r="J972" s="29">
        <f t="shared" ref="J972:J1035" ca="1" si="75">RANDBETWEEN(201,219)/10</f>
        <v>21.3</v>
      </c>
      <c r="K972" s="29">
        <f t="shared" si="74"/>
        <v>0.3</v>
      </c>
      <c r="L972" s="29">
        <f t="shared" ref="L972:L1035" ca="1" si="76">RANDBETWEEN(7,19)/1000</f>
        <v>7.0000000000000001E-3</v>
      </c>
      <c r="M972">
        <f>Замеры!S966</f>
        <v>0</v>
      </c>
    </row>
    <row r="973" spans="1:13" ht="15.6" x14ac:dyDescent="0.3">
      <c r="A973" s="58">
        <f>IF(Замеры!B967=0, " ", Замеры!B967)</f>
        <v>962</v>
      </c>
      <c r="B973" s="59">
        <f>Замеры!H967</f>
        <v>0</v>
      </c>
      <c r="C973" s="60" t="str">
        <f>Замеры!F967</f>
        <v xml:space="preserve">Группа от QF </v>
      </c>
      <c r="D973" s="29" t="s">
        <v>76</v>
      </c>
      <c r="E973" s="28">
        <f>Замеры!I967</f>
        <v>0</v>
      </c>
      <c r="F973" s="29" t="s">
        <v>88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75</v>
      </c>
      <c r="J973" s="29">
        <f t="shared" ca="1" si="75"/>
        <v>21</v>
      </c>
      <c r="K973" s="29">
        <f t="shared" ref="K973:K1036" si="79">$O$9</f>
        <v>0.3</v>
      </c>
      <c r="L973" s="29">
        <f t="shared" ca="1" si="76"/>
        <v>1.2999999999999999E-2</v>
      </c>
      <c r="M973">
        <f>Замеры!S967</f>
        <v>0</v>
      </c>
    </row>
    <row r="974" spans="1:13" ht="15.6" x14ac:dyDescent="0.3">
      <c r="A974" s="58">
        <f>IF(Замеры!B968=0, " ", Замеры!B968)</f>
        <v>963</v>
      </c>
      <c r="B974" s="59">
        <f>Замеры!H968</f>
        <v>0</v>
      </c>
      <c r="C974" s="60" t="str">
        <f>Замеры!F968</f>
        <v xml:space="preserve">Группа от QF </v>
      </c>
      <c r="D974" s="29" t="s">
        <v>76</v>
      </c>
      <c r="E974" s="28">
        <f>Замеры!I968</f>
        <v>0</v>
      </c>
      <c r="F974" s="29" t="s">
        <v>88</v>
      </c>
      <c r="G974" s="29">
        <f t="shared" si="77"/>
        <v>15</v>
      </c>
      <c r="H974" s="29">
        <f t="shared" si="78"/>
        <v>30</v>
      </c>
      <c r="I974" s="29" t="s">
        <v>75</v>
      </c>
      <c r="J974" s="29">
        <f t="shared" ca="1" si="75"/>
        <v>21.4</v>
      </c>
      <c r="K974" s="29">
        <f t="shared" si="79"/>
        <v>0.3</v>
      </c>
      <c r="L974" s="29">
        <f t="shared" ca="1" si="76"/>
        <v>8.9999999999999993E-3</v>
      </c>
      <c r="M974">
        <f>Замеры!S968</f>
        <v>0</v>
      </c>
    </row>
    <row r="975" spans="1:13" ht="15.6" x14ac:dyDescent="0.3">
      <c r="A975" s="58">
        <f>IF(Замеры!B969=0, " ", Замеры!B969)</f>
        <v>964</v>
      </c>
      <c r="B975" s="59">
        <f>Замеры!H969</f>
        <v>0</v>
      </c>
      <c r="C975" s="60" t="str">
        <f>Замеры!F969</f>
        <v xml:space="preserve">Группа от QF </v>
      </c>
      <c r="D975" s="29" t="s">
        <v>76</v>
      </c>
      <c r="E975" s="28">
        <f>Замеры!I969</f>
        <v>0</v>
      </c>
      <c r="F975" s="29" t="s">
        <v>88</v>
      </c>
      <c r="G975" s="29">
        <f t="shared" si="77"/>
        <v>15</v>
      </c>
      <c r="H975" s="29">
        <f t="shared" si="78"/>
        <v>30</v>
      </c>
      <c r="I975" s="29" t="s">
        <v>75</v>
      </c>
      <c r="J975" s="29">
        <f t="shared" ca="1" si="75"/>
        <v>21.9</v>
      </c>
      <c r="K975" s="29">
        <f t="shared" si="79"/>
        <v>0.3</v>
      </c>
      <c r="L975" s="29">
        <f t="shared" ca="1" si="76"/>
        <v>8.9999999999999993E-3</v>
      </c>
      <c r="M975">
        <f>Замеры!S969</f>
        <v>0</v>
      </c>
    </row>
    <row r="976" spans="1:13" ht="15.6" x14ac:dyDescent="0.3">
      <c r="A976" s="58">
        <f>IF(Замеры!B970=0, " ", Замеры!B970)</f>
        <v>965</v>
      </c>
      <c r="B976" s="59">
        <f>Замеры!H970</f>
        <v>0</v>
      </c>
      <c r="C976" s="60" t="str">
        <f>Замеры!F970</f>
        <v xml:space="preserve">Группа от QF </v>
      </c>
      <c r="D976" s="29" t="s">
        <v>76</v>
      </c>
      <c r="E976" s="28">
        <f>Замеры!I970</f>
        <v>0</v>
      </c>
      <c r="F976" s="29" t="s">
        <v>88</v>
      </c>
      <c r="G976" s="29">
        <f t="shared" si="77"/>
        <v>15</v>
      </c>
      <c r="H976" s="29">
        <f t="shared" si="78"/>
        <v>30</v>
      </c>
      <c r="I976" s="29" t="s">
        <v>75</v>
      </c>
      <c r="J976" s="29">
        <f t="shared" ca="1" si="75"/>
        <v>21.5</v>
      </c>
      <c r="K976" s="29">
        <f t="shared" si="79"/>
        <v>0.3</v>
      </c>
      <c r="L976" s="29">
        <f t="shared" ca="1" si="76"/>
        <v>0.01</v>
      </c>
      <c r="M976">
        <f>Замеры!S970</f>
        <v>0</v>
      </c>
    </row>
    <row r="977" spans="1:13" ht="15.6" x14ac:dyDescent="0.3">
      <c r="A977" s="58">
        <f>IF(Замеры!B971=0, " ", Замеры!B971)</f>
        <v>966</v>
      </c>
      <c r="B977" s="59">
        <f>Замеры!H971</f>
        <v>0</v>
      </c>
      <c r="C977" s="60" t="str">
        <f>Замеры!F971</f>
        <v xml:space="preserve">Группа от QF </v>
      </c>
      <c r="D977" s="29" t="s">
        <v>76</v>
      </c>
      <c r="E977" s="28">
        <f>Замеры!I971</f>
        <v>0</v>
      </c>
      <c r="F977" s="29" t="s">
        <v>88</v>
      </c>
      <c r="G977" s="29">
        <f t="shared" si="77"/>
        <v>15</v>
      </c>
      <c r="H977" s="29">
        <f t="shared" si="78"/>
        <v>30</v>
      </c>
      <c r="I977" s="29" t="s">
        <v>75</v>
      </c>
      <c r="J977" s="29">
        <f t="shared" ca="1" si="75"/>
        <v>20.7</v>
      </c>
      <c r="K977" s="29">
        <f t="shared" si="79"/>
        <v>0.3</v>
      </c>
      <c r="L977" s="29">
        <f t="shared" ca="1" si="76"/>
        <v>1.2E-2</v>
      </c>
      <c r="M977">
        <f>Замеры!S971</f>
        <v>0</v>
      </c>
    </row>
    <row r="978" spans="1:13" ht="15.6" x14ac:dyDescent="0.3">
      <c r="A978" s="58">
        <f>IF(Замеры!B972=0, " ", Замеры!B972)</f>
        <v>967</v>
      </c>
      <c r="B978" s="59">
        <f>Замеры!H972</f>
        <v>0</v>
      </c>
      <c r="C978" s="60" t="str">
        <f>Замеры!F972</f>
        <v xml:space="preserve">Группа от QF </v>
      </c>
      <c r="D978" s="29" t="s">
        <v>76</v>
      </c>
      <c r="E978" s="28">
        <f>Замеры!I972</f>
        <v>0</v>
      </c>
      <c r="F978" s="29" t="s">
        <v>88</v>
      </c>
      <c r="G978" s="29">
        <f t="shared" si="77"/>
        <v>15</v>
      </c>
      <c r="H978" s="29">
        <f t="shared" si="78"/>
        <v>30</v>
      </c>
      <c r="I978" s="29" t="s">
        <v>75</v>
      </c>
      <c r="J978" s="29">
        <f t="shared" ca="1" si="75"/>
        <v>21.4</v>
      </c>
      <c r="K978" s="29">
        <f t="shared" si="79"/>
        <v>0.3</v>
      </c>
      <c r="L978" s="29">
        <f t="shared" ca="1" si="76"/>
        <v>7.0000000000000001E-3</v>
      </c>
      <c r="M978">
        <f>Замеры!S972</f>
        <v>0</v>
      </c>
    </row>
    <row r="979" spans="1:13" ht="15.6" x14ac:dyDescent="0.3">
      <c r="A979" s="58">
        <f>IF(Замеры!B973=0, " ", Замеры!B973)</f>
        <v>968</v>
      </c>
      <c r="B979" s="59">
        <f>Замеры!H973</f>
        <v>0</v>
      </c>
      <c r="C979" s="60" t="str">
        <f>Замеры!F973</f>
        <v xml:space="preserve">Группа от QF </v>
      </c>
      <c r="D979" s="29" t="s">
        <v>76</v>
      </c>
      <c r="E979" s="28">
        <f>Замеры!I973</f>
        <v>0</v>
      </c>
      <c r="F979" s="29" t="s">
        <v>88</v>
      </c>
      <c r="G979" s="29">
        <f t="shared" si="77"/>
        <v>15</v>
      </c>
      <c r="H979" s="29">
        <f t="shared" si="78"/>
        <v>30</v>
      </c>
      <c r="I979" s="29" t="s">
        <v>75</v>
      </c>
      <c r="J979" s="29">
        <f t="shared" ca="1" si="75"/>
        <v>20.9</v>
      </c>
      <c r="K979" s="29">
        <f t="shared" si="79"/>
        <v>0.3</v>
      </c>
      <c r="L979" s="29">
        <f t="shared" ca="1" si="76"/>
        <v>1.2E-2</v>
      </c>
      <c r="M979">
        <f>Замеры!S973</f>
        <v>0</v>
      </c>
    </row>
    <row r="980" spans="1:13" ht="15.6" x14ac:dyDescent="0.3">
      <c r="A980" s="58">
        <f>IF(Замеры!B974=0, " ", Замеры!B974)</f>
        <v>969</v>
      </c>
      <c r="B980" s="59">
        <f>Замеры!H974</f>
        <v>0</v>
      </c>
      <c r="C980" s="60" t="str">
        <f>Замеры!F974</f>
        <v xml:space="preserve">Группа от QF </v>
      </c>
      <c r="D980" s="29" t="s">
        <v>76</v>
      </c>
      <c r="E980" s="28">
        <f>Замеры!I974</f>
        <v>0</v>
      </c>
      <c r="F980" s="29" t="s">
        <v>88</v>
      </c>
      <c r="G980" s="29">
        <f t="shared" si="77"/>
        <v>15</v>
      </c>
      <c r="H980" s="29">
        <f t="shared" si="78"/>
        <v>30</v>
      </c>
      <c r="I980" s="29" t="s">
        <v>75</v>
      </c>
      <c r="J980" s="29">
        <f t="shared" ca="1" si="75"/>
        <v>20.399999999999999</v>
      </c>
      <c r="K980" s="29">
        <f t="shared" si="79"/>
        <v>0.3</v>
      </c>
      <c r="L980" s="29">
        <f t="shared" ca="1" si="76"/>
        <v>8.0000000000000002E-3</v>
      </c>
      <c r="M980">
        <f>Замеры!S974</f>
        <v>0</v>
      </c>
    </row>
    <row r="981" spans="1:13" ht="15.6" x14ac:dyDescent="0.3">
      <c r="A981" s="58">
        <f>IF(Замеры!B975=0, " ", Замеры!B975)</f>
        <v>970</v>
      </c>
      <c r="B981" s="59">
        <f>Замеры!H975</f>
        <v>0</v>
      </c>
      <c r="C981" s="60" t="str">
        <f>Замеры!F975</f>
        <v xml:space="preserve">Группа от QF </v>
      </c>
      <c r="D981" s="29" t="s">
        <v>76</v>
      </c>
      <c r="E981" s="28">
        <f>Замеры!I975</f>
        <v>0</v>
      </c>
      <c r="F981" s="29" t="s">
        <v>88</v>
      </c>
      <c r="G981" s="29">
        <f t="shared" si="77"/>
        <v>15</v>
      </c>
      <c r="H981" s="29">
        <f t="shared" si="78"/>
        <v>30</v>
      </c>
      <c r="I981" s="29" t="s">
        <v>75</v>
      </c>
      <c r="J981" s="29">
        <f t="shared" ca="1" si="75"/>
        <v>21</v>
      </c>
      <c r="K981" s="29">
        <f t="shared" si="79"/>
        <v>0.3</v>
      </c>
      <c r="L981" s="29">
        <f t="shared" ca="1" si="76"/>
        <v>1.2999999999999999E-2</v>
      </c>
      <c r="M981">
        <f>Замеры!S975</f>
        <v>0</v>
      </c>
    </row>
    <row r="982" spans="1:13" ht="15.6" x14ac:dyDescent="0.3">
      <c r="A982" s="58">
        <f>IF(Замеры!B976=0, " ", Замеры!B976)</f>
        <v>971</v>
      </c>
      <c r="B982" s="59">
        <f>Замеры!H976</f>
        <v>0</v>
      </c>
      <c r="C982" s="60" t="str">
        <f>Замеры!F976</f>
        <v xml:space="preserve">Группа от QF </v>
      </c>
      <c r="D982" s="29" t="s">
        <v>76</v>
      </c>
      <c r="E982" s="28">
        <f>Замеры!I976</f>
        <v>0</v>
      </c>
      <c r="F982" s="29" t="s">
        <v>88</v>
      </c>
      <c r="G982" s="29">
        <f t="shared" si="77"/>
        <v>15</v>
      </c>
      <c r="H982" s="29">
        <f t="shared" si="78"/>
        <v>30</v>
      </c>
      <c r="I982" s="29" t="s">
        <v>75</v>
      </c>
      <c r="J982" s="29">
        <f t="shared" ca="1" si="75"/>
        <v>20.5</v>
      </c>
      <c r="K982" s="29">
        <f t="shared" si="79"/>
        <v>0.3</v>
      </c>
      <c r="L982" s="29">
        <f t="shared" ca="1" si="76"/>
        <v>1.4E-2</v>
      </c>
      <c r="M982">
        <f>Замеры!S976</f>
        <v>0</v>
      </c>
    </row>
    <row r="983" spans="1:13" ht="15.6" x14ac:dyDescent="0.3">
      <c r="A983" s="58">
        <f>IF(Замеры!B977=0, " ", Замеры!B977)</f>
        <v>972</v>
      </c>
      <c r="B983" s="59">
        <f>Замеры!H977</f>
        <v>0</v>
      </c>
      <c r="C983" s="60" t="str">
        <f>Замеры!F977</f>
        <v xml:space="preserve">Группа от QF </v>
      </c>
      <c r="D983" s="29" t="s">
        <v>76</v>
      </c>
      <c r="E983" s="28">
        <f>Замеры!I977</f>
        <v>0</v>
      </c>
      <c r="F983" s="29" t="s">
        <v>88</v>
      </c>
      <c r="G983" s="29">
        <f t="shared" si="77"/>
        <v>15</v>
      </c>
      <c r="H983" s="29">
        <f t="shared" si="78"/>
        <v>30</v>
      </c>
      <c r="I983" s="29" t="s">
        <v>75</v>
      </c>
      <c r="J983" s="29">
        <f t="shared" ca="1" si="75"/>
        <v>20.2</v>
      </c>
      <c r="K983" s="29">
        <f t="shared" si="79"/>
        <v>0.3</v>
      </c>
      <c r="L983" s="29">
        <f t="shared" ca="1" si="76"/>
        <v>1.4999999999999999E-2</v>
      </c>
      <c r="M983">
        <f>Замеры!S977</f>
        <v>0</v>
      </c>
    </row>
    <row r="984" spans="1:13" ht="15.6" x14ac:dyDescent="0.3">
      <c r="A984" s="58">
        <f>IF(Замеры!B978=0, " ", Замеры!B978)</f>
        <v>973</v>
      </c>
      <c r="B984" s="59">
        <f>Замеры!H978</f>
        <v>0</v>
      </c>
      <c r="C984" s="60" t="str">
        <f>Замеры!F978</f>
        <v xml:space="preserve">Группа от QF </v>
      </c>
      <c r="D984" s="29" t="s">
        <v>76</v>
      </c>
      <c r="E984" s="28">
        <f>Замеры!I978</f>
        <v>0</v>
      </c>
      <c r="F984" s="29" t="s">
        <v>88</v>
      </c>
      <c r="G984" s="29">
        <f t="shared" si="77"/>
        <v>15</v>
      </c>
      <c r="H984" s="29">
        <f t="shared" si="78"/>
        <v>30</v>
      </c>
      <c r="I984" s="29" t="s">
        <v>75</v>
      </c>
      <c r="J984" s="29">
        <f t="shared" ca="1" si="75"/>
        <v>20.100000000000001</v>
      </c>
      <c r="K984" s="29">
        <f t="shared" si="79"/>
        <v>0.3</v>
      </c>
      <c r="L984" s="29">
        <f t="shared" ca="1" si="76"/>
        <v>1.2E-2</v>
      </c>
      <c r="M984">
        <f>Замеры!S978</f>
        <v>0</v>
      </c>
    </row>
    <row r="985" spans="1:13" ht="15.6" x14ac:dyDescent="0.3">
      <c r="A985" s="58">
        <f>IF(Замеры!B979=0, " ", Замеры!B979)</f>
        <v>974</v>
      </c>
      <c r="B985" s="59">
        <f>Замеры!H979</f>
        <v>0</v>
      </c>
      <c r="C985" s="60" t="str">
        <f>Замеры!F979</f>
        <v xml:space="preserve">Группа от QF </v>
      </c>
      <c r="D985" s="29" t="s">
        <v>76</v>
      </c>
      <c r="E985" s="28">
        <f>Замеры!I979</f>
        <v>0</v>
      </c>
      <c r="F985" s="29" t="s">
        <v>88</v>
      </c>
      <c r="G985" s="29">
        <f t="shared" si="77"/>
        <v>15</v>
      </c>
      <c r="H985" s="29">
        <f t="shared" si="78"/>
        <v>30</v>
      </c>
      <c r="I985" s="29" t="s">
        <v>75</v>
      </c>
      <c r="J985" s="29">
        <f t="shared" ca="1" si="75"/>
        <v>21</v>
      </c>
      <c r="K985" s="29">
        <f t="shared" si="79"/>
        <v>0.3</v>
      </c>
      <c r="L985" s="29">
        <f t="shared" ca="1" si="76"/>
        <v>8.0000000000000002E-3</v>
      </c>
      <c r="M985">
        <f>Замеры!S979</f>
        <v>0</v>
      </c>
    </row>
    <row r="986" spans="1:13" ht="15.6" x14ac:dyDescent="0.3">
      <c r="A986" s="58">
        <f>IF(Замеры!B980=0, " ", Замеры!B980)</f>
        <v>975</v>
      </c>
      <c r="B986" s="59">
        <f>Замеры!H980</f>
        <v>0</v>
      </c>
      <c r="C986" s="60" t="str">
        <f>Замеры!F980</f>
        <v xml:space="preserve">Группа от QF </v>
      </c>
      <c r="D986" s="29" t="s">
        <v>76</v>
      </c>
      <c r="E986" s="28">
        <f>Замеры!I980</f>
        <v>0</v>
      </c>
      <c r="F986" s="29" t="s">
        <v>88</v>
      </c>
      <c r="G986" s="29">
        <f t="shared" si="77"/>
        <v>15</v>
      </c>
      <c r="H986" s="29">
        <f t="shared" si="78"/>
        <v>30</v>
      </c>
      <c r="I986" s="29" t="s">
        <v>75</v>
      </c>
      <c r="J986" s="29">
        <f t="shared" ca="1" si="75"/>
        <v>21.8</v>
      </c>
      <c r="K986" s="29">
        <f t="shared" si="79"/>
        <v>0.3</v>
      </c>
      <c r="L986" s="29">
        <f t="shared" ca="1" si="76"/>
        <v>1.6E-2</v>
      </c>
      <c r="M986">
        <f>Замеры!S980</f>
        <v>0</v>
      </c>
    </row>
    <row r="987" spans="1:13" ht="15.6" x14ac:dyDescent="0.3">
      <c r="A987" s="58">
        <f>IF(Замеры!B981=0, " ", Замеры!B981)</f>
        <v>976</v>
      </c>
      <c r="B987" s="59">
        <f>Замеры!H981</f>
        <v>0</v>
      </c>
      <c r="C987" s="60" t="str">
        <f>Замеры!F981</f>
        <v xml:space="preserve">Группа от QF </v>
      </c>
      <c r="D987" s="29" t="s">
        <v>76</v>
      </c>
      <c r="E987" s="28">
        <f>Замеры!I981</f>
        <v>0</v>
      </c>
      <c r="F987" s="29" t="s">
        <v>88</v>
      </c>
      <c r="G987" s="29">
        <f t="shared" si="77"/>
        <v>15</v>
      </c>
      <c r="H987" s="29">
        <f t="shared" si="78"/>
        <v>30</v>
      </c>
      <c r="I987" s="29" t="s">
        <v>75</v>
      </c>
      <c r="J987" s="29">
        <f t="shared" ca="1" si="75"/>
        <v>21.4</v>
      </c>
      <c r="K987" s="29">
        <f t="shared" si="79"/>
        <v>0.3</v>
      </c>
      <c r="L987" s="29">
        <f t="shared" ca="1" si="76"/>
        <v>1.4E-2</v>
      </c>
      <c r="M987">
        <f>Замеры!S981</f>
        <v>0</v>
      </c>
    </row>
    <row r="988" spans="1:13" ht="15.6" x14ac:dyDescent="0.3">
      <c r="A988" s="58">
        <f>IF(Замеры!B982=0, " ", Замеры!B982)</f>
        <v>977</v>
      </c>
      <c r="B988" s="59">
        <f>Замеры!H982</f>
        <v>0</v>
      </c>
      <c r="C988" s="60" t="str">
        <f>Замеры!F982</f>
        <v xml:space="preserve">Группа от QF </v>
      </c>
      <c r="D988" s="29" t="s">
        <v>76</v>
      </c>
      <c r="E988" s="28">
        <f>Замеры!I982</f>
        <v>0</v>
      </c>
      <c r="F988" s="29" t="s">
        <v>88</v>
      </c>
      <c r="G988" s="29">
        <f t="shared" si="77"/>
        <v>15</v>
      </c>
      <c r="H988" s="29">
        <f t="shared" si="78"/>
        <v>30</v>
      </c>
      <c r="I988" s="29" t="s">
        <v>75</v>
      </c>
      <c r="J988" s="29">
        <f t="shared" ca="1" si="75"/>
        <v>21</v>
      </c>
      <c r="K988" s="29">
        <f t="shared" si="79"/>
        <v>0.3</v>
      </c>
      <c r="L988" s="29">
        <f t="shared" ca="1" si="76"/>
        <v>1.7999999999999999E-2</v>
      </c>
      <c r="M988">
        <f>Замеры!S982</f>
        <v>0</v>
      </c>
    </row>
    <row r="989" spans="1:13" ht="15.6" x14ac:dyDescent="0.3">
      <c r="A989" s="58">
        <f>IF(Замеры!B983=0, " ", Замеры!B983)</f>
        <v>978</v>
      </c>
      <c r="B989" s="59">
        <f>Замеры!H983</f>
        <v>0</v>
      </c>
      <c r="C989" s="60" t="str">
        <f>Замеры!F983</f>
        <v xml:space="preserve">Группа от QF </v>
      </c>
      <c r="D989" s="29" t="s">
        <v>76</v>
      </c>
      <c r="E989" s="28">
        <f>Замеры!I983</f>
        <v>0</v>
      </c>
      <c r="F989" s="29" t="s">
        <v>88</v>
      </c>
      <c r="G989" s="29">
        <f t="shared" si="77"/>
        <v>15</v>
      </c>
      <c r="H989" s="29">
        <f t="shared" si="78"/>
        <v>30</v>
      </c>
      <c r="I989" s="29" t="s">
        <v>75</v>
      </c>
      <c r="J989" s="29">
        <f t="shared" ca="1" si="75"/>
        <v>20.3</v>
      </c>
      <c r="K989" s="29">
        <f t="shared" si="79"/>
        <v>0.3</v>
      </c>
      <c r="L989" s="29">
        <f t="shared" ca="1" si="76"/>
        <v>7.0000000000000001E-3</v>
      </c>
      <c r="M989">
        <f>Замеры!S983</f>
        <v>0</v>
      </c>
    </row>
    <row r="990" spans="1:13" ht="15.6" x14ac:dyDescent="0.3">
      <c r="A990" s="58">
        <f>IF(Замеры!B984=0, " ", Замеры!B984)</f>
        <v>979</v>
      </c>
      <c r="B990" s="59">
        <f>Замеры!H984</f>
        <v>0</v>
      </c>
      <c r="C990" s="60" t="str">
        <f>Замеры!F984</f>
        <v xml:space="preserve">Группа от QF </v>
      </c>
      <c r="D990" s="29" t="s">
        <v>76</v>
      </c>
      <c r="E990" s="28">
        <f>Замеры!I984</f>
        <v>0</v>
      </c>
      <c r="F990" s="29" t="s">
        <v>88</v>
      </c>
      <c r="G990" s="29">
        <f t="shared" si="77"/>
        <v>15</v>
      </c>
      <c r="H990" s="29">
        <f t="shared" si="78"/>
        <v>30</v>
      </c>
      <c r="I990" s="29" t="s">
        <v>75</v>
      </c>
      <c r="J990" s="29">
        <f t="shared" ca="1" si="75"/>
        <v>21.6</v>
      </c>
      <c r="K990" s="29">
        <f t="shared" si="79"/>
        <v>0.3</v>
      </c>
      <c r="L990" s="29">
        <f t="shared" ca="1" si="76"/>
        <v>1.4999999999999999E-2</v>
      </c>
      <c r="M990">
        <f>Замеры!S984</f>
        <v>0</v>
      </c>
    </row>
    <row r="991" spans="1:13" ht="15.6" x14ac:dyDescent="0.3">
      <c r="A991" s="58">
        <f>IF(Замеры!B985=0, " ", Замеры!B985)</f>
        <v>980</v>
      </c>
      <c r="B991" s="59">
        <f>Замеры!H985</f>
        <v>0</v>
      </c>
      <c r="C991" s="60" t="str">
        <f>Замеры!F985</f>
        <v xml:space="preserve">Группа от QF </v>
      </c>
      <c r="D991" s="29" t="s">
        <v>76</v>
      </c>
      <c r="E991" s="28">
        <f>Замеры!I985</f>
        <v>0</v>
      </c>
      <c r="F991" s="29" t="s">
        <v>88</v>
      </c>
      <c r="G991" s="29">
        <f t="shared" si="77"/>
        <v>15</v>
      </c>
      <c r="H991" s="29">
        <f t="shared" si="78"/>
        <v>30</v>
      </c>
      <c r="I991" s="29" t="s">
        <v>75</v>
      </c>
      <c r="J991" s="29">
        <f t="shared" ca="1" si="75"/>
        <v>21.2</v>
      </c>
      <c r="K991" s="29">
        <f t="shared" si="79"/>
        <v>0.3</v>
      </c>
      <c r="L991" s="29">
        <f t="shared" ca="1" si="76"/>
        <v>1.6E-2</v>
      </c>
      <c r="M991">
        <f>Замеры!S985</f>
        <v>0</v>
      </c>
    </row>
    <row r="992" spans="1:13" ht="15.6" x14ac:dyDescent="0.3">
      <c r="A992" s="58">
        <f>IF(Замеры!B986=0, " ", Замеры!B986)</f>
        <v>981</v>
      </c>
      <c r="B992" s="59">
        <f>Замеры!H986</f>
        <v>0</v>
      </c>
      <c r="C992" s="60" t="str">
        <f>Замеры!F986</f>
        <v xml:space="preserve">Группа от QF </v>
      </c>
      <c r="D992" s="29" t="s">
        <v>76</v>
      </c>
      <c r="E992" s="28">
        <f>Замеры!I986</f>
        <v>0</v>
      </c>
      <c r="F992" s="29" t="s">
        <v>88</v>
      </c>
      <c r="G992" s="29">
        <f t="shared" si="77"/>
        <v>15</v>
      </c>
      <c r="H992" s="29">
        <f t="shared" si="78"/>
        <v>30</v>
      </c>
      <c r="I992" s="29" t="s">
        <v>75</v>
      </c>
      <c r="J992" s="29">
        <f t="shared" ca="1" si="75"/>
        <v>20.9</v>
      </c>
      <c r="K992" s="29">
        <f t="shared" si="79"/>
        <v>0.3</v>
      </c>
      <c r="L992" s="29">
        <f t="shared" ca="1" si="76"/>
        <v>8.0000000000000002E-3</v>
      </c>
      <c r="M992">
        <f>Замеры!S986</f>
        <v>0</v>
      </c>
    </row>
    <row r="993" spans="1:13" ht="15.6" x14ac:dyDescent="0.3">
      <c r="A993" s="58">
        <f>IF(Замеры!B987=0, " ", Замеры!B987)</f>
        <v>982</v>
      </c>
      <c r="B993" s="59">
        <f>Замеры!H987</f>
        <v>0</v>
      </c>
      <c r="C993" s="60" t="str">
        <f>Замеры!F987</f>
        <v xml:space="preserve">Группа от QF </v>
      </c>
      <c r="D993" s="29" t="s">
        <v>76</v>
      </c>
      <c r="E993" s="28">
        <f>Замеры!I987</f>
        <v>0</v>
      </c>
      <c r="F993" s="29" t="s">
        <v>88</v>
      </c>
      <c r="G993" s="29">
        <f t="shared" si="77"/>
        <v>15</v>
      </c>
      <c r="H993" s="29">
        <f t="shared" si="78"/>
        <v>30</v>
      </c>
      <c r="I993" s="29" t="s">
        <v>75</v>
      </c>
      <c r="J993" s="29">
        <f t="shared" ca="1" si="75"/>
        <v>20.3</v>
      </c>
      <c r="K993" s="29">
        <f t="shared" si="79"/>
        <v>0.3</v>
      </c>
      <c r="L993" s="29">
        <f t="shared" ca="1" si="76"/>
        <v>1.2E-2</v>
      </c>
      <c r="M993">
        <f>Замеры!S987</f>
        <v>0</v>
      </c>
    </row>
    <row r="994" spans="1:13" ht="15.6" x14ac:dyDescent="0.3">
      <c r="A994" s="58">
        <f>IF(Замеры!B988=0, " ", Замеры!B988)</f>
        <v>983</v>
      </c>
      <c r="B994" s="59">
        <f>Замеры!H988</f>
        <v>0</v>
      </c>
      <c r="C994" s="60" t="str">
        <f>Замеры!F988</f>
        <v xml:space="preserve">Группа от QF </v>
      </c>
      <c r="D994" s="29" t="s">
        <v>76</v>
      </c>
      <c r="E994" s="28">
        <f>Замеры!I988</f>
        <v>0</v>
      </c>
      <c r="F994" s="29" t="s">
        <v>88</v>
      </c>
      <c r="G994" s="29">
        <f t="shared" si="77"/>
        <v>15</v>
      </c>
      <c r="H994" s="29">
        <f t="shared" si="78"/>
        <v>30</v>
      </c>
      <c r="I994" s="29" t="s">
        <v>75</v>
      </c>
      <c r="J994" s="29">
        <f t="shared" ca="1" si="75"/>
        <v>20.6</v>
      </c>
      <c r="K994" s="29">
        <f t="shared" si="79"/>
        <v>0.3</v>
      </c>
      <c r="L994" s="29">
        <f t="shared" ca="1" si="76"/>
        <v>1.2999999999999999E-2</v>
      </c>
      <c r="M994">
        <f>Замеры!S988</f>
        <v>0</v>
      </c>
    </row>
    <row r="995" spans="1:13" ht="15.6" x14ac:dyDescent="0.3">
      <c r="A995" s="58">
        <f>IF(Замеры!B989=0, " ", Замеры!B989)</f>
        <v>984</v>
      </c>
      <c r="B995" s="59">
        <f>Замеры!H989</f>
        <v>0</v>
      </c>
      <c r="C995" s="60" t="str">
        <f>Замеры!F989</f>
        <v xml:space="preserve">Группа от QF </v>
      </c>
      <c r="D995" s="29" t="s">
        <v>76</v>
      </c>
      <c r="E995" s="28">
        <f>Замеры!I989</f>
        <v>0</v>
      </c>
      <c r="F995" s="29" t="s">
        <v>88</v>
      </c>
      <c r="G995" s="29">
        <f t="shared" si="77"/>
        <v>15</v>
      </c>
      <c r="H995" s="29">
        <f t="shared" si="78"/>
        <v>30</v>
      </c>
      <c r="I995" s="29" t="s">
        <v>75</v>
      </c>
      <c r="J995" s="29">
        <f t="shared" ca="1" si="75"/>
        <v>20.5</v>
      </c>
      <c r="K995" s="29">
        <f t="shared" si="79"/>
        <v>0.3</v>
      </c>
      <c r="L995" s="29">
        <f t="shared" ca="1" si="76"/>
        <v>8.9999999999999993E-3</v>
      </c>
      <c r="M995">
        <f>Замеры!S989</f>
        <v>0</v>
      </c>
    </row>
    <row r="996" spans="1:13" ht="15.6" x14ac:dyDescent="0.3">
      <c r="A996" s="58">
        <f>IF(Замеры!B990=0, " ", Замеры!B990)</f>
        <v>985</v>
      </c>
      <c r="B996" s="59">
        <f>Замеры!H990</f>
        <v>0</v>
      </c>
      <c r="C996" s="60" t="str">
        <f>Замеры!F990</f>
        <v xml:space="preserve">Группа от QF </v>
      </c>
      <c r="D996" s="29" t="s">
        <v>76</v>
      </c>
      <c r="E996" s="28">
        <f>Замеры!I990</f>
        <v>0</v>
      </c>
      <c r="F996" s="29" t="s">
        <v>88</v>
      </c>
      <c r="G996" s="29">
        <f t="shared" si="77"/>
        <v>15</v>
      </c>
      <c r="H996" s="29">
        <f t="shared" si="78"/>
        <v>30</v>
      </c>
      <c r="I996" s="29" t="s">
        <v>75</v>
      </c>
      <c r="J996" s="29">
        <f t="shared" ca="1" si="75"/>
        <v>21.7</v>
      </c>
      <c r="K996" s="29">
        <f t="shared" si="79"/>
        <v>0.3</v>
      </c>
      <c r="L996" s="29">
        <f t="shared" ca="1" si="76"/>
        <v>1.4999999999999999E-2</v>
      </c>
      <c r="M996">
        <f>Замеры!S990</f>
        <v>0</v>
      </c>
    </row>
    <row r="997" spans="1:13" ht="15.6" x14ac:dyDescent="0.3">
      <c r="A997" s="58">
        <f>IF(Замеры!B991=0, " ", Замеры!B991)</f>
        <v>986</v>
      </c>
      <c r="B997" s="59">
        <f>Замеры!H991</f>
        <v>0</v>
      </c>
      <c r="C997" s="60" t="str">
        <f>Замеры!F991</f>
        <v xml:space="preserve">Группа от QF </v>
      </c>
      <c r="D997" s="29" t="s">
        <v>76</v>
      </c>
      <c r="E997" s="28">
        <f>Замеры!I991</f>
        <v>0</v>
      </c>
      <c r="F997" s="29" t="s">
        <v>88</v>
      </c>
      <c r="G997" s="29">
        <f t="shared" si="77"/>
        <v>15</v>
      </c>
      <c r="H997" s="29">
        <f t="shared" si="78"/>
        <v>30</v>
      </c>
      <c r="I997" s="29" t="s">
        <v>75</v>
      </c>
      <c r="J997" s="29">
        <f t="shared" ca="1" si="75"/>
        <v>21.8</v>
      </c>
      <c r="K997" s="29">
        <f t="shared" si="79"/>
        <v>0.3</v>
      </c>
      <c r="L997" s="29">
        <f t="shared" ca="1" si="76"/>
        <v>1.9E-2</v>
      </c>
      <c r="M997">
        <f>Замеры!S991</f>
        <v>0</v>
      </c>
    </row>
    <row r="998" spans="1:13" ht="15.6" x14ac:dyDescent="0.3">
      <c r="A998" s="58">
        <f>IF(Замеры!B992=0, " ", Замеры!B992)</f>
        <v>987</v>
      </c>
      <c r="B998" s="59">
        <f>Замеры!H992</f>
        <v>0</v>
      </c>
      <c r="C998" s="60" t="str">
        <f>Замеры!F992</f>
        <v xml:space="preserve">Группа от QF </v>
      </c>
      <c r="D998" s="29" t="s">
        <v>76</v>
      </c>
      <c r="E998" s="28">
        <f>Замеры!I992</f>
        <v>0</v>
      </c>
      <c r="F998" s="29" t="s">
        <v>88</v>
      </c>
      <c r="G998" s="29">
        <f t="shared" si="77"/>
        <v>15</v>
      </c>
      <c r="H998" s="29">
        <f t="shared" si="78"/>
        <v>30</v>
      </c>
      <c r="I998" s="29" t="s">
        <v>75</v>
      </c>
      <c r="J998" s="29">
        <f t="shared" ca="1" si="75"/>
        <v>20.100000000000001</v>
      </c>
      <c r="K998" s="29">
        <f t="shared" si="79"/>
        <v>0.3</v>
      </c>
      <c r="L998" s="29">
        <f t="shared" ca="1" si="76"/>
        <v>1.4E-2</v>
      </c>
      <c r="M998">
        <f>Замеры!S992</f>
        <v>0</v>
      </c>
    </row>
    <row r="999" spans="1:13" ht="15.6" x14ac:dyDescent="0.3">
      <c r="A999" s="58">
        <f>IF(Замеры!B993=0, " ", Замеры!B993)</f>
        <v>988</v>
      </c>
      <c r="B999" s="59">
        <f>Замеры!H993</f>
        <v>0</v>
      </c>
      <c r="C999" s="60" t="str">
        <f>Замеры!F993</f>
        <v xml:space="preserve">Группа от QF </v>
      </c>
      <c r="D999" s="29" t="s">
        <v>76</v>
      </c>
      <c r="E999" s="28">
        <f>Замеры!I993</f>
        <v>0</v>
      </c>
      <c r="F999" s="29" t="s">
        <v>88</v>
      </c>
      <c r="G999" s="29">
        <f t="shared" si="77"/>
        <v>15</v>
      </c>
      <c r="H999" s="29">
        <f t="shared" si="78"/>
        <v>30</v>
      </c>
      <c r="I999" s="29" t="s">
        <v>75</v>
      </c>
      <c r="J999" s="29">
        <f t="shared" ca="1" si="75"/>
        <v>20.6</v>
      </c>
      <c r="K999" s="29">
        <f t="shared" si="79"/>
        <v>0.3</v>
      </c>
      <c r="L999" s="29">
        <f t="shared" ca="1" si="76"/>
        <v>1.2E-2</v>
      </c>
      <c r="M999">
        <f>Замеры!S993</f>
        <v>0</v>
      </c>
    </row>
    <row r="1000" spans="1:13" ht="15.6" x14ac:dyDescent="0.3">
      <c r="A1000" s="58">
        <f>IF(Замеры!B994=0, " ", Замеры!B994)</f>
        <v>989</v>
      </c>
      <c r="B1000" s="59">
        <f>Замеры!H994</f>
        <v>0</v>
      </c>
      <c r="C1000" s="60" t="str">
        <f>Замеры!F994</f>
        <v xml:space="preserve">Группа от QF </v>
      </c>
      <c r="D1000" s="29" t="s">
        <v>76</v>
      </c>
      <c r="E1000" s="28">
        <f>Замеры!I994</f>
        <v>0</v>
      </c>
      <c r="F1000" s="29" t="s">
        <v>88</v>
      </c>
      <c r="G1000" s="29">
        <f t="shared" si="77"/>
        <v>15</v>
      </c>
      <c r="H1000" s="29">
        <f t="shared" si="78"/>
        <v>30</v>
      </c>
      <c r="I1000" s="29" t="s">
        <v>75</v>
      </c>
      <c r="J1000" s="29">
        <f t="shared" ca="1" si="75"/>
        <v>20.100000000000001</v>
      </c>
      <c r="K1000" s="29">
        <f t="shared" si="79"/>
        <v>0.3</v>
      </c>
      <c r="L1000" s="29">
        <f t="shared" ca="1" si="76"/>
        <v>1.2E-2</v>
      </c>
      <c r="M1000">
        <f>Замеры!S994</f>
        <v>0</v>
      </c>
    </row>
    <row r="1001" spans="1:13" ht="15.6" x14ac:dyDescent="0.3">
      <c r="A1001" s="58">
        <f>IF(Замеры!B995=0, " ", Замеры!B995)</f>
        <v>990</v>
      </c>
      <c r="B1001" s="59">
        <f>Замеры!H995</f>
        <v>0</v>
      </c>
      <c r="C1001" s="60" t="str">
        <f>Замеры!F995</f>
        <v xml:space="preserve">Группа от QF </v>
      </c>
      <c r="D1001" s="29" t="s">
        <v>76</v>
      </c>
      <c r="E1001" s="28">
        <f>Замеры!I995</f>
        <v>0</v>
      </c>
      <c r="F1001" s="29" t="s">
        <v>88</v>
      </c>
      <c r="G1001" s="29">
        <f t="shared" si="77"/>
        <v>15</v>
      </c>
      <c r="H1001" s="29">
        <f t="shared" si="78"/>
        <v>30</v>
      </c>
      <c r="I1001" s="29" t="s">
        <v>75</v>
      </c>
      <c r="J1001" s="29">
        <f t="shared" ca="1" si="75"/>
        <v>20.3</v>
      </c>
      <c r="K1001" s="29">
        <f t="shared" si="79"/>
        <v>0.3</v>
      </c>
      <c r="L1001" s="29">
        <f t="shared" ca="1" si="76"/>
        <v>1.7999999999999999E-2</v>
      </c>
      <c r="M1001">
        <f>Замеры!S995</f>
        <v>0</v>
      </c>
    </row>
    <row r="1002" spans="1:13" ht="15.6" x14ac:dyDescent="0.3">
      <c r="A1002" s="58">
        <f>IF(Замеры!B996=0, " ", Замеры!B996)</f>
        <v>991</v>
      </c>
      <c r="B1002" s="59">
        <f>Замеры!H996</f>
        <v>0</v>
      </c>
      <c r="C1002" s="60" t="str">
        <f>Замеры!F996</f>
        <v xml:space="preserve">Группа от QF </v>
      </c>
      <c r="D1002" s="29" t="s">
        <v>76</v>
      </c>
      <c r="E1002" s="28">
        <f>Замеры!I996</f>
        <v>0</v>
      </c>
      <c r="F1002" s="29" t="s">
        <v>88</v>
      </c>
      <c r="G1002" s="29">
        <f t="shared" si="77"/>
        <v>15</v>
      </c>
      <c r="H1002" s="29">
        <f t="shared" si="78"/>
        <v>30</v>
      </c>
      <c r="I1002" s="29" t="s">
        <v>75</v>
      </c>
      <c r="J1002" s="29">
        <f t="shared" ca="1" si="75"/>
        <v>21.2</v>
      </c>
      <c r="K1002" s="29">
        <f t="shared" si="79"/>
        <v>0.3</v>
      </c>
      <c r="L1002" s="29">
        <f t="shared" ca="1" si="76"/>
        <v>7.0000000000000001E-3</v>
      </c>
      <c r="M1002">
        <f>Замеры!S996</f>
        <v>0</v>
      </c>
    </row>
    <row r="1003" spans="1:13" ht="15.6" x14ac:dyDescent="0.3">
      <c r="A1003" s="58">
        <f>IF(Замеры!B997=0, " ", Замеры!B997)</f>
        <v>992</v>
      </c>
      <c r="B1003" s="59">
        <f>Замеры!H997</f>
        <v>0</v>
      </c>
      <c r="C1003" s="60" t="str">
        <f>Замеры!F997</f>
        <v xml:space="preserve">Группа от QF </v>
      </c>
      <c r="D1003" s="29" t="s">
        <v>76</v>
      </c>
      <c r="E1003" s="28">
        <f>Замеры!I997</f>
        <v>0</v>
      </c>
      <c r="F1003" s="29" t="s">
        <v>88</v>
      </c>
      <c r="G1003" s="29">
        <f t="shared" si="77"/>
        <v>15</v>
      </c>
      <c r="H1003" s="29">
        <f t="shared" si="78"/>
        <v>30</v>
      </c>
      <c r="I1003" s="29" t="s">
        <v>75</v>
      </c>
      <c r="J1003" s="29">
        <f t="shared" ca="1" si="75"/>
        <v>21.8</v>
      </c>
      <c r="K1003" s="29">
        <f t="shared" si="79"/>
        <v>0.3</v>
      </c>
      <c r="L1003" s="29">
        <f t="shared" ca="1" si="76"/>
        <v>1.0999999999999999E-2</v>
      </c>
      <c r="M1003">
        <f>Замеры!S997</f>
        <v>0</v>
      </c>
    </row>
    <row r="1004" spans="1:13" ht="15.6" x14ac:dyDescent="0.3">
      <c r="A1004" s="58">
        <f>IF(Замеры!B998=0, " ", Замеры!B998)</f>
        <v>993</v>
      </c>
      <c r="B1004" s="59">
        <f>Замеры!H998</f>
        <v>0</v>
      </c>
      <c r="C1004" s="60" t="str">
        <f>Замеры!F998</f>
        <v xml:space="preserve">Группа от QF </v>
      </c>
      <c r="D1004" s="29" t="s">
        <v>76</v>
      </c>
      <c r="E1004" s="28">
        <f>Замеры!I998</f>
        <v>0</v>
      </c>
      <c r="F1004" s="29" t="s">
        <v>88</v>
      </c>
      <c r="G1004" s="29">
        <f t="shared" si="77"/>
        <v>15</v>
      </c>
      <c r="H1004" s="29">
        <f t="shared" si="78"/>
        <v>30</v>
      </c>
      <c r="I1004" s="29" t="s">
        <v>75</v>
      </c>
      <c r="J1004" s="29">
        <f t="shared" ca="1" si="75"/>
        <v>21.2</v>
      </c>
      <c r="K1004" s="29">
        <f t="shared" si="79"/>
        <v>0.3</v>
      </c>
      <c r="L1004" s="29">
        <f t="shared" ca="1" si="76"/>
        <v>8.9999999999999993E-3</v>
      </c>
      <c r="M1004">
        <f>Замеры!S998</f>
        <v>0</v>
      </c>
    </row>
    <row r="1005" spans="1:13" ht="15.6" x14ac:dyDescent="0.3">
      <c r="A1005" s="58">
        <f>IF(Замеры!B999=0, " ", Замеры!B999)</f>
        <v>994</v>
      </c>
      <c r="B1005" s="59">
        <f>Замеры!H999</f>
        <v>0</v>
      </c>
      <c r="C1005" s="60" t="str">
        <f>Замеры!F999</f>
        <v xml:space="preserve">Группа от QF </v>
      </c>
      <c r="D1005" s="29" t="s">
        <v>76</v>
      </c>
      <c r="E1005" s="28">
        <f>Замеры!I999</f>
        <v>0</v>
      </c>
      <c r="F1005" s="29" t="s">
        <v>88</v>
      </c>
      <c r="G1005" s="29">
        <f t="shared" si="77"/>
        <v>15</v>
      </c>
      <c r="H1005" s="29">
        <f t="shared" si="78"/>
        <v>30</v>
      </c>
      <c r="I1005" s="29" t="s">
        <v>75</v>
      </c>
      <c r="J1005" s="29">
        <f t="shared" ca="1" si="75"/>
        <v>21.2</v>
      </c>
      <c r="K1005" s="29">
        <f t="shared" si="79"/>
        <v>0.3</v>
      </c>
      <c r="L1005" s="29">
        <f t="shared" ca="1" si="76"/>
        <v>8.0000000000000002E-3</v>
      </c>
      <c r="M1005">
        <f>Замеры!S999</f>
        <v>0</v>
      </c>
    </row>
    <row r="1006" spans="1:13" ht="15.6" x14ac:dyDescent="0.3">
      <c r="A1006" s="58">
        <f>IF(Замеры!B1000=0, " ", Замеры!B1000)</f>
        <v>995</v>
      </c>
      <c r="B1006" s="59">
        <f>Замеры!H1000</f>
        <v>0</v>
      </c>
      <c r="C1006" s="60" t="str">
        <f>Замеры!F1000</f>
        <v xml:space="preserve">Группа от QF </v>
      </c>
      <c r="D1006" s="29" t="s">
        <v>76</v>
      </c>
      <c r="E1006" s="28">
        <f>Замеры!I1000</f>
        <v>0</v>
      </c>
      <c r="F1006" s="29" t="s">
        <v>88</v>
      </c>
      <c r="G1006" s="29">
        <f t="shared" si="77"/>
        <v>15</v>
      </c>
      <c r="H1006" s="29">
        <f t="shared" si="78"/>
        <v>30</v>
      </c>
      <c r="I1006" s="29" t="s">
        <v>75</v>
      </c>
      <c r="J1006" s="29">
        <f t="shared" ca="1" si="75"/>
        <v>21.9</v>
      </c>
      <c r="K1006" s="29">
        <f t="shared" si="79"/>
        <v>0.3</v>
      </c>
      <c r="L1006" s="29">
        <f t="shared" ca="1" si="76"/>
        <v>1.9E-2</v>
      </c>
      <c r="M1006">
        <f>Замеры!S1000</f>
        <v>0</v>
      </c>
    </row>
    <row r="1007" spans="1:13" ht="15.6" x14ac:dyDescent="0.3">
      <c r="A1007" s="58">
        <f>IF(Замеры!B1001=0, " ", Замеры!B1001)</f>
        <v>996</v>
      </c>
      <c r="B1007" s="59">
        <f>Замеры!H1001</f>
        <v>0</v>
      </c>
      <c r="C1007" s="60" t="str">
        <f>Замеры!F1001</f>
        <v xml:space="preserve">Группа от QF </v>
      </c>
      <c r="D1007" s="29" t="s">
        <v>76</v>
      </c>
      <c r="E1007" s="28">
        <f>Замеры!I1001</f>
        <v>0</v>
      </c>
      <c r="F1007" s="29" t="s">
        <v>88</v>
      </c>
      <c r="G1007" s="29">
        <f t="shared" si="77"/>
        <v>15</v>
      </c>
      <c r="H1007" s="29">
        <f t="shared" si="78"/>
        <v>30</v>
      </c>
      <c r="I1007" s="29" t="s">
        <v>75</v>
      </c>
      <c r="J1007" s="29">
        <f t="shared" ca="1" si="75"/>
        <v>20.3</v>
      </c>
      <c r="K1007" s="29">
        <f t="shared" si="79"/>
        <v>0.3</v>
      </c>
      <c r="L1007" s="29">
        <f t="shared" ca="1" si="76"/>
        <v>8.9999999999999993E-3</v>
      </c>
      <c r="M1007">
        <f>Замеры!S1001</f>
        <v>0</v>
      </c>
    </row>
    <row r="1008" spans="1:13" ht="15.6" x14ac:dyDescent="0.3">
      <c r="A1008" s="58">
        <f>IF(Замеры!B1002=0, " ", Замеры!B1002)</f>
        <v>997</v>
      </c>
      <c r="B1008" s="59">
        <f>Замеры!H1002</f>
        <v>0</v>
      </c>
      <c r="C1008" s="60" t="str">
        <f>Замеры!F1002</f>
        <v xml:space="preserve">Группа от QF </v>
      </c>
      <c r="D1008" s="29" t="s">
        <v>76</v>
      </c>
      <c r="E1008" s="28">
        <f>Замеры!I1002</f>
        <v>0</v>
      </c>
      <c r="F1008" s="29" t="s">
        <v>88</v>
      </c>
      <c r="G1008" s="29">
        <f t="shared" si="77"/>
        <v>15</v>
      </c>
      <c r="H1008" s="29">
        <f t="shared" si="78"/>
        <v>30</v>
      </c>
      <c r="I1008" s="29" t="s">
        <v>75</v>
      </c>
      <c r="J1008" s="29">
        <f t="shared" ca="1" si="75"/>
        <v>21.6</v>
      </c>
      <c r="K1008" s="29">
        <f t="shared" si="79"/>
        <v>0.3</v>
      </c>
      <c r="L1008" s="29">
        <f t="shared" ca="1" si="76"/>
        <v>1.9E-2</v>
      </c>
      <c r="M1008">
        <f>Замеры!S1002</f>
        <v>0</v>
      </c>
    </row>
    <row r="1009" spans="1:13" ht="15.6" x14ac:dyDescent="0.3">
      <c r="A1009" s="58">
        <f>IF(Замеры!B1003=0, " ", Замеры!B1003)</f>
        <v>998</v>
      </c>
      <c r="B1009" s="59">
        <f>Замеры!H1003</f>
        <v>0</v>
      </c>
      <c r="C1009" s="60" t="str">
        <f>Замеры!F1003</f>
        <v xml:space="preserve">Группа от QF </v>
      </c>
      <c r="D1009" s="29" t="s">
        <v>76</v>
      </c>
      <c r="E1009" s="28">
        <f>Замеры!I1003</f>
        <v>0</v>
      </c>
      <c r="F1009" s="29" t="s">
        <v>88</v>
      </c>
      <c r="G1009" s="29">
        <f t="shared" si="77"/>
        <v>15</v>
      </c>
      <c r="H1009" s="29">
        <f t="shared" si="78"/>
        <v>30</v>
      </c>
      <c r="I1009" s="29" t="s">
        <v>75</v>
      </c>
      <c r="J1009" s="29">
        <f t="shared" ca="1" si="75"/>
        <v>20.6</v>
      </c>
      <c r="K1009" s="29">
        <f t="shared" si="79"/>
        <v>0.3</v>
      </c>
      <c r="L1009" s="29">
        <f t="shared" ca="1" si="76"/>
        <v>1.2999999999999999E-2</v>
      </c>
      <c r="M1009">
        <f>Замеры!S1003</f>
        <v>0</v>
      </c>
    </row>
    <row r="1010" spans="1:13" ht="15.6" x14ac:dyDescent="0.3">
      <c r="A1010" s="58">
        <f>IF(Замеры!B1004=0, " ", Замеры!B1004)</f>
        <v>999</v>
      </c>
      <c r="B1010" s="59">
        <f>Замеры!H1004</f>
        <v>0</v>
      </c>
      <c r="C1010" s="60" t="str">
        <f>Замеры!F1004</f>
        <v xml:space="preserve">Группа от QF </v>
      </c>
      <c r="D1010" s="29" t="s">
        <v>76</v>
      </c>
      <c r="E1010" s="28">
        <f>Замеры!I1004</f>
        <v>0</v>
      </c>
      <c r="F1010" s="29" t="s">
        <v>88</v>
      </c>
      <c r="G1010" s="29">
        <f t="shared" si="77"/>
        <v>15</v>
      </c>
      <c r="H1010" s="29">
        <f t="shared" si="78"/>
        <v>30</v>
      </c>
      <c r="I1010" s="29" t="s">
        <v>75</v>
      </c>
      <c r="J1010" s="29">
        <f t="shared" ca="1" si="75"/>
        <v>20.8</v>
      </c>
      <c r="K1010" s="29">
        <f t="shared" si="79"/>
        <v>0.3</v>
      </c>
      <c r="L1010" s="29">
        <f t="shared" ca="1" si="76"/>
        <v>1.4E-2</v>
      </c>
      <c r="M1010">
        <f>Замеры!S1004</f>
        <v>0</v>
      </c>
    </row>
    <row r="1011" spans="1:13" ht="15.6" x14ac:dyDescent="0.3">
      <c r="A1011" s="58">
        <f>IF(Замеры!B1005=0, " ", Замеры!B1005)</f>
        <v>1000</v>
      </c>
      <c r="B1011" s="59">
        <f>Замеры!H1005</f>
        <v>0</v>
      </c>
      <c r="C1011" s="60" t="str">
        <f>Замеры!F1005</f>
        <v xml:space="preserve">Группа от QF </v>
      </c>
      <c r="D1011" s="29" t="s">
        <v>76</v>
      </c>
      <c r="E1011" s="28">
        <f>Замеры!I1005</f>
        <v>0</v>
      </c>
      <c r="F1011" s="29" t="s">
        <v>88</v>
      </c>
      <c r="G1011" s="29">
        <f t="shared" si="77"/>
        <v>15</v>
      </c>
      <c r="H1011" s="29">
        <f t="shared" si="78"/>
        <v>30</v>
      </c>
      <c r="I1011" s="29" t="s">
        <v>75</v>
      </c>
      <c r="J1011" s="29">
        <f t="shared" ca="1" si="75"/>
        <v>20.100000000000001</v>
      </c>
      <c r="K1011" s="29">
        <f t="shared" si="79"/>
        <v>0.3</v>
      </c>
      <c r="L1011" s="29">
        <f t="shared" ca="1" si="76"/>
        <v>8.0000000000000002E-3</v>
      </c>
      <c r="M1011">
        <f>Замеры!S1005</f>
        <v>0</v>
      </c>
    </row>
    <row r="1012" spans="1:13" ht="15.6" x14ac:dyDescent="0.3">
      <c r="A1012" s="58">
        <f>IF(Замеры!B1006=0, " ", Замеры!B1006)</f>
        <v>1001</v>
      </c>
      <c r="B1012" s="59">
        <f>Замеры!H1006</f>
        <v>0</v>
      </c>
      <c r="C1012" s="60" t="str">
        <f>Замеры!F1006</f>
        <v xml:space="preserve">Группа от QF </v>
      </c>
      <c r="D1012" s="29" t="s">
        <v>76</v>
      </c>
      <c r="E1012" s="28">
        <f>Замеры!I1006</f>
        <v>0</v>
      </c>
      <c r="F1012" s="29" t="s">
        <v>88</v>
      </c>
      <c r="G1012" s="29">
        <f t="shared" si="77"/>
        <v>15</v>
      </c>
      <c r="H1012" s="29">
        <f t="shared" si="78"/>
        <v>30</v>
      </c>
      <c r="I1012" s="29" t="s">
        <v>75</v>
      </c>
      <c r="J1012" s="29">
        <f t="shared" ca="1" si="75"/>
        <v>20.100000000000001</v>
      </c>
      <c r="K1012" s="29">
        <f t="shared" si="79"/>
        <v>0.3</v>
      </c>
      <c r="L1012" s="29">
        <f t="shared" ca="1" si="76"/>
        <v>1.0999999999999999E-2</v>
      </c>
      <c r="M1012">
        <f>Замеры!S1006</f>
        <v>0</v>
      </c>
    </row>
    <row r="1013" spans="1:13" ht="15.6" x14ac:dyDescent="0.3">
      <c r="A1013" s="58">
        <f>IF(Замеры!B1007=0, " ", Замеры!B1007)</f>
        <v>1002</v>
      </c>
      <c r="B1013" s="59">
        <f>Замеры!H1007</f>
        <v>0</v>
      </c>
      <c r="C1013" s="60" t="str">
        <f>Замеры!F1007</f>
        <v xml:space="preserve">Группа от QF </v>
      </c>
      <c r="D1013" s="29" t="s">
        <v>76</v>
      </c>
      <c r="E1013" s="28">
        <f>Замеры!I1007</f>
        <v>0</v>
      </c>
      <c r="F1013" s="29" t="s">
        <v>88</v>
      </c>
      <c r="G1013" s="29">
        <f t="shared" si="77"/>
        <v>15</v>
      </c>
      <c r="H1013" s="29">
        <f t="shared" si="78"/>
        <v>30</v>
      </c>
      <c r="I1013" s="29" t="s">
        <v>75</v>
      </c>
      <c r="J1013" s="29">
        <f t="shared" ca="1" si="75"/>
        <v>21.2</v>
      </c>
      <c r="K1013" s="29">
        <f t="shared" si="79"/>
        <v>0.3</v>
      </c>
      <c r="L1013" s="29">
        <f t="shared" ca="1" si="76"/>
        <v>8.0000000000000002E-3</v>
      </c>
      <c r="M1013">
        <f>Замеры!S1007</f>
        <v>0</v>
      </c>
    </row>
    <row r="1014" spans="1:13" ht="15.6" x14ac:dyDescent="0.3">
      <c r="A1014" s="58">
        <f>IF(Замеры!B1008=0, " ", Замеры!B1008)</f>
        <v>1003</v>
      </c>
      <c r="B1014" s="59">
        <f>Замеры!H1008</f>
        <v>0</v>
      </c>
      <c r="C1014" s="60" t="str">
        <f>Замеры!F1008</f>
        <v xml:space="preserve">Группа от QF </v>
      </c>
      <c r="D1014" s="29" t="s">
        <v>76</v>
      </c>
      <c r="E1014" s="28">
        <f>Замеры!I1008</f>
        <v>0</v>
      </c>
      <c r="F1014" s="29" t="s">
        <v>88</v>
      </c>
      <c r="G1014" s="29">
        <f t="shared" si="77"/>
        <v>15</v>
      </c>
      <c r="H1014" s="29">
        <f t="shared" si="78"/>
        <v>30</v>
      </c>
      <c r="I1014" s="29" t="s">
        <v>75</v>
      </c>
      <c r="J1014" s="29">
        <f t="shared" ca="1" si="75"/>
        <v>20.5</v>
      </c>
      <c r="K1014" s="29">
        <f t="shared" si="79"/>
        <v>0.3</v>
      </c>
      <c r="L1014" s="29">
        <f t="shared" ca="1" si="76"/>
        <v>1.6E-2</v>
      </c>
      <c r="M1014">
        <f>Замеры!S1008</f>
        <v>0</v>
      </c>
    </row>
    <row r="1015" spans="1:13" ht="15.6" x14ac:dyDescent="0.3">
      <c r="A1015" s="58">
        <f>IF(Замеры!B1009=0, " ", Замеры!B1009)</f>
        <v>1004</v>
      </c>
      <c r="B1015" s="59">
        <f>Замеры!H1009</f>
        <v>0</v>
      </c>
      <c r="C1015" s="60" t="str">
        <f>Замеры!F1009</f>
        <v xml:space="preserve">Группа от QF </v>
      </c>
      <c r="D1015" s="29" t="s">
        <v>76</v>
      </c>
      <c r="E1015" s="28">
        <f>Замеры!I1009</f>
        <v>0</v>
      </c>
      <c r="F1015" s="29" t="s">
        <v>88</v>
      </c>
      <c r="G1015" s="29">
        <f t="shared" si="77"/>
        <v>15</v>
      </c>
      <c r="H1015" s="29">
        <f t="shared" si="78"/>
        <v>30</v>
      </c>
      <c r="I1015" s="29" t="s">
        <v>75</v>
      </c>
      <c r="J1015" s="29">
        <f t="shared" ca="1" si="75"/>
        <v>21.9</v>
      </c>
      <c r="K1015" s="29">
        <f t="shared" si="79"/>
        <v>0.3</v>
      </c>
      <c r="L1015" s="29">
        <f t="shared" ca="1" si="76"/>
        <v>7.0000000000000001E-3</v>
      </c>
      <c r="M1015">
        <f>Замеры!S1009</f>
        <v>0</v>
      </c>
    </row>
    <row r="1016" spans="1:13" ht="15.6" x14ac:dyDescent="0.3">
      <c r="A1016" s="58">
        <f>IF(Замеры!B1010=0, " ", Замеры!B1010)</f>
        <v>1005</v>
      </c>
      <c r="B1016" s="59">
        <f>Замеры!H1010</f>
        <v>0</v>
      </c>
      <c r="C1016" s="60" t="str">
        <f>Замеры!F1010</f>
        <v xml:space="preserve">Группа от QF </v>
      </c>
      <c r="D1016" s="29" t="s">
        <v>76</v>
      </c>
      <c r="E1016" s="28">
        <f>Замеры!I1010</f>
        <v>0</v>
      </c>
      <c r="F1016" s="29" t="s">
        <v>88</v>
      </c>
      <c r="G1016" s="29">
        <f t="shared" si="77"/>
        <v>15</v>
      </c>
      <c r="H1016" s="29">
        <f t="shared" si="78"/>
        <v>30</v>
      </c>
      <c r="I1016" s="29" t="s">
        <v>75</v>
      </c>
      <c r="J1016" s="29">
        <f t="shared" ca="1" si="75"/>
        <v>21.4</v>
      </c>
      <c r="K1016" s="29">
        <f t="shared" si="79"/>
        <v>0.3</v>
      </c>
      <c r="L1016" s="29">
        <f t="shared" ca="1" si="76"/>
        <v>8.9999999999999993E-3</v>
      </c>
      <c r="M1016">
        <f>Замеры!S1010</f>
        <v>0</v>
      </c>
    </row>
    <row r="1017" spans="1:13" ht="15.6" x14ac:dyDescent="0.3">
      <c r="A1017" s="58">
        <f>IF(Замеры!B1011=0, " ", Замеры!B1011)</f>
        <v>1006</v>
      </c>
      <c r="B1017" s="59">
        <f>Замеры!H1011</f>
        <v>0</v>
      </c>
      <c r="C1017" s="60" t="str">
        <f>Замеры!F1011</f>
        <v xml:space="preserve">Группа от QF </v>
      </c>
      <c r="D1017" s="29" t="s">
        <v>76</v>
      </c>
      <c r="E1017" s="28">
        <f>Замеры!I1011</f>
        <v>0</v>
      </c>
      <c r="F1017" s="29" t="s">
        <v>88</v>
      </c>
      <c r="G1017" s="29">
        <f t="shared" si="77"/>
        <v>15</v>
      </c>
      <c r="H1017" s="29">
        <f t="shared" si="78"/>
        <v>30</v>
      </c>
      <c r="I1017" s="29" t="s">
        <v>75</v>
      </c>
      <c r="J1017" s="29">
        <f t="shared" ca="1" si="75"/>
        <v>21.4</v>
      </c>
      <c r="K1017" s="29">
        <f t="shared" si="79"/>
        <v>0.3</v>
      </c>
      <c r="L1017" s="29">
        <f t="shared" ca="1" si="76"/>
        <v>1.2E-2</v>
      </c>
      <c r="M1017">
        <f>Замеры!S1011</f>
        <v>0</v>
      </c>
    </row>
    <row r="1018" spans="1:13" ht="15.6" x14ac:dyDescent="0.3">
      <c r="A1018" s="58">
        <f>IF(Замеры!B1012=0, " ", Замеры!B1012)</f>
        <v>1007</v>
      </c>
      <c r="B1018" s="59">
        <f>Замеры!H1012</f>
        <v>0</v>
      </c>
      <c r="C1018" s="60" t="str">
        <f>Замеры!F1012</f>
        <v xml:space="preserve">Группа от QF </v>
      </c>
      <c r="D1018" s="29" t="s">
        <v>76</v>
      </c>
      <c r="E1018" s="28">
        <f>Замеры!I1012</f>
        <v>0</v>
      </c>
      <c r="F1018" s="29" t="s">
        <v>88</v>
      </c>
      <c r="G1018" s="29">
        <f t="shared" si="77"/>
        <v>15</v>
      </c>
      <c r="H1018" s="29">
        <f t="shared" si="78"/>
        <v>30</v>
      </c>
      <c r="I1018" s="29" t="s">
        <v>75</v>
      </c>
      <c r="J1018" s="29">
        <f t="shared" ca="1" si="75"/>
        <v>20.399999999999999</v>
      </c>
      <c r="K1018" s="29">
        <f t="shared" si="79"/>
        <v>0.3</v>
      </c>
      <c r="L1018" s="29">
        <f t="shared" ca="1" si="76"/>
        <v>1.2999999999999999E-2</v>
      </c>
      <c r="M1018">
        <f>Замеры!S1012</f>
        <v>0</v>
      </c>
    </row>
    <row r="1019" spans="1:13" ht="15.6" x14ac:dyDescent="0.3">
      <c r="A1019" s="58">
        <f>IF(Замеры!B1013=0, " ", Замеры!B1013)</f>
        <v>1008</v>
      </c>
      <c r="B1019" s="59">
        <f>Замеры!H1013</f>
        <v>0</v>
      </c>
      <c r="C1019" s="60" t="str">
        <f>Замеры!F1013</f>
        <v xml:space="preserve">Группа от QF </v>
      </c>
      <c r="D1019" s="29" t="s">
        <v>76</v>
      </c>
      <c r="E1019" s="28">
        <f>Замеры!I1013</f>
        <v>0</v>
      </c>
      <c r="F1019" s="29" t="s">
        <v>88</v>
      </c>
      <c r="G1019" s="29">
        <f t="shared" si="77"/>
        <v>15</v>
      </c>
      <c r="H1019" s="29">
        <f t="shared" si="78"/>
        <v>30</v>
      </c>
      <c r="I1019" s="29" t="s">
        <v>75</v>
      </c>
      <c r="J1019" s="29">
        <f t="shared" ca="1" si="75"/>
        <v>20.8</v>
      </c>
      <c r="K1019" s="29">
        <f t="shared" si="79"/>
        <v>0.3</v>
      </c>
      <c r="L1019" s="29">
        <f t="shared" ca="1" si="76"/>
        <v>1.9E-2</v>
      </c>
      <c r="M1019">
        <f>Замеры!S1013</f>
        <v>0</v>
      </c>
    </row>
    <row r="1020" spans="1:13" ht="15.6" x14ac:dyDescent="0.3">
      <c r="A1020" s="58">
        <f>IF(Замеры!B1014=0, " ", Замеры!B1014)</f>
        <v>1009</v>
      </c>
      <c r="B1020" s="59">
        <f>Замеры!H1014</f>
        <v>0</v>
      </c>
      <c r="C1020" s="60" t="str">
        <f>Замеры!F1014</f>
        <v xml:space="preserve">Группа от QF </v>
      </c>
      <c r="D1020" s="29" t="s">
        <v>76</v>
      </c>
      <c r="E1020" s="28">
        <f>Замеры!I1014</f>
        <v>0</v>
      </c>
      <c r="F1020" s="29" t="s">
        <v>88</v>
      </c>
      <c r="G1020" s="29">
        <f t="shared" si="77"/>
        <v>15</v>
      </c>
      <c r="H1020" s="29">
        <f t="shared" si="78"/>
        <v>30</v>
      </c>
      <c r="I1020" s="29" t="s">
        <v>75</v>
      </c>
      <c r="J1020" s="29">
        <f t="shared" ca="1" si="75"/>
        <v>20.5</v>
      </c>
      <c r="K1020" s="29">
        <f t="shared" si="79"/>
        <v>0.3</v>
      </c>
      <c r="L1020" s="29">
        <f t="shared" ca="1" si="76"/>
        <v>8.9999999999999993E-3</v>
      </c>
      <c r="M1020">
        <f>Замеры!S1014</f>
        <v>0</v>
      </c>
    </row>
    <row r="1021" spans="1:13" ht="15.6" x14ac:dyDescent="0.3">
      <c r="A1021" s="58">
        <f>IF(Замеры!B1015=0, " ", Замеры!B1015)</f>
        <v>1010</v>
      </c>
      <c r="B1021" s="59">
        <f>Замеры!H1015</f>
        <v>0</v>
      </c>
      <c r="C1021" s="60" t="str">
        <f>Замеры!F1015</f>
        <v xml:space="preserve">Группа от QF </v>
      </c>
      <c r="D1021" s="29" t="s">
        <v>76</v>
      </c>
      <c r="E1021" s="28">
        <f>Замеры!I1015</f>
        <v>0</v>
      </c>
      <c r="F1021" s="29" t="s">
        <v>88</v>
      </c>
      <c r="G1021" s="29">
        <f t="shared" si="77"/>
        <v>15</v>
      </c>
      <c r="H1021" s="29">
        <f t="shared" si="78"/>
        <v>30</v>
      </c>
      <c r="I1021" s="29" t="s">
        <v>75</v>
      </c>
      <c r="J1021" s="29">
        <f t="shared" ca="1" si="75"/>
        <v>20.3</v>
      </c>
      <c r="K1021" s="29">
        <f t="shared" si="79"/>
        <v>0.3</v>
      </c>
      <c r="L1021" s="29">
        <f t="shared" ca="1" si="76"/>
        <v>1.4E-2</v>
      </c>
      <c r="M1021">
        <f>Замеры!S1015</f>
        <v>0</v>
      </c>
    </row>
    <row r="1022" spans="1:13" ht="15.6" x14ac:dyDescent="0.3">
      <c r="A1022" s="58">
        <f>IF(Замеры!B1016=0, " ", Замеры!B1016)</f>
        <v>1011</v>
      </c>
      <c r="B1022" s="59">
        <f>Замеры!H1016</f>
        <v>0</v>
      </c>
      <c r="C1022" s="60" t="str">
        <f>Замеры!F1016</f>
        <v xml:space="preserve">Группа от QF </v>
      </c>
      <c r="D1022" s="29" t="s">
        <v>76</v>
      </c>
      <c r="E1022" s="28">
        <f>Замеры!I1016</f>
        <v>0</v>
      </c>
      <c r="F1022" s="29" t="s">
        <v>88</v>
      </c>
      <c r="G1022" s="29">
        <f t="shared" si="77"/>
        <v>15</v>
      </c>
      <c r="H1022" s="29">
        <f t="shared" si="78"/>
        <v>30</v>
      </c>
      <c r="I1022" s="29" t="s">
        <v>75</v>
      </c>
      <c r="J1022" s="29">
        <f t="shared" ca="1" si="75"/>
        <v>21.1</v>
      </c>
      <c r="K1022" s="29">
        <f t="shared" si="79"/>
        <v>0.3</v>
      </c>
      <c r="L1022" s="29">
        <f t="shared" ca="1" si="76"/>
        <v>1.0999999999999999E-2</v>
      </c>
      <c r="M1022">
        <f>Замеры!S1016</f>
        <v>0</v>
      </c>
    </row>
    <row r="1023" spans="1:13" ht="15.6" x14ac:dyDescent="0.3">
      <c r="A1023" s="58">
        <f>IF(Замеры!B1017=0, " ", Замеры!B1017)</f>
        <v>1012</v>
      </c>
      <c r="B1023" s="59">
        <f>Замеры!H1017</f>
        <v>0</v>
      </c>
      <c r="C1023" s="60" t="str">
        <f>Замеры!F1017</f>
        <v xml:space="preserve">Группа от QF </v>
      </c>
      <c r="D1023" s="29" t="s">
        <v>76</v>
      </c>
      <c r="E1023" s="28">
        <f>Замеры!I1017</f>
        <v>0</v>
      </c>
      <c r="F1023" s="29" t="s">
        <v>88</v>
      </c>
      <c r="G1023" s="29">
        <f t="shared" si="77"/>
        <v>15</v>
      </c>
      <c r="H1023" s="29">
        <f t="shared" si="78"/>
        <v>30</v>
      </c>
      <c r="I1023" s="29" t="s">
        <v>75</v>
      </c>
      <c r="J1023" s="29">
        <f t="shared" ca="1" si="75"/>
        <v>21.3</v>
      </c>
      <c r="K1023" s="29">
        <f t="shared" si="79"/>
        <v>0.3</v>
      </c>
      <c r="L1023" s="29">
        <f t="shared" ca="1" si="76"/>
        <v>1.4E-2</v>
      </c>
      <c r="M1023">
        <f>Замеры!S1017</f>
        <v>0</v>
      </c>
    </row>
    <row r="1024" spans="1:13" ht="15.6" x14ac:dyDescent="0.3">
      <c r="A1024" s="58">
        <f>IF(Замеры!B1018=0, " ", Замеры!B1018)</f>
        <v>1013</v>
      </c>
      <c r="B1024" s="59">
        <f>Замеры!H1018</f>
        <v>0</v>
      </c>
      <c r="C1024" s="60" t="str">
        <f>Замеры!F1018</f>
        <v xml:space="preserve">Группа от QF </v>
      </c>
      <c r="D1024" s="29" t="s">
        <v>76</v>
      </c>
      <c r="E1024" s="28">
        <f>Замеры!I1018</f>
        <v>0</v>
      </c>
      <c r="F1024" s="29" t="s">
        <v>88</v>
      </c>
      <c r="G1024" s="29">
        <f t="shared" si="77"/>
        <v>15</v>
      </c>
      <c r="H1024" s="29">
        <f t="shared" si="78"/>
        <v>30</v>
      </c>
      <c r="I1024" s="29" t="s">
        <v>75</v>
      </c>
      <c r="J1024" s="29">
        <f t="shared" ca="1" si="75"/>
        <v>20.2</v>
      </c>
      <c r="K1024" s="29">
        <f t="shared" si="79"/>
        <v>0.3</v>
      </c>
      <c r="L1024" s="29">
        <f t="shared" ca="1" si="76"/>
        <v>8.0000000000000002E-3</v>
      </c>
      <c r="M1024">
        <f>Замеры!S1018</f>
        <v>0</v>
      </c>
    </row>
    <row r="1025" spans="1:13" ht="15.6" x14ac:dyDescent="0.3">
      <c r="A1025" s="58">
        <f>IF(Замеры!B1019=0, " ", Замеры!B1019)</f>
        <v>1014</v>
      </c>
      <c r="B1025" s="59">
        <f>Замеры!H1019</f>
        <v>0</v>
      </c>
      <c r="C1025" s="60" t="str">
        <f>Замеры!F1019</f>
        <v xml:space="preserve">Группа от QF </v>
      </c>
      <c r="D1025" s="29" t="s">
        <v>76</v>
      </c>
      <c r="E1025" s="28">
        <f>Замеры!I1019</f>
        <v>0</v>
      </c>
      <c r="F1025" s="29" t="s">
        <v>88</v>
      </c>
      <c r="G1025" s="29">
        <f t="shared" si="77"/>
        <v>15</v>
      </c>
      <c r="H1025" s="29">
        <f t="shared" si="78"/>
        <v>30</v>
      </c>
      <c r="I1025" s="29" t="s">
        <v>75</v>
      </c>
      <c r="J1025" s="29">
        <f t="shared" ca="1" si="75"/>
        <v>20.3</v>
      </c>
      <c r="K1025" s="29">
        <f t="shared" si="79"/>
        <v>0.3</v>
      </c>
      <c r="L1025" s="29">
        <f t="shared" ca="1" si="76"/>
        <v>7.0000000000000001E-3</v>
      </c>
      <c r="M1025">
        <f>Замеры!S1019</f>
        <v>0</v>
      </c>
    </row>
    <row r="1026" spans="1:13" ht="15.6" x14ac:dyDescent="0.3">
      <c r="A1026" s="58">
        <f>IF(Замеры!B1020=0, " ", Замеры!B1020)</f>
        <v>1015</v>
      </c>
      <c r="B1026" s="59">
        <f>Замеры!H1020</f>
        <v>0</v>
      </c>
      <c r="C1026" s="60" t="str">
        <f>Замеры!F1020</f>
        <v xml:space="preserve">Группа от QF </v>
      </c>
      <c r="D1026" s="29" t="s">
        <v>76</v>
      </c>
      <c r="E1026" s="28">
        <f>Замеры!I1020</f>
        <v>0</v>
      </c>
      <c r="F1026" s="29" t="s">
        <v>88</v>
      </c>
      <c r="G1026" s="29">
        <f t="shared" si="77"/>
        <v>15</v>
      </c>
      <c r="H1026" s="29">
        <f t="shared" si="78"/>
        <v>30</v>
      </c>
      <c r="I1026" s="29" t="s">
        <v>75</v>
      </c>
      <c r="J1026" s="29">
        <f t="shared" ca="1" si="75"/>
        <v>21</v>
      </c>
      <c r="K1026" s="29">
        <f t="shared" si="79"/>
        <v>0.3</v>
      </c>
      <c r="L1026" s="29">
        <f t="shared" ca="1" si="76"/>
        <v>7.0000000000000001E-3</v>
      </c>
      <c r="M1026">
        <f>Замеры!S1020</f>
        <v>0</v>
      </c>
    </row>
    <row r="1027" spans="1:13" ht="15.6" x14ac:dyDescent="0.3">
      <c r="A1027" s="58">
        <f>IF(Замеры!B1021=0, " ", Замеры!B1021)</f>
        <v>1016</v>
      </c>
      <c r="B1027" s="59">
        <f>Замеры!H1021</f>
        <v>0</v>
      </c>
      <c r="C1027" s="60" t="str">
        <f>Замеры!F1021</f>
        <v xml:space="preserve">Группа от QF </v>
      </c>
      <c r="D1027" s="29" t="s">
        <v>76</v>
      </c>
      <c r="E1027" s="28">
        <f>Замеры!I1021</f>
        <v>0</v>
      </c>
      <c r="F1027" s="29" t="s">
        <v>88</v>
      </c>
      <c r="G1027" s="29">
        <f t="shared" si="77"/>
        <v>15</v>
      </c>
      <c r="H1027" s="29">
        <f t="shared" si="78"/>
        <v>30</v>
      </c>
      <c r="I1027" s="29" t="s">
        <v>75</v>
      </c>
      <c r="J1027" s="29">
        <f t="shared" ca="1" si="75"/>
        <v>20.2</v>
      </c>
      <c r="K1027" s="29">
        <f t="shared" si="79"/>
        <v>0.3</v>
      </c>
      <c r="L1027" s="29">
        <f t="shared" ca="1" si="76"/>
        <v>7.0000000000000001E-3</v>
      </c>
      <c r="M1027">
        <f>Замеры!S1021</f>
        <v>0</v>
      </c>
    </row>
    <row r="1028" spans="1:13" ht="15.6" x14ac:dyDescent="0.3">
      <c r="A1028" s="58">
        <f>IF(Замеры!B1022=0, " ", Замеры!B1022)</f>
        <v>1017</v>
      </c>
      <c r="B1028" s="59">
        <f>Замеры!H1022</f>
        <v>0</v>
      </c>
      <c r="C1028" s="60" t="str">
        <f>Замеры!F1022</f>
        <v xml:space="preserve">Группа от QF </v>
      </c>
      <c r="D1028" s="29" t="s">
        <v>76</v>
      </c>
      <c r="E1028" s="28">
        <f>Замеры!I1022</f>
        <v>0</v>
      </c>
      <c r="F1028" s="29" t="s">
        <v>88</v>
      </c>
      <c r="G1028" s="29">
        <f t="shared" si="77"/>
        <v>15</v>
      </c>
      <c r="H1028" s="29">
        <f t="shared" si="78"/>
        <v>30</v>
      </c>
      <c r="I1028" s="29" t="s">
        <v>75</v>
      </c>
      <c r="J1028" s="29">
        <f t="shared" ca="1" si="75"/>
        <v>20.6</v>
      </c>
      <c r="K1028" s="29">
        <f t="shared" si="79"/>
        <v>0.3</v>
      </c>
      <c r="L1028" s="29">
        <f t="shared" ca="1" si="76"/>
        <v>1.4999999999999999E-2</v>
      </c>
      <c r="M1028">
        <f>Замеры!S1022</f>
        <v>0</v>
      </c>
    </row>
    <row r="1029" spans="1:13" ht="15.6" x14ac:dyDescent="0.3">
      <c r="A1029" s="58">
        <f>IF(Замеры!B1023=0, " ", Замеры!B1023)</f>
        <v>1018</v>
      </c>
      <c r="B1029" s="59">
        <f>Замеры!H1023</f>
        <v>0</v>
      </c>
      <c r="C1029" s="60" t="str">
        <f>Замеры!F1023</f>
        <v xml:space="preserve">Группа от QF </v>
      </c>
      <c r="D1029" s="29" t="s">
        <v>76</v>
      </c>
      <c r="E1029" s="28">
        <f>Замеры!I1023</f>
        <v>0</v>
      </c>
      <c r="F1029" s="29" t="s">
        <v>88</v>
      </c>
      <c r="G1029" s="29">
        <f t="shared" si="77"/>
        <v>15</v>
      </c>
      <c r="H1029" s="29">
        <f t="shared" si="78"/>
        <v>30</v>
      </c>
      <c r="I1029" s="29" t="s">
        <v>75</v>
      </c>
      <c r="J1029" s="29">
        <f t="shared" ca="1" si="75"/>
        <v>21</v>
      </c>
      <c r="K1029" s="29">
        <f t="shared" si="79"/>
        <v>0.3</v>
      </c>
      <c r="L1029" s="29">
        <f t="shared" ca="1" si="76"/>
        <v>8.9999999999999993E-3</v>
      </c>
      <c r="M1029">
        <f>Замеры!S1023</f>
        <v>0</v>
      </c>
    </row>
    <row r="1030" spans="1:13" ht="15.6" x14ac:dyDescent="0.3">
      <c r="A1030" s="58">
        <f>IF(Замеры!B1024=0, " ", Замеры!B1024)</f>
        <v>1019</v>
      </c>
      <c r="B1030" s="59">
        <f>Замеры!H1024</f>
        <v>0</v>
      </c>
      <c r="C1030" s="60" t="str">
        <f>Замеры!F1024</f>
        <v xml:space="preserve">Группа от QF </v>
      </c>
      <c r="D1030" s="29" t="s">
        <v>76</v>
      </c>
      <c r="E1030" s="28">
        <f>Замеры!I1024</f>
        <v>0</v>
      </c>
      <c r="F1030" s="29" t="s">
        <v>88</v>
      </c>
      <c r="G1030" s="29">
        <f t="shared" si="77"/>
        <v>15</v>
      </c>
      <c r="H1030" s="29">
        <f t="shared" si="78"/>
        <v>30</v>
      </c>
      <c r="I1030" s="29" t="s">
        <v>75</v>
      </c>
      <c r="J1030" s="29">
        <f t="shared" ca="1" si="75"/>
        <v>20.5</v>
      </c>
      <c r="K1030" s="29">
        <f t="shared" si="79"/>
        <v>0.3</v>
      </c>
      <c r="L1030" s="29">
        <f t="shared" ca="1" si="76"/>
        <v>7.0000000000000001E-3</v>
      </c>
      <c r="M1030">
        <f>Замеры!S1024</f>
        <v>0</v>
      </c>
    </row>
    <row r="1031" spans="1:13" ht="15.6" x14ac:dyDescent="0.3">
      <c r="A1031" s="58">
        <f>IF(Замеры!B1025=0, " ", Замеры!B1025)</f>
        <v>1020</v>
      </c>
      <c r="B1031" s="59">
        <f>Замеры!H1025</f>
        <v>0</v>
      </c>
      <c r="C1031" s="60" t="str">
        <f>Замеры!F1025</f>
        <v xml:space="preserve">Группа от QF </v>
      </c>
      <c r="D1031" s="29" t="s">
        <v>76</v>
      </c>
      <c r="E1031" s="28">
        <f>Замеры!I1025</f>
        <v>0</v>
      </c>
      <c r="F1031" s="29" t="s">
        <v>88</v>
      </c>
      <c r="G1031" s="29">
        <f t="shared" si="77"/>
        <v>15</v>
      </c>
      <c r="H1031" s="29">
        <f t="shared" si="78"/>
        <v>30</v>
      </c>
      <c r="I1031" s="29" t="s">
        <v>75</v>
      </c>
      <c r="J1031" s="29">
        <f t="shared" ca="1" si="75"/>
        <v>21.7</v>
      </c>
      <c r="K1031" s="29">
        <f t="shared" si="79"/>
        <v>0.3</v>
      </c>
      <c r="L1031" s="29">
        <f t="shared" ca="1" si="76"/>
        <v>7.0000000000000001E-3</v>
      </c>
      <c r="M1031">
        <f>Замеры!S1025</f>
        <v>0</v>
      </c>
    </row>
    <row r="1032" spans="1:13" ht="15.6" x14ac:dyDescent="0.3">
      <c r="A1032" s="58">
        <f>IF(Замеры!B1026=0, " ", Замеры!B1026)</f>
        <v>1021</v>
      </c>
      <c r="B1032" s="59">
        <f>Замеры!H1026</f>
        <v>0</v>
      </c>
      <c r="C1032" s="60" t="str">
        <f>Замеры!F1026</f>
        <v xml:space="preserve">Группа от QF </v>
      </c>
      <c r="D1032" s="29" t="s">
        <v>76</v>
      </c>
      <c r="E1032" s="28">
        <f>Замеры!I1026</f>
        <v>0</v>
      </c>
      <c r="F1032" s="29" t="s">
        <v>88</v>
      </c>
      <c r="G1032" s="29">
        <f t="shared" si="77"/>
        <v>15</v>
      </c>
      <c r="H1032" s="29">
        <f t="shared" si="78"/>
        <v>30</v>
      </c>
      <c r="I1032" s="29" t="s">
        <v>75</v>
      </c>
      <c r="J1032" s="29">
        <f t="shared" ca="1" si="75"/>
        <v>20.9</v>
      </c>
      <c r="K1032" s="29">
        <f t="shared" si="79"/>
        <v>0.3</v>
      </c>
      <c r="L1032" s="29">
        <f t="shared" ca="1" si="76"/>
        <v>1.4999999999999999E-2</v>
      </c>
      <c r="M1032">
        <f>Замеры!S1026</f>
        <v>0</v>
      </c>
    </row>
    <row r="1033" spans="1:13" ht="15.6" x14ac:dyDescent="0.3">
      <c r="A1033" s="58">
        <f>IF(Замеры!B1027=0, " ", Замеры!B1027)</f>
        <v>1022</v>
      </c>
      <c r="B1033" s="59">
        <f>Замеры!H1027</f>
        <v>0</v>
      </c>
      <c r="C1033" s="60" t="str">
        <f>Замеры!F1027</f>
        <v xml:space="preserve">Группа от QF </v>
      </c>
      <c r="D1033" s="29" t="s">
        <v>76</v>
      </c>
      <c r="E1033" s="28">
        <f>Замеры!I1027</f>
        <v>0</v>
      </c>
      <c r="F1033" s="29" t="s">
        <v>88</v>
      </c>
      <c r="G1033" s="29">
        <f t="shared" si="77"/>
        <v>15</v>
      </c>
      <c r="H1033" s="29">
        <f t="shared" si="78"/>
        <v>30</v>
      </c>
      <c r="I1033" s="29" t="s">
        <v>75</v>
      </c>
      <c r="J1033" s="29">
        <f t="shared" ca="1" si="75"/>
        <v>21.3</v>
      </c>
      <c r="K1033" s="29">
        <f t="shared" si="79"/>
        <v>0.3</v>
      </c>
      <c r="L1033" s="29">
        <f t="shared" ca="1" si="76"/>
        <v>1.4999999999999999E-2</v>
      </c>
      <c r="M1033">
        <f>Замеры!S1027</f>
        <v>0</v>
      </c>
    </row>
    <row r="1034" spans="1:13" ht="15.6" x14ac:dyDescent="0.3">
      <c r="A1034" s="58">
        <f>IF(Замеры!B1028=0, " ", Замеры!B1028)</f>
        <v>1023</v>
      </c>
      <c r="B1034" s="59">
        <f>Замеры!H1028</f>
        <v>0</v>
      </c>
      <c r="C1034" s="60" t="str">
        <f>Замеры!F1028</f>
        <v xml:space="preserve">Группа от QF </v>
      </c>
      <c r="D1034" s="29" t="s">
        <v>76</v>
      </c>
      <c r="E1034" s="28">
        <f>Замеры!I1028</f>
        <v>0</v>
      </c>
      <c r="F1034" s="29" t="s">
        <v>88</v>
      </c>
      <c r="G1034" s="29">
        <f t="shared" si="77"/>
        <v>15</v>
      </c>
      <c r="H1034" s="29">
        <f t="shared" si="78"/>
        <v>30</v>
      </c>
      <c r="I1034" s="29" t="s">
        <v>75</v>
      </c>
      <c r="J1034" s="29">
        <f t="shared" ca="1" si="75"/>
        <v>21.6</v>
      </c>
      <c r="K1034" s="29">
        <f t="shared" si="79"/>
        <v>0.3</v>
      </c>
      <c r="L1034" s="29">
        <f t="shared" ca="1" si="76"/>
        <v>1.2E-2</v>
      </c>
      <c r="M1034">
        <f>Замеры!S1028</f>
        <v>0</v>
      </c>
    </row>
    <row r="1035" spans="1:13" ht="15.6" x14ac:dyDescent="0.3">
      <c r="A1035" s="58">
        <f>IF(Замеры!B1029=0, " ", Замеры!B1029)</f>
        <v>1024</v>
      </c>
      <c r="B1035" s="59">
        <f>Замеры!H1029</f>
        <v>0</v>
      </c>
      <c r="C1035" s="60" t="str">
        <f>Замеры!F1029</f>
        <v xml:space="preserve">Группа от QF </v>
      </c>
      <c r="D1035" s="29" t="s">
        <v>76</v>
      </c>
      <c r="E1035" s="28">
        <f>Замеры!I1029</f>
        <v>0</v>
      </c>
      <c r="F1035" s="29" t="s">
        <v>88</v>
      </c>
      <c r="G1035" s="29">
        <f t="shared" si="77"/>
        <v>15</v>
      </c>
      <c r="H1035" s="29">
        <f t="shared" si="78"/>
        <v>30</v>
      </c>
      <c r="I1035" s="29" t="s">
        <v>75</v>
      </c>
      <c r="J1035" s="29">
        <f t="shared" ca="1" si="75"/>
        <v>20.8</v>
      </c>
      <c r="K1035" s="29">
        <f t="shared" si="79"/>
        <v>0.3</v>
      </c>
      <c r="L1035" s="29">
        <f t="shared" ca="1" si="76"/>
        <v>1.0999999999999999E-2</v>
      </c>
      <c r="M1035">
        <f>Замеры!S1029</f>
        <v>0</v>
      </c>
    </row>
    <row r="1036" spans="1:13" ht="15.6" x14ac:dyDescent="0.3">
      <c r="A1036" s="58">
        <f>IF(Замеры!B1030=0, " ", Замеры!B1030)</f>
        <v>1025</v>
      </c>
      <c r="B1036" s="59">
        <f>Замеры!H1030</f>
        <v>0</v>
      </c>
      <c r="C1036" s="60" t="str">
        <f>Замеры!F1030</f>
        <v xml:space="preserve">Группа от QF </v>
      </c>
      <c r="D1036" s="29" t="s">
        <v>76</v>
      </c>
      <c r="E1036" s="28">
        <f>Замеры!I1030</f>
        <v>0</v>
      </c>
      <c r="F1036" s="29" t="s">
        <v>88</v>
      </c>
      <c r="G1036" s="29">
        <f t="shared" si="77"/>
        <v>15</v>
      </c>
      <c r="H1036" s="29">
        <f t="shared" si="78"/>
        <v>30</v>
      </c>
      <c r="I1036" s="29" t="s">
        <v>75</v>
      </c>
      <c r="J1036" s="29">
        <f t="shared" ref="J1036:J1099" ca="1" si="80">RANDBETWEEN(201,219)/10</f>
        <v>20.2</v>
      </c>
      <c r="K1036" s="29">
        <f t="shared" si="79"/>
        <v>0.3</v>
      </c>
      <c r="L1036" s="29">
        <f t="shared" ref="L1036:L1099" ca="1" si="81">RANDBETWEEN(7,19)/1000</f>
        <v>1.9E-2</v>
      </c>
      <c r="M1036">
        <f>Замеры!S1030</f>
        <v>0</v>
      </c>
    </row>
    <row r="1037" spans="1:13" ht="15.6" x14ac:dyDescent="0.3">
      <c r="A1037" s="58">
        <f>IF(Замеры!B1031=0, " ", Замеры!B1031)</f>
        <v>1026</v>
      </c>
      <c r="B1037" s="59">
        <f>Замеры!H1031</f>
        <v>0</v>
      </c>
      <c r="C1037" s="60" t="str">
        <f>Замеры!F1031</f>
        <v xml:space="preserve">Группа от QF </v>
      </c>
      <c r="D1037" s="29" t="s">
        <v>76</v>
      </c>
      <c r="E1037" s="28">
        <f>Замеры!I1031</f>
        <v>0</v>
      </c>
      <c r="F1037" s="29" t="s">
        <v>88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75</v>
      </c>
      <c r="J1037" s="29">
        <f t="shared" ca="1" si="80"/>
        <v>21</v>
      </c>
      <c r="K1037" s="29">
        <f t="shared" ref="K1037:K1100" si="84">$O$9</f>
        <v>0.3</v>
      </c>
      <c r="L1037" s="29">
        <f t="shared" ca="1" si="81"/>
        <v>1.6E-2</v>
      </c>
      <c r="M1037">
        <f>Замеры!S1031</f>
        <v>0</v>
      </c>
    </row>
    <row r="1038" spans="1:13" ht="15.6" x14ac:dyDescent="0.3">
      <c r="A1038" s="58">
        <f>IF(Замеры!B1032=0, " ", Замеры!B1032)</f>
        <v>1027</v>
      </c>
      <c r="B1038" s="59">
        <f>Замеры!H1032</f>
        <v>0</v>
      </c>
      <c r="C1038" s="60" t="str">
        <f>Замеры!F1032</f>
        <v xml:space="preserve">Группа от QF </v>
      </c>
      <c r="D1038" s="29" t="s">
        <v>76</v>
      </c>
      <c r="E1038" s="28">
        <f>Замеры!I1032</f>
        <v>0</v>
      </c>
      <c r="F1038" s="29" t="s">
        <v>88</v>
      </c>
      <c r="G1038" s="29">
        <f t="shared" si="82"/>
        <v>15</v>
      </c>
      <c r="H1038" s="29">
        <f t="shared" si="83"/>
        <v>30</v>
      </c>
      <c r="I1038" s="29" t="s">
        <v>75</v>
      </c>
      <c r="J1038" s="29">
        <f t="shared" ca="1" si="80"/>
        <v>20.9</v>
      </c>
      <c r="K1038" s="29">
        <f t="shared" si="84"/>
        <v>0.3</v>
      </c>
      <c r="L1038" s="29">
        <f t="shared" ca="1" si="81"/>
        <v>8.0000000000000002E-3</v>
      </c>
      <c r="M1038">
        <f>Замеры!S1032</f>
        <v>0</v>
      </c>
    </row>
    <row r="1039" spans="1:13" ht="15.6" x14ac:dyDescent="0.3">
      <c r="A1039" s="58">
        <f>IF(Замеры!B1033=0, " ", Замеры!B1033)</f>
        <v>1028</v>
      </c>
      <c r="B1039" s="59">
        <f>Замеры!H1033</f>
        <v>0</v>
      </c>
      <c r="C1039" s="60" t="str">
        <f>Замеры!F1033</f>
        <v xml:space="preserve">Группа от QF </v>
      </c>
      <c r="D1039" s="29" t="s">
        <v>76</v>
      </c>
      <c r="E1039" s="28">
        <f>Замеры!I1033</f>
        <v>0</v>
      </c>
      <c r="F1039" s="29" t="s">
        <v>88</v>
      </c>
      <c r="G1039" s="29">
        <f t="shared" si="82"/>
        <v>15</v>
      </c>
      <c r="H1039" s="29">
        <f t="shared" si="83"/>
        <v>30</v>
      </c>
      <c r="I1039" s="29" t="s">
        <v>75</v>
      </c>
      <c r="J1039" s="29">
        <f t="shared" ca="1" si="80"/>
        <v>21.5</v>
      </c>
      <c r="K1039" s="29">
        <f t="shared" si="84"/>
        <v>0.3</v>
      </c>
      <c r="L1039" s="29">
        <f t="shared" ca="1" si="81"/>
        <v>8.9999999999999993E-3</v>
      </c>
      <c r="M1039">
        <f>Замеры!S1033</f>
        <v>0</v>
      </c>
    </row>
    <row r="1040" spans="1:13" ht="15.6" x14ac:dyDescent="0.3">
      <c r="A1040" s="58">
        <f>IF(Замеры!B1034=0, " ", Замеры!B1034)</f>
        <v>1029</v>
      </c>
      <c r="B1040" s="59">
        <f>Замеры!H1034</f>
        <v>0</v>
      </c>
      <c r="C1040" s="60" t="str">
        <f>Замеры!F1034</f>
        <v xml:space="preserve">Группа от QF </v>
      </c>
      <c r="D1040" s="29" t="s">
        <v>76</v>
      </c>
      <c r="E1040" s="28">
        <f>Замеры!I1034</f>
        <v>0</v>
      </c>
      <c r="F1040" s="29" t="s">
        <v>88</v>
      </c>
      <c r="G1040" s="29">
        <f t="shared" si="82"/>
        <v>15</v>
      </c>
      <c r="H1040" s="29">
        <f t="shared" si="83"/>
        <v>30</v>
      </c>
      <c r="I1040" s="29" t="s">
        <v>75</v>
      </c>
      <c r="J1040" s="29">
        <f t="shared" ca="1" si="80"/>
        <v>20.3</v>
      </c>
      <c r="K1040" s="29">
        <f t="shared" si="84"/>
        <v>0.3</v>
      </c>
      <c r="L1040" s="29">
        <f t="shared" ca="1" si="81"/>
        <v>1.2E-2</v>
      </c>
      <c r="M1040">
        <f>Замеры!S1034</f>
        <v>0</v>
      </c>
    </row>
    <row r="1041" spans="1:13" ht="15.6" x14ac:dyDescent="0.3">
      <c r="A1041" s="58">
        <f>IF(Замеры!B1035=0, " ", Замеры!B1035)</f>
        <v>1030</v>
      </c>
      <c r="B1041" s="59">
        <f>Замеры!H1035</f>
        <v>0</v>
      </c>
      <c r="C1041" s="60" t="str">
        <f>Замеры!F1035</f>
        <v xml:space="preserve">Группа от QF </v>
      </c>
      <c r="D1041" s="29" t="s">
        <v>76</v>
      </c>
      <c r="E1041" s="28">
        <f>Замеры!I1035</f>
        <v>0</v>
      </c>
      <c r="F1041" s="29" t="s">
        <v>88</v>
      </c>
      <c r="G1041" s="29">
        <f t="shared" si="82"/>
        <v>15</v>
      </c>
      <c r="H1041" s="29">
        <f t="shared" si="83"/>
        <v>30</v>
      </c>
      <c r="I1041" s="29" t="s">
        <v>75</v>
      </c>
      <c r="J1041" s="29">
        <f t="shared" ca="1" si="80"/>
        <v>20.9</v>
      </c>
      <c r="K1041" s="29">
        <f t="shared" si="84"/>
        <v>0.3</v>
      </c>
      <c r="L1041" s="29">
        <f t="shared" ca="1" si="81"/>
        <v>1.2999999999999999E-2</v>
      </c>
      <c r="M1041">
        <f>Замеры!S1035</f>
        <v>0</v>
      </c>
    </row>
    <row r="1042" spans="1:13" ht="15.6" x14ac:dyDescent="0.3">
      <c r="A1042" s="58">
        <f>IF(Замеры!B1036=0, " ", Замеры!B1036)</f>
        <v>1031</v>
      </c>
      <c r="B1042" s="59">
        <f>Замеры!H1036</f>
        <v>0</v>
      </c>
      <c r="C1042" s="60" t="str">
        <f>Замеры!F1036</f>
        <v xml:space="preserve">Группа от QF </v>
      </c>
      <c r="D1042" s="29" t="s">
        <v>76</v>
      </c>
      <c r="E1042" s="28">
        <f>Замеры!I1036</f>
        <v>0</v>
      </c>
      <c r="F1042" s="29" t="s">
        <v>88</v>
      </c>
      <c r="G1042" s="29">
        <f t="shared" si="82"/>
        <v>15</v>
      </c>
      <c r="H1042" s="29">
        <f t="shared" si="83"/>
        <v>30</v>
      </c>
      <c r="I1042" s="29" t="s">
        <v>75</v>
      </c>
      <c r="J1042" s="29">
        <f t="shared" ca="1" si="80"/>
        <v>21.3</v>
      </c>
      <c r="K1042" s="29">
        <f t="shared" si="84"/>
        <v>0.3</v>
      </c>
      <c r="L1042" s="29">
        <f t="shared" ca="1" si="81"/>
        <v>1.0999999999999999E-2</v>
      </c>
      <c r="M1042">
        <f>Замеры!S1036</f>
        <v>0</v>
      </c>
    </row>
    <row r="1043" spans="1:13" ht="15.6" x14ac:dyDescent="0.3">
      <c r="A1043" s="58">
        <f>IF(Замеры!B1037=0, " ", Замеры!B1037)</f>
        <v>1032</v>
      </c>
      <c r="B1043" s="59">
        <f>Замеры!H1037</f>
        <v>0</v>
      </c>
      <c r="C1043" s="60" t="str">
        <f>Замеры!F1037</f>
        <v xml:space="preserve">Группа от QF </v>
      </c>
      <c r="D1043" s="29" t="s">
        <v>76</v>
      </c>
      <c r="E1043" s="28">
        <f>Замеры!I1037</f>
        <v>0</v>
      </c>
      <c r="F1043" s="29" t="s">
        <v>88</v>
      </c>
      <c r="G1043" s="29">
        <f t="shared" si="82"/>
        <v>15</v>
      </c>
      <c r="H1043" s="29">
        <f t="shared" si="83"/>
        <v>30</v>
      </c>
      <c r="I1043" s="29" t="s">
        <v>75</v>
      </c>
      <c r="J1043" s="29">
        <f t="shared" ca="1" si="80"/>
        <v>21.1</v>
      </c>
      <c r="K1043" s="29">
        <f t="shared" si="84"/>
        <v>0.3</v>
      </c>
      <c r="L1043" s="29">
        <f t="shared" ca="1" si="81"/>
        <v>7.0000000000000001E-3</v>
      </c>
      <c r="M1043">
        <f>Замеры!S1037</f>
        <v>0</v>
      </c>
    </row>
    <row r="1044" spans="1:13" ht="15.6" x14ac:dyDescent="0.3">
      <c r="A1044" s="58">
        <f>IF(Замеры!B1038=0, " ", Замеры!B1038)</f>
        <v>1033</v>
      </c>
      <c r="B1044" s="59">
        <f>Замеры!H1038</f>
        <v>0</v>
      </c>
      <c r="C1044" s="60" t="str">
        <f>Замеры!F1038</f>
        <v xml:space="preserve">Группа от QF </v>
      </c>
      <c r="D1044" s="29" t="s">
        <v>76</v>
      </c>
      <c r="E1044" s="28">
        <f>Замеры!I1038</f>
        <v>0</v>
      </c>
      <c r="F1044" s="29" t="s">
        <v>88</v>
      </c>
      <c r="G1044" s="29">
        <f t="shared" si="82"/>
        <v>15</v>
      </c>
      <c r="H1044" s="29">
        <f t="shared" si="83"/>
        <v>30</v>
      </c>
      <c r="I1044" s="29" t="s">
        <v>75</v>
      </c>
      <c r="J1044" s="29">
        <f t="shared" ca="1" si="80"/>
        <v>21</v>
      </c>
      <c r="K1044" s="29">
        <f t="shared" si="84"/>
        <v>0.3</v>
      </c>
      <c r="L1044" s="29">
        <f t="shared" ca="1" si="81"/>
        <v>0.01</v>
      </c>
      <c r="M1044">
        <f>Замеры!S1038</f>
        <v>0</v>
      </c>
    </row>
    <row r="1045" spans="1:13" ht="15.6" x14ac:dyDescent="0.3">
      <c r="A1045" s="58">
        <f>IF(Замеры!B1039=0, " ", Замеры!B1039)</f>
        <v>1034</v>
      </c>
      <c r="B1045" s="59">
        <f>Замеры!H1039</f>
        <v>0</v>
      </c>
      <c r="C1045" s="60" t="str">
        <f>Замеры!F1039</f>
        <v xml:space="preserve">Группа от QF </v>
      </c>
      <c r="D1045" s="29" t="s">
        <v>76</v>
      </c>
      <c r="E1045" s="28">
        <f>Замеры!I1039</f>
        <v>0</v>
      </c>
      <c r="F1045" s="29" t="s">
        <v>88</v>
      </c>
      <c r="G1045" s="29">
        <f t="shared" si="82"/>
        <v>15</v>
      </c>
      <c r="H1045" s="29">
        <f t="shared" si="83"/>
        <v>30</v>
      </c>
      <c r="I1045" s="29" t="s">
        <v>75</v>
      </c>
      <c r="J1045" s="29">
        <f t="shared" ca="1" si="80"/>
        <v>21.7</v>
      </c>
      <c r="K1045" s="29">
        <f t="shared" si="84"/>
        <v>0.3</v>
      </c>
      <c r="L1045" s="29">
        <f t="shared" ca="1" si="81"/>
        <v>1.4999999999999999E-2</v>
      </c>
      <c r="M1045">
        <f>Замеры!S1039</f>
        <v>0</v>
      </c>
    </row>
    <row r="1046" spans="1:13" ht="15.6" x14ac:dyDescent="0.3">
      <c r="A1046" s="58">
        <f>IF(Замеры!B1040=0, " ", Замеры!B1040)</f>
        <v>1035</v>
      </c>
      <c r="B1046" s="59">
        <f>Замеры!H1040</f>
        <v>0</v>
      </c>
      <c r="C1046" s="60" t="str">
        <f>Замеры!F1040</f>
        <v xml:space="preserve">Группа от QF </v>
      </c>
      <c r="D1046" s="29" t="s">
        <v>76</v>
      </c>
      <c r="E1046" s="28">
        <f>Замеры!I1040</f>
        <v>0</v>
      </c>
      <c r="F1046" s="29" t="s">
        <v>88</v>
      </c>
      <c r="G1046" s="29">
        <f t="shared" si="82"/>
        <v>15</v>
      </c>
      <c r="H1046" s="29">
        <f t="shared" si="83"/>
        <v>30</v>
      </c>
      <c r="I1046" s="29" t="s">
        <v>75</v>
      </c>
      <c r="J1046" s="29">
        <f t="shared" ca="1" si="80"/>
        <v>20.399999999999999</v>
      </c>
      <c r="K1046" s="29">
        <f t="shared" si="84"/>
        <v>0.3</v>
      </c>
      <c r="L1046" s="29">
        <f t="shared" ca="1" si="81"/>
        <v>1.2E-2</v>
      </c>
      <c r="M1046">
        <f>Замеры!S1040</f>
        <v>0</v>
      </c>
    </row>
    <row r="1047" spans="1:13" ht="15.6" x14ac:dyDescent="0.3">
      <c r="A1047" s="58">
        <f>IF(Замеры!B1041=0, " ", Замеры!B1041)</f>
        <v>1036</v>
      </c>
      <c r="B1047" s="59">
        <f>Замеры!H1041</f>
        <v>0</v>
      </c>
      <c r="C1047" s="60" t="str">
        <f>Замеры!F1041</f>
        <v xml:space="preserve">Группа от QF </v>
      </c>
      <c r="D1047" s="29" t="s">
        <v>76</v>
      </c>
      <c r="E1047" s="28">
        <f>Замеры!I1041</f>
        <v>0</v>
      </c>
      <c r="F1047" s="29" t="s">
        <v>88</v>
      </c>
      <c r="G1047" s="29">
        <f t="shared" si="82"/>
        <v>15</v>
      </c>
      <c r="H1047" s="29">
        <f t="shared" si="83"/>
        <v>30</v>
      </c>
      <c r="I1047" s="29" t="s">
        <v>75</v>
      </c>
      <c r="J1047" s="29">
        <f t="shared" ca="1" si="80"/>
        <v>20.100000000000001</v>
      </c>
      <c r="K1047" s="29">
        <f t="shared" si="84"/>
        <v>0.3</v>
      </c>
      <c r="L1047" s="29">
        <f t="shared" ca="1" si="81"/>
        <v>1.4E-2</v>
      </c>
      <c r="M1047">
        <f>Замеры!S1041</f>
        <v>0</v>
      </c>
    </row>
    <row r="1048" spans="1:13" ht="15.6" x14ac:dyDescent="0.3">
      <c r="A1048" s="58">
        <f>IF(Замеры!B1042=0, " ", Замеры!B1042)</f>
        <v>1037</v>
      </c>
      <c r="B1048" s="59">
        <f>Замеры!H1042</f>
        <v>0</v>
      </c>
      <c r="C1048" s="60" t="str">
        <f>Замеры!F1042</f>
        <v xml:space="preserve">Группа от QF </v>
      </c>
      <c r="D1048" s="29" t="s">
        <v>76</v>
      </c>
      <c r="E1048" s="28">
        <f>Замеры!I1042</f>
        <v>0</v>
      </c>
      <c r="F1048" s="29" t="s">
        <v>88</v>
      </c>
      <c r="G1048" s="29">
        <f t="shared" si="82"/>
        <v>15</v>
      </c>
      <c r="H1048" s="29">
        <f t="shared" si="83"/>
        <v>30</v>
      </c>
      <c r="I1048" s="29" t="s">
        <v>75</v>
      </c>
      <c r="J1048" s="29">
        <f t="shared" ca="1" si="80"/>
        <v>21.6</v>
      </c>
      <c r="K1048" s="29">
        <f t="shared" si="84"/>
        <v>0.3</v>
      </c>
      <c r="L1048" s="29">
        <f t="shared" ca="1" si="81"/>
        <v>1.6E-2</v>
      </c>
      <c r="M1048">
        <f>Замеры!S1042</f>
        <v>0</v>
      </c>
    </row>
    <row r="1049" spans="1:13" ht="15.6" x14ac:dyDescent="0.3">
      <c r="A1049" s="58">
        <f>IF(Замеры!B1043=0, " ", Замеры!B1043)</f>
        <v>1038</v>
      </c>
      <c r="B1049" s="59">
        <f>Замеры!H1043</f>
        <v>0</v>
      </c>
      <c r="C1049" s="60" t="str">
        <f>Замеры!F1043</f>
        <v xml:space="preserve">Группа от QF </v>
      </c>
      <c r="D1049" s="29" t="s">
        <v>76</v>
      </c>
      <c r="E1049" s="28">
        <f>Замеры!I1043</f>
        <v>0</v>
      </c>
      <c r="F1049" s="29" t="s">
        <v>88</v>
      </c>
      <c r="G1049" s="29">
        <f t="shared" si="82"/>
        <v>15</v>
      </c>
      <c r="H1049" s="29">
        <f t="shared" si="83"/>
        <v>30</v>
      </c>
      <c r="I1049" s="29" t="s">
        <v>75</v>
      </c>
      <c r="J1049" s="29">
        <f t="shared" ca="1" si="80"/>
        <v>21.7</v>
      </c>
      <c r="K1049" s="29">
        <f t="shared" si="84"/>
        <v>0.3</v>
      </c>
      <c r="L1049" s="29">
        <f t="shared" ca="1" si="81"/>
        <v>1.7999999999999999E-2</v>
      </c>
      <c r="M1049">
        <f>Замеры!S1043</f>
        <v>0</v>
      </c>
    </row>
    <row r="1050" spans="1:13" ht="15.6" x14ac:dyDescent="0.3">
      <c r="A1050" s="58">
        <f>IF(Замеры!B1044=0, " ", Замеры!B1044)</f>
        <v>1039</v>
      </c>
      <c r="B1050" s="59">
        <f>Замеры!H1044</f>
        <v>0</v>
      </c>
      <c r="C1050" s="60" t="str">
        <f>Замеры!F1044</f>
        <v xml:space="preserve">Группа от QF </v>
      </c>
      <c r="D1050" s="29" t="s">
        <v>76</v>
      </c>
      <c r="E1050" s="28">
        <f>Замеры!I1044</f>
        <v>0</v>
      </c>
      <c r="F1050" s="29" t="s">
        <v>88</v>
      </c>
      <c r="G1050" s="29">
        <f t="shared" si="82"/>
        <v>15</v>
      </c>
      <c r="H1050" s="29">
        <f t="shared" si="83"/>
        <v>30</v>
      </c>
      <c r="I1050" s="29" t="s">
        <v>75</v>
      </c>
      <c r="J1050" s="29">
        <f t="shared" ca="1" si="80"/>
        <v>20.100000000000001</v>
      </c>
      <c r="K1050" s="29">
        <f t="shared" si="84"/>
        <v>0.3</v>
      </c>
      <c r="L1050" s="29">
        <f t="shared" ca="1" si="81"/>
        <v>8.9999999999999993E-3</v>
      </c>
      <c r="M1050">
        <f>Замеры!S1044</f>
        <v>0</v>
      </c>
    </row>
    <row r="1051" spans="1:13" ht="15.6" x14ac:dyDescent="0.3">
      <c r="A1051" s="58">
        <f>IF(Замеры!B1045=0, " ", Замеры!B1045)</f>
        <v>1040</v>
      </c>
      <c r="B1051" s="59">
        <f>Замеры!H1045</f>
        <v>0</v>
      </c>
      <c r="C1051" s="60" t="str">
        <f>Замеры!F1045</f>
        <v xml:space="preserve">Группа от QF </v>
      </c>
      <c r="D1051" s="29" t="s">
        <v>76</v>
      </c>
      <c r="E1051" s="28">
        <f>Замеры!I1045</f>
        <v>0</v>
      </c>
      <c r="F1051" s="29" t="s">
        <v>88</v>
      </c>
      <c r="G1051" s="29">
        <f t="shared" si="82"/>
        <v>15</v>
      </c>
      <c r="H1051" s="29">
        <f t="shared" si="83"/>
        <v>30</v>
      </c>
      <c r="I1051" s="29" t="s">
        <v>75</v>
      </c>
      <c r="J1051" s="29">
        <f t="shared" ca="1" si="80"/>
        <v>21.1</v>
      </c>
      <c r="K1051" s="29">
        <f t="shared" si="84"/>
        <v>0.3</v>
      </c>
      <c r="L1051" s="29">
        <f t="shared" ca="1" si="81"/>
        <v>1.2999999999999999E-2</v>
      </c>
      <c r="M1051">
        <f>Замеры!S1045</f>
        <v>0</v>
      </c>
    </row>
    <row r="1052" spans="1:13" ht="15.6" x14ac:dyDescent="0.3">
      <c r="A1052" s="58">
        <f>IF(Замеры!B1046=0, " ", Замеры!B1046)</f>
        <v>1041</v>
      </c>
      <c r="B1052" s="59">
        <f>Замеры!H1046</f>
        <v>0</v>
      </c>
      <c r="C1052" s="60" t="str">
        <f>Замеры!F1046</f>
        <v xml:space="preserve">Группа от QF </v>
      </c>
      <c r="D1052" s="29" t="s">
        <v>76</v>
      </c>
      <c r="E1052" s="28">
        <f>Замеры!I1046</f>
        <v>0</v>
      </c>
      <c r="F1052" s="29" t="s">
        <v>88</v>
      </c>
      <c r="G1052" s="29">
        <f t="shared" si="82"/>
        <v>15</v>
      </c>
      <c r="H1052" s="29">
        <f t="shared" si="83"/>
        <v>30</v>
      </c>
      <c r="I1052" s="29" t="s">
        <v>75</v>
      </c>
      <c r="J1052" s="29">
        <f t="shared" ca="1" si="80"/>
        <v>20.2</v>
      </c>
      <c r="K1052" s="29">
        <f t="shared" si="84"/>
        <v>0.3</v>
      </c>
      <c r="L1052" s="29">
        <f t="shared" ca="1" si="81"/>
        <v>1.6E-2</v>
      </c>
      <c r="M1052">
        <f>Замеры!S1046</f>
        <v>0</v>
      </c>
    </row>
    <row r="1053" spans="1:13" ht="15.6" x14ac:dyDescent="0.3">
      <c r="A1053" s="58">
        <f>IF(Замеры!B1047=0, " ", Замеры!B1047)</f>
        <v>1042</v>
      </c>
      <c r="B1053" s="59">
        <f>Замеры!H1047</f>
        <v>0</v>
      </c>
      <c r="C1053" s="60" t="str">
        <f>Замеры!F1047</f>
        <v xml:space="preserve">Группа от QF </v>
      </c>
      <c r="D1053" s="29" t="s">
        <v>76</v>
      </c>
      <c r="E1053" s="28">
        <f>Замеры!I1047</f>
        <v>0</v>
      </c>
      <c r="F1053" s="29" t="s">
        <v>88</v>
      </c>
      <c r="G1053" s="29">
        <f t="shared" si="82"/>
        <v>15</v>
      </c>
      <c r="H1053" s="29">
        <f t="shared" si="83"/>
        <v>30</v>
      </c>
      <c r="I1053" s="29" t="s">
        <v>75</v>
      </c>
      <c r="J1053" s="29">
        <f t="shared" ca="1" si="80"/>
        <v>21.1</v>
      </c>
      <c r="K1053" s="29">
        <f t="shared" si="84"/>
        <v>0.3</v>
      </c>
      <c r="L1053" s="29">
        <f t="shared" ca="1" si="81"/>
        <v>0.01</v>
      </c>
      <c r="M1053">
        <f>Замеры!S1047</f>
        <v>0</v>
      </c>
    </row>
    <row r="1054" spans="1:13" ht="15.6" x14ac:dyDescent="0.3">
      <c r="A1054" s="58">
        <f>IF(Замеры!B1048=0, " ", Замеры!B1048)</f>
        <v>1043</v>
      </c>
      <c r="B1054" s="59">
        <f>Замеры!H1048</f>
        <v>0</v>
      </c>
      <c r="C1054" s="60" t="str">
        <f>Замеры!F1048</f>
        <v xml:space="preserve">Группа от QF </v>
      </c>
      <c r="D1054" s="29" t="s">
        <v>76</v>
      </c>
      <c r="E1054" s="28">
        <f>Замеры!I1048</f>
        <v>0</v>
      </c>
      <c r="F1054" s="29" t="s">
        <v>88</v>
      </c>
      <c r="G1054" s="29">
        <f t="shared" si="82"/>
        <v>15</v>
      </c>
      <c r="H1054" s="29">
        <f t="shared" si="83"/>
        <v>30</v>
      </c>
      <c r="I1054" s="29" t="s">
        <v>75</v>
      </c>
      <c r="J1054" s="29">
        <f t="shared" ca="1" si="80"/>
        <v>20.6</v>
      </c>
      <c r="K1054" s="29">
        <f t="shared" si="84"/>
        <v>0.3</v>
      </c>
      <c r="L1054" s="29">
        <f t="shared" ca="1" si="81"/>
        <v>0.01</v>
      </c>
      <c r="M1054">
        <f>Замеры!S1048</f>
        <v>0</v>
      </c>
    </row>
    <row r="1055" spans="1:13" ht="15.6" x14ac:dyDescent="0.3">
      <c r="A1055" s="58">
        <f>IF(Замеры!B1049=0, " ", Замеры!B1049)</f>
        <v>1044</v>
      </c>
      <c r="B1055" s="59">
        <f>Замеры!H1049</f>
        <v>0</v>
      </c>
      <c r="C1055" s="60" t="str">
        <f>Замеры!F1049</f>
        <v xml:space="preserve">Группа от QF </v>
      </c>
      <c r="D1055" s="29" t="s">
        <v>76</v>
      </c>
      <c r="E1055" s="28">
        <f>Замеры!I1049</f>
        <v>0</v>
      </c>
      <c r="F1055" s="29" t="s">
        <v>88</v>
      </c>
      <c r="G1055" s="29">
        <f t="shared" si="82"/>
        <v>15</v>
      </c>
      <c r="H1055" s="29">
        <f t="shared" si="83"/>
        <v>30</v>
      </c>
      <c r="I1055" s="29" t="s">
        <v>75</v>
      </c>
      <c r="J1055" s="29">
        <f t="shared" ca="1" si="80"/>
        <v>20.100000000000001</v>
      </c>
      <c r="K1055" s="29">
        <f t="shared" si="84"/>
        <v>0.3</v>
      </c>
      <c r="L1055" s="29">
        <f t="shared" ca="1" si="81"/>
        <v>1.2E-2</v>
      </c>
      <c r="M1055">
        <f>Замеры!S1049</f>
        <v>0</v>
      </c>
    </row>
    <row r="1056" spans="1:13" ht="15.6" x14ac:dyDescent="0.3">
      <c r="A1056" s="58">
        <f>IF(Замеры!B1050=0, " ", Замеры!B1050)</f>
        <v>1045</v>
      </c>
      <c r="B1056" s="59">
        <f>Замеры!H1050</f>
        <v>0</v>
      </c>
      <c r="C1056" s="60" t="str">
        <f>Замеры!F1050</f>
        <v xml:space="preserve">Группа от QF </v>
      </c>
      <c r="D1056" s="29" t="s">
        <v>76</v>
      </c>
      <c r="E1056" s="28">
        <f>Замеры!I1050</f>
        <v>0</v>
      </c>
      <c r="F1056" s="29" t="s">
        <v>88</v>
      </c>
      <c r="G1056" s="29">
        <f t="shared" si="82"/>
        <v>15</v>
      </c>
      <c r="H1056" s="29">
        <f t="shared" si="83"/>
        <v>30</v>
      </c>
      <c r="I1056" s="29" t="s">
        <v>75</v>
      </c>
      <c r="J1056" s="29">
        <f t="shared" ca="1" si="80"/>
        <v>20.5</v>
      </c>
      <c r="K1056" s="29">
        <f t="shared" si="84"/>
        <v>0.3</v>
      </c>
      <c r="L1056" s="29">
        <f t="shared" ca="1" si="81"/>
        <v>7.0000000000000001E-3</v>
      </c>
      <c r="M1056">
        <f>Замеры!S1050</f>
        <v>0</v>
      </c>
    </row>
    <row r="1057" spans="1:13" ht="15.6" x14ac:dyDescent="0.3">
      <c r="A1057" s="58">
        <f>IF(Замеры!B1051=0, " ", Замеры!B1051)</f>
        <v>1046</v>
      </c>
      <c r="B1057" s="59">
        <f>Замеры!H1051</f>
        <v>0</v>
      </c>
      <c r="C1057" s="60" t="str">
        <f>Замеры!F1051</f>
        <v xml:space="preserve">Группа от QF </v>
      </c>
      <c r="D1057" s="29" t="s">
        <v>76</v>
      </c>
      <c r="E1057" s="28">
        <f>Замеры!I1051</f>
        <v>0</v>
      </c>
      <c r="F1057" s="29" t="s">
        <v>88</v>
      </c>
      <c r="G1057" s="29">
        <f t="shared" si="82"/>
        <v>15</v>
      </c>
      <c r="H1057" s="29">
        <f t="shared" si="83"/>
        <v>30</v>
      </c>
      <c r="I1057" s="29" t="s">
        <v>75</v>
      </c>
      <c r="J1057" s="29">
        <f t="shared" ca="1" si="80"/>
        <v>21.5</v>
      </c>
      <c r="K1057" s="29">
        <f t="shared" si="84"/>
        <v>0.3</v>
      </c>
      <c r="L1057" s="29">
        <f t="shared" ca="1" si="81"/>
        <v>1.2999999999999999E-2</v>
      </c>
      <c r="M1057">
        <f>Замеры!S1051</f>
        <v>0</v>
      </c>
    </row>
    <row r="1058" spans="1:13" ht="15.6" x14ac:dyDescent="0.3">
      <c r="A1058" s="58">
        <f>IF(Замеры!B1052=0, " ", Замеры!B1052)</f>
        <v>1047</v>
      </c>
      <c r="B1058" s="59">
        <f>Замеры!H1052</f>
        <v>0</v>
      </c>
      <c r="C1058" s="60" t="str">
        <f>Замеры!F1052</f>
        <v xml:space="preserve">Группа от QF </v>
      </c>
      <c r="D1058" s="29" t="s">
        <v>76</v>
      </c>
      <c r="E1058" s="28">
        <f>Замеры!I1052</f>
        <v>0</v>
      </c>
      <c r="F1058" s="29" t="s">
        <v>88</v>
      </c>
      <c r="G1058" s="29">
        <f t="shared" si="82"/>
        <v>15</v>
      </c>
      <c r="H1058" s="29">
        <f t="shared" si="83"/>
        <v>30</v>
      </c>
      <c r="I1058" s="29" t="s">
        <v>75</v>
      </c>
      <c r="J1058" s="29">
        <f t="shared" ca="1" si="80"/>
        <v>20.9</v>
      </c>
      <c r="K1058" s="29">
        <f t="shared" si="84"/>
        <v>0.3</v>
      </c>
      <c r="L1058" s="29">
        <f t="shared" ca="1" si="81"/>
        <v>1.2E-2</v>
      </c>
      <c r="M1058">
        <f>Замеры!S1052</f>
        <v>0</v>
      </c>
    </row>
    <row r="1059" spans="1:13" ht="15.6" x14ac:dyDescent="0.3">
      <c r="A1059" s="58">
        <f>IF(Замеры!B1053=0, " ", Замеры!B1053)</f>
        <v>1048</v>
      </c>
      <c r="B1059" s="59">
        <f>Замеры!H1053</f>
        <v>0</v>
      </c>
      <c r="C1059" s="60" t="str">
        <f>Замеры!F1053</f>
        <v xml:space="preserve">Группа от QF </v>
      </c>
      <c r="D1059" s="29" t="s">
        <v>76</v>
      </c>
      <c r="E1059" s="28">
        <f>Замеры!I1053</f>
        <v>0</v>
      </c>
      <c r="F1059" s="29" t="s">
        <v>88</v>
      </c>
      <c r="G1059" s="29">
        <f t="shared" si="82"/>
        <v>15</v>
      </c>
      <c r="H1059" s="29">
        <f t="shared" si="83"/>
        <v>30</v>
      </c>
      <c r="I1059" s="29" t="s">
        <v>75</v>
      </c>
      <c r="J1059" s="29">
        <f t="shared" ca="1" si="80"/>
        <v>20.6</v>
      </c>
      <c r="K1059" s="29">
        <f t="shared" si="84"/>
        <v>0.3</v>
      </c>
      <c r="L1059" s="29">
        <f t="shared" ca="1" si="81"/>
        <v>8.0000000000000002E-3</v>
      </c>
      <c r="M1059">
        <f>Замеры!S1053</f>
        <v>0</v>
      </c>
    </row>
    <row r="1060" spans="1:13" ht="15.6" x14ac:dyDescent="0.3">
      <c r="A1060" s="58">
        <f>IF(Замеры!B1054=0, " ", Замеры!B1054)</f>
        <v>1049</v>
      </c>
      <c r="B1060" s="59">
        <f>Замеры!H1054</f>
        <v>0</v>
      </c>
      <c r="C1060" s="60" t="str">
        <f>Замеры!F1054</f>
        <v xml:space="preserve">Группа от QF </v>
      </c>
      <c r="D1060" s="29" t="s">
        <v>76</v>
      </c>
      <c r="E1060" s="28">
        <f>Замеры!I1054</f>
        <v>0</v>
      </c>
      <c r="F1060" s="29" t="s">
        <v>88</v>
      </c>
      <c r="G1060" s="29">
        <f t="shared" si="82"/>
        <v>15</v>
      </c>
      <c r="H1060" s="29">
        <f t="shared" si="83"/>
        <v>30</v>
      </c>
      <c r="I1060" s="29" t="s">
        <v>75</v>
      </c>
      <c r="J1060" s="29">
        <f t="shared" ca="1" si="80"/>
        <v>21</v>
      </c>
      <c r="K1060" s="29">
        <f t="shared" si="84"/>
        <v>0.3</v>
      </c>
      <c r="L1060" s="29">
        <f t="shared" ca="1" si="81"/>
        <v>8.9999999999999993E-3</v>
      </c>
      <c r="M1060">
        <f>Замеры!S1054</f>
        <v>0</v>
      </c>
    </row>
    <row r="1061" spans="1:13" ht="15.6" x14ac:dyDescent="0.3">
      <c r="A1061" s="58">
        <f>IF(Замеры!B1055=0, " ", Замеры!B1055)</f>
        <v>1050</v>
      </c>
      <c r="B1061" s="59">
        <f>Замеры!H1055</f>
        <v>0</v>
      </c>
      <c r="C1061" s="60" t="str">
        <f>Замеры!F1055</f>
        <v xml:space="preserve">Группа от QF </v>
      </c>
      <c r="D1061" s="29" t="s">
        <v>76</v>
      </c>
      <c r="E1061" s="28">
        <f>Замеры!I1055</f>
        <v>0</v>
      </c>
      <c r="F1061" s="29" t="s">
        <v>88</v>
      </c>
      <c r="G1061" s="29">
        <f t="shared" si="82"/>
        <v>15</v>
      </c>
      <c r="H1061" s="29">
        <f t="shared" si="83"/>
        <v>30</v>
      </c>
      <c r="I1061" s="29" t="s">
        <v>75</v>
      </c>
      <c r="J1061" s="29">
        <f t="shared" ca="1" si="80"/>
        <v>21.4</v>
      </c>
      <c r="K1061" s="29">
        <f t="shared" si="84"/>
        <v>0.3</v>
      </c>
      <c r="L1061" s="29">
        <f t="shared" ca="1" si="81"/>
        <v>1.0999999999999999E-2</v>
      </c>
      <c r="M1061">
        <f>Замеры!S1055</f>
        <v>0</v>
      </c>
    </row>
    <row r="1062" spans="1:13" ht="15.6" x14ac:dyDescent="0.3">
      <c r="A1062" s="58">
        <f>IF(Замеры!B1056=0, " ", Замеры!B1056)</f>
        <v>1051</v>
      </c>
      <c r="B1062" s="59">
        <f>Замеры!H1056</f>
        <v>0</v>
      </c>
      <c r="C1062" s="60" t="str">
        <f>Замеры!F1056</f>
        <v xml:space="preserve">Группа от QF </v>
      </c>
      <c r="D1062" s="29" t="s">
        <v>76</v>
      </c>
      <c r="E1062" s="28">
        <f>Замеры!I1056</f>
        <v>0</v>
      </c>
      <c r="F1062" s="29" t="s">
        <v>88</v>
      </c>
      <c r="G1062" s="29">
        <f t="shared" si="82"/>
        <v>15</v>
      </c>
      <c r="H1062" s="29">
        <f t="shared" si="83"/>
        <v>30</v>
      </c>
      <c r="I1062" s="29" t="s">
        <v>75</v>
      </c>
      <c r="J1062" s="29">
        <f t="shared" ca="1" si="80"/>
        <v>21.2</v>
      </c>
      <c r="K1062" s="29">
        <f t="shared" si="84"/>
        <v>0.3</v>
      </c>
      <c r="L1062" s="29">
        <f t="shared" ca="1" si="81"/>
        <v>8.0000000000000002E-3</v>
      </c>
      <c r="M1062">
        <f>Замеры!S1056</f>
        <v>0</v>
      </c>
    </row>
    <row r="1063" spans="1:13" ht="15.6" x14ac:dyDescent="0.3">
      <c r="A1063" s="58">
        <f>IF(Замеры!B1057=0, " ", Замеры!B1057)</f>
        <v>1052</v>
      </c>
      <c r="B1063" s="59">
        <f>Замеры!H1057</f>
        <v>0</v>
      </c>
      <c r="C1063" s="60" t="str">
        <f>Замеры!F1057</f>
        <v xml:space="preserve">Группа от QF </v>
      </c>
      <c r="D1063" s="29" t="s">
        <v>76</v>
      </c>
      <c r="E1063" s="28">
        <f>Замеры!I1057</f>
        <v>0</v>
      </c>
      <c r="F1063" s="29" t="s">
        <v>88</v>
      </c>
      <c r="G1063" s="29">
        <f t="shared" si="82"/>
        <v>15</v>
      </c>
      <c r="H1063" s="29">
        <f t="shared" si="83"/>
        <v>30</v>
      </c>
      <c r="I1063" s="29" t="s">
        <v>75</v>
      </c>
      <c r="J1063" s="29">
        <f t="shared" ca="1" si="80"/>
        <v>20.3</v>
      </c>
      <c r="K1063" s="29">
        <f t="shared" si="84"/>
        <v>0.3</v>
      </c>
      <c r="L1063" s="29">
        <f t="shared" ca="1" si="81"/>
        <v>1.2E-2</v>
      </c>
      <c r="M1063">
        <f>Замеры!S1057</f>
        <v>0</v>
      </c>
    </row>
    <row r="1064" spans="1:13" ht="15.6" x14ac:dyDescent="0.3">
      <c r="A1064" s="58">
        <f>IF(Замеры!B1058=0, " ", Замеры!B1058)</f>
        <v>1053</v>
      </c>
      <c r="B1064" s="59">
        <f>Замеры!H1058</f>
        <v>0</v>
      </c>
      <c r="C1064" s="60" t="str">
        <f>Замеры!F1058</f>
        <v xml:space="preserve">Группа от QF </v>
      </c>
      <c r="D1064" s="29" t="s">
        <v>76</v>
      </c>
      <c r="E1064" s="28">
        <f>Замеры!I1058</f>
        <v>0</v>
      </c>
      <c r="F1064" s="29" t="s">
        <v>88</v>
      </c>
      <c r="G1064" s="29">
        <f t="shared" si="82"/>
        <v>15</v>
      </c>
      <c r="H1064" s="29">
        <f t="shared" si="83"/>
        <v>30</v>
      </c>
      <c r="I1064" s="29" t="s">
        <v>75</v>
      </c>
      <c r="J1064" s="29">
        <f t="shared" ca="1" si="80"/>
        <v>21.4</v>
      </c>
      <c r="K1064" s="29">
        <f t="shared" si="84"/>
        <v>0.3</v>
      </c>
      <c r="L1064" s="29">
        <f t="shared" ca="1" si="81"/>
        <v>1.6E-2</v>
      </c>
      <c r="M1064">
        <f>Замеры!S1058</f>
        <v>0</v>
      </c>
    </row>
    <row r="1065" spans="1:13" ht="15.6" x14ac:dyDescent="0.3">
      <c r="A1065" s="58">
        <f>IF(Замеры!B1059=0, " ", Замеры!B1059)</f>
        <v>1054</v>
      </c>
      <c r="B1065" s="59">
        <f>Замеры!H1059</f>
        <v>0</v>
      </c>
      <c r="C1065" s="60" t="str">
        <f>Замеры!F1059</f>
        <v xml:space="preserve">Группа от QF </v>
      </c>
      <c r="D1065" s="29" t="s">
        <v>76</v>
      </c>
      <c r="E1065" s="28">
        <f>Замеры!I1059</f>
        <v>0</v>
      </c>
      <c r="F1065" s="29" t="s">
        <v>88</v>
      </c>
      <c r="G1065" s="29">
        <f t="shared" si="82"/>
        <v>15</v>
      </c>
      <c r="H1065" s="29">
        <f t="shared" si="83"/>
        <v>30</v>
      </c>
      <c r="I1065" s="29" t="s">
        <v>75</v>
      </c>
      <c r="J1065" s="29">
        <f t="shared" ca="1" si="80"/>
        <v>21.6</v>
      </c>
      <c r="K1065" s="29">
        <f t="shared" si="84"/>
        <v>0.3</v>
      </c>
      <c r="L1065" s="29">
        <f t="shared" ca="1" si="81"/>
        <v>8.9999999999999993E-3</v>
      </c>
      <c r="M1065">
        <f>Замеры!S1059</f>
        <v>0</v>
      </c>
    </row>
    <row r="1066" spans="1:13" ht="15.6" x14ac:dyDescent="0.3">
      <c r="A1066" s="58">
        <f>IF(Замеры!B1060=0, " ", Замеры!B1060)</f>
        <v>1055</v>
      </c>
      <c r="B1066" s="59">
        <f>Замеры!H1060</f>
        <v>0</v>
      </c>
      <c r="C1066" s="60" t="str">
        <f>Замеры!F1060</f>
        <v xml:space="preserve">Группа от QF </v>
      </c>
      <c r="D1066" s="29" t="s">
        <v>76</v>
      </c>
      <c r="E1066" s="28">
        <f>Замеры!I1060</f>
        <v>0</v>
      </c>
      <c r="F1066" s="29" t="s">
        <v>88</v>
      </c>
      <c r="G1066" s="29">
        <f t="shared" si="82"/>
        <v>15</v>
      </c>
      <c r="H1066" s="29">
        <f t="shared" si="83"/>
        <v>30</v>
      </c>
      <c r="I1066" s="29" t="s">
        <v>75</v>
      </c>
      <c r="J1066" s="29">
        <f t="shared" ca="1" si="80"/>
        <v>21.2</v>
      </c>
      <c r="K1066" s="29">
        <f t="shared" si="84"/>
        <v>0.3</v>
      </c>
      <c r="L1066" s="29">
        <f t="shared" ca="1" si="81"/>
        <v>1.0999999999999999E-2</v>
      </c>
      <c r="M1066">
        <f>Замеры!S1060</f>
        <v>0</v>
      </c>
    </row>
    <row r="1067" spans="1:13" ht="15.6" x14ac:dyDescent="0.3">
      <c r="A1067" s="58">
        <f>IF(Замеры!B1061=0, " ", Замеры!B1061)</f>
        <v>1056</v>
      </c>
      <c r="B1067" s="59">
        <f>Замеры!H1061</f>
        <v>0</v>
      </c>
      <c r="C1067" s="60" t="str">
        <f>Замеры!F1061</f>
        <v xml:space="preserve">Группа от QF </v>
      </c>
      <c r="D1067" s="29" t="s">
        <v>76</v>
      </c>
      <c r="E1067" s="28">
        <f>Замеры!I1061</f>
        <v>0</v>
      </c>
      <c r="F1067" s="29" t="s">
        <v>88</v>
      </c>
      <c r="G1067" s="29">
        <f t="shared" si="82"/>
        <v>15</v>
      </c>
      <c r="H1067" s="29">
        <f t="shared" si="83"/>
        <v>30</v>
      </c>
      <c r="I1067" s="29" t="s">
        <v>75</v>
      </c>
      <c r="J1067" s="29">
        <f t="shared" ca="1" si="80"/>
        <v>20.3</v>
      </c>
      <c r="K1067" s="29">
        <f t="shared" si="84"/>
        <v>0.3</v>
      </c>
      <c r="L1067" s="29">
        <f t="shared" ca="1" si="81"/>
        <v>8.0000000000000002E-3</v>
      </c>
      <c r="M1067">
        <f>Замеры!S1061</f>
        <v>0</v>
      </c>
    </row>
    <row r="1068" spans="1:13" ht="15.6" x14ac:dyDescent="0.3">
      <c r="A1068" s="58">
        <f>IF(Замеры!B1062=0, " ", Замеры!B1062)</f>
        <v>1057</v>
      </c>
      <c r="B1068" s="59">
        <f>Замеры!H1062</f>
        <v>0</v>
      </c>
      <c r="C1068" s="60" t="str">
        <f>Замеры!F1062</f>
        <v xml:space="preserve">Группа от QF </v>
      </c>
      <c r="D1068" s="29" t="s">
        <v>76</v>
      </c>
      <c r="E1068" s="28">
        <f>Замеры!I1062</f>
        <v>0</v>
      </c>
      <c r="F1068" s="29" t="s">
        <v>88</v>
      </c>
      <c r="G1068" s="29">
        <f t="shared" si="82"/>
        <v>15</v>
      </c>
      <c r="H1068" s="29">
        <f t="shared" si="83"/>
        <v>30</v>
      </c>
      <c r="I1068" s="29" t="s">
        <v>75</v>
      </c>
      <c r="J1068" s="29">
        <f t="shared" ca="1" si="80"/>
        <v>20.7</v>
      </c>
      <c r="K1068" s="29">
        <f t="shared" si="84"/>
        <v>0.3</v>
      </c>
      <c r="L1068" s="29">
        <f t="shared" ca="1" si="81"/>
        <v>8.9999999999999993E-3</v>
      </c>
      <c r="M1068">
        <f>Замеры!S1062</f>
        <v>0</v>
      </c>
    </row>
    <row r="1069" spans="1:13" ht="15.6" x14ac:dyDescent="0.3">
      <c r="A1069" s="58">
        <f>IF(Замеры!B1063=0, " ", Замеры!B1063)</f>
        <v>1058</v>
      </c>
      <c r="B1069" s="59">
        <f>Замеры!H1063</f>
        <v>0</v>
      </c>
      <c r="C1069" s="60" t="str">
        <f>Замеры!F1063</f>
        <v xml:space="preserve">Группа от QF </v>
      </c>
      <c r="D1069" s="29" t="s">
        <v>76</v>
      </c>
      <c r="E1069" s="28">
        <f>Замеры!I1063</f>
        <v>0</v>
      </c>
      <c r="F1069" s="29" t="s">
        <v>88</v>
      </c>
      <c r="G1069" s="29">
        <f t="shared" si="82"/>
        <v>15</v>
      </c>
      <c r="H1069" s="29">
        <f t="shared" si="83"/>
        <v>30</v>
      </c>
      <c r="I1069" s="29" t="s">
        <v>75</v>
      </c>
      <c r="J1069" s="29">
        <f t="shared" ca="1" si="80"/>
        <v>20.3</v>
      </c>
      <c r="K1069" s="29">
        <f t="shared" si="84"/>
        <v>0.3</v>
      </c>
      <c r="L1069" s="29">
        <f t="shared" ca="1" si="81"/>
        <v>1.7000000000000001E-2</v>
      </c>
      <c r="M1069">
        <f>Замеры!S1063</f>
        <v>0</v>
      </c>
    </row>
    <row r="1070" spans="1:13" ht="15.6" x14ac:dyDescent="0.3">
      <c r="A1070" s="58">
        <f>IF(Замеры!B1064=0, " ", Замеры!B1064)</f>
        <v>1059</v>
      </c>
      <c r="B1070" s="59">
        <f>Замеры!H1064</f>
        <v>0</v>
      </c>
      <c r="C1070" s="60" t="str">
        <f>Замеры!F1064</f>
        <v xml:space="preserve">Группа от QF </v>
      </c>
      <c r="D1070" s="29" t="s">
        <v>76</v>
      </c>
      <c r="E1070" s="28">
        <f>Замеры!I1064</f>
        <v>0</v>
      </c>
      <c r="F1070" s="29" t="s">
        <v>88</v>
      </c>
      <c r="G1070" s="29">
        <f t="shared" si="82"/>
        <v>15</v>
      </c>
      <c r="H1070" s="29">
        <f t="shared" si="83"/>
        <v>30</v>
      </c>
      <c r="I1070" s="29" t="s">
        <v>75</v>
      </c>
      <c r="J1070" s="29">
        <f t="shared" ca="1" si="80"/>
        <v>20.100000000000001</v>
      </c>
      <c r="K1070" s="29">
        <f t="shared" si="84"/>
        <v>0.3</v>
      </c>
      <c r="L1070" s="29">
        <f t="shared" ca="1" si="81"/>
        <v>1.4E-2</v>
      </c>
      <c r="M1070">
        <f>Замеры!S1064</f>
        <v>0</v>
      </c>
    </row>
    <row r="1071" spans="1:13" ht="15.6" x14ac:dyDescent="0.3">
      <c r="A1071" s="58">
        <f>IF(Замеры!B1065=0, " ", Замеры!B1065)</f>
        <v>1060</v>
      </c>
      <c r="B1071" s="59">
        <f>Замеры!H1065</f>
        <v>0</v>
      </c>
      <c r="C1071" s="60" t="str">
        <f>Замеры!F1065</f>
        <v xml:space="preserve">Группа от QF </v>
      </c>
      <c r="D1071" s="29" t="s">
        <v>76</v>
      </c>
      <c r="E1071" s="28">
        <f>Замеры!I1065</f>
        <v>0</v>
      </c>
      <c r="F1071" s="29" t="s">
        <v>88</v>
      </c>
      <c r="G1071" s="29">
        <f t="shared" si="82"/>
        <v>15</v>
      </c>
      <c r="H1071" s="29">
        <f t="shared" si="83"/>
        <v>30</v>
      </c>
      <c r="I1071" s="29" t="s">
        <v>75</v>
      </c>
      <c r="J1071" s="29">
        <f t="shared" ca="1" si="80"/>
        <v>21.6</v>
      </c>
      <c r="K1071" s="29">
        <f t="shared" si="84"/>
        <v>0.3</v>
      </c>
      <c r="L1071" s="29">
        <f t="shared" ca="1" si="81"/>
        <v>8.0000000000000002E-3</v>
      </c>
      <c r="M1071">
        <f>Замеры!S1065</f>
        <v>0</v>
      </c>
    </row>
    <row r="1072" spans="1:13" ht="15.6" x14ac:dyDescent="0.3">
      <c r="A1072" s="58">
        <f>IF(Замеры!B1066=0, " ", Замеры!B1066)</f>
        <v>1061</v>
      </c>
      <c r="B1072" s="59">
        <f>Замеры!H1066</f>
        <v>0</v>
      </c>
      <c r="C1072" s="60" t="str">
        <f>Замеры!F1066</f>
        <v xml:space="preserve">Группа от QF </v>
      </c>
      <c r="D1072" s="29" t="s">
        <v>76</v>
      </c>
      <c r="E1072" s="28">
        <f>Замеры!I1066</f>
        <v>0</v>
      </c>
      <c r="F1072" s="29" t="s">
        <v>88</v>
      </c>
      <c r="G1072" s="29">
        <f t="shared" si="82"/>
        <v>15</v>
      </c>
      <c r="H1072" s="29">
        <f t="shared" si="83"/>
        <v>30</v>
      </c>
      <c r="I1072" s="29" t="s">
        <v>75</v>
      </c>
      <c r="J1072" s="29">
        <f t="shared" ca="1" si="80"/>
        <v>21.7</v>
      </c>
      <c r="K1072" s="29">
        <f t="shared" si="84"/>
        <v>0.3</v>
      </c>
      <c r="L1072" s="29">
        <f t="shared" ca="1" si="81"/>
        <v>0.01</v>
      </c>
      <c r="M1072">
        <f>Замеры!S1066</f>
        <v>0</v>
      </c>
    </row>
    <row r="1073" spans="1:13" ht="15.6" x14ac:dyDescent="0.3">
      <c r="A1073" s="58">
        <f>IF(Замеры!B1067=0, " ", Замеры!B1067)</f>
        <v>1062</v>
      </c>
      <c r="B1073" s="59">
        <f>Замеры!H1067</f>
        <v>0</v>
      </c>
      <c r="C1073" s="60" t="str">
        <f>Замеры!F1067</f>
        <v xml:space="preserve">Группа от QF </v>
      </c>
      <c r="D1073" s="29" t="s">
        <v>76</v>
      </c>
      <c r="E1073" s="28">
        <f>Замеры!I1067</f>
        <v>0</v>
      </c>
      <c r="F1073" s="29" t="s">
        <v>88</v>
      </c>
      <c r="G1073" s="29">
        <f t="shared" si="82"/>
        <v>15</v>
      </c>
      <c r="H1073" s="29">
        <f t="shared" si="83"/>
        <v>30</v>
      </c>
      <c r="I1073" s="29" t="s">
        <v>75</v>
      </c>
      <c r="J1073" s="29">
        <f t="shared" ca="1" si="80"/>
        <v>20.399999999999999</v>
      </c>
      <c r="K1073" s="29">
        <f t="shared" si="84"/>
        <v>0.3</v>
      </c>
      <c r="L1073" s="29">
        <f t="shared" ca="1" si="81"/>
        <v>1.7999999999999999E-2</v>
      </c>
      <c r="M1073">
        <f>Замеры!S1067</f>
        <v>0</v>
      </c>
    </row>
    <row r="1074" spans="1:13" ht="15.6" x14ac:dyDescent="0.3">
      <c r="A1074" s="58">
        <f>IF(Замеры!B1068=0, " ", Замеры!B1068)</f>
        <v>1063</v>
      </c>
      <c r="B1074" s="59">
        <f>Замеры!H1068</f>
        <v>0</v>
      </c>
      <c r="C1074" s="60" t="str">
        <f>Замеры!F1068</f>
        <v xml:space="preserve">Группа от QF </v>
      </c>
      <c r="D1074" s="29" t="s">
        <v>76</v>
      </c>
      <c r="E1074" s="28">
        <f>Замеры!I1068</f>
        <v>0</v>
      </c>
      <c r="F1074" s="29" t="s">
        <v>88</v>
      </c>
      <c r="G1074" s="29">
        <f t="shared" si="82"/>
        <v>15</v>
      </c>
      <c r="H1074" s="29">
        <f t="shared" si="83"/>
        <v>30</v>
      </c>
      <c r="I1074" s="29" t="s">
        <v>75</v>
      </c>
      <c r="J1074" s="29">
        <f t="shared" ca="1" si="80"/>
        <v>20.5</v>
      </c>
      <c r="K1074" s="29">
        <f t="shared" si="84"/>
        <v>0.3</v>
      </c>
      <c r="L1074" s="29">
        <f t="shared" ca="1" si="81"/>
        <v>8.0000000000000002E-3</v>
      </c>
      <c r="M1074">
        <f>Замеры!S1068</f>
        <v>0</v>
      </c>
    </row>
    <row r="1075" spans="1:13" ht="15.6" x14ac:dyDescent="0.3">
      <c r="A1075" s="58">
        <f>IF(Замеры!B1069=0, " ", Замеры!B1069)</f>
        <v>1064</v>
      </c>
      <c r="B1075" s="59">
        <f>Замеры!H1069</f>
        <v>0</v>
      </c>
      <c r="C1075" s="60" t="str">
        <f>Замеры!F1069</f>
        <v xml:space="preserve">Группа от QF </v>
      </c>
      <c r="D1075" s="29" t="s">
        <v>76</v>
      </c>
      <c r="E1075" s="28">
        <f>Замеры!I1069</f>
        <v>0</v>
      </c>
      <c r="F1075" s="29" t="s">
        <v>88</v>
      </c>
      <c r="G1075" s="29">
        <f t="shared" si="82"/>
        <v>15</v>
      </c>
      <c r="H1075" s="29">
        <f t="shared" si="83"/>
        <v>30</v>
      </c>
      <c r="I1075" s="29" t="s">
        <v>75</v>
      </c>
      <c r="J1075" s="29">
        <f t="shared" ca="1" si="80"/>
        <v>21.1</v>
      </c>
      <c r="K1075" s="29">
        <f t="shared" si="84"/>
        <v>0.3</v>
      </c>
      <c r="L1075" s="29">
        <f t="shared" ca="1" si="81"/>
        <v>0.01</v>
      </c>
      <c r="M1075">
        <f>Замеры!S1069</f>
        <v>0</v>
      </c>
    </row>
    <row r="1076" spans="1:13" ht="15.6" x14ac:dyDescent="0.3">
      <c r="A1076" s="58">
        <f>IF(Замеры!B1070=0, " ", Замеры!B1070)</f>
        <v>1065</v>
      </c>
      <c r="B1076" s="59">
        <f>Замеры!H1070</f>
        <v>0</v>
      </c>
      <c r="C1076" s="60" t="str">
        <f>Замеры!F1070</f>
        <v xml:space="preserve">Группа от QF </v>
      </c>
      <c r="D1076" s="29" t="s">
        <v>76</v>
      </c>
      <c r="E1076" s="28">
        <f>Замеры!I1070</f>
        <v>0</v>
      </c>
      <c r="F1076" s="29" t="s">
        <v>88</v>
      </c>
      <c r="G1076" s="29">
        <f t="shared" si="82"/>
        <v>15</v>
      </c>
      <c r="H1076" s="29">
        <f t="shared" si="83"/>
        <v>30</v>
      </c>
      <c r="I1076" s="29" t="s">
        <v>75</v>
      </c>
      <c r="J1076" s="29">
        <f t="shared" ca="1" si="80"/>
        <v>20.100000000000001</v>
      </c>
      <c r="K1076" s="29">
        <f t="shared" si="84"/>
        <v>0.3</v>
      </c>
      <c r="L1076" s="29">
        <f t="shared" ca="1" si="81"/>
        <v>1.7999999999999999E-2</v>
      </c>
      <c r="M1076">
        <f>Замеры!S1070</f>
        <v>0</v>
      </c>
    </row>
    <row r="1077" spans="1:13" ht="15.6" x14ac:dyDescent="0.3">
      <c r="A1077" s="58">
        <f>IF(Замеры!B1071=0, " ", Замеры!B1071)</f>
        <v>1066</v>
      </c>
      <c r="B1077" s="59">
        <f>Замеры!H1071</f>
        <v>0</v>
      </c>
      <c r="C1077" s="60" t="str">
        <f>Замеры!F1071</f>
        <v xml:space="preserve">Группа от QF </v>
      </c>
      <c r="D1077" s="29" t="s">
        <v>76</v>
      </c>
      <c r="E1077" s="28">
        <f>Замеры!I1071</f>
        <v>0</v>
      </c>
      <c r="F1077" s="29" t="s">
        <v>88</v>
      </c>
      <c r="G1077" s="29">
        <f t="shared" si="82"/>
        <v>15</v>
      </c>
      <c r="H1077" s="29">
        <f t="shared" si="83"/>
        <v>30</v>
      </c>
      <c r="I1077" s="29" t="s">
        <v>75</v>
      </c>
      <c r="J1077" s="29">
        <f t="shared" ca="1" si="80"/>
        <v>21.9</v>
      </c>
      <c r="K1077" s="29">
        <f t="shared" si="84"/>
        <v>0.3</v>
      </c>
      <c r="L1077" s="29">
        <f t="shared" ca="1" si="81"/>
        <v>1.7000000000000001E-2</v>
      </c>
      <c r="M1077">
        <f>Замеры!S1071</f>
        <v>0</v>
      </c>
    </row>
    <row r="1078" spans="1:13" ht="15.6" x14ac:dyDescent="0.3">
      <c r="A1078" s="58">
        <f>IF(Замеры!B1072=0, " ", Замеры!B1072)</f>
        <v>1067</v>
      </c>
      <c r="B1078" s="59">
        <f>Замеры!H1072</f>
        <v>0</v>
      </c>
      <c r="C1078" s="60" t="str">
        <f>Замеры!F1072</f>
        <v xml:space="preserve">Группа от QF </v>
      </c>
      <c r="D1078" s="29" t="s">
        <v>76</v>
      </c>
      <c r="E1078" s="28">
        <f>Замеры!I1072</f>
        <v>0</v>
      </c>
      <c r="F1078" s="29" t="s">
        <v>88</v>
      </c>
      <c r="G1078" s="29">
        <f t="shared" si="82"/>
        <v>15</v>
      </c>
      <c r="H1078" s="29">
        <f t="shared" si="83"/>
        <v>30</v>
      </c>
      <c r="I1078" s="29" t="s">
        <v>75</v>
      </c>
      <c r="J1078" s="29">
        <f t="shared" ca="1" si="80"/>
        <v>20.2</v>
      </c>
      <c r="K1078" s="29">
        <f t="shared" si="84"/>
        <v>0.3</v>
      </c>
      <c r="L1078" s="29">
        <f t="shared" ca="1" si="81"/>
        <v>1.9E-2</v>
      </c>
      <c r="M1078">
        <f>Замеры!S1072</f>
        <v>0</v>
      </c>
    </row>
    <row r="1079" spans="1:13" ht="15.6" x14ac:dyDescent="0.3">
      <c r="A1079" s="58">
        <f>IF(Замеры!B1073=0, " ", Замеры!B1073)</f>
        <v>1068</v>
      </c>
      <c r="B1079" s="59">
        <f>Замеры!H1073</f>
        <v>0</v>
      </c>
      <c r="C1079" s="60" t="str">
        <f>Замеры!F1073</f>
        <v xml:space="preserve">Группа от QF </v>
      </c>
      <c r="D1079" s="29" t="s">
        <v>76</v>
      </c>
      <c r="E1079" s="28">
        <f>Замеры!I1073</f>
        <v>0</v>
      </c>
      <c r="F1079" s="29" t="s">
        <v>88</v>
      </c>
      <c r="G1079" s="29">
        <f t="shared" si="82"/>
        <v>15</v>
      </c>
      <c r="H1079" s="29">
        <f t="shared" si="83"/>
        <v>30</v>
      </c>
      <c r="I1079" s="29" t="s">
        <v>75</v>
      </c>
      <c r="J1079" s="29">
        <f t="shared" ca="1" si="80"/>
        <v>20.399999999999999</v>
      </c>
      <c r="K1079" s="29">
        <f t="shared" si="84"/>
        <v>0.3</v>
      </c>
      <c r="L1079" s="29">
        <f t="shared" ca="1" si="81"/>
        <v>1.4E-2</v>
      </c>
      <c r="M1079">
        <f>Замеры!S1073</f>
        <v>0</v>
      </c>
    </row>
    <row r="1080" spans="1:13" ht="15.6" x14ac:dyDescent="0.3">
      <c r="A1080" s="58">
        <f>IF(Замеры!B1074=0, " ", Замеры!B1074)</f>
        <v>1069</v>
      </c>
      <c r="B1080" s="59">
        <f>Замеры!H1074</f>
        <v>0</v>
      </c>
      <c r="C1080" s="60" t="str">
        <f>Замеры!F1074</f>
        <v xml:space="preserve">Группа от QF </v>
      </c>
      <c r="D1080" s="29" t="s">
        <v>76</v>
      </c>
      <c r="E1080" s="28">
        <f>Замеры!I1074</f>
        <v>0</v>
      </c>
      <c r="F1080" s="29" t="s">
        <v>88</v>
      </c>
      <c r="G1080" s="29">
        <f t="shared" si="82"/>
        <v>15</v>
      </c>
      <c r="H1080" s="29">
        <f t="shared" si="83"/>
        <v>30</v>
      </c>
      <c r="I1080" s="29" t="s">
        <v>75</v>
      </c>
      <c r="J1080" s="29">
        <f t="shared" ca="1" si="80"/>
        <v>21</v>
      </c>
      <c r="K1080" s="29">
        <f t="shared" si="84"/>
        <v>0.3</v>
      </c>
      <c r="L1080" s="29">
        <f t="shared" ca="1" si="81"/>
        <v>1.6E-2</v>
      </c>
      <c r="M1080">
        <f>Замеры!S1074</f>
        <v>0</v>
      </c>
    </row>
    <row r="1081" spans="1:13" ht="15.6" x14ac:dyDescent="0.3">
      <c r="A1081" s="58">
        <f>IF(Замеры!B1075=0, " ", Замеры!B1075)</f>
        <v>1070</v>
      </c>
      <c r="B1081" s="59">
        <f>Замеры!H1075</f>
        <v>0</v>
      </c>
      <c r="C1081" s="60" t="str">
        <f>Замеры!F1075</f>
        <v xml:space="preserve">Группа от QF </v>
      </c>
      <c r="D1081" s="29" t="s">
        <v>76</v>
      </c>
      <c r="E1081" s="28">
        <f>Замеры!I1075</f>
        <v>0</v>
      </c>
      <c r="F1081" s="29" t="s">
        <v>88</v>
      </c>
      <c r="G1081" s="29">
        <f t="shared" si="82"/>
        <v>15</v>
      </c>
      <c r="H1081" s="29">
        <f t="shared" si="83"/>
        <v>30</v>
      </c>
      <c r="I1081" s="29" t="s">
        <v>75</v>
      </c>
      <c r="J1081" s="29">
        <f t="shared" ca="1" si="80"/>
        <v>20.8</v>
      </c>
      <c r="K1081" s="29">
        <f t="shared" si="84"/>
        <v>0.3</v>
      </c>
      <c r="L1081" s="29">
        <f t="shared" ca="1" si="81"/>
        <v>1.4E-2</v>
      </c>
      <c r="M1081">
        <f>Замеры!S1075</f>
        <v>0</v>
      </c>
    </row>
    <row r="1082" spans="1:13" ht="15.6" x14ac:dyDescent="0.3">
      <c r="A1082" s="58">
        <f>IF(Замеры!B1076=0, " ", Замеры!B1076)</f>
        <v>1071</v>
      </c>
      <c r="B1082" s="59">
        <f>Замеры!H1076</f>
        <v>0</v>
      </c>
      <c r="C1082" s="60" t="str">
        <f>Замеры!F1076</f>
        <v xml:space="preserve">Группа от QF </v>
      </c>
      <c r="D1082" s="29" t="s">
        <v>76</v>
      </c>
      <c r="E1082" s="28">
        <f>Замеры!I1076</f>
        <v>0</v>
      </c>
      <c r="F1082" s="29" t="s">
        <v>88</v>
      </c>
      <c r="G1082" s="29">
        <f t="shared" si="82"/>
        <v>15</v>
      </c>
      <c r="H1082" s="29">
        <f t="shared" si="83"/>
        <v>30</v>
      </c>
      <c r="I1082" s="29" t="s">
        <v>75</v>
      </c>
      <c r="J1082" s="29">
        <f t="shared" ca="1" si="80"/>
        <v>20.5</v>
      </c>
      <c r="K1082" s="29">
        <f t="shared" si="84"/>
        <v>0.3</v>
      </c>
      <c r="L1082" s="29">
        <f t="shared" ca="1" si="81"/>
        <v>1.7000000000000001E-2</v>
      </c>
      <c r="M1082">
        <f>Замеры!S1076</f>
        <v>0</v>
      </c>
    </row>
    <row r="1083" spans="1:13" ht="15.6" x14ac:dyDescent="0.3">
      <c r="A1083" s="58">
        <f>IF(Замеры!B1077=0, " ", Замеры!B1077)</f>
        <v>1072</v>
      </c>
      <c r="B1083" s="59">
        <f>Замеры!H1077</f>
        <v>0</v>
      </c>
      <c r="C1083" s="60" t="str">
        <f>Замеры!F1077</f>
        <v xml:space="preserve">Группа от QF </v>
      </c>
      <c r="D1083" s="29" t="s">
        <v>76</v>
      </c>
      <c r="E1083" s="28">
        <f>Замеры!I1077</f>
        <v>0</v>
      </c>
      <c r="F1083" s="29" t="s">
        <v>88</v>
      </c>
      <c r="G1083" s="29">
        <f t="shared" si="82"/>
        <v>15</v>
      </c>
      <c r="H1083" s="29">
        <f t="shared" si="83"/>
        <v>30</v>
      </c>
      <c r="I1083" s="29" t="s">
        <v>75</v>
      </c>
      <c r="J1083" s="29">
        <f t="shared" ca="1" si="80"/>
        <v>20.9</v>
      </c>
      <c r="K1083" s="29">
        <f t="shared" si="84"/>
        <v>0.3</v>
      </c>
      <c r="L1083" s="29">
        <f t="shared" ca="1" si="81"/>
        <v>7.0000000000000001E-3</v>
      </c>
      <c r="M1083">
        <f>Замеры!S1077</f>
        <v>0</v>
      </c>
    </row>
    <row r="1084" spans="1:13" ht="15.6" x14ac:dyDescent="0.3">
      <c r="A1084" s="58">
        <f>IF(Замеры!B1078=0, " ", Замеры!B1078)</f>
        <v>1073</v>
      </c>
      <c r="B1084" s="59">
        <f>Замеры!H1078</f>
        <v>0</v>
      </c>
      <c r="C1084" s="60" t="str">
        <f>Замеры!F1078</f>
        <v xml:space="preserve">Группа от QF </v>
      </c>
      <c r="D1084" s="29" t="s">
        <v>76</v>
      </c>
      <c r="E1084" s="28">
        <f>Замеры!I1078</f>
        <v>0</v>
      </c>
      <c r="F1084" s="29" t="s">
        <v>88</v>
      </c>
      <c r="G1084" s="29">
        <f t="shared" si="82"/>
        <v>15</v>
      </c>
      <c r="H1084" s="29">
        <f t="shared" si="83"/>
        <v>30</v>
      </c>
      <c r="I1084" s="29" t="s">
        <v>75</v>
      </c>
      <c r="J1084" s="29">
        <f t="shared" ca="1" si="80"/>
        <v>21.3</v>
      </c>
      <c r="K1084" s="29">
        <f t="shared" si="84"/>
        <v>0.3</v>
      </c>
      <c r="L1084" s="29">
        <f t="shared" ca="1" si="81"/>
        <v>1.6E-2</v>
      </c>
      <c r="M1084">
        <f>Замеры!S1078</f>
        <v>0</v>
      </c>
    </row>
    <row r="1085" spans="1:13" ht="15.6" x14ac:dyDescent="0.3">
      <c r="A1085" s="58">
        <f>IF(Замеры!B1079=0, " ", Замеры!B1079)</f>
        <v>1074</v>
      </c>
      <c r="B1085" s="59">
        <f>Замеры!H1079</f>
        <v>0</v>
      </c>
      <c r="C1085" s="60" t="str">
        <f>Замеры!F1079</f>
        <v xml:space="preserve">Группа от QF </v>
      </c>
      <c r="D1085" s="29" t="s">
        <v>76</v>
      </c>
      <c r="E1085" s="28">
        <f>Замеры!I1079</f>
        <v>0</v>
      </c>
      <c r="F1085" s="29" t="s">
        <v>88</v>
      </c>
      <c r="G1085" s="29">
        <f t="shared" si="82"/>
        <v>15</v>
      </c>
      <c r="H1085" s="29">
        <f t="shared" si="83"/>
        <v>30</v>
      </c>
      <c r="I1085" s="29" t="s">
        <v>75</v>
      </c>
      <c r="J1085" s="29">
        <f t="shared" ca="1" si="80"/>
        <v>21.7</v>
      </c>
      <c r="K1085" s="29">
        <f t="shared" si="84"/>
        <v>0.3</v>
      </c>
      <c r="L1085" s="29">
        <f t="shared" ca="1" si="81"/>
        <v>0.01</v>
      </c>
      <c r="M1085">
        <f>Замеры!S1079</f>
        <v>0</v>
      </c>
    </row>
    <row r="1086" spans="1:13" ht="15.6" x14ac:dyDescent="0.3">
      <c r="A1086" s="58">
        <f>IF(Замеры!B1080=0, " ", Замеры!B1080)</f>
        <v>1075</v>
      </c>
      <c r="B1086" s="59">
        <f>Замеры!H1080</f>
        <v>0</v>
      </c>
      <c r="C1086" s="60" t="str">
        <f>Замеры!F1080</f>
        <v xml:space="preserve">Группа от QF </v>
      </c>
      <c r="D1086" s="29" t="s">
        <v>76</v>
      </c>
      <c r="E1086" s="28">
        <f>Замеры!I1080</f>
        <v>0</v>
      </c>
      <c r="F1086" s="29" t="s">
        <v>88</v>
      </c>
      <c r="G1086" s="29">
        <f t="shared" si="82"/>
        <v>15</v>
      </c>
      <c r="H1086" s="29">
        <f t="shared" si="83"/>
        <v>30</v>
      </c>
      <c r="I1086" s="29" t="s">
        <v>75</v>
      </c>
      <c r="J1086" s="29">
        <f t="shared" ca="1" si="80"/>
        <v>21.8</v>
      </c>
      <c r="K1086" s="29">
        <f t="shared" si="84"/>
        <v>0.3</v>
      </c>
      <c r="L1086" s="29">
        <f t="shared" ca="1" si="81"/>
        <v>1.9E-2</v>
      </c>
      <c r="M1086">
        <f>Замеры!S1080</f>
        <v>0</v>
      </c>
    </row>
    <row r="1087" spans="1:13" ht="15.6" x14ac:dyDescent="0.3">
      <c r="A1087" s="58">
        <f>IF(Замеры!B1081=0, " ", Замеры!B1081)</f>
        <v>1076</v>
      </c>
      <c r="B1087" s="59">
        <f>Замеры!H1081</f>
        <v>0</v>
      </c>
      <c r="C1087" s="60" t="str">
        <f>Замеры!F1081</f>
        <v xml:space="preserve">Группа от QF </v>
      </c>
      <c r="D1087" s="29" t="s">
        <v>76</v>
      </c>
      <c r="E1087" s="28">
        <f>Замеры!I1081</f>
        <v>0</v>
      </c>
      <c r="F1087" s="29" t="s">
        <v>88</v>
      </c>
      <c r="G1087" s="29">
        <f t="shared" si="82"/>
        <v>15</v>
      </c>
      <c r="H1087" s="29">
        <f t="shared" si="83"/>
        <v>30</v>
      </c>
      <c r="I1087" s="29" t="s">
        <v>75</v>
      </c>
      <c r="J1087" s="29">
        <f t="shared" ca="1" si="80"/>
        <v>21.8</v>
      </c>
      <c r="K1087" s="29">
        <f t="shared" si="84"/>
        <v>0.3</v>
      </c>
      <c r="L1087" s="29">
        <f t="shared" ca="1" si="81"/>
        <v>1.0999999999999999E-2</v>
      </c>
      <c r="M1087">
        <f>Замеры!S1081</f>
        <v>0</v>
      </c>
    </row>
    <row r="1088" spans="1:13" ht="15.6" x14ac:dyDescent="0.3">
      <c r="A1088" s="58">
        <f>IF(Замеры!B1082=0, " ", Замеры!B1082)</f>
        <v>1077</v>
      </c>
      <c r="B1088" s="59">
        <f>Замеры!H1082</f>
        <v>0</v>
      </c>
      <c r="C1088" s="60" t="str">
        <f>Замеры!F1082</f>
        <v xml:space="preserve">Группа от QF </v>
      </c>
      <c r="D1088" s="29" t="s">
        <v>76</v>
      </c>
      <c r="E1088" s="28">
        <f>Замеры!I1082</f>
        <v>0</v>
      </c>
      <c r="F1088" s="29" t="s">
        <v>88</v>
      </c>
      <c r="G1088" s="29">
        <f t="shared" si="82"/>
        <v>15</v>
      </c>
      <c r="H1088" s="29">
        <f t="shared" si="83"/>
        <v>30</v>
      </c>
      <c r="I1088" s="29" t="s">
        <v>75</v>
      </c>
      <c r="J1088" s="29">
        <f t="shared" ca="1" si="80"/>
        <v>20.8</v>
      </c>
      <c r="K1088" s="29">
        <f t="shared" si="84"/>
        <v>0.3</v>
      </c>
      <c r="L1088" s="29">
        <f t="shared" ca="1" si="81"/>
        <v>1.4E-2</v>
      </c>
      <c r="M1088">
        <f>Замеры!S1082</f>
        <v>0</v>
      </c>
    </row>
    <row r="1089" spans="1:13" ht="15.6" x14ac:dyDescent="0.3">
      <c r="A1089" s="58">
        <f>IF(Замеры!B1083=0, " ", Замеры!B1083)</f>
        <v>1078</v>
      </c>
      <c r="B1089" s="59">
        <f>Замеры!H1083</f>
        <v>0</v>
      </c>
      <c r="C1089" s="60" t="str">
        <f>Замеры!F1083</f>
        <v xml:space="preserve">Группа от QF </v>
      </c>
      <c r="D1089" s="29" t="s">
        <v>76</v>
      </c>
      <c r="E1089" s="28">
        <f>Замеры!I1083</f>
        <v>0</v>
      </c>
      <c r="F1089" s="29" t="s">
        <v>88</v>
      </c>
      <c r="G1089" s="29">
        <f t="shared" si="82"/>
        <v>15</v>
      </c>
      <c r="H1089" s="29">
        <f t="shared" si="83"/>
        <v>30</v>
      </c>
      <c r="I1089" s="29" t="s">
        <v>75</v>
      </c>
      <c r="J1089" s="29">
        <f t="shared" ca="1" si="80"/>
        <v>20.6</v>
      </c>
      <c r="K1089" s="29">
        <f t="shared" si="84"/>
        <v>0.3</v>
      </c>
      <c r="L1089" s="29">
        <f t="shared" ca="1" si="81"/>
        <v>1.2E-2</v>
      </c>
      <c r="M1089">
        <f>Замеры!S1083</f>
        <v>0</v>
      </c>
    </row>
    <row r="1090" spans="1:13" ht="15.6" x14ac:dyDescent="0.3">
      <c r="A1090" s="58">
        <f>IF(Замеры!B1084=0, " ", Замеры!B1084)</f>
        <v>1079</v>
      </c>
      <c r="B1090" s="59">
        <f>Замеры!H1084</f>
        <v>0</v>
      </c>
      <c r="C1090" s="60" t="str">
        <f>Замеры!F1084</f>
        <v xml:space="preserve">Группа от QF </v>
      </c>
      <c r="D1090" s="29" t="s">
        <v>76</v>
      </c>
      <c r="E1090" s="28">
        <f>Замеры!I1084</f>
        <v>0</v>
      </c>
      <c r="F1090" s="29" t="s">
        <v>88</v>
      </c>
      <c r="G1090" s="29">
        <f t="shared" si="82"/>
        <v>15</v>
      </c>
      <c r="H1090" s="29">
        <f t="shared" si="83"/>
        <v>30</v>
      </c>
      <c r="I1090" s="29" t="s">
        <v>75</v>
      </c>
      <c r="J1090" s="29">
        <f t="shared" ca="1" si="80"/>
        <v>20.5</v>
      </c>
      <c r="K1090" s="29">
        <f t="shared" si="84"/>
        <v>0.3</v>
      </c>
      <c r="L1090" s="29">
        <f t="shared" ca="1" si="81"/>
        <v>1.4E-2</v>
      </c>
      <c r="M1090">
        <f>Замеры!S1084</f>
        <v>0</v>
      </c>
    </row>
    <row r="1091" spans="1:13" ht="15.6" x14ac:dyDescent="0.3">
      <c r="A1091" s="58">
        <f>IF(Замеры!B1085=0, " ", Замеры!B1085)</f>
        <v>1080</v>
      </c>
      <c r="B1091" s="59">
        <f>Замеры!H1085</f>
        <v>0</v>
      </c>
      <c r="C1091" s="60" t="str">
        <f>Замеры!F1085</f>
        <v xml:space="preserve">Группа от QF </v>
      </c>
      <c r="D1091" s="29" t="s">
        <v>76</v>
      </c>
      <c r="E1091" s="28">
        <f>Замеры!I1085</f>
        <v>0</v>
      </c>
      <c r="F1091" s="29" t="s">
        <v>88</v>
      </c>
      <c r="G1091" s="29">
        <f t="shared" si="82"/>
        <v>15</v>
      </c>
      <c r="H1091" s="29">
        <f t="shared" si="83"/>
        <v>30</v>
      </c>
      <c r="I1091" s="29" t="s">
        <v>75</v>
      </c>
      <c r="J1091" s="29">
        <f t="shared" ca="1" si="80"/>
        <v>20.6</v>
      </c>
      <c r="K1091" s="29">
        <f t="shared" si="84"/>
        <v>0.3</v>
      </c>
      <c r="L1091" s="29">
        <f t="shared" ca="1" si="81"/>
        <v>1.4E-2</v>
      </c>
      <c r="M1091">
        <f>Замеры!S1085</f>
        <v>0</v>
      </c>
    </row>
    <row r="1092" spans="1:13" ht="15.6" x14ac:dyDescent="0.3">
      <c r="A1092" s="58">
        <f>IF(Замеры!B1086=0, " ", Замеры!B1086)</f>
        <v>1081</v>
      </c>
      <c r="B1092" s="59">
        <f>Замеры!H1086</f>
        <v>0</v>
      </c>
      <c r="C1092" s="60" t="str">
        <f>Замеры!F1086</f>
        <v xml:space="preserve">Группа от QF </v>
      </c>
      <c r="D1092" s="29" t="s">
        <v>76</v>
      </c>
      <c r="E1092" s="28">
        <f>Замеры!I1086</f>
        <v>0</v>
      </c>
      <c r="F1092" s="29" t="s">
        <v>88</v>
      </c>
      <c r="G1092" s="29">
        <f t="shared" si="82"/>
        <v>15</v>
      </c>
      <c r="H1092" s="29">
        <f t="shared" si="83"/>
        <v>30</v>
      </c>
      <c r="I1092" s="29" t="s">
        <v>75</v>
      </c>
      <c r="J1092" s="29">
        <f t="shared" ca="1" si="80"/>
        <v>21.9</v>
      </c>
      <c r="K1092" s="29">
        <f t="shared" si="84"/>
        <v>0.3</v>
      </c>
      <c r="L1092" s="29">
        <f t="shared" ca="1" si="81"/>
        <v>1.7999999999999999E-2</v>
      </c>
      <c r="M1092">
        <f>Замеры!S1086</f>
        <v>0</v>
      </c>
    </row>
    <row r="1093" spans="1:13" ht="15.6" x14ac:dyDescent="0.3">
      <c r="A1093" s="58">
        <f>IF(Замеры!B1087=0, " ", Замеры!B1087)</f>
        <v>1082</v>
      </c>
      <c r="B1093" s="59">
        <f>Замеры!H1087</f>
        <v>0</v>
      </c>
      <c r="C1093" s="60" t="str">
        <f>Замеры!F1087</f>
        <v xml:space="preserve">Группа от QF </v>
      </c>
      <c r="D1093" s="29" t="s">
        <v>76</v>
      </c>
      <c r="E1093" s="28">
        <f>Замеры!I1087</f>
        <v>0</v>
      </c>
      <c r="F1093" s="29" t="s">
        <v>88</v>
      </c>
      <c r="G1093" s="29">
        <f t="shared" si="82"/>
        <v>15</v>
      </c>
      <c r="H1093" s="29">
        <f t="shared" si="83"/>
        <v>30</v>
      </c>
      <c r="I1093" s="29" t="s">
        <v>75</v>
      </c>
      <c r="J1093" s="29">
        <f t="shared" ca="1" si="80"/>
        <v>21.2</v>
      </c>
      <c r="K1093" s="29">
        <f t="shared" si="84"/>
        <v>0.3</v>
      </c>
      <c r="L1093" s="29">
        <f t="shared" ca="1" si="81"/>
        <v>1.4999999999999999E-2</v>
      </c>
      <c r="M1093">
        <f>Замеры!S1087</f>
        <v>0</v>
      </c>
    </row>
    <row r="1094" spans="1:13" ht="15.6" x14ac:dyDescent="0.3">
      <c r="A1094" s="58">
        <f>IF(Замеры!B1088=0, " ", Замеры!B1088)</f>
        <v>1083</v>
      </c>
      <c r="B1094" s="59">
        <f>Замеры!H1088</f>
        <v>0</v>
      </c>
      <c r="C1094" s="60" t="str">
        <f>Замеры!F1088</f>
        <v xml:space="preserve">Группа от QF </v>
      </c>
      <c r="D1094" s="29" t="s">
        <v>76</v>
      </c>
      <c r="E1094" s="28">
        <f>Замеры!I1088</f>
        <v>0</v>
      </c>
      <c r="F1094" s="29" t="s">
        <v>88</v>
      </c>
      <c r="G1094" s="29">
        <f t="shared" si="82"/>
        <v>15</v>
      </c>
      <c r="H1094" s="29">
        <f t="shared" si="83"/>
        <v>30</v>
      </c>
      <c r="I1094" s="29" t="s">
        <v>75</v>
      </c>
      <c r="J1094" s="29">
        <f t="shared" ca="1" si="80"/>
        <v>21</v>
      </c>
      <c r="K1094" s="29">
        <f t="shared" si="84"/>
        <v>0.3</v>
      </c>
      <c r="L1094" s="29">
        <f t="shared" ca="1" si="81"/>
        <v>1.7999999999999999E-2</v>
      </c>
      <c r="M1094">
        <f>Замеры!S1088</f>
        <v>0</v>
      </c>
    </row>
    <row r="1095" spans="1:13" ht="15.6" x14ac:dyDescent="0.3">
      <c r="A1095" s="58">
        <f>IF(Замеры!B1089=0, " ", Замеры!B1089)</f>
        <v>1084</v>
      </c>
      <c r="B1095" s="59">
        <f>Замеры!H1089</f>
        <v>0</v>
      </c>
      <c r="C1095" s="60" t="str">
        <f>Замеры!F1089</f>
        <v xml:space="preserve">Группа от QF </v>
      </c>
      <c r="D1095" s="29" t="s">
        <v>76</v>
      </c>
      <c r="E1095" s="28">
        <f>Замеры!I1089</f>
        <v>0</v>
      </c>
      <c r="F1095" s="29" t="s">
        <v>88</v>
      </c>
      <c r="G1095" s="29">
        <f t="shared" si="82"/>
        <v>15</v>
      </c>
      <c r="H1095" s="29">
        <f t="shared" si="83"/>
        <v>30</v>
      </c>
      <c r="I1095" s="29" t="s">
        <v>75</v>
      </c>
      <c r="J1095" s="29">
        <f t="shared" ca="1" si="80"/>
        <v>20.6</v>
      </c>
      <c r="K1095" s="29">
        <f t="shared" si="84"/>
        <v>0.3</v>
      </c>
      <c r="L1095" s="29">
        <f t="shared" ca="1" si="81"/>
        <v>1.6E-2</v>
      </c>
      <c r="M1095">
        <f>Замеры!S1089</f>
        <v>0</v>
      </c>
    </row>
    <row r="1096" spans="1:13" ht="15.6" x14ac:dyDescent="0.3">
      <c r="A1096" s="58">
        <f>IF(Замеры!B1090=0, " ", Замеры!B1090)</f>
        <v>1085</v>
      </c>
      <c r="B1096" s="59">
        <f>Замеры!H1090</f>
        <v>0</v>
      </c>
      <c r="C1096" s="60" t="str">
        <f>Замеры!F1090</f>
        <v xml:space="preserve">Группа от QF </v>
      </c>
      <c r="D1096" s="29" t="s">
        <v>76</v>
      </c>
      <c r="E1096" s="28">
        <f>Замеры!I1090</f>
        <v>0</v>
      </c>
      <c r="F1096" s="29" t="s">
        <v>88</v>
      </c>
      <c r="G1096" s="29">
        <f t="shared" si="82"/>
        <v>15</v>
      </c>
      <c r="H1096" s="29">
        <f t="shared" si="83"/>
        <v>30</v>
      </c>
      <c r="I1096" s="29" t="s">
        <v>75</v>
      </c>
      <c r="J1096" s="29">
        <f t="shared" ca="1" si="80"/>
        <v>20.8</v>
      </c>
      <c r="K1096" s="29">
        <f t="shared" si="84"/>
        <v>0.3</v>
      </c>
      <c r="L1096" s="29">
        <f t="shared" ca="1" si="81"/>
        <v>1.6E-2</v>
      </c>
      <c r="M1096">
        <f>Замеры!S1090</f>
        <v>0</v>
      </c>
    </row>
    <row r="1097" spans="1:13" ht="15.6" x14ac:dyDescent="0.3">
      <c r="A1097" s="58">
        <f>IF(Замеры!B1091=0, " ", Замеры!B1091)</f>
        <v>1086</v>
      </c>
      <c r="B1097" s="59">
        <f>Замеры!H1091</f>
        <v>0</v>
      </c>
      <c r="C1097" s="60" t="str">
        <f>Замеры!F1091</f>
        <v xml:space="preserve">Группа от QF </v>
      </c>
      <c r="D1097" s="29" t="s">
        <v>76</v>
      </c>
      <c r="E1097" s="28">
        <f>Замеры!I1091</f>
        <v>0</v>
      </c>
      <c r="F1097" s="29" t="s">
        <v>88</v>
      </c>
      <c r="G1097" s="29">
        <f t="shared" si="82"/>
        <v>15</v>
      </c>
      <c r="H1097" s="29">
        <f t="shared" si="83"/>
        <v>30</v>
      </c>
      <c r="I1097" s="29" t="s">
        <v>75</v>
      </c>
      <c r="J1097" s="29">
        <f t="shared" ca="1" si="80"/>
        <v>21.2</v>
      </c>
      <c r="K1097" s="29">
        <f t="shared" si="84"/>
        <v>0.3</v>
      </c>
      <c r="L1097" s="29">
        <f t="shared" ca="1" si="81"/>
        <v>1.0999999999999999E-2</v>
      </c>
      <c r="M1097">
        <f>Замеры!S1091</f>
        <v>0</v>
      </c>
    </row>
    <row r="1098" spans="1:13" ht="15.6" x14ac:dyDescent="0.3">
      <c r="A1098" s="58">
        <f>IF(Замеры!B1092=0, " ", Замеры!B1092)</f>
        <v>1087</v>
      </c>
      <c r="B1098" s="59">
        <f>Замеры!H1092</f>
        <v>0</v>
      </c>
      <c r="C1098" s="60" t="str">
        <f>Замеры!F1092</f>
        <v xml:space="preserve">Группа от QF </v>
      </c>
      <c r="D1098" s="29" t="s">
        <v>76</v>
      </c>
      <c r="E1098" s="28">
        <f>Замеры!I1092</f>
        <v>0</v>
      </c>
      <c r="F1098" s="29" t="s">
        <v>88</v>
      </c>
      <c r="G1098" s="29">
        <f t="shared" si="82"/>
        <v>15</v>
      </c>
      <c r="H1098" s="29">
        <f t="shared" si="83"/>
        <v>30</v>
      </c>
      <c r="I1098" s="29" t="s">
        <v>75</v>
      </c>
      <c r="J1098" s="29">
        <f t="shared" ca="1" si="80"/>
        <v>20.2</v>
      </c>
      <c r="K1098" s="29">
        <f t="shared" si="84"/>
        <v>0.3</v>
      </c>
      <c r="L1098" s="29">
        <f t="shared" ca="1" si="81"/>
        <v>1.9E-2</v>
      </c>
      <c r="M1098">
        <f>Замеры!S1092</f>
        <v>0</v>
      </c>
    </row>
    <row r="1099" spans="1:13" ht="15.6" x14ac:dyDescent="0.3">
      <c r="A1099" s="58">
        <f>IF(Замеры!B1093=0, " ", Замеры!B1093)</f>
        <v>1088</v>
      </c>
      <c r="B1099" s="59">
        <f>Замеры!H1093</f>
        <v>0</v>
      </c>
      <c r="C1099" s="60" t="str">
        <f>Замеры!F1093</f>
        <v xml:space="preserve">Группа от QF </v>
      </c>
      <c r="D1099" s="29" t="s">
        <v>76</v>
      </c>
      <c r="E1099" s="28">
        <f>Замеры!I1093</f>
        <v>0</v>
      </c>
      <c r="F1099" s="29" t="s">
        <v>88</v>
      </c>
      <c r="G1099" s="29">
        <f t="shared" si="82"/>
        <v>15</v>
      </c>
      <c r="H1099" s="29">
        <f t="shared" si="83"/>
        <v>30</v>
      </c>
      <c r="I1099" s="29" t="s">
        <v>75</v>
      </c>
      <c r="J1099" s="29">
        <f t="shared" ca="1" si="80"/>
        <v>21.4</v>
      </c>
      <c r="K1099" s="29">
        <f t="shared" si="84"/>
        <v>0.3</v>
      </c>
      <c r="L1099" s="29">
        <f t="shared" ca="1" si="81"/>
        <v>1.9E-2</v>
      </c>
      <c r="M1099">
        <f>Замеры!S1093</f>
        <v>0</v>
      </c>
    </row>
    <row r="1100" spans="1:13" ht="15.6" x14ac:dyDescent="0.3">
      <c r="A1100" s="58">
        <f>IF(Замеры!B1094=0, " ", Замеры!B1094)</f>
        <v>1089</v>
      </c>
      <c r="B1100" s="59">
        <f>Замеры!H1094</f>
        <v>0</v>
      </c>
      <c r="C1100" s="60" t="str">
        <f>Замеры!F1094</f>
        <v xml:space="preserve">Группа от QF </v>
      </c>
      <c r="D1100" s="29" t="s">
        <v>76</v>
      </c>
      <c r="E1100" s="28">
        <f>Замеры!I1094</f>
        <v>0</v>
      </c>
      <c r="F1100" s="29" t="s">
        <v>88</v>
      </c>
      <c r="G1100" s="29">
        <f t="shared" si="82"/>
        <v>15</v>
      </c>
      <c r="H1100" s="29">
        <f t="shared" si="83"/>
        <v>30</v>
      </c>
      <c r="I1100" s="29" t="s">
        <v>75</v>
      </c>
      <c r="J1100" s="29">
        <f t="shared" ref="J1100:J1163" ca="1" si="85">RANDBETWEEN(201,219)/10</f>
        <v>21.8</v>
      </c>
      <c r="K1100" s="29">
        <f t="shared" si="84"/>
        <v>0.3</v>
      </c>
      <c r="L1100" s="29">
        <f t="shared" ref="L1100:L1163" ca="1" si="86">RANDBETWEEN(7,19)/1000</f>
        <v>1.4E-2</v>
      </c>
      <c r="M1100">
        <f>Замеры!S1094</f>
        <v>0</v>
      </c>
    </row>
    <row r="1101" spans="1:13" ht="15.6" x14ac:dyDescent="0.3">
      <c r="A1101" s="58">
        <f>IF(Замеры!B1095=0, " ", Замеры!B1095)</f>
        <v>1090</v>
      </c>
      <c r="B1101" s="59">
        <f>Замеры!H1095</f>
        <v>0</v>
      </c>
      <c r="C1101" s="60" t="str">
        <f>Замеры!F1095</f>
        <v xml:space="preserve">Группа от QF </v>
      </c>
      <c r="D1101" s="29" t="s">
        <v>76</v>
      </c>
      <c r="E1101" s="28">
        <f>Замеры!I1095</f>
        <v>0</v>
      </c>
      <c r="F1101" s="29" t="s">
        <v>88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75</v>
      </c>
      <c r="J1101" s="29">
        <f t="shared" ca="1" si="85"/>
        <v>21.7</v>
      </c>
      <c r="K1101" s="29">
        <f t="shared" ref="K1101:K1164" si="89">$O$9</f>
        <v>0.3</v>
      </c>
      <c r="L1101" s="29">
        <f t="shared" ca="1" si="86"/>
        <v>1.2E-2</v>
      </c>
      <c r="M1101">
        <f>Замеры!S1095</f>
        <v>0</v>
      </c>
    </row>
    <row r="1102" spans="1:13" ht="15.6" x14ac:dyDescent="0.3">
      <c r="A1102" s="58">
        <f>IF(Замеры!B1096=0, " ", Замеры!B1096)</f>
        <v>1091</v>
      </c>
      <c r="B1102" s="59">
        <f>Замеры!H1096</f>
        <v>0</v>
      </c>
      <c r="C1102" s="60" t="str">
        <f>Замеры!F1096</f>
        <v xml:space="preserve">Группа от QF </v>
      </c>
      <c r="D1102" s="29" t="s">
        <v>76</v>
      </c>
      <c r="E1102" s="28">
        <f>Замеры!I1096</f>
        <v>0</v>
      </c>
      <c r="F1102" s="29" t="s">
        <v>88</v>
      </c>
      <c r="G1102" s="29">
        <f t="shared" si="87"/>
        <v>15</v>
      </c>
      <c r="H1102" s="29">
        <f t="shared" si="88"/>
        <v>30</v>
      </c>
      <c r="I1102" s="29" t="s">
        <v>75</v>
      </c>
      <c r="J1102" s="29">
        <f t="shared" ca="1" si="85"/>
        <v>20.8</v>
      </c>
      <c r="K1102" s="29">
        <f t="shared" si="89"/>
        <v>0.3</v>
      </c>
      <c r="L1102" s="29">
        <f t="shared" ca="1" si="86"/>
        <v>1.7000000000000001E-2</v>
      </c>
      <c r="M1102">
        <f>Замеры!S1096</f>
        <v>0</v>
      </c>
    </row>
    <row r="1103" spans="1:13" ht="15.6" x14ac:dyDescent="0.3">
      <c r="A1103" s="58">
        <f>IF(Замеры!B1097=0, " ", Замеры!B1097)</f>
        <v>1092</v>
      </c>
      <c r="B1103" s="59">
        <f>Замеры!H1097</f>
        <v>0</v>
      </c>
      <c r="C1103" s="60" t="str">
        <f>Замеры!F1097</f>
        <v xml:space="preserve">Группа от QF </v>
      </c>
      <c r="D1103" s="29" t="s">
        <v>76</v>
      </c>
      <c r="E1103" s="28">
        <f>Замеры!I1097</f>
        <v>0</v>
      </c>
      <c r="F1103" s="29" t="s">
        <v>88</v>
      </c>
      <c r="G1103" s="29">
        <f t="shared" si="87"/>
        <v>15</v>
      </c>
      <c r="H1103" s="29">
        <f t="shared" si="88"/>
        <v>30</v>
      </c>
      <c r="I1103" s="29" t="s">
        <v>75</v>
      </c>
      <c r="J1103" s="29">
        <f t="shared" ca="1" si="85"/>
        <v>21</v>
      </c>
      <c r="K1103" s="29">
        <f t="shared" si="89"/>
        <v>0.3</v>
      </c>
      <c r="L1103" s="29">
        <f t="shared" ca="1" si="86"/>
        <v>0.01</v>
      </c>
      <c r="M1103">
        <f>Замеры!S1097</f>
        <v>0</v>
      </c>
    </row>
    <row r="1104" spans="1:13" ht="15.6" x14ac:dyDescent="0.3">
      <c r="A1104" s="58">
        <f>IF(Замеры!B1098=0, " ", Замеры!B1098)</f>
        <v>1093</v>
      </c>
      <c r="B1104" s="59">
        <f>Замеры!H1098</f>
        <v>0</v>
      </c>
      <c r="C1104" s="60" t="str">
        <f>Замеры!F1098</f>
        <v xml:space="preserve">Группа от QF </v>
      </c>
      <c r="D1104" s="29" t="s">
        <v>76</v>
      </c>
      <c r="E1104" s="28">
        <f>Замеры!I1098</f>
        <v>0</v>
      </c>
      <c r="F1104" s="29" t="s">
        <v>88</v>
      </c>
      <c r="G1104" s="29">
        <f t="shared" si="87"/>
        <v>15</v>
      </c>
      <c r="H1104" s="29">
        <f t="shared" si="88"/>
        <v>30</v>
      </c>
      <c r="I1104" s="29" t="s">
        <v>75</v>
      </c>
      <c r="J1104" s="29">
        <f t="shared" ca="1" si="85"/>
        <v>20.9</v>
      </c>
      <c r="K1104" s="29">
        <f t="shared" si="89"/>
        <v>0.3</v>
      </c>
      <c r="L1104" s="29">
        <f t="shared" ca="1" si="86"/>
        <v>8.9999999999999993E-3</v>
      </c>
      <c r="M1104">
        <f>Замеры!S1098</f>
        <v>0</v>
      </c>
    </row>
    <row r="1105" spans="1:13" ht="15.6" x14ac:dyDescent="0.3">
      <c r="A1105" s="58">
        <f>IF(Замеры!B1099=0, " ", Замеры!B1099)</f>
        <v>1094</v>
      </c>
      <c r="B1105" s="59">
        <f>Замеры!H1099</f>
        <v>0</v>
      </c>
      <c r="C1105" s="60" t="str">
        <f>Замеры!F1099</f>
        <v xml:space="preserve">Группа от QF </v>
      </c>
      <c r="D1105" s="29" t="s">
        <v>76</v>
      </c>
      <c r="E1105" s="28">
        <f>Замеры!I1099</f>
        <v>0</v>
      </c>
      <c r="F1105" s="29" t="s">
        <v>88</v>
      </c>
      <c r="G1105" s="29">
        <f t="shared" si="87"/>
        <v>15</v>
      </c>
      <c r="H1105" s="29">
        <f t="shared" si="88"/>
        <v>30</v>
      </c>
      <c r="I1105" s="29" t="s">
        <v>75</v>
      </c>
      <c r="J1105" s="29">
        <f t="shared" ca="1" si="85"/>
        <v>21.8</v>
      </c>
      <c r="K1105" s="29">
        <f t="shared" si="89"/>
        <v>0.3</v>
      </c>
      <c r="L1105" s="29">
        <f t="shared" ca="1" si="86"/>
        <v>1.2E-2</v>
      </c>
      <c r="M1105">
        <f>Замеры!S1099</f>
        <v>0</v>
      </c>
    </row>
    <row r="1106" spans="1:13" ht="15.6" x14ac:dyDescent="0.3">
      <c r="A1106" s="58">
        <f>IF(Замеры!B1100=0, " ", Замеры!B1100)</f>
        <v>1095</v>
      </c>
      <c r="B1106" s="59">
        <f>Замеры!H1100</f>
        <v>0</v>
      </c>
      <c r="C1106" s="60" t="str">
        <f>Замеры!F1100</f>
        <v xml:space="preserve">Группа от QF </v>
      </c>
      <c r="D1106" s="29" t="s">
        <v>76</v>
      </c>
      <c r="E1106" s="28">
        <f>Замеры!I1100</f>
        <v>0</v>
      </c>
      <c r="F1106" s="29" t="s">
        <v>88</v>
      </c>
      <c r="G1106" s="29">
        <f t="shared" si="87"/>
        <v>15</v>
      </c>
      <c r="H1106" s="29">
        <f t="shared" si="88"/>
        <v>30</v>
      </c>
      <c r="I1106" s="29" t="s">
        <v>75</v>
      </c>
      <c r="J1106" s="29">
        <f t="shared" ca="1" si="85"/>
        <v>20.8</v>
      </c>
      <c r="K1106" s="29">
        <f t="shared" si="89"/>
        <v>0.3</v>
      </c>
      <c r="L1106" s="29">
        <f t="shared" ca="1" si="86"/>
        <v>8.9999999999999993E-3</v>
      </c>
      <c r="M1106">
        <f>Замеры!S1100</f>
        <v>0</v>
      </c>
    </row>
    <row r="1107" spans="1:13" ht="15.6" x14ac:dyDescent="0.3">
      <c r="A1107" s="58">
        <f>IF(Замеры!B1101=0, " ", Замеры!B1101)</f>
        <v>1096</v>
      </c>
      <c r="B1107" s="59">
        <f>Замеры!H1101</f>
        <v>0</v>
      </c>
      <c r="C1107" s="60" t="str">
        <f>Замеры!F1101</f>
        <v xml:space="preserve">Группа от QF </v>
      </c>
      <c r="D1107" s="29" t="s">
        <v>76</v>
      </c>
      <c r="E1107" s="28">
        <f>Замеры!I1101</f>
        <v>0</v>
      </c>
      <c r="F1107" s="29" t="s">
        <v>88</v>
      </c>
      <c r="G1107" s="29">
        <f t="shared" si="87"/>
        <v>15</v>
      </c>
      <c r="H1107" s="29">
        <f t="shared" si="88"/>
        <v>30</v>
      </c>
      <c r="I1107" s="29" t="s">
        <v>75</v>
      </c>
      <c r="J1107" s="29">
        <f t="shared" ca="1" si="85"/>
        <v>20.9</v>
      </c>
      <c r="K1107" s="29">
        <f t="shared" si="89"/>
        <v>0.3</v>
      </c>
      <c r="L1107" s="29">
        <f t="shared" ca="1" si="86"/>
        <v>8.0000000000000002E-3</v>
      </c>
      <c r="M1107">
        <f>Замеры!S1101</f>
        <v>0</v>
      </c>
    </row>
    <row r="1108" spans="1:13" ht="15.6" x14ac:dyDescent="0.3">
      <c r="A1108" s="58">
        <f>IF(Замеры!B1102=0, " ", Замеры!B1102)</f>
        <v>1097</v>
      </c>
      <c r="B1108" s="59">
        <f>Замеры!H1102</f>
        <v>0</v>
      </c>
      <c r="C1108" s="60" t="str">
        <f>Замеры!F1102</f>
        <v xml:space="preserve">Группа от QF </v>
      </c>
      <c r="D1108" s="29" t="s">
        <v>76</v>
      </c>
      <c r="E1108" s="28">
        <f>Замеры!I1102</f>
        <v>0</v>
      </c>
      <c r="F1108" s="29" t="s">
        <v>88</v>
      </c>
      <c r="G1108" s="29">
        <f t="shared" si="87"/>
        <v>15</v>
      </c>
      <c r="H1108" s="29">
        <f t="shared" si="88"/>
        <v>30</v>
      </c>
      <c r="I1108" s="29" t="s">
        <v>75</v>
      </c>
      <c r="J1108" s="29">
        <f t="shared" ca="1" si="85"/>
        <v>20.6</v>
      </c>
      <c r="K1108" s="29">
        <f t="shared" si="89"/>
        <v>0.3</v>
      </c>
      <c r="L1108" s="29">
        <f t="shared" ca="1" si="86"/>
        <v>1.9E-2</v>
      </c>
      <c r="M1108">
        <f>Замеры!S1102</f>
        <v>0</v>
      </c>
    </row>
    <row r="1109" spans="1:13" ht="15.6" x14ac:dyDescent="0.3">
      <c r="A1109" s="58">
        <f>IF(Замеры!B1103=0, " ", Замеры!B1103)</f>
        <v>1098</v>
      </c>
      <c r="B1109" s="59">
        <f>Замеры!H1103</f>
        <v>0</v>
      </c>
      <c r="C1109" s="60" t="str">
        <f>Замеры!F1103</f>
        <v xml:space="preserve">Группа от QF </v>
      </c>
      <c r="D1109" s="29" t="s">
        <v>76</v>
      </c>
      <c r="E1109" s="28">
        <f>Замеры!I1103</f>
        <v>0</v>
      </c>
      <c r="F1109" s="29" t="s">
        <v>88</v>
      </c>
      <c r="G1109" s="29">
        <f t="shared" si="87"/>
        <v>15</v>
      </c>
      <c r="H1109" s="29">
        <f t="shared" si="88"/>
        <v>30</v>
      </c>
      <c r="I1109" s="29" t="s">
        <v>75</v>
      </c>
      <c r="J1109" s="29">
        <f t="shared" ca="1" si="85"/>
        <v>20.6</v>
      </c>
      <c r="K1109" s="29">
        <f t="shared" si="89"/>
        <v>0.3</v>
      </c>
      <c r="L1109" s="29">
        <f t="shared" ca="1" si="86"/>
        <v>0.01</v>
      </c>
      <c r="M1109">
        <f>Замеры!S1103</f>
        <v>0</v>
      </c>
    </row>
    <row r="1110" spans="1:13" ht="15.6" x14ac:dyDescent="0.3">
      <c r="A1110" s="58">
        <f>IF(Замеры!B1104=0, " ", Замеры!B1104)</f>
        <v>1099</v>
      </c>
      <c r="B1110" s="59">
        <f>Замеры!H1104</f>
        <v>0</v>
      </c>
      <c r="C1110" s="60" t="str">
        <f>Замеры!F1104</f>
        <v xml:space="preserve">Группа от QF </v>
      </c>
      <c r="D1110" s="29" t="s">
        <v>76</v>
      </c>
      <c r="E1110" s="28">
        <f>Замеры!I1104</f>
        <v>0</v>
      </c>
      <c r="F1110" s="29" t="s">
        <v>88</v>
      </c>
      <c r="G1110" s="29">
        <f t="shared" si="87"/>
        <v>15</v>
      </c>
      <c r="H1110" s="29">
        <f t="shared" si="88"/>
        <v>30</v>
      </c>
      <c r="I1110" s="29" t="s">
        <v>75</v>
      </c>
      <c r="J1110" s="29">
        <f t="shared" ca="1" si="85"/>
        <v>20.7</v>
      </c>
      <c r="K1110" s="29">
        <f t="shared" si="89"/>
        <v>0.3</v>
      </c>
      <c r="L1110" s="29">
        <f t="shared" ca="1" si="86"/>
        <v>1.6E-2</v>
      </c>
      <c r="M1110">
        <f>Замеры!S1104</f>
        <v>0</v>
      </c>
    </row>
    <row r="1111" spans="1:13" ht="15.6" x14ac:dyDescent="0.3">
      <c r="A1111" s="58">
        <f>IF(Замеры!B1105=0, " ", Замеры!B1105)</f>
        <v>1100</v>
      </c>
      <c r="B1111" s="59">
        <f>Замеры!H1105</f>
        <v>0</v>
      </c>
      <c r="C1111" s="60" t="str">
        <f>Замеры!F1105</f>
        <v xml:space="preserve">Группа от QF </v>
      </c>
      <c r="D1111" s="29" t="s">
        <v>76</v>
      </c>
      <c r="E1111" s="28">
        <f>Замеры!I1105</f>
        <v>0</v>
      </c>
      <c r="F1111" s="29" t="s">
        <v>88</v>
      </c>
      <c r="G1111" s="29">
        <f t="shared" si="87"/>
        <v>15</v>
      </c>
      <c r="H1111" s="29">
        <f t="shared" si="88"/>
        <v>30</v>
      </c>
      <c r="I1111" s="29" t="s">
        <v>75</v>
      </c>
      <c r="J1111" s="29">
        <f t="shared" ca="1" si="85"/>
        <v>21.3</v>
      </c>
      <c r="K1111" s="29">
        <f t="shared" si="89"/>
        <v>0.3</v>
      </c>
      <c r="L1111" s="29">
        <f t="shared" ca="1" si="86"/>
        <v>1.9E-2</v>
      </c>
      <c r="M1111">
        <f>Замеры!S1105</f>
        <v>0</v>
      </c>
    </row>
    <row r="1112" spans="1:13" ht="15.6" x14ac:dyDescent="0.3">
      <c r="A1112" s="58">
        <f>IF(Замеры!B1106=0, " ", Замеры!B1106)</f>
        <v>1101</v>
      </c>
      <c r="B1112" s="59">
        <f>Замеры!H1106</f>
        <v>0</v>
      </c>
      <c r="C1112" s="60" t="str">
        <f>Замеры!F1106</f>
        <v xml:space="preserve">Группа от QF </v>
      </c>
      <c r="D1112" s="29" t="s">
        <v>76</v>
      </c>
      <c r="E1112" s="28">
        <f>Замеры!I1106</f>
        <v>0</v>
      </c>
      <c r="F1112" s="29" t="s">
        <v>88</v>
      </c>
      <c r="G1112" s="29">
        <f t="shared" si="87"/>
        <v>15</v>
      </c>
      <c r="H1112" s="29">
        <f t="shared" si="88"/>
        <v>30</v>
      </c>
      <c r="I1112" s="29" t="s">
        <v>75</v>
      </c>
      <c r="J1112" s="29">
        <f t="shared" ca="1" si="85"/>
        <v>21.5</v>
      </c>
      <c r="K1112" s="29">
        <f t="shared" si="89"/>
        <v>0.3</v>
      </c>
      <c r="L1112" s="29">
        <f t="shared" ca="1" si="86"/>
        <v>7.0000000000000001E-3</v>
      </c>
      <c r="M1112">
        <f>Замеры!S1106</f>
        <v>0</v>
      </c>
    </row>
    <row r="1113" spans="1:13" ht="15.6" x14ac:dyDescent="0.3">
      <c r="A1113" s="58">
        <f>IF(Замеры!B1107=0, " ", Замеры!B1107)</f>
        <v>1102</v>
      </c>
      <c r="B1113" s="59">
        <f>Замеры!H1107</f>
        <v>0</v>
      </c>
      <c r="C1113" s="60" t="str">
        <f>Замеры!F1107</f>
        <v xml:space="preserve">Группа от QF </v>
      </c>
      <c r="D1113" s="29" t="s">
        <v>76</v>
      </c>
      <c r="E1113" s="28">
        <f>Замеры!I1107</f>
        <v>0</v>
      </c>
      <c r="F1113" s="29" t="s">
        <v>88</v>
      </c>
      <c r="G1113" s="29">
        <f t="shared" si="87"/>
        <v>15</v>
      </c>
      <c r="H1113" s="29">
        <f t="shared" si="88"/>
        <v>30</v>
      </c>
      <c r="I1113" s="29" t="s">
        <v>75</v>
      </c>
      <c r="J1113" s="29">
        <f t="shared" ca="1" si="85"/>
        <v>21.4</v>
      </c>
      <c r="K1113" s="29">
        <f t="shared" si="89"/>
        <v>0.3</v>
      </c>
      <c r="L1113" s="29">
        <f t="shared" ca="1" si="86"/>
        <v>8.0000000000000002E-3</v>
      </c>
      <c r="M1113">
        <f>Замеры!S1107</f>
        <v>0</v>
      </c>
    </row>
    <row r="1114" spans="1:13" ht="15.6" x14ac:dyDescent="0.3">
      <c r="A1114" s="58">
        <f>IF(Замеры!B1108=0, " ", Замеры!B1108)</f>
        <v>1103</v>
      </c>
      <c r="B1114" s="59">
        <f>Замеры!H1108</f>
        <v>0</v>
      </c>
      <c r="C1114" s="60" t="str">
        <f>Замеры!F1108</f>
        <v xml:space="preserve">Группа от QF </v>
      </c>
      <c r="D1114" s="29" t="s">
        <v>76</v>
      </c>
      <c r="E1114" s="28">
        <f>Замеры!I1108</f>
        <v>0</v>
      </c>
      <c r="F1114" s="29" t="s">
        <v>88</v>
      </c>
      <c r="G1114" s="29">
        <f t="shared" si="87"/>
        <v>15</v>
      </c>
      <c r="H1114" s="29">
        <f t="shared" si="88"/>
        <v>30</v>
      </c>
      <c r="I1114" s="29" t="s">
        <v>75</v>
      </c>
      <c r="J1114" s="29">
        <f t="shared" ca="1" si="85"/>
        <v>20.399999999999999</v>
      </c>
      <c r="K1114" s="29">
        <f t="shared" si="89"/>
        <v>0.3</v>
      </c>
      <c r="L1114" s="29">
        <f t="shared" ca="1" si="86"/>
        <v>1.2999999999999999E-2</v>
      </c>
      <c r="M1114">
        <f>Замеры!S1108</f>
        <v>0</v>
      </c>
    </row>
    <row r="1115" spans="1:13" ht="15.6" x14ac:dyDescent="0.3">
      <c r="A1115" s="58">
        <f>IF(Замеры!B1109=0, " ", Замеры!B1109)</f>
        <v>1104</v>
      </c>
      <c r="B1115" s="59">
        <f>Замеры!H1109</f>
        <v>0</v>
      </c>
      <c r="C1115" s="60" t="str">
        <f>Замеры!F1109</f>
        <v xml:space="preserve">Группа от QF </v>
      </c>
      <c r="D1115" s="29" t="s">
        <v>76</v>
      </c>
      <c r="E1115" s="28">
        <f>Замеры!I1109</f>
        <v>0</v>
      </c>
      <c r="F1115" s="29" t="s">
        <v>88</v>
      </c>
      <c r="G1115" s="29">
        <f t="shared" si="87"/>
        <v>15</v>
      </c>
      <c r="H1115" s="29">
        <f t="shared" si="88"/>
        <v>30</v>
      </c>
      <c r="I1115" s="29" t="s">
        <v>75</v>
      </c>
      <c r="J1115" s="29">
        <f t="shared" ca="1" si="85"/>
        <v>21.1</v>
      </c>
      <c r="K1115" s="29">
        <f t="shared" si="89"/>
        <v>0.3</v>
      </c>
      <c r="L1115" s="29">
        <f t="shared" ca="1" si="86"/>
        <v>8.0000000000000002E-3</v>
      </c>
      <c r="M1115">
        <f>Замеры!S1109</f>
        <v>0</v>
      </c>
    </row>
    <row r="1116" spans="1:13" ht="15.6" x14ac:dyDescent="0.3">
      <c r="A1116" s="58">
        <f>IF(Замеры!B1110=0, " ", Замеры!B1110)</f>
        <v>1105</v>
      </c>
      <c r="B1116" s="59">
        <f>Замеры!H1110</f>
        <v>0</v>
      </c>
      <c r="C1116" s="60" t="str">
        <f>Замеры!F1110</f>
        <v xml:space="preserve">Группа от QF </v>
      </c>
      <c r="D1116" s="29" t="s">
        <v>76</v>
      </c>
      <c r="E1116" s="28">
        <f>Замеры!I1110</f>
        <v>0</v>
      </c>
      <c r="F1116" s="29" t="s">
        <v>88</v>
      </c>
      <c r="G1116" s="29">
        <f t="shared" si="87"/>
        <v>15</v>
      </c>
      <c r="H1116" s="29">
        <f t="shared" si="88"/>
        <v>30</v>
      </c>
      <c r="I1116" s="29" t="s">
        <v>75</v>
      </c>
      <c r="J1116" s="29">
        <f t="shared" ca="1" si="85"/>
        <v>21.7</v>
      </c>
      <c r="K1116" s="29">
        <f t="shared" si="89"/>
        <v>0.3</v>
      </c>
      <c r="L1116" s="29">
        <f t="shared" ca="1" si="86"/>
        <v>8.0000000000000002E-3</v>
      </c>
      <c r="M1116">
        <f>Замеры!S1110</f>
        <v>0</v>
      </c>
    </row>
    <row r="1117" spans="1:13" ht="15.6" x14ac:dyDescent="0.3">
      <c r="A1117" s="58">
        <f>IF(Замеры!B1111=0, " ", Замеры!B1111)</f>
        <v>1106</v>
      </c>
      <c r="B1117" s="59">
        <f>Замеры!H1111</f>
        <v>0</v>
      </c>
      <c r="C1117" s="60" t="str">
        <f>Замеры!F1111</f>
        <v xml:space="preserve">Группа от QF </v>
      </c>
      <c r="D1117" s="29" t="s">
        <v>76</v>
      </c>
      <c r="E1117" s="28">
        <f>Замеры!I1111</f>
        <v>0</v>
      </c>
      <c r="F1117" s="29" t="s">
        <v>88</v>
      </c>
      <c r="G1117" s="29">
        <f t="shared" si="87"/>
        <v>15</v>
      </c>
      <c r="H1117" s="29">
        <f t="shared" si="88"/>
        <v>30</v>
      </c>
      <c r="I1117" s="29" t="s">
        <v>75</v>
      </c>
      <c r="J1117" s="29">
        <f t="shared" ca="1" si="85"/>
        <v>21.1</v>
      </c>
      <c r="K1117" s="29">
        <f t="shared" si="89"/>
        <v>0.3</v>
      </c>
      <c r="L1117" s="29">
        <f t="shared" ca="1" si="86"/>
        <v>1.6E-2</v>
      </c>
      <c r="M1117">
        <f>Замеры!S1111</f>
        <v>0</v>
      </c>
    </row>
    <row r="1118" spans="1:13" ht="15.6" x14ac:dyDescent="0.3">
      <c r="A1118" s="58">
        <f>IF(Замеры!B1112=0, " ", Замеры!B1112)</f>
        <v>1107</v>
      </c>
      <c r="B1118" s="59">
        <f>Замеры!H1112</f>
        <v>0</v>
      </c>
      <c r="C1118" s="60" t="str">
        <f>Замеры!F1112</f>
        <v xml:space="preserve">Группа от QF </v>
      </c>
      <c r="D1118" s="29" t="s">
        <v>76</v>
      </c>
      <c r="E1118" s="28">
        <f>Замеры!I1112</f>
        <v>0</v>
      </c>
      <c r="F1118" s="29" t="s">
        <v>88</v>
      </c>
      <c r="G1118" s="29">
        <f t="shared" si="87"/>
        <v>15</v>
      </c>
      <c r="H1118" s="29">
        <f t="shared" si="88"/>
        <v>30</v>
      </c>
      <c r="I1118" s="29" t="s">
        <v>75</v>
      </c>
      <c r="J1118" s="29">
        <f t="shared" ca="1" si="85"/>
        <v>21.3</v>
      </c>
      <c r="K1118" s="29">
        <f t="shared" si="89"/>
        <v>0.3</v>
      </c>
      <c r="L1118" s="29">
        <f t="shared" ca="1" si="86"/>
        <v>1.7999999999999999E-2</v>
      </c>
      <c r="M1118">
        <f>Замеры!S1112</f>
        <v>0</v>
      </c>
    </row>
    <row r="1119" spans="1:13" ht="15.6" x14ac:dyDescent="0.3">
      <c r="A1119" s="58">
        <f>IF(Замеры!B1113=0, " ", Замеры!B1113)</f>
        <v>1108</v>
      </c>
      <c r="B1119" s="59">
        <f>Замеры!H1113</f>
        <v>0</v>
      </c>
      <c r="C1119" s="60" t="str">
        <f>Замеры!F1113</f>
        <v xml:space="preserve">Группа от QF </v>
      </c>
      <c r="D1119" s="29" t="s">
        <v>76</v>
      </c>
      <c r="E1119" s="28">
        <f>Замеры!I1113</f>
        <v>0</v>
      </c>
      <c r="F1119" s="29" t="s">
        <v>88</v>
      </c>
      <c r="G1119" s="29">
        <f t="shared" si="87"/>
        <v>15</v>
      </c>
      <c r="H1119" s="29">
        <f t="shared" si="88"/>
        <v>30</v>
      </c>
      <c r="I1119" s="29" t="s">
        <v>75</v>
      </c>
      <c r="J1119" s="29">
        <f t="shared" ca="1" si="85"/>
        <v>21.8</v>
      </c>
      <c r="K1119" s="29">
        <f t="shared" si="89"/>
        <v>0.3</v>
      </c>
      <c r="L1119" s="29">
        <f t="shared" ca="1" si="86"/>
        <v>1.6E-2</v>
      </c>
      <c r="M1119">
        <f>Замеры!S1113</f>
        <v>0</v>
      </c>
    </row>
    <row r="1120" spans="1:13" ht="15.6" x14ac:dyDescent="0.3">
      <c r="A1120" s="58">
        <f>IF(Замеры!B1114=0, " ", Замеры!B1114)</f>
        <v>1109</v>
      </c>
      <c r="B1120" s="59">
        <f>Замеры!H1114</f>
        <v>0</v>
      </c>
      <c r="C1120" s="60" t="str">
        <f>Замеры!F1114</f>
        <v xml:space="preserve">Группа от QF </v>
      </c>
      <c r="D1120" s="29" t="s">
        <v>76</v>
      </c>
      <c r="E1120" s="28">
        <f>Замеры!I1114</f>
        <v>0</v>
      </c>
      <c r="F1120" s="29" t="s">
        <v>88</v>
      </c>
      <c r="G1120" s="29">
        <f t="shared" si="87"/>
        <v>15</v>
      </c>
      <c r="H1120" s="29">
        <f t="shared" si="88"/>
        <v>30</v>
      </c>
      <c r="I1120" s="29" t="s">
        <v>75</v>
      </c>
      <c r="J1120" s="29">
        <f t="shared" ca="1" si="85"/>
        <v>21.4</v>
      </c>
      <c r="K1120" s="29">
        <f t="shared" si="89"/>
        <v>0.3</v>
      </c>
      <c r="L1120" s="29">
        <f t="shared" ca="1" si="86"/>
        <v>1.7000000000000001E-2</v>
      </c>
      <c r="M1120">
        <f>Замеры!S1114</f>
        <v>0</v>
      </c>
    </row>
    <row r="1121" spans="1:13" ht="15.6" x14ac:dyDescent="0.3">
      <c r="A1121" s="58">
        <f>IF(Замеры!B1115=0, " ", Замеры!B1115)</f>
        <v>1110</v>
      </c>
      <c r="B1121" s="59">
        <f>Замеры!H1115</f>
        <v>0</v>
      </c>
      <c r="C1121" s="60" t="str">
        <f>Замеры!F1115</f>
        <v xml:space="preserve">Группа от QF </v>
      </c>
      <c r="D1121" s="29" t="s">
        <v>76</v>
      </c>
      <c r="E1121" s="28">
        <f>Замеры!I1115</f>
        <v>0</v>
      </c>
      <c r="F1121" s="29" t="s">
        <v>88</v>
      </c>
      <c r="G1121" s="29">
        <f t="shared" si="87"/>
        <v>15</v>
      </c>
      <c r="H1121" s="29">
        <f t="shared" si="88"/>
        <v>30</v>
      </c>
      <c r="I1121" s="29" t="s">
        <v>75</v>
      </c>
      <c r="J1121" s="29">
        <f t="shared" ca="1" si="85"/>
        <v>21.5</v>
      </c>
      <c r="K1121" s="29">
        <f t="shared" si="89"/>
        <v>0.3</v>
      </c>
      <c r="L1121" s="29">
        <f t="shared" ca="1" si="86"/>
        <v>1.9E-2</v>
      </c>
      <c r="M1121">
        <f>Замеры!S1115</f>
        <v>0</v>
      </c>
    </row>
    <row r="1122" spans="1:13" ht="15.6" x14ac:dyDescent="0.3">
      <c r="A1122" s="58">
        <f>IF(Замеры!B1116=0, " ", Замеры!B1116)</f>
        <v>1111</v>
      </c>
      <c r="B1122" s="59">
        <f>Замеры!H1116</f>
        <v>0</v>
      </c>
      <c r="C1122" s="60" t="str">
        <f>Замеры!F1116</f>
        <v xml:space="preserve">Группа от QF </v>
      </c>
      <c r="D1122" s="29" t="s">
        <v>76</v>
      </c>
      <c r="E1122" s="28">
        <f>Замеры!I1116</f>
        <v>0</v>
      </c>
      <c r="F1122" s="29" t="s">
        <v>88</v>
      </c>
      <c r="G1122" s="29">
        <f t="shared" si="87"/>
        <v>15</v>
      </c>
      <c r="H1122" s="29">
        <f t="shared" si="88"/>
        <v>30</v>
      </c>
      <c r="I1122" s="29" t="s">
        <v>75</v>
      </c>
      <c r="J1122" s="29">
        <f t="shared" ca="1" si="85"/>
        <v>20.5</v>
      </c>
      <c r="K1122" s="29">
        <f t="shared" si="89"/>
        <v>0.3</v>
      </c>
      <c r="L1122" s="29">
        <f t="shared" ca="1" si="86"/>
        <v>1.9E-2</v>
      </c>
      <c r="M1122">
        <f>Замеры!S1116</f>
        <v>0</v>
      </c>
    </row>
    <row r="1123" spans="1:13" ht="15.6" x14ac:dyDescent="0.3">
      <c r="A1123" s="58">
        <f>IF(Замеры!B1117=0, " ", Замеры!B1117)</f>
        <v>1112</v>
      </c>
      <c r="B1123" s="59">
        <f>Замеры!H1117</f>
        <v>0</v>
      </c>
      <c r="C1123" s="60" t="str">
        <f>Замеры!F1117</f>
        <v xml:space="preserve">Группа от QF </v>
      </c>
      <c r="D1123" s="29" t="s">
        <v>76</v>
      </c>
      <c r="E1123" s="28">
        <f>Замеры!I1117</f>
        <v>0</v>
      </c>
      <c r="F1123" s="29" t="s">
        <v>88</v>
      </c>
      <c r="G1123" s="29">
        <f t="shared" si="87"/>
        <v>15</v>
      </c>
      <c r="H1123" s="29">
        <f t="shared" si="88"/>
        <v>30</v>
      </c>
      <c r="I1123" s="29" t="s">
        <v>75</v>
      </c>
      <c r="J1123" s="29">
        <f t="shared" ca="1" si="85"/>
        <v>20.5</v>
      </c>
      <c r="K1123" s="29">
        <f t="shared" si="89"/>
        <v>0.3</v>
      </c>
      <c r="L1123" s="29">
        <f t="shared" ca="1" si="86"/>
        <v>1.4999999999999999E-2</v>
      </c>
      <c r="M1123">
        <f>Замеры!S1117</f>
        <v>0</v>
      </c>
    </row>
    <row r="1124" spans="1:13" ht="15.6" x14ac:dyDescent="0.3">
      <c r="A1124" s="58">
        <f>IF(Замеры!B1118=0, " ", Замеры!B1118)</f>
        <v>1113</v>
      </c>
      <c r="B1124" s="59">
        <f>Замеры!H1118</f>
        <v>0</v>
      </c>
      <c r="C1124" s="60" t="str">
        <f>Замеры!F1118</f>
        <v xml:space="preserve">Группа от QF </v>
      </c>
      <c r="D1124" s="29" t="s">
        <v>76</v>
      </c>
      <c r="E1124" s="28">
        <f>Замеры!I1118</f>
        <v>0</v>
      </c>
      <c r="F1124" s="29" t="s">
        <v>88</v>
      </c>
      <c r="G1124" s="29">
        <f t="shared" si="87"/>
        <v>15</v>
      </c>
      <c r="H1124" s="29">
        <f t="shared" si="88"/>
        <v>30</v>
      </c>
      <c r="I1124" s="29" t="s">
        <v>75</v>
      </c>
      <c r="J1124" s="29">
        <f t="shared" ca="1" si="85"/>
        <v>20.100000000000001</v>
      </c>
      <c r="K1124" s="29">
        <f t="shared" si="89"/>
        <v>0.3</v>
      </c>
      <c r="L1124" s="29">
        <f t="shared" ca="1" si="86"/>
        <v>1.9E-2</v>
      </c>
      <c r="M1124">
        <f>Замеры!S1118</f>
        <v>0</v>
      </c>
    </row>
    <row r="1125" spans="1:13" ht="15.6" x14ac:dyDescent="0.3">
      <c r="A1125" s="58">
        <f>IF(Замеры!B1119=0, " ", Замеры!B1119)</f>
        <v>1114</v>
      </c>
      <c r="B1125" s="59">
        <f>Замеры!H1119</f>
        <v>0</v>
      </c>
      <c r="C1125" s="60" t="str">
        <f>Замеры!F1119</f>
        <v xml:space="preserve">Группа от QF </v>
      </c>
      <c r="D1125" s="29" t="s">
        <v>76</v>
      </c>
      <c r="E1125" s="28">
        <f>Замеры!I1119</f>
        <v>0</v>
      </c>
      <c r="F1125" s="29" t="s">
        <v>88</v>
      </c>
      <c r="G1125" s="29">
        <f t="shared" si="87"/>
        <v>15</v>
      </c>
      <c r="H1125" s="29">
        <f t="shared" si="88"/>
        <v>30</v>
      </c>
      <c r="I1125" s="29" t="s">
        <v>75</v>
      </c>
      <c r="J1125" s="29">
        <f t="shared" ca="1" si="85"/>
        <v>20.5</v>
      </c>
      <c r="K1125" s="29">
        <f t="shared" si="89"/>
        <v>0.3</v>
      </c>
      <c r="L1125" s="29">
        <f t="shared" ca="1" si="86"/>
        <v>1.6E-2</v>
      </c>
      <c r="M1125">
        <f>Замеры!S1119</f>
        <v>0</v>
      </c>
    </row>
    <row r="1126" spans="1:13" ht="15.6" x14ac:dyDescent="0.3">
      <c r="A1126" s="58">
        <f>IF(Замеры!B1120=0, " ", Замеры!B1120)</f>
        <v>1115</v>
      </c>
      <c r="B1126" s="59">
        <f>Замеры!H1120</f>
        <v>0</v>
      </c>
      <c r="C1126" s="60" t="str">
        <f>Замеры!F1120</f>
        <v xml:space="preserve">Группа от QF </v>
      </c>
      <c r="D1126" s="29" t="s">
        <v>76</v>
      </c>
      <c r="E1126" s="28">
        <f>Замеры!I1120</f>
        <v>0</v>
      </c>
      <c r="F1126" s="29" t="s">
        <v>88</v>
      </c>
      <c r="G1126" s="29">
        <f t="shared" si="87"/>
        <v>15</v>
      </c>
      <c r="H1126" s="29">
        <f t="shared" si="88"/>
        <v>30</v>
      </c>
      <c r="I1126" s="29" t="s">
        <v>75</v>
      </c>
      <c r="J1126" s="29">
        <f t="shared" ca="1" si="85"/>
        <v>21.7</v>
      </c>
      <c r="K1126" s="29">
        <f t="shared" si="89"/>
        <v>0.3</v>
      </c>
      <c r="L1126" s="29">
        <f t="shared" ca="1" si="86"/>
        <v>1.9E-2</v>
      </c>
      <c r="M1126">
        <f>Замеры!S1120</f>
        <v>0</v>
      </c>
    </row>
    <row r="1127" spans="1:13" ht="15.6" x14ac:dyDescent="0.3">
      <c r="A1127" s="58">
        <f>IF(Замеры!B1121=0, " ", Замеры!B1121)</f>
        <v>1116</v>
      </c>
      <c r="B1127" s="59">
        <f>Замеры!H1121</f>
        <v>0</v>
      </c>
      <c r="C1127" s="60" t="str">
        <f>Замеры!F1121</f>
        <v xml:space="preserve">Группа от QF </v>
      </c>
      <c r="D1127" s="29" t="s">
        <v>76</v>
      </c>
      <c r="E1127" s="28">
        <f>Замеры!I1121</f>
        <v>0</v>
      </c>
      <c r="F1127" s="29" t="s">
        <v>88</v>
      </c>
      <c r="G1127" s="29">
        <f t="shared" si="87"/>
        <v>15</v>
      </c>
      <c r="H1127" s="29">
        <f t="shared" si="88"/>
        <v>30</v>
      </c>
      <c r="I1127" s="29" t="s">
        <v>75</v>
      </c>
      <c r="J1127" s="29">
        <f t="shared" ca="1" si="85"/>
        <v>21.1</v>
      </c>
      <c r="K1127" s="29">
        <f t="shared" si="89"/>
        <v>0.3</v>
      </c>
      <c r="L1127" s="29">
        <f t="shared" ca="1" si="86"/>
        <v>0.01</v>
      </c>
      <c r="M1127">
        <f>Замеры!S1121</f>
        <v>0</v>
      </c>
    </row>
    <row r="1128" spans="1:13" ht="15.6" x14ac:dyDescent="0.3">
      <c r="A1128" s="58">
        <f>IF(Замеры!B1122=0, " ", Замеры!B1122)</f>
        <v>1117</v>
      </c>
      <c r="B1128" s="59">
        <f>Замеры!H1122</f>
        <v>0</v>
      </c>
      <c r="C1128" s="60" t="str">
        <f>Замеры!F1122</f>
        <v xml:space="preserve">Группа от QF </v>
      </c>
      <c r="D1128" s="29" t="s">
        <v>76</v>
      </c>
      <c r="E1128" s="28">
        <f>Замеры!I1122</f>
        <v>0</v>
      </c>
      <c r="F1128" s="29" t="s">
        <v>88</v>
      </c>
      <c r="G1128" s="29">
        <f t="shared" si="87"/>
        <v>15</v>
      </c>
      <c r="H1128" s="29">
        <f t="shared" si="88"/>
        <v>30</v>
      </c>
      <c r="I1128" s="29" t="s">
        <v>75</v>
      </c>
      <c r="J1128" s="29">
        <f t="shared" ca="1" si="85"/>
        <v>21.5</v>
      </c>
      <c r="K1128" s="29">
        <f t="shared" si="89"/>
        <v>0.3</v>
      </c>
      <c r="L1128" s="29">
        <f t="shared" ca="1" si="86"/>
        <v>1.2999999999999999E-2</v>
      </c>
      <c r="M1128">
        <f>Замеры!S1122</f>
        <v>0</v>
      </c>
    </row>
    <row r="1129" spans="1:13" ht="15.6" x14ac:dyDescent="0.3">
      <c r="A1129" s="58">
        <f>IF(Замеры!B1123=0, " ", Замеры!B1123)</f>
        <v>1118</v>
      </c>
      <c r="B1129" s="59">
        <f>Замеры!H1123</f>
        <v>0</v>
      </c>
      <c r="C1129" s="60" t="str">
        <f>Замеры!F1123</f>
        <v xml:space="preserve">Группа от QF </v>
      </c>
      <c r="D1129" s="29" t="s">
        <v>76</v>
      </c>
      <c r="E1129" s="28">
        <f>Замеры!I1123</f>
        <v>0</v>
      </c>
      <c r="F1129" s="29" t="s">
        <v>88</v>
      </c>
      <c r="G1129" s="29">
        <f t="shared" si="87"/>
        <v>15</v>
      </c>
      <c r="H1129" s="29">
        <f t="shared" si="88"/>
        <v>30</v>
      </c>
      <c r="I1129" s="29" t="s">
        <v>75</v>
      </c>
      <c r="J1129" s="29">
        <f t="shared" ca="1" si="85"/>
        <v>20.3</v>
      </c>
      <c r="K1129" s="29">
        <f t="shared" si="89"/>
        <v>0.3</v>
      </c>
      <c r="L1129" s="29">
        <f t="shared" ca="1" si="86"/>
        <v>7.0000000000000001E-3</v>
      </c>
      <c r="M1129">
        <f>Замеры!S1123</f>
        <v>0</v>
      </c>
    </row>
    <row r="1130" spans="1:13" ht="15.6" x14ac:dyDescent="0.3">
      <c r="A1130" s="58">
        <f>IF(Замеры!B1124=0, " ", Замеры!B1124)</f>
        <v>1119</v>
      </c>
      <c r="B1130" s="59">
        <f>Замеры!H1124</f>
        <v>0</v>
      </c>
      <c r="C1130" s="60" t="str">
        <f>Замеры!F1124</f>
        <v xml:space="preserve">Группа от QF </v>
      </c>
      <c r="D1130" s="29" t="s">
        <v>76</v>
      </c>
      <c r="E1130" s="28">
        <f>Замеры!I1124</f>
        <v>0</v>
      </c>
      <c r="F1130" s="29" t="s">
        <v>88</v>
      </c>
      <c r="G1130" s="29">
        <f t="shared" si="87"/>
        <v>15</v>
      </c>
      <c r="H1130" s="29">
        <f t="shared" si="88"/>
        <v>30</v>
      </c>
      <c r="I1130" s="29" t="s">
        <v>75</v>
      </c>
      <c r="J1130" s="29">
        <f t="shared" ca="1" si="85"/>
        <v>20.5</v>
      </c>
      <c r="K1130" s="29">
        <f t="shared" si="89"/>
        <v>0.3</v>
      </c>
      <c r="L1130" s="29">
        <f t="shared" ca="1" si="86"/>
        <v>1.2E-2</v>
      </c>
      <c r="M1130">
        <f>Замеры!S1124</f>
        <v>0</v>
      </c>
    </row>
    <row r="1131" spans="1:13" ht="15.6" x14ac:dyDescent="0.3">
      <c r="A1131" s="58">
        <f>IF(Замеры!B1125=0, " ", Замеры!B1125)</f>
        <v>1120</v>
      </c>
      <c r="B1131" s="59">
        <f>Замеры!H1125</f>
        <v>0</v>
      </c>
      <c r="C1131" s="60" t="str">
        <f>Замеры!F1125</f>
        <v xml:space="preserve">Группа от QF </v>
      </c>
      <c r="D1131" s="29" t="s">
        <v>76</v>
      </c>
      <c r="E1131" s="28">
        <f>Замеры!I1125</f>
        <v>0</v>
      </c>
      <c r="F1131" s="29" t="s">
        <v>88</v>
      </c>
      <c r="G1131" s="29">
        <f t="shared" si="87"/>
        <v>15</v>
      </c>
      <c r="H1131" s="29">
        <f t="shared" si="88"/>
        <v>30</v>
      </c>
      <c r="I1131" s="29" t="s">
        <v>75</v>
      </c>
      <c r="J1131" s="29">
        <f t="shared" ca="1" si="85"/>
        <v>21.4</v>
      </c>
      <c r="K1131" s="29">
        <f t="shared" si="89"/>
        <v>0.3</v>
      </c>
      <c r="L1131" s="29">
        <f t="shared" ca="1" si="86"/>
        <v>1.0999999999999999E-2</v>
      </c>
      <c r="M1131">
        <f>Замеры!S1125</f>
        <v>0</v>
      </c>
    </row>
    <row r="1132" spans="1:13" ht="15.6" x14ac:dyDescent="0.3">
      <c r="A1132" s="58">
        <f>IF(Замеры!B1126=0, " ", Замеры!B1126)</f>
        <v>1121</v>
      </c>
      <c r="B1132" s="59">
        <f>Замеры!H1126</f>
        <v>0</v>
      </c>
      <c r="C1132" s="60" t="str">
        <f>Замеры!F1126</f>
        <v xml:space="preserve">Группа от QF </v>
      </c>
      <c r="D1132" s="29" t="s">
        <v>76</v>
      </c>
      <c r="E1132" s="28">
        <f>Замеры!I1126</f>
        <v>0</v>
      </c>
      <c r="F1132" s="29" t="s">
        <v>88</v>
      </c>
      <c r="G1132" s="29">
        <f t="shared" si="87"/>
        <v>15</v>
      </c>
      <c r="H1132" s="29">
        <f t="shared" si="88"/>
        <v>30</v>
      </c>
      <c r="I1132" s="29" t="s">
        <v>75</v>
      </c>
      <c r="J1132" s="29">
        <f t="shared" ca="1" si="85"/>
        <v>21.1</v>
      </c>
      <c r="K1132" s="29">
        <f t="shared" si="89"/>
        <v>0.3</v>
      </c>
      <c r="L1132" s="29">
        <f t="shared" ca="1" si="86"/>
        <v>1.7000000000000001E-2</v>
      </c>
      <c r="M1132">
        <f>Замеры!S1126</f>
        <v>0</v>
      </c>
    </row>
    <row r="1133" spans="1:13" ht="15.6" x14ac:dyDescent="0.3">
      <c r="A1133" s="58">
        <f>IF(Замеры!B1127=0, " ", Замеры!B1127)</f>
        <v>1122</v>
      </c>
      <c r="B1133" s="59">
        <f>Замеры!H1127</f>
        <v>0</v>
      </c>
      <c r="C1133" s="60" t="str">
        <f>Замеры!F1127</f>
        <v xml:space="preserve">Группа от QF </v>
      </c>
      <c r="D1133" s="29" t="s">
        <v>76</v>
      </c>
      <c r="E1133" s="28">
        <f>Замеры!I1127</f>
        <v>0</v>
      </c>
      <c r="F1133" s="29" t="s">
        <v>88</v>
      </c>
      <c r="G1133" s="29">
        <f t="shared" si="87"/>
        <v>15</v>
      </c>
      <c r="H1133" s="29">
        <f t="shared" si="88"/>
        <v>30</v>
      </c>
      <c r="I1133" s="29" t="s">
        <v>75</v>
      </c>
      <c r="J1133" s="29">
        <f t="shared" ca="1" si="85"/>
        <v>20.2</v>
      </c>
      <c r="K1133" s="29">
        <f t="shared" si="89"/>
        <v>0.3</v>
      </c>
      <c r="L1133" s="29">
        <f t="shared" ca="1" si="86"/>
        <v>1.2999999999999999E-2</v>
      </c>
      <c r="M1133">
        <f>Замеры!S1127</f>
        <v>0</v>
      </c>
    </row>
    <row r="1134" spans="1:13" ht="15.6" x14ac:dyDescent="0.3">
      <c r="A1134" s="58">
        <f>IF(Замеры!B1128=0, " ", Замеры!B1128)</f>
        <v>1123</v>
      </c>
      <c r="B1134" s="59">
        <f>Замеры!H1128</f>
        <v>0</v>
      </c>
      <c r="C1134" s="60" t="str">
        <f>Замеры!F1128</f>
        <v xml:space="preserve">Группа от QF </v>
      </c>
      <c r="D1134" s="29" t="s">
        <v>76</v>
      </c>
      <c r="E1134" s="28">
        <f>Замеры!I1128</f>
        <v>0</v>
      </c>
      <c r="F1134" s="29" t="s">
        <v>88</v>
      </c>
      <c r="G1134" s="29">
        <f t="shared" si="87"/>
        <v>15</v>
      </c>
      <c r="H1134" s="29">
        <f t="shared" si="88"/>
        <v>30</v>
      </c>
      <c r="I1134" s="29" t="s">
        <v>75</v>
      </c>
      <c r="J1134" s="29">
        <f t="shared" ca="1" si="85"/>
        <v>20.3</v>
      </c>
      <c r="K1134" s="29">
        <f t="shared" si="89"/>
        <v>0.3</v>
      </c>
      <c r="L1134" s="29">
        <f t="shared" ca="1" si="86"/>
        <v>8.0000000000000002E-3</v>
      </c>
      <c r="M1134">
        <f>Замеры!S1128</f>
        <v>0</v>
      </c>
    </row>
    <row r="1135" spans="1:13" ht="15.6" x14ac:dyDescent="0.3">
      <c r="A1135" s="58">
        <f>IF(Замеры!B1129=0, " ", Замеры!B1129)</f>
        <v>1124</v>
      </c>
      <c r="B1135" s="59">
        <f>Замеры!H1129</f>
        <v>0</v>
      </c>
      <c r="C1135" s="60" t="str">
        <f>Замеры!F1129</f>
        <v xml:space="preserve">Группа от QF </v>
      </c>
      <c r="D1135" s="29" t="s">
        <v>76</v>
      </c>
      <c r="E1135" s="28">
        <f>Замеры!I1129</f>
        <v>0</v>
      </c>
      <c r="F1135" s="29" t="s">
        <v>88</v>
      </c>
      <c r="G1135" s="29">
        <f t="shared" si="87"/>
        <v>15</v>
      </c>
      <c r="H1135" s="29">
        <f t="shared" si="88"/>
        <v>30</v>
      </c>
      <c r="I1135" s="29" t="s">
        <v>75</v>
      </c>
      <c r="J1135" s="29">
        <f t="shared" ca="1" si="85"/>
        <v>20.100000000000001</v>
      </c>
      <c r="K1135" s="29">
        <f t="shared" si="89"/>
        <v>0.3</v>
      </c>
      <c r="L1135" s="29">
        <f t="shared" ca="1" si="86"/>
        <v>1.7000000000000001E-2</v>
      </c>
      <c r="M1135">
        <f>Замеры!S1129</f>
        <v>0</v>
      </c>
    </row>
    <row r="1136" spans="1:13" ht="15.6" x14ac:dyDescent="0.3">
      <c r="A1136" s="58">
        <f>IF(Замеры!B1130=0, " ", Замеры!B1130)</f>
        <v>1125</v>
      </c>
      <c r="B1136" s="59">
        <f>Замеры!H1130</f>
        <v>0</v>
      </c>
      <c r="C1136" s="60" t="str">
        <f>Замеры!F1130</f>
        <v xml:space="preserve">Группа от QF </v>
      </c>
      <c r="D1136" s="29" t="s">
        <v>76</v>
      </c>
      <c r="E1136" s="28">
        <f>Замеры!I1130</f>
        <v>0</v>
      </c>
      <c r="F1136" s="29" t="s">
        <v>88</v>
      </c>
      <c r="G1136" s="29">
        <f t="shared" si="87"/>
        <v>15</v>
      </c>
      <c r="H1136" s="29">
        <f t="shared" si="88"/>
        <v>30</v>
      </c>
      <c r="I1136" s="29" t="s">
        <v>75</v>
      </c>
      <c r="J1136" s="29">
        <f t="shared" ca="1" si="85"/>
        <v>20.5</v>
      </c>
      <c r="K1136" s="29">
        <f t="shared" si="89"/>
        <v>0.3</v>
      </c>
      <c r="L1136" s="29">
        <f t="shared" ca="1" si="86"/>
        <v>1.4E-2</v>
      </c>
      <c r="M1136">
        <f>Замеры!S1130</f>
        <v>0</v>
      </c>
    </row>
    <row r="1137" spans="1:13" ht="15.6" x14ac:dyDescent="0.3">
      <c r="A1137" s="58">
        <f>IF(Замеры!B1131=0, " ", Замеры!B1131)</f>
        <v>1126</v>
      </c>
      <c r="B1137" s="59">
        <f>Замеры!H1131</f>
        <v>0</v>
      </c>
      <c r="C1137" s="60" t="str">
        <f>Замеры!F1131</f>
        <v xml:space="preserve">Группа от QF </v>
      </c>
      <c r="D1137" s="29" t="s">
        <v>76</v>
      </c>
      <c r="E1137" s="28">
        <f>Замеры!I1131</f>
        <v>0</v>
      </c>
      <c r="F1137" s="29" t="s">
        <v>88</v>
      </c>
      <c r="G1137" s="29">
        <f t="shared" si="87"/>
        <v>15</v>
      </c>
      <c r="H1137" s="29">
        <f t="shared" si="88"/>
        <v>30</v>
      </c>
      <c r="I1137" s="29" t="s">
        <v>75</v>
      </c>
      <c r="J1137" s="29">
        <f t="shared" ca="1" si="85"/>
        <v>21.7</v>
      </c>
      <c r="K1137" s="29">
        <f t="shared" si="89"/>
        <v>0.3</v>
      </c>
      <c r="L1137" s="29">
        <f t="shared" ca="1" si="86"/>
        <v>8.0000000000000002E-3</v>
      </c>
      <c r="M1137">
        <f>Замеры!S1131</f>
        <v>0</v>
      </c>
    </row>
    <row r="1138" spans="1:13" ht="15.6" x14ac:dyDescent="0.3">
      <c r="A1138" s="58">
        <f>IF(Замеры!B1132=0, " ", Замеры!B1132)</f>
        <v>1127</v>
      </c>
      <c r="B1138" s="59">
        <f>Замеры!H1132</f>
        <v>0</v>
      </c>
      <c r="C1138" s="60" t="str">
        <f>Замеры!F1132</f>
        <v xml:space="preserve">Группа от QF </v>
      </c>
      <c r="D1138" s="29" t="s">
        <v>76</v>
      </c>
      <c r="E1138" s="28">
        <f>Замеры!I1132</f>
        <v>0</v>
      </c>
      <c r="F1138" s="29" t="s">
        <v>88</v>
      </c>
      <c r="G1138" s="29">
        <f t="shared" si="87"/>
        <v>15</v>
      </c>
      <c r="H1138" s="29">
        <f t="shared" si="88"/>
        <v>30</v>
      </c>
      <c r="I1138" s="29" t="s">
        <v>75</v>
      </c>
      <c r="J1138" s="29">
        <f t="shared" ca="1" si="85"/>
        <v>20.6</v>
      </c>
      <c r="K1138" s="29">
        <f t="shared" si="89"/>
        <v>0.3</v>
      </c>
      <c r="L1138" s="29">
        <f t="shared" ca="1" si="86"/>
        <v>1.0999999999999999E-2</v>
      </c>
      <c r="M1138">
        <f>Замеры!S1132</f>
        <v>0</v>
      </c>
    </row>
    <row r="1139" spans="1:13" ht="15.6" x14ac:dyDescent="0.3">
      <c r="A1139" s="58">
        <f>IF(Замеры!B1133=0, " ", Замеры!B1133)</f>
        <v>1128</v>
      </c>
      <c r="B1139" s="59">
        <f>Замеры!H1133</f>
        <v>0</v>
      </c>
      <c r="C1139" s="60" t="str">
        <f>Замеры!F1133</f>
        <v xml:space="preserve">Группа от QF </v>
      </c>
      <c r="D1139" s="29" t="s">
        <v>76</v>
      </c>
      <c r="E1139" s="28">
        <f>Замеры!I1133</f>
        <v>0</v>
      </c>
      <c r="F1139" s="29" t="s">
        <v>88</v>
      </c>
      <c r="G1139" s="29">
        <f t="shared" si="87"/>
        <v>15</v>
      </c>
      <c r="H1139" s="29">
        <f t="shared" si="88"/>
        <v>30</v>
      </c>
      <c r="I1139" s="29" t="s">
        <v>75</v>
      </c>
      <c r="J1139" s="29">
        <f t="shared" ca="1" si="85"/>
        <v>21.3</v>
      </c>
      <c r="K1139" s="29">
        <f t="shared" si="89"/>
        <v>0.3</v>
      </c>
      <c r="L1139" s="29">
        <f t="shared" ca="1" si="86"/>
        <v>1.4E-2</v>
      </c>
      <c r="M1139">
        <f>Замеры!S1133</f>
        <v>0</v>
      </c>
    </row>
    <row r="1140" spans="1:13" ht="15.6" x14ac:dyDescent="0.3">
      <c r="A1140" s="58">
        <f>IF(Замеры!B1134=0, " ", Замеры!B1134)</f>
        <v>1129</v>
      </c>
      <c r="B1140" s="59">
        <f>Замеры!H1134</f>
        <v>0</v>
      </c>
      <c r="C1140" s="60" t="str">
        <f>Замеры!F1134</f>
        <v xml:space="preserve">Группа от QF </v>
      </c>
      <c r="D1140" s="29" t="s">
        <v>76</v>
      </c>
      <c r="E1140" s="28">
        <f>Замеры!I1134</f>
        <v>0</v>
      </c>
      <c r="F1140" s="29" t="s">
        <v>88</v>
      </c>
      <c r="G1140" s="29">
        <f t="shared" si="87"/>
        <v>15</v>
      </c>
      <c r="H1140" s="29">
        <f t="shared" si="88"/>
        <v>30</v>
      </c>
      <c r="I1140" s="29" t="s">
        <v>75</v>
      </c>
      <c r="J1140" s="29">
        <f t="shared" ca="1" si="85"/>
        <v>20.6</v>
      </c>
      <c r="K1140" s="29">
        <f t="shared" si="89"/>
        <v>0.3</v>
      </c>
      <c r="L1140" s="29">
        <f t="shared" ca="1" si="86"/>
        <v>1.2999999999999999E-2</v>
      </c>
      <c r="M1140">
        <f>Замеры!S1134</f>
        <v>0</v>
      </c>
    </row>
    <row r="1141" spans="1:13" ht="15.6" x14ac:dyDescent="0.3">
      <c r="A1141" s="58">
        <f>IF(Замеры!B1135=0, " ", Замеры!B1135)</f>
        <v>1130</v>
      </c>
      <c r="B1141" s="59">
        <f>Замеры!H1135</f>
        <v>0</v>
      </c>
      <c r="C1141" s="60" t="str">
        <f>Замеры!F1135</f>
        <v xml:space="preserve">Группа от QF </v>
      </c>
      <c r="D1141" s="29" t="s">
        <v>76</v>
      </c>
      <c r="E1141" s="28">
        <f>Замеры!I1135</f>
        <v>0</v>
      </c>
      <c r="F1141" s="29" t="s">
        <v>88</v>
      </c>
      <c r="G1141" s="29">
        <f t="shared" si="87"/>
        <v>15</v>
      </c>
      <c r="H1141" s="29">
        <f t="shared" si="88"/>
        <v>30</v>
      </c>
      <c r="I1141" s="29" t="s">
        <v>75</v>
      </c>
      <c r="J1141" s="29">
        <f t="shared" ca="1" si="85"/>
        <v>21.7</v>
      </c>
      <c r="K1141" s="29">
        <f t="shared" si="89"/>
        <v>0.3</v>
      </c>
      <c r="L1141" s="29">
        <f t="shared" ca="1" si="86"/>
        <v>1.4E-2</v>
      </c>
      <c r="M1141">
        <f>Замеры!S1135</f>
        <v>0</v>
      </c>
    </row>
    <row r="1142" spans="1:13" ht="15.6" x14ac:dyDescent="0.3">
      <c r="A1142" s="58">
        <f>IF(Замеры!B1136=0, " ", Замеры!B1136)</f>
        <v>1131</v>
      </c>
      <c r="B1142" s="59">
        <f>Замеры!H1136</f>
        <v>0</v>
      </c>
      <c r="C1142" s="60" t="str">
        <f>Замеры!F1136</f>
        <v xml:space="preserve">Группа от QF </v>
      </c>
      <c r="D1142" s="29" t="s">
        <v>76</v>
      </c>
      <c r="E1142" s="28">
        <f>Замеры!I1136</f>
        <v>0</v>
      </c>
      <c r="F1142" s="29" t="s">
        <v>88</v>
      </c>
      <c r="G1142" s="29">
        <f t="shared" si="87"/>
        <v>15</v>
      </c>
      <c r="H1142" s="29">
        <f t="shared" si="88"/>
        <v>30</v>
      </c>
      <c r="I1142" s="29" t="s">
        <v>75</v>
      </c>
      <c r="J1142" s="29">
        <f t="shared" ca="1" si="85"/>
        <v>20.6</v>
      </c>
      <c r="K1142" s="29">
        <f t="shared" si="89"/>
        <v>0.3</v>
      </c>
      <c r="L1142" s="29">
        <f t="shared" ca="1" si="86"/>
        <v>1.4E-2</v>
      </c>
      <c r="M1142">
        <f>Замеры!S1136</f>
        <v>0</v>
      </c>
    </row>
    <row r="1143" spans="1:13" ht="15.6" x14ac:dyDescent="0.3">
      <c r="A1143" s="58">
        <f>IF(Замеры!B1137=0, " ", Замеры!B1137)</f>
        <v>1132</v>
      </c>
      <c r="B1143" s="59">
        <f>Замеры!H1137</f>
        <v>0</v>
      </c>
      <c r="C1143" s="60" t="str">
        <f>Замеры!F1137</f>
        <v xml:space="preserve">Группа от QF </v>
      </c>
      <c r="D1143" s="29" t="s">
        <v>76</v>
      </c>
      <c r="E1143" s="28">
        <f>Замеры!I1137</f>
        <v>0</v>
      </c>
      <c r="F1143" s="29" t="s">
        <v>88</v>
      </c>
      <c r="G1143" s="29">
        <f t="shared" si="87"/>
        <v>15</v>
      </c>
      <c r="H1143" s="29">
        <f t="shared" si="88"/>
        <v>30</v>
      </c>
      <c r="I1143" s="29" t="s">
        <v>75</v>
      </c>
      <c r="J1143" s="29">
        <f t="shared" ca="1" si="85"/>
        <v>21.6</v>
      </c>
      <c r="K1143" s="29">
        <f t="shared" si="89"/>
        <v>0.3</v>
      </c>
      <c r="L1143" s="29">
        <f t="shared" ca="1" si="86"/>
        <v>1.2999999999999999E-2</v>
      </c>
      <c r="M1143">
        <f>Замеры!S1137</f>
        <v>0</v>
      </c>
    </row>
    <row r="1144" spans="1:13" ht="15.6" x14ac:dyDescent="0.3">
      <c r="A1144" s="58">
        <f>IF(Замеры!B1138=0, " ", Замеры!B1138)</f>
        <v>1133</v>
      </c>
      <c r="B1144" s="59">
        <f>Замеры!H1138</f>
        <v>0</v>
      </c>
      <c r="C1144" s="60" t="str">
        <f>Замеры!F1138</f>
        <v xml:space="preserve">Группа от QF </v>
      </c>
      <c r="D1144" s="29" t="s">
        <v>76</v>
      </c>
      <c r="E1144" s="28">
        <f>Замеры!I1138</f>
        <v>0</v>
      </c>
      <c r="F1144" s="29" t="s">
        <v>88</v>
      </c>
      <c r="G1144" s="29">
        <f t="shared" si="87"/>
        <v>15</v>
      </c>
      <c r="H1144" s="29">
        <f t="shared" si="88"/>
        <v>30</v>
      </c>
      <c r="I1144" s="29" t="s">
        <v>75</v>
      </c>
      <c r="J1144" s="29">
        <f t="shared" ca="1" si="85"/>
        <v>21</v>
      </c>
      <c r="K1144" s="29">
        <f t="shared" si="89"/>
        <v>0.3</v>
      </c>
      <c r="L1144" s="29">
        <f t="shared" ca="1" si="86"/>
        <v>1.7000000000000001E-2</v>
      </c>
      <c r="M1144">
        <f>Замеры!S1138</f>
        <v>0</v>
      </c>
    </row>
    <row r="1145" spans="1:13" ht="15.6" x14ac:dyDescent="0.3">
      <c r="A1145" s="58">
        <f>IF(Замеры!B1139=0, " ", Замеры!B1139)</f>
        <v>1134</v>
      </c>
      <c r="B1145" s="59">
        <f>Замеры!H1139</f>
        <v>0</v>
      </c>
      <c r="C1145" s="60" t="str">
        <f>Замеры!F1139</f>
        <v xml:space="preserve">Группа от QF </v>
      </c>
      <c r="D1145" s="29" t="s">
        <v>76</v>
      </c>
      <c r="E1145" s="28">
        <f>Замеры!I1139</f>
        <v>0</v>
      </c>
      <c r="F1145" s="29" t="s">
        <v>88</v>
      </c>
      <c r="G1145" s="29">
        <f t="shared" si="87"/>
        <v>15</v>
      </c>
      <c r="H1145" s="29">
        <f t="shared" si="88"/>
        <v>30</v>
      </c>
      <c r="I1145" s="29" t="s">
        <v>75</v>
      </c>
      <c r="J1145" s="29">
        <f t="shared" ca="1" si="85"/>
        <v>20.8</v>
      </c>
      <c r="K1145" s="29">
        <f t="shared" si="89"/>
        <v>0.3</v>
      </c>
      <c r="L1145" s="29">
        <f t="shared" ca="1" si="86"/>
        <v>8.0000000000000002E-3</v>
      </c>
      <c r="M1145">
        <f>Замеры!S1139</f>
        <v>0</v>
      </c>
    </row>
    <row r="1146" spans="1:13" ht="15.6" x14ac:dyDescent="0.3">
      <c r="A1146" s="58">
        <f>IF(Замеры!B1140=0, " ", Замеры!B1140)</f>
        <v>1135</v>
      </c>
      <c r="B1146" s="59">
        <f>Замеры!H1140</f>
        <v>0</v>
      </c>
      <c r="C1146" s="60" t="str">
        <f>Замеры!F1140</f>
        <v xml:space="preserve">Группа от QF </v>
      </c>
      <c r="D1146" s="29" t="s">
        <v>76</v>
      </c>
      <c r="E1146" s="28">
        <f>Замеры!I1140</f>
        <v>0</v>
      </c>
      <c r="F1146" s="29" t="s">
        <v>88</v>
      </c>
      <c r="G1146" s="29">
        <f t="shared" si="87"/>
        <v>15</v>
      </c>
      <c r="H1146" s="29">
        <f t="shared" si="88"/>
        <v>30</v>
      </c>
      <c r="I1146" s="29" t="s">
        <v>75</v>
      </c>
      <c r="J1146" s="29">
        <f t="shared" ca="1" si="85"/>
        <v>21</v>
      </c>
      <c r="K1146" s="29">
        <f t="shared" si="89"/>
        <v>0.3</v>
      </c>
      <c r="L1146" s="29">
        <f t="shared" ca="1" si="86"/>
        <v>1.9E-2</v>
      </c>
      <c r="M1146">
        <f>Замеры!S1140</f>
        <v>0</v>
      </c>
    </row>
    <row r="1147" spans="1:13" ht="15.6" x14ac:dyDescent="0.3">
      <c r="A1147" s="58">
        <f>IF(Замеры!B1141=0, " ", Замеры!B1141)</f>
        <v>1136</v>
      </c>
      <c r="B1147" s="59">
        <f>Замеры!H1141</f>
        <v>0</v>
      </c>
      <c r="C1147" s="60" t="str">
        <f>Замеры!F1141</f>
        <v xml:space="preserve">Группа от QF </v>
      </c>
      <c r="D1147" s="29" t="s">
        <v>76</v>
      </c>
      <c r="E1147" s="28">
        <f>Замеры!I1141</f>
        <v>0</v>
      </c>
      <c r="F1147" s="29" t="s">
        <v>88</v>
      </c>
      <c r="G1147" s="29">
        <f t="shared" si="87"/>
        <v>15</v>
      </c>
      <c r="H1147" s="29">
        <f t="shared" si="88"/>
        <v>30</v>
      </c>
      <c r="I1147" s="29" t="s">
        <v>75</v>
      </c>
      <c r="J1147" s="29">
        <f t="shared" ca="1" si="85"/>
        <v>21.4</v>
      </c>
      <c r="K1147" s="29">
        <f t="shared" si="89"/>
        <v>0.3</v>
      </c>
      <c r="L1147" s="29">
        <f t="shared" ca="1" si="86"/>
        <v>7.0000000000000001E-3</v>
      </c>
      <c r="M1147">
        <f>Замеры!S1141</f>
        <v>0</v>
      </c>
    </row>
    <row r="1148" spans="1:13" ht="15.6" x14ac:dyDescent="0.3">
      <c r="A1148" s="58">
        <f>IF(Замеры!B1142=0, " ", Замеры!B1142)</f>
        <v>1137</v>
      </c>
      <c r="B1148" s="59">
        <f>Замеры!H1142</f>
        <v>0</v>
      </c>
      <c r="C1148" s="60" t="str">
        <f>Замеры!F1142</f>
        <v xml:space="preserve">Группа от QF </v>
      </c>
      <c r="D1148" s="29" t="s">
        <v>76</v>
      </c>
      <c r="E1148" s="28">
        <f>Замеры!I1142</f>
        <v>0</v>
      </c>
      <c r="F1148" s="29" t="s">
        <v>88</v>
      </c>
      <c r="G1148" s="29">
        <f t="shared" si="87"/>
        <v>15</v>
      </c>
      <c r="H1148" s="29">
        <f t="shared" si="88"/>
        <v>30</v>
      </c>
      <c r="I1148" s="29" t="s">
        <v>75</v>
      </c>
      <c r="J1148" s="29">
        <f t="shared" ca="1" si="85"/>
        <v>21</v>
      </c>
      <c r="K1148" s="29">
        <f t="shared" si="89"/>
        <v>0.3</v>
      </c>
      <c r="L1148" s="29">
        <f t="shared" ca="1" si="86"/>
        <v>1.4E-2</v>
      </c>
      <c r="M1148">
        <f>Замеры!S1142</f>
        <v>0</v>
      </c>
    </row>
    <row r="1149" spans="1:13" ht="15.6" x14ac:dyDescent="0.3">
      <c r="A1149" s="58">
        <f>IF(Замеры!B1143=0, " ", Замеры!B1143)</f>
        <v>1138</v>
      </c>
      <c r="B1149" s="59">
        <f>Замеры!H1143</f>
        <v>0</v>
      </c>
      <c r="C1149" s="60" t="str">
        <f>Замеры!F1143</f>
        <v xml:space="preserve">Группа от QF </v>
      </c>
      <c r="D1149" s="29" t="s">
        <v>76</v>
      </c>
      <c r="E1149" s="28">
        <f>Замеры!I1143</f>
        <v>0</v>
      </c>
      <c r="F1149" s="29" t="s">
        <v>88</v>
      </c>
      <c r="G1149" s="29">
        <f t="shared" si="87"/>
        <v>15</v>
      </c>
      <c r="H1149" s="29">
        <f t="shared" si="88"/>
        <v>30</v>
      </c>
      <c r="I1149" s="29" t="s">
        <v>75</v>
      </c>
      <c r="J1149" s="29">
        <f t="shared" ca="1" si="85"/>
        <v>20.399999999999999</v>
      </c>
      <c r="K1149" s="29">
        <f t="shared" si="89"/>
        <v>0.3</v>
      </c>
      <c r="L1149" s="29">
        <f t="shared" ca="1" si="86"/>
        <v>8.9999999999999993E-3</v>
      </c>
      <c r="M1149">
        <f>Замеры!S1143</f>
        <v>0</v>
      </c>
    </row>
    <row r="1150" spans="1:13" ht="15.6" x14ac:dyDescent="0.3">
      <c r="A1150" s="58">
        <f>IF(Замеры!B1144=0, " ", Замеры!B1144)</f>
        <v>1139</v>
      </c>
      <c r="B1150" s="59">
        <f>Замеры!H1144</f>
        <v>0</v>
      </c>
      <c r="C1150" s="60" t="str">
        <f>Замеры!F1144</f>
        <v xml:space="preserve">Группа от QF </v>
      </c>
      <c r="D1150" s="29" t="s">
        <v>76</v>
      </c>
      <c r="E1150" s="28">
        <f>Замеры!I1144</f>
        <v>0</v>
      </c>
      <c r="F1150" s="29" t="s">
        <v>88</v>
      </c>
      <c r="G1150" s="29">
        <f t="shared" si="87"/>
        <v>15</v>
      </c>
      <c r="H1150" s="29">
        <f t="shared" si="88"/>
        <v>30</v>
      </c>
      <c r="I1150" s="29" t="s">
        <v>75</v>
      </c>
      <c r="J1150" s="29">
        <f t="shared" ca="1" si="85"/>
        <v>21.7</v>
      </c>
      <c r="K1150" s="29">
        <f t="shared" si="89"/>
        <v>0.3</v>
      </c>
      <c r="L1150" s="29">
        <f t="shared" ca="1" si="86"/>
        <v>7.0000000000000001E-3</v>
      </c>
      <c r="M1150">
        <f>Замеры!S1144</f>
        <v>0</v>
      </c>
    </row>
    <row r="1151" spans="1:13" ht="15.6" x14ac:dyDescent="0.3">
      <c r="A1151" s="58">
        <f>IF(Замеры!B1145=0, " ", Замеры!B1145)</f>
        <v>1140</v>
      </c>
      <c r="B1151" s="59">
        <f>Замеры!H1145</f>
        <v>0</v>
      </c>
      <c r="C1151" s="60" t="str">
        <f>Замеры!F1145</f>
        <v xml:space="preserve">Группа от QF </v>
      </c>
      <c r="D1151" s="29" t="s">
        <v>76</v>
      </c>
      <c r="E1151" s="28">
        <f>Замеры!I1145</f>
        <v>0</v>
      </c>
      <c r="F1151" s="29" t="s">
        <v>88</v>
      </c>
      <c r="G1151" s="29">
        <f t="shared" si="87"/>
        <v>15</v>
      </c>
      <c r="H1151" s="29">
        <f t="shared" si="88"/>
        <v>30</v>
      </c>
      <c r="I1151" s="29" t="s">
        <v>75</v>
      </c>
      <c r="J1151" s="29">
        <f t="shared" ca="1" si="85"/>
        <v>20.100000000000001</v>
      </c>
      <c r="K1151" s="29">
        <f t="shared" si="89"/>
        <v>0.3</v>
      </c>
      <c r="L1151" s="29">
        <f t="shared" ca="1" si="86"/>
        <v>7.0000000000000001E-3</v>
      </c>
      <c r="M1151">
        <f>Замеры!S1145</f>
        <v>0</v>
      </c>
    </row>
    <row r="1152" spans="1:13" ht="15.6" x14ac:dyDescent="0.3">
      <c r="A1152" s="58">
        <f>IF(Замеры!B1146=0, " ", Замеры!B1146)</f>
        <v>1141</v>
      </c>
      <c r="B1152" s="59">
        <f>Замеры!H1146</f>
        <v>0</v>
      </c>
      <c r="C1152" s="60" t="str">
        <f>Замеры!F1146</f>
        <v xml:space="preserve">Группа от QF </v>
      </c>
      <c r="D1152" s="29" t="s">
        <v>76</v>
      </c>
      <c r="E1152" s="28">
        <f>Замеры!I1146</f>
        <v>0</v>
      </c>
      <c r="F1152" s="29" t="s">
        <v>88</v>
      </c>
      <c r="G1152" s="29">
        <f t="shared" si="87"/>
        <v>15</v>
      </c>
      <c r="H1152" s="29">
        <f t="shared" si="88"/>
        <v>30</v>
      </c>
      <c r="I1152" s="29" t="s">
        <v>75</v>
      </c>
      <c r="J1152" s="29">
        <f t="shared" ca="1" si="85"/>
        <v>20.2</v>
      </c>
      <c r="K1152" s="29">
        <f t="shared" si="89"/>
        <v>0.3</v>
      </c>
      <c r="L1152" s="29">
        <f t="shared" ca="1" si="86"/>
        <v>1.2999999999999999E-2</v>
      </c>
      <c r="M1152">
        <f>Замеры!S1146</f>
        <v>0</v>
      </c>
    </row>
    <row r="1153" spans="1:13" ht="15.6" x14ac:dyDescent="0.3">
      <c r="A1153" s="58">
        <f>IF(Замеры!B1147=0, " ", Замеры!B1147)</f>
        <v>1142</v>
      </c>
      <c r="B1153" s="59">
        <f>Замеры!H1147</f>
        <v>0</v>
      </c>
      <c r="C1153" s="60" t="str">
        <f>Замеры!F1147</f>
        <v xml:space="preserve">Группа от QF </v>
      </c>
      <c r="D1153" s="29" t="s">
        <v>76</v>
      </c>
      <c r="E1153" s="28">
        <f>Замеры!I1147</f>
        <v>0</v>
      </c>
      <c r="F1153" s="29" t="s">
        <v>88</v>
      </c>
      <c r="G1153" s="29">
        <f t="shared" si="87"/>
        <v>15</v>
      </c>
      <c r="H1153" s="29">
        <f t="shared" si="88"/>
        <v>30</v>
      </c>
      <c r="I1153" s="29" t="s">
        <v>75</v>
      </c>
      <c r="J1153" s="29">
        <f t="shared" ca="1" si="85"/>
        <v>20.399999999999999</v>
      </c>
      <c r="K1153" s="29">
        <f t="shared" si="89"/>
        <v>0.3</v>
      </c>
      <c r="L1153" s="29">
        <f t="shared" ca="1" si="86"/>
        <v>1.7000000000000001E-2</v>
      </c>
      <c r="M1153">
        <f>Замеры!S1147</f>
        <v>0</v>
      </c>
    </row>
    <row r="1154" spans="1:13" ht="15.6" x14ac:dyDescent="0.3">
      <c r="A1154" s="58">
        <f>IF(Замеры!B1148=0, " ", Замеры!B1148)</f>
        <v>1143</v>
      </c>
      <c r="B1154" s="59">
        <f>Замеры!H1148</f>
        <v>0</v>
      </c>
      <c r="C1154" s="60" t="str">
        <f>Замеры!F1148</f>
        <v xml:space="preserve">Группа от QF </v>
      </c>
      <c r="D1154" s="29" t="s">
        <v>76</v>
      </c>
      <c r="E1154" s="28">
        <f>Замеры!I1148</f>
        <v>0</v>
      </c>
      <c r="F1154" s="29" t="s">
        <v>88</v>
      </c>
      <c r="G1154" s="29">
        <f t="shared" si="87"/>
        <v>15</v>
      </c>
      <c r="H1154" s="29">
        <f t="shared" si="88"/>
        <v>30</v>
      </c>
      <c r="I1154" s="29" t="s">
        <v>75</v>
      </c>
      <c r="J1154" s="29">
        <f t="shared" ca="1" si="85"/>
        <v>21</v>
      </c>
      <c r="K1154" s="29">
        <f t="shared" si="89"/>
        <v>0.3</v>
      </c>
      <c r="L1154" s="29">
        <f t="shared" ca="1" si="86"/>
        <v>8.9999999999999993E-3</v>
      </c>
      <c r="M1154">
        <f>Замеры!S1148</f>
        <v>0</v>
      </c>
    </row>
    <row r="1155" spans="1:13" ht="15.6" x14ac:dyDescent="0.3">
      <c r="A1155" s="58">
        <f>IF(Замеры!B1149=0, " ", Замеры!B1149)</f>
        <v>1144</v>
      </c>
      <c r="B1155" s="59">
        <f>Замеры!H1149</f>
        <v>0</v>
      </c>
      <c r="C1155" s="60" t="str">
        <f>Замеры!F1149</f>
        <v xml:space="preserve">Группа от QF </v>
      </c>
      <c r="D1155" s="29" t="s">
        <v>76</v>
      </c>
      <c r="E1155" s="28">
        <f>Замеры!I1149</f>
        <v>0</v>
      </c>
      <c r="F1155" s="29" t="s">
        <v>88</v>
      </c>
      <c r="G1155" s="29">
        <f t="shared" si="87"/>
        <v>15</v>
      </c>
      <c r="H1155" s="29">
        <f t="shared" si="88"/>
        <v>30</v>
      </c>
      <c r="I1155" s="29" t="s">
        <v>75</v>
      </c>
      <c r="J1155" s="29">
        <f t="shared" ca="1" si="85"/>
        <v>21.1</v>
      </c>
      <c r="K1155" s="29">
        <f t="shared" si="89"/>
        <v>0.3</v>
      </c>
      <c r="L1155" s="29">
        <f t="shared" ca="1" si="86"/>
        <v>8.0000000000000002E-3</v>
      </c>
      <c r="M1155">
        <f>Замеры!S1149</f>
        <v>0</v>
      </c>
    </row>
    <row r="1156" spans="1:13" ht="15.6" x14ac:dyDescent="0.3">
      <c r="A1156" s="58">
        <f>IF(Замеры!B1150=0, " ", Замеры!B1150)</f>
        <v>1145</v>
      </c>
      <c r="B1156" s="59">
        <f>Замеры!H1150</f>
        <v>0</v>
      </c>
      <c r="C1156" s="60" t="str">
        <f>Замеры!F1150</f>
        <v xml:space="preserve">Группа от QF </v>
      </c>
      <c r="D1156" s="29" t="s">
        <v>76</v>
      </c>
      <c r="E1156" s="28">
        <f>Замеры!I1150</f>
        <v>0</v>
      </c>
      <c r="F1156" s="29" t="s">
        <v>88</v>
      </c>
      <c r="G1156" s="29">
        <f t="shared" si="87"/>
        <v>15</v>
      </c>
      <c r="H1156" s="29">
        <f t="shared" si="88"/>
        <v>30</v>
      </c>
      <c r="I1156" s="29" t="s">
        <v>75</v>
      </c>
      <c r="J1156" s="29">
        <f t="shared" ca="1" si="85"/>
        <v>21.9</v>
      </c>
      <c r="K1156" s="29">
        <f t="shared" si="89"/>
        <v>0.3</v>
      </c>
      <c r="L1156" s="29">
        <f t="shared" ca="1" si="86"/>
        <v>1.7000000000000001E-2</v>
      </c>
      <c r="M1156">
        <f>Замеры!S1150</f>
        <v>0</v>
      </c>
    </row>
    <row r="1157" spans="1:13" ht="15.6" x14ac:dyDescent="0.3">
      <c r="A1157" s="58">
        <f>IF(Замеры!B1151=0, " ", Замеры!B1151)</f>
        <v>1146</v>
      </c>
      <c r="B1157" s="59">
        <f>Замеры!H1151</f>
        <v>0</v>
      </c>
      <c r="C1157" s="60" t="str">
        <f>Замеры!F1151</f>
        <v xml:space="preserve">Группа от QF </v>
      </c>
      <c r="D1157" s="29" t="s">
        <v>76</v>
      </c>
      <c r="E1157" s="28">
        <f>Замеры!I1151</f>
        <v>0</v>
      </c>
      <c r="F1157" s="29" t="s">
        <v>88</v>
      </c>
      <c r="G1157" s="29">
        <f t="shared" si="87"/>
        <v>15</v>
      </c>
      <c r="H1157" s="29">
        <f t="shared" si="88"/>
        <v>30</v>
      </c>
      <c r="I1157" s="29" t="s">
        <v>75</v>
      </c>
      <c r="J1157" s="29">
        <f t="shared" ca="1" si="85"/>
        <v>20.8</v>
      </c>
      <c r="K1157" s="29">
        <f t="shared" si="89"/>
        <v>0.3</v>
      </c>
      <c r="L1157" s="29">
        <f t="shared" ca="1" si="86"/>
        <v>8.9999999999999993E-3</v>
      </c>
      <c r="M1157">
        <f>Замеры!S1151</f>
        <v>0</v>
      </c>
    </row>
    <row r="1158" spans="1:13" ht="15.6" x14ac:dyDescent="0.3">
      <c r="A1158" s="58">
        <f>IF(Замеры!B1152=0, " ", Замеры!B1152)</f>
        <v>1147</v>
      </c>
      <c r="B1158" s="59">
        <f>Замеры!H1152</f>
        <v>0</v>
      </c>
      <c r="C1158" s="60" t="str">
        <f>Замеры!F1152</f>
        <v xml:space="preserve">Группа от QF </v>
      </c>
      <c r="D1158" s="29" t="s">
        <v>76</v>
      </c>
      <c r="E1158" s="28">
        <f>Замеры!I1152</f>
        <v>0</v>
      </c>
      <c r="F1158" s="29" t="s">
        <v>88</v>
      </c>
      <c r="G1158" s="29">
        <f t="shared" si="87"/>
        <v>15</v>
      </c>
      <c r="H1158" s="29">
        <f t="shared" si="88"/>
        <v>30</v>
      </c>
      <c r="I1158" s="29" t="s">
        <v>75</v>
      </c>
      <c r="J1158" s="29">
        <f t="shared" ca="1" si="85"/>
        <v>21.3</v>
      </c>
      <c r="K1158" s="29">
        <f t="shared" si="89"/>
        <v>0.3</v>
      </c>
      <c r="L1158" s="29">
        <f t="shared" ca="1" si="86"/>
        <v>0.01</v>
      </c>
      <c r="M1158">
        <f>Замеры!S1152</f>
        <v>0</v>
      </c>
    </row>
    <row r="1159" spans="1:13" ht="15.6" x14ac:dyDescent="0.3">
      <c r="A1159" s="58">
        <f>IF(Замеры!B1153=0, " ", Замеры!B1153)</f>
        <v>1148</v>
      </c>
      <c r="B1159" s="59">
        <f>Замеры!H1153</f>
        <v>0</v>
      </c>
      <c r="C1159" s="60" t="str">
        <f>Замеры!F1153</f>
        <v xml:space="preserve">Группа от QF </v>
      </c>
      <c r="D1159" s="29" t="s">
        <v>76</v>
      </c>
      <c r="E1159" s="28">
        <f>Замеры!I1153</f>
        <v>0</v>
      </c>
      <c r="F1159" s="29" t="s">
        <v>88</v>
      </c>
      <c r="G1159" s="29">
        <f t="shared" si="87"/>
        <v>15</v>
      </c>
      <c r="H1159" s="29">
        <f t="shared" si="88"/>
        <v>30</v>
      </c>
      <c r="I1159" s="29" t="s">
        <v>75</v>
      </c>
      <c r="J1159" s="29">
        <f t="shared" ca="1" si="85"/>
        <v>20.9</v>
      </c>
      <c r="K1159" s="29">
        <f t="shared" si="89"/>
        <v>0.3</v>
      </c>
      <c r="L1159" s="29">
        <f t="shared" ca="1" si="86"/>
        <v>1.7000000000000001E-2</v>
      </c>
      <c r="M1159">
        <f>Замеры!S1153</f>
        <v>0</v>
      </c>
    </row>
    <row r="1160" spans="1:13" ht="15.6" x14ac:dyDescent="0.3">
      <c r="A1160" s="58">
        <f>IF(Замеры!B1154=0, " ", Замеры!B1154)</f>
        <v>1149</v>
      </c>
      <c r="B1160" s="59">
        <f>Замеры!H1154</f>
        <v>0</v>
      </c>
      <c r="C1160" s="60" t="str">
        <f>Замеры!F1154</f>
        <v xml:space="preserve">Группа от QF </v>
      </c>
      <c r="D1160" s="29" t="s">
        <v>76</v>
      </c>
      <c r="E1160" s="28">
        <f>Замеры!I1154</f>
        <v>0</v>
      </c>
      <c r="F1160" s="29" t="s">
        <v>88</v>
      </c>
      <c r="G1160" s="29">
        <f t="shared" si="87"/>
        <v>15</v>
      </c>
      <c r="H1160" s="29">
        <f t="shared" si="88"/>
        <v>30</v>
      </c>
      <c r="I1160" s="29" t="s">
        <v>75</v>
      </c>
      <c r="J1160" s="29">
        <f t="shared" ca="1" si="85"/>
        <v>21.3</v>
      </c>
      <c r="K1160" s="29">
        <f t="shared" si="89"/>
        <v>0.3</v>
      </c>
      <c r="L1160" s="29">
        <f t="shared" ca="1" si="86"/>
        <v>1.6E-2</v>
      </c>
      <c r="M1160">
        <f>Замеры!S1154</f>
        <v>0</v>
      </c>
    </row>
    <row r="1161" spans="1:13" ht="15.6" x14ac:dyDescent="0.3">
      <c r="A1161" s="58">
        <f>IF(Замеры!B1155=0, " ", Замеры!B1155)</f>
        <v>1150</v>
      </c>
      <c r="B1161" s="59">
        <f>Замеры!H1155</f>
        <v>0</v>
      </c>
      <c r="C1161" s="60" t="str">
        <f>Замеры!F1155</f>
        <v xml:space="preserve">Группа от QF </v>
      </c>
      <c r="D1161" s="29" t="s">
        <v>76</v>
      </c>
      <c r="E1161" s="28">
        <f>Замеры!I1155</f>
        <v>0</v>
      </c>
      <c r="F1161" s="29" t="s">
        <v>88</v>
      </c>
      <c r="G1161" s="29">
        <f t="shared" si="87"/>
        <v>15</v>
      </c>
      <c r="H1161" s="29">
        <f t="shared" si="88"/>
        <v>30</v>
      </c>
      <c r="I1161" s="29" t="s">
        <v>75</v>
      </c>
      <c r="J1161" s="29">
        <f t="shared" ca="1" si="85"/>
        <v>21.1</v>
      </c>
      <c r="K1161" s="29">
        <f t="shared" si="89"/>
        <v>0.3</v>
      </c>
      <c r="L1161" s="29">
        <f t="shared" ca="1" si="86"/>
        <v>0.01</v>
      </c>
      <c r="M1161">
        <f>Замеры!S1155</f>
        <v>0</v>
      </c>
    </row>
    <row r="1162" spans="1:13" ht="15.6" x14ac:dyDescent="0.3">
      <c r="A1162" s="58">
        <f>IF(Замеры!B1156=0, " ", Замеры!B1156)</f>
        <v>1151</v>
      </c>
      <c r="B1162" s="59">
        <f>Замеры!H1156</f>
        <v>0</v>
      </c>
      <c r="C1162" s="60" t="str">
        <f>Замеры!F1156</f>
        <v xml:space="preserve">Группа от QF </v>
      </c>
      <c r="D1162" s="29" t="s">
        <v>76</v>
      </c>
      <c r="E1162" s="28">
        <f>Замеры!I1156</f>
        <v>0</v>
      </c>
      <c r="F1162" s="29" t="s">
        <v>88</v>
      </c>
      <c r="G1162" s="29">
        <f t="shared" si="87"/>
        <v>15</v>
      </c>
      <c r="H1162" s="29">
        <f t="shared" si="88"/>
        <v>30</v>
      </c>
      <c r="I1162" s="29" t="s">
        <v>75</v>
      </c>
      <c r="J1162" s="29">
        <f t="shared" ca="1" si="85"/>
        <v>21.1</v>
      </c>
      <c r="K1162" s="29">
        <f t="shared" si="89"/>
        <v>0.3</v>
      </c>
      <c r="L1162" s="29">
        <f t="shared" ca="1" si="86"/>
        <v>1.0999999999999999E-2</v>
      </c>
      <c r="M1162">
        <f>Замеры!S1156</f>
        <v>0</v>
      </c>
    </row>
    <row r="1163" spans="1:13" ht="15.6" x14ac:dyDescent="0.3">
      <c r="A1163" s="58">
        <f>IF(Замеры!B1157=0, " ", Замеры!B1157)</f>
        <v>1152</v>
      </c>
      <c r="B1163" s="59">
        <f>Замеры!H1157</f>
        <v>0</v>
      </c>
      <c r="C1163" s="60" t="str">
        <f>Замеры!F1157</f>
        <v xml:space="preserve">Группа от QF </v>
      </c>
      <c r="D1163" s="29" t="s">
        <v>76</v>
      </c>
      <c r="E1163" s="28">
        <f>Замеры!I1157</f>
        <v>0</v>
      </c>
      <c r="F1163" s="29" t="s">
        <v>88</v>
      </c>
      <c r="G1163" s="29">
        <f t="shared" si="87"/>
        <v>15</v>
      </c>
      <c r="H1163" s="29">
        <f t="shared" si="88"/>
        <v>30</v>
      </c>
      <c r="I1163" s="29" t="s">
        <v>75</v>
      </c>
      <c r="J1163" s="29">
        <f t="shared" ca="1" si="85"/>
        <v>20.100000000000001</v>
      </c>
      <c r="K1163" s="29">
        <f t="shared" si="89"/>
        <v>0.3</v>
      </c>
      <c r="L1163" s="29">
        <f t="shared" ca="1" si="86"/>
        <v>1.9E-2</v>
      </c>
      <c r="M1163">
        <f>Замеры!S1157</f>
        <v>0</v>
      </c>
    </row>
    <row r="1164" spans="1:13" ht="15.6" x14ac:dyDescent="0.3">
      <c r="A1164" s="58">
        <f>IF(Замеры!B1158=0, " ", Замеры!B1158)</f>
        <v>1153</v>
      </c>
      <c r="B1164" s="59">
        <f>Замеры!H1158</f>
        <v>0</v>
      </c>
      <c r="C1164" s="60" t="str">
        <f>Замеры!F1158</f>
        <v xml:space="preserve">Группа от QF </v>
      </c>
      <c r="D1164" s="29" t="s">
        <v>76</v>
      </c>
      <c r="E1164" s="28">
        <f>Замеры!I1158</f>
        <v>0</v>
      </c>
      <c r="F1164" s="29" t="s">
        <v>88</v>
      </c>
      <c r="G1164" s="29">
        <f t="shared" si="87"/>
        <v>15</v>
      </c>
      <c r="H1164" s="29">
        <f t="shared" si="88"/>
        <v>30</v>
      </c>
      <c r="I1164" s="29" t="s">
        <v>75</v>
      </c>
      <c r="J1164" s="29">
        <f t="shared" ref="J1164:J1227" ca="1" si="90">RANDBETWEEN(201,219)/10</f>
        <v>20.8</v>
      </c>
      <c r="K1164" s="29">
        <f t="shared" si="89"/>
        <v>0.3</v>
      </c>
      <c r="L1164" s="29">
        <f t="shared" ref="L1164:L1227" ca="1" si="91">RANDBETWEEN(7,19)/1000</f>
        <v>7.0000000000000001E-3</v>
      </c>
      <c r="M1164">
        <f>Замеры!S1158</f>
        <v>0</v>
      </c>
    </row>
    <row r="1165" spans="1:13" ht="15.6" x14ac:dyDescent="0.3">
      <c r="A1165" s="58">
        <f>IF(Замеры!B1159=0, " ", Замеры!B1159)</f>
        <v>1154</v>
      </c>
      <c r="B1165" s="59">
        <f>Замеры!H1159</f>
        <v>0</v>
      </c>
      <c r="C1165" s="60" t="str">
        <f>Замеры!F1159</f>
        <v xml:space="preserve">Группа от QF </v>
      </c>
      <c r="D1165" s="29" t="s">
        <v>76</v>
      </c>
      <c r="E1165" s="28">
        <f>Замеры!I1159</f>
        <v>0</v>
      </c>
      <c r="F1165" s="29" t="s">
        <v>88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75</v>
      </c>
      <c r="J1165" s="29">
        <f t="shared" ca="1" si="90"/>
        <v>20.8</v>
      </c>
      <c r="K1165" s="29">
        <f t="shared" ref="K1165:K1228" si="94">$O$9</f>
        <v>0.3</v>
      </c>
      <c r="L1165" s="29">
        <f t="shared" ca="1" si="91"/>
        <v>8.0000000000000002E-3</v>
      </c>
      <c r="M1165">
        <f>Замеры!S1159</f>
        <v>0</v>
      </c>
    </row>
    <row r="1166" spans="1:13" ht="15.6" x14ac:dyDescent="0.3">
      <c r="A1166" s="58">
        <f>IF(Замеры!B1160=0, " ", Замеры!B1160)</f>
        <v>1155</v>
      </c>
      <c r="B1166" s="59">
        <f>Замеры!H1160</f>
        <v>0</v>
      </c>
      <c r="C1166" s="60" t="str">
        <f>Замеры!F1160</f>
        <v xml:space="preserve">Группа от QF </v>
      </c>
      <c r="D1166" s="29" t="s">
        <v>76</v>
      </c>
      <c r="E1166" s="28">
        <f>Замеры!I1160</f>
        <v>0</v>
      </c>
      <c r="F1166" s="29" t="s">
        <v>88</v>
      </c>
      <c r="G1166" s="29">
        <f t="shared" si="92"/>
        <v>15</v>
      </c>
      <c r="H1166" s="29">
        <f t="shared" si="93"/>
        <v>30</v>
      </c>
      <c r="I1166" s="29" t="s">
        <v>75</v>
      </c>
      <c r="J1166" s="29">
        <f t="shared" ca="1" si="90"/>
        <v>20.7</v>
      </c>
      <c r="K1166" s="29">
        <f t="shared" si="94"/>
        <v>0.3</v>
      </c>
      <c r="L1166" s="29">
        <f t="shared" ca="1" si="91"/>
        <v>1.7000000000000001E-2</v>
      </c>
      <c r="M1166">
        <f>Замеры!S1160</f>
        <v>0</v>
      </c>
    </row>
    <row r="1167" spans="1:13" ht="15.6" x14ac:dyDescent="0.3">
      <c r="A1167" s="58">
        <f>IF(Замеры!B1161=0, " ", Замеры!B1161)</f>
        <v>1156</v>
      </c>
      <c r="B1167" s="59">
        <f>Замеры!H1161</f>
        <v>0</v>
      </c>
      <c r="C1167" s="60" t="str">
        <f>Замеры!F1161</f>
        <v xml:space="preserve">Группа от QF </v>
      </c>
      <c r="D1167" s="29" t="s">
        <v>76</v>
      </c>
      <c r="E1167" s="28">
        <f>Замеры!I1161</f>
        <v>0</v>
      </c>
      <c r="F1167" s="29" t="s">
        <v>88</v>
      </c>
      <c r="G1167" s="29">
        <f t="shared" si="92"/>
        <v>15</v>
      </c>
      <c r="H1167" s="29">
        <f t="shared" si="93"/>
        <v>30</v>
      </c>
      <c r="I1167" s="29" t="s">
        <v>75</v>
      </c>
      <c r="J1167" s="29">
        <f t="shared" ca="1" si="90"/>
        <v>20.5</v>
      </c>
      <c r="K1167" s="29">
        <f t="shared" si="94"/>
        <v>0.3</v>
      </c>
      <c r="L1167" s="29">
        <f t="shared" ca="1" si="91"/>
        <v>7.0000000000000001E-3</v>
      </c>
      <c r="M1167">
        <f>Замеры!S1161</f>
        <v>0</v>
      </c>
    </row>
    <row r="1168" spans="1:13" ht="15.6" x14ac:dyDescent="0.3">
      <c r="A1168" s="58">
        <f>IF(Замеры!B1162=0, " ", Замеры!B1162)</f>
        <v>1157</v>
      </c>
      <c r="B1168" s="59">
        <f>Замеры!H1162</f>
        <v>0</v>
      </c>
      <c r="C1168" s="60" t="str">
        <f>Замеры!F1162</f>
        <v xml:space="preserve">Группа от QF </v>
      </c>
      <c r="D1168" s="29" t="s">
        <v>76</v>
      </c>
      <c r="E1168" s="28">
        <f>Замеры!I1162</f>
        <v>0</v>
      </c>
      <c r="F1168" s="29" t="s">
        <v>88</v>
      </c>
      <c r="G1168" s="29">
        <f t="shared" si="92"/>
        <v>15</v>
      </c>
      <c r="H1168" s="29">
        <f t="shared" si="93"/>
        <v>30</v>
      </c>
      <c r="I1168" s="29" t="s">
        <v>75</v>
      </c>
      <c r="J1168" s="29">
        <f t="shared" ca="1" si="90"/>
        <v>20.2</v>
      </c>
      <c r="K1168" s="29">
        <f t="shared" si="94"/>
        <v>0.3</v>
      </c>
      <c r="L1168" s="29">
        <f t="shared" ca="1" si="91"/>
        <v>0.01</v>
      </c>
      <c r="M1168">
        <f>Замеры!S1162</f>
        <v>0</v>
      </c>
    </row>
    <row r="1169" spans="1:13" ht="15.6" x14ac:dyDescent="0.3">
      <c r="A1169" s="58">
        <f>IF(Замеры!B1163=0, " ", Замеры!B1163)</f>
        <v>1158</v>
      </c>
      <c r="B1169" s="59">
        <f>Замеры!H1163</f>
        <v>0</v>
      </c>
      <c r="C1169" s="60" t="str">
        <f>Замеры!F1163</f>
        <v xml:space="preserve">Группа от QF </v>
      </c>
      <c r="D1169" s="29" t="s">
        <v>76</v>
      </c>
      <c r="E1169" s="28">
        <f>Замеры!I1163</f>
        <v>0</v>
      </c>
      <c r="F1169" s="29" t="s">
        <v>88</v>
      </c>
      <c r="G1169" s="29">
        <f t="shared" si="92"/>
        <v>15</v>
      </c>
      <c r="H1169" s="29">
        <f t="shared" si="93"/>
        <v>30</v>
      </c>
      <c r="I1169" s="29" t="s">
        <v>75</v>
      </c>
      <c r="J1169" s="29">
        <f t="shared" ca="1" si="90"/>
        <v>20.7</v>
      </c>
      <c r="K1169" s="29">
        <f t="shared" si="94"/>
        <v>0.3</v>
      </c>
      <c r="L1169" s="29">
        <f t="shared" ca="1" si="91"/>
        <v>8.9999999999999993E-3</v>
      </c>
      <c r="M1169">
        <f>Замеры!S1163</f>
        <v>0</v>
      </c>
    </row>
    <row r="1170" spans="1:13" ht="15.6" x14ac:dyDescent="0.3">
      <c r="A1170" s="58">
        <f>IF(Замеры!B1164=0, " ", Замеры!B1164)</f>
        <v>1159</v>
      </c>
      <c r="B1170" s="59">
        <f>Замеры!H1164</f>
        <v>0</v>
      </c>
      <c r="C1170" s="60" t="str">
        <f>Замеры!F1164</f>
        <v xml:space="preserve">Группа от QF </v>
      </c>
      <c r="D1170" s="29" t="s">
        <v>76</v>
      </c>
      <c r="E1170" s="28">
        <f>Замеры!I1164</f>
        <v>0</v>
      </c>
      <c r="F1170" s="29" t="s">
        <v>88</v>
      </c>
      <c r="G1170" s="29">
        <f t="shared" si="92"/>
        <v>15</v>
      </c>
      <c r="H1170" s="29">
        <f t="shared" si="93"/>
        <v>30</v>
      </c>
      <c r="I1170" s="29" t="s">
        <v>75</v>
      </c>
      <c r="J1170" s="29">
        <f t="shared" ca="1" si="90"/>
        <v>21.3</v>
      </c>
      <c r="K1170" s="29">
        <f t="shared" si="94"/>
        <v>0.3</v>
      </c>
      <c r="L1170" s="29">
        <f t="shared" ca="1" si="91"/>
        <v>1.4999999999999999E-2</v>
      </c>
      <c r="M1170">
        <f>Замеры!S1164</f>
        <v>0</v>
      </c>
    </row>
    <row r="1171" spans="1:13" ht="15.6" x14ac:dyDescent="0.3">
      <c r="A1171" s="58">
        <f>IF(Замеры!B1165=0, " ", Замеры!B1165)</f>
        <v>1160</v>
      </c>
      <c r="B1171" s="59">
        <f>Замеры!H1165</f>
        <v>0</v>
      </c>
      <c r="C1171" s="60" t="str">
        <f>Замеры!F1165</f>
        <v xml:space="preserve">Группа от QF </v>
      </c>
      <c r="D1171" s="29" t="s">
        <v>76</v>
      </c>
      <c r="E1171" s="28">
        <f>Замеры!I1165</f>
        <v>0</v>
      </c>
      <c r="F1171" s="29" t="s">
        <v>88</v>
      </c>
      <c r="G1171" s="29">
        <f t="shared" si="92"/>
        <v>15</v>
      </c>
      <c r="H1171" s="29">
        <f t="shared" si="93"/>
        <v>30</v>
      </c>
      <c r="I1171" s="29" t="s">
        <v>75</v>
      </c>
      <c r="J1171" s="29">
        <f t="shared" ca="1" si="90"/>
        <v>20.399999999999999</v>
      </c>
      <c r="K1171" s="29">
        <f t="shared" si="94"/>
        <v>0.3</v>
      </c>
      <c r="L1171" s="29">
        <f t="shared" ca="1" si="91"/>
        <v>1.0999999999999999E-2</v>
      </c>
      <c r="M1171">
        <f>Замеры!S1165</f>
        <v>0</v>
      </c>
    </row>
    <row r="1172" spans="1:13" ht="15.6" x14ac:dyDescent="0.3">
      <c r="A1172" s="58">
        <f>IF(Замеры!B1166=0, " ", Замеры!B1166)</f>
        <v>1161</v>
      </c>
      <c r="B1172" s="59">
        <f>Замеры!H1166</f>
        <v>0</v>
      </c>
      <c r="C1172" s="60" t="str">
        <f>Замеры!F1166</f>
        <v xml:space="preserve">Группа от QF </v>
      </c>
      <c r="D1172" s="29" t="s">
        <v>76</v>
      </c>
      <c r="E1172" s="28">
        <f>Замеры!I1166</f>
        <v>0</v>
      </c>
      <c r="F1172" s="29" t="s">
        <v>88</v>
      </c>
      <c r="G1172" s="29">
        <f t="shared" si="92"/>
        <v>15</v>
      </c>
      <c r="H1172" s="29">
        <f t="shared" si="93"/>
        <v>30</v>
      </c>
      <c r="I1172" s="29" t="s">
        <v>75</v>
      </c>
      <c r="J1172" s="29">
        <f t="shared" ca="1" si="90"/>
        <v>21.4</v>
      </c>
      <c r="K1172" s="29">
        <f t="shared" si="94"/>
        <v>0.3</v>
      </c>
      <c r="L1172" s="29">
        <f t="shared" ca="1" si="91"/>
        <v>1.7999999999999999E-2</v>
      </c>
      <c r="M1172">
        <f>Замеры!S1166</f>
        <v>0</v>
      </c>
    </row>
    <row r="1173" spans="1:13" ht="15.6" x14ac:dyDescent="0.3">
      <c r="A1173" s="58">
        <f>IF(Замеры!B1167=0, " ", Замеры!B1167)</f>
        <v>1162</v>
      </c>
      <c r="B1173" s="59">
        <f>Замеры!H1167</f>
        <v>0</v>
      </c>
      <c r="C1173" s="60" t="str">
        <f>Замеры!F1167</f>
        <v xml:space="preserve">Группа от QF </v>
      </c>
      <c r="D1173" s="29" t="s">
        <v>76</v>
      </c>
      <c r="E1173" s="28">
        <f>Замеры!I1167</f>
        <v>0</v>
      </c>
      <c r="F1173" s="29" t="s">
        <v>88</v>
      </c>
      <c r="G1173" s="29">
        <f t="shared" si="92"/>
        <v>15</v>
      </c>
      <c r="H1173" s="29">
        <f t="shared" si="93"/>
        <v>30</v>
      </c>
      <c r="I1173" s="29" t="s">
        <v>75</v>
      </c>
      <c r="J1173" s="29">
        <f t="shared" ca="1" si="90"/>
        <v>20.3</v>
      </c>
      <c r="K1173" s="29">
        <f t="shared" si="94"/>
        <v>0.3</v>
      </c>
      <c r="L1173" s="29">
        <f t="shared" ca="1" si="91"/>
        <v>8.0000000000000002E-3</v>
      </c>
      <c r="M1173">
        <f>Замеры!S1167</f>
        <v>0</v>
      </c>
    </row>
    <row r="1174" spans="1:13" ht="15.6" x14ac:dyDescent="0.3">
      <c r="A1174" s="58">
        <f>IF(Замеры!B1168=0, " ", Замеры!B1168)</f>
        <v>1163</v>
      </c>
      <c r="B1174" s="59">
        <f>Замеры!H1168</f>
        <v>0</v>
      </c>
      <c r="C1174" s="60" t="str">
        <f>Замеры!F1168</f>
        <v xml:space="preserve">Группа от QF </v>
      </c>
      <c r="D1174" s="29" t="s">
        <v>76</v>
      </c>
      <c r="E1174" s="28">
        <f>Замеры!I1168</f>
        <v>0</v>
      </c>
      <c r="F1174" s="29" t="s">
        <v>88</v>
      </c>
      <c r="G1174" s="29">
        <f t="shared" si="92"/>
        <v>15</v>
      </c>
      <c r="H1174" s="29">
        <f t="shared" si="93"/>
        <v>30</v>
      </c>
      <c r="I1174" s="29" t="s">
        <v>75</v>
      </c>
      <c r="J1174" s="29">
        <f t="shared" ca="1" si="90"/>
        <v>21.1</v>
      </c>
      <c r="K1174" s="29">
        <f t="shared" si="94"/>
        <v>0.3</v>
      </c>
      <c r="L1174" s="29">
        <f t="shared" ca="1" si="91"/>
        <v>7.0000000000000001E-3</v>
      </c>
      <c r="M1174">
        <f>Замеры!S1168</f>
        <v>0</v>
      </c>
    </row>
    <row r="1175" spans="1:13" ht="15.6" x14ac:dyDescent="0.3">
      <c r="A1175" s="58">
        <f>IF(Замеры!B1169=0, " ", Замеры!B1169)</f>
        <v>1164</v>
      </c>
      <c r="B1175" s="59">
        <f>Замеры!H1169</f>
        <v>0</v>
      </c>
      <c r="C1175" s="60" t="str">
        <f>Замеры!F1169</f>
        <v xml:space="preserve">Группа от QF </v>
      </c>
      <c r="D1175" s="29" t="s">
        <v>76</v>
      </c>
      <c r="E1175" s="28">
        <f>Замеры!I1169</f>
        <v>0</v>
      </c>
      <c r="F1175" s="29" t="s">
        <v>88</v>
      </c>
      <c r="G1175" s="29">
        <f t="shared" si="92"/>
        <v>15</v>
      </c>
      <c r="H1175" s="29">
        <f t="shared" si="93"/>
        <v>30</v>
      </c>
      <c r="I1175" s="29" t="s">
        <v>75</v>
      </c>
      <c r="J1175" s="29">
        <f t="shared" ca="1" si="90"/>
        <v>21.8</v>
      </c>
      <c r="K1175" s="29">
        <f t="shared" si="94"/>
        <v>0.3</v>
      </c>
      <c r="L1175" s="29">
        <f t="shared" ca="1" si="91"/>
        <v>1.2E-2</v>
      </c>
      <c r="M1175">
        <f>Замеры!S1169</f>
        <v>0</v>
      </c>
    </row>
    <row r="1176" spans="1:13" ht="15.6" x14ac:dyDescent="0.3">
      <c r="A1176" s="58">
        <f>IF(Замеры!B1170=0, " ", Замеры!B1170)</f>
        <v>1165</v>
      </c>
      <c r="B1176" s="59">
        <f>Замеры!H1170</f>
        <v>0</v>
      </c>
      <c r="C1176" s="60" t="str">
        <f>Замеры!F1170</f>
        <v xml:space="preserve">Группа от QF </v>
      </c>
      <c r="D1176" s="29" t="s">
        <v>76</v>
      </c>
      <c r="E1176" s="28">
        <f>Замеры!I1170</f>
        <v>0</v>
      </c>
      <c r="F1176" s="29" t="s">
        <v>88</v>
      </c>
      <c r="G1176" s="29">
        <f t="shared" si="92"/>
        <v>15</v>
      </c>
      <c r="H1176" s="29">
        <f t="shared" si="93"/>
        <v>30</v>
      </c>
      <c r="I1176" s="29" t="s">
        <v>75</v>
      </c>
      <c r="J1176" s="29">
        <f t="shared" ca="1" si="90"/>
        <v>20.5</v>
      </c>
      <c r="K1176" s="29">
        <f t="shared" si="94"/>
        <v>0.3</v>
      </c>
      <c r="L1176" s="29">
        <f t="shared" ca="1" si="91"/>
        <v>0.01</v>
      </c>
      <c r="M1176">
        <f>Замеры!S1170</f>
        <v>0</v>
      </c>
    </row>
    <row r="1177" spans="1:13" ht="15.6" x14ac:dyDescent="0.3">
      <c r="A1177" s="58">
        <f>IF(Замеры!B1171=0, " ", Замеры!B1171)</f>
        <v>1166</v>
      </c>
      <c r="B1177" s="59">
        <f>Замеры!H1171</f>
        <v>0</v>
      </c>
      <c r="C1177" s="60" t="str">
        <f>Замеры!F1171</f>
        <v xml:space="preserve">Группа от QF </v>
      </c>
      <c r="D1177" s="29" t="s">
        <v>76</v>
      </c>
      <c r="E1177" s="28">
        <f>Замеры!I1171</f>
        <v>0</v>
      </c>
      <c r="F1177" s="29" t="s">
        <v>88</v>
      </c>
      <c r="G1177" s="29">
        <f t="shared" si="92"/>
        <v>15</v>
      </c>
      <c r="H1177" s="29">
        <f t="shared" si="93"/>
        <v>30</v>
      </c>
      <c r="I1177" s="29" t="s">
        <v>75</v>
      </c>
      <c r="J1177" s="29">
        <f t="shared" ca="1" si="90"/>
        <v>21</v>
      </c>
      <c r="K1177" s="29">
        <f t="shared" si="94"/>
        <v>0.3</v>
      </c>
      <c r="L1177" s="29">
        <f t="shared" ca="1" si="91"/>
        <v>1.7999999999999999E-2</v>
      </c>
      <c r="M1177">
        <f>Замеры!S1171</f>
        <v>0</v>
      </c>
    </row>
    <row r="1178" spans="1:13" ht="15.6" x14ac:dyDescent="0.3">
      <c r="A1178" s="58">
        <f>IF(Замеры!B1172=0, " ", Замеры!B1172)</f>
        <v>1167</v>
      </c>
      <c r="B1178" s="59">
        <f>Замеры!H1172</f>
        <v>0</v>
      </c>
      <c r="C1178" s="60" t="str">
        <f>Замеры!F1172</f>
        <v xml:space="preserve">Группа от QF </v>
      </c>
      <c r="D1178" s="29" t="s">
        <v>76</v>
      </c>
      <c r="E1178" s="28">
        <f>Замеры!I1172</f>
        <v>0</v>
      </c>
      <c r="F1178" s="29" t="s">
        <v>88</v>
      </c>
      <c r="G1178" s="29">
        <f t="shared" si="92"/>
        <v>15</v>
      </c>
      <c r="H1178" s="29">
        <f t="shared" si="93"/>
        <v>30</v>
      </c>
      <c r="I1178" s="29" t="s">
        <v>75</v>
      </c>
      <c r="J1178" s="29">
        <f t="shared" ca="1" si="90"/>
        <v>20.5</v>
      </c>
      <c r="K1178" s="29">
        <f t="shared" si="94"/>
        <v>0.3</v>
      </c>
      <c r="L1178" s="29">
        <f t="shared" ca="1" si="91"/>
        <v>1.7000000000000001E-2</v>
      </c>
      <c r="M1178">
        <f>Замеры!S1172</f>
        <v>0</v>
      </c>
    </row>
    <row r="1179" spans="1:13" ht="15.6" x14ac:dyDescent="0.3">
      <c r="A1179" s="58">
        <f>IF(Замеры!B1173=0, " ", Замеры!B1173)</f>
        <v>1168</v>
      </c>
      <c r="B1179" s="59">
        <f>Замеры!H1173</f>
        <v>0</v>
      </c>
      <c r="C1179" s="60" t="str">
        <f>Замеры!F1173</f>
        <v xml:space="preserve">Группа от QF </v>
      </c>
      <c r="D1179" s="29" t="s">
        <v>76</v>
      </c>
      <c r="E1179" s="28">
        <f>Замеры!I1173</f>
        <v>0</v>
      </c>
      <c r="F1179" s="29" t="s">
        <v>88</v>
      </c>
      <c r="G1179" s="29">
        <f t="shared" si="92"/>
        <v>15</v>
      </c>
      <c r="H1179" s="29">
        <f t="shared" si="93"/>
        <v>30</v>
      </c>
      <c r="I1179" s="29" t="s">
        <v>75</v>
      </c>
      <c r="J1179" s="29">
        <f t="shared" ca="1" si="90"/>
        <v>20.8</v>
      </c>
      <c r="K1179" s="29">
        <f t="shared" si="94"/>
        <v>0.3</v>
      </c>
      <c r="L1179" s="29">
        <f t="shared" ca="1" si="91"/>
        <v>1.2999999999999999E-2</v>
      </c>
      <c r="M1179">
        <f>Замеры!S1173</f>
        <v>0</v>
      </c>
    </row>
    <row r="1180" spans="1:13" ht="15.6" x14ac:dyDescent="0.3">
      <c r="A1180" s="58">
        <f>IF(Замеры!B1174=0, " ", Замеры!B1174)</f>
        <v>1169</v>
      </c>
      <c r="B1180" s="59">
        <f>Замеры!H1174</f>
        <v>0</v>
      </c>
      <c r="C1180" s="60" t="str">
        <f>Замеры!F1174</f>
        <v xml:space="preserve">Группа от QF </v>
      </c>
      <c r="D1180" s="29" t="s">
        <v>76</v>
      </c>
      <c r="E1180" s="28">
        <f>Замеры!I1174</f>
        <v>0</v>
      </c>
      <c r="F1180" s="29" t="s">
        <v>88</v>
      </c>
      <c r="G1180" s="29">
        <f t="shared" si="92"/>
        <v>15</v>
      </c>
      <c r="H1180" s="29">
        <f t="shared" si="93"/>
        <v>30</v>
      </c>
      <c r="I1180" s="29" t="s">
        <v>75</v>
      </c>
      <c r="J1180" s="29">
        <f t="shared" ca="1" si="90"/>
        <v>21.9</v>
      </c>
      <c r="K1180" s="29">
        <f t="shared" si="94"/>
        <v>0.3</v>
      </c>
      <c r="L1180" s="29">
        <f t="shared" ca="1" si="91"/>
        <v>7.0000000000000001E-3</v>
      </c>
      <c r="M1180">
        <f>Замеры!S1174</f>
        <v>0</v>
      </c>
    </row>
    <row r="1181" spans="1:13" ht="15.6" x14ac:dyDescent="0.3">
      <c r="A1181" s="58">
        <f>IF(Замеры!B1175=0, " ", Замеры!B1175)</f>
        <v>1170</v>
      </c>
      <c r="B1181" s="59">
        <f>Замеры!H1175</f>
        <v>0</v>
      </c>
      <c r="C1181" s="60" t="str">
        <f>Замеры!F1175</f>
        <v xml:space="preserve">Группа от QF </v>
      </c>
      <c r="D1181" s="29" t="s">
        <v>76</v>
      </c>
      <c r="E1181" s="28">
        <f>Замеры!I1175</f>
        <v>0</v>
      </c>
      <c r="F1181" s="29" t="s">
        <v>88</v>
      </c>
      <c r="G1181" s="29">
        <f t="shared" si="92"/>
        <v>15</v>
      </c>
      <c r="H1181" s="29">
        <f t="shared" si="93"/>
        <v>30</v>
      </c>
      <c r="I1181" s="29" t="s">
        <v>75</v>
      </c>
      <c r="J1181" s="29">
        <f t="shared" ca="1" si="90"/>
        <v>21.9</v>
      </c>
      <c r="K1181" s="29">
        <f t="shared" si="94"/>
        <v>0.3</v>
      </c>
      <c r="L1181" s="29">
        <f t="shared" ca="1" si="91"/>
        <v>1.2E-2</v>
      </c>
      <c r="M1181">
        <f>Замеры!S1175</f>
        <v>0</v>
      </c>
    </row>
    <row r="1182" spans="1:13" ht="15.6" x14ac:dyDescent="0.3">
      <c r="A1182" s="58">
        <f>IF(Замеры!B1176=0, " ", Замеры!B1176)</f>
        <v>1171</v>
      </c>
      <c r="B1182" s="59">
        <f>Замеры!H1176</f>
        <v>0</v>
      </c>
      <c r="C1182" s="60" t="str">
        <f>Замеры!F1176</f>
        <v xml:space="preserve">Группа от QF </v>
      </c>
      <c r="D1182" s="29" t="s">
        <v>76</v>
      </c>
      <c r="E1182" s="28">
        <f>Замеры!I1176</f>
        <v>0</v>
      </c>
      <c r="F1182" s="29" t="s">
        <v>88</v>
      </c>
      <c r="G1182" s="29">
        <f t="shared" si="92"/>
        <v>15</v>
      </c>
      <c r="H1182" s="29">
        <f t="shared" si="93"/>
        <v>30</v>
      </c>
      <c r="I1182" s="29" t="s">
        <v>75</v>
      </c>
      <c r="J1182" s="29">
        <f t="shared" ca="1" si="90"/>
        <v>21.2</v>
      </c>
      <c r="K1182" s="29">
        <f t="shared" si="94"/>
        <v>0.3</v>
      </c>
      <c r="L1182" s="29">
        <f t="shared" ca="1" si="91"/>
        <v>1.2999999999999999E-2</v>
      </c>
      <c r="M1182">
        <f>Замеры!S1176</f>
        <v>0</v>
      </c>
    </row>
    <row r="1183" spans="1:13" ht="15.6" x14ac:dyDescent="0.3">
      <c r="A1183" s="58">
        <f>IF(Замеры!B1177=0, " ", Замеры!B1177)</f>
        <v>1172</v>
      </c>
      <c r="B1183" s="59">
        <f>Замеры!H1177</f>
        <v>0</v>
      </c>
      <c r="C1183" s="60" t="str">
        <f>Замеры!F1177</f>
        <v xml:space="preserve">Группа от QF </v>
      </c>
      <c r="D1183" s="29" t="s">
        <v>76</v>
      </c>
      <c r="E1183" s="28">
        <f>Замеры!I1177</f>
        <v>0</v>
      </c>
      <c r="F1183" s="29" t="s">
        <v>88</v>
      </c>
      <c r="G1183" s="29">
        <f t="shared" si="92"/>
        <v>15</v>
      </c>
      <c r="H1183" s="29">
        <f t="shared" si="93"/>
        <v>30</v>
      </c>
      <c r="I1183" s="29" t="s">
        <v>75</v>
      </c>
      <c r="J1183" s="29">
        <f t="shared" ca="1" si="90"/>
        <v>21.1</v>
      </c>
      <c r="K1183" s="29">
        <f t="shared" si="94"/>
        <v>0.3</v>
      </c>
      <c r="L1183" s="29">
        <f t="shared" ca="1" si="91"/>
        <v>1.4E-2</v>
      </c>
      <c r="M1183">
        <f>Замеры!S1177</f>
        <v>0</v>
      </c>
    </row>
    <row r="1184" spans="1:13" ht="15.6" x14ac:dyDescent="0.3">
      <c r="A1184" s="58">
        <f>IF(Замеры!B1178=0, " ", Замеры!B1178)</f>
        <v>1173</v>
      </c>
      <c r="B1184" s="59">
        <f>Замеры!H1178</f>
        <v>0</v>
      </c>
      <c r="C1184" s="60" t="str">
        <f>Замеры!F1178</f>
        <v xml:space="preserve">Группа от QF </v>
      </c>
      <c r="D1184" s="29" t="s">
        <v>76</v>
      </c>
      <c r="E1184" s="28">
        <f>Замеры!I1178</f>
        <v>0</v>
      </c>
      <c r="F1184" s="29" t="s">
        <v>88</v>
      </c>
      <c r="G1184" s="29">
        <f t="shared" si="92"/>
        <v>15</v>
      </c>
      <c r="H1184" s="29">
        <f t="shared" si="93"/>
        <v>30</v>
      </c>
      <c r="I1184" s="29" t="s">
        <v>75</v>
      </c>
      <c r="J1184" s="29">
        <f t="shared" ca="1" si="90"/>
        <v>20.9</v>
      </c>
      <c r="K1184" s="29">
        <f t="shared" si="94"/>
        <v>0.3</v>
      </c>
      <c r="L1184" s="29">
        <f t="shared" ca="1" si="91"/>
        <v>1.2E-2</v>
      </c>
      <c r="M1184">
        <f>Замеры!S1178</f>
        <v>0</v>
      </c>
    </row>
    <row r="1185" spans="1:13" ht="15.6" x14ac:dyDescent="0.3">
      <c r="A1185" s="58">
        <f>IF(Замеры!B1179=0, " ", Замеры!B1179)</f>
        <v>1174</v>
      </c>
      <c r="B1185" s="59">
        <f>Замеры!H1179</f>
        <v>0</v>
      </c>
      <c r="C1185" s="60" t="str">
        <f>Замеры!F1179</f>
        <v xml:space="preserve">Группа от QF </v>
      </c>
      <c r="D1185" s="29" t="s">
        <v>76</v>
      </c>
      <c r="E1185" s="28">
        <f>Замеры!I1179</f>
        <v>0</v>
      </c>
      <c r="F1185" s="29" t="s">
        <v>88</v>
      </c>
      <c r="G1185" s="29">
        <f t="shared" si="92"/>
        <v>15</v>
      </c>
      <c r="H1185" s="29">
        <f t="shared" si="93"/>
        <v>30</v>
      </c>
      <c r="I1185" s="29" t="s">
        <v>75</v>
      </c>
      <c r="J1185" s="29">
        <f t="shared" ca="1" si="90"/>
        <v>20.6</v>
      </c>
      <c r="K1185" s="29">
        <f t="shared" si="94"/>
        <v>0.3</v>
      </c>
      <c r="L1185" s="29">
        <f t="shared" ca="1" si="91"/>
        <v>1.4E-2</v>
      </c>
      <c r="M1185">
        <f>Замеры!S1179</f>
        <v>0</v>
      </c>
    </row>
    <row r="1186" spans="1:13" ht="15.6" x14ac:dyDescent="0.3">
      <c r="A1186" s="58">
        <f>IF(Замеры!B1180=0, " ", Замеры!B1180)</f>
        <v>1175</v>
      </c>
      <c r="B1186" s="59">
        <f>Замеры!H1180</f>
        <v>0</v>
      </c>
      <c r="C1186" s="60" t="str">
        <f>Замеры!F1180</f>
        <v xml:space="preserve">Группа от QF </v>
      </c>
      <c r="D1186" s="29" t="s">
        <v>76</v>
      </c>
      <c r="E1186" s="28">
        <f>Замеры!I1180</f>
        <v>0</v>
      </c>
      <c r="F1186" s="29" t="s">
        <v>88</v>
      </c>
      <c r="G1186" s="29">
        <f t="shared" si="92"/>
        <v>15</v>
      </c>
      <c r="H1186" s="29">
        <f t="shared" si="93"/>
        <v>30</v>
      </c>
      <c r="I1186" s="29" t="s">
        <v>75</v>
      </c>
      <c r="J1186" s="29">
        <f t="shared" ca="1" si="90"/>
        <v>21.4</v>
      </c>
      <c r="K1186" s="29">
        <f t="shared" si="94"/>
        <v>0.3</v>
      </c>
      <c r="L1186" s="29">
        <f t="shared" ca="1" si="91"/>
        <v>1.4999999999999999E-2</v>
      </c>
      <c r="M1186">
        <f>Замеры!S1180</f>
        <v>0</v>
      </c>
    </row>
    <row r="1187" spans="1:13" ht="15.6" x14ac:dyDescent="0.3">
      <c r="A1187" s="58">
        <f>IF(Замеры!B1181=0, " ", Замеры!B1181)</f>
        <v>1176</v>
      </c>
      <c r="B1187" s="59">
        <f>Замеры!H1181</f>
        <v>0</v>
      </c>
      <c r="C1187" s="60" t="str">
        <f>Замеры!F1181</f>
        <v xml:space="preserve">Группа от QF </v>
      </c>
      <c r="D1187" s="29" t="s">
        <v>76</v>
      </c>
      <c r="E1187" s="28">
        <f>Замеры!I1181</f>
        <v>0</v>
      </c>
      <c r="F1187" s="29" t="s">
        <v>88</v>
      </c>
      <c r="G1187" s="29">
        <f t="shared" si="92"/>
        <v>15</v>
      </c>
      <c r="H1187" s="29">
        <f t="shared" si="93"/>
        <v>30</v>
      </c>
      <c r="I1187" s="29" t="s">
        <v>75</v>
      </c>
      <c r="J1187" s="29">
        <f t="shared" ca="1" si="90"/>
        <v>21.3</v>
      </c>
      <c r="K1187" s="29">
        <f t="shared" si="94"/>
        <v>0.3</v>
      </c>
      <c r="L1187" s="29">
        <f t="shared" ca="1" si="91"/>
        <v>1.2E-2</v>
      </c>
      <c r="M1187">
        <f>Замеры!S1181</f>
        <v>0</v>
      </c>
    </row>
    <row r="1188" spans="1:13" ht="15.6" x14ac:dyDescent="0.3">
      <c r="A1188" s="58">
        <f>IF(Замеры!B1182=0, " ", Замеры!B1182)</f>
        <v>1177</v>
      </c>
      <c r="B1188" s="59">
        <f>Замеры!H1182</f>
        <v>0</v>
      </c>
      <c r="C1188" s="60" t="str">
        <f>Замеры!F1182</f>
        <v xml:space="preserve">Группа от QF </v>
      </c>
      <c r="D1188" s="29" t="s">
        <v>76</v>
      </c>
      <c r="E1188" s="28">
        <f>Замеры!I1182</f>
        <v>0</v>
      </c>
      <c r="F1188" s="29" t="s">
        <v>88</v>
      </c>
      <c r="G1188" s="29">
        <f t="shared" si="92"/>
        <v>15</v>
      </c>
      <c r="H1188" s="29">
        <f t="shared" si="93"/>
        <v>30</v>
      </c>
      <c r="I1188" s="29" t="s">
        <v>75</v>
      </c>
      <c r="J1188" s="29">
        <f t="shared" ca="1" si="90"/>
        <v>20.2</v>
      </c>
      <c r="K1188" s="29">
        <f t="shared" si="94"/>
        <v>0.3</v>
      </c>
      <c r="L1188" s="29">
        <f t="shared" ca="1" si="91"/>
        <v>1.2999999999999999E-2</v>
      </c>
      <c r="M1188">
        <f>Замеры!S1182</f>
        <v>0</v>
      </c>
    </row>
    <row r="1189" spans="1:13" ht="15.6" x14ac:dyDescent="0.3">
      <c r="A1189" s="58">
        <f>IF(Замеры!B1183=0, " ", Замеры!B1183)</f>
        <v>1178</v>
      </c>
      <c r="B1189" s="59">
        <f>Замеры!H1183</f>
        <v>0</v>
      </c>
      <c r="C1189" s="60" t="str">
        <f>Замеры!F1183</f>
        <v xml:space="preserve">Группа от QF </v>
      </c>
      <c r="D1189" s="29" t="s">
        <v>76</v>
      </c>
      <c r="E1189" s="28">
        <f>Замеры!I1183</f>
        <v>0</v>
      </c>
      <c r="F1189" s="29" t="s">
        <v>88</v>
      </c>
      <c r="G1189" s="29">
        <f t="shared" si="92"/>
        <v>15</v>
      </c>
      <c r="H1189" s="29">
        <f t="shared" si="93"/>
        <v>30</v>
      </c>
      <c r="I1189" s="29" t="s">
        <v>75</v>
      </c>
      <c r="J1189" s="29">
        <f t="shared" ca="1" si="90"/>
        <v>20.7</v>
      </c>
      <c r="K1189" s="29">
        <f t="shared" si="94"/>
        <v>0.3</v>
      </c>
      <c r="L1189" s="29">
        <f t="shared" ca="1" si="91"/>
        <v>1.4999999999999999E-2</v>
      </c>
      <c r="M1189">
        <f>Замеры!S1183</f>
        <v>0</v>
      </c>
    </row>
    <row r="1190" spans="1:13" ht="15.6" x14ac:dyDescent="0.3">
      <c r="A1190" s="58">
        <f>IF(Замеры!B1184=0, " ", Замеры!B1184)</f>
        <v>1179</v>
      </c>
      <c r="B1190" s="59">
        <f>Замеры!H1184</f>
        <v>0</v>
      </c>
      <c r="C1190" s="60" t="str">
        <f>Замеры!F1184</f>
        <v xml:space="preserve">Группа от QF </v>
      </c>
      <c r="D1190" s="29" t="s">
        <v>76</v>
      </c>
      <c r="E1190" s="28">
        <f>Замеры!I1184</f>
        <v>0</v>
      </c>
      <c r="F1190" s="29" t="s">
        <v>88</v>
      </c>
      <c r="G1190" s="29">
        <f t="shared" si="92"/>
        <v>15</v>
      </c>
      <c r="H1190" s="29">
        <f t="shared" si="93"/>
        <v>30</v>
      </c>
      <c r="I1190" s="29" t="s">
        <v>75</v>
      </c>
      <c r="J1190" s="29">
        <f t="shared" ca="1" si="90"/>
        <v>21.8</v>
      </c>
      <c r="K1190" s="29">
        <f t="shared" si="94"/>
        <v>0.3</v>
      </c>
      <c r="L1190" s="29">
        <f t="shared" ca="1" si="91"/>
        <v>8.0000000000000002E-3</v>
      </c>
      <c r="M1190">
        <f>Замеры!S1184</f>
        <v>0</v>
      </c>
    </row>
    <row r="1191" spans="1:13" ht="15.6" x14ac:dyDescent="0.3">
      <c r="A1191" s="58">
        <f>IF(Замеры!B1185=0, " ", Замеры!B1185)</f>
        <v>1180</v>
      </c>
      <c r="B1191" s="59">
        <f>Замеры!H1185</f>
        <v>0</v>
      </c>
      <c r="C1191" s="60" t="str">
        <f>Замеры!F1185</f>
        <v xml:space="preserve">Группа от QF </v>
      </c>
      <c r="D1191" s="29" t="s">
        <v>76</v>
      </c>
      <c r="E1191" s="28">
        <f>Замеры!I1185</f>
        <v>0</v>
      </c>
      <c r="F1191" s="29" t="s">
        <v>88</v>
      </c>
      <c r="G1191" s="29">
        <f t="shared" si="92"/>
        <v>15</v>
      </c>
      <c r="H1191" s="29">
        <f t="shared" si="93"/>
        <v>30</v>
      </c>
      <c r="I1191" s="29" t="s">
        <v>75</v>
      </c>
      <c r="J1191" s="29">
        <f t="shared" ca="1" si="90"/>
        <v>20.2</v>
      </c>
      <c r="K1191" s="29">
        <f t="shared" si="94"/>
        <v>0.3</v>
      </c>
      <c r="L1191" s="29">
        <f t="shared" ca="1" si="91"/>
        <v>1.2E-2</v>
      </c>
      <c r="M1191">
        <f>Замеры!S1185</f>
        <v>0</v>
      </c>
    </row>
    <row r="1192" spans="1:13" ht="15.6" x14ac:dyDescent="0.3">
      <c r="A1192" s="58">
        <f>IF(Замеры!B1186=0, " ", Замеры!B1186)</f>
        <v>1181</v>
      </c>
      <c r="B1192" s="59">
        <f>Замеры!H1186</f>
        <v>0</v>
      </c>
      <c r="C1192" s="60" t="str">
        <f>Замеры!F1186</f>
        <v xml:space="preserve">Группа от QF </v>
      </c>
      <c r="D1192" s="29" t="s">
        <v>76</v>
      </c>
      <c r="E1192" s="28">
        <f>Замеры!I1186</f>
        <v>0</v>
      </c>
      <c r="F1192" s="29" t="s">
        <v>88</v>
      </c>
      <c r="G1192" s="29">
        <f t="shared" si="92"/>
        <v>15</v>
      </c>
      <c r="H1192" s="29">
        <f t="shared" si="93"/>
        <v>30</v>
      </c>
      <c r="I1192" s="29" t="s">
        <v>75</v>
      </c>
      <c r="J1192" s="29">
        <f t="shared" ca="1" si="90"/>
        <v>21.7</v>
      </c>
      <c r="K1192" s="29">
        <f t="shared" si="94"/>
        <v>0.3</v>
      </c>
      <c r="L1192" s="29">
        <f t="shared" ca="1" si="91"/>
        <v>0.01</v>
      </c>
      <c r="M1192">
        <f>Замеры!S1186</f>
        <v>0</v>
      </c>
    </row>
    <row r="1193" spans="1:13" ht="15.6" x14ac:dyDescent="0.3">
      <c r="A1193" s="58">
        <f>IF(Замеры!B1187=0, " ", Замеры!B1187)</f>
        <v>1182</v>
      </c>
      <c r="B1193" s="59">
        <f>Замеры!H1187</f>
        <v>0</v>
      </c>
      <c r="C1193" s="60" t="str">
        <f>Замеры!F1187</f>
        <v xml:space="preserve">Группа от QF </v>
      </c>
      <c r="D1193" s="29" t="s">
        <v>76</v>
      </c>
      <c r="E1193" s="28">
        <f>Замеры!I1187</f>
        <v>0</v>
      </c>
      <c r="F1193" s="29" t="s">
        <v>88</v>
      </c>
      <c r="G1193" s="29">
        <f t="shared" si="92"/>
        <v>15</v>
      </c>
      <c r="H1193" s="29">
        <f t="shared" si="93"/>
        <v>30</v>
      </c>
      <c r="I1193" s="29" t="s">
        <v>75</v>
      </c>
      <c r="J1193" s="29">
        <f t="shared" ca="1" si="90"/>
        <v>21.9</v>
      </c>
      <c r="K1193" s="29">
        <f t="shared" si="94"/>
        <v>0.3</v>
      </c>
      <c r="L1193" s="29">
        <f t="shared" ca="1" si="91"/>
        <v>1.0999999999999999E-2</v>
      </c>
      <c r="M1193">
        <f>Замеры!S1187</f>
        <v>0</v>
      </c>
    </row>
    <row r="1194" spans="1:13" ht="15.6" x14ac:dyDescent="0.3">
      <c r="A1194" s="58">
        <f>IF(Замеры!B1188=0, " ", Замеры!B1188)</f>
        <v>1183</v>
      </c>
      <c r="B1194" s="59">
        <f>Замеры!H1188</f>
        <v>0</v>
      </c>
      <c r="C1194" s="60" t="str">
        <f>Замеры!F1188</f>
        <v xml:space="preserve">Группа от QF </v>
      </c>
      <c r="D1194" s="29" t="s">
        <v>76</v>
      </c>
      <c r="E1194" s="28">
        <f>Замеры!I1188</f>
        <v>0</v>
      </c>
      <c r="F1194" s="29" t="s">
        <v>88</v>
      </c>
      <c r="G1194" s="29">
        <f t="shared" si="92"/>
        <v>15</v>
      </c>
      <c r="H1194" s="29">
        <f t="shared" si="93"/>
        <v>30</v>
      </c>
      <c r="I1194" s="29" t="s">
        <v>75</v>
      </c>
      <c r="J1194" s="29">
        <f t="shared" ca="1" si="90"/>
        <v>20.3</v>
      </c>
      <c r="K1194" s="29">
        <f t="shared" si="94"/>
        <v>0.3</v>
      </c>
      <c r="L1194" s="29">
        <f t="shared" ca="1" si="91"/>
        <v>8.0000000000000002E-3</v>
      </c>
      <c r="M1194">
        <f>Замеры!S1188</f>
        <v>0</v>
      </c>
    </row>
    <row r="1195" spans="1:13" ht="15.6" x14ac:dyDescent="0.3">
      <c r="A1195" s="58">
        <f>IF(Замеры!B1189=0, " ", Замеры!B1189)</f>
        <v>1184</v>
      </c>
      <c r="B1195" s="59">
        <f>Замеры!H1189</f>
        <v>0</v>
      </c>
      <c r="C1195" s="60" t="str">
        <f>Замеры!F1189</f>
        <v xml:space="preserve">Группа от QF </v>
      </c>
      <c r="D1195" s="29" t="s">
        <v>76</v>
      </c>
      <c r="E1195" s="28">
        <f>Замеры!I1189</f>
        <v>0</v>
      </c>
      <c r="F1195" s="29" t="s">
        <v>88</v>
      </c>
      <c r="G1195" s="29">
        <f t="shared" si="92"/>
        <v>15</v>
      </c>
      <c r="H1195" s="29">
        <f t="shared" si="93"/>
        <v>30</v>
      </c>
      <c r="I1195" s="29" t="s">
        <v>75</v>
      </c>
      <c r="J1195" s="29">
        <f t="shared" ca="1" si="90"/>
        <v>21</v>
      </c>
      <c r="K1195" s="29">
        <f t="shared" si="94"/>
        <v>0.3</v>
      </c>
      <c r="L1195" s="29">
        <f t="shared" ca="1" si="91"/>
        <v>1.9E-2</v>
      </c>
      <c r="M1195">
        <f>Замеры!S1189</f>
        <v>0</v>
      </c>
    </row>
    <row r="1196" spans="1:13" ht="15.6" x14ac:dyDescent="0.3">
      <c r="A1196" s="58">
        <f>IF(Замеры!B1190=0, " ", Замеры!B1190)</f>
        <v>1185</v>
      </c>
      <c r="B1196" s="59">
        <f>Замеры!H1190</f>
        <v>0</v>
      </c>
      <c r="C1196" s="60" t="str">
        <f>Замеры!F1190</f>
        <v xml:space="preserve">Группа от QF </v>
      </c>
      <c r="D1196" s="29" t="s">
        <v>76</v>
      </c>
      <c r="E1196" s="28">
        <f>Замеры!I1190</f>
        <v>0</v>
      </c>
      <c r="F1196" s="29" t="s">
        <v>88</v>
      </c>
      <c r="G1196" s="29">
        <f t="shared" si="92"/>
        <v>15</v>
      </c>
      <c r="H1196" s="29">
        <f t="shared" si="93"/>
        <v>30</v>
      </c>
      <c r="I1196" s="29" t="s">
        <v>75</v>
      </c>
      <c r="J1196" s="29">
        <f t="shared" ca="1" si="90"/>
        <v>21.8</v>
      </c>
      <c r="K1196" s="29">
        <f t="shared" si="94"/>
        <v>0.3</v>
      </c>
      <c r="L1196" s="29">
        <f t="shared" ca="1" si="91"/>
        <v>8.0000000000000002E-3</v>
      </c>
      <c r="M1196">
        <f>Замеры!S1190</f>
        <v>0</v>
      </c>
    </row>
    <row r="1197" spans="1:13" ht="15.6" x14ac:dyDescent="0.3">
      <c r="A1197" s="58">
        <f>IF(Замеры!B1191=0, " ", Замеры!B1191)</f>
        <v>1186</v>
      </c>
      <c r="B1197" s="59">
        <f>Замеры!H1191</f>
        <v>0</v>
      </c>
      <c r="C1197" s="60" t="str">
        <f>Замеры!F1191</f>
        <v xml:space="preserve">Группа от QF </v>
      </c>
      <c r="D1197" s="29" t="s">
        <v>76</v>
      </c>
      <c r="E1197" s="28">
        <f>Замеры!I1191</f>
        <v>0</v>
      </c>
      <c r="F1197" s="29" t="s">
        <v>88</v>
      </c>
      <c r="G1197" s="29">
        <f t="shared" si="92"/>
        <v>15</v>
      </c>
      <c r="H1197" s="29">
        <f t="shared" si="93"/>
        <v>30</v>
      </c>
      <c r="I1197" s="29" t="s">
        <v>75</v>
      </c>
      <c r="J1197" s="29">
        <f t="shared" ca="1" si="90"/>
        <v>20.9</v>
      </c>
      <c r="K1197" s="29">
        <f t="shared" si="94"/>
        <v>0.3</v>
      </c>
      <c r="L1197" s="29">
        <f t="shared" ca="1" si="91"/>
        <v>1.0999999999999999E-2</v>
      </c>
      <c r="M1197">
        <f>Замеры!S1191</f>
        <v>0</v>
      </c>
    </row>
    <row r="1198" spans="1:13" ht="15.6" x14ac:dyDescent="0.3">
      <c r="A1198" s="58">
        <f>IF(Замеры!B1192=0, " ", Замеры!B1192)</f>
        <v>1187</v>
      </c>
      <c r="B1198" s="59">
        <f>Замеры!H1192</f>
        <v>0</v>
      </c>
      <c r="C1198" s="60" t="str">
        <f>Замеры!F1192</f>
        <v xml:space="preserve">Группа от QF </v>
      </c>
      <c r="D1198" s="29" t="s">
        <v>76</v>
      </c>
      <c r="E1198" s="28">
        <f>Замеры!I1192</f>
        <v>0</v>
      </c>
      <c r="F1198" s="29" t="s">
        <v>88</v>
      </c>
      <c r="G1198" s="29">
        <f t="shared" si="92"/>
        <v>15</v>
      </c>
      <c r="H1198" s="29">
        <f t="shared" si="93"/>
        <v>30</v>
      </c>
      <c r="I1198" s="29" t="s">
        <v>75</v>
      </c>
      <c r="J1198" s="29">
        <f t="shared" ca="1" si="90"/>
        <v>20.6</v>
      </c>
      <c r="K1198" s="29">
        <f t="shared" si="94"/>
        <v>0.3</v>
      </c>
      <c r="L1198" s="29">
        <f t="shared" ca="1" si="91"/>
        <v>1.4E-2</v>
      </c>
      <c r="M1198">
        <f>Замеры!S1192</f>
        <v>0</v>
      </c>
    </row>
    <row r="1199" spans="1:13" ht="15.6" x14ac:dyDescent="0.3">
      <c r="A1199" s="58">
        <f>IF(Замеры!B1193=0, " ", Замеры!B1193)</f>
        <v>1188</v>
      </c>
      <c r="B1199" s="59">
        <f>Замеры!H1193</f>
        <v>0</v>
      </c>
      <c r="C1199" s="60" t="str">
        <f>Замеры!F1193</f>
        <v xml:space="preserve">Группа от QF </v>
      </c>
      <c r="D1199" s="29" t="s">
        <v>76</v>
      </c>
      <c r="E1199" s="28">
        <f>Замеры!I1193</f>
        <v>0</v>
      </c>
      <c r="F1199" s="29" t="s">
        <v>88</v>
      </c>
      <c r="G1199" s="29">
        <f t="shared" si="92"/>
        <v>15</v>
      </c>
      <c r="H1199" s="29">
        <f t="shared" si="93"/>
        <v>30</v>
      </c>
      <c r="I1199" s="29" t="s">
        <v>75</v>
      </c>
      <c r="J1199" s="29">
        <f t="shared" ca="1" si="90"/>
        <v>21.6</v>
      </c>
      <c r="K1199" s="29">
        <f t="shared" si="94"/>
        <v>0.3</v>
      </c>
      <c r="L1199" s="29">
        <f t="shared" ca="1" si="91"/>
        <v>1.6E-2</v>
      </c>
      <c r="M1199">
        <f>Замеры!S1193</f>
        <v>0</v>
      </c>
    </row>
    <row r="1200" spans="1:13" ht="15.6" x14ac:dyDescent="0.3">
      <c r="A1200" s="58">
        <f>IF(Замеры!B1194=0, " ", Замеры!B1194)</f>
        <v>1189</v>
      </c>
      <c r="B1200" s="59">
        <f>Замеры!H1194</f>
        <v>0</v>
      </c>
      <c r="C1200" s="60" t="str">
        <f>Замеры!F1194</f>
        <v xml:space="preserve">Группа от QF </v>
      </c>
      <c r="D1200" s="29" t="s">
        <v>76</v>
      </c>
      <c r="E1200" s="28">
        <f>Замеры!I1194</f>
        <v>0</v>
      </c>
      <c r="F1200" s="29" t="s">
        <v>88</v>
      </c>
      <c r="G1200" s="29">
        <f t="shared" si="92"/>
        <v>15</v>
      </c>
      <c r="H1200" s="29">
        <f t="shared" si="93"/>
        <v>30</v>
      </c>
      <c r="I1200" s="29" t="s">
        <v>75</v>
      </c>
      <c r="J1200" s="29">
        <f t="shared" ca="1" si="90"/>
        <v>20.5</v>
      </c>
      <c r="K1200" s="29">
        <f t="shared" si="94"/>
        <v>0.3</v>
      </c>
      <c r="L1200" s="29">
        <f t="shared" ca="1" si="91"/>
        <v>1.6E-2</v>
      </c>
      <c r="M1200">
        <f>Замеры!S1194</f>
        <v>0</v>
      </c>
    </row>
    <row r="1201" spans="1:13" ht="15.6" x14ac:dyDescent="0.3">
      <c r="A1201" s="58">
        <f>IF(Замеры!B1195=0, " ", Замеры!B1195)</f>
        <v>1190</v>
      </c>
      <c r="B1201" s="59">
        <f>Замеры!H1195</f>
        <v>0</v>
      </c>
      <c r="C1201" s="60" t="str">
        <f>Замеры!F1195</f>
        <v xml:space="preserve">Группа от QF </v>
      </c>
      <c r="D1201" s="29" t="s">
        <v>76</v>
      </c>
      <c r="E1201" s="28">
        <f>Замеры!I1195</f>
        <v>0</v>
      </c>
      <c r="F1201" s="29" t="s">
        <v>88</v>
      </c>
      <c r="G1201" s="29">
        <f t="shared" si="92"/>
        <v>15</v>
      </c>
      <c r="H1201" s="29">
        <f t="shared" si="93"/>
        <v>30</v>
      </c>
      <c r="I1201" s="29" t="s">
        <v>75</v>
      </c>
      <c r="J1201" s="29">
        <f t="shared" ca="1" si="90"/>
        <v>20.7</v>
      </c>
      <c r="K1201" s="29">
        <f t="shared" si="94"/>
        <v>0.3</v>
      </c>
      <c r="L1201" s="29">
        <f t="shared" ca="1" si="91"/>
        <v>1.6E-2</v>
      </c>
      <c r="M1201">
        <f>Замеры!S1195</f>
        <v>0</v>
      </c>
    </row>
    <row r="1202" spans="1:13" ht="15.6" x14ac:dyDescent="0.3">
      <c r="A1202" s="58">
        <f>IF(Замеры!B1196=0, " ", Замеры!B1196)</f>
        <v>1191</v>
      </c>
      <c r="B1202" s="59">
        <f>Замеры!H1196</f>
        <v>0</v>
      </c>
      <c r="C1202" s="60" t="str">
        <f>Замеры!F1196</f>
        <v xml:space="preserve">Группа от QF </v>
      </c>
      <c r="D1202" s="29" t="s">
        <v>76</v>
      </c>
      <c r="E1202" s="28">
        <f>Замеры!I1196</f>
        <v>0</v>
      </c>
      <c r="F1202" s="29" t="s">
        <v>88</v>
      </c>
      <c r="G1202" s="29">
        <f t="shared" si="92"/>
        <v>15</v>
      </c>
      <c r="H1202" s="29">
        <f t="shared" si="93"/>
        <v>30</v>
      </c>
      <c r="I1202" s="29" t="s">
        <v>75</v>
      </c>
      <c r="J1202" s="29">
        <f t="shared" ca="1" si="90"/>
        <v>20.8</v>
      </c>
      <c r="K1202" s="29">
        <f t="shared" si="94"/>
        <v>0.3</v>
      </c>
      <c r="L1202" s="29">
        <f t="shared" ca="1" si="91"/>
        <v>1.7000000000000001E-2</v>
      </c>
      <c r="M1202">
        <f>Замеры!S1196</f>
        <v>0</v>
      </c>
    </row>
    <row r="1203" spans="1:13" ht="15.6" x14ac:dyDescent="0.3">
      <c r="A1203" s="58">
        <f>IF(Замеры!B1197=0, " ", Замеры!B1197)</f>
        <v>1192</v>
      </c>
      <c r="B1203" s="59">
        <f>Замеры!H1197</f>
        <v>0</v>
      </c>
      <c r="C1203" s="60" t="str">
        <f>Замеры!F1197</f>
        <v xml:space="preserve">Группа от QF </v>
      </c>
      <c r="D1203" s="29" t="s">
        <v>76</v>
      </c>
      <c r="E1203" s="28">
        <f>Замеры!I1197</f>
        <v>0</v>
      </c>
      <c r="F1203" s="29" t="s">
        <v>88</v>
      </c>
      <c r="G1203" s="29">
        <f t="shared" si="92"/>
        <v>15</v>
      </c>
      <c r="H1203" s="29">
        <f t="shared" si="93"/>
        <v>30</v>
      </c>
      <c r="I1203" s="29" t="s">
        <v>75</v>
      </c>
      <c r="J1203" s="29">
        <f t="shared" ca="1" si="90"/>
        <v>20.3</v>
      </c>
      <c r="K1203" s="29">
        <f t="shared" si="94"/>
        <v>0.3</v>
      </c>
      <c r="L1203" s="29">
        <f t="shared" ca="1" si="91"/>
        <v>7.0000000000000001E-3</v>
      </c>
      <c r="M1203">
        <f>Замеры!S1197</f>
        <v>0</v>
      </c>
    </row>
    <row r="1204" spans="1:13" ht="15.6" x14ac:dyDescent="0.3">
      <c r="A1204" s="58">
        <f>IF(Замеры!B1198=0, " ", Замеры!B1198)</f>
        <v>1193</v>
      </c>
      <c r="B1204" s="59">
        <f>Замеры!H1198</f>
        <v>0</v>
      </c>
      <c r="C1204" s="60" t="str">
        <f>Замеры!F1198</f>
        <v xml:space="preserve">Группа от QF </v>
      </c>
      <c r="D1204" s="29" t="s">
        <v>76</v>
      </c>
      <c r="E1204" s="28">
        <f>Замеры!I1198</f>
        <v>0</v>
      </c>
      <c r="F1204" s="29" t="s">
        <v>88</v>
      </c>
      <c r="G1204" s="29">
        <f t="shared" si="92"/>
        <v>15</v>
      </c>
      <c r="H1204" s="29">
        <f t="shared" si="93"/>
        <v>30</v>
      </c>
      <c r="I1204" s="29" t="s">
        <v>75</v>
      </c>
      <c r="J1204" s="29">
        <f t="shared" ca="1" si="90"/>
        <v>21.5</v>
      </c>
      <c r="K1204" s="29">
        <f t="shared" si="94"/>
        <v>0.3</v>
      </c>
      <c r="L1204" s="29">
        <f t="shared" ca="1" si="91"/>
        <v>1.0999999999999999E-2</v>
      </c>
      <c r="M1204">
        <f>Замеры!S1198</f>
        <v>0</v>
      </c>
    </row>
    <row r="1205" spans="1:13" ht="15.6" x14ac:dyDescent="0.3">
      <c r="A1205" s="58">
        <f>IF(Замеры!B1199=0, " ", Замеры!B1199)</f>
        <v>1194</v>
      </c>
      <c r="B1205" s="59">
        <f>Замеры!H1199</f>
        <v>0</v>
      </c>
      <c r="C1205" s="60" t="str">
        <f>Замеры!F1199</f>
        <v xml:space="preserve">Группа от QF </v>
      </c>
      <c r="D1205" s="29" t="s">
        <v>76</v>
      </c>
      <c r="E1205" s="28">
        <f>Замеры!I1199</f>
        <v>0</v>
      </c>
      <c r="F1205" s="29" t="s">
        <v>88</v>
      </c>
      <c r="G1205" s="29">
        <f t="shared" si="92"/>
        <v>15</v>
      </c>
      <c r="H1205" s="29">
        <f t="shared" si="93"/>
        <v>30</v>
      </c>
      <c r="I1205" s="29" t="s">
        <v>75</v>
      </c>
      <c r="J1205" s="29">
        <f t="shared" ca="1" si="90"/>
        <v>21.9</v>
      </c>
      <c r="K1205" s="29">
        <f t="shared" si="94"/>
        <v>0.3</v>
      </c>
      <c r="L1205" s="29">
        <f t="shared" ca="1" si="91"/>
        <v>0.01</v>
      </c>
      <c r="M1205">
        <f>Замеры!S1199</f>
        <v>0</v>
      </c>
    </row>
    <row r="1206" spans="1:13" ht="15.6" x14ac:dyDescent="0.3">
      <c r="A1206" s="58">
        <f>IF(Замеры!B1200=0, " ", Замеры!B1200)</f>
        <v>1195</v>
      </c>
      <c r="B1206" s="59">
        <f>Замеры!H1200</f>
        <v>0</v>
      </c>
      <c r="C1206" s="60" t="str">
        <f>Замеры!F1200</f>
        <v xml:space="preserve">Группа от QF </v>
      </c>
      <c r="D1206" s="29" t="s">
        <v>76</v>
      </c>
      <c r="E1206" s="28">
        <f>Замеры!I1200</f>
        <v>0</v>
      </c>
      <c r="F1206" s="29" t="s">
        <v>88</v>
      </c>
      <c r="G1206" s="29">
        <f t="shared" si="92"/>
        <v>15</v>
      </c>
      <c r="H1206" s="29">
        <f t="shared" si="93"/>
        <v>30</v>
      </c>
      <c r="I1206" s="29" t="s">
        <v>75</v>
      </c>
      <c r="J1206" s="29">
        <f t="shared" ca="1" si="90"/>
        <v>20.9</v>
      </c>
      <c r="K1206" s="29">
        <f t="shared" si="94"/>
        <v>0.3</v>
      </c>
      <c r="L1206" s="29">
        <f t="shared" ca="1" si="91"/>
        <v>1.4E-2</v>
      </c>
      <c r="M1206">
        <f>Замеры!S1200</f>
        <v>0</v>
      </c>
    </row>
    <row r="1207" spans="1:13" ht="15.6" x14ac:dyDescent="0.3">
      <c r="A1207" s="58">
        <f>IF(Замеры!B1201=0, " ", Замеры!B1201)</f>
        <v>1196</v>
      </c>
      <c r="B1207" s="59">
        <f>Замеры!H1201</f>
        <v>0</v>
      </c>
      <c r="C1207" s="60" t="str">
        <f>Замеры!F1201</f>
        <v xml:space="preserve">Группа от QF </v>
      </c>
      <c r="D1207" s="29" t="s">
        <v>76</v>
      </c>
      <c r="E1207" s="28">
        <f>Замеры!I1201</f>
        <v>0</v>
      </c>
      <c r="F1207" s="29" t="s">
        <v>88</v>
      </c>
      <c r="G1207" s="29">
        <f t="shared" si="92"/>
        <v>15</v>
      </c>
      <c r="H1207" s="29">
        <f t="shared" si="93"/>
        <v>30</v>
      </c>
      <c r="I1207" s="29" t="s">
        <v>75</v>
      </c>
      <c r="J1207" s="29">
        <f t="shared" ca="1" si="90"/>
        <v>20.100000000000001</v>
      </c>
      <c r="K1207" s="29">
        <f t="shared" si="94"/>
        <v>0.3</v>
      </c>
      <c r="L1207" s="29">
        <f t="shared" ca="1" si="91"/>
        <v>8.9999999999999993E-3</v>
      </c>
      <c r="M1207">
        <f>Замеры!S1201</f>
        <v>0</v>
      </c>
    </row>
    <row r="1208" spans="1:13" ht="15.6" x14ac:dyDescent="0.3">
      <c r="A1208" s="58">
        <f>IF(Замеры!B1202=0, " ", Замеры!B1202)</f>
        <v>1197</v>
      </c>
      <c r="B1208" s="59">
        <f>Замеры!H1202</f>
        <v>0</v>
      </c>
      <c r="C1208" s="60" t="str">
        <f>Замеры!F1202</f>
        <v xml:space="preserve">Группа от QF </v>
      </c>
      <c r="D1208" s="29" t="s">
        <v>76</v>
      </c>
      <c r="E1208" s="28">
        <f>Замеры!I1202</f>
        <v>0</v>
      </c>
      <c r="F1208" s="29" t="s">
        <v>88</v>
      </c>
      <c r="G1208" s="29">
        <f t="shared" si="92"/>
        <v>15</v>
      </c>
      <c r="H1208" s="29">
        <f t="shared" si="93"/>
        <v>30</v>
      </c>
      <c r="I1208" s="29" t="s">
        <v>75</v>
      </c>
      <c r="J1208" s="29">
        <f t="shared" ca="1" si="90"/>
        <v>21.7</v>
      </c>
      <c r="K1208" s="29">
        <f t="shared" si="94"/>
        <v>0.3</v>
      </c>
      <c r="L1208" s="29">
        <f t="shared" ca="1" si="91"/>
        <v>1.2E-2</v>
      </c>
      <c r="M1208">
        <f>Замеры!S1202</f>
        <v>0</v>
      </c>
    </row>
    <row r="1209" spans="1:13" ht="15.6" x14ac:dyDescent="0.3">
      <c r="A1209" s="58">
        <f>IF(Замеры!B1203=0, " ", Замеры!B1203)</f>
        <v>1198</v>
      </c>
      <c r="B1209" s="59">
        <f>Замеры!H1203</f>
        <v>0</v>
      </c>
      <c r="C1209" s="60" t="str">
        <f>Замеры!F1203</f>
        <v xml:space="preserve">Группа от QF </v>
      </c>
      <c r="D1209" s="29" t="s">
        <v>76</v>
      </c>
      <c r="E1209" s="28">
        <f>Замеры!I1203</f>
        <v>0</v>
      </c>
      <c r="F1209" s="29" t="s">
        <v>88</v>
      </c>
      <c r="G1209" s="29">
        <f t="shared" si="92"/>
        <v>15</v>
      </c>
      <c r="H1209" s="29">
        <f t="shared" si="93"/>
        <v>30</v>
      </c>
      <c r="I1209" s="29" t="s">
        <v>75</v>
      </c>
      <c r="J1209" s="29">
        <f t="shared" ca="1" si="90"/>
        <v>20.399999999999999</v>
      </c>
      <c r="K1209" s="29">
        <f t="shared" si="94"/>
        <v>0.3</v>
      </c>
      <c r="L1209" s="29">
        <f t="shared" ca="1" si="91"/>
        <v>1.7000000000000001E-2</v>
      </c>
      <c r="M1209">
        <f>Замеры!S1203</f>
        <v>0</v>
      </c>
    </row>
    <row r="1210" spans="1:13" ht="15.6" x14ac:dyDescent="0.3">
      <c r="A1210" s="58">
        <f>IF(Замеры!B1204=0, " ", Замеры!B1204)</f>
        <v>1199</v>
      </c>
      <c r="B1210" s="59">
        <f>Замеры!H1204</f>
        <v>0</v>
      </c>
      <c r="C1210" s="60" t="str">
        <f>Замеры!F1204</f>
        <v xml:space="preserve">Группа от QF </v>
      </c>
      <c r="D1210" s="29" t="s">
        <v>76</v>
      </c>
      <c r="E1210" s="28">
        <f>Замеры!I1204</f>
        <v>0</v>
      </c>
      <c r="F1210" s="29" t="s">
        <v>88</v>
      </c>
      <c r="G1210" s="29">
        <f t="shared" si="92"/>
        <v>15</v>
      </c>
      <c r="H1210" s="29">
        <f t="shared" si="93"/>
        <v>30</v>
      </c>
      <c r="I1210" s="29" t="s">
        <v>75</v>
      </c>
      <c r="J1210" s="29">
        <f t="shared" ca="1" si="90"/>
        <v>21.1</v>
      </c>
      <c r="K1210" s="29">
        <f t="shared" si="94"/>
        <v>0.3</v>
      </c>
      <c r="L1210" s="29">
        <f t="shared" ca="1" si="91"/>
        <v>1.6E-2</v>
      </c>
      <c r="M1210">
        <f>Замеры!S1204</f>
        <v>0</v>
      </c>
    </row>
    <row r="1211" spans="1:13" ht="15.6" x14ac:dyDescent="0.3">
      <c r="A1211" s="58">
        <f>IF(Замеры!B1205=0, " ", Замеры!B1205)</f>
        <v>1200</v>
      </c>
      <c r="B1211" s="59">
        <f>Замеры!H1205</f>
        <v>0</v>
      </c>
      <c r="C1211" s="60" t="str">
        <f>Замеры!F1205</f>
        <v xml:space="preserve">Группа от QF </v>
      </c>
      <c r="D1211" s="29" t="s">
        <v>76</v>
      </c>
      <c r="E1211" s="28">
        <f>Замеры!I1205</f>
        <v>0</v>
      </c>
      <c r="F1211" s="29" t="s">
        <v>88</v>
      </c>
      <c r="G1211" s="29">
        <f t="shared" si="92"/>
        <v>15</v>
      </c>
      <c r="H1211" s="29">
        <f t="shared" si="93"/>
        <v>30</v>
      </c>
      <c r="I1211" s="29" t="s">
        <v>75</v>
      </c>
      <c r="J1211" s="29">
        <f t="shared" ca="1" si="90"/>
        <v>21.9</v>
      </c>
      <c r="K1211" s="29">
        <f t="shared" si="94"/>
        <v>0.3</v>
      </c>
      <c r="L1211" s="29">
        <f t="shared" ca="1" si="91"/>
        <v>1.7000000000000001E-2</v>
      </c>
      <c r="M1211">
        <f>Замеры!S1205</f>
        <v>0</v>
      </c>
    </row>
    <row r="1212" spans="1:13" ht="15.6" x14ac:dyDescent="0.3">
      <c r="A1212" s="58">
        <f>IF(Замеры!B1206=0, " ", Замеры!B1206)</f>
        <v>1201</v>
      </c>
      <c r="B1212" s="59">
        <f>Замеры!H1206</f>
        <v>0</v>
      </c>
      <c r="C1212" s="60" t="str">
        <f>Замеры!F1206</f>
        <v xml:space="preserve">Группа от QF </v>
      </c>
      <c r="D1212" s="29" t="s">
        <v>76</v>
      </c>
      <c r="E1212" s="28">
        <f>Замеры!I1206</f>
        <v>0</v>
      </c>
      <c r="F1212" s="29" t="s">
        <v>88</v>
      </c>
      <c r="G1212" s="29">
        <f t="shared" si="92"/>
        <v>15</v>
      </c>
      <c r="H1212" s="29">
        <f t="shared" si="93"/>
        <v>30</v>
      </c>
      <c r="I1212" s="29" t="s">
        <v>75</v>
      </c>
      <c r="J1212" s="29">
        <f t="shared" ca="1" si="90"/>
        <v>20.6</v>
      </c>
      <c r="K1212" s="29">
        <f t="shared" si="94"/>
        <v>0.3</v>
      </c>
      <c r="L1212" s="29">
        <f t="shared" ca="1" si="91"/>
        <v>1.7999999999999999E-2</v>
      </c>
      <c r="M1212">
        <f>Замеры!S1206</f>
        <v>0</v>
      </c>
    </row>
    <row r="1213" spans="1:13" ht="15.6" x14ac:dyDescent="0.3">
      <c r="A1213" s="58">
        <f>IF(Замеры!B1207=0, " ", Замеры!B1207)</f>
        <v>1202</v>
      </c>
      <c r="B1213" s="59">
        <f>Замеры!H1207</f>
        <v>0</v>
      </c>
      <c r="C1213" s="60" t="str">
        <f>Замеры!F1207</f>
        <v xml:space="preserve">Группа от QF </v>
      </c>
      <c r="D1213" s="29" t="s">
        <v>76</v>
      </c>
      <c r="E1213" s="28">
        <f>Замеры!I1207</f>
        <v>0</v>
      </c>
      <c r="F1213" s="29" t="s">
        <v>88</v>
      </c>
      <c r="G1213" s="29">
        <f t="shared" si="92"/>
        <v>15</v>
      </c>
      <c r="H1213" s="29">
        <f t="shared" si="93"/>
        <v>30</v>
      </c>
      <c r="I1213" s="29" t="s">
        <v>75</v>
      </c>
      <c r="J1213" s="29">
        <f t="shared" ca="1" si="90"/>
        <v>21.8</v>
      </c>
      <c r="K1213" s="29">
        <f t="shared" si="94"/>
        <v>0.3</v>
      </c>
      <c r="L1213" s="29">
        <f t="shared" ca="1" si="91"/>
        <v>1.4999999999999999E-2</v>
      </c>
      <c r="M1213">
        <f>Замеры!S1207</f>
        <v>0</v>
      </c>
    </row>
    <row r="1214" spans="1:13" ht="15.6" x14ac:dyDescent="0.3">
      <c r="A1214" s="58">
        <f>IF(Замеры!B1208=0, " ", Замеры!B1208)</f>
        <v>1203</v>
      </c>
      <c r="B1214" s="59">
        <f>Замеры!H1208</f>
        <v>0</v>
      </c>
      <c r="C1214" s="60" t="str">
        <f>Замеры!F1208</f>
        <v xml:space="preserve">Группа от QF </v>
      </c>
      <c r="D1214" s="29" t="s">
        <v>76</v>
      </c>
      <c r="E1214" s="28">
        <f>Замеры!I1208</f>
        <v>0</v>
      </c>
      <c r="F1214" s="29" t="s">
        <v>88</v>
      </c>
      <c r="G1214" s="29">
        <f t="shared" si="92"/>
        <v>15</v>
      </c>
      <c r="H1214" s="29">
        <f t="shared" si="93"/>
        <v>30</v>
      </c>
      <c r="I1214" s="29" t="s">
        <v>75</v>
      </c>
      <c r="J1214" s="29">
        <f t="shared" ca="1" si="90"/>
        <v>21.3</v>
      </c>
      <c r="K1214" s="29">
        <f t="shared" si="94"/>
        <v>0.3</v>
      </c>
      <c r="L1214" s="29">
        <f t="shared" ca="1" si="91"/>
        <v>7.0000000000000001E-3</v>
      </c>
      <c r="M1214">
        <f>Замеры!S1208</f>
        <v>0</v>
      </c>
    </row>
    <row r="1215" spans="1:13" ht="15.6" x14ac:dyDescent="0.3">
      <c r="A1215" s="58">
        <f>IF(Замеры!B1209=0, " ", Замеры!B1209)</f>
        <v>1204</v>
      </c>
      <c r="B1215" s="59">
        <f>Замеры!H1209</f>
        <v>0</v>
      </c>
      <c r="C1215" s="60" t="str">
        <f>Замеры!F1209</f>
        <v xml:space="preserve">Группа от QF </v>
      </c>
      <c r="D1215" s="29" t="s">
        <v>76</v>
      </c>
      <c r="E1215" s="28">
        <f>Замеры!I1209</f>
        <v>0</v>
      </c>
      <c r="F1215" s="29" t="s">
        <v>88</v>
      </c>
      <c r="G1215" s="29">
        <f t="shared" si="92"/>
        <v>15</v>
      </c>
      <c r="H1215" s="29">
        <f t="shared" si="93"/>
        <v>30</v>
      </c>
      <c r="I1215" s="29" t="s">
        <v>75</v>
      </c>
      <c r="J1215" s="29">
        <f t="shared" ca="1" si="90"/>
        <v>21.9</v>
      </c>
      <c r="K1215" s="29">
        <f t="shared" si="94"/>
        <v>0.3</v>
      </c>
      <c r="L1215" s="29">
        <f t="shared" ca="1" si="91"/>
        <v>1.0999999999999999E-2</v>
      </c>
      <c r="M1215">
        <f>Замеры!S1209</f>
        <v>0</v>
      </c>
    </row>
    <row r="1216" spans="1:13" ht="15.6" x14ac:dyDescent="0.3">
      <c r="A1216" s="58">
        <f>IF(Замеры!B1210=0, " ", Замеры!B1210)</f>
        <v>1205</v>
      </c>
      <c r="B1216" s="59">
        <f>Замеры!H1210</f>
        <v>0</v>
      </c>
      <c r="C1216" s="60" t="str">
        <f>Замеры!F1210</f>
        <v xml:space="preserve">Группа от QF </v>
      </c>
      <c r="D1216" s="29" t="s">
        <v>76</v>
      </c>
      <c r="E1216" s="28">
        <f>Замеры!I1210</f>
        <v>0</v>
      </c>
      <c r="F1216" s="29" t="s">
        <v>88</v>
      </c>
      <c r="G1216" s="29">
        <f t="shared" si="92"/>
        <v>15</v>
      </c>
      <c r="H1216" s="29">
        <f t="shared" si="93"/>
        <v>30</v>
      </c>
      <c r="I1216" s="29" t="s">
        <v>75</v>
      </c>
      <c r="J1216" s="29">
        <f t="shared" ca="1" si="90"/>
        <v>20.2</v>
      </c>
      <c r="K1216" s="29">
        <f t="shared" si="94"/>
        <v>0.3</v>
      </c>
      <c r="L1216" s="29">
        <f t="shared" ca="1" si="91"/>
        <v>8.0000000000000002E-3</v>
      </c>
      <c r="M1216">
        <f>Замеры!S1210</f>
        <v>0</v>
      </c>
    </row>
    <row r="1217" spans="1:13" ht="15.6" x14ac:dyDescent="0.3">
      <c r="A1217" s="58">
        <f>IF(Замеры!B1211=0, " ", Замеры!B1211)</f>
        <v>1206</v>
      </c>
      <c r="B1217" s="59">
        <f>Замеры!H1211</f>
        <v>0</v>
      </c>
      <c r="C1217" s="60" t="str">
        <f>Замеры!F1211</f>
        <v xml:space="preserve">Группа от QF </v>
      </c>
      <c r="D1217" s="29" t="s">
        <v>76</v>
      </c>
      <c r="E1217" s="28">
        <f>Замеры!I1211</f>
        <v>0</v>
      </c>
      <c r="F1217" s="29" t="s">
        <v>88</v>
      </c>
      <c r="G1217" s="29">
        <f t="shared" si="92"/>
        <v>15</v>
      </c>
      <c r="H1217" s="29">
        <f t="shared" si="93"/>
        <v>30</v>
      </c>
      <c r="I1217" s="29" t="s">
        <v>75</v>
      </c>
      <c r="J1217" s="29">
        <f t="shared" ca="1" si="90"/>
        <v>20.2</v>
      </c>
      <c r="K1217" s="29">
        <f t="shared" si="94"/>
        <v>0.3</v>
      </c>
      <c r="L1217" s="29">
        <f t="shared" ca="1" si="91"/>
        <v>8.0000000000000002E-3</v>
      </c>
      <c r="M1217">
        <f>Замеры!S1211</f>
        <v>0</v>
      </c>
    </row>
    <row r="1218" spans="1:13" ht="15.6" x14ac:dyDescent="0.3">
      <c r="A1218" s="58">
        <f>IF(Замеры!B1212=0, " ", Замеры!B1212)</f>
        <v>1207</v>
      </c>
      <c r="B1218" s="59">
        <f>Замеры!H1212</f>
        <v>0</v>
      </c>
      <c r="C1218" s="60" t="str">
        <f>Замеры!F1212</f>
        <v xml:space="preserve">Группа от QF </v>
      </c>
      <c r="D1218" s="29" t="s">
        <v>76</v>
      </c>
      <c r="E1218" s="28">
        <f>Замеры!I1212</f>
        <v>0</v>
      </c>
      <c r="F1218" s="29" t="s">
        <v>88</v>
      </c>
      <c r="G1218" s="29">
        <f t="shared" si="92"/>
        <v>15</v>
      </c>
      <c r="H1218" s="29">
        <f t="shared" si="93"/>
        <v>30</v>
      </c>
      <c r="I1218" s="29" t="s">
        <v>75</v>
      </c>
      <c r="J1218" s="29">
        <f t="shared" ca="1" si="90"/>
        <v>20.9</v>
      </c>
      <c r="K1218" s="29">
        <f t="shared" si="94"/>
        <v>0.3</v>
      </c>
      <c r="L1218" s="29">
        <f t="shared" ca="1" si="91"/>
        <v>1.2E-2</v>
      </c>
      <c r="M1218">
        <f>Замеры!S1212</f>
        <v>0</v>
      </c>
    </row>
    <row r="1219" spans="1:13" ht="15.6" x14ac:dyDescent="0.3">
      <c r="A1219" s="58">
        <f>IF(Замеры!B1213=0, " ", Замеры!B1213)</f>
        <v>1208</v>
      </c>
      <c r="B1219" s="59">
        <f>Замеры!H1213</f>
        <v>0</v>
      </c>
      <c r="C1219" s="60" t="str">
        <f>Замеры!F1213</f>
        <v xml:space="preserve">Группа от QF </v>
      </c>
      <c r="D1219" s="29" t="s">
        <v>76</v>
      </c>
      <c r="E1219" s="28">
        <f>Замеры!I1213</f>
        <v>0</v>
      </c>
      <c r="F1219" s="29" t="s">
        <v>88</v>
      </c>
      <c r="G1219" s="29">
        <f t="shared" si="92"/>
        <v>15</v>
      </c>
      <c r="H1219" s="29">
        <f t="shared" si="93"/>
        <v>30</v>
      </c>
      <c r="I1219" s="29" t="s">
        <v>75</v>
      </c>
      <c r="J1219" s="29">
        <f t="shared" ca="1" si="90"/>
        <v>21.1</v>
      </c>
      <c r="K1219" s="29">
        <f t="shared" si="94"/>
        <v>0.3</v>
      </c>
      <c r="L1219" s="29">
        <f t="shared" ca="1" si="91"/>
        <v>1.7999999999999999E-2</v>
      </c>
      <c r="M1219">
        <f>Замеры!S1213</f>
        <v>0</v>
      </c>
    </row>
    <row r="1220" spans="1:13" ht="15.6" x14ac:dyDescent="0.3">
      <c r="A1220" s="58">
        <f>IF(Замеры!B1214=0, " ", Замеры!B1214)</f>
        <v>1209</v>
      </c>
      <c r="B1220" s="59">
        <f>Замеры!H1214</f>
        <v>0</v>
      </c>
      <c r="C1220" s="60" t="str">
        <f>Замеры!F1214</f>
        <v xml:space="preserve">Группа от QF </v>
      </c>
      <c r="D1220" s="29" t="s">
        <v>76</v>
      </c>
      <c r="E1220" s="28">
        <f>Замеры!I1214</f>
        <v>0</v>
      </c>
      <c r="F1220" s="29" t="s">
        <v>88</v>
      </c>
      <c r="G1220" s="29">
        <f t="shared" si="92"/>
        <v>15</v>
      </c>
      <c r="H1220" s="29">
        <f t="shared" si="93"/>
        <v>30</v>
      </c>
      <c r="I1220" s="29" t="s">
        <v>75</v>
      </c>
      <c r="J1220" s="29">
        <f t="shared" ca="1" si="90"/>
        <v>20.9</v>
      </c>
      <c r="K1220" s="29">
        <f t="shared" si="94"/>
        <v>0.3</v>
      </c>
      <c r="L1220" s="29">
        <f t="shared" ca="1" si="91"/>
        <v>1.2999999999999999E-2</v>
      </c>
      <c r="M1220">
        <f>Замеры!S1214</f>
        <v>0</v>
      </c>
    </row>
    <row r="1221" spans="1:13" ht="15.6" x14ac:dyDescent="0.3">
      <c r="A1221" s="58">
        <f>IF(Замеры!B1215=0, " ", Замеры!B1215)</f>
        <v>1210</v>
      </c>
      <c r="B1221" s="59">
        <f>Замеры!H1215</f>
        <v>0</v>
      </c>
      <c r="C1221" s="60" t="str">
        <f>Замеры!F1215</f>
        <v xml:space="preserve">Группа от QF </v>
      </c>
      <c r="D1221" s="29" t="s">
        <v>76</v>
      </c>
      <c r="E1221" s="28">
        <f>Замеры!I1215</f>
        <v>0</v>
      </c>
      <c r="F1221" s="29" t="s">
        <v>88</v>
      </c>
      <c r="G1221" s="29">
        <f t="shared" si="92"/>
        <v>15</v>
      </c>
      <c r="H1221" s="29">
        <f t="shared" si="93"/>
        <v>30</v>
      </c>
      <c r="I1221" s="29" t="s">
        <v>75</v>
      </c>
      <c r="J1221" s="29">
        <f t="shared" ca="1" si="90"/>
        <v>20.8</v>
      </c>
      <c r="K1221" s="29">
        <f t="shared" si="94"/>
        <v>0.3</v>
      </c>
      <c r="L1221" s="29">
        <f t="shared" ca="1" si="91"/>
        <v>1.2999999999999999E-2</v>
      </c>
      <c r="M1221">
        <f>Замеры!S1215</f>
        <v>0</v>
      </c>
    </row>
    <row r="1222" spans="1:13" ht="15.6" x14ac:dyDescent="0.3">
      <c r="A1222" s="58">
        <f>IF(Замеры!B1216=0, " ", Замеры!B1216)</f>
        <v>1211</v>
      </c>
      <c r="B1222" s="59">
        <f>Замеры!H1216</f>
        <v>0</v>
      </c>
      <c r="C1222" s="60" t="str">
        <f>Замеры!F1216</f>
        <v xml:space="preserve">Группа от QF </v>
      </c>
      <c r="D1222" s="29" t="s">
        <v>76</v>
      </c>
      <c r="E1222" s="28">
        <f>Замеры!I1216</f>
        <v>0</v>
      </c>
      <c r="F1222" s="29" t="s">
        <v>88</v>
      </c>
      <c r="G1222" s="29">
        <f t="shared" si="92"/>
        <v>15</v>
      </c>
      <c r="H1222" s="29">
        <f t="shared" si="93"/>
        <v>30</v>
      </c>
      <c r="I1222" s="29" t="s">
        <v>75</v>
      </c>
      <c r="J1222" s="29">
        <f t="shared" ca="1" si="90"/>
        <v>21.8</v>
      </c>
      <c r="K1222" s="29">
        <f t="shared" si="94"/>
        <v>0.3</v>
      </c>
      <c r="L1222" s="29">
        <f t="shared" ca="1" si="91"/>
        <v>1.4999999999999999E-2</v>
      </c>
      <c r="M1222">
        <f>Замеры!S1216</f>
        <v>0</v>
      </c>
    </row>
    <row r="1223" spans="1:13" ht="15.6" x14ac:dyDescent="0.3">
      <c r="A1223" s="58">
        <f>IF(Замеры!B1217=0, " ", Замеры!B1217)</f>
        <v>1212</v>
      </c>
      <c r="B1223" s="59">
        <f>Замеры!H1217</f>
        <v>0</v>
      </c>
      <c r="C1223" s="60" t="str">
        <f>Замеры!F1217</f>
        <v xml:space="preserve">Группа от QF </v>
      </c>
      <c r="D1223" s="29" t="s">
        <v>76</v>
      </c>
      <c r="E1223" s="28">
        <f>Замеры!I1217</f>
        <v>0</v>
      </c>
      <c r="F1223" s="29" t="s">
        <v>88</v>
      </c>
      <c r="G1223" s="29">
        <f t="shared" si="92"/>
        <v>15</v>
      </c>
      <c r="H1223" s="29">
        <f t="shared" si="93"/>
        <v>30</v>
      </c>
      <c r="I1223" s="29" t="s">
        <v>75</v>
      </c>
      <c r="J1223" s="29">
        <f t="shared" ca="1" si="90"/>
        <v>21.4</v>
      </c>
      <c r="K1223" s="29">
        <f t="shared" si="94"/>
        <v>0.3</v>
      </c>
      <c r="L1223" s="29">
        <f t="shared" ca="1" si="91"/>
        <v>1.0999999999999999E-2</v>
      </c>
      <c r="M1223">
        <f>Замеры!S1217</f>
        <v>0</v>
      </c>
    </row>
    <row r="1224" spans="1:13" ht="15.6" x14ac:dyDescent="0.3">
      <c r="A1224" s="58">
        <f>IF(Замеры!B1218=0, " ", Замеры!B1218)</f>
        <v>1213</v>
      </c>
      <c r="B1224" s="59">
        <f>Замеры!H1218</f>
        <v>0</v>
      </c>
      <c r="C1224" s="60" t="str">
        <f>Замеры!F1218</f>
        <v xml:space="preserve">Группа от QF </v>
      </c>
      <c r="D1224" s="29" t="s">
        <v>76</v>
      </c>
      <c r="E1224" s="28">
        <f>Замеры!I1218</f>
        <v>0</v>
      </c>
      <c r="F1224" s="29" t="s">
        <v>88</v>
      </c>
      <c r="G1224" s="29">
        <f t="shared" si="92"/>
        <v>15</v>
      </c>
      <c r="H1224" s="29">
        <f t="shared" si="93"/>
        <v>30</v>
      </c>
      <c r="I1224" s="29" t="s">
        <v>75</v>
      </c>
      <c r="J1224" s="29">
        <f t="shared" ca="1" si="90"/>
        <v>21.4</v>
      </c>
      <c r="K1224" s="29">
        <f t="shared" si="94"/>
        <v>0.3</v>
      </c>
      <c r="L1224" s="29">
        <f t="shared" ca="1" si="91"/>
        <v>8.0000000000000002E-3</v>
      </c>
      <c r="M1224">
        <f>Замеры!S1218</f>
        <v>0</v>
      </c>
    </row>
    <row r="1225" spans="1:13" ht="15.6" x14ac:dyDescent="0.3">
      <c r="A1225" s="58">
        <f>IF(Замеры!B1219=0, " ", Замеры!B1219)</f>
        <v>1214</v>
      </c>
      <c r="B1225" s="59">
        <f>Замеры!H1219</f>
        <v>0</v>
      </c>
      <c r="C1225" s="60" t="str">
        <f>Замеры!F1219</f>
        <v xml:space="preserve">Группа от QF </v>
      </c>
      <c r="D1225" s="29" t="s">
        <v>76</v>
      </c>
      <c r="E1225" s="28">
        <f>Замеры!I1219</f>
        <v>0</v>
      </c>
      <c r="F1225" s="29" t="s">
        <v>88</v>
      </c>
      <c r="G1225" s="29">
        <f t="shared" si="92"/>
        <v>15</v>
      </c>
      <c r="H1225" s="29">
        <f t="shared" si="93"/>
        <v>30</v>
      </c>
      <c r="I1225" s="29" t="s">
        <v>75</v>
      </c>
      <c r="J1225" s="29">
        <f t="shared" ca="1" si="90"/>
        <v>21.8</v>
      </c>
      <c r="K1225" s="29">
        <f t="shared" si="94"/>
        <v>0.3</v>
      </c>
      <c r="L1225" s="29">
        <f t="shared" ca="1" si="91"/>
        <v>7.0000000000000001E-3</v>
      </c>
      <c r="M1225">
        <f>Замеры!S1219</f>
        <v>0</v>
      </c>
    </row>
    <row r="1226" spans="1:13" ht="15.6" x14ac:dyDescent="0.3">
      <c r="A1226" s="58">
        <f>IF(Замеры!B1220=0, " ", Замеры!B1220)</f>
        <v>1215</v>
      </c>
      <c r="B1226" s="59">
        <f>Замеры!H1220</f>
        <v>0</v>
      </c>
      <c r="C1226" s="60" t="str">
        <f>Замеры!F1220</f>
        <v xml:space="preserve">Группа от QF </v>
      </c>
      <c r="D1226" s="29" t="s">
        <v>76</v>
      </c>
      <c r="E1226" s="28">
        <f>Замеры!I1220</f>
        <v>0</v>
      </c>
      <c r="F1226" s="29" t="s">
        <v>88</v>
      </c>
      <c r="G1226" s="29">
        <f t="shared" si="92"/>
        <v>15</v>
      </c>
      <c r="H1226" s="29">
        <f t="shared" si="93"/>
        <v>30</v>
      </c>
      <c r="I1226" s="29" t="s">
        <v>75</v>
      </c>
      <c r="J1226" s="29">
        <f t="shared" ca="1" si="90"/>
        <v>21.7</v>
      </c>
      <c r="K1226" s="29">
        <f t="shared" si="94"/>
        <v>0.3</v>
      </c>
      <c r="L1226" s="29">
        <f t="shared" ca="1" si="91"/>
        <v>1.9E-2</v>
      </c>
      <c r="M1226">
        <f>Замеры!S1220</f>
        <v>0</v>
      </c>
    </row>
    <row r="1227" spans="1:13" ht="15.6" x14ac:dyDescent="0.3">
      <c r="A1227" s="58">
        <f>IF(Замеры!B1221=0, " ", Замеры!B1221)</f>
        <v>1216</v>
      </c>
      <c r="B1227" s="59">
        <f>Замеры!H1221</f>
        <v>0</v>
      </c>
      <c r="C1227" s="60" t="str">
        <f>Замеры!F1221</f>
        <v xml:space="preserve">Группа от QF </v>
      </c>
      <c r="D1227" s="29" t="s">
        <v>76</v>
      </c>
      <c r="E1227" s="28">
        <f>Замеры!I1221</f>
        <v>0</v>
      </c>
      <c r="F1227" s="29" t="s">
        <v>88</v>
      </c>
      <c r="G1227" s="29">
        <f t="shared" si="92"/>
        <v>15</v>
      </c>
      <c r="H1227" s="29">
        <f t="shared" si="93"/>
        <v>30</v>
      </c>
      <c r="I1227" s="29" t="s">
        <v>75</v>
      </c>
      <c r="J1227" s="29">
        <f t="shared" ca="1" si="90"/>
        <v>21.3</v>
      </c>
      <c r="K1227" s="29">
        <f t="shared" si="94"/>
        <v>0.3</v>
      </c>
      <c r="L1227" s="29">
        <f t="shared" ca="1" si="91"/>
        <v>1.7000000000000001E-2</v>
      </c>
      <c r="M1227">
        <f>Замеры!S1221</f>
        <v>0</v>
      </c>
    </row>
    <row r="1228" spans="1:13" ht="15.6" x14ac:dyDescent="0.3">
      <c r="A1228" s="58">
        <f>IF(Замеры!B1222=0, " ", Замеры!B1222)</f>
        <v>1217</v>
      </c>
      <c r="B1228" s="59">
        <f>Замеры!H1222</f>
        <v>0</v>
      </c>
      <c r="C1228" s="60" t="str">
        <f>Замеры!F1222</f>
        <v xml:space="preserve">Группа от QF </v>
      </c>
      <c r="D1228" s="29" t="s">
        <v>76</v>
      </c>
      <c r="E1228" s="28">
        <f>Замеры!I1222</f>
        <v>0</v>
      </c>
      <c r="F1228" s="29" t="s">
        <v>88</v>
      </c>
      <c r="G1228" s="29">
        <f t="shared" si="92"/>
        <v>15</v>
      </c>
      <c r="H1228" s="29">
        <f t="shared" si="93"/>
        <v>30</v>
      </c>
      <c r="I1228" s="29" t="s">
        <v>75</v>
      </c>
      <c r="J1228" s="29">
        <f t="shared" ref="J1228:J1291" ca="1" si="95">RANDBETWEEN(201,219)/10</f>
        <v>21.8</v>
      </c>
      <c r="K1228" s="29">
        <f t="shared" si="94"/>
        <v>0.3</v>
      </c>
      <c r="L1228" s="29">
        <f t="shared" ref="L1228:L1291" ca="1" si="96">RANDBETWEEN(7,19)/1000</f>
        <v>8.0000000000000002E-3</v>
      </c>
      <c r="M1228">
        <f>Замеры!S1222</f>
        <v>0</v>
      </c>
    </row>
    <row r="1229" spans="1:13" ht="15.6" x14ac:dyDescent="0.3">
      <c r="A1229" s="58">
        <f>IF(Замеры!B1223=0, " ", Замеры!B1223)</f>
        <v>1218</v>
      </c>
      <c r="B1229" s="59">
        <f>Замеры!H1223</f>
        <v>0</v>
      </c>
      <c r="C1229" s="60" t="str">
        <f>Замеры!F1223</f>
        <v xml:space="preserve">Группа от QF </v>
      </c>
      <c r="D1229" s="29" t="s">
        <v>76</v>
      </c>
      <c r="E1229" s="28">
        <f>Замеры!I1223</f>
        <v>0</v>
      </c>
      <c r="F1229" s="29" t="s">
        <v>88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75</v>
      </c>
      <c r="J1229" s="29">
        <f t="shared" ca="1" si="95"/>
        <v>20.3</v>
      </c>
      <c r="K1229" s="29">
        <f t="shared" ref="K1229:K1292" si="99">$O$9</f>
        <v>0.3</v>
      </c>
      <c r="L1229" s="29">
        <f t="shared" ca="1" si="96"/>
        <v>1.4E-2</v>
      </c>
      <c r="M1229">
        <f>Замеры!S1223</f>
        <v>0</v>
      </c>
    </row>
    <row r="1230" spans="1:13" ht="15.6" x14ac:dyDescent="0.3">
      <c r="A1230" s="58">
        <f>IF(Замеры!B1224=0, " ", Замеры!B1224)</f>
        <v>1219</v>
      </c>
      <c r="B1230" s="59">
        <f>Замеры!H1224</f>
        <v>0</v>
      </c>
      <c r="C1230" s="60" t="str">
        <f>Замеры!F1224</f>
        <v xml:space="preserve">Группа от QF </v>
      </c>
      <c r="D1230" s="29" t="s">
        <v>76</v>
      </c>
      <c r="E1230" s="28">
        <f>Замеры!I1224</f>
        <v>0</v>
      </c>
      <c r="F1230" s="29" t="s">
        <v>88</v>
      </c>
      <c r="G1230" s="29">
        <f t="shared" si="97"/>
        <v>15</v>
      </c>
      <c r="H1230" s="29">
        <f t="shared" si="98"/>
        <v>30</v>
      </c>
      <c r="I1230" s="29" t="s">
        <v>75</v>
      </c>
      <c r="J1230" s="29">
        <f t="shared" ca="1" si="95"/>
        <v>20.3</v>
      </c>
      <c r="K1230" s="29">
        <f t="shared" si="99"/>
        <v>0.3</v>
      </c>
      <c r="L1230" s="29">
        <f t="shared" ca="1" si="96"/>
        <v>1.9E-2</v>
      </c>
      <c r="M1230">
        <f>Замеры!S1224</f>
        <v>0</v>
      </c>
    </row>
    <row r="1231" spans="1:13" ht="15.6" x14ac:dyDescent="0.3">
      <c r="A1231" s="58">
        <f>IF(Замеры!B1225=0, " ", Замеры!B1225)</f>
        <v>1220</v>
      </c>
      <c r="B1231" s="59">
        <f>Замеры!H1225</f>
        <v>0</v>
      </c>
      <c r="C1231" s="60" t="str">
        <f>Замеры!F1225</f>
        <v xml:space="preserve">Группа от QF </v>
      </c>
      <c r="D1231" s="29" t="s">
        <v>76</v>
      </c>
      <c r="E1231" s="28">
        <f>Замеры!I1225</f>
        <v>0</v>
      </c>
      <c r="F1231" s="29" t="s">
        <v>88</v>
      </c>
      <c r="G1231" s="29">
        <f t="shared" si="97"/>
        <v>15</v>
      </c>
      <c r="H1231" s="29">
        <f t="shared" si="98"/>
        <v>30</v>
      </c>
      <c r="I1231" s="29" t="s">
        <v>75</v>
      </c>
      <c r="J1231" s="29">
        <f t="shared" ca="1" si="95"/>
        <v>20.5</v>
      </c>
      <c r="K1231" s="29">
        <f t="shared" si="99"/>
        <v>0.3</v>
      </c>
      <c r="L1231" s="29">
        <f t="shared" ca="1" si="96"/>
        <v>1.2E-2</v>
      </c>
      <c r="M1231">
        <f>Замеры!S1225</f>
        <v>0</v>
      </c>
    </row>
    <row r="1232" spans="1:13" ht="15.6" x14ac:dyDescent="0.3">
      <c r="A1232" s="58">
        <f>IF(Замеры!B1226=0, " ", Замеры!B1226)</f>
        <v>1221</v>
      </c>
      <c r="B1232" s="59">
        <f>Замеры!H1226</f>
        <v>0</v>
      </c>
      <c r="C1232" s="60" t="str">
        <f>Замеры!F1226</f>
        <v xml:space="preserve">Группа от QF </v>
      </c>
      <c r="D1232" s="29" t="s">
        <v>76</v>
      </c>
      <c r="E1232" s="28">
        <f>Замеры!I1226</f>
        <v>0</v>
      </c>
      <c r="F1232" s="29" t="s">
        <v>88</v>
      </c>
      <c r="G1232" s="29">
        <f t="shared" si="97"/>
        <v>15</v>
      </c>
      <c r="H1232" s="29">
        <f t="shared" si="98"/>
        <v>30</v>
      </c>
      <c r="I1232" s="29" t="s">
        <v>75</v>
      </c>
      <c r="J1232" s="29">
        <f t="shared" ca="1" si="95"/>
        <v>21.4</v>
      </c>
      <c r="K1232" s="29">
        <f t="shared" si="99"/>
        <v>0.3</v>
      </c>
      <c r="L1232" s="29">
        <f t="shared" ca="1" si="96"/>
        <v>1.4E-2</v>
      </c>
      <c r="M1232">
        <f>Замеры!S1226</f>
        <v>0</v>
      </c>
    </row>
    <row r="1233" spans="1:13" ht="15.6" x14ac:dyDescent="0.3">
      <c r="A1233" s="58">
        <f>IF(Замеры!B1227=0, " ", Замеры!B1227)</f>
        <v>1222</v>
      </c>
      <c r="B1233" s="59">
        <f>Замеры!H1227</f>
        <v>0</v>
      </c>
      <c r="C1233" s="60" t="str">
        <f>Замеры!F1227</f>
        <v xml:space="preserve">Группа от QF </v>
      </c>
      <c r="D1233" s="29" t="s">
        <v>76</v>
      </c>
      <c r="E1233" s="28">
        <f>Замеры!I1227</f>
        <v>0</v>
      </c>
      <c r="F1233" s="29" t="s">
        <v>88</v>
      </c>
      <c r="G1233" s="29">
        <f t="shared" si="97"/>
        <v>15</v>
      </c>
      <c r="H1233" s="29">
        <f t="shared" si="98"/>
        <v>30</v>
      </c>
      <c r="I1233" s="29" t="s">
        <v>75</v>
      </c>
      <c r="J1233" s="29">
        <f t="shared" ca="1" si="95"/>
        <v>20.6</v>
      </c>
      <c r="K1233" s="29">
        <f t="shared" si="99"/>
        <v>0.3</v>
      </c>
      <c r="L1233" s="29">
        <f t="shared" ca="1" si="96"/>
        <v>1.6E-2</v>
      </c>
      <c r="M1233">
        <f>Замеры!S1227</f>
        <v>0</v>
      </c>
    </row>
    <row r="1234" spans="1:13" ht="15.6" x14ac:dyDescent="0.3">
      <c r="A1234" s="58">
        <f>IF(Замеры!B1228=0, " ", Замеры!B1228)</f>
        <v>1223</v>
      </c>
      <c r="B1234" s="59">
        <f>Замеры!H1228</f>
        <v>0</v>
      </c>
      <c r="C1234" s="60" t="str">
        <f>Замеры!F1228</f>
        <v xml:space="preserve">Группа от QF </v>
      </c>
      <c r="D1234" s="29" t="s">
        <v>76</v>
      </c>
      <c r="E1234" s="28">
        <f>Замеры!I1228</f>
        <v>0</v>
      </c>
      <c r="F1234" s="29" t="s">
        <v>88</v>
      </c>
      <c r="G1234" s="29">
        <f t="shared" si="97"/>
        <v>15</v>
      </c>
      <c r="H1234" s="29">
        <f t="shared" si="98"/>
        <v>30</v>
      </c>
      <c r="I1234" s="29" t="s">
        <v>75</v>
      </c>
      <c r="J1234" s="29">
        <f t="shared" ca="1" si="95"/>
        <v>20.9</v>
      </c>
      <c r="K1234" s="29">
        <f t="shared" si="99"/>
        <v>0.3</v>
      </c>
      <c r="L1234" s="29">
        <f t="shared" ca="1" si="96"/>
        <v>1.2E-2</v>
      </c>
      <c r="M1234">
        <f>Замеры!S1228</f>
        <v>0</v>
      </c>
    </row>
    <row r="1235" spans="1:13" ht="15.6" x14ac:dyDescent="0.3">
      <c r="A1235" s="58">
        <f>IF(Замеры!B1229=0, " ", Замеры!B1229)</f>
        <v>1224</v>
      </c>
      <c r="B1235" s="59">
        <f>Замеры!H1229</f>
        <v>0</v>
      </c>
      <c r="C1235" s="60" t="str">
        <f>Замеры!F1229</f>
        <v xml:space="preserve">Группа от QF </v>
      </c>
      <c r="D1235" s="29" t="s">
        <v>76</v>
      </c>
      <c r="E1235" s="28">
        <f>Замеры!I1229</f>
        <v>0</v>
      </c>
      <c r="F1235" s="29" t="s">
        <v>88</v>
      </c>
      <c r="G1235" s="29">
        <f t="shared" si="97"/>
        <v>15</v>
      </c>
      <c r="H1235" s="29">
        <f t="shared" si="98"/>
        <v>30</v>
      </c>
      <c r="I1235" s="29" t="s">
        <v>75</v>
      </c>
      <c r="J1235" s="29">
        <f t="shared" ca="1" si="95"/>
        <v>20.6</v>
      </c>
      <c r="K1235" s="29">
        <f t="shared" si="99"/>
        <v>0.3</v>
      </c>
      <c r="L1235" s="29">
        <f t="shared" ca="1" si="96"/>
        <v>0.01</v>
      </c>
      <c r="M1235">
        <f>Замеры!S1229</f>
        <v>0</v>
      </c>
    </row>
    <row r="1236" spans="1:13" ht="15.6" x14ac:dyDescent="0.3">
      <c r="A1236" s="58">
        <f>IF(Замеры!B1230=0, " ", Замеры!B1230)</f>
        <v>1225</v>
      </c>
      <c r="B1236" s="59">
        <f>Замеры!H1230</f>
        <v>0</v>
      </c>
      <c r="C1236" s="60" t="str">
        <f>Замеры!F1230</f>
        <v xml:space="preserve">Группа от QF </v>
      </c>
      <c r="D1236" s="29" t="s">
        <v>76</v>
      </c>
      <c r="E1236" s="28">
        <f>Замеры!I1230</f>
        <v>0</v>
      </c>
      <c r="F1236" s="29" t="s">
        <v>88</v>
      </c>
      <c r="G1236" s="29">
        <f t="shared" si="97"/>
        <v>15</v>
      </c>
      <c r="H1236" s="29">
        <f t="shared" si="98"/>
        <v>30</v>
      </c>
      <c r="I1236" s="29" t="s">
        <v>75</v>
      </c>
      <c r="J1236" s="29">
        <f t="shared" ca="1" si="95"/>
        <v>21.4</v>
      </c>
      <c r="K1236" s="29">
        <f t="shared" si="99"/>
        <v>0.3</v>
      </c>
      <c r="L1236" s="29">
        <f t="shared" ca="1" si="96"/>
        <v>0.01</v>
      </c>
      <c r="M1236">
        <f>Замеры!S1230</f>
        <v>0</v>
      </c>
    </row>
    <row r="1237" spans="1:13" ht="15.6" x14ac:dyDescent="0.3">
      <c r="A1237" s="58">
        <f>IF(Замеры!B1231=0, " ", Замеры!B1231)</f>
        <v>1226</v>
      </c>
      <c r="B1237" s="59">
        <f>Замеры!H1231</f>
        <v>0</v>
      </c>
      <c r="C1237" s="60" t="str">
        <f>Замеры!F1231</f>
        <v xml:space="preserve">Группа от QF </v>
      </c>
      <c r="D1237" s="29" t="s">
        <v>76</v>
      </c>
      <c r="E1237" s="28">
        <f>Замеры!I1231</f>
        <v>0</v>
      </c>
      <c r="F1237" s="29" t="s">
        <v>88</v>
      </c>
      <c r="G1237" s="29">
        <f t="shared" si="97"/>
        <v>15</v>
      </c>
      <c r="H1237" s="29">
        <f t="shared" si="98"/>
        <v>30</v>
      </c>
      <c r="I1237" s="29" t="s">
        <v>75</v>
      </c>
      <c r="J1237" s="29">
        <f t="shared" ca="1" si="95"/>
        <v>21.9</v>
      </c>
      <c r="K1237" s="29">
        <f t="shared" si="99"/>
        <v>0.3</v>
      </c>
      <c r="L1237" s="29">
        <f t="shared" ca="1" si="96"/>
        <v>1.0999999999999999E-2</v>
      </c>
      <c r="M1237">
        <f>Замеры!S1231</f>
        <v>0</v>
      </c>
    </row>
    <row r="1238" spans="1:13" ht="15.6" x14ac:dyDescent="0.3">
      <c r="A1238" s="58">
        <f>IF(Замеры!B1232=0, " ", Замеры!B1232)</f>
        <v>1227</v>
      </c>
      <c r="B1238" s="59">
        <f>Замеры!H1232</f>
        <v>0</v>
      </c>
      <c r="C1238" s="60" t="str">
        <f>Замеры!F1232</f>
        <v xml:space="preserve">Группа от QF </v>
      </c>
      <c r="D1238" s="29" t="s">
        <v>76</v>
      </c>
      <c r="E1238" s="28">
        <f>Замеры!I1232</f>
        <v>0</v>
      </c>
      <c r="F1238" s="29" t="s">
        <v>88</v>
      </c>
      <c r="G1238" s="29">
        <f t="shared" si="97"/>
        <v>15</v>
      </c>
      <c r="H1238" s="29">
        <f t="shared" si="98"/>
        <v>30</v>
      </c>
      <c r="I1238" s="29" t="s">
        <v>75</v>
      </c>
      <c r="J1238" s="29">
        <f t="shared" ca="1" si="95"/>
        <v>20.6</v>
      </c>
      <c r="K1238" s="29">
        <f t="shared" si="99"/>
        <v>0.3</v>
      </c>
      <c r="L1238" s="29">
        <f t="shared" ca="1" si="96"/>
        <v>0.01</v>
      </c>
      <c r="M1238">
        <f>Замеры!S1232</f>
        <v>0</v>
      </c>
    </row>
    <row r="1239" spans="1:13" ht="15.6" x14ac:dyDescent="0.3">
      <c r="A1239" s="58">
        <f>IF(Замеры!B1233=0, " ", Замеры!B1233)</f>
        <v>1228</v>
      </c>
      <c r="B1239" s="59">
        <f>Замеры!H1233</f>
        <v>0</v>
      </c>
      <c r="C1239" s="60" t="str">
        <f>Замеры!F1233</f>
        <v xml:space="preserve">Группа от QF </v>
      </c>
      <c r="D1239" s="29" t="s">
        <v>76</v>
      </c>
      <c r="E1239" s="28">
        <f>Замеры!I1233</f>
        <v>0</v>
      </c>
      <c r="F1239" s="29" t="s">
        <v>88</v>
      </c>
      <c r="G1239" s="29">
        <f t="shared" si="97"/>
        <v>15</v>
      </c>
      <c r="H1239" s="29">
        <f t="shared" si="98"/>
        <v>30</v>
      </c>
      <c r="I1239" s="29" t="s">
        <v>75</v>
      </c>
      <c r="J1239" s="29">
        <f t="shared" ca="1" si="95"/>
        <v>21</v>
      </c>
      <c r="K1239" s="29">
        <f t="shared" si="99"/>
        <v>0.3</v>
      </c>
      <c r="L1239" s="29">
        <f t="shared" ca="1" si="96"/>
        <v>1.9E-2</v>
      </c>
      <c r="M1239">
        <f>Замеры!S1233</f>
        <v>0</v>
      </c>
    </row>
    <row r="1240" spans="1:13" ht="15.6" x14ac:dyDescent="0.3">
      <c r="A1240" s="58">
        <f>IF(Замеры!B1234=0, " ", Замеры!B1234)</f>
        <v>1229</v>
      </c>
      <c r="B1240" s="59">
        <f>Замеры!H1234</f>
        <v>0</v>
      </c>
      <c r="C1240" s="60" t="str">
        <f>Замеры!F1234</f>
        <v xml:space="preserve">Группа от QF </v>
      </c>
      <c r="D1240" s="29" t="s">
        <v>76</v>
      </c>
      <c r="E1240" s="28">
        <f>Замеры!I1234</f>
        <v>0</v>
      </c>
      <c r="F1240" s="29" t="s">
        <v>88</v>
      </c>
      <c r="G1240" s="29">
        <f t="shared" si="97"/>
        <v>15</v>
      </c>
      <c r="H1240" s="29">
        <f t="shared" si="98"/>
        <v>30</v>
      </c>
      <c r="I1240" s="29" t="s">
        <v>75</v>
      </c>
      <c r="J1240" s="29">
        <f t="shared" ca="1" si="95"/>
        <v>21</v>
      </c>
      <c r="K1240" s="29">
        <f t="shared" si="99"/>
        <v>0.3</v>
      </c>
      <c r="L1240" s="29">
        <f t="shared" ca="1" si="96"/>
        <v>1.4999999999999999E-2</v>
      </c>
      <c r="M1240">
        <f>Замеры!S1234</f>
        <v>0</v>
      </c>
    </row>
    <row r="1241" spans="1:13" ht="15.6" x14ac:dyDescent="0.3">
      <c r="A1241" s="58">
        <f>IF(Замеры!B1235=0, " ", Замеры!B1235)</f>
        <v>1230</v>
      </c>
      <c r="B1241" s="59">
        <f>Замеры!H1235</f>
        <v>0</v>
      </c>
      <c r="C1241" s="60" t="str">
        <f>Замеры!F1235</f>
        <v xml:space="preserve">Группа от QF </v>
      </c>
      <c r="D1241" s="29" t="s">
        <v>76</v>
      </c>
      <c r="E1241" s="28">
        <f>Замеры!I1235</f>
        <v>0</v>
      </c>
      <c r="F1241" s="29" t="s">
        <v>88</v>
      </c>
      <c r="G1241" s="29">
        <f t="shared" si="97"/>
        <v>15</v>
      </c>
      <c r="H1241" s="29">
        <f t="shared" si="98"/>
        <v>30</v>
      </c>
      <c r="I1241" s="29" t="s">
        <v>75</v>
      </c>
      <c r="J1241" s="29">
        <f t="shared" ca="1" si="95"/>
        <v>21.5</v>
      </c>
      <c r="K1241" s="29">
        <f t="shared" si="99"/>
        <v>0.3</v>
      </c>
      <c r="L1241" s="29">
        <f t="shared" ca="1" si="96"/>
        <v>8.0000000000000002E-3</v>
      </c>
      <c r="M1241">
        <f>Замеры!S1235</f>
        <v>0</v>
      </c>
    </row>
    <row r="1242" spans="1:13" ht="15.6" x14ac:dyDescent="0.3">
      <c r="A1242" s="58">
        <f>IF(Замеры!B1236=0, " ", Замеры!B1236)</f>
        <v>1231</v>
      </c>
      <c r="B1242" s="59">
        <f>Замеры!H1236</f>
        <v>0</v>
      </c>
      <c r="C1242" s="60" t="str">
        <f>Замеры!F1236</f>
        <v xml:space="preserve">Группа от QF </v>
      </c>
      <c r="D1242" s="29" t="s">
        <v>76</v>
      </c>
      <c r="E1242" s="28">
        <f>Замеры!I1236</f>
        <v>0</v>
      </c>
      <c r="F1242" s="29" t="s">
        <v>88</v>
      </c>
      <c r="G1242" s="29">
        <f t="shared" si="97"/>
        <v>15</v>
      </c>
      <c r="H1242" s="29">
        <f t="shared" si="98"/>
        <v>30</v>
      </c>
      <c r="I1242" s="29" t="s">
        <v>75</v>
      </c>
      <c r="J1242" s="29">
        <f t="shared" ca="1" si="95"/>
        <v>21.7</v>
      </c>
      <c r="K1242" s="29">
        <f t="shared" si="99"/>
        <v>0.3</v>
      </c>
      <c r="L1242" s="29">
        <f t="shared" ca="1" si="96"/>
        <v>1.9E-2</v>
      </c>
      <c r="M1242">
        <f>Замеры!S1236</f>
        <v>0</v>
      </c>
    </row>
    <row r="1243" spans="1:13" ht="15.6" x14ac:dyDescent="0.3">
      <c r="A1243" s="58">
        <f>IF(Замеры!B1237=0, " ", Замеры!B1237)</f>
        <v>1232</v>
      </c>
      <c r="B1243" s="59">
        <f>Замеры!H1237</f>
        <v>0</v>
      </c>
      <c r="C1243" s="60" t="str">
        <f>Замеры!F1237</f>
        <v xml:space="preserve">Группа от QF </v>
      </c>
      <c r="D1243" s="29" t="s">
        <v>76</v>
      </c>
      <c r="E1243" s="28">
        <f>Замеры!I1237</f>
        <v>0</v>
      </c>
      <c r="F1243" s="29" t="s">
        <v>88</v>
      </c>
      <c r="G1243" s="29">
        <f t="shared" si="97"/>
        <v>15</v>
      </c>
      <c r="H1243" s="29">
        <f t="shared" si="98"/>
        <v>30</v>
      </c>
      <c r="I1243" s="29" t="s">
        <v>75</v>
      </c>
      <c r="J1243" s="29">
        <f t="shared" ca="1" si="95"/>
        <v>20.399999999999999</v>
      </c>
      <c r="K1243" s="29">
        <f t="shared" si="99"/>
        <v>0.3</v>
      </c>
      <c r="L1243" s="29">
        <f t="shared" ca="1" si="96"/>
        <v>1.6E-2</v>
      </c>
      <c r="M1243">
        <f>Замеры!S1237</f>
        <v>0</v>
      </c>
    </row>
    <row r="1244" spans="1:13" ht="15.6" x14ac:dyDescent="0.3">
      <c r="A1244" s="58">
        <f>IF(Замеры!B1238=0, " ", Замеры!B1238)</f>
        <v>1233</v>
      </c>
      <c r="B1244" s="59">
        <f>Замеры!H1238</f>
        <v>0</v>
      </c>
      <c r="C1244" s="60" t="str">
        <f>Замеры!F1238</f>
        <v xml:space="preserve">Группа от QF </v>
      </c>
      <c r="D1244" s="29" t="s">
        <v>76</v>
      </c>
      <c r="E1244" s="28">
        <f>Замеры!I1238</f>
        <v>0</v>
      </c>
      <c r="F1244" s="29" t="s">
        <v>88</v>
      </c>
      <c r="G1244" s="29">
        <f t="shared" si="97"/>
        <v>15</v>
      </c>
      <c r="H1244" s="29">
        <f t="shared" si="98"/>
        <v>30</v>
      </c>
      <c r="I1244" s="29" t="s">
        <v>75</v>
      </c>
      <c r="J1244" s="29">
        <f t="shared" ca="1" si="95"/>
        <v>21.7</v>
      </c>
      <c r="K1244" s="29">
        <f t="shared" si="99"/>
        <v>0.3</v>
      </c>
      <c r="L1244" s="29">
        <f t="shared" ca="1" si="96"/>
        <v>8.9999999999999993E-3</v>
      </c>
      <c r="M1244">
        <f>Замеры!S1238</f>
        <v>0</v>
      </c>
    </row>
    <row r="1245" spans="1:13" ht="15.6" x14ac:dyDescent="0.3">
      <c r="A1245" s="58">
        <f>IF(Замеры!B1239=0, " ", Замеры!B1239)</f>
        <v>1234</v>
      </c>
      <c r="B1245" s="59">
        <f>Замеры!H1239</f>
        <v>0</v>
      </c>
      <c r="C1245" s="60" t="str">
        <f>Замеры!F1239</f>
        <v xml:space="preserve">Группа от QF </v>
      </c>
      <c r="D1245" s="29" t="s">
        <v>76</v>
      </c>
      <c r="E1245" s="28">
        <f>Замеры!I1239</f>
        <v>0</v>
      </c>
      <c r="F1245" s="29" t="s">
        <v>88</v>
      </c>
      <c r="G1245" s="29">
        <f t="shared" si="97"/>
        <v>15</v>
      </c>
      <c r="H1245" s="29">
        <f t="shared" si="98"/>
        <v>30</v>
      </c>
      <c r="I1245" s="29" t="s">
        <v>75</v>
      </c>
      <c r="J1245" s="29">
        <f t="shared" ca="1" si="95"/>
        <v>21</v>
      </c>
      <c r="K1245" s="29">
        <f t="shared" si="99"/>
        <v>0.3</v>
      </c>
      <c r="L1245" s="29">
        <f t="shared" ca="1" si="96"/>
        <v>1.4E-2</v>
      </c>
      <c r="M1245">
        <f>Замеры!S1239</f>
        <v>0</v>
      </c>
    </row>
    <row r="1246" spans="1:13" ht="15.6" x14ac:dyDescent="0.3">
      <c r="A1246" s="58">
        <f>IF(Замеры!B1240=0, " ", Замеры!B1240)</f>
        <v>1235</v>
      </c>
      <c r="B1246" s="59">
        <f>Замеры!H1240</f>
        <v>0</v>
      </c>
      <c r="C1246" s="60" t="str">
        <f>Замеры!F1240</f>
        <v xml:space="preserve">Группа от QF </v>
      </c>
      <c r="D1246" s="29" t="s">
        <v>76</v>
      </c>
      <c r="E1246" s="28">
        <f>Замеры!I1240</f>
        <v>0</v>
      </c>
      <c r="F1246" s="29" t="s">
        <v>88</v>
      </c>
      <c r="G1246" s="29">
        <f t="shared" si="97"/>
        <v>15</v>
      </c>
      <c r="H1246" s="29">
        <f t="shared" si="98"/>
        <v>30</v>
      </c>
      <c r="I1246" s="29" t="s">
        <v>75</v>
      </c>
      <c r="J1246" s="29">
        <f t="shared" ca="1" si="95"/>
        <v>21.8</v>
      </c>
      <c r="K1246" s="29">
        <f t="shared" si="99"/>
        <v>0.3</v>
      </c>
      <c r="L1246" s="29">
        <f t="shared" ca="1" si="96"/>
        <v>1.4E-2</v>
      </c>
      <c r="M1246">
        <f>Замеры!S1240</f>
        <v>0</v>
      </c>
    </row>
    <row r="1247" spans="1:13" ht="15.6" x14ac:dyDescent="0.3">
      <c r="A1247" s="58">
        <f>IF(Замеры!B1241=0, " ", Замеры!B1241)</f>
        <v>1236</v>
      </c>
      <c r="B1247" s="59">
        <f>Замеры!H1241</f>
        <v>0</v>
      </c>
      <c r="C1247" s="60" t="str">
        <f>Замеры!F1241</f>
        <v xml:space="preserve">Группа от QF </v>
      </c>
      <c r="D1247" s="29" t="s">
        <v>76</v>
      </c>
      <c r="E1247" s="28">
        <f>Замеры!I1241</f>
        <v>0</v>
      </c>
      <c r="F1247" s="29" t="s">
        <v>88</v>
      </c>
      <c r="G1247" s="29">
        <f t="shared" si="97"/>
        <v>15</v>
      </c>
      <c r="H1247" s="29">
        <f t="shared" si="98"/>
        <v>30</v>
      </c>
      <c r="I1247" s="29" t="s">
        <v>75</v>
      </c>
      <c r="J1247" s="29">
        <f t="shared" ca="1" si="95"/>
        <v>21.8</v>
      </c>
      <c r="K1247" s="29">
        <f t="shared" si="99"/>
        <v>0.3</v>
      </c>
      <c r="L1247" s="29">
        <f t="shared" ca="1" si="96"/>
        <v>1.2999999999999999E-2</v>
      </c>
      <c r="M1247">
        <f>Замеры!S1241</f>
        <v>0</v>
      </c>
    </row>
    <row r="1248" spans="1:13" ht="15.6" x14ac:dyDescent="0.3">
      <c r="A1248" s="58">
        <f>IF(Замеры!B1242=0, " ", Замеры!B1242)</f>
        <v>1237</v>
      </c>
      <c r="B1248" s="59">
        <f>Замеры!H1242</f>
        <v>0</v>
      </c>
      <c r="C1248" s="60" t="str">
        <f>Замеры!F1242</f>
        <v xml:space="preserve">Группа от QF </v>
      </c>
      <c r="D1248" s="29" t="s">
        <v>76</v>
      </c>
      <c r="E1248" s="28">
        <f>Замеры!I1242</f>
        <v>0</v>
      </c>
      <c r="F1248" s="29" t="s">
        <v>88</v>
      </c>
      <c r="G1248" s="29">
        <f t="shared" si="97"/>
        <v>15</v>
      </c>
      <c r="H1248" s="29">
        <f t="shared" si="98"/>
        <v>30</v>
      </c>
      <c r="I1248" s="29" t="s">
        <v>75</v>
      </c>
      <c r="J1248" s="29">
        <f t="shared" ca="1" si="95"/>
        <v>21.9</v>
      </c>
      <c r="K1248" s="29">
        <f t="shared" si="99"/>
        <v>0.3</v>
      </c>
      <c r="L1248" s="29">
        <f t="shared" ca="1" si="96"/>
        <v>1.2999999999999999E-2</v>
      </c>
      <c r="M1248">
        <f>Замеры!S1242</f>
        <v>0</v>
      </c>
    </row>
    <row r="1249" spans="1:13" ht="15.6" x14ac:dyDescent="0.3">
      <c r="A1249" s="58">
        <f>IF(Замеры!B1243=0, " ", Замеры!B1243)</f>
        <v>1238</v>
      </c>
      <c r="B1249" s="59">
        <f>Замеры!H1243</f>
        <v>0</v>
      </c>
      <c r="C1249" s="60" t="str">
        <f>Замеры!F1243</f>
        <v xml:space="preserve">Группа от QF </v>
      </c>
      <c r="D1249" s="29" t="s">
        <v>76</v>
      </c>
      <c r="E1249" s="28">
        <f>Замеры!I1243</f>
        <v>0</v>
      </c>
      <c r="F1249" s="29" t="s">
        <v>88</v>
      </c>
      <c r="G1249" s="29">
        <f t="shared" si="97"/>
        <v>15</v>
      </c>
      <c r="H1249" s="29">
        <f t="shared" si="98"/>
        <v>30</v>
      </c>
      <c r="I1249" s="29" t="s">
        <v>75</v>
      </c>
      <c r="J1249" s="29">
        <f t="shared" ca="1" si="95"/>
        <v>21</v>
      </c>
      <c r="K1249" s="29">
        <f t="shared" si="99"/>
        <v>0.3</v>
      </c>
      <c r="L1249" s="29">
        <f t="shared" ca="1" si="96"/>
        <v>1.2999999999999999E-2</v>
      </c>
      <c r="M1249">
        <f>Замеры!S1243</f>
        <v>0</v>
      </c>
    </row>
    <row r="1250" spans="1:13" ht="15.6" x14ac:dyDescent="0.3">
      <c r="A1250" s="58">
        <f>IF(Замеры!B1244=0, " ", Замеры!B1244)</f>
        <v>1239</v>
      </c>
      <c r="B1250" s="59">
        <f>Замеры!H1244</f>
        <v>0</v>
      </c>
      <c r="C1250" s="60" t="str">
        <f>Замеры!F1244</f>
        <v xml:space="preserve">Группа от QF </v>
      </c>
      <c r="D1250" s="29" t="s">
        <v>76</v>
      </c>
      <c r="E1250" s="28">
        <f>Замеры!I1244</f>
        <v>0</v>
      </c>
      <c r="F1250" s="29" t="s">
        <v>88</v>
      </c>
      <c r="G1250" s="29">
        <f t="shared" si="97"/>
        <v>15</v>
      </c>
      <c r="H1250" s="29">
        <f t="shared" si="98"/>
        <v>30</v>
      </c>
      <c r="I1250" s="29" t="s">
        <v>75</v>
      </c>
      <c r="J1250" s="29">
        <f t="shared" ca="1" si="95"/>
        <v>20.7</v>
      </c>
      <c r="K1250" s="29">
        <f t="shared" si="99"/>
        <v>0.3</v>
      </c>
      <c r="L1250" s="29">
        <f t="shared" ca="1" si="96"/>
        <v>1.2E-2</v>
      </c>
      <c r="M1250">
        <f>Замеры!S1244</f>
        <v>0</v>
      </c>
    </row>
    <row r="1251" spans="1:13" ht="15.6" x14ac:dyDescent="0.3">
      <c r="A1251" s="58">
        <f>IF(Замеры!B1245=0, " ", Замеры!B1245)</f>
        <v>1240</v>
      </c>
      <c r="B1251" s="59">
        <f>Замеры!H1245</f>
        <v>0</v>
      </c>
      <c r="C1251" s="60" t="str">
        <f>Замеры!F1245</f>
        <v xml:space="preserve">Группа от QF </v>
      </c>
      <c r="D1251" s="29" t="s">
        <v>76</v>
      </c>
      <c r="E1251" s="28">
        <f>Замеры!I1245</f>
        <v>0</v>
      </c>
      <c r="F1251" s="29" t="s">
        <v>88</v>
      </c>
      <c r="G1251" s="29">
        <f t="shared" si="97"/>
        <v>15</v>
      </c>
      <c r="H1251" s="29">
        <f t="shared" si="98"/>
        <v>30</v>
      </c>
      <c r="I1251" s="29" t="s">
        <v>75</v>
      </c>
      <c r="J1251" s="29">
        <f t="shared" ca="1" si="95"/>
        <v>20.7</v>
      </c>
      <c r="K1251" s="29">
        <f t="shared" si="99"/>
        <v>0.3</v>
      </c>
      <c r="L1251" s="29">
        <f t="shared" ca="1" si="96"/>
        <v>1.4999999999999999E-2</v>
      </c>
      <c r="M1251">
        <f>Замеры!S1245</f>
        <v>0</v>
      </c>
    </row>
    <row r="1252" spans="1:13" ht="15.6" x14ac:dyDescent="0.3">
      <c r="A1252" s="58">
        <f>IF(Замеры!B1246=0, " ", Замеры!B1246)</f>
        <v>1241</v>
      </c>
      <c r="B1252" s="59">
        <f>Замеры!H1246</f>
        <v>0</v>
      </c>
      <c r="C1252" s="60" t="str">
        <f>Замеры!F1246</f>
        <v xml:space="preserve">Группа от QF </v>
      </c>
      <c r="D1252" s="29" t="s">
        <v>76</v>
      </c>
      <c r="E1252" s="28">
        <f>Замеры!I1246</f>
        <v>0</v>
      </c>
      <c r="F1252" s="29" t="s">
        <v>88</v>
      </c>
      <c r="G1252" s="29">
        <f t="shared" si="97"/>
        <v>15</v>
      </c>
      <c r="H1252" s="29">
        <f t="shared" si="98"/>
        <v>30</v>
      </c>
      <c r="I1252" s="29" t="s">
        <v>75</v>
      </c>
      <c r="J1252" s="29">
        <f t="shared" ca="1" si="95"/>
        <v>21.8</v>
      </c>
      <c r="K1252" s="29">
        <f t="shared" si="99"/>
        <v>0.3</v>
      </c>
      <c r="L1252" s="29">
        <f t="shared" ca="1" si="96"/>
        <v>1.9E-2</v>
      </c>
      <c r="M1252">
        <f>Замеры!S1246</f>
        <v>0</v>
      </c>
    </row>
    <row r="1253" spans="1:13" ht="15.6" x14ac:dyDescent="0.3">
      <c r="A1253" s="58">
        <f>IF(Замеры!B1247=0, " ", Замеры!B1247)</f>
        <v>1242</v>
      </c>
      <c r="B1253" s="59">
        <f>Замеры!H1247</f>
        <v>0</v>
      </c>
      <c r="C1253" s="60" t="str">
        <f>Замеры!F1247</f>
        <v xml:space="preserve">Группа от QF </v>
      </c>
      <c r="D1253" s="29" t="s">
        <v>76</v>
      </c>
      <c r="E1253" s="28">
        <f>Замеры!I1247</f>
        <v>0</v>
      </c>
      <c r="F1253" s="29" t="s">
        <v>88</v>
      </c>
      <c r="G1253" s="29">
        <f t="shared" si="97"/>
        <v>15</v>
      </c>
      <c r="H1253" s="29">
        <f t="shared" si="98"/>
        <v>30</v>
      </c>
      <c r="I1253" s="29" t="s">
        <v>75</v>
      </c>
      <c r="J1253" s="29">
        <f t="shared" ca="1" si="95"/>
        <v>20.8</v>
      </c>
      <c r="K1253" s="29">
        <f t="shared" si="99"/>
        <v>0.3</v>
      </c>
      <c r="L1253" s="29">
        <f t="shared" ca="1" si="96"/>
        <v>1.6E-2</v>
      </c>
      <c r="M1253">
        <f>Замеры!S1247</f>
        <v>0</v>
      </c>
    </row>
    <row r="1254" spans="1:13" ht="15.6" x14ac:dyDescent="0.3">
      <c r="A1254" s="58">
        <f>IF(Замеры!B1248=0, " ", Замеры!B1248)</f>
        <v>1243</v>
      </c>
      <c r="B1254" s="59">
        <f>Замеры!H1248</f>
        <v>0</v>
      </c>
      <c r="C1254" s="60" t="str">
        <f>Замеры!F1248</f>
        <v xml:space="preserve">Группа от QF </v>
      </c>
      <c r="D1254" s="29" t="s">
        <v>76</v>
      </c>
      <c r="E1254" s="28">
        <f>Замеры!I1248</f>
        <v>0</v>
      </c>
      <c r="F1254" s="29" t="s">
        <v>88</v>
      </c>
      <c r="G1254" s="29">
        <f t="shared" si="97"/>
        <v>15</v>
      </c>
      <c r="H1254" s="29">
        <f t="shared" si="98"/>
        <v>30</v>
      </c>
      <c r="I1254" s="29" t="s">
        <v>75</v>
      </c>
      <c r="J1254" s="29">
        <f t="shared" ca="1" si="95"/>
        <v>20.2</v>
      </c>
      <c r="K1254" s="29">
        <f t="shared" si="99"/>
        <v>0.3</v>
      </c>
      <c r="L1254" s="29">
        <f t="shared" ca="1" si="96"/>
        <v>1.4999999999999999E-2</v>
      </c>
      <c r="M1254">
        <f>Замеры!S1248</f>
        <v>0</v>
      </c>
    </row>
    <row r="1255" spans="1:13" ht="15.6" x14ac:dyDescent="0.3">
      <c r="A1255" s="58">
        <f>IF(Замеры!B1249=0, " ", Замеры!B1249)</f>
        <v>1244</v>
      </c>
      <c r="B1255" s="59">
        <f>Замеры!H1249</f>
        <v>0</v>
      </c>
      <c r="C1255" s="60" t="str">
        <f>Замеры!F1249</f>
        <v xml:space="preserve">Группа от QF </v>
      </c>
      <c r="D1255" s="29" t="s">
        <v>76</v>
      </c>
      <c r="E1255" s="28">
        <f>Замеры!I1249</f>
        <v>0</v>
      </c>
      <c r="F1255" s="29" t="s">
        <v>88</v>
      </c>
      <c r="G1255" s="29">
        <f t="shared" si="97"/>
        <v>15</v>
      </c>
      <c r="H1255" s="29">
        <f t="shared" si="98"/>
        <v>30</v>
      </c>
      <c r="I1255" s="29" t="s">
        <v>75</v>
      </c>
      <c r="J1255" s="29">
        <f t="shared" ca="1" si="95"/>
        <v>21.1</v>
      </c>
      <c r="K1255" s="29">
        <f t="shared" si="99"/>
        <v>0.3</v>
      </c>
      <c r="L1255" s="29">
        <f t="shared" ca="1" si="96"/>
        <v>1.2999999999999999E-2</v>
      </c>
      <c r="M1255">
        <f>Замеры!S1249</f>
        <v>0</v>
      </c>
    </row>
    <row r="1256" spans="1:13" ht="15.6" x14ac:dyDescent="0.3">
      <c r="A1256" s="58">
        <f>IF(Замеры!B1250=0, " ", Замеры!B1250)</f>
        <v>1245</v>
      </c>
      <c r="B1256" s="59">
        <f>Замеры!H1250</f>
        <v>0</v>
      </c>
      <c r="C1256" s="60" t="str">
        <f>Замеры!F1250</f>
        <v xml:space="preserve">Группа от QF </v>
      </c>
      <c r="D1256" s="29" t="s">
        <v>76</v>
      </c>
      <c r="E1256" s="28">
        <f>Замеры!I1250</f>
        <v>0</v>
      </c>
      <c r="F1256" s="29" t="s">
        <v>88</v>
      </c>
      <c r="G1256" s="29">
        <f t="shared" si="97"/>
        <v>15</v>
      </c>
      <c r="H1256" s="29">
        <f t="shared" si="98"/>
        <v>30</v>
      </c>
      <c r="I1256" s="29" t="s">
        <v>75</v>
      </c>
      <c r="J1256" s="29">
        <f t="shared" ca="1" si="95"/>
        <v>20.100000000000001</v>
      </c>
      <c r="K1256" s="29">
        <f t="shared" si="99"/>
        <v>0.3</v>
      </c>
      <c r="L1256" s="29">
        <f t="shared" ca="1" si="96"/>
        <v>0.01</v>
      </c>
      <c r="M1256">
        <f>Замеры!S1250</f>
        <v>0</v>
      </c>
    </row>
    <row r="1257" spans="1:13" ht="15.6" x14ac:dyDescent="0.3">
      <c r="A1257" s="58">
        <f>IF(Замеры!B1251=0, " ", Замеры!B1251)</f>
        <v>1246</v>
      </c>
      <c r="B1257" s="59">
        <f>Замеры!H1251</f>
        <v>0</v>
      </c>
      <c r="C1257" s="60" t="str">
        <f>Замеры!F1251</f>
        <v xml:space="preserve">Группа от QF </v>
      </c>
      <c r="D1257" s="29" t="s">
        <v>76</v>
      </c>
      <c r="E1257" s="28">
        <f>Замеры!I1251</f>
        <v>0</v>
      </c>
      <c r="F1257" s="29" t="s">
        <v>88</v>
      </c>
      <c r="G1257" s="29">
        <f t="shared" si="97"/>
        <v>15</v>
      </c>
      <c r="H1257" s="29">
        <f t="shared" si="98"/>
        <v>30</v>
      </c>
      <c r="I1257" s="29" t="s">
        <v>75</v>
      </c>
      <c r="J1257" s="29">
        <f t="shared" ca="1" si="95"/>
        <v>20.7</v>
      </c>
      <c r="K1257" s="29">
        <f t="shared" si="99"/>
        <v>0.3</v>
      </c>
      <c r="L1257" s="29">
        <f t="shared" ca="1" si="96"/>
        <v>1.7999999999999999E-2</v>
      </c>
      <c r="M1257">
        <f>Замеры!S1251</f>
        <v>0</v>
      </c>
    </row>
    <row r="1258" spans="1:13" ht="15.6" x14ac:dyDescent="0.3">
      <c r="A1258" s="58">
        <f>IF(Замеры!B1252=0, " ", Замеры!B1252)</f>
        <v>1247</v>
      </c>
      <c r="B1258" s="59">
        <f>Замеры!H1252</f>
        <v>0</v>
      </c>
      <c r="C1258" s="60" t="str">
        <f>Замеры!F1252</f>
        <v xml:space="preserve">Группа от QF </v>
      </c>
      <c r="D1258" s="29" t="s">
        <v>76</v>
      </c>
      <c r="E1258" s="28">
        <f>Замеры!I1252</f>
        <v>0</v>
      </c>
      <c r="F1258" s="29" t="s">
        <v>88</v>
      </c>
      <c r="G1258" s="29">
        <f t="shared" si="97"/>
        <v>15</v>
      </c>
      <c r="H1258" s="29">
        <f t="shared" si="98"/>
        <v>30</v>
      </c>
      <c r="I1258" s="29" t="s">
        <v>75</v>
      </c>
      <c r="J1258" s="29">
        <f t="shared" ca="1" si="95"/>
        <v>20.2</v>
      </c>
      <c r="K1258" s="29">
        <f t="shared" si="99"/>
        <v>0.3</v>
      </c>
      <c r="L1258" s="29">
        <f t="shared" ca="1" si="96"/>
        <v>1.4E-2</v>
      </c>
      <c r="M1258">
        <f>Замеры!S1252</f>
        <v>0</v>
      </c>
    </row>
    <row r="1259" spans="1:13" ht="15.6" x14ac:dyDescent="0.3">
      <c r="A1259" s="58">
        <f>IF(Замеры!B1253=0, " ", Замеры!B1253)</f>
        <v>1248</v>
      </c>
      <c r="B1259" s="59">
        <f>Замеры!H1253</f>
        <v>0</v>
      </c>
      <c r="C1259" s="60" t="str">
        <f>Замеры!F1253</f>
        <v xml:space="preserve">Группа от QF </v>
      </c>
      <c r="D1259" s="29" t="s">
        <v>76</v>
      </c>
      <c r="E1259" s="28">
        <f>Замеры!I1253</f>
        <v>0</v>
      </c>
      <c r="F1259" s="29" t="s">
        <v>88</v>
      </c>
      <c r="G1259" s="29">
        <f t="shared" si="97"/>
        <v>15</v>
      </c>
      <c r="H1259" s="29">
        <f t="shared" si="98"/>
        <v>30</v>
      </c>
      <c r="I1259" s="29" t="s">
        <v>75</v>
      </c>
      <c r="J1259" s="29">
        <f t="shared" ca="1" si="95"/>
        <v>20.6</v>
      </c>
      <c r="K1259" s="29">
        <f t="shared" si="99"/>
        <v>0.3</v>
      </c>
      <c r="L1259" s="29">
        <f t="shared" ca="1" si="96"/>
        <v>8.0000000000000002E-3</v>
      </c>
      <c r="M1259">
        <f>Замеры!S1253</f>
        <v>0</v>
      </c>
    </row>
    <row r="1260" spans="1:13" ht="15.6" x14ac:dyDescent="0.3">
      <c r="A1260" s="58">
        <f>IF(Замеры!B1254=0, " ", Замеры!B1254)</f>
        <v>1249</v>
      </c>
      <c r="B1260" s="59">
        <f>Замеры!H1254</f>
        <v>0</v>
      </c>
      <c r="C1260" s="60" t="str">
        <f>Замеры!F1254</f>
        <v xml:space="preserve">Группа от QF </v>
      </c>
      <c r="D1260" s="29" t="s">
        <v>76</v>
      </c>
      <c r="E1260" s="28">
        <f>Замеры!I1254</f>
        <v>0</v>
      </c>
      <c r="F1260" s="29" t="s">
        <v>88</v>
      </c>
      <c r="G1260" s="29">
        <f t="shared" si="97"/>
        <v>15</v>
      </c>
      <c r="H1260" s="29">
        <f t="shared" si="98"/>
        <v>30</v>
      </c>
      <c r="I1260" s="29" t="s">
        <v>75</v>
      </c>
      <c r="J1260" s="29">
        <f t="shared" ca="1" si="95"/>
        <v>20.100000000000001</v>
      </c>
      <c r="K1260" s="29">
        <f t="shared" si="99"/>
        <v>0.3</v>
      </c>
      <c r="L1260" s="29">
        <f t="shared" ca="1" si="96"/>
        <v>1.7000000000000001E-2</v>
      </c>
      <c r="M1260">
        <f>Замеры!S1254</f>
        <v>0</v>
      </c>
    </row>
    <row r="1261" spans="1:13" ht="15.6" x14ac:dyDescent="0.3">
      <c r="A1261" s="58">
        <f>IF(Замеры!B1255=0, " ", Замеры!B1255)</f>
        <v>1250</v>
      </c>
      <c r="B1261" s="59">
        <f>Замеры!H1255</f>
        <v>0</v>
      </c>
      <c r="C1261" s="60" t="str">
        <f>Замеры!F1255</f>
        <v xml:space="preserve">Группа от QF </v>
      </c>
      <c r="D1261" s="29" t="s">
        <v>76</v>
      </c>
      <c r="E1261" s="28">
        <f>Замеры!I1255</f>
        <v>0</v>
      </c>
      <c r="F1261" s="29" t="s">
        <v>88</v>
      </c>
      <c r="G1261" s="29">
        <f t="shared" si="97"/>
        <v>15</v>
      </c>
      <c r="H1261" s="29">
        <f t="shared" si="98"/>
        <v>30</v>
      </c>
      <c r="I1261" s="29" t="s">
        <v>75</v>
      </c>
      <c r="J1261" s="29">
        <f t="shared" ca="1" si="95"/>
        <v>20.6</v>
      </c>
      <c r="K1261" s="29">
        <f t="shared" si="99"/>
        <v>0.3</v>
      </c>
      <c r="L1261" s="29">
        <f t="shared" ca="1" si="96"/>
        <v>1.7999999999999999E-2</v>
      </c>
      <c r="M1261">
        <f>Замеры!S1255</f>
        <v>0</v>
      </c>
    </row>
    <row r="1262" spans="1:13" ht="15.6" x14ac:dyDescent="0.3">
      <c r="A1262" s="58">
        <f>IF(Замеры!B1256=0, " ", Замеры!B1256)</f>
        <v>1251</v>
      </c>
      <c r="B1262" s="59">
        <f>Замеры!H1256</f>
        <v>0</v>
      </c>
      <c r="C1262" s="60" t="str">
        <f>Замеры!F1256</f>
        <v xml:space="preserve">Группа от QF </v>
      </c>
      <c r="D1262" s="29" t="s">
        <v>76</v>
      </c>
      <c r="E1262" s="28">
        <f>Замеры!I1256</f>
        <v>0</v>
      </c>
      <c r="F1262" s="29" t="s">
        <v>88</v>
      </c>
      <c r="G1262" s="29">
        <f t="shared" si="97"/>
        <v>15</v>
      </c>
      <c r="H1262" s="29">
        <f t="shared" si="98"/>
        <v>30</v>
      </c>
      <c r="I1262" s="29" t="s">
        <v>75</v>
      </c>
      <c r="J1262" s="29">
        <f t="shared" ca="1" si="95"/>
        <v>21.6</v>
      </c>
      <c r="K1262" s="29">
        <f t="shared" si="99"/>
        <v>0.3</v>
      </c>
      <c r="L1262" s="29">
        <f t="shared" ca="1" si="96"/>
        <v>8.9999999999999993E-3</v>
      </c>
      <c r="M1262">
        <f>Замеры!S1256</f>
        <v>0</v>
      </c>
    </row>
    <row r="1263" spans="1:13" ht="15.6" x14ac:dyDescent="0.3">
      <c r="A1263" s="58">
        <f>IF(Замеры!B1257=0, " ", Замеры!B1257)</f>
        <v>1252</v>
      </c>
      <c r="B1263" s="59">
        <f>Замеры!H1257</f>
        <v>0</v>
      </c>
      <c r="C1263" s="60" t="str">
        <f>Замеры!F1257</f>
        <v xml:space="preserve">Группа от QF </v>
      </c>
      <c r="D1263" s="29" t="s">
        <v>76</v>
      </c>
      <c r="E1263" s="28">
        <f>Замеры!I1257</f>
        <v>0</v>
      </c>
      <c r="F1263" s="29" t="s">
        <v>88</v>
      </c>
      <c r="G1263" s="29">
        <f t="shared" si="97"/>
        <v>15</v>
      </c>
      <c r="H1263" s="29">
        <f t="shared" si="98"/>
        <v>30</v>
      </c>
      <c r="I1263" s="29" t="s">
        <v>75</v>
      </c>
      <c r="J1263" s="29">
        <f t="shared" ca="1" si="95"/>
        <v>21.8</v>
      </c>
      <c r="K1263" s="29">
        <f t="shared" si="99"/>
        <v>0.3</v>
      </c>
      <c r="L1263" s="29">
        <f t="shared" ca="1" si="96"/>
        <v>1.2999999999999999E-2</v>
      </c>
      <c r="M1263">
        <f>Замеры!S1257</f>
        <v>0</v>
      </c>
    </row>
    <row r="1264" spans="1:13" ht="15.6" x14ac:dyDescent="0.3">
      <c r="A1264" s="58">
        <f>IF(Замеры!B1258=0, " ", Замеры!B1258)</f>
        <v>1253</v>
      </c>
      <c r="B1264" s="59">
        <f>Замеры!H1258</f>
        <v>0</v>
      </c>
      <c r="C1264" s="60" t="str">
        <f>Замеры!F1258</f>
        <v xml:space="preserve">Группа от QF </v>
      </c>
      <c r="D1264" s="29" t="s">
        <v>76</v>
      </c>
      <c r="E1264" s="28">
        <f>Замеры!I1258</f>
        <v>0</v>
      </c>
      <c r="F1264" s="29" t="s">
        <v>88</v>
      </c>
      <c r="G1264" s="29">
        <f t="shared" si="97"/>
        <v>15</v>
      </c>
      <c r="H1264" s="29">
        <f t="shared" si="98"/>
        <v>30</v>
      </c>
      <c r="I1264" s="29" t="s">
        <v>75</v>
      </c>
      <c r="J1264" s="29">
        <f t="shared" ca="1" si="95"/>
        <v>20.6</v>
      </c>
      <c r="K1264" s="29">
        <f t="shared" si="99"/>
        <v>0.3</v>
      </c>
      <c r="L1264" s="29">
        <f t="shared" ca="1" si="96"/>
        <v>8.9999999999999993E-3</v>
      </c>
      <c r="M1264">
        <f>Замеры!S1258</f>
        <v>0</v>
      </c>
    </row>
    <row r="1265" spans="1:13" ht="15.6" x14ac:dyDescent="0.3">
      <c r="A1265" s="58">
        <f>IF(Замеры!B1259=0, " ", Замеры!B1259)</f>
        <v>1254</v>
      </c>
      <c r="B1265" s="59">
        <f>Замеры!H1259</f>
        <v>0</v>
      </c>
      <c r="C1265" s="60" t="str">
        <f>Замеры!F1259</f>
        <v xml:space="preserve">Группа от QF </v>
      </c>
      <c r="D1265" s="29" t="s">
        <v>76</v>
      </c>
      <c r="E1265" s="28">
        <f>Замеры!I1259</f>
        <v>0</v>
      </c>
      <c r="F1265" s="29" t="s">
        <v>88</v>
      </c>
      <c r="G1265" s="29">
        <f t="shared" si="97"/>
        <v>15</v>
      </c>
      <c r="H1265" s="29">
        <f t="shared" si="98"/>
        <v>30</v>
      </c>
      <c r="I1265" s="29" t="s">
        <v>75</v>
      </c>
      <c r="J1265" s="29">
        <f t="shared" ca="1" si="95"/>
        <v>20.6</v>
      </c>
      <c r="K1265" s="29">
        <f t="shared" si="99"/>
        <v>0.3</v>
      </c>
      <c r="L1265" s="29">
        <f t="shared" ca="1" si="96"/>
        <v>7.0000000000000001E-3</v>
      </c>
      <c r="M1265">
        <f>Замеры!S1259</f>
        <v>0</v>
      </c>
    </row>
    <row r="1266" spans="1:13" ht="15.6" x14ac:dyDescent="0.3">
      <c r="A1266" s="58">
        <f>IF(Замеры!B1260=0, " ", Замеры!B1260)</f>
        <v>1255</v>
      </c>
      <c r="B1266" s="59">
        <f>Замеры!H1260</f>
        <v>0</v>
      </c>
      <c r="C1266" s="60" t="str">
        <f>Замеры!F1260</f>
        <v xml:space="preserve">Группа от QF </v>
      </c>
      <c r="D1266" s="29" t="s">
        <v>76</v>
      </c>
      <c r="E1266" s="28">
        <f>Замеры!I1260</f>
        <v>0</v>
      </c>
      <c r="F1266" s="29" t="s">
        <v>88</v>
      </c>
      <c r="G1266" s="29">
        <f t="shared" si="97"/>
        <v>15</v>
      </c>
      <c r="H1266" s="29">
        <f t="shared" si="98"/>
        <v>30</v>
      </c>
      <c r="I1266" s="29" t="s">
        <v>75</v>
      </c>
      <c r="J1266" s="29">
        <f t="shared" ca="1" si="95"/>
        <v>20.9</v>
      </c>
      <c r="K1266" s="29">
        <f t="shared" si="99"/>
        <v>0.3</v>
      </c>
      <c r="L1266" s="29">
        <f t="shared" ca="1" si="96"/>
        <v>1.6E-2</v>
      </c>
      <c r="M1266">
        <f>Замеры!S1260</f>
        <v>0</v>
      </c>
    </row>
    <row r="1267" spans="1:13" ht="15.6" x14ac:dyDescent="0.3">
      <c r="A1267" s="58">
        <f>IF(Замеры!B1261=0, " ", Замеры!B1261)</f>
        <v>1256</v>
      </c>
      <c r="B1267" s="59">
        <f>Замеры!H1261</f>
        <v>0</v>
      </c>
      <c r="C1267" s="60" t="str">
        <f>Замеры!F1261</f>
        <v xml:space="preserve">Группа от QF </v>
      </c>
      <c r="D1267" s="29" t="s">
        <v>76</v>
      </c>
      <c r="E1267" s="28">
        <f>Замеры!I1261</f>
        <v>0</v>
      </c>
      <c r="F1267" s="29" t="s">
        <v>88</v>
      </c>
      <c r="G1267" s="29">
        <f t="shared" si="97"/>
        <v>15</v>
      </c>
      <c r="H1267" s="29">
        <f t="shared" si="98"/>
        <v>30</v>
      </c>
      <c r="I1267" s="29" t="s">
        <v>75</v>
      </c>
      <c r="J1267" s="29">
        <f t="shared" ca="1" si="95"/>
        <v>21.7</v>
      </c>
      <c r="K1267" s="29">
        <f t="shared" si="99"/>
        <v>0.3</v>
      </c>
      <c r="L1267" s="29">
        <f t="shared" ca="1" si="96"/>
        <v>8.9999999999999993E-3</v>
      </c>
      <c r="M1267">
        <f>Замеры!S1261</f>
        <v>0</v>
      </c>
    </row>
    <row r="1268" spans="1:13" ht="15.6" x14ac:dyDescent="0.3">
      <c r="A1268" s="58">
        <f>IF(Замеры!B1262=0, " ", Замеры!B1262)</f>
        <v>1257</v>
      </c>
      <c r="B1268" s="59">
        <f>Замеры!H1262</f>
        <v>0</v>
      </c>
      <c r="C1268" s="60" t="str">
        <f>Замеры!F1262</f>
        <v xml:space="preserve">Группа от QF </v>
      </c>
      <c r="D1268" s="29" t="s">
        <v>76</v>
      </c>
      <c r="E1268" s="28">
        <f>Замеры!I1262</f>
        <v>0</v>
      </c>
      <c r="F1268" s="29" t="s">
        <v>88</v>
      </c>
      <c r="G1268" s="29">
        <f t="shared" si="97"/>
        <v>15</v>
      </c>
      <c r="H1268" s="29">
        <f t="shared" si="98"/>
        <v>30</v>
      </c>
      <c r="I1268" s="29" t="s">
        <v>75</v>
      </c>
      <c r="J1268" s="29">
        <f t="shared" ca="1" si="95"/>
        <v>21.5</v>
      </c>
      <c r="K1268" s="29">
        <f t="shared" si="99"/>
        <v>0.3</v>
      </c>
      <c r="L1268" s="29">
        <f t="shared" ca="1" si="96"/>
        <v>1.4E-2</v>
      </c>
      <c r="M1268">
        <f>Замеры!S1262</f>
        <v>0</v>
      </c>
    </row>
    <row r="1269" spans="1:13" ht="15.6" x14ac:dyDescent="0.3">
      <c r="A1269" s="58">
        <f>IF(Замеры!B1263=0, " ", Замеры!B1263)</f>
        <v>1258</v>
      </c>
      <c r="B1269" s="59">
        <f>Замеры!H1263</f>
        <v>0</v>
      </c>
      <c r="C1269" s="60" t="str">
        <f>Замеры!F1263</f>
        <v xml:space="preserve">Группа от QF </v>
      </c>
      <c r="D1269" s="29" t="s">
        <v>76</v>
      </c>
      <c r="E1269" s="28">
        <f>Замеры!I1263</f>
        <v>0</v>
      </c>
      <c r="F1269" s="29" t="s">
        <v>88</v>
      </c>
      <c r="G1269" s="29">
        <f t="shared" si="97"/>
        <v>15</v>
      </c>
      <c r="H1269" s="29">
        <f t="shared" si="98"/>
        <v>30</v>
      </c>
      <c r="I1269" s="29" t="s">
        <v>75</v>
      </c>
      <c r="J1269" s="29">
        <f t="shared" ca="1" si="95"/>
        <v>20.2</v>
      </c>
      <c r="K1269" s="29">
        <f t="shared" si="99"/>
        <v>0.3</v>
      </c>
      <c r="L1269" s="29">
        <f t="shared" ca="1" si="96"/>
        <v>8.0000000000000002E-3</v>
      </c>
      <c r="M1269">
        <f>Замеры!S1263</f>
        <v>0</v>
      </c>
    </row>
    <row r="1270" spans="1:13" ht="15.6" x14ac:dyDescent="0.3">
      <c r="A1270" s="58">
        <f>IF(Замеры!B1264=0, " ", Замеры!B1264)</f>
        <v>1259</v>
      </c>
      <c r="B1270" s="59">
        <f>Замеры!H1264</f>
        <v>0</v>
      </c>
      <c r="C1270" s="60" t="str">
        <f>Замеры!F1264</f>
        <v xml:space="preserve">Группа от QF </v>
      </c>
      <c r="D1270" s="29" t="s">
        <v>76</v>
      </c>
      <c r="E1270" s="28">
        <f>Замеры!I1264</f>
        <v>0</v>
      </c>
      <c r="F1270" s="29" t="s">
        <v>88</v>
      </c>
      <c r="G1270" s="29">
        <f t="shared" si="97"/>
        <v>15</v>
      </c>
      <c r="H1270" s="29">
        <f t="shared" si="98"/>
        <v>30</v>
      </c>
      <c r="I1270" s="29" t="s">
        <v>75</v>
      </c>
      <c r="J1270" s="29">
        <f t="shared" ca="1" si="95"/>
        <v>20.9</v>
      </c>
      <c r="K1270" s="29">
        <f t="shared" si="99"/>
        <v>0.3</v>
      </c>
      <c r="L1270" s="29">
        <f t="shared" ca="1" si="96"/>
        <v>1.7999999999999999E-2</v>
      </c>
      <c r="M1270">
        <f>Замеры!S1264</f>
        <v>0</v>
      </c>
    </row>
    <row r="1271" spans="1:13" ht="15.6" x14ac:dyDescent="0.3">
      <c r="A1271" s="58">
        <f>IF(Замеры!B1265=0, " ", Замеры!B1265)</f>
        <v>1260</v>
      </c>
      <c r="B1271" s="59">
        <f>Замеры!H1265</f>
        <v>0</v>
      </c>
      <c r="C1271" s="60" t="str">
        <f>Замеры!F1265</f>
        <v xml:space="preserve">Группа от QF </v>
      </c>
      <c r="D1271" s="29" t="s">
        <v>76</v>
      </c>
      <c r="E1271" s="28">
        <f>Замеры!I1265</f>
        <v>0</v>
      </c>
      <c r="F1271" s="29" t="s">
        <v>88</v>
      </c>
      <c r="G1271" s="29">
        <f t="shared" si="97"/>
        <v>15</v>
      </c>
      <c r="H1271" s="29">
        <f t="shared" si="98"/>
        <v>30</v>
      </c>
      <c r="I1271" s="29" t="s">
        <v>75</v>
      </c>
      <c r="J1271" s="29">
        <f t="shared" ca="1" si="95"/>
        <v>21.6</v>
      </c>
      <c r="K1271" s="29">
        <f t="shared" si="99"/>
        <v>0.3</v>
      </c>
      <c r="L1271" s="29">
        <f t="shared" ca="1" si="96"/>
        <v>1.9E-2</v>
      </c>
      <c r="M1271">
        <f>Замеры!S1265</f>
        <v>0</v>
      </c>
    </row>
    <row r="1272" spans="1:13" ht="15.6" x14ac:dyDescent="0.3">
      <c r="A1272" s="58">
        <f>IF(Замеры!B1266=0, " ", Замеры!B1266)</f>
        <v>1261</v>
      </c>
      <c r="B1272" s="59">
        <f>Замеры!H1266</f>
        <v>0</v>
      </c>
      <c r="C1272" s="60" t="str">
        <f>Замеры!F1266</f>
        <v xml:space="preserve">Группа от QF </v>
      </c>
      <c r="D1272" s="29" t="s">
        <v>76</v>
      </c>
      <c r="E1272" s="28">
        <f>Замеры!I1266</f>
        <v>0</v>
      </c>
      <c r="F1272" s="29" t="s">
        <v>88</v>
      </c>
      <c r="G1272" s="29">
        <f t="shared" si="97"/>
        <v>15</v>
      </c>
      <c r="H1272" s="29">
        <f t="shared" si="98"/>
        <v>30</v>
      </c>
      <c r="I1272" s="29" t="s">
        <v>75</v>
      </c>
      <c r="J1272" s="29">
        <f t="shared" ca="1" si="95"/>
        <v>21.8</v>
      </c>
      <c r="K1272" s="29">
        <f t="shared" si="99"/>
        <v>0.3</v>
      </c>
      <c r="L1272" s="29">
        <f t="shared" ca="1" si="96"/>
        <v>0.01</v>
      </c>
      <c r="M1272">
        <f>Замеры!S1266</f>
        <v>0</v>
      </c>
    </row>
    <row r="1273" spans="1:13" ht="15.6" x14ac:dyDescent="0.3">
      <c r="A1273" s="58">
        <f>IF(Замеры!B1267=0, " ", Замеры!B1267)</f>
        <v>1262</v>
      </c>
      <c r="B1273" s="59">
        <f>Замеры!H1267</f>
        <v>0</v>
      </c>
      <c r="C1273" s="60" t="str">
        <f>Замеры!F1267</f>
        <v xml:space="preserve">Группа от QF </v>
      </c>
      <c r="D1273" s="29" t="s">
        <v>76</v>
      </c>
      <c r="E1273" s="28">
        <f>Замеры!I1267</f>
        <v>0</v>
      </c>
      <c r="F1273" s="29" t="s">
        <v>88</v>
      </c>
      <c r="G1273" s="29">
        <f t="shared" si="97"/>
        <v>15</v>
      </c>
      <c r="H1273" s="29">
        <f t="shared" si="98"/>
        <v>30</v>
      </c>
      <c r="I1273" s="29" t="s">
        <v>75</v>
      </c>
      <c r="J1273" s="29">
        <f t="shared" ca="1" si="95"/>
        <v>21.7</v>
      </c>
      <c r="K1273" s="29">
        <f t="shared" si="99"/>
        <v>0.3</v>
      </c>
      <c r="L1273" s="29">
        <f t="shared" ca="1" si="96"/>
        <v>1.4999999999999999E-2</v>
      </c>
      <c r="M1273">
        <f>Замеры!S1267</f>
        <v>0</v>
      </c>
    </row>
    <row r="1274" spans="1:13" ht="15.6" x14ac:dyDescent="0.3">
      <c r="A1274" s="58">
        <f>IF(Замеры!B1268=0, " ", Замеры!B1268)</f>
        <v>1263</v>
      </c>
      <c r="B1274" s="59">
        <f>Замеры!H1268</f>
        <v>0</v>
      </c>
      <c r="C1274" s="60" t="str">
        <f>Замеры!F1268</f>
        <v xml:space="preserve">Группа от QF </v>
      </c>
      <c r="D1274" s="29" t="s">
        <v>76</v>
      </c>
      <c r="E1274" s="28">
        <f>Замеры!I1268</f>
        <v>0</v>
      </c>
      <c r="F1274" s="29" t="s">
        <v>88</v>
      </c>
      <c r="G1274" s="29">
        <f t="shared" si="97"/>
        <v>15</v>
      </c>
      <c r="H1274" s="29">
        <f t="shared" si="98"/>
        <v>30</v>
      </c>
      <c r="I1274" s="29" t="s">
        <v>75</v>
      </c>
      <c r="J1274" s="29">
        <f t="shared" ca="1" si="95"/>
        <v>21.9</v>
      </c>
      <c r="K1274" s="29">
        <f t="shared" si="99"/>
        <v>0.3</v>
      </c>
      <c r="L1274" s="29">
        <f t="shared" ca="1" si="96"/>
        <v>1.7000000000000001E-2</v>
      </c>
      <c r="M1274">
        <f>Замеры!S1268</f>
        <v>0</v>
      </c>
    </row>
    <row r="1275" spans="1:13" ht="15.6" x14ac:dyDescent="0.3">
      <c r="A1275" s="58">
        <f>IF(Замеры!B1269=0, " ", Замеры!B1269)</f>
        <v>1264</v>
      </c>
      <c r="B1275" s="59">
        <f>Замеры!H1269</f>
        <v>0</v>
      </c>
      <c r="C1275" s="60" t="str">
        <f>Замеры!F1269</f>
        <v xml:space="preserve">Группа от QF </v>
      </c>
      <c r="D1275" s="29" t="s">
        <v>76</v>
      </c>
      <c r="E1275" s="28">
        <f>Замеры!I1269</f>
        <v>0</v>
      </c>
      <c r="F1275" s="29" t="s">
        <v>88</v>
      </c>
      <c r="G1275" s="29">
        <f t="shared" si="97"/>
        <v>15</v>
      </c>
      <c r="H1275" s="29">
        <f t="shared" si="98"/>
        <v>30</v>
      </c>
      <c r="I1275" s="29" t="s">
        <v>75</v>
      </c>
      <c r="J1275" s="29">
        <f t="shared" ca="1" si="95"/>
        <v>21.5</v>
      </c>
      <c r="K1275" s="29">
        <f t="shared" si="99"/>
        <v>0.3</v>
      </c>
      <c r="L1275" s="29">
        <f t="shared" ca="1" si="96"/>
        <v>1.9E-2</v>
      </c>
      <c r="M1275">
        <f>Замеры!S1269</f>
        <v>0</v>
      </c>
    </row>
    <row r="1276" spans="1:13" ht="15.6" x14ac:dyDescent="0.3">
      <c r="A1276" s="58">
        <f>IF(Замеры!B1270=0, " ", Замеры!B1270)</f>
        <v>1265</v>
      </c>
      <c r="B1276" s="59">
        <f>Замеры!H1270</f>
        <v>0</v>
      </c>
      <c r="C1276" s="60" t="str">
        <f>Замеры!F1270</f>
        <v xml:space="preserve">Группа от QF </v>
      </c>
      <c r="D1276" s="29" t="s">
        <v>76</v>
      </c>
      <c r="E1276" s="28">
        <f>Замеры!I1270</f>
        <v>0</v>
      </c>
      <c r="F1276" s="29" t="s">
        <v>88</v>
      </c>
      <c r="G1276" s="29">
        <f t="shared" si="97"/>
        <v>15</v>
      </c>
      <c r="H1276" s="29">
        <f t="shared" si="98"/>
        <v>30</v>
      </c>
      <c r="I1276" s="29" t="s">
        <v>75</v>
      </c>
      <c r="J1276" s="29">
        <f t="shared" ca="1" si="95"/>
        <v>21.8</v>
      </c>
      <c r="K1276" s="29">
        <f t="shared" si="99"/>
        <v>0.3</v>
      </c>
      <c r="L1276" s="29">
        <f t="shared" ca="1" si="96"/>
        <v>1.2E-2</v>
      </c>
      <c r="M1276">
        <f>Замеры!S1270</f>
        <v>0</v>
      </c>
    </row>
    <row r="1277" spans="1:13" ht="15.6" x14ac:dyDescent="0.3">
      <c r="A1277" s="58">
        <f>IF(Замеры!B1271=0, " ", Замеры!B1271)</f>
        <v>1266</v>
      </c>
      <c r="B1277" s="59">
        <f>Замеры!H1271</f>
        <v>0</v>
      </c>
      <c r="C1277" s="60" t="str">
        <f>Замеры!F1271</f>
        <v xml:space="preserve">Группа от QF </v>
      </c>
      <c r="D1277" s="29" t="s">
        <v>76</v>
      </c>
      <c r="E1277" s="28">
        <f>Замеры!I1271</f>
        <v>0</v>
      </c>
      <c r="F1277" s="29" t="s">
        <v>88</v>
      </c>
      <c r="G1277" s="29">
        <f t="shared" si="97"/>
        <v>15</v>
      </c>
      <c r="H1277" s="29">
        <f t="shared" si="98"/>
        <v>30</v>
      </c>
      <c r="I1277" s="29" t="s">
        <v>75</v>
      </c>
      <c r="J1277" s="29">
        <f t="shared" ca="1" si="95"/>
        <v>21.7</v>
      </c>
      <c r="K1277" s="29">
        <f t="shared" si="99"/>
        <v>0.3</v>
      </c>
      <c r="L1277" s="29">
        <f t="shared" ca="1" si="96"/>
        <v>1.7000000000000001E-2</v>
      </c>
      <c r="M1277">
        <f>Замеры!S1271</f>
        <v>0</v>
      </c>
    </row>
    <row r="1278" spans="1:13" ht="15.6" x14ac:dyDescent="0.3">
      <c r="A1278" s="58">
        <f>IF(Замеры!B1272=0, " ", Замеры!B1272)</f>
        <v>1267</v>
      </c>
      <c r="B1278" s="59">
        <f>Замеры!H1272</f>
        <v>0</v>
      </c>
      <c r="C1278" s="60" t="str">
        <f>Замеры!F1272</f>
        <v xml:space="preserve">Группа от QF </v>
      </c>
      <c r="D1278" s="29" t="s">
        <v>76</v>
      </c>
      <c r="E1278" s="28">
        <f>Замеры!I1272</f>
        <v>0</v>
      </c>
      <c r="F1278" s="29" t="s">
        <v>88</v>
      </c>
      <c r="G1278" s="29">
        <f t="shared" si="97"/>
        <v>15</v>
      </c>
      <c r="H1278" s="29">
        <f t="shared" si="98"/>
        <v>30</v>
      </c>
      <c r="I1278" s="29" t="s">
        <v>75</v>
      </c>
      <c r="J1278" s="29">
        <f t="shared" ca="1" si="95"/>
        <v>20.8</v>
      </c>
      <c r="K1278" s="29">
        <f t="shared" si="99"/>
        <v>0.3</v>
      </c>
      <c r="L1278" s="29">
        <f t="shared" ca="1" si="96"/>
        <v>0.01</v>
      </c>
      <c r="M1278">
        <f>Замеры!S1272</f>
        <v>0</v>
      </c>
    </row>
    <row r="1279" spans="1:13" ht="15.6" x14ac:dyDescent="0.3">
      <c r="A1279" s="58">
        <f>IF(Замеры!B1273=0, " ", Замеры!B1273)</f>
        <v>1268</v>
      </c>
      <c r="B1279" s="59">
        <f>Замеры!H1273</f>
        <v>0</v>
      </c>
      <c r="C1279" s="60" t="str">
        <f>Замеры!F1273</f>
        <v xml:space="preserve">Группа от QF </v>
      </c>
      <c r="D1279" s="29" t="s">
        <v>76</v>
      </c>
      <c r="E1279" s="28">
        <f>Замеры!I1273</f>
        <v>0</v>
      </c>
      <c r="F1279" s="29" t="s">
        <v>88</v>
      </c>
      <c r="G1279" s="29">
        <f t="shared" si="97"/>
        <v>15</v>
      </c>
      <c r="H1279" s="29">
        <f t="shared" si="98"/>
        <v>30</v>
      </c>
      <c r="I1279" s="29" t="s">
        <v>75</v>
      </c>
      <c r="J1279" s="29">
        <f t="shared" ca="1" si="95"/>
        <v>20.3</v>
      </c>
      <c r="K1279" s="29">
        <f t="shared" si="99"/>
        <v>0.3</v>
      </c>
      <c r="L1279" s="29">
        <f t="shared" ca="1" si="96"/>
        <v>1.7000000000000001E-2</v>
      </c>
      <c r="M1279">
        <f>Замеры!S1273</f>
        <v>0</v>
      </c>
    </row>
    <row r="1280" spans="1:13" ht="15.6" x14ac:dyDescent="0.3">
      <c r="A1280" s="58">
        <f>IF(Замеры!B1274=0, " ", Замеры!B1274)</f>
        <v>1269</v>
      </c>
      <c r="B1280" s="59">
        <f>Замеры!H1274</f>
        <v>0</v>
      </c>
      <c r="C1280" s="60" t="str">
        <f>Замеры!F1274</f>
        <v xml:space="preserve">Группа от QF </v>
      </c>
      <c r="D1280" s="29" t="s">
        <v>76</v>
      </c>
      <c r="E1280" s="28">
        <f>Замеры!I1274</f>
        <v>0</v>
      </c>
      <c r="F1280" s="29" t="s">
        <v>88</v>
      </c>
      <c r="G1280" s="29">
        <f t="shared" si="97"/>
        <v>15</v>
      </c>
      <c r="H1280" s="29">
        <f t="shared" si="98"/>
        <v>30</v>
      </c>
      <c r="I1280" s="29" t="s">
        <v>75</v>
      </c>
      <c r="J1280" s="29">
        <f t="shared" ca="1" si="95"/>
        <v>20.6</v>
      </c>
      <c r="K1280" s="29">
        <f t="shared" si="99"/>
        <v>0.3</v>
      </c>
      <c r="L1280" s="29">
        <f t="shared" ca="1" si="96"/>
        <v>8.9999999999999993E-3</v>
      </c>
      <c r="M1280">
        <f>Замеры!S1274</f>
        <v>0</v>
      </c>
    </row>
    <row r="1281" spans="1:13" ht="15.6" x14ac:dyDescent="0.3">
      <c r="A1281" s="58">
        <f>IF(Замеры!B1275=0, " ", Замеры!B1275)</f>
        <v>1270</v>
      </c>
      <c r="B1281" s="59">
        <f>Замеры!H1275</f>
        <v>0</v>
      </c>
      <c r="C1281" s="60" t="str">
        <f>Замеры!F1275</f>
        <v xml:space="preserve">Группа от QF </v>
      </c>
      <c r="D1281" s="29" t="s">
        <v>76</v>
      </c>
      <c r="E1281" s="28">
        <f>Замеры!I1275</f>
        <v>0</v>
      </c>
      <c r="F1281" s="29" t="s">
        <v>88</v>
      </c>
      <c r="G1281" s="29">
        <f t="shared" si="97"/>
        <v>15</v>
      </c>
      <c r="H1281" s="29">
        <f t="shared" si="98"/>
        <v>30</v>
      </c>
      <c r="I1281" s="29" t="s">
        <v>75</v>
      </c>
      <c r="J1281" s="29">
        <f t="shared" ca="1" si="95"/>
        <v>21</v>
      </c>
      <c r="K1281" s="29">
        <f t="shared" si="99"/>
        <v>0.3</v>
      </c>
      <c r="L1281" s="29">
        <f t="shared" ca="1" si="96"/>
        <v>1.9E-2</v>
      </c>
      <c r="M1281">
        <f>Замеры!S1275</f>
        <v>0</v>
      </c>
    </row>
    <row r="1282" spans="1:13" ht="15.6" x14ac:dyDescent="0.3">
      <c r="A1282" s="58">
        <f>IF(Замеры!B1276=0, " ", Замеры!B1276)</f>
        <v>1271</v>
      </c>
      <c r="B1282" s="59">
        <f>Замеры!H1276</f>
        <v>0</v>
      </c>
      <c r="C1282" s="60" t="str">
        <f>Замеры!F1276</f>
        <v xml:space="preserve">Группа от QF </v>
      </c>
      <c r="D1282" s="29" t="s">
        <v>76</v>
      </c>
      <c r="E1282" s="28">
        <f>Замеры!I1276</f>
        <v>0</v>
      </c>
      <c r="F1282" s="29" t="s">
        <v>88</v>
      </c>
      <c r="G1282" s="29">
        <f t="shared" si="97"/>
        <v>15</v>
      </c>
      <c r="H1282" s="29">
        <f t="shared" si="98"/>
        <v>30</v>
      </c>
      <c r="I1282" s="29" t="s">
        <v>75</v>
      </c>
      <c r="J1282" s="29">
        <f t="shared" ca="1" si="95"/>
        <v>20.7</v>
      </c>
      <c r="K1282" s="29">
        <f t="shared" si="99"/>
        <v>0.3</v>
      </c>
      <c r="L1282" s="29">
        <f t="shared" ca="1" si="96"/>
        <v>8.0000000000000002E-3</v>
      </c>
      <c r="M1282">
        <f>Замеры!S1276</f>
        <v>0</v>
      </c>
    </row>
    <row r="1283" spans="1:13" ht="15.6" x14ac:dyDescent="0.3">
      <c r="A1283" s="58">
        <f>IF(Замеры!B1277=0, " ", Замеры!B1277)</f>
        <v>1272</v>
      </c>
      <c r="B1283" s="59">
        <f>Замеры!H1277</f>
        <v>0</v>
      </c>
      <c r="C1283" s="60" t="str">
        <f>Замеры!F1277</f>
        <v xml:space="preserve">Группа от QF </v>
      </c>
      <c r="D1283" s="29" t="s">
        <v>76</v>
      </c>
      <c r="E1283" s="28">
        <f>Замеры!I1277</f>
        <v>0</v>
      </c>
      <c r="F1283" s="29" t="s">
        <v>88</v>
      </c>
      <c r="G1283" s="29">
        <f t="shared" si="97"/>
        <v>15</v>
      </c>
      <c r="H1283" s="29">
        <f t="shared" si="98"/>
        <v>30</v>
      </c>
      <c r="I1283" s="29" t="s">
        <v>75</v>
      </c>
      <c r="J1283" s="29">
        <f t="shared" ca="1" si="95"/>
        <v>21</v>
      </c>
      <c r="K1283" s="29">
        <f t="shared" si="99"/>
        <v>0.3</v>
      </c>
      <c r="L1283" s="29">
        <f t="shared" ca="1" si="96"/>
        <v>1.4E-2</v>
      </c>
      <c r="M1283">
        <f>Замеры!S1277</f>
        <v>0</v>
      </c>
    </row>
    <row r="1284" spans="1:13" ht="15.6" x14ac:dyDescent="0.3">
      <c r="A1284" s="58">
        <f>IF(Замеры!B1278=0, " ", Замеры!B1278)</f>
        <v>1273</v>
      </c>
      <c r="B1284" s="59">
        <f>Замеры!H1278</f>
        <v>0</v>
      </c>
      <c r="C1284" s="60" t="str">
        <f>Замеры!F1278</f>
        <v xml:space="preserve">Группа от QF </v>
      </c>
      <c r="D1284" s="29" t="s">
        <v>76</v>
      </c>
      <c r="E1284" s="28">
        <f>Замеры!I1278</f>
        <v>0</v>
      </c>
      <c r="F1284" s="29" t="s">
        <v>88</v>
      </c>
      <c r="G1284" s="29">
        <f t="shared" si="97"/>
        <v>15</v>
      </c>
      <c r="H1284" s="29">
        <f t="shared" si="98"/>
        <v>30</v>
      </c>
      <c r="I1284" s="29" t="s">
        <v>75</v>
      </c>
      <c r="J1284" s="29">
        <f t="shared" ca="1" si="95"/>
        <v>20.8</v>
      </c>
      <c r="K1284" s="29">
        <f t="shared" si="99"/>
        <v>0.3</v>
      </c>
      <c r="L1284" s="29">
        <f t="shared" ca="1" si="96"/>
        <v>0.01</v>
      </c>
      <c r="M1284">
        <f>Замеры!S1278</f>
        <v>0</v>
      </c>
    </row>
    <row r="1285" spans="1:13" ht="15.6" x14ac:dyDescent="0.3">
      <c r="A1285" s="58">
        <f>IF(Замеры!B1279=0, " ", Замеры!B1279)</f>
        <v>1274</v>
      </c>
      <c r="B1285" s="59">
        <f>Замеры!H1279</f>
        <v>0</v>
      </c>
      <c r="C1285" s="60" t="str">
        <f>Замеры!F1279</f>
        <v xml:space="preserve">Группа от QF </v>
      </c>
      <c r="D1285" s="29" t="s">
        <v>76</v>
      </c>
      <c r="E1285" s="28">
        <f>Замеры!I1279</f>
        <v>0</v>
      </c>
      <c r="F1285" s="29" t="s">
        <v>88</v>
      </c>
      <c r="G1285" s="29">
        <f t="shared" si="97"/>
        <v>15</v>
      </c>
      <c r="H1285" s="29">
        <f t="shared" si="98"/>
        <v>30</v>
      </c>
      <c r="I1285" s="29" t="s">
        <v>75</v>
      </c>
      <c r="J1285" s="29">
        <f t="shared" ca="1" si="95"/>
        <v>21.7</v>
      </c>
      <c r="K1285" s="29">
        <f t="shared" si="99"/>
        <v>0.3</v>
      </c>
      <c r="L1285" s="29">
        <f t="shared" ca="1" si="96"/>
        <v>7.0000000000000001E-3</v>
      </c>
      <c r="M1285">
        <f>Замеры!S1279</f>
        <v>0</v>
      </c>
    </row>
    <row r="1286" spans="1:13" ht="15.6" x14ac:dyDescent="0.3">
      <c r="A1286" s="58">
        <f>IF(Замеры!B1280=0, " ", Замеры!B1280)</f>
        <v>1275</v>
      </c>
      <c r="B1286" s="59">
        <f>Замеры!H1280</f>
        <v>0</v>
      </c>
      <c r="C1286" s="60" t="str">
        <f>Замеры!F1280</f>
        <v xml:space="preserve">Группа от QF </v>
      </c>
      <c r="D1286" s="29" t="s">
        <v>76</v>
      </c>
      <c r="E1286" s="28">
        <f>Замеры!I1280</f>
        <v>0</v>
      </c>
      <c r="F1286" s="29" t="s">
        <v>88</v>
      </c>
      <c r="G1286" s="29">
        <f t="shared" si="97"/>
        <v>15</v>
      </c>
      <c r="H1286" s="29">
        <f t="shared" si="98"/>
        <v>30</v>
      </c>
      <c r="I1286" s="29" t="s">
        <v>75</v>
      </c>
      <c r="J1286" s="29">
        <f t="shared" ca="1" si="95"/>
        <v>20.9</v>
      </c>
      <c r="K1286" s="29">
        <f t="shared" si="99"/>
        <v>0.3</v>
      </c>
      <c r="L1286" s="29">
        <f t="shared" ca="1" si="96"/>
        <v>8.9999999999999993E-3</v>
      </c>
      <c r="M1286">
        <f>Замеры!S1280</f>
        <v>0</v>
      </c>
    </row>
    <row r="1287" spans="1:13" ht="15.6" x14ac:dyDescent="0.3">
      <c r="A1287" s="58">
        <f>IF(Замеры!B1281=0, " ", Замеры!B1281)</f>
        <v>1276</v>
      </c>
      <c r="B1287" s="59">
        <f>Замеры!H1281</f>
        <v>0</v>
      </c>
      <c r="C1287" s="60" t="str">
        <f>Замеры!F1281</f>
        <v xml:space="preserve">Группа от QF </v>
      </c>
      <c r="D1287" s="29" t="s">
        <v>76</v>
      </c>
      <c r="E1287" s="28">
        <f>Замеры!I1281</f>
        <v>0</v>
      </c>
      <c r="F1287" s="29" t="s">
        <v>88</v>
      </c>
      <c r="G1287" s="29">
        <f t="shared" si="97"/>
        <v>15</v>
      </c>
      <c r="H1287" s="29">
        <f t="shared" si="98"/>
        <v>30</v>
      </c>
      <c r="I1287" s="29" t="s">
        <v>75</v>
      </c>
      <c r="J1287" s="29">
        <f t="shared" ca="1" si="95"/>
        <v>20.3</v>
      </c>
      <c r="K1287" s="29">
        <f t="shared" si="99"/>
        <v>0.3</v>
      </c>
      <c r="L1287" s="29">
        <f t="shared" ca="1" si="96"/>
        <v>1.0999999999999999E-2</v>
      </c>
      <c r="M1287">
        <f>Замеры!S1281</f>
        <v>0</v>
      </c>
    </row>
    <row r="1288" spans="1:13" ht="15.6" x14ac:dyDescent="0.3">
      <c r="A1288" s="58">
        <f>IF(Замеры!B1282=0, " ", Замеры!B1282)</f>
        <v>1277</v>
      </c>
      <c r="B1288" s="59">
        <f>Замеры!H1282</f>
        <v>0</v>
      </c>
      <c r="C1288" s="60" t="str">
        <f>Замеры!F1282</f>
        <v xml:space="preserve">Группа от QF </v>
      </c>
      <c r="D1288" s="29" t="s">
        <v>76</v>
      </c>
      <c r="E1288" s="28">
        <f>Замеры!I1282</f>
        <v>0</v>
      </c>
      <c r="F1288" s="29" t="s">
        <v>88</v>
      </c>
      <c r="G1288" s="29">
        <f t="shared" si="97"/>
        <v>15</v>
      </c>
      <c r="H1288" s="29">
        <f t="shared" si="98"/>
        <v>30</v>
      </c>
      <c r="I1288" s="29" t="s">
        <v>75</v>
      </c>
      <c r="J1288" s="29">
        <f t="shared" ca="1" si="95"/>
        <v>20.8</v>
      </c>
      <c r="K1288" s="29">
        <f t="shared" si="99"/>
        <v>0.3</v>
      </c>
      <c r="L1288" s="29">
        <f t="shared" ca="1" si="96"/>
        <v>1.7999999999999999E-2</v>
      </c>
      <c r="M1288">
        <f>Замеры!S1282</f>
        <v>0</v>
      </c>
    </row>
    <row r="1289" spans="1:13" ht="15.6" x14ac:dyDescent="0.3">
      <c r="A1289" s="58">
        <f>IF(Замеры!B1283=0, " ", Замеры!B1283)</f>
        <v>1278</v>
      </c>
      <c r="B1289" s="59">
        <f>Замеры!H1283</f>
        <v>0</v>
      </c>
      <c r="C1289" s="60" t="str">
        <f>Замеры!F1283</f>
        <v xml:space="preserve">Группа от QF </v>
      </c>
      <c r="D1289" s="29" t="s">
        <v>76</v>
      </c>
      <c r="E1289" s="28">
        <f>Замеры!I1283</f>
        <v>0</v>
      </c>
      <c r="F1289" s="29" t="s">
        <v>88</v>
      </c>
      <c r="G1289" s="29">
        <f t="shared" si="97"/>
        <v>15</v>
      </c>
      <c r="H1289" s="29">
        <f t="shared" si="98"/>
        <v>30</v>
      </c>
      <c r="I1289" s="29" t="s">
        <v>75</v>
      </c>
      <c r="J1289" s="29">
        <f t="shared" ca="1" si="95"/>
        <v>20.9</v>
      </c>
      <c r="K1289" s="29">
        <f t="shared" si="99"/>
        <v>0.3</v>
      </c>
      <c r="L1289" s="29">
        <f t="shared" ca="1" si="96"/>
        <v>1.2999999999999999E-2</v>
      </c>
      <c r="M1289">
        <f>Замеры!S1283</f>
        <v>0</v>
      </c>
    </row>
    <row r="1290" spans="1:13" ht="15.6" x14ac:dyDescent="0.3">
      <c r="A1290" s="58">
        <f>IF(Замеры!B1284=0, " ", Замеры!B1284)</f>
        <v>1279</v>
      </c>
      <c r="B1290" s="59">
        <f>Замеры!H1284</f>
        <v>0</v>
      </c>
      <c r="C1290" s="60" t="str">
        <f>Замеры!F1284</f>
        <v xml:space="preserve">Группа от QF </v>
      </c>
      <c r="D1290" s="29" t="s">
        <v>76</v>
      </c>
      <c r="E1290" s="28">
        <f>Замеры!I1284</f>
        <v>0</v>
      </c>
      <c r="F1290" s="29" t="s">
        <v>88</v>
      </c>
      <c r="G1290" s="29">
        <f t="shared" si="97"/>
        <v>15</v>
      </c>
      <c r="H1290" s="29">
        <f t="shared" si="98"/>
        <v>30</v>
      </c>
      <c r="I1290" s="29" t="s">
        <v>75</v>
      </c>
      <c r="J1290" s="29">
        <f t="shared" ca="1" si="95"/>
        <v>21.7</v>
      </c>
      <c r="K1290" s="29">
        <f t="shared" si="99"/>
        <v>0.3</v>
      </c>
      <c r="L1290" s="29">
        <f t="shared" ca="1" si="96"/>
        <v>8.9999999999999993E-3</v>
      </c>
      <c r="M1290">
        <f>Замеры!S1284</f>
        <v>0</v>
      </c>
    </row>
    <row r="1291" spans="1:13" ht="15.6" x14ac:dyDescent="0.3">
      <c r="A1291" s="58">
        <f>IF(Замеры!B1285=0, " ", Замеры!B1285)</f>
        <v>1280</v>
      </c>
      <c r="B1291" s="59">
        <f>Замеры!H1285</f>
        <v>0</v>
      </c>
      <c r="C1291" s="60" t="str">
        <f>Замеры!F1285</f>
        <v xml:space="preserve">Группа от QF </v>
      </c>
      <c r="D1291" s="29" t="s">
        <v>76</v>
      </c>
      <c r="E1291" s="28">
        <f>Замеры!I1285</f>
        <v>0</v>
      </c>
      <c r="F1291" s="29" t="s">
        <v>88</v>
      </c>
      <c r="G1291" s="29">
        <f t="shared" si="97"/>
        <v>15</v>
      </c>
      <c r="H1291" s="29">
        <f t="shared" si="98"/>
        <v>30</v>
      </c>
      <c r="I1291" s="29" t="s">
        <v>75</v>
      </c>
      <c r="J1291" s="29">
        <f t="shared" ca="1" si="95"/>
        <v>20.5</v>
      </c>
      <c r="K1291" s="29">
        <f t="shared" si="99"/>
        <v>0.3</v>
      </c>
      <c r="L1291" s="29">
        <f t="shared" ca="1" si="96"/>
        <v>7.0000000000000001E-3</v>
      </c>
      <c r="M1291">
        <f>Замеры!S1285</f>
        <v>0</v>
      </c>
    </row>
    <row r="1292" spans="1:13" ht="15.6" x14ac:dyDescent="0.3">
      <c r="A1292" s="58">
        <f>IF(Замеры!B1286=0, " ", Замеры!B1286)</f>
        <v>1281</v>
      </c>
      <c r="B1292" s="59">
        <f>Замеры!H1286</f>
        <v>0</v>
      </c>
      <c r="C1292" s="60" t="str">
        <f>Замеры!F1286</f>
        <v xml:space="preserve">Группа от QF </v>
      </c>
      <c r="D1292" s="29" t="s">
        <v>76</v>
      </c>
      <c r="E1292" s="28">
        <f>Замеры!I1286</f>
        <v>0</v>
      </c>
      <c r="F1292" s="29" t="s">
        <v>88</v>
      </c>
      <c r="G1292" s="29">
        <f t="shared" si="97"/>
        <v>15</v>
      </c>
      <c r="H1292" s="29">
        <f t="shared" si="98"/>
        <v>30</v>
      </c>
      <c r="I1292" s="29" t="s">
        <v>75</v>
      </c>
      <c r="J1292" s="29">
        <f t="shared" ref="J1292:J1355" ca="1" si="100">RANDBETWEEN(201,219)/10</f>
        <v>20.399999999999999</v>
      </c>
      <c r="K1292" s="29">
        <f t="shared" si="99"/>
        <v>0.3</v>
      </c>
      <c r="L1292" s="29">
        <f t="shared" ref="L1292:L1355" ca="1" si="101">RANDBETWEEN(7,19)/1000</f>
        <v>1.9E-2</v>
      </c>
      <c r="M1292">
        <f>Замеры!S1286</f>
        <v>0</v>
      </c>
    </row>
    <row r="1293" spans="1:13" ht="15.6" x14ac:dyDescent="0.3">
      <c r="A1293" s="58">
        <f>IF(Замеры!B1287=0, " ", Замеры!B1287)</f>
        <v>1282</v>
      </c>
      <c r="B1293" s="59">
        <f>Замеры!H1287</f>
        <v>0</v>
      </c>
      <c r="C1293" s="60" t="str">
        <f>Замеры!F1287</f>
        <v xml:space="preserve">Группа от QF </v>
      </c>
      <c r="D1293" s="29" t="s">
        <v>76</v>
      </c>
      <c r="E1293" s="28">
        <f>Замеры!I1287</f>
        <v>0</v>
      </c>
      <c r="F1293" s="29" t="s">
        <v>88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75</v>
      </c>
      <c r="J1293" s="29">
        <f t="shared" ca="1" si="100"/>
        <v>21.9</v>
      </c>
      <c r="K1293" s="29">
        <f t="shared" ref="K1293:K1356" si="104">$O$9</f>
        <v>0.3</v>
      </c>
      <c r="L1293" s="29">
        <f t="shared" ca="1" si="101"/>
        <v>7.0000000000000001E-3</v>
      </c>
      <c r="M1293">
        <f>Замеры!S1287</f>
        <v>0</v>
      </c>
    </row>
    <row r="1294" spans="1:13" ht="15.6" x14ac:dyDescent="0.3">
      <c r="A1294" s="58">
        <f>IF(Замеры!B1288=0, " ", Замеры!B1288)</f>
        <v>1283</v>
      </c>
      <c r="B1294" s="59">
        <f>Замеры!H1288</f>
        <v>0</v>
      </c>
      <c r="C1294" s="60" t="str">
        <f>Замеры!F1288</f>
        <v xml:space="preserve">Группа от QF </v>
      </c>
      <c r="D1294" s="29" t="s">
        <v>76</v>
      </c>
      <c r="E1294" s="28">
        <f>Замеры!I1288</f>
        <v>0</v>
      </c>
      <c r="F1294" s="29" t="s">
        <v>88</v>
      </c>
      <c r="G1294" s="29">
        <f t="shared" si="102"/>
        <v>15</v>
      </c>
      <c r="H1294" s="29">
        <f t="shared" si="103"/>
        <v>30</v>
      </c>
      <c r="I1294" s="29" t="s">
        <v>75</v>
      </c>
      <c r="J1294" s="29">
        <f t="shared" ca="1" si="100"/>
        <v>20.5</v>
      </c>
      <c r="K1294" s="29">
        <f t="shared" si="104"/>
        <v>0.3</v>
      </c>
      <c r="L1294" s="29">
        <f t="shared" ca="1" si="101"/>
        <v>1.4E-2</v>
      </c>
      <c r="M1294">
        <f>Замеры!S1288</f>
        <v>0</v>
      </c>
    </row>
    <row r="1295" spans="1:13" ht="15.6" x14ac:dyDescent="0.3">
      <c r="A1295" s="58">
        <f>IF(Замеры!B1289=0, " ", Замеры!B1289)</f>
        <v>1284</v>
      </c>
      <c r="B1295" s="59">
        <f>Замеры!H1289</f>
        <v>0</v>
      </c>
      <c r="C1295" s="60" t="str">
        <f>Замеры!F1289</f>
        <v xml:space="preserve">Группа от QF </v>
      </c>
      <c r="D1295" s="29" t="s">
        <v>76</v>
      </c>
      <c r="E1295" s="28">
        <f>Замеры!I1289</f>
        <v>0</v>
      </c>
      <c r="F1295" s="29" t="s">
        <v>88</v>
      </c>
      <c r="G1295" s="29">
        <f t="shared" si="102"/>
        <v>15</v>
      </c>
      <c r="H1295" s="29">
        <f t="shared" si="103"/>
        <v>30</v>
      </c>
      <c r="I1295" s="29" t="s">
        <v>75</v>
      </c>
      <c r="J1295" s="29">
        <f t="shared" ca="1" si="100"/>
        <v>20.399999999999999</v>
      </c>
      <c r="K1295" s="29">
        <f t="shared" si="104"/>
        <v>0.3</v>
      </c>
      <c r="L1295" s="29">
        <f t="shared" ca="1" si="101"/>
        <v>1.0999999999999999E-2</v>
      </c>
      <c r="M1295">
        <f>Замеры!S1289</f>
        <v>0</v>
      </c>
    </row>
    <row r="1296" spans="1:13" ht="15.6" x14ac:dyDescent="0.3">
      <c r="A1296" s="58">
        <f>IF(Замеры!B1290=0, " ", Замеры!B1290)</f>
        <v>1285</v>
      </c>
      <c r="B1296" s="59">
        <f>Замеры!H1290</f>
        <v>0</v>
      </c>
      <c r="C1296" s="60" t="str">
        <f>Замеры!F1290</f>
        <v xml:space="preserve">Группа от QF </v>
      </c>
      <c r="D1296" s="29" t="s">
        <v>76</v>
      </c>
      <c r="E1296" s="28">
        <f>Замеры!I1290</f>
        <v>0</v>
      </c>
      <c r="F1296" s="29" t="s">
        <v>88</v>
      </c>
      <c r="G1296" s="29">
        <f t="shared" si="102"/>
        <v>15</v>
      </c>
      <c r="H1296" s="29">
        <f t="shared" si="103"/>
        <v>30</v>
      </c>
      <c r="I1296" s="29" t="s">
        <v>75</v>
      </c>
      <c r="J1296" s="29">
        <f t="shared" ca="1" si="100"/>
        <v>20.6</v>
      </c>
      <c r="K1296" s="29">
        <f t="shared" si="104"/>
        <v>0.3</v>
      </c>
      <c r="L1296" s="29">
        <f t="shared" ca="1" si="101"/>
        <v>1.9E-2</v>
      </c>
      <c r="M1296">
        <f>Замеры!S1290</f>
        <v>0</v>
      </c>
    </row>
    <row r="1297" spans="1:13" ht="15.6" x14ac:dyDescent="0.3">
      <c r="A1297" s="58">
        <f>IF(Замеры!B1291=0, " ", Замеры!B1291)</f>
        <v>1286</v>
      </c>
      <c r="B1297" s="59">
        <f>Замеры!H1291</f>
        <v>0</v>
      </c>
      <c r="C1297" s="60" t="str">
        <f>Замеры!F1291</f>
        <v xml:space="preserve">Группа от QF </v>
      </c>
      <c r="D1297" s="29" t="s">
        <v>76</v>
      </c>
      <c r="E1297" s="28">
        <f>Замеры!I1291</f>
        <v>0</v>
      </c>
      <c r="F1297" s="29" t="s">
        <v>88</v>
      </c>
      <c r="G1297" s="29">
        <f t="shared" si="102"/>
        <v>15</v>
      </c>
      <c r="H1297" s="29">
        <f t="shared" si="103"/>
        <v>30</v>
      </c>
      <c r="I1297" s="29" t="s">
        <v>75</v>
      </c>
      <c r="J1297" s="29">
        <f t="shared" ca="1" si="100"/>
        <v>21.7</v>
      </c>
      <c r="K1297" s="29">
        <f t="shared" si="104"/>
        <v>0.3</v>
      </c>
      <c r="L1297" s="29">
        <f t="shared" ca="1" si="101"/>
        <v>1.7999999999999999E-2</v>
      </c>
      <c r="M1297">
        <f>Замеры!S1291</f>
        <v>0</v>
      </c>
    </row>
    <row r="1298" spans="1:13" ht="15.6" x14ac:dyDescent="0.3">
      <c r="A1298" s="58">
        <f>IF(Замеры!B1292=0, " ", Замеры!B1292)</f>
        <v>1287</v>
      </c>
      <c r="B1298" s="59">
        <f>Замеры!H1292</f>
        <v>0</v>
      </c>
      <c r="C1298" s="60" t="str">
        <f>Замеры!F1292</f>
        <v xml:space="preserve">Группа от QF </v>
      </c>
      <c r="D1298" s="29" t="s">
        <v>76</v>
      </c>
      <c r="E1298" s="28">
        <f>Замеры!I1292</f>
        <v>0</v>
      </c>
      <c r="F1298" s="29" t="s">
        <v>88</v>
      </c>
      <c r="G1298" s="29">
        <f t="shared" si="102"/>
        <v>15</v>
      </c>
      <c r="H1298" s="29">
        <f t="shared" si="103"/>
        <v>30</v>
      </c>
      <c r="I1298" s="29" t="s">
        <v>75</v>
      </c>
      <c r="J1298" s="29">
        <f t="shared" ca="1" si="100"/>
        <v>20.399999999999999</v>
      </c>
      <c r="K1298" s="29">
        <f t="shared" si="104"/>
        <v>0.3</v>
      </c>
      <c r="L1298" s="29">
        <f t="shared" ca="1" si="101"/>
        <v>1.4E-2</v>
      </c>
      <c r="M1298">
        <f>Замеры!S1292</f>
        <v>0</v>
      </c>
    </row>
    <row r="1299" spans="1:13" ht="15.6" x14ac:dyDescent="0.3">
      <c r="A1299" s="58">
        <f>IF(Замеры!B1293=0, " ", Замеры!B1293)</f>
        <v>1288</v>
      </c>
      <c r="B1299" s="59">
        <f>Замеры!H1293</f>
        <v>0</v>
      </c>
      <c r="C1299" s="60" t="str">
        <f>Замеры!F1293</f>
        <v xml:space="preserve">Группа от QF </v>
      </c>
      <c r="D1299" s="29" t="s">
        <v>76</v>
      </c>
      <c r="E1299" s="28">
        <f>Замеры!I1293</f>
        <v>0</v>
      </c>
      <c r="F1299" s="29" t="s">
        <v>88</v>
      </c>
      <c r="G1299" s="29">
        <f t="shared" si="102"/>
        <v>15</v>
      </c>
      <c r="H1299" s="29">
        <f t="shared" si="103"/>
        <v>30</v>
      </c>
      <c r="I1299" s="29" t="s">
        <v>75</v>
      </c>
      <c r="J1299" s="29">
        <f t="shared" ca="1" si="100"/>
        <v>21.6</v>
      </c>
      <c r="K1299" s="29">
        <f t="shared" si="104"/>
        <v>0.3</v>
      </c>
      <c r="L1299" s="29">
        <f t="shared" ca="1" si="101"/>
        <v>8.0000000000000002E-3</v>
      </c>
      <c r="M1299">
        <f>Замеры!S1293</f>
        <v>0</v>
      </c>
    </row>
    <row r="1300" spans="1:13" ht="15.6" x14ac:dyDescent="0.3">
      <c r="A1300" s="58">
        <f>IF(Замеры!B1294=0, " ", Замеры!B1294)</f>
        <v>1289</v>
      </c>
      <c r="B1300" s="59">
        <f>Замеры!H1294</f>
        <v>0</v>
      </c>
      <c r="C1300" s="60" t="str">
        <f>Замеры!F1294</f>
        <v xml:space="preserve">Группа от QF </v>
      </c>
      <c r="D1300" s="29" t="s">
        <v>76</v>
      </c>
      <c r="E1300" s="28">
        <f>Замеры!I1294</f>
        <v>0</v>
      </c>
      <c r="F1300" s="29" t="s">
        <v>88</v>
      </c>
      <c r="G1300" s="29">
        <f t="shared" si="102"/>
        <v>15</v>
      </c>
      <c r="H1300" s="29">
        <f t="shared" si="103"/>
        <v>30</v>
      </c>
      <c r="I1300" s="29" t="s">
        <v>75</v>
      </c>
      <c r="J1300" s="29">
        <f t="shared" ca="1" si="100"/>
        <v>20.5</v>
      </c>
      <c r="K1300" s="29">
        <f t="shared" si="104"/>
        <v>0.3</v>
      </c>
      <c r="L1300" s="29">
        <f t="shared" ca="1" si="101"/>
        <v>8.9999999999999993E-3</v>
      </c>
      <c r="M1300">
        <f>Замеры!S1294</f>
        <v>0</v>
      </c>
    </row>
    <row r="1301" spans="1:13" ht="15.6" x14ac:dyDescent="0.3">
      <c r="A1301" s="58">
        <f>IF(Замеры!B1295=0, " ", Замеры!B1295)</f>
        <v>1290</v>
      </c>
      <c r="B1301" s="59">
        <f>Замеры!H1295</f>
        <v>0</v>
      </c>
      <c r="C1301" s="60" t="str">
        <f>Замеры!F1295</f>
        <v xml:space="preserve">Группа от QF </v>
      </c>
      <c r="D1301" s="29" t="s">
        <v>76</v>
      </c>
      <c r="E1301" s="28">
        <f>Замеры!I1295</f>
        <v>0</v>
      </c>
      <c r="F1301" s="29" t="s">
        <v>88</v>
      </c>
      <c r="G1301" s="29">
        <f t="shared" si="102"/>
        <v>15</v>
      </c>
      <c r="H1301" s="29">
        <f t="shared" si="103"/>
        <v>30</v>
      </c>
      <c r="I1301" s="29" t="s">
        <v>75</v>
      </c>
      <c r="J1301" s="29">
        <f t="shared" ca="1" si="100"/>
        <v>20.2</v>
      </c>
      <c r="K1301" s="29">
        <f t="shared" si="104"/>
        <v>0.3</v>
      </c>
      <c r="L1301" s="29">
        <f t="shared" ca="1" si="101"/>
        <v>0.01</v>
      </c>
      <c r="M1301">
        <f>Замеры!S1295</f>
        <v>0</v>
      </c>
    </row>
    <row r="1302" spans="1:13" ht="15.6" x14ac:dyDescent="0.3">
      <c r="A1302" s="58">
        <f>IF(Замеры!B1296=0, " ", Замеры!B1296)</f>
        <v>1291</v>
      </c>
      <c r="B1302" s="59">
        <f>Замеры!H1296</f>
        <v>0</v>
      </c>
      <c r="C1302" s="60" t="str">
        <f>Замеры!F1296</f>
        <v xml:space="preserve">Группа от QF </v>
      </c>
      <c r="D1302" s="29" t="s">
        <v>76</v>
      </c>
      <c r="E1302" s="28">
        <f>Замеры!I1296</f>
        <v>0</v>
      </c>
      <c r="F1302" s="29" t="s">
        <v>88</v>
      </c>
      <c r="G1302" s="29">
        <f t="shared" si="102"/>
        <v>15</v>
      </c>
      <c r="H1302" s="29">
        <f t="shared" si="103"/>
        <v>30</v>
      </c>
      <c r="I1302" s="29" t="s">
        <v>75</v>
      </c>
      <c r="J1302" s="29">
        <f t="shared" ca="1" si="100"/>
        <v>21.9</v>
      </c>
      <c r="K1302" s="29">
        <f t="shared" si="104"/>
        <v>0.3</v>
      </c>
      <c r="L1302" s="29">
        <f t="shared" ca="1" si="101"/>
        <v>1.7000000000000001E-2</v>
      </c>
      <c r="M1302">
        <f>Замеры!S1296</f>
        <v>0</v>
      </c>
    </row>
    <row r="1303" spans="1:13" ht="15.6" x14ac:dyDescent="0.3">
      <c r="A1303" s="58">
        <f>IF(Замеры!B1297=0, " ", Замеры!B1297)</f>
        <v>1292</v>
      </c>
      <c r="B1303" s="59">
        <f>Замеры!H1297</f>
        <v>0</v>
      </c>
      <c r="C1303" s="60" t="str">
        <f>Замеры!F1297</f>
        <v xml:space="preserve">Группа от QF </v>
      </c>
      <c r="D1303" s="29" t="s">
        <v>76</v>
      </c>
      <c r="E1303" s="28">
        <f>Замеры!I1297</f>
        <v>0</v>
      </c>
      <c r="F1303" s="29" t="s">
        <v>88</v>
      </c>
      <c r="G1303" s="29">
        <f t="shared" si="102"/>
        <v>15</v>
      </c>
      <c r="H1303" s="29">
        <f t="shared" si="103"/>
        <v>30</v>
      </c>
      <c r="I1303" s="29" t="s">
        <v>75</v>
      </c>
      <c r="J1303" s="29">
        <f t="shared" ca="1" si="100"/>
        <v>20.5</v>
      </c>
      <c r="K1303" s="29">
        <f t="shared" si="104"/>
        <v>0.3</v>
      </c>
      <c r="L1303" s="29">
        <f t="shared" ca="1" si="101"/>
        <v>1.7000000000000001E-2</v>
      </c>
      <c r="M1303">
        <f>Замеры!S1297</f>
        <v>0</v>
      </c>
    </row>
    <row r="1304" spans="1:13" ht="15.6" x14ac:dyDescent="0.3">
      <c r="A1304" s="58">
        <f>IF(Замеры!B1298=0, " ", Замеры!B1298)</f>
        <v>1293</v>
      </c>
      <c r="B1304" s="59">
        <f>Замеры!H1298</f>
        <v>0</v>
      </c>
      <c r="C1304" s="60" t="str">
        <f>Замеры!F1298</f>
        <v xml:space="preserve">Группа от QF </v>
      </c>
      <c r="D1304" s="29" t="s">
        <v>76</v>
      </c>
      <c r="E1304" s="28">
        <f>Замеры!I1298</f>
        <v>0</v>
      </c>
      <c r="F1304" s="29" t="s">
        <v>88</v>
      </c>
      <c r="G1304" s="29">
        <f t="shared" si="102"/>
        <v>15</v>
      </c>
      <c r="H1304" s="29">
        <f t="shared" si="103"/>
        <v>30</v>
      </c>
      <c r="I1304" s="29" t="s">
        <v>75</v>
      </c>
      <c r="J1304" s="29">
        <f t="shared" ca="1" si="100"/>
        <v>20.9</v>
      </c>
      <c r="K1304" s="29">
        <f t="shared" si="104"/>
        <v>0.3</v>
      </c>
      <c r="L1304" s="29">
        <f t="shared" ca="1" si="101"/>
        <v>7.0000000000000001E-3</v>
      </c>
      <c r="M1304">
        <f>Замеры!S1298</f>
        <v>0</v>
      </c>
    </row>
    <row r="1305" spans="1:13" ht="15.6" x14ac:dyDescent="0.3">
      <c r="A1305" s="58">
        <f>IF(Замеры!B1299=0, " ", Замеры!B1299)</f>
        <v>1294</v>
      </c>
      <c r="B1305" s="59">
        <f>Замеры!H1299</f>
        <v>0</v>
      </c>
      <c r="C1305" s="60" t="str">
        <f>Замеры!F1299</f>
        <v xml:space="preserve">Группа от QF </v>
      </c>
      <c r="D1305" s="29" t="s">
        <v>76</v>
      </c>
      <c r="E1305" s="28">
        <f>Замеры!I1299</f>
        <v>0</v>
      </c>
      <c r="F1305" s="29" t="s">
        <v>88</v>
      </c>
      <c r="G1305" s="29">
        <f t="shared" si="102"/>
        <v>15</v>
      </c>
      <c r="H1305" s="29">
        <f t="shared" si="103"/>
        <v>30</v>
      </c>
      <c r="I1305" s="29" t="s">
        <v>75</v>
      </c>
      <c r="J1305" s="29">
        <f t="shared" ca="1" si="100"/>
        <v>20.6</v>
      </c>
      <c r="K1305" s="29">
        <f t="shared" si="104"/>
        <v>0.3</v>
      </c>
      <c r="L1305" s="29">
        <f t="shared" ca="1" si="101"/>
        <v>1.0999999999999999E-2</v>
      </c>
      <c r="M1305">
        <f>Замеры!S1299</f>
        <v>0</v>
      </c>
    </row>
    <row r="1306" spans="1:13" ht="15.6" x14ac:dyDescent="0.3">
      <c r="A1306" s="58">
        <f>IF(Замеры!B1300=0, " ", Замеры!B1300)</f>
        <v>1295</v>
      </c>
      <c r="B1306" s="59">
        <f>Замеры!H1300</f>
        <v>0</v>
      </c>
      <c r="C1306" s="60" t="str">
        <f>Замеры!F1300</f>
        <v xml:space="preserve">Группа от QF </v>
      </c>
      <c r="D1306" s="29" t="s">
        <v>76</v>
      </c>
      <c r="E1306" s="28">
        <f>Замеры!I1300</f>
        <v>0</v>
      </c>
      <c r="F1306" s="29" t="s">
        <v>88</v>
      </c>
      <c r="G1306" s="29">
        <f t="shared" si="102"/>
        <v>15</v>
      </c>
      <c r="H1306" s="29">
        <f t="shared" si="103"/>
        <v>30</v>
      </c>
      <c r="I1306" s="29" t="s">
        <v>75</v>
      </c>
      <c r="J1306" s="29">
        <f t="shared" ca="1" si="100"/>
        <v>20.2</v>
      </c>
      <c r="K1306" s="29">
        <f t="shared" si="104"/>
        <v>0.3</v>
      </c>
      <c r="L1306" s="29">
        <f t="shared" ca="1" si="101"/>
        <v>1.4E-2</v>
      </c>
      <c r="M1306">
        <f>Замеры!S1300</f>
        <v>0</v>
      </c>
    </row>
    <row r="1307" spans="1:13" ht="15.6" x14ac:dyDescent="0.3">
      <c r="A1307" s="58">
        <f>IF(Замеры!B1301=0, " ", Замеры!B1301)</f>
        <v>1296</v>
      </c>
      <c r="B1307" s="59">
        <f>Замеры!H1301</f>
        <v>0</v>
      </c>
      <c r="C1307" s="60" t="str">
        <f>Замеры!F1301</f>
        <v xml:space="preserve">Группа от QF </v>
      </c>
      <c r="D1307" s="29" t="s">
        <v>76</v>
      </c>
      <c r="E1307" s="28">
        <f>Замеры!I1301</f>
        <v>0</v>
      </c>
      <c r="F1307" s="29" t="s">
        <v>88</v>
      </c>
      <c r="G1307" s="29">
        <f t="shared" si="102"/>
        <v>15</v>
      </c>
      <c r="H1307" s="29">
        <f t="shared" si="103"/>
        <v>30</v>
      </c>
      <c r="I1307" s="29" t="s">
        <v>75</v>
      </c>
      <c r="J1307" s="29">
        <f t="shared" ca="1" si="100"/>
        <v>21.8</v>
      </c>
      <c r="K1307" s="29">
        <f t="shared" si="104"/>
        <v>0.3</v>
      </c>
      <c r="L1307" s="29">
        <f t="shared" ca="1" si="101"/>
        <v>1.0999999999999999E-2</v>
      </c>
      <c r="M1307">
        <f>Замеры!S1301</f>
        <v>0</v>
      </c>
    </row>
    <row r="1308" spans="1:13" ht="15.6" x14ac:dyDescent="0.3">
      <c r="A1308" s="58">
        <f>IF(Замеры!B1302=0, " ", Замеры!B1302)</f>
        <v>1297</v>
      </c>
      <c r="B1308" s="59">
        <f>Замеры!H1302</f>
        <v>0</v>
      </c>
      <c r="C1308" s="60" t="str">
        <f>Замеры!F1302</f>
        <v xml:space="preserve">Группа от QF </v>
      </c>
      <c r="D1308" s="29" t="s">
        <v>76</v>
      </c>
      <c r="E1308" s="28">
        <f>Замеры!I1302</f>
        <v>0</v>
      </c>
      <c r="F1308" s="29" t="s">
        <v>88</v>
      </c>
      <c r="G1308" s="29">
        <f t="shared" si="102"/>
        <v>15</v>
      </c>
      <c r="H1308" s="29">
        <f t="shared" si="103"/>
        <v>30</v>
      </c>
      <c r="I1308" s="29" t="s">
        <v>75</v>
      </c>
      <c r="J1308" s="29">
        <f t="shared" ca="1" si="100"/>
        <v>21.9</v>
      </c>
      <c r="K1308" s="29">
        <f t="shared" si="104"/>
        <v>0.3</v>
      </c>
      <c r="L1308" s="29">
        <f t="shared" ca="1" si="101"/>
        <v>1.6E-2</v>
      </c>
      <c r="M1308">
        <f>Замеры!S1302</f>
        <v>0</v>
      </c>
    </row>
    <row r="1309" spans="1:13" ht="15.6" x14ac:dyDescent="0.3">
      <c r="A1309" s="58">
        <f>IF(Замеры!B1303=0, " ", Замеры!B1303)</f>
        <v>1298</v>
      </c>
      <c r="B1309" s="59">
        <f>Замеры!H1303</f>
        <v>0</v>
      </c>
      <c r="C1309" s="60" t="str">
        <f>Замеры!F1303</f>
        <v xml:space="preserve">Группа от QF </v>
      </c>
      <c r="D1309" s="29" t="s">
        <v>76</v>
      </c>
      <c r="E1309" s="28">
        <f>Замеры!I1303</f>
        <v>0</v>
      </c>
      <c r="F1309" s="29" t="s">
        <v>88</v>
      </c>
      <c r="G1309" s="29">
        <f t="shared" si="102"/>
        <v>15</v>
      </c>
      <c r="H1309" s="29">
        <f t="shared" si="103"/>
        <v>30</v>
      </c>
      <c r="I1309" s="29" t="s">
        <v>75</v>
      </c>
      <c r="J1309" s="29">
        <f t="shared" ca="1" si="100"/>
        <v>21.4</v>
      </c>
      <c r="K1309" s="29">
        <f t="shared" si="104"/>
        <v>0.3</v>
      </c>
      <c r="L1309" s="29">
        <f t="shared" ca="1" si="101"/>
        <v>1.2999999999999999E-2</v>
      </c>
      <c r="M1309">
        <f>Замеры!S1303</f>
        <v>0</v>
      </c>
    </row>
    <row r="1310" spans="1:13" ht="15.6" x14ac:dyDescent="0.3">
      <c r="A1310" s="58">
        <f>IF(Замеры!B1304=0, " ", Замеры!B1304)</f>
        <v>1299</v>
      </c>
      <c r="B1310" s="59">
        <f>Замеры!H1304</f>
        <v>0</v>
      </c>
      <c r="C1310" s="60" t="str">
        <f>Замеры!F1304</f>
        <v xml:space="preserve">Группа от QF </v>
      </c>
      <c r="D1310" s="29" t="s">
        <v>76</v>
      </c>
      <c r="E1310" s="28">
        <f>Замеры!I1304</f>
        <v>0</v>
      </c>
      <c r="F1310" s="29" t="s">
        <v>88</v>
      </c>
      <c r="G1310" s="29">
        <f t="shared" si="102"/>
        <v>15</v>
      </c>
      <c r="H1310" s="29">
        <f t="shared" si="103"/>
        <v>30</v>
      </c>
      <c r="I1310" s="29" t="s">
        <v>75</v>
      </c>
      <c r="J1310" s="29">
        <f t="shared" ca="1" si="100"/>
        <v>21.6</v>
      </c>
      <c r="K1310" s="29">
        <f t="shared" si="104"/>
        <v>0.3</v>
      </c>
      <c r="L1310" s="29">
        <f t="shared" ca="1" si="101"/>
        <v>1.4999999999999999E-2</v>
      </c>
      <c r="M1310">
        <f>Замеры!S1304</f>
        <v>0</v>
      </c>
    </row>
    <row r="1311" spans="1:13" ht="15.6" x14ac:dyDescent="0.3">
      <c r="A1311" s="58">
        <f>IF(Замеры!B1305=0, " ", Замеры!B1305)</f>
        <v>1300</v>
      </c>
      <c r="B1311" s="59">
        <f>Замеры!H1305</f>
        <v>0</v>
      </c>
      <c r="C1311" s="60" t="str">
        <f>Замеры!F1305</f>
        <v xml:space="preserve">Группа от QF </v>
      </c>
      <c r="D1311" s="29" t="s">
        <v>76</v>
      </c>
      <c r="E1311" s="28">
        <f>Замеры!I1305</f>
        <v>0</v>
      </c>
      <c r="F1311" s="29" t="s">
        <v>88</v>
      </c>
      <c r="G1311" s="29">
        <f t="shared" si="102"/>
        <v>15</v>
      </c>
      <c r="H1311" s="29">
        <f t="shared" si="103"/>
        <v>30</v>
      </c>
      <c r="I1311" s="29" t="s">
        <v>75</v>
      </c>
      <c r="J1311" s="29">
        <f t="shared" ca="1" si="100"/>
        <v>21.4</v>
      </c>
      <c r="K1311" s="29">
        <f t="shared" si="104"/>
        <v>0.3</v>
      </c>
      <c r="L1311" s="29">
        <f t="shared" ca="1" si="101"/>
        <v>1.0999999999999999E-2</v>
      </c>
      <c r="M1311">
        <f>Замеры!S1305</f>
        <v>0</v>
      </c>
    </row>
    <row r="1312" spans="1:13" ht="15.6" x14ac:dyDescent="0.3">
      <c r="A1312" s="58">
        <f>IF(Замеры!B1306=0, " ", Замеры!B1306)</f>
        <v>1301</v>
      </c>
      <c r="B1312" s="59">
        <f>Замеры!H1306</f>
        <v>0</v>
      </c>
      <c r="C1312" s="60" t="str">
        <f>Замеры!F1306</f>
        <v xml:space="preserve">Группа от QF </v>
      </c>
      <c r="D1312" s="29" t="s">
        <v>76</v>
      </c>
      <c r="E1312" s="28">
        <f>Замеры!I1306</f>
        <v>0</v>
      </c>
      <c r="F1312" s="29" t="s">
        <v>88</v>
      </c>
      <c r="G1312" s="29">
        <f t="shared" si="102"/>
        <v>15</v>
      </c>
      <c r="H1312" s="29">
        <f t="shared" si="103"/>
        <v>30</v>
      </c>
      <c r="I1312" s="29" t="s">
        <v>75</v>
      </c>
      <c r="J1312" s="29">
        <f t="shared" ca="1" si="100"/>
        <v>20.3</v>
      </c>
      <c r="K1312" s="29">
        <f t="shared" si="104"/>
        <v>0.3</v>
      </c>
      <c r="L1312" s="29">
        <f t="shared" ca="1" si="101"/>
        <v>1.4E-2</v>
      </c>
      <c r="M1312">
        <f>Замеры!S1306</f>
        <v>0</v>
      </c>
    </row>
    <row r="1313" spans="1:13" ht="15.6" x14ac:dyDescent="0.3">
      <c r="A1313" s="58">
        <f>IF(Замеры!B1307=0, " ", Замеры!B1307)</f>
        <v>1302</v>
      </c>
      <c r="B1313" s="59">
        <f>Замеры!H1307</f>
        <v>0</v>
      </c>
      <c r="C1313" s="60" t="str">
        <f>Замеры!F1307</f>
        <v xml:space="preserve">Группа от QF </v>
      </c>
      <c r="D1313" s="29" t="s">
        <v>76</v>
      </c>
      <c r="E1313" s="28">
        <f>Замеры!I1307</f>
        <v>0</v>
      </c>
      <c r="F1313" s="29" t="s">
        <v>88</v>
      </c>
      <c r="G1313" s="29">
        <f t="shared" si="102"/>
        <v>15</v>
      </c>
      <c r="H1313" s="29">
        <f t="shared" si="103"/>
        <v>30</v>
      </c>
      <c r="I1313" s="29" t="s">
        <v>75</v>
      </c>
      <c r="J1313" s="29">
        <f t="shared" ca="1" si="100"/>
        <v>21.5</v>
      </c>
      <c r="K1313" s="29">
        <f t="shared" si="104"/>
        <v>0.3</v>
      </c>
      <c r="L1313" s="29">
        <f t="shared" ca="1" si="101"/>
        <v>8.0000000000000002E-3</v>
      </c>
      <c r="M1313">
        <f>Замеры!S1307</f>
        <v>0</v>
      </c>
    </row>
    <row r="1314" spans="1:13" ht="15.6" x14ac:dyDescent="0.3">
      <c r="A1314" s="58">
        <f>IF(Замеры!B1308=0, " ", Замеры!B1308)</f>
        <v>1303</v>
      </c>
      <c r="B1314" s="59">
        <f>Замеры!H1308</f>
        <v>0</v>
      </c>
      <c r="C1314" s="60" t="str">
        <f>Замеры!F1308</f>
        <v xml:space="preserve">Группа от QF </v>
      </c>
      <c r="D1314" s="29" t="s">
        <v>76</v>
      </c>
      <c r="E1314" s="28">
        <f>Замеры!I1308</f>
        <v>0</v>
      </c>
      <c r="F1314" s="29" t="s">
        <v>88</v>
      </c>
      <c r="G1314" s="29">
        <f t="shared" si="102"/>
        <v>15</v>
      </c>
      <c r="H1314" s="29">
        <f t="shared" si="103"/>
        <v>30</v>
      </c>
      <c r="I1314" s="29" t="s">
        <v>75</v>
      </c>
      <c r="J1314" s="29">
        <f t="shared" ca="1" si="100"/>
        <v>21.8</v>
      </c>
      <c r="K1314" s="29">
        <f t="shared" si="104"/>
        <v>0.3</v>
      </c>
      <c r="L1314" s="29">
        <f t="shared" ca="1" si="101"/>
        <v>0.01</v>
      </c>
      <c r="M1314">
        <f>Замеры!S1308</f>
        <v>0</v>
      </c>
    </row>
    <row r="1315" spans="1:13" ht="15.6" x14ac:dyDescent="0.3">
      <c r="A1315" s="58">
        <f>IF(Замеры!B1309=0, " ", Замеры!B1309)</f>
        <v>1304</v>
      </c>
      <c r="B1315" s="59">
        <f>Замеры!H1309</f>
        <v>0</v>
      </c>
      <c r="C1315" s="60" t="str">
        <f>Замеры!F1309</f>
        <v xml:space="preserve">Группа от QF </v>
      </c>
      <c r="D1315" s="29" t="s">
        <v>76</v>
      </c>
      <c r="E1315" s="28">
        <f>Замеры!I1309</f>
        <v>0</v>
      </c>
      <c r="F1315" s="29" t="s">
        <v>88</v>
      </c>
      <c r="G1315" s="29">
        <f t="shared" si="102"/>
        <v>15</v>
      </c>
      <c r="H1315" s="29">
        <f t="shared" si="103"/>
        <v>30</v>
      </c>
      <c r="I1315" s="29" t="s">
        <v>75</v>
      </c>
      <c r="J1315" s="29">
        <f t="shared" ca="1" si="100"/>
        <v>21.5</v>
      </c>
      <c r="K1315" s="29">
        <f t="shared" si="104"/>
        <v>0.3</v>
      </c>
      <c r="L1315" s="29">
        <f t="shared" ca="1" si="101"/>
        <v>1.7000000000000001E-2</v>
      </c>
      <c r="M1315">
        <f>Замеры!S1309</f>
        <v>0</v>
      </c>
    </row>
    <row r="1316" spans="1:13" ht="15.6" x14ac:dyDescent="0.3">
      <c r="A1316" s="58">
        <f>IF(Замеры!B1310=0, " ", Замеры!B1310)</f>
        <v>1305</v>
      </c>
      <c r="B1316" s="59">
        <f>Замеры!H1310</f>
        <v>0</v>
      </c>
      <c r="C1316" s="60" t="str">
        <f>Замеры!F1310</f>
        <v xml:space="preserve">Группа от QF </v>
      </c>
      <c r="D1316" s="29" t="s">
        <v>76</v>
      </c>
      <c r="E1316" s="28">
        <f>Замеры!I1310</f>
        <v>0</v>
      </c>
      <c r="F1316" s="29" t="s">
        <v>88</v>
      </c>
      <c r="G1316" s="29">
        <f t="shared" si="102"/>
        <v>15</v>
      </c>
      <c r="H1316" s="29">
        <f t="shared" si="103"/>
        <v>30</v>
      </c>
      <c r="I1316" s="29" t="s">
        <v>75</v>
      </c>
      <c r="J1316" s="29">
        <f t="shared" ca="1" si="100"/>
        <v>20.8</v>
      </c>
      <c r="K1316" s="29">
        <f t="shared" si="104"/>
        <v>0.3</v>
      </c>
      <c r="L1316" s="29">
        <f t="shared" ca="1" si="101"/>
        <v>8.0000000000000002E-3</v>
      </c>
      <c r="M1316">
        <f>Замеры!S1310</f>
        <v>0</v>
      </c>
    </row>
    <row r="1317" spans="1:13" ht="15.6" x14ac:dyDescent="0.3">
      <c r="A1317" s="58">
        <f>IF(Замеры!B1311=0, " ", Замеры!B1311)</f>
        <v>1306</v>
      </c>
      <c r="B1317" s="59">
        <f>Замеры!H1311</f>
        <v>0</v>
      </c>
      <c r="C1317" s="60" t="str">
        <f>Замеры!F1311</f>
        <v xml:space="preserve">Группа от QF </v>
      </c>
      <c r="D1317" s="29" t="s">
        <v>76</v>
      </c>
      <c r="E1317" s="28">
        <f>Замеры!I1311</f>
        <v>0</v>
      </c>
      <c r="F1317" s="29" t="s">
        <v>88</v>
      </c>
      <c r="G1317" s="29">
        <f t="shared" si="102"/>
        <v>15</v>
      </c>
      <c r="H1317" s="29">
        <f t="shared" si="103"/>
        <v>30</v>
      </c>
      <c r="I1317" s="29" t="s">
        <v>75</v>
      </c>
      <c r="J1317" s="29">
        <f t="shared" ca="1" si="100"/>
        <v>20.7</v>
      </c>
      <c r="K1317" s="29">
        <f t="shared" si="104"/>
        <v>0.3</v>
      </c>
      <c r="L1317" s="29">
        <f t="shared" ca="1" si="101"/>
        <v>1.2999999999999999E-2</v>
      </c>
      <c r="M1317">
        <f>Замеры!S1311</f>
        <v>0</v>
      </c>
    </row>
    <row r="1318" spans="1:13" ht="15.6" x14ac:dyDescent="0.3">
      <c r="A1318" s="58">
        <f>IF(Замеры!B1312=0, " ", Замеры!B1312)</f>
        <v>1307</v>
      </c>
      <c r="B1318" s="59">
        <f>Замеры!H1312</f>
        <v>0</v>
      </c>
      <c r="C1318" s="60" t="str">
        <f>Замеры!F1312</f>
        <v xml:space="preserve">Группа от QF </v>
      </c>
      <c r="D1318" s="29" t="s">
        <v>76</v>
      </c>
      <c r="E1318" s="28">
        <f>Замеры!I1312</f>
        <v>0</v>
      </c>
      <c r="F1318" s="29" t="s">
        <v>88</v>
      </c>
      <c r="G1318" s="29">
        <f t="shared" si="102"/>
        <v>15</v>
      </c>
      <c r="H1318" s="29">
        <f t="shared" si="103"/>
        <v>30</v>
      </c>
      <c r="I1318" s="29" t="s">
        <v>75</v>
      </c>
      <c r="J1318" s="29">
        <f t="shared" ca="1" si="100"/>
        <v>21.8</v>
      </c>
      <c r="K1318" s="29">
        <f t="shared" si="104"/>
        <v>0.3</v>
      </c>
      <c r="L1318" s="29">
        <f t="shared" ca="1" si="101"/>
        <v>1.7999999999999999E-2</v>
      </c>
      <c r="M1318">
        <f>Замеры!S1312</f>
        <v>0</v>
      </c>
    </row>
    <row r="1319" spans="1:13" ht="15.6" x14ac:dyDescent="0.3">
      <c r="A1319" s="58">
        <f>IF(Замеры!B1313=0, " ", Замеры!B1313)</f>
        <v>1308</v>
      </c>
      <c r="B1319" s="59">
        <f>Замеры!H1313</f>
        <v>0</v>
      </c>
      <c r="C1319" s="60" t="str">
        <f>Замеры!F1313</f>
        <v xml:space="preserve">Группа от QF </v>
      </c>
      <c r="D1319" s="29" t="s">
        <v>76</v>
      </c>
      <c r="E1319" s="28">
        <f>Замеры!I1313</f>
        <v>0</v>
      </c>
      <c r="F1319" s="29" t="s">
        <v>88</v>
      </c>
      <c r="G1319" s="29">
        <f t="shared" si="102"/>
        <v>15</v>
      </c>
      <c r="H1319" s="29">
        <f t="shared" si="103"/>
        <v>30</v>
      </c>
      <c r="I1319" s="29" t="s">
        <v>75</v>
      </c>
      <c r="J1319" s="29">
        <f t="shared" ca="1" si="100"/>
        <v>20.8</v>
      </c>
      <c r="K1319" s="29">
        <f t="shared" si="104"/>
        <v>0.3</v>
      </c>
      <c r="L1319" s="29">
        <f t="shared" ca="1" si="101"/>
        <v>1.0999999999999999E-2</v>
      </c>
      <c r="M1319">
        <f>Замеры!S1313</f>
        <v>0</v>
      </c>
    </row>
    <row r="1320" spans="1:13" ht="15.6" x14ac:dyDescent="0.3">
      <c r="A1320" s="58">
        <f>IF(Замеры!B1314=0, " ", Замеры!B1314)</f>
        <v>1309</v>
      </c>
      <c r="B1320" s="59">
        <f>Замеры!H1314</f>
        <v>0</v>
      </c>
      <c r="C1320" s="60" t="str">
        <f>Замеры!F1314</f>
        <v xml:space="preserve">Группа от QF </v>
      </c>
      <c r="D1320" s="29" t="s">
        <v>76</v>
      </c>
      <c r="E1320" s="28">
        <f>Замеры!I1314</f>
        <v>0</v>
      </c>
      <c r="F1320" s="29" t="s">
        <v>88</v>
      </c>
      <c r="G1320" s="29">
        <f t="shared" si="102"/>
        <v>15</v>
      </c>
      <c r="H1320" s="29">
        <f t="shared" si="103"/>
        <v>30</v>
      </c>
      <c r="I1320" s="29" t="s">
        <v>75</v>
      </c>
      <c r="J1320" s="29">
        <f t="shared" ca="1" si="100"/>
        <v>21.2</v>
      </c>
      <c r="K1320" s="29">
        <f t="shared" si="104"/>
        <v>0.3</v>
      </c>
      <c r="L1320" s="29">
        <f t="shared" ca="1" si="101"/>
        <v>8.0000000000000002E-3</v>
      </c>
      <c r="M1320">
        <f>Замеры!S1314</f>
        <v>0</v>
      </c>
    </row>
    <row r="1321" spans="1:13" ht="15.6" x14ac:dyDescent="0.3">
      <c r="A1321" s="58">
        <f>IF(Замеры!B1315=0, " ", Замеры!B1315)</f>
        <v>1310</v>
      </c>
      <c r="B1321" s="59">
        <f>Замеры!H1315</f>
        <v>0</v>
      </c>
      <c r="C1321" s="60" t="str">
        <f>Замеры!F1315</f>
        <v xml:space="preserve">Группа от QF </v>
      </c>
      <c r="D1321" s="29" t="s">
        <v>76</v>
      </c>
      <c r="E1321" s="28">
        <f>Замеры!I1315</f>
        <v>0</v>
      </c>
      <c r="F1321" s="29" t="s">
        <v>88</v>
      </c>
      <c r="G1321" s="29">
        <f t="shared" si="102"/>
        <v>15</v>
      </c>
      <c r="H1321" s="29">
        <f t="shared" si="103"/>
        <v>30</v>
      </c>
      <c r="I1321" s="29" t="s">
        <v>75</v>
      </c>
      <c r="J1321" s="29">
        <f t="shared" ca="1" si="100"/>
        <v>21.8</v>
      </c>
      <c r="K1321" s="29">
        <f t="shared" si="104"/>
        <v>0.3</v>
      </c>
      <c r="L1321" s="29">
        <f t="shared" ca="1" si="101"/>
        <v>7.0000000000000001E-3</v>
      </c>
      <c r="M1321">
        <f>Замеры!S1315</f>
        <v>0</v>
      </c>
    </row>
    <row r="1322" spans="1:13" ht="15.6" x14ac:dyDescent="0.3">
      <c r="A1322" s="58">
        <f>IF(Замеры!B1316=0, " ", Замеры!B1316)</f>
        <v>1311</v>
      </c>
      <c r="B1322" s="59">
        <f>Замеры!H1316</f>
        <v>0</v>
      </c>
      <c r="C1322" s="60" t="str">
        <f>Замеры!F1316</f>
        <v xml:space="preserve">Группа от QF </v>
      </c>
      <c r="D1322" s="29" t="s">
        <v>76</v>
      </c>
      <c r="E1322" s="28">
        <f>Замеры!I1316</f>
        <v>0</v>
      </c>
      <c r="F1322" s="29" t="s">
        <v>88</v>
      </c>
      <c r="G1322" s="29">
        <f t="shared" si="102"/>
        <v>15</v>
      </c>
      <c r="H1322" s="29">
        <f t="shared" si="103"/>
        <v>30</v>
      </c>
      <c r="I1322" s="29" t="s">
        <v>75</v>
      </c>
      <c r="J1322" s="29">
        <f t="shared" ca="1" si="100"/>
        <v>21.5</v>
      </c>
      <c r="K1322" s="29">
        <f t="shared" si="104"/>
        <v>0.3</v>
      </c>
      <c r="L1322" s="29">
        <f t="shared" ca="1" si="101"/>
        <v>0.01</v>
      </c>
      <c r="M1322">
        <f>Замеры!S1316</f>
        <v>0</v>
      </c>
    </row>
    <row r="1323" spans="1:13" ht="15.6" x14ac:dyDescent="0.3">
      <c r="A1323" s="58">
        <f>IF(Замеры!B1317=0, " ", Замеры!B1317)</f>
        <v>1312</v>
      </c>
      <c r="B1323" s="59">
        <f>Замеры!H1317</f>
        <v>0</v>
      </c>
      <c r="C1323" s="60" t="str">
        <f>Замеры!F1317</f>
        <v xml:space="preserve">Группа от QF </v>
      </c>
      <c r="D1323" s="29" t="s">
        <v>76</v>
      </c>
      <c r="E1323" s="28">
        <f>Замеры!I1317</f>
        <v>0</v>
      </c>
      <c r="F1323" s="29" t="s">
        <v>88</v>
      </c>
      <c r="G1323" s="29">
        <f t="shared" si="102"/>
        <v>15</v>
      </c>
      <c r="H1323" s="29">
        <f t="shared" si="103"/>
        <v>30</v>
      </c>
      <c r="I1323" s="29" t="s">
        <v>75</v>
      </c>
      <c r="J1323" s="29">
        <f t="shared" ca="1" si="100"/>
        <v>21.8</v>
      </c>
      <c r="K1323" s="29">
        <f t="shared" si="104"/>
        <v>0.3</v>
      </c>
      <c r="L1323" s="29">
        <f t="shared" ca="1" si="101"/>
        <v>1.6E-2</v>
      </c>
      <c r="M1323">
        <f>Замеры!S1317</f>
        <v>0</v>
      </c>
    </row>
    <row r="1324" spans="1:13" ht="15.6" x14ac:dyDescent="0.3">
      <c r="A1324" s="58">
        <f>IF(Замеры!B1318=0, " ", Замеры!B1318)</f>
        <v>1313</v>
      </c>
      <c r="B1324" s="59">
        <f>Замеры!H1318</f>
        <v>0</v>
      </c>
      <c r="C1324" s="60" t="str">
        <f>Замеры!F1318</f>
        <v xml:space="preserve">Группа от QF </v>
      </c>
      <c r="D1324" s="29" t="s">
        <v>76</v>
      </c>
      <c r="E1324" s="28">
        <f>Замеры!I1318</f>
        <v>0</v>
      </c>
      <c r="F1324" s="29" t="s">
        <v>88</v>
      </c>
      <c r="G1324" s="29">
        <f t="shared" si="102"/>
        <v>15</v>
      </c>
      <c r="H1324" s="29">
        <f t="shared" si="103"/>
        <v>30</v>
      </c>
      <c r="I1324" s="29" t="s">
        <v>75</v>
      </c>
      <c r="J1324" s="29">
        <f t="shared" ca="1" si="100"/>
        <v>21.5</v>
      </c>
      <c r="K1324" s="29">
        <f t="shared" si="104"/>
        <v>0.3</v>
      </c>
      <c r="L1324" s="29">
        <f t="shared" ca="1" si="101"/>
        <v>8.9999999999999993E-3</v>
      </c>
      <c r="M1324">
        <f>Замеры!S1318</f>
        <v>0</v>
      </c>
    </row>
    <row r="1325" spans="1:13" ht="15.6" x14ac:dyDescent="0.3">
      <c r="A1325" s="58">
        <f>IF(Замеры!B1319=0, " ", Замеры!B1319)</f>
        <v>1314</v>
      </c>
      <c r="B1325" s="59">
        <f>Замеры!H1319</f>
        <v>0</v>
      </c>
      <c r="C1325" s="60" t="str">
        <f>Замеры!F1319</f>
        <v xml:space="preserve">Группа от QF </v>
      </c>
      <c r="D1325" s="29" t="s">
        <v>76</v>
      </c>
      <c r="E1325" s="28">
        <f>Замеры!I1319</f>
        <v>0</v>
      </c>
      <c r="F1325" s="29" t="s">
        <v>88</v>
      </c>
      <c r="G1325" s="29">
        <f t="shared" si="102"/>
        <v>15</v>
      </c>
      <c r="H1325" s="29">
        <f t="shared" si="103"/>
        <v>30</v>
      </c>
      <c r="I1325" s="29" t="s">
        <v>75</v>
      </c>
      <c r="J1325" s="29">
        <f t="shared" ca="1" si="100"/>
        <v>21.4</v>
      </c>
      <c r="K1325" s="29">
        <f t="shared" si="104"/>
        <v>0.3</v>
      </c>
      <c r="L1325" s="29">
        <f t="shared" ca="1" si="101"/>
        <v>1.2999999999999999E-2</v>
      </c>
      <c r="M1325">
        <f>Замеры!S1319</f>
        <v>0</v>
      </c>
    </row>
    <row r="1326" spans="1:13" ht="15.6" x14ac:dyDescent="0.3">
      <c r="A1326" s="58">
        <f>IF(Замеры!B1320=0, " ", Замеры!B1320)</f>
        <v>1315</v>
      </c>
      <c r="B1326" s="59">
        <f>Замеры!H1320</f>
        <v>0</v>
      </c>
      <c r="C1326" s="60" t="str">
        <f>Замеры!F1320</f>
        <v xml:space="preserve">Группа от QF </v>
      </c>
      <c r="D1326" s="29" t="s">
        <v>76</v>
      </c>
      <c r="E1326" s="28">
        <f>Замеры!I1320</f>
        <v>0</v>
      </c>
      <c r="F1326" s="29" t="s">
        <v>88</v>
      </c>
      <c r="G1326" s="29">
        <f t="shared" si="102"/>
        <v>15</v>
      </c>
      <c r="H1326" s="29">
        <f t="shared" si="103"/>
        <v>30</v>
      </c>
      <c r="I1326" s="29" t="s">
        <v>75</v>
      </c>
      <c r="J1326" s="29">
        <f t="shared" ca="1" si="100"/>
        <v>20.100000000000001</v>
      </c>
      <c r="K1326" s="29">
        <f t="shared" si="104"/>
        <v>0.3</v>
      </c>
      <c r="L1326" s="29">
        <f t="shared" ca="1" si="101"/>
        <v>1.2999999999999999E-2</v>
      </c>
      <c r="M1326">
        <f>Замеры!S1320</f>
        <v>0</v>
      </c>
    </row>
    <row r="1327" spans="1:13" ht="15.6" x14ac:dyDescent="0.3">
      <c r="A1327" s="58">
        <f>IF(Замеры!B1321=0, " ", Замеры!B1321)</f>
        <v>1316</v>
      </c>
      <c r="B1327" s="59">
        <f>Замеры!H1321</f>
        <v>0</v>
      </c>
      <c r="C1327" s="60" t="str">
        <f>Замеры!F1321</f>
        <v xml:space="preserve">Группа от QF </v>
      </c>
      <c r="D1327" s="29" t="s">
        <v>76</v>
      </c>
      <c r="E1327" s="28">
        <f>Замеры!I1321</f>
        <v>0</v>
      </c>
      <c r="F1327" s="29" t="s">
        <v>88</v>
      </c>
      <c r="G1327" s="29">
        <f t="shared" si="102"/>
        <v>15</v>
      </c>
      <c r="H1327" s="29">
        <f t="shared" si="103"/>
        <v>30</v>
      </c>
      <c r="I1327" s="29" t="s">
        <v>75</v>
      </c>
      <c r="J1327" s="29">
        <f t="shared" ca="1" si="100"/>
        <v>20.5</v>
      </c>
      <c r="K1327" s="29">
        <f t="shared" si="104"/>
        <v>0.3</v>
      </c>
      <c r="L1327" s="29">
        <f t="shared" ca="1" si="101"/>
        <v>1.4999999999999999E-2</v>
      </c>
      <c r="M1327">
        <f>Замеры!S1321</f>
        <v>0</v>
      </c>
    </row>
    <row r="1328" spans="1:13" ht="15.6" x14ac:dyDescent="0.3">
      <c r="A1328" s="58">
        <f>IF(Замеры!B1322=0, " ", Замеры!B1322)</f>
        <v>1317</v>
      </c>
      <c r="B1328" s="59">
        <f>Замеры!H1322</f>
        <v>0</v>
      </c>
      <c r="C1328" s="60" t="str">
        <f>Замеры!F1322</f>
        <v xml:space="preserve">Группа от QF </v>
      </c>
      <c r="D1328" s="29" t="s">
        <v>76</v>
      </c>
      <c r="E1328" s="28">
        <f>Замеры!I1322</f>
        <v>0</v>
      </c>
      <c r="F1328" s="29" t="s">
        <v>88</v>
      </c>
      <c r="G1328" s="29">
        <f t="shared" si="102"/>
        <v>15</v>
      </c>
      <c r="H1328" s="29">
        <f t="shared" si="103"/>
        <v>30</v>
      </c>
      <c r="I1328" s="29" t="s">
        <v>75</v>
      </c>
      <c r="J1328" s="29">
        <f t="shared" ca="1" si="100"/>
        <v>20.399999999999999</v>
      </c>
      <c r="K1328" s="29">
        <f t="shared" si="104"/>
        <v>0.3</v>
      </c>
      <c r="L1328" s="29">
        <f t="shared" ca="1" si="101"/>
        <v>1.6E-2</v>
      </c>
      <c r="M1328">
        <f>Замеры!S1322</f>
        <v>0</v>
      </c>
    </row>
    <row r="1329" spans="1:13" ht="15.6" x14ac:dyDescent="0.3">
      <c r="A1329" s="58">
        <f>IF(Замеры!B1323=0, " ", Замеры!B1323)</f>
        <v>1318</v>
      </c>
      <c r="B1329" s="59">
        <f>Замеры!H1323</f>
        <v>0</v>
      </c>
      <c r="C1329" s="60" t="str">
        <f>Замеры!F1323</f>
        <v xml:space="preserve">Группа от QF </v>
      </c>
      <c r="D1329" s="29" t="s">
        <v>76</v>
      </c>
      <c r="E1329" s="28">
        <f>Замеры!I1323</f>
        <v>0</v>
      </c>
      <c r="F1329" s="29" t="s">
        <v>88</v>
      </c>
      <c r="G1329" s="29">
        <f t="shared" si="102"/>
        <v>15</v>
      </c>
      <c r="H1329" s="29">
        <f t="shared" si="103"/>
        <v>30</v>
      </c>
      <c r="I1329" s="29" t="s">
        <v>75</v>
      </c>
      <c r="J1329" s="29">
        <f t="shared" ca="1" si="100"/>
        <v>21.9</v>
      </c>
      <c r="K1329" s="29">
        <f t="shared" si="104"/>
        <v>0.3</v>
      </c>
      <c r="L1329" s="29">
        <f t="shared" ca="1" si="101"/>
        <v>1.2E-2</v>
      </c>
      <c r="M1329">
        <f>Замеры!S1323</f>
        <v>0</v>
      </c>
    </row>
    <row r="1330" spans="1:13" ht="15.6" x14ac:dyDescent="0.3">
      <c r="A1330" s="58">
        <f>IF(Замеры!B1324=0, " ", Замеры!B1324)</f>
        <v>1319</v>
      </c>
      <c r="B1330" s="59">
        <f>Замеры!H1324</f>
        <v>0</v>
      </c>
      <c r="C1330" s="60" t="str">
        <f>Замеры!F1324</f>
        <v xml:space="preserve">Группа от QF </v>
      </c>
      <c r="D1330" s="29" t="s">
        <v>76</v>
      </c>
      <c r="E1330" s="28">
        <f>Замеры!I1324</f>
        <v>0</v>
      </c>
      <c r="F1330" s="29" t="s">
        <v>88</v>
      </c>
      <c r="G1330" s="29">
        <f t="shared" si="102"/>
        <v>15</v>
      </c>
      <c r="H1330" s="29">
        <f t="shared" si="103"/>
        <v>30</v>
      </c>
      <c r="I1330" s="29" t="s">
        <v>75</v>
      </c>
      <c r="J1330" s="29">
        <f t="shared" ca="1" si="100"/>
        <v>21.6</v>
      </c>
      <c r="K1330" s="29">
        <f t="shared" si="104"/>
        <v>0.3</v>
      </c>
      <c r="L1330" s="29">
        <f t="shared" ca="1" si="101"/>
        <v>1.7000000000000001E-2</v>
      </c>
      <c r="M1330">
        <f>Замеры!S1324</f>
        <v>0</v>
      </c>
    </row>
    <row r="1331" spans="1:13" ht="15.6" x14ac:dyDescent="0.3">
      <c r="A1331" s="58">
        <f>IF(Замеры!B1325=0, " ", Замеры!B1325)</f>
        <v>1320</v>
      </c>
      <c r="B1331" s="59">
        <f>Замеры!H1325</f>
        <v>0</v>
      </c>
      <c r="C1331" s="60" t="str">
        <f>Замеры!F1325</f>
        <v xml:space="preserve">Группа от QF </v>
      </c>
      <c r="D1331" s="29" t="s">
        <v>76</v>
      </c>
      <c r="E1331" s="28">
        <f>Замеры!I1325</f>
        <v>0</v>
      </c>
      <c r="F1331" s="29" t="s">
        <v>88</v>
      </c>
      <c r="G1331" s="29">
        <f t="shared" si="102"/>
        <v>15</v>
      </c>
      <c r="H1331" s="29">
        <f t="shared" si="103"/>
        <v>30</v>
      </c>
      <c r="I1331" s="29" t="s">
        <v>75</v>
      </c>
      <c r="J1331" s="29">
        <f t="shared" ca="1" si="100"/>
        <v>21.7</v>
      </c>
      <c r="K1331" s="29">
        <f t="shared" si="104"/>
        <v>0.3</v>
      </c>
      <c r="L1331" s="29">
        <f t="shared" ca="1" si="101"/>
        <v>7.0000000000000001E-3</v>
      </c>
      <c r="M1331">
        <f>Замеры!S1325</f>
        <v>0</v>
      </c>
    </row>
    <row r="1332" spans="1:13" ht="15.6" x14ac:dyDescent="0.3">
      <c r="A1332" s="58">
        <f>IF(Замеры!B1326=0, " ", Замеры!B1326)</f>
        <v>1321</v>
      </c>
      <c r="B1332" s="59">
        <f>Замеры!H1326</f>
        <v>0</v>
      </c>
      <c r="C1332" s="60" t="str">
        <f>Замеры!F1326</f>
        <v xml:space="preserve">Группа от QF </v>
      </c>
      <c r="D1332" s="29" t="s">
        <v>76</v>
      </c>
      <c r="E1332" s="28">
        <f>Замеры!I1326</f>
        <v>0</v>
      </c>
      <c r="F1332" s="29" t="s">
        <v>88</v>
      </c>
      <c r="G1332" s="29">
        <f t="shared" si="102"/>
        <v>15</v>
      </c>
      <c r="H1332" s="29">
        <f t="shared" si="103"/>
        <v>30</v>
      </c>
      <c r="I1332" s="29" t="s">
        <v>75</v>
      </c>
      <c r="J1332" s="29">
        <f t="shared" ca="1" si="100"/>
        <v>20.9</v>
      </c>
      <c r="K1332" s="29">
        <f t="shared" si="104"/>
        <v>0.3</v>
      </c>
      <c r="L1332" s="29">
        <f t="shared" ca="1" si="101"/>
        <v>1.2999999999999999E-2</v>
      </c>
      <c r="M1332">
        <f>Замеры!S1326</f>
        <v>0</v>
      </c>
    </row>
    <row r="1333" spans="1:13" ht="15.6" x14ac:dyDescent="0.3">
      <c r="A1333" s="58">
        <f>IF(Замеры!B1327=0, " ", Замеры!B1327)</f>
        <v>1322</v>
      </c>
      <c r="B1333" s="59">
        <f>Замеры!H1327</f>
        <v>0</v>
      </c>
      <c r="C1333" s="60" t="str">
        <f>Замеры!F1327</f>
        <v xml:space="preserve">Группа от QF </v>
      </c>
      <c r="D1333" s="29" t="s">
        <v>76</v>
      </c>
      <c r="E1333" s="28">
        <f>Замеры!I1327</f>
        <v>0</v>
      </c>
      <c r="F1333" s="29" t="s">
        <v>88</v>
      </c>
      <c r="G1333" s="29">
        <f t="shared" si="102"/>
        <v>15</v>
      </c>
      <c r="H1333" s="29">
        <f t="shared" si="103"/>
        <v>30</v>
      </c>
      <c r="I1333" s="29" t="s">
        <v>75</v>
      </c>
      <c r="J1333" s="29">
        <f t="shared" ca="1" si="100"/>
        <v>20.2</v>
      </c>
      <c r="K1333" s="29">
        <f t="shared" si="104"/>
        <v>0.3</v>
      </c>
      <c r="L1333" s="29">
        <f t="shared" ca="1" si="101"/>
        <v>1.4999999999999999E-2</v>
      </c>
      <c r="M1333">
        <f>Замеры!S1327</f>
        <v>0</v>
      </c>
    </row>
    <row r="1334" spans="1:13" ht="15.6" x14ac:dyDescent="0.3">
      <c r="A1334" s="58">
        <f>IF(Замеры!B1328=0, " ", Замеры!B1328)</f>
        <v>1323</v>
      </c>
      <c r="B1334" s="59">
        <f>Замеры!H1328</f>
        <v>0</v>
      </c>
      <c r="C1334" s="60" t="str">
        <f>Замеры!F1328</f>
        <v xml:space="preserve">Группа от QF </v>
      </c>
      <c r="D1334" s="29" t="s">
        <v>76</v>
      </c>
      <c r="E1334" s="28">
        <f>Замеры!I1328</f>
        <v>0</v>
      </c>
      <c r="F1334" s="29" t="s">
        <v>88</v>
      </c>
      <c r="G1334" s="29">
        <f t="shared" si="102"/>
        <v>15</v>
      </c>
      <c r="H1334" s="29">
        <f t="shared" si="103"/>
        <v>30</v>
      </c>
      <c r="I1334" s="29" t="s">
        <v>75</v>
      </c>
      <c r="J1334" s="29">
        <f t="shared" ca="1" si="100"/>
        <v>21.3</v>
      </c>
      <c r="K1334" s="29">
        <f t="shared" si="104"/>
        <v>0.3</v>
      </c>
      <c r="L1334" s="29">
        <f t="shared" ca="1" si="101"/>
        <v>1.4999999999999999E-2</v>
      </c>
      <c r="M1334">
        <f>Замеры!S1328</f>
        <v>0</v>
      </c>
    </row>
    <row r="1335" spans="1:13" ht="15.6" x14ac:dyDescent="0.3">
      <c r="A1335" s="58">
        <f>IF(Замеры!B1329=0, " ", Замеры!B1329)</f>
        <v>1324</v>
      </c>
      <c r="B1335" s="59">
        <f>Замеры!H1329</f>
        <v>0</v>
      </c>
      <c r="C1335" s="60" t="str">
        <f>Замеры!F1329</f>
        <v xml:space="preserve">Группа от QF </v>
      </c>
      <c r="D1335" s="29" t="s">
        <v>76</v>
      </c>
      <c r="E1335" s="28">
        <f>Замеры!I1329</f>
        <v>0</v>
      </c>
      <c r="F1335" s="29" t="s">
        <v>88</v>
      </c>
      <c r="G1335" s="29">
        <f t="shared" si="102"/>
        <v>15</v>
      </c>
      <c r="H1335" s="29">
        <f t="shared" si="103"/>
        <v>30</v>
      </c>
      <c r="I1335" s="29" t="s">
        <v>75</v>
      </c>
      <c r="J1335" s="29">
        <f t="shared" ca="1" si="100"/>
        <v>21.6</v>
      </c>
      <c r="K1335" s="29">
        <f t="shared" si="104"/>
        <v>0.3</v>
      </c>
      <c r="L1335" s="29">
        <f t="shared" ca="1" si="101"/>
        <v>1.2E-2</v>
      </c>
      <c r="M1335">
        <f>Замеры!S1329</f>
        <v>0</v>
      </c>
    </row>
    <row r="1336" spans="1:13" ht="15.6" x14ac:dyDescent="0.3">
      <c r="A1336" s="58">
        <f>IF(Замеры!B1330=0, " ", Замеры!B1330)</f>
        <v>1325</v>
      </c>
      <c r="B1336" s="59">
        <f>Замеры!H1330</f>
        <v>0</v>
      </c>
      <c r="C1336" s="60" t="str">
        <f>Замеры!F1330</f>
        <v xml:space="preserve">Группа от QF </v>
      </c>
      <c r="D1336" s="29" t="s">
        <v>76</v>
      </c>
      <c r="E1336" s="28">
        <f>Замеры!I1330</f>
        <v>0</v>
      </c>
      <c r="F1336" s="29" t="s">
        <v>88</v>
      </c>
      <c r="G1336" s="29">
        <f t="shared" si="102"/>
        <v>15</v>
      </c>
      <c r="H1336" s="29">
        <f t="shared" si="103"/>
        <v>30</v>
      </c>
      <c r="I1336" s="29" t="s">
        <v>75</v>
      </c>
      <c r="J1336" s="29">
        <f t="shared" ca="1" si="100"/>
        <v>20.7</v>
      </c>
      <c r="K1336" s="29">
        <f t="shared" si="104"/>
        <v>0.3</v>
      </c>
      <c r="L1336" s="29">
        <f t="shared" ca="1" si="101"/>
        <v>1.0999999999999999E-2</v>
      </c>
      <c r="M1336">
        <f>Замеры!S1330</f>
        <v>0</v>
      </c>
    </row>
    <row r="1337" spans="1:13" ht="15.6" x14ac:dyDescent="0.3">
      <c r="A1337" s="58">
        <f>IF(Замеры!B1331=0, " ", Замеры!B1331)</f>
        <v>1326</v>
      </c>
      <c r="B1337" s="59">
        <f>Замеры!H1331</f>
        <v>0</v>
      </c>
      <c r="C1337" s="60" t="str">
        <f>Замеры!F1331</f>
        <v xml:space="preserve">Группа от QF </v>
      </c>
      <c r="D1337" s="29" t="s">
        <v>76</v>
      </c>
      <c r="E1337" s="28">
        <f>Замеры!I1331</f>
        <v>0</v>
      </c>
      <c r="F1337" s="29" t="s">
        <v>88</v>
      </c>
      <c r="G1337" s="29">
        <f t="shared" si="102"/>
        <v>15</v>
      </c>
      <c r="H1337" s="29">
        <f t="shared" si="103"/>
        <v>30</v>
      </c>
      <c r="I1337" s="29" t="s">
        <v>75</v>
      </c>
      <c r="J1337" s="29">
        <f t="shared" ca="1" si="100"/>
        <v>21.9</v>
      </c>
      <c r="K1337" s="29">
        <f t="shared" si="104"/>
        <v>0.3</v>
      </c>
      <c r="L1337" s="29">
        <f t="shared" ca="1" si="101"/>
        <v>1.2999999999999999E-2</v>
      </c>
      <c r="M1337">
        <f>Замеры!S1331</f>
        <v>0</v>
      </c>
    </row>
    <row r="1338" spans="1:13" ht="15.6" x14ac:dyDescent="0.3">
      <c r="A1338" s="58">
        <f>IF(Замеры!B1332=0, " ", Замеры!B1332)</f>
        <v>1327</v>
      </c>
      <c r="B1338" s="59">
        <f>Замеры!H1332</f>
        <v>0</v>
      </c>
      <c r="C1338" s="60" t="str">
        <f>Замеры!F1332</f>
        <v xml:space="preserve">Группа от QF </v>
      </c>
      <c r="D1338" s="29" t="s">
        <v>76</v>
      </c>
      <c r="E1338" s="28">
        <f>Замеры!I1332</f>
        <v>0</v>
      </c>
      <c r="F1338" s="29" t="s">
        <v>88</v>
      </c>
      <c r="G1338" s="29">
        <f t="shared" si="102"/>
        <v>15</v>
      </c>
      <c r="H1338" s="29">
        <f t="shared" si="103"/>
        <v>30</v>
      </c>
      <c r="I1338" s="29" t="s">
        <v>75</v>
      </c>
      <c r="J1338" s="29">
        <f t="shared" ca="1" si="100"/>
        <v>21.9</v>
      </c>
      <c r="K1338" s="29">
        <f t="shared" si="104"/>
        <v>0.3</v>
      </c>
      <c r="L1338" s="29">
        <f t="shared" ca="1" si="101"/>
        <v>8.0000000000000002E-3</v>
      </c>
      <c r="M1338">
        <f>Замеры!S1332</f>
        <v>0</v>
      </c>
    </row>
    <row r="1339" spans="1:13" ht="15.6" x14ac:dyDescent="0.3">
      <c r="A1339" s="58">
        <f>IF(Замеры!B1333=0, " ", Замеры!B1333)</f>
        <v>1328</v>
      </c>
      <c r="B1339" s="59">
        <f>Замеры!H1333</f>
        <v>0</v>
      </c>
      <c r="C1339" s="60" t="str">
        <f>Замеры!F1333</f>
        <v xml:space="preserve">Группа от QF </v>
      </c>
      <c r="D1339" s="29" t="s">
        <v>76</v>
      </c>
      <c r="E1339" s="28">
        <f>Замеры!I1333</f>
        <v>0</v>
      </c>
      <c r="F1339" s="29" t="s">
        <v>88</v>
      </c>
      <c r="G1339" s="29">
        <f t="shared" si="102"/>
        <v>15</v>
      </c>
      <c r="H1339" s="29">
        <f t="shared" si="103"/>
        <v>30</v>
      </c>
      <c r="I1339" s="29" t="s">
        <v>75</v>
      </c>
      <c r="J1339" s="29">
        <f t="shared" ca="1" si="100"/>
        <v>21.3</v>
      </c>
      <c r="K1339" s="29">
        <f t="shared" si="104"/>
        <v>0.3</v>
      </c>
      <c r="L1339" s="29">
        <f t="shared" ca="1" si="101"/>
        <v>0.01</v>
      </c>
      <c r="M1339">
        <f>Замеры!S1333</f>
        <v>0</v>
      </c>
    </row>
    <row r="1340" spans="1:13" ht="15.6" x14ac:dyDescent="0.3">
      <c r="A1340" s="58">
        <f>IF(Замеры!B1334=0, " ", Замеры!B1334)</f>
        <v>1329</v>
      </c>
      <c r="B1340" s="59">
        <f>Замеры!H1334</f>
        <v>0</v>
      </c>
      <c r="C1340" s="60" t="str">
        <f>Замеры!F1334</f>
        <v xml:space="preserve">Группа от QF </v>
      </c>
      <c r="D1340" s="29" t="s">
        <v>76</v>
      </c>
      <c r="E1340" s="28">
        <f>Замеры!I1334</f>
        <v>0</v>
      </c>
      <c r="F1340" s="29" t="s">
        <v>88</v>
      </c>
      <c r="G1340" s="29">
        <f t="shared" si="102"/>
        <v>15</v>
      </c>
      <c r="H1340" s="29">
        <f t="shared" si="103"/>
        <v>30</v>
      </c>
      <c r="I1340" s="29" t="s">
        <v>75</v>
      </c>
      <c r="J1340" s="29">
        <f t="shared" ca="1" si="100"/>
        <v>20.6</v>
      </c>
      <c r="K1340" s="29">
        <f t="shared" si="104"/>
        <v>0.3</v>
      </c>
      <c r="L1340" s="29">
        <f t="shared" ca="1" si="101"/>
        <v>1.2999999999999999E-2</v>
      </c>
      <c r="M1340">
        <f>Замеры!S1334</f>
        <v>0</v>
      </c>
    </row>
    <row r="1341" spans="1:13" ht="15.6" x14ac:dyDescent="0.3">
      <c r="A1341" s="58">
        <f>IF(Замеры!B1335=0, " ", Замеры!B1335)</f>
        <v>1330</v>
      </c>
      <c r="B1341" s="59">
        <f>Замеры!H1335</f>
        <v>0</v>
      </c>
      <c r="C1341" s="60" t="str">
        <f>Замеры!F1335</f>
        <v xml:space="preserve">Группа от QF </v>
      </c>
      <c r="D1341" s="29" t="s">
        <v>76</v>
      </c>
      <c r="E1341" s="28">
        <f>Замеры!I1335</f>
        <v>0</v>
      </c>
      <c r="F1341" s="29" t="s">
        <v>88</v>
      </c>
      <c r="G1341" s="29">
        <f t="shared" si="102"/>
        <v>15</v>
      </c>
      <c r="H1341" s="29">
        <f t="shared" si="103"/>
        <v>30</v>
      </c>
      <c r="I1341" s="29" t="s">
        <v>75</v>
      </c>
      <c r="J1341" s="29">
        <f t="shared" ca="1" si="100"/>
        <v>20.6</v>
      </c>
      <c r="K1341" s="29">
        <f t="shared" si="104"/>
        <v>0.3</v>
      </c>
      <c r="L1341" s="29">
        <f t="shared" ca="1" si="101"/>
        <v>7.0000000000000001E-3</v>
      </c>
      <c r="M1341">
        <f>Замеры!S1335</f>
        <v>0</v>
      </c>
    </row>
    <row r="1342" spans="1:13" ht="15.6" x14ac:dyDescent="0.3">
      <c r="A1342" s="58">
        <f>IF(Замеры!B1336=0, " ", Замеры!B1336)</f>
        <v>1331</v>
      </c>
      <c r="B1342" s="59">
        <f>Замеры!H1336</f>
        <v>0</v>
      </c>
      <c r="C1342" s="60" t="str">
        <f>Замеры!F1336</f>
        <v xml:space="preserve">Группа от QF </v>
      </c>
      <c r="D1342" s="29" t="s">
        <v>76</v>
      </c>
      <c r="E1342" s="28">
        <f>Замеры!I1336</f>
        <v>0</v>
      </c>
      <c r="F1342" s="29" t="s">
        <v>88</v>
      </c>
      <c r="G1342" s="29">
        <f t="shared" si="102"/>
        <v>15</v>
      </c>
      <c r="H1342" s="29">
        <f t="shared" si="103"/>
        <v>30</v>
      </c>
      <c r="I1342" s="29" t="s">
        <v>75</v>
      </c>
      <c r="J1342" s="29">
        <f t="shared" ca="1" si="100"/>
        <v>20.9</v>
      </c>
      <c r="K1342" s="29">
        <f t="shared" si="104"/>
        <v>0.3</v>
      </c>
      <c r="L1342" s="29">
        <f t="shared" ca="1" si="101"/>
        <v>1.4999999999999999E-2</v>
      </c>
      <c r="M1342">
        <f>Замеры!S1336</f>
        <v>0</v>
      </c>
    </row>
    <row r="1343" spans="1:13" ht="15.6" x14ac:dyDescent="0.3">
      <c r="A1343" s="58">
        <f>IF(Замеры!B1337=0, " ", Замеры!B1337)</f>
        <v>1332</v>
      </c>
      <c r="B1343" s="59">
        <f>Замеры!H1337</f>
        <v>0</v>
      </c>
      <c r="C1343" s="60" t="str">
        <f>Замеры!F1337</f>
        <v xml:space="preserve">Группа от QF </v>
      </c>
      <c r="D1343" s="29" t="s">
        <v>76</v>
      </c>
      <c r="E1343" s="28">
        <f>Замеры!I1337</f>
        <v>0</v>
      </c>
      <c r="F1343" s="29" t="s">
        <v>88</v>
      </c>
      <c r="G1343" s="29">
        <f t="shared" si="102"/>
        <v>15</v>
      </c>
      <c r="H1343" s="29">
        <f t="shared" si="103"/>
        <v>30</v>
      </c>
      <c r="I1343" s="29" t="s">
        <v>75</v>
      </c>
      <c r="J1343" s="29">
        <f t="shared" ca="1" si="100"/>
        <v>21.9</v>
      </c>
      <c r="K1343" s="29">
        <f t="shared" si="104"/>
        <v>0.3</v>
      </c>
      <c r="L1343" s="29">
        <f t="shared" ca="1" si="101"/>
        <v>1.7000000000000001E-2</v>
      </c>
      <c r="M1343">
        <f>Замеры!S1337</f>
        <v>0</v>
      </c>
    </row>
    <row r="1344" spans="1:13" ht="15.6" x14ac:dyDescent="0.3">
      <c r="A1344" s="58">
        <f>IF(Замеры!B1338=0, " ", Замеры!B1338)</f>
        <v>1333</v>
      </c>
      <c r="B1344" s="59">
        <f>Замеры!H1338</f>
        <v>0</v>
      </c>
      <c r="C1344" s="60" t="str">
        <f>Замеры!F1338</f>
        <v xml:space="preserve">Группа от QF </v>
      </c>
      <c r="D1344" s="29" t="s">
        <v>76</v>
      </c>
      <c r="E1344" s="28">
        <f>Замеры!I1338</f>
        <v>0</v>
      </c>
      <c r="F1344" s="29" t="s">
        <v>88</v>
      </c>
      <c r="G1344" s="29">
        <f t="shared" si="102"/>
        <v>15</v>
      </c>
      <c r="H1344" s="29">
        <f t="shared" si="103"/>
        <v>30</v>
      </c>
      <c r="I1344" s="29" t="s">
        <v>75</v>
      </c>
      <c r="J1344" s="29">
        <f t="shared" ca="1" si="100"/>
        <v>20.9</v>
      </c>
      <c r="K1344" s="29">
        <f t="shared" si="104"/>
        <v>0.3</v>
      </c>
      <c r="L1344" s="29">
        <f t="shared" ca="1" si="101"/>
        <v>1.6E-2</v>
      </c>
      <c r="M1344">
        <f>Замеры!S1338</f>
        <v>0</v>
      </c>
    </row>
    <row r="1345" spans="1:13" ht="15.6" x14ac:dyDescent="0.3">
      <c r="A1345" s="58">
        <f>IF(Замеры!B1339=0, " ", Замеры!B1339)</f>
        <v>1334</v>
      </c>
      <c r="B1345" s="59">
        <f>Замеры!H1339</f>
        <v>0</v>
      </c>
      <c r="C1345" s="60" t="str">
        <f>Замеры!F1339</f>
        <v xml:space="preserve">Группа от QF </v>
      </c>
      <c r="D1345" s="29" t="s">
        <v>76</v>
      </c>
      <c r="E1345" s="28">
        <f>Замеры!I1339</f>
        <v>0</v>
      </c>
      <c r="F1345" s="29" t="s">
        <v>88</v>
      </c>
      <c r="G1345" s="29">
        <f t="shared" si="102"/>
        <v>15</v>
      </c>
      <c r="H1345" s="29">
        <f t="shared" si="103"/>
        <v>30</v>
      </c>
      <c r="I1345" s="29" t="s">
        <v>75</v>
      </c>
      <c r="J1345" s="29">
        <f t="shared" ca="1" si="100"/>
        <v>21.7</v>
      </c>
      <c r="K1345" s="29">
        <f t="shared" si="104"/>
        <v>0.3</v>
      </c>
      <c r="L1345" s="29">
        <f t="shared" ca="1" si="101"/>
        <v>8.0000000000000002E-3</v>
      </c>
      <c r="M1345">
        <f>Замеры!S1339</f>
        <v>0</v>
      </c>
    </row>
    <row r="1346" spans="1:13" ht="15.6" x14ac:dyDescent="0.3">
      <c r="A1346" s="58">
        <f>IF(Замеры!B1340=0, " ", Замеры!B1340)</f>
        <v>1335</v>
      </c>
      <c r="B1346" s="59">
        <f>Замеры!H1340</f>
        <v>0</v>
      </c>
      <c r="C1346" s="60" t="str">
        <f>Замеры!F1340</f>
        <v xml:space="preserve">Группа от QF </v>
      </c>
      <c r="D1346" s="29" t="s">
        <v>76</v>
      </c>
      <c r="E1346" s="28">
        <f>Замеры!I1340</f>
        <v>0</v>
      </c>
      <c r="F1346" s="29" t="s">
        <v>88</v>
      </c>
      <c r="G1346" s="29">
        <f t="shared" si="102"/>
        <v>15</v>
      </c>
      <c r="H1346" s="29">
        <f t="shared" si="103"/>
        <v>30</v>
      </c>
      <c r="I1346" s="29" t="s">
        <v>75</v>
      </c>
      <c r="J1346" s="29">
        <f t="shared" ca="1" si="100"/>
        <v>20.2</v>
      </c>
      <c r="K1346" s="29">
        <f t="shared" si="104"/>
        <v>0.3</v>
      </c>
      <c r="L1346" s="29">
        <f t="shared" ca="1" si="101"/>
        <v>1.4E-2</v>
      </c>
      <c r="M1346">
        <f>Замеры!S1340</f>
        <v>0</v>
      </c>
    </row>
    <row r="1347" spans="1:13" ht="15.6" x14ac:dyDescent="0.3">
      <c r="A1347" s="58">
        <f>IF(Замеры!B1341=0, " ", Замеры!B1341)</f>
        <v>1336</v>
      </c>
      <c r="B1347" s="59">
        <f>Замеры!H1341</f>
        <v>0</v>
      </c>
      <c r="C1347" s="60" t="str">
        <f>Замеры!F1341</f>
        <v xml:space="preserve">Группа от QF </v>
      </c>
      <c r="D1347" s="29" t="s">
        <v>76</v>
      </c>
      <c r="E1347" s="28">
        <f>Замеры!I1341</f>
        <v>0</v>
      </c>
      <c r="F1347" s="29" t="s">
        <v>88</v>
      </c>
      <c r="G1347" s="29">
        <f t="shared" si="102"/>
        <v>15</v>
      </c>
      <c r="H1347" s="29">
        <f t="shared" si="103"/>
        <v>30</v>
      </c>
      <c r="I1347" s="29" t="s">
        <v>75</v>
      </c>
      <c r="J1347" s="29">
        <f t="shared" ca="1" si="100"/>
        <v>20.8</v>
      </c>
      <c r="K1347" s="29">
        <f t="shared" si="104"/>
        <v>0.3</v>
      </c>
      <c r="L1347" s="29">
        <f t="shared" ca="1" si="101"/>
        <v>0.01</v>
      </c>
      <c r="M1347">
        <f>Замеры!S1341</f>
        <v>0</v>
      </c>
    </row>
    <row r="1348" spans="1:13" ht="15.6" x14ac:dyDescent="0.3">
      <c r="A1348" s="58">
        <f>IF(Замеры!B1342=0, " ", Замеры!B1342)</f>
        <v>1337</v>
      </c>
      <c r="B1348" s="59">
        <f>Замеры!H1342</f>
        <v>0</v>
      </c>
      <c r="C1348" s="60" t="str">
        <f>Замеры!F1342</f>
        <v xml:space="preserve">Группа от QF </v>
      </c>
      <c r="D1348" s="29" t="s">
        <v>76</v>
      </c>
      <c r="E1348" s="28">
        <f>Замеры!I1342</f>
        <v>0</v>
      </c>
      <c r="F1348" s="29" t="s">
        <v>88</v>
      </c>
      <c r="G1348" s="29">
        <f t="shared" si="102"/>
        <v>15</v>
      </c>
      <c r="H1348" s="29">
        <f t="shared" si="103"/>
        <v>30</v>
      </c>
      <c r="I1348" s="29" t="s">
        <v>75</v>
      </c>
      <c r="J1348" s="29">
        <f t="shared" ca="1" si="100"/>
        <v>21.5</v>
      </c>
      <c r="K1348" s="29">
        <f t="shared" si="104"/>
        <v>0.3</v>
      </c>
      <c r="L1348" s="29">
        <f t="shared" ca="1" si="101"/>
        <v>1.7999999999999999E-2</v>
      </c>
      <c r="M1348">
        <f>Замеры!S1342</f>
        <v>0</v>
      </c>
    </row>
    <row r="1349" spans="1:13" ht="15.6" x14ac:dyDescent="0.3">
      <c r="A1349" s="58">
        <f>IF(Замеры!B1343=0, " ", Замеры!B1343)</f>
        <v>1338</v>
      </c>
      <c r="B1349" s="59">
        <f>Замеры!H1343</f>
        <v>0</v>
      </c>
      <c r="C1349" s="60" t="str">
        <f>Замеры!F1343</f>
        <v xml:space="preserve">Группа от QF </v>
      </c>
      <c r="D1349" s="29" t="s">
        <v>76</v>
      </c>
      <c r="E1349" s="28">
        <f>Замеры!I1343</f>
        <v>0</v>
      </c>
      <c r="F1349" s="29" t="s">
        <v>88</v>
      </c>
      <c r="G1349" s="29">
        <f t="shared" si="102"/>
        <v>15</v>
      </c>
      <c r="H1349" s="29">
        <f t="shared" si="103"/>
        <v>30</v>
      </c>
      <c r="I1349" s="29" t="s">
        <v>75</v>
      </c>
      <c r="J1349" s="29">
        <f t="shared" ca="1" si="100"/>
        <v>20.7</v>
      </c>
      <c r="K1349" s="29">
        <f t="shared" si="104"/>
        <v>0.3</v>
      </c>
      <c r="L1349" s="29">
        <f t="shared" ca="1" si="101"/>
        <v>1.4E-2</v>
      </c>
      <c r="M1349">
        <f>Замеры!S1343</f>
        <v>0</v>
      </c>
    </row>
    <row r="1350" spans="1:13" ht="15.6" x14ac:dyDescent="0.3">
      <c r="A1350" s="58">
        <f>IF(Замеры!B1344=0, " ", Замеры!B1344)</f>
        <v>1339</v>
      </c>
      <c r="B1350" s="59">
        <f>Замеры!H1344</f>
        <v>0</v>
      </c>
      <c r="C1350" s="60" t="str">
        <f>Замеры!F1344</f>
        <v xml:space="preserve">Группа от QF </v>
      </c>
      <c r="D1350" s="29" t="s">
        <v>76</v>
      </c>
      <c r="E1350" s="28">
        <f>Замеры!I1344</f>
        <v>0</v>
      </c>
      <c r="F1350" s="29" t="s">
        <v>88</v>
      </c>
      <c r="G1350" s="29">
        <f t="shared" si="102"/>
        <v>15</v>
      </c>
      <c r="H1350" s="29">
        <f t="shared" si="103"/>
        <v>30</v>
      </c>
      <c r="I1350" s="29" t="s">
        <v>75</v>
      </c>
      <c r="J1350" s="29">
        <f t="shared" ca="1" si="100"/>
        <v>20.5</v>
      </c>
      <c r="K1350" s="29">
        <f t="shared" si="104"/>
        <v>0.3</v>
      </c>
      <c r="L1350" s="29">
        <f t="shared" ca="1" si="101"/>
        <v>1.2999999999999999E-2</v>
      </c>
      <c r="M1350">
        <f>Замеры!S1344</f>
        <v>0</v>
      </c>
    </row>
    <row r="1351" spans="1:13" ht="15.6" x14ac:dyDescent="0.3">
      <c r="A1351" s="58">
        <f>IF(Замеры!B1345=0, " ", Замеры!B1345)</f>
        <v>1340</v>
      </c>
      <c r="B1351" s="59">
        <f>Замеры!H1345</f>
        <v>0</v>
      </c>
      <c r="C1351" s="60" t="str">
        <f>Замеры!F1345</f>
        <v xml:space="preserve">Группа от QF </v>
      </c>
      <c r="D1351" s="29" t="s">
        <v>76</v>
      </c>
      <c r="E1351" s="28">
        <f>Замеры!I1345</f>
        <v>0</v>
      </c>
      <c r="F1351" s="29" t="s">
        <v>88</v>
      </c>
      <c r="G1351" s="29">
        <f t="shared" si="102"/>
        <v>15</v>
      </c>
      <c r="H1351" s="29">
        <f t="shared" si="103"/>
        <v>30</v>
      </c>
      <c r="I1351" s="29" t="s">
        <v>75</v>
      </c>
      <c r="J1351" s="29">
        <f t="shared" ca="1" si="100"/>
        <v>21</v>
      </c>
      <c r="K1351" s="29">
        <f t="shared" si="104"/>
        <v>0.3</v>
      </c>
      <c r="L1351" s="29">
        <f t="shared" ca="1" si="101"/>
        <v>1.2999999999999999E-2</v>
      </c>
      <c r="M1351">
        <f>Замеры!S1345</f>
        <v>0</v>
      </c>
    </row>
    <row r="1352" spans="1:13" ht="15.6" x14ac:dyDescent="0.3">
      <c r="A1352" s="58">
        <f>IF(Замеры!B1346=0, " ", Замеры!B1346)</f>
        <v>1341</v>
      </c>
      <c r="B1352" s="59">
        <f>Замеры!H1346</f>
        <v>0</v>
      </c>
      <c r="C1352" s="60" t="str">
        <f>Замеры!F1346</f>
        <v xml:space="preserve">Группа от QF </v>
      </c>
      <c r="D1352" s="29" t="s">
        <v>76</v>
      </c>
      <c r="E1352" s="28">
        <f>Замеры!I1346</f>
        <v>0</v>
      </c>
      <c r="F1352" s="29" t="s">
        <v>88</v>
      </c>
      <c r="G1352" s="29">
        <f t="shared" si="102"/>
        <v>15</v>
      </c>
      <c r="H1352" s="29">
        <f t="shared" si="103"/>
        <v>30</v>
      </c>
      <c r="I1352" s="29" t="s">
        <v>75</v>
      </c>
      <c r="J1352" s="29">
        <f t="shared" ca="1" si="100"/>
        <v>21.8</v>
      </c>
      <c r="K1352" s="29">
        <f t="shared" si="104"/>
        <v>0.3</v>
      </c>
      <c r="L1352" s="29">
        <f t="shared" ca="1" si="101"/>
        <v>1.2999999999999999E-2</v>
      </c>
      <c r="M1352">
        <f>Замеры!S1346</f>
        <v>0</v>
      </c>
    </row>
    <row r="1353" spans="1:13" ht="15.6" x14ac:dyDescent="0.3">
      <c r="A1353" s="58">
        <f>IF(Замеры!B1347=0, " ", Замеры!B1347)</f>
        <v>1342</v>
      </c>
      <c r="B1353" s="59">
        <f>Замеры!H1347</f>
        <v>0</v>
      </c>
      <c r="C1353" s="60" t="str">
        <f>Замеры!F1347</f>
        <v xml:space="preserve">Группа от QF </v>
      </c>
      <c r="D1353" s="29" t="s">
        <v>76</v>
      </c>
      <c r="E1353" s="28">
        <f>Замеры!I1347</f>
        <v>0</v>
      </c>
      <c r="F1353" s="29" t="s">
        <v>88</v>
      </c>
      <c r="G1353" s="29">
        <f t="shared" si="102"/>
        <v>15</v>
      </c>
      <c r="H1353" s="29">
        <f t="shared" si="103"/>
        <v>30</v>
      </c>
      <c r="I1353" s="29" t="s">
        <v>75</v>
      </c>
      <c r="J1353" s="29">
        <f t="shared" ca="1" si="100"/>
        <v>21.4</v>
      </c>
      <c r="K1353" s="29">
        <f t="shared" si="104"/>
        <v>0.3</v>
      </c>
      <c r="L1353" s="29">
        <f t="shared" ca="1" si="101"/>
        <v>0.01</v>
      </c>
      <c r="M1353">
        <f>Замеры!S1347</f>
        <v>0</v>
      </c>
    </row>
    <row r="1354" spans="1:13" ht="15.6" x14ac:dyDescent="0.3">
      <c r="A1354" s="58">
        <f>IF(Замеры!B1348=0, " ", Замеры!B1348)</f>
        <v>1343</v>
      </c>
      <c r="B1354" s="59">
        <f>Замеры!H1348</f>
        <v>0</v>
      </c>
      <c r="C1354" s="60" t="str">
        <f>Замеры!F1348</f>
        <v xml:space="preserve">Группа от QF </v>
      </c>
      <c r="D1354" s="29" t="s">
        <v>76</v>
      </c>
      <c r="E1354" s="28">
        <f>Замеры!I1348</f>
        <v>0</v>
      </c>
      <c r="F1354" s="29" t="s">
        <v>88</v>
      </c>
      <c r="G1354" s="29">
        <f t="shared" si="102"/>
        <v>15</v>
      </c>
      <c r="H1354" s="29">
        <f t="shared" si="103"/>
        <v>30</v>
      </c>
      <c r="I1354" s="29" t="s">
        <v>75</v>
      </c>
      <c r="J1354" s="29">
        <f t="shared" ca="1" si="100"/>
        <v>21.8</v>
      </c>
      <c r="K1354" s="29">
        <f t="shared" si="104"/>
        <v>0.3</v>
      </c>
      <c r="L1354" s="29">
        <f t="shared" ca="1" si="101"/>
        <v>1.6E-2</v>
      </c>
      <c r="M1354">
        <f>Замеры!S1348</f>
        <v>0</v>
      </c>
    </row>
    <row r="1355" spans="1:13" ht="15.6" x14ac:dyDescent="0.3">
      <c r="A1355" s="58">
        <f>IF(Замеры!B1349=0, " ", Замеры!B1349)</f>
        <v>1344</v>
      </c>
      <c r="B1355" s="59">
        <f>Замеры!H1349</f>
        <v>0</v>
      </c>
      <c r="C1355" s="60" t="str">
        <f>Замеры!F1349</f>
        <v xml:space="preserve">Группа от QF </v>
      </c>
      <c r="D1355" s="29" t="s">
        <v>76</v>
      </c>
      <c r="E1355" s="28">
        <f>Замеры!I1349</f>
        <v>0</v>
      </c>
      <c r="F1355" s="29" t="s">
        <v>88</v>
      </c>
      <c r="G1355" s="29">
        <f t="shared" si="102"/>
        <v>15</v>
      </c>
      <c r="H1355" s="29">
        <f t="shared" si="103"/>
        <v>30</v>
      </c>
      <c r="I1355" s="29" t="s">
        <v>75</v>
      </c>
      <c r="J1355" s="29">
        <f t="shared" ca="1" si="100"/>
        <v>20.100000000000001</v>
      </c>
      <c r="K1355" s="29">
        <f t="shared" si="104"/>
        <v>0.3</v>
      </c>
      <c r="L1355" s="29">
        <f t="shared" ca="1" si="101"/>
        <v>1.2E-2</v>
      </c>
      <c r="M1355">
        <f>Замеры!S1349</f>
        <v>0</v>
      </c>
    </row>
    <row r="1356" spans="1:13" ht="15.6" x14ac:dyDescent="0.3">
      <c r="A1356" s="58">
        <f>IF(Замеры!B1350=0, " ", Замеры!B1350)</f>
        <v>1345</v>
      </c>
      <c r="B1356" s="59">
        <f>Замеры!H1350</f>
        <v>0</v>
      </c>
      <c r="C1356" s="60" t="str">
        <f>Замеры!F1350</f>
        <v xml:space="preserve">Группа от QF </v>
      </c>
      <c r="D1356" s="29" t="s">
        <v>76</v>
      </c>
      <c r="E1356" s="28">
        <f>Замеры!I1350</f>
        <v>0</v>
      </c>
      <c r="F1356" s="29" t="s">
        <v>88</v>
      </c>
      <c r="G1356" s="29">
        <f t="shared" si="102"/>
        <v>15</v>
      </c>
      <c r="H1356" s="29">
        <f t="shared" si="103"/>
        <v>30</v>
      </c>
      <c r="I1356" s="29" t="s">
        <v>75</v>
      </c>
      <c r="J1356" s="29">
        <f t="shared" ref="J1356:J1419" ca="1" si="105">RANDBETWEEN(201,219)/10</f>
        <v>21.1</v>
      </c>
      <c r="K1356" s="29">
        <f t="shared" si="104"/>
        <v>0.3</v>
      </c>
      <c r="L1356" s="29">
        <f t="shared" ref="L1356:L1419" ca="1" si="106">RANDBETWEEN(7,19)/1000</f>
        <v>1.4E-2</v>
      </c>
      <c r="M1356">
        <f>Замеры!S1350</f>
        <v>0</v>
      </c>
    </row>
    <row r="1357" spans="1:13" ht="15.6" x14ac:dyDescent="0.3">
      <c r="A1357" s="58">
        <f>IF(Замеры!B1351=0, " ", Замеры!B1351)</f>
        <v>1346</v>
      </c>
      <c r="B1357" s="59">
        <f>Замеры!H1351</f>
        <v>0</v>
      </c>
      <c r="C1357" s="60" t="str">
        <f>Замеры!F1351</f>
        <v xml:space="preserve">Группа от QF </v>
      </c>
      <c r="D1357" s="29" t="s">
        <v>76</v>
      </c>
      <c r="E1357" s="28">
        <f>Замеры!I1351</f>
        <v>0</v>
      </c>
      <c r="F1357" s="29" t="s">
        <v>88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75</v>
      </c>
      <c r="J1357" s="29">
        <f t="shared" ca="1" si="105"/>
        <v>20.2</v>
      </c>
      <c r="K1357" s="29">
        <f t="shared" ref="K1357:K1420" si="109">$O$9</f>
        <v>0.3</v>
      </c>
      <c r="L1357" s="29">
        <f t="shared" ca="1" si="106"/>
        <v>7.0000000000000001E-3</v>
      </c>
      <c r="M1357">
        <f>Замеры!S1351</f>
        <v>0</v>
      </c>
    </row>
    <row r="1358" spans="1:13" ht="15.6" x14ac:dyDescent="0.3">
      <c r="A1358" s="58">
        <f>IF(Замеры!B1352=0, " ", Замеры!B1352)</f>
        <v>1347</v>
      </c>
      <c r="B1358" s="59">
        <f>Замеры!H1352</f>
        <v>0</v>
      </c>
      <c r="C1358" s="60" t="str">
        <f>Замеры!F1352</f>
        <v xml:space="preserve">Группа от QF </v>
      </c>
      <c r="D1358" s="29" t="s">
        <v>76</v>
      </c>
      <c r="E1358" s="28">
        <f>Замеры!I1352</f>
        <v>0</v>
      </c>
      <c r="F1358" s="29" t="s">
        <v>88</v>
      </c>
      <c r="G1358" s="29">
        <f t="shared" si="107"/>
        <v>15</v>
      </c>
      <c r="H1358" s="29">
        <f t="shared" si="108"/>
        <v>30</v>
      </c>
      <c r="I1358" s="29" t="s">
        <v>75</v>
      </c>
      <c r="J1358" s="29">
        <f t="shared" ca="1" si="105"/>
        <v>21.2</v>
      </c>
      <c r="K1358" s="29">
        <f t="shared" si="109"/>
        <v>0.3</v>
      </c>
      <c r="L1358" s="29">
        <f t="shared" ca="1" si="106"/>
        <v>7.0000000000000001E-3</v>
      </c>
      <c r="M1358">
        <f>Замеры!S1352</f>
        <v>0</v>
      </c>
    </row>
    <row r="1359" spans="1:13" ht="15.6" x14ac:dyDescent="0.3">
      <c r="A1359" s="58">
        <f>IF(Замеры!B1353=0, " ", Замеры!B1353)</f>
        <v>1348</v>
      </c>
      <c r="B1359" s="59">
        <f>Замеры!H1353</f>
        <v>0</v>
      </c>
      <c r="C1359" s="60" t="str">
        <f>Замеры!F1353</f>
        <v xml:space="preserve">Группа от QF </v>
      </c>
      <c r="D1359" s="29" t="s">
        <v>76</v>
      </c>
      <c r="E1359" s="28">
        <f>Замеры!I1353</f>
        <v>0</v>
      </c>
      <c r="F1359" s="29" t="s">
        <v>88</v>
      </c>
      <c r="G1359" s="29">
        <f t="shared" si="107"/>
        <v>15</v>
      </c>
      <c r="H1359" s="29">
        <f t="shared" si="108"/>
        <v>30</v>
      </c>
      <c r="I1359" s="29" t="s">
        <v>75</v>
      </c>
      <c r="J1359" s="29">
        <f t="shared" ca="1" si="105"/>
        <v>21.6</v>
      </c>
      <c r="K1359" s="29">
        <f t="shared" si="109"/>
        <v>0.3</v>
      </c>
      <c r="L1359" s="29">
        <f t="shared" ca="1" si="106"/>
        <v>7.0000000000000001E-3</v>
      </c>
      <c r="M1359">
        <f>Замеры!S1353</f>
        <v>0</v>
      </c>
    </row>
    <row r="1360" spans="1:13" ht="15.6" x14ac:dyDescent="0.3">
      <c r="A1360" s="58">
        <f>IF(Замеры!B1354=0, " ", Замеры!B1354)</f>
        <v>1349</v>
      </c>
      <c r="B1360" s="59">
        <f>Замеры!H1354</f>
        <v>0</v>
      </c>
      <c r="C1360" s="60" t="str">
        <f>Замеры!F1354</f>
        <v xml:space="preserve">Группа от QF </v>
      </c>
      <c r="D1360" s="29" t="s">
        <v>76</v>
      </c>
      <c r="E1360" s="28">
        <f>Замеры!I1354</f>
        <v>0</v>
      </c>
      <c r="F1360" s="29" t="s">
        <v>88</v>
      </c>
      <c r="G1360" s="29">
        <f t="shared" si="107"/>
        <v>15</v>
      </c>
      <c r="H1360" s="29">
        <f t="shared" si="108"/>
        <v>30</v>
      </c>
      <c r="I1360" s="29" t="s">
        <v>75</v>
      </c>
      <c r="J1360" s="29">
        <f t="shared" ca="1" si="105"/>
        <v>21.8</v>
      </c>
      <c r="K1360" s="29">
        <f t="shared" si="109"/>
        <v>0.3</v>
      </c>
      <c r="L1360" s="29">
        <f t="shared" ca="1" si="106"/>
        <v>1.4E-2</v>
      </c>
      <c r="M1360">
        <f>Замеры!S1354</f>
        <v>0</v>
      </c>
    </row>
    <row r="1361" spans="1:13" ht="15.6" x14ac:dyDescent="0.3">
      <c r="A1361" s="58">
        <f>IF(Замеры!B1355=0, " ", Замеры!B1355)</f>
        <v>1350</v>
      </c>
      <c r="B1361" s="59">
        <f>Замеры!H1355</f>
        <v>0</v>
      </c>
      <c r="C1361" s="60" t="str">
        <f>Замеры!F1355</f>
        <v xml:space="preserve">Группа от QF </v>
      </c>
      <c r="D1361" s="29" t="s">
        <v>76</v>
      </c>
      <c r="E1361" s="28">
        <f>Замеры!I1355</f>
        <v>0</v>
      </c>
      <c r="F1361" s="29" t="s">
        <v>88</v>
      </c>
      <c r="G1361" s="29">
        <f t="shared" si="107"/>
        <v>15</v>
      </c>
      <c r="H1361" s="29">
        <f t="shared" si="108"/>
        <v>30</v>
      </c>
      <c r="I1361" s="29" t="s">
        <v>75</v>
      </c>
      <c r="J1361" s="29">
        <f t="shared" ca="1" si="105"/>
        <v>21.9</v>
      </c>
      <c r="K1361" s="29">
        <f t="shared" si="109"/>
        <v>0.3</v>
      </c>
      <c r="L1361" s="29">
        <f t="shared" ca="1" si="106"/>
        <v>1.0999999999999999E-2</v>
      </c>
      <c r="M1361">
        <f>Замеры!S1355</f>
        <v>0</v>
      </c>
    </row>
    <row r="1362" spans="1:13" ht="15.6" x14ac:dyDescent="0.3">
      <c r="A1362" s="58">
        <f>IF(Замеры!B1356=0, " ", Замеры!B1356)</f>
        <v>1351</v>
      </c>
      <c r="B1362" s="59">
        <f>Замеры!H1356</f>
        <v>0</v>
      </c>
      <c r="C1362" s="60" t="str">
        <f>Замеры!F1356</f>
        <v xml:space="preserve">Группа от QF </v>
      </c>
      <c r="D1362" s="29" t="s">
        <v>76</v>
      </c>
      <c r="E1362" s="28">
        <f>Замеры!I1356</f>
        <v>0</v>
      </c>
      <c r="F1362" s="29" t="s">
        <v>88</v>
      </c>
      <c r="G1362" s="29">
        <f t="shared" si="107"/>
        <v>15</v>
      </c>
      <c r="H1362" s="29">
        <f t="shared" si="108"/>
        <v>30</v>
      </c>
      <c r="I1362" s="29" t="s">
        <v>75</v>
      </c>
      <c r="J1362" s="29">
        <f t="shared" ca="1" si="105"/>
        <v>21.7</v>
      </c>
      <c r="K1362" s="29">
        <f t="shared" si="109"/>
        <v>0.3</v>
      </c>
      <c r="L1362" s="29">
        <f t="shared" ca="1" si="106"/>
        <v>1.4999999999999999E-2</v>
      </c>
      <c r="M1362">
        <f>Замеры!S1356</f>
        <v>0</v>
      </c>
    </row>
    <row r="1363" spans="1:13" ht="15.6" x14ac:dyDescent="0.3">
      <c r="A1363" s="58">
        <f>IF(Замеры!B1357=0, " ", Замеры!B1357)</f>
        <v>1352</v>
      </c>
      <c r="B1363" s="59">
        <f>Замеры!H1357</f>
        <v>0</v>
      </c>
      <c r="C1363" s="60" t="str">
        <f>Замеры!F1357</f>
        <v xml:space="preserve">Группа от QF </v>
      </c>
      <c r="D1363" s="29" t="s">
        <v>76</v>
      </c>
      <c r="E1363" s="28">
        <f>Замеры!I1357</f>
        <v>0</v>
      </c>
      <c r="F1363" s="29" t="s">
        <v>88</v>
      </c>
      <c r="G1363" s="29">
        <f t="shared" si="107"/>
        <v>15</v>
      </c>
      <c r="H1363" s="29">
        <f t="shared" si="108"/>
        <v>30</v>
      </c>
      <c r="I1363" s="29" t="s">
        <v>75</v>
      </c>
      <c r="J1363" s="29">
        <f t="shared" ca="1" si="105"/>
        <v>20.399999999999999</v>
      </c>
      <c r="K1363" s="29">
        <f t="shared" si="109"/>
        <v>0.3</v>
      </c>
      <c r="L1363" s="29">
        <f t="shared" ca="1" si="106"/>
        <v>0.01</v>
      </c>
      <c r="M1363">
        <f>Замеры!S1357</f>
        <v>0</v>
      </c>
    </row>
    <row r="1364" spans="1:13" ht="15.6" x14ac:dyDescent="0.3">
      <c r="A1364" s="58">
        <f>IF(Замеры!B1358=0, " ", Замеры!B1358)</f>
        <v>1353</v>
      </c>
      <c r="B1364" s="59">
        <f>Замеры!H1358</f>
        <v>0</v>
      </c>
      <c r="C1364" s="60" t="str">
        <f>Замеры!F1358</f>
        <v xml:space="preserve">Группа от QF </v>
      </c>
      <c r="D1364" s="29" t="s">
        <v>76</v>
      </c>
      <c r="E1364" s="28">
        <f>Замеры!I1358</f>
        <v>0</v>
      </c>
      <c r="F1364" s="29" t="s">
        <v>88</v>
      </c>
      <c r="G1364" s="29">
        <f t="shared" si="107"/>
        <v>15</v>
      </c>
      <c r="H1364" s="29">
        <f t="shared" si="108"/>
        <v>30</v>
      </c>
      <c r="I1364" s="29" t="s">
        <v>75</v>
      </c>
      <c r="J1364" s="29">
        <f t="shared" ca="1" si="105"/>
        <v>20.5</v>
      </c>
      <c r="K1364" s="29">
        <f t="shared" si="109"/>
        <v>0.3</v>
      </c>
      <c r="L1364" s="29">
        <f t="shared" ca="1" si="106"/>
        <v>1.9E-2</v>
      </c>
      <c r="M1364">
        <f>Замеры!S1358</f>
        <v>0</v>
      </c>
    </row>
    <row r="1365" spans="1:13" ht="15.6" x14ac:dyDescent="0.3">
      <c r="A1365" s="58">
        <f>IF(Замеры!B1359=0, " ", Замеры!B1359)</f>
        <v>1354</v>
      </c>
      <c r="B1365" s="59">
        <f>Замеры!H1359</f>
        <v>0</v>
      </c>
      <c r="C1365" s="60" t="str">
        <f>Замеры!F1359</f>
        <v xml:space="preserve">Группа от QF </v>
      </c>
      <c r="D1365" s="29" t="s">
        <v>76</v>
      </c>
      <c r="E1365" s="28">
        <f>Замеры!I1359</f>
        <v>0</v>
      </c>
      <c r="F1365" s="29" t="s">
        <v>88</v>
      </c>
      <c r="G1365" s="29">
        <f t="shared" si="107"/>
        <v>15</v>
      </c>
      <c r="H1365" s="29">
        <f t="shared" si="108"/>
        <v>30</v>
      </c>
      <c r="I1365" s="29" t="s">
        <v>75</v>
      </c>
      <c r="J1365" s="29">
        <f t="shared" ca="1" si="105"/>
        <v>20.6</v>
      </c>
      <c r="K1365" s="29">
        <f t="shared" si="109"/>
        <v>0.3</v>
      </c>
      <c r="L1365" s="29">
        <f t="shared" ca="1" si="106"/>
        <v>1.0999999999999999E-2</v>
      </c>
      <c r="M1365">
        <f>Замеры!S1359</f>
        <v>0</v>
      </c>
    </row>
    <row r="1366" spans="1:13" ht="15.6" x14ac:dyDescent="0.3">
      <c r="A1366" s="58">
        <f>IF(Замеры!B1360=0, " ", Замеры!B1360)</f>
        <v>1355</v>
      </c>
      <c r="B1366" s="59">
        <f>Замеры!H1360</f>
        <v>0</v>
      </c>
      <c r="C1366" s="60" t="str">
        <f>Замеры!F1360</f>
        <v xml:space="preserve">Группа от QF </v>
      </c>
      <c r="D1366" s="29" t="s">
        <v>76</v>
      </c>
      <c r="E1366" s="28">
        <f>Замеры!I1360</f>
        <v>0</v>
      </c>
      <c r="F1366" s="29" t="s">
        <v>88</v>
      </c>
      <c r="G1366" s="29">
        <f t="shared" si="107"/>
        <v>15</v>
      </c>
      <c r="H1366" s="29">
        <f t="shared" si="108"/>
        <v>30</v>
      </c>
      <c r="I1366" s="29" t="s">
        <v>75</v>
      </c>
      <c r="J1366" s="29">
        <f t="shared" ca="1" si="105"/>
        <v>20.2</v>
      </c>
      <c r="K1366" s="29">
        <f t="shared" si="109"/>
        <v>0.3</v>
      </c>
      <c r="L1366" s="29">
        <f t="shared" ca="1" si="106"/>
        <v>0.01</v>
      </c>
      <c r="M1366">
        <f>Замеры!S1360</f>
        <v>0</v>
      </c>
    </row>
    <row r="1367" spans="1:13" ht="15.6" x14ac:dyDescent="0.3">
      <c r="A1367" s="58">
        <f>IF(Замеры!B1361=0, " ", Замеры!B1361)</f>
        <v>1356</v>
      </c>
      <c r="B1367" s="59">
        <f>Замеры!H1361</f>
        <v>0</v>
      </c>
      <c r="C1367" s="60" t="str">
        <f>Замеры!F1361</f>
        <v xml:space="preserve">Группа от QF </v>
      </c>
      <c r="D1367" s="29" t="s">
        <v>76</v>
      </c>
      <c r="E1367" s="28">
        <f>Замеры!I1361</f>
        <v>0</v>
      </c>
      <c r="F1367" s="29" t="s">
        <v>88</v>
      </c>
      <c r="G1367" s="29">
        <f t="shared" si="107"/>
        <v>15</v>
      </c>
      <c r="H1367" s="29">
        <f t="shared" si="108"/>
        <v>30</v>
      </c>
      <c r="I1367" s="29" t="s">
        <v>75</v>
      </c>
      <c r="J1367" s="29">
        <f t="shared" ca="1" si="105"/>
        <v>20.8</v>
      </c>
      <c r="K1367" s="29">
        <f t="shared" si="109"/>
        <v>0.3</v>
      </c>
      <c r="L1367" s="29">
        <f t="shared" ca="1" si="106"/>
        <v>1.4E-2</v>
      </c>
      <c r="M1367">
        <f>Замеры!S1361</f>
        <v>0</v>
      </c>
    </row>
    <row r="1368" spans="1:13" ht="15.6" x14ac:dyDescent="0.3">
      <c r="A1368" s="58">
        <f>IF(Замеры!B1362=0, " ", Замеры!B1362)</f>
        <v>1357</v>
      </c>
      <c r="B1368" s="59">
        <f>Замеры!H1362</f>
        <v>0</v>
      </c>
      <c r="C1368" s="60" t="str">
        <f>Замеры!F1362</f>
        <v xml:space="preserve">Группа от QF </v>
      </c>
      <c r="D1368" s="29" t="s">
        <v>76</v>
      </c>
      <c r="E1368" s="28">
        <f>Замеры!I1362</f>
        <v>0</v>
      </c>
      <c r="F1368" s="29" t="s">
        <v>88</v>
      </c>
      <c r="G1368" s="29">
        <f t="shared" si="107"/>
        <v>15</v>
      </c>
      <c r="H1368" s="29">
        <f t="shared" si="108"/>
        <v>30</v>
      </c>
      <c r="I1368" s="29" t="s">
        <v>75</v>
      </c>
      <c r="J1368" s="29">
        <f t="shared" ca="1" si="105"/>
        <v>20.5</v>
      </c>
      <c r="K1368" s="29">
        <f t="shared" si="109"/>
        <v>0.3</v>
      </c>
      <c r="L1368" s="29">
        <f t="shared" ca="1" si="106"/>
        <v>1.0999999999999999E-2</v>
      </c>
      <c r="M1368">
        <f>Замеры!S1362</f>
        <v>0</v>
      </c>
    </row>
    <row r="1369" spans="1:13" ht="15.6" x14ac:dyDescent="0.3">
      <c r="A1369" s="58">
        <f>IF(Замеры!B1363=0, " ", Замеры!B1363)</f>
        <v>1358</v>
      </c>
      <c r="B1369" s="59">
        <f>Замеры!H1363</f>
        <v>0</v>
      </c>
      <c r="C1369" s="60" t="str">
        <f>Замеры!F1363</f>
        <v xml:space="preserve">Группа от QF </v>
      </c>
      <c r="D1369" s="29" t="s">
        <v>76</v>
      </c>
      <c r="E1369" s="28">
        <f>Замеры!I1363</f>
        <v>0</v>
      </c>
      <c r="F1369" s="29" t="s">
        <v>88</v>
      </c>
      <c r="G1369" s="29">
        <f t="shared" si="107"/>
        <v>15</v>
      </c>
      <c r="H1369" s="29">
        <f t="shared" si="108"/>
        <v>30</v>
      </c>
      <c r="I1369" s="29" t="s">
        <v>75</v>
      </c>
      <c r="J1369" s="29">
        <f t="shared" ca="1" si="105"/>
        <v>20.399999999999999</v>
      </c>
      <c r="K1369" s="29">
        <f t="shared" si="109"/>
        <v>0.3</v>
      </c>
      <c r="L1369" s="29">
        <f t="shared" ca="1" si="106"/>
        <v>1.0999999999999999E-2</v>
      </c>
      <c r="M1369">
        <f>Замеры!S1363</f>
        <v>0</v>
      </c>
    </row>
    <row r="1370" spans="1:13" ht="15.6" x14ac:dyDescent="0.3">
      <c r="A1370" s="58">
        <f>IF(Замеры!B1364=0, " ", Замеры!B1364)</f>
        <v>1359</v>
      </c>
      <c r="B1370" s="59">
        <f>Замеры!H1364</f>
        <v>0</v>
      </c>
      <c r="C1370" s="60" t="str">
        <f>Замеры!F1364</f>
        <v xml:space="preserve">Группа от QF </v>
      </c>
      <c r="D1370" s="29" t="s">
        <v>76</v>
      </c>
      <c r="E1370" s="28">
        <f>Замеры!I1364</f>
        <v>0</v>
      </c>
      <c r="F1370" s="29" t="s">
        <v>88</v>
      </c>
      <c r="G1370" s="29">
        <f t="shared" si="107"/>
        <v>15</v>
      </c>
      <c r="H1370" s="29">
        <f t="shared" si="108"/>
        <v>30</v>
      </c>
      <c r="I1370" s="29" t="s">
        <v>75</v>
      </c>
      <c r="J1370" s="29">
        <f t="shared" ca="1" si="105"/>
        <v>21.2</v>
      </c>
      <c r="K1370" s="29">
        <f t="shared" si="109"/>
        <v>0.3</v>
      </c>
      <c r="L1370" s="29">
        <f t="shared" ca="1" si="106"/>
        <v>1.6E-2</v>
      </c>
      <c r="M1370">
        <f>Замеры!S1364</f>
        <v>0</v>
      </c>
    </row>
    <row r="1371" spans="1:13" ht="15.6" x14ac:dyDescent="0.3">
      <c r="A1371" s="58">
        <f>IF(Замеры!B1365=0, " ", Замеры!B1365)</f>
        <v>1360</v>
      </c>
      <c r="B1371" s="59">
        <f>Замеры!H1365</f>
        <v>0</v>
      </c>
      <c r="C1371" s="60" t="str">
        <f>Замеры!F1365</f>
        <v xml:space="preserve">Группа от QF </v>
      </c>
      <c r="D1371" s="29" t="s">
        <v>76</v>
      </c>
      <c r="E1371" s="28">
        <f>Замеры!I1365</f>
        <v>0</v>
      </c>
      <c r="F1371" s="29" t="s">
        <v>88</v>
      </c>
      <c r="G1371" s="29">
        <f t="shared" si="107"/>
        <v>15</v>
      </c>
      <c r="H1371" s="29">
        <f t="shared" si="108"/>
        <v>30</v>
      </c>
      <c r="I1371" s="29" t="s">
        <v>75</v>
      </c>
      <c r="J1371" s="29">
        <f t="shared" ca="1" si="105"/>
        <v>21.3</v>
      </c>
      <c r="K1371" s="29">
        <f t="shared" si="109"/>
        <v>0.3</v>
      </c>
      <c r="L1371" s="29">
        <f t="shared" ca="1" si="106"/>
        <v>1.6E-2</v>
      </c>
      <c r="M1371">
        <f>Замеры!S1365</f>
        <v>0</v>
      </c>
    </row>
    <row r="1372" spans="1:13" ht="15.6" x14ac:dyDescent="0.3">
      <c r="A1372" s="58">
        <f>IF(Замеры!B1366=0, " ", Замеры!B1366)</f>
        <v>1361</v>
      </c>
      <c r="B1372" s="59">
        <f>Замеры!H1366</f>
        <v>0</v>
      </c>
      <c r="C1372" s="60" t="str">
        <f>Замеры!F1366</f>
        <v xml:space="preserve">Группа от QF </v>
      </c>
      <c r="D1372" s="29" t="s">
        <v>76</v>
      </c>
      <c r="E1372" s="28">
        <f>Замеры!I1366</f>
        <v>0</v>
      </c>
      <c r="F1372" s="29" t="s">
        <v>88</v>
      </c>
      <c r="G1372" s="29">
        <f t="shared" si="107"/>
        <v>15</v>
      </c>
      <c r="H1372" s="29">
        <f t="shared" si="108"/>
        <v>30</v>
      </c>
      <c r="I1372" s="29" t="s">
        <v>75</v>
      </c>
      <c r="J1372" s="29">
        <f t="shared" ca="1" si="105"/>
        <v>21.9</v>
      </c>
      <c r="K1372" s="29">
        <f t="shared" si="109"/>
        <v>0.3</v>
      </c>
      <c r="L1372" s="29">
        <f t="shared" ca="1" si="106"/>
        <v>1.7999999999999999E-2</v>
      </c>
      <c r="M1372">
        <f>Замеры!S1366</f>
        <v>0</v>
      </c>
    </row>
    <row r="1373" spans="1:13" ht="15.6" x14ac:dyDescent="0.3">
      <c r="A1373" s="58">
        <f>IF(Замеры!B1367=0, " ", Замеры!B1367)</f>
        <v>1362</v>
      </c>
      <c r="B1373" s="59">
        <f>Замеры!H1367</f>
        <v>0</v>
      </c>
      <c r="C1373" s="60" t="str">
        <f>Замеры!F1367</f>
        <v xml:space="preserve">Группа от QF </v>
      </c>
      <c r="D1373" s="29" t="s">
        <v>76</v>
      </c>
      <c r="E1373" s="28">
        <f>Замеры!I1367</f>
        <v>0</v>
      </c>
      <c r="F1373" s="29" t="s">
        <v>88</v>
      </c>
      <c r="G1373" s="29">
        <f t="shared" si="107"/>
        <v>15</v>
      </c>
      <c r="H1373" s="29">
        <f t="shared" si="108"/>
        <v>30</v>
      </c>
      <c r="I1373" s="29" t="s">
        <v>75</v>
      </c>
      <c r="J1373" s="29">
        <f t="shared" ca="1" si="105"/>
        <v>21.4</v>
      </c>
      <c r="K1373" s="29">
        <f t="shared" si="109"/>
        <v>0.3</v>
      </c>
      <c r="L1373" s="29">
        <f t="shared" ca="1" si="106"/>
        <v>1.7999999999999999E-2</v>
      </c>
      <c r="M1373">
        <f>Замеры!S1367</f>
        <v>0</v>
      </c>
    </row>
    <row r="1374" spans="1:13" ht="15.6" x14ac:dyDescent="0.3">
      <c r="A1374" s="58">
        <f>IF(Замеры!B1368=0, " ", Замеры!B1368)</f>
        <v>1363</v>
      </c>
      <c r="B1374" s="59">
        <f>Замеры!H1368</f>
        <v>0</v>
      </c>
      <c r="C1374" s="60" t="str">
        <f>Замеры!F1368</f>
        <v xml:space="preserve">Группа от QF </v>
      </c>
      <c r="D1374" s="29" t="s">
        <v>76</v>
      </c>
      <c r="E1374" s="28">
        <f>Замеры!I1368</f>
        <v>0</v>
      </c>
      <c r="F1374" s="29" t="s">
        <v>88</v>
      </c>
      <c r="G1374" s="29">
        <f t="shared" si="107"/>
        <v>15</v>
      </c>
      <c r="H1374" s="29">
        <f t="shared" si="108"/>
        <v>30</v>
      </c>
      <c r="I1374" s="29" t="s">
        <v>75</v>
      </c>
      <c r="J1374" s="29">
        <f t="shared" ca="1" si="105"/>
        <v>20.3</v>
      </c>
      <c r="K1374" s="29">
        <f t="shared" si="109"/>
        <v>0.3</v>
      </c>
      <c r="L1374" s="29">
        <f t="shared" ca="1" si="106"/>
        <v>1.4E-2</v>
      </c>
      <c r="M1374">
        <f>Замеры!S1368</f>
        <v>0</v>
      </c>
    </row>
    <row r="1375" spans="1:13" ht="15.6" x14ac:dyDescent="0.3">
      <c r="A1375" s="58">
        <f>IF(Замеры!B1369=0, " ", Замеры!B1369)</f>
        <v>1364</v>
      </c>
      <c r="B1375" s="59">
        <f>Замеры!H1369</f>
        <v>0</v>
      </c>
      <c r="C1375" s="60" t="str">
        <f>Замеры!F1369</f>
        <v xml:space="preserve">Группа от QF </v>
      </c>
      <c r="D1375" s="29" t="s">
        <v>76</v>
      </c>
      <c r="E1375" s="28">
        <f>Замеры!I1369</f>
        <v>0</v>
      </c>
      <c r="F1375" s="29" t="s">
        <v>88</v>
      </c>
      <c r="G1375" s="29">
        <f t="shared" si="107"/>
        <v>15</v>
      </c>
      <c r="H1375" s="29">
        <f t="shared" si="108"/>
        <v>30</v>
      </c>
      <c r="I1375" s="29" t="s">
        <v>75</v>
      </c>
      <c r="J1375" s="29">
        <f t="shared" ca="1" si="105"/>
        <v>20.6</v>
      </c>
      <c r="K1375" s="29">
        <f t="shared" si="109"/>
        <v>0.3</v>
      </c>
      <c r="L1375" s="29">
        <f t="shared" ca="1" si="106"/>
        <v>1.9E-2</v>
      </c>
      <c r="M1375">
        <f>Замеры!S1369</f>
        <v>0</v>
      </c>
    </row>
    <row r="1376" spans="1:13" ht="15.6" x14ac:dyDescent="0.3">
      <c r="A1376" s="58">
        <f>IF(Замеры!B1370=0, " ", Замеры!B1370)</f>
        <v>1365</v>
      </c>
      <c r="B1376" s="59">
        <f>Замеры!H1370</f>
        <v>0</v>
      </c>
      <c r="C1376" s="60" t="str">
        <f>Замеры!F1370</f>
        <v xml:space="preserve">Группа от QF </v>
      </c>
      <c r="D1376" s="29" t="s">
        <v>76</v>
      </c>
      <c r="E1376" s="28">
        <f>Замеры!I1370</f>
        <v>0</v>
      </c>
      <c r="F1376" s="29" t="s">
        <v>88</v>
      </c>
      <c r="G1376" s="29">
        <f t="shared" si="107"/>
        <v>15</v>
      </c>
      <c r="H1376" s="29">
        <f t="shared" si="108"/>
        <v>30</v>
      </c>
      <c r="I1376" s="29" t="s">
        <v>75</v>
      </c>
      <c r="J1376" s="29">
        <f t="shared" ca="1" si="105"/>
        <v>21.1</v>
      </c>
      <c r="K1376" s="29">
        <f t="shared" si="109"/>
        <v>0.3</v>
      </c>
      <c r="L1376" s="29">
        <f t="shared" ca="1" si="106"/>
        <v>1.7000000000000001E-2</v>
      </c>
      <c r="M1376">
        <f>Замеры!S1370</f>
        <v>0</v>
      </c>
    </row>
    <row r="1377" spans="1:13" ht="15.6" x14ac:dyDescent="0.3">
      <c r="A1377" s="58">
        <f>IF(Замеры!B1371=0, " ", Замеры!B1371)</f>
        <v>1366</v>
      </c>
      <c r="B1377" s="59">
        <f>Замеры!H1371</f>
        <v>0</v>
      </c>
      <c r="C1377" s="60" t="str">
        <f>Замеры!F1371</f>
        <v xml:space="preserve">Группа от QF </v>
      </c>
      <c r="D1377" s="29" t="s">
        <v>76</v>
      </c>
      <c r="E1377" s="28">
        <f>Замеры!I1371</f>
        <v>0</v>
      </c>
      <c r="F1377" s="29" t="s">
        <v>88</v>
      </c>
      <c r="G1377" s="29">
        <f t="shared" si="107"/>
        <v>15</v>
      </c>
      <c r="H1377" s="29">
        <f t="shared" si="108"/>
        <v>30</v>
      </c>
      <c r="I1377" s="29" t="s">
        <v>75</v>
      </c>
      <c r="J1377" s="29">
        <f t="shared" ca="1" si="105"/>
        <v>21.2</v>
      </c>
      <c r="K1377" s="29">
        <f t="shared" si="109"/>
        <v>0.3</v>
      </c>
      <c r="L1377" s="29">
        <f t="shared" ca="1" si="106"/>
        <v>1.4E-2</v>
      </c>
      <c r="M1377">
        <f>Замеры!S1371</f>
        <v>0</v>
      </c>
    </row>
    <row r="1378" spans="1:13" ht="15.6" x14ac:dyDescent="0.3">
      <c r="A1378" s="58">
        <f>IF(Замеры!B1372=0, " ", Замеры!B1372)</f>
        <v>1367</v>
      </c>
      <c r="B1378" s="59">
        <f>Замеры!H1372</f>
        <v>0</v>
      </c>
      <c r="C1378" s="60" t="str">
        <f>Замеры!F1372</f>
        <v xml:space="preserve">Группа от QF </v>
      </c>
      <c r="D1378" s="29" t="s">
        <v>76</v>
      </c>
      <c r="E1378" s="28">
        <f>Замеры!I1372</f>
        <v>0</v>
      </c>
      <c r="F1378" s="29" t="s">
        <v>88</v>
      </c>
      <c r="G1378" s="29">
        <f t="shared" si="107"/>
        <v>15</v>
      </c>
      <c r="H1378" s="29">
        <f t="shared" si="108"/>
        <v>30</v>
      </c>
      <c r="I1378" s="29" t="s">
        <v>75</v>
      </c>
      <c r="J1378" s="29">
        <f t="shared" ca="1" si="105"/>
        <v>20.100000000000001</v>
      </c>
      <c r="K1378" s="29">
        <f t="shared" si="109"/>
        <v>0.3</v>
      </c>
      <c r="L1378" s="29">
        <f t="shared" ca="1" si="106"/>
        <v>1.2999999999999999E-2</v>
      </c>
      <c r="M1378">
        <f>Замеры!S1372</f>
        <v>0</v>
      </c>
    </row>
    <row r="1379" spans="1:13" ht="15.6" x14ac:dyDescent="0.3">
      <c r="A1379" s="58">
        <f>IF(Замеры!B1373=0, " ", Замеры!B1373)</f>
        <v>1368</v>
      </c>
      <c r="B1379" s="59">
        <f>Замеры!H1373</f>
        <v>0</v>
      </c>
      <c r="C1379" s="60" t="str">
        <f>Замеры!F1373</f>
        <v xml:space="preserve">Группа от QF </v>
      </c>
      <c r="D1379" s="29" t="s">
        <v>76</v>
      </c>
      <c r="E1379" s="28">
        <f>Замеры!I1373</f>
        <v>0</v>
      </c>
      <c r="F1379" s="29" t="s">
        <v>88</v>
      </c>
      <c r="G1379" s="29">
        <f t="shared" si="107"/>
        <v>15</v>
      </c>
      <c r="H1379" s="29">
        <f t="shared" si="108"/>
        <v>30</v>
      </c>
      <c r="I1379" s="29" t="s">
        <v>75</v>
      </c>
      <c r="J1379" s="29">
        <f t="shared" ca="1" si="105"/>
        <v>20.100000000000001</v>
      </c>
      <c r="K1379" s="29">
        <f t="shared" si="109"/>
        <v>0.3</v>
      </c>
      <c r="L1379" s="29">
        <f t="shared" ca="1" si="106"/>
        <v>1.7000000000000001E-2</v>
      </c>
      <c r="M1379">
        <f>Замеры!S1373</f>
        <v>0</v>
      </c>
    </row>
    <row r="1380" spans="1:13" ht="15.6" x14ac:dyDescent="0.3">
      <c r="A1380" s="58">
        <f>IF(Замеры!B1374=0, " ", Замеры!B1374)</f>
        <v>1369</v>
      </c>
      <c r="B1380" s="59">
        <f>Замеры!H1374</f>
        <v>0</v>
      </c>
      <c r="C1380" s="60" t="str">
        <f>Замеры!F1374</f>
        <v xml:space="preserve">Группа от QF </v>
      </c>
      <c r="D1380" s="29" t="s">
        <v>76</v>
      </c>
      <c r="E1380" s="28">
        <f>Замеры!I1374</f>
        <v>0</v>
      </c>
      <c r="F1380" s="29" t="s">
        <v>88</v>
      </c>
      <c r="G1380" s="29">
        <f t="shared" si="107"/>
        <v>15</v>
      </c>
      <c r="H1380" s="29">
        <f t="shared" si="108"/>
        <v>30</v>
      </c>
      <c r="I1380" s="29" t="s">
        <v>75</v>
      </c>
      <c r="J1380" s="29">
        <f t="shared" ca="1" si="105"/>
        <v>21.8</v>
      </c>
      <c r="K1380" s="29">
        <f t="shared" si="109"/>
        <v>0.3</v>
      </c>
      <c r="L1380" s="29">
        <f t="shared" ca="1" si="106"/>
        <v>1.9E-2</v>
      </c>
      <c r="M1380">
        <f>Замеры!S1374</f>
        <v>0</v>
      </c>
    </row>
    <row r="1381" spans="1:13" ht="15.6" x14ac:dyDescent="0.3">
      <c r="A1381" s="58">
        <f>IF(Замеры!B1375=0, " ", Замеры!B1375)</f>
        <v>1370</v>
      </c>
      <c r="B1381" s="59">
        <f>Замеры!H1375</f>
        <v>0</v>
      </c>
      <c r="C1381" s="60" t="str">
        <f>Замеры!F1375</f>
        <v xml:space="preserve">Группа от QF </v>
      </c>
      <c r="D1381" s="29" t="s">
        <v>76</v>
      </c>
      <c r="E1381" s="28">
        <f>Замеры!I1375</f>
        <v>0</v>
      </c>
      <c r="F1381" s="29" t="s">
        <v>88</v>
      </c>
      <c r="G1381" s="29">
        <f t="shared" si="107"/>
        <v>15</v>
      </c>
      <c r="H1381" s="29">
        <f t="shared" si="108"/>
        <v>30</v>
      </c>
      <c r="I1381" s="29" t="s">
        <v>75</v>
      </c>
      <c r="J1381" s="29">
        <f t="shared" ca="1" si="105"/>
        <v>21.9</v>
      </c>
      <c r="K1381" s="29">
        <f t="shared" si="109"/>
        <v>0.3</v>
      </c>
      <c r="L1381" s="29">
        <f t="shared" ca="1" si="106"/>
        <v>1.4E-2</v>
      </c>
      <c r="M1381">
        <f>Замеры!S1375</f>
        <v>0</v>
      </c>
    </row>
    <row r="1382" spans="1:13" ht="15.6" x14ac:dyDescent="0.3">
      <c r="A1382" s="58">
        <f>IF(Замеры!B1376=0, " ", Замеры!B1376)</f>
        <v>1371</v>
      </c>
      <c r="B1382" s="59">
        <f>Замеры!H1376</f>
        <v>0</v>
      </c>
      <c r="C1382" s="60" t="str">
        <f>Замеры!F1376</f>
        <v xml:space="preserve">Группа от QF </v>
      </c>
      <c r="D1382" s="29" t="s">
        <v>76</v>
      </c>
      <c r="E1382" s="28">
        <f>Замеры!I1376</f>
        <v>0</v>
      </c>
      <c r="F1382" s="29" t="s">
        <v>88</v>
      </c>
      <c r="G1382" s="29">
        <f t="shared" si="107"/>
        <v>15</v>
      </c>
      <c r="H1382" s="29">
        <f t="shared" si="108"/>
        <v>30</v>
      </c>
      <c r="I1382" s="29" t="s">
        <v>75</v>
      </c>
      <c r="J1382" s="29">
        <f t="shared" ca="1" si="105"/>
        <v>20.100000000000001</v>
      </c>
      <c r="K1382" s="29">
        <f t="shared" si="109"/>
        <v>0.3</v>
      </c>
      <c r="L1382" s="29">
        <f t="shared" ca="1" si="106"/>
        <v>1.2999999999999999E-2</v>
      </c>
      <c r="M1382">
        <f>Замеры!S1376</f>
        <v>0</v>
      </c>
    </row>
    <row r="1383" spans="1:13" ht="15.6" x14ac:dyDescent="0.3">
      <c r="A1383" s="58">
        <f>IF(Замеры!B1377=0, " ", Замеры!B1377)</f>
        <v>1372</v>
      </c>
      <c r="B1383" s="59">
        <f>Замеры!H1377</f>
        <v>0</v>
      </c>
      <c r="C1383" s="60" t="str">
        <f>Замеры!F1377</f>
        <v xml:space="preserve">Группа от QF </v>
      </c>
      <c r="D1383" s="29" t="s">
        <v>76</v>
      </c>
      <c r="E1383" s="28">
        <f>Замеры!I1377</f>
        <v>0</v>
      </c>
      <c r="F1383" s="29" t="s">
        <v>88</v>
      </c>
      <c r="G1383" s="29">
        <f t="shared" si="107"/>
        <v>15</v>
      </c>
      <c r="H1383" s="29">
        <f t="shared" si="108"/>
        <v>30</v>
      </c>
      <c r="I1383" s="29" t="s">
        <v>75</v>
      </c>
      <c r="J1383" s="29">
        <f t="shared" ca="1" si="105"/>
        <v>21.4</v>
      </c>
      <c r="K1383" s="29">
        <f t="shared" si="109"/>
        <v>0.3</v>
      </c>
      <c r="L1383" s="29">
        <f t="shared" ca="1" si="106"/>
        <v>1.6E-2</v>
      </c>
      <c r="M1383">
        <f>Замеры!S1377</f>
        <v>0</v>
      </c>
    </row>
    <row r="1384" spans="1:13" ht="15.6" x14ac:dyDescent="0.3">
      <c r="A1384" s="58">
        <f>IF(Замеры!B1378=0, " ", Замеры!B1378)</f>
        <v>1373</v>
      </c>
      <c r="B1384" s="59">
        <f>Замеры!H1378</f>
        <v>0</v>
      </c>
      <c r="C1384" s="60" t="str">
        <f>Замеры!F1378</f>
        <v xml:space="preserve">Группа от QF </v>
      </c>
      <c r="D1384" s="29" t="s">
        <v>76</v>
      </c>
      <c r="E1384" s="28">
        <f>Замеры!I1378</f>
        <v>0</v>
      </c>
      <c r="F1384" s="29" t="s">
        <v>88</v>
      </c>
      <c r="G1384" s="29">
        <f t="shared" si="107"/>
        <v>15</v>
      </c>
      <c r="H1384" s="29">
        <f t="shared" si="108"/>
        <v>30</v>
      </c>
      <c r="I1384" s="29" t="s">
        <v>75</v>
      </c>
      <c r="J1384" s="29">
        <f t="shared" ca="1" si="105"/>
        <v>21.5</v>
      </c>
      <c r="K1384" s="29">
        <f t="shared" si="109"/>
        <v>0.3</v>
      </c>
      <c r="L1384" s="29">
        <f t="shared" ca="1" si="106"/>
        <v>1.0999999999999999E-2</v>
      </c>
      <c r="M1384">
        <f>Замеры!S1378</f>
        <v>0</v>
      </c>
    </row>
    <row r="1385" spans="1:13" ht="15.6" x14ac:dyDescent="0.3">
      <c r="A1385" s="58">
        <f>IF(Замеры!B1379=0, " ", Замеры!B1379)</f>
        <v>1374</v>
      </c>
      <c r="B1385" s="59">
        <f>Замеры!H1379</f>
        <v>0</v>
      </c>
      <c r="C1385" s="60" t="str">
        <f>Замеры!F1379</f>
        <v xml:space="preserve">Группа от QF </v>
      </c>
      <c r="D1385" s="29" t="s">
        <v>76</v>
      </c>
      <c r="E1385" s="28">
        <f>Замеры!I1379</f>
        <v>0</v>
      </c>
      <c r="F1385" s="29" t="s">
        <v>88</v>
      </c>
      <c r="G1385" s="29">
        <f t="shared" si="107"/>
        <v>15</v>
      </c>
      <c r="H1385" s="29">
        <f t="shared" si="108"/>
        <v>30</v>
      </c>
      <c r="I1385" s="29" t="s">
        <v>75</v>
      </c>
      <c r="J1385" s="29">
        <f t="shared" ca="1" si="105"/>
        <v>21.6</v>
      </c>
      <c r="K1385" s="29">
        <f t="shared" si="109"/>
        <v>0.3</v>
      </c>
      <c r="L1385" s="29">
        <f t="shared" ca="1" si="106"/>
        <v>1.4999999999999999E-2</v>
      </c>
      <c r="M1385">
        <f>Замеры!S1379</f>
        <v>0</v>
      </c>
    </row>
    <row r="1386" spans="1:13" ht="15.6" x14ac:dyDescent="0.3">
      <c r="A1386" s="58">
        <f>IF(Замеры!B1380=0, " ", Замеры!B1380)</f>
        <v>1375</v>
      </c>
      <c r="B1386" s="59">
        <f>Замеры!H1380</f>
        <v>0</v>
      </c>
      <c r="C1386" s="60" t="str">
        <f>Замеры!F1380</f>
        <v xml:space="preserve">Группа от QF </v>
      </c>
      <c r="D1386" s="29" t="s">
        <v>76</v>
      </c>
      <c r="E1386" s="28">
        <f>Замеры!I1380</f>
        <v>0</v>
      </c>
      <c r="F1386" s="29" t="s">
        <v>88</v>
      </c>
      <c r="G1386" s="29">
        <f t="shared" si="107"/>
        <v>15</v>
      </c>
      <c r="H1386" s="29">
        <f t="shared" si="108"/>
        <v>30</v>
      </c>
      <c r="I1386" s="29" t="s">
        <v>75</v>
      </c>
      <c r="J1386" s="29">
        <f t="shared" ca="1" si="105"/>
        <v>21.7</v>
      </c>
      <c r="K1386" s="29">
        <f t="shared" si="109"/>
        <v>0.3</v>
      </c>
      <c r="L1386" s="29">
        <f t="shared" ca="1" si="106"/>
        <v>1.7999999999999999E-2</v>
      </c>
      <c r="M1386">
        <f>Замеры!S1380</f>
        <v>0</v>
      </c>
    </row>
    <row r="1387" spans="1:13" ht="15.6" x14ac:dyDescent="0.3">
      <c r="A1387" s="58">
        <f>IF(Замеры!B1381=0, " ", Замеры!B1381)</f>
        <v>1376</v>
      </c>
      <c r="B1387" s="59">
        <f>Замеры!H1381</f>
        <v>0</v>
      </c>
      <c r="C1387" s="60" t="str">
        <f>Замеры!F1381</f>
        <v xml:space="preserve">Группа от QF </v>
      </c>
      <c r="D1387" s="29" t="s">
        <v>76</v>
      </c>
      <c r="E1387" s="28">
        <f>Замеры!I1381</f>
        <v>0</v>
      </c>
      <c r="F1387" s="29" t="s">
        <v>88</v>
      </c>
      <c r="G1387" s="29">
        <f t="shared" si="107"/>
        <v>15</v>
      </c>
      <c r="H1387" s="29">
        <f t="shared" si="108"/>
        <v>30</v>
      </c>
      <c r="I1387" s="29" t="s">
        <v>75</v>
      </c>
      <c r="J1387" s="29">
        <f t="shared" ca="1" si="105"/>
        <v>20.9</v>
      </c>
      <c r="K1387" s="29">
        <f t="shared" si="109"/>
        <v>0.3</v>
      </c>
      <c r="L1387" s="29">
        <f t="shared" ca="1" si="106"/>
        <v>0.01</v>
      </c>
      <c r="M1387">
        <f>Замеры!S1381</f>
        <v>0</v>
      </c>
    </row>
    <row r="1388" spans="1:13" ht="15.6" x14ac:dyDescent="0.3">
      <c r="A1388" s="58">
        <f>IF(Замеры!B1382=0, " ", Замеры!B1382)</f>
        <v>1377</v>
      </c>
      <c r="B1388" s="59">
        <f>Замеры!H1382</f>
        <v>0</v>
      </c>
      <c r="C1388" s="60" t="str">
        <f>Замеры!F1382</f>
        <v xml:space="preserve">Группа от QF </v>
      </c>
      <c r="D1388" s="29" t="s">
        <v>76</v>
      </c>
      <c r="E1388" s="28">
        <f>Замеры!I1382</f>
        <v>0</v>
      </c>
      <c r="F1388" s="29" t="s">
        <v>88</v>
      </c>
      <c r="G1388" s="29">
        <f t="shared" si="107"/>
        <v>15</v>
      </c>
      <c r="H1388" s="29">
        <f t="shared" si="108"/>
        <v>30</v>
      </c>
      <c r="I1388" s="29" t="s">
        <v>75</v>
      </c>
      <c r="J1388" s="29">
        <f t="shared" ca="1" si="105"/>
        <v>20.3</v>
      </c>
      <c r="K1388" s="29">
        <f t="shared" si="109"/>
        <v>0.3</v>
      </c>
      <c r="L1388" s="29">
        <f t="shared" ca="1" si="106"/>
        <v>1.2999999999999999E-2</v>
      </c>
      <c r="M1388">
        <f>Замеры!S1382</f>
        <v>0</v>
      </c>
    </row>
    <row r="1389" spans="1:13" ht="15.6" x14ac:dyDescent="0.3">
      <c r="A1389" s="58">
        <f>IF(Замеры!B1383=0, " ", Замеры!B1383)</f>
        <v>1378</v>
      </c>
      <c r="B1389" s="59">
        <f>Замеры!H1383</f>
        <v>0</v>
      </c>
      <c r="C1389" s="60" t="str">
        <f>Замеры!F1383</f>
        <v xml:space="preserve">Группа от QF </v>
      </c>
      <c r="D1389" s="29" t="s">
        <v>76</v>
      </c>
      <c r="E1389" s="28">
        <f>Замеры!I1383</f>
        <v>0</v>
      </c>
      <c r="F1389" s="29" t="s">
        <v>88</v>
      </c>
      <c r="G1389" s="29">
        <f t="shared" si="107"/>
        <v>15</v>
      </c>
      <c r="H1389" s="29">
        <f t="shared" si="108"/>
        <v>30</v>
      </c>
      <c r="I1389" s="29" t="s">
        <v>75</v>
      </c>
      <c r="J1389" s="29">
        <f t="shared" ca="1" si="105"/>
        <v>21.4</v>
      </c>
      <c r="K1389" s="29">
        <f t="shared" si="109"/>
        <v>0.3</v>
      </c>
      <c r="L1389" s="29">
        <f t="shared" ca="1" si="106"/>
        <v>1.4999999999999999E-2</v>
      </c>
      <c r="M1389">
        <f>Замеры!S1383</f>
        <v>0</v>
      </c>
    </row>
    <row r="1390" spans="1:13" ht="15.6" x14ac:dyDescent="0.3">
      <c r="A1390" s="58">
        <f>IF(Замеры!B1384=0, " ", Замеры!B1384)</f>
        <v>1379</v>
      </c>
      <c r="B1390" s="59">
        <f>Замеры!H1384</f>
        <v>0</v>
      </c>
      <c r="C1390" s="60" t="str">
        <f>Замеры!F1384</f>
        <v xml:space="preserve">Группа от QF </v>
      </c>
      <c r="D1390" s="29" t="s">
        <v>76</v>
      </c>
      <c r="E1390" s="28">
        <f>Замеры!I1384</f>
        <v>0</v>
      </c>
      <c r="F1390" s="29" t="s">
        <v>88</v>
      </c>
      <c r="G1390" s="29">
        <f t="shared" si="107"/>
        <v>15</v>
      </c>
      <c r="H1390" s="29">
        <f t="shared" si="108"/>
        <v>30</v>
      </c>
      <c r="I1390" s="29" t="s">
        <v>75</v>
      </c>
      <c r="J1390" s="29">
        <f t="shared" ca="1" si="105"/>
        <v>20.2</v>
      </c>
      <c r="K1390" s="29">
        <f t="shared" si="109"/>
        <v>0.3</v>
      </c>
      <c r="L1390" s="29">
        <f t="shared" ca="1" si="106"/>
        <v>8.9999999999999993E-3</v>
      </c>
      <c r="M1390">
        <f>Замеры!S1384</f>
        <v>0</v>
      </c>
    </row>
    <row r="1391" spans="1:13" ht="15.6" x14ac:dyDescent="0.3">
      <c r="A1391" s="58">
        <f>IF(Замеры!B1385=0, " ", Замеры!B1385)</f>
        <v>1380</v>
      </c>
      <c r="B1391" s="59">
        <f>Замеры!H1385</f>
        <v>0</v>
      </c>
      <c r="C1391" s="60" t="str">
        <f>Замеры!F1385</f>
        <v xml:space="preserve">Группа от QF </v>
      </c>
      <c r="D1391" s="29" t="s">
        <v>76</v>
      </c>
      <c r="E1391" s="28">
        <f>Замеры!I1385</f>
        <v>0</v>
      </c>
      <c r="F1391" s="29" t="s">
        <v>88</v>
      </c>
      <c r="G1391" s="29">
        <f t="shared" si="107"/>
        <v>15</v>
      </c>
      <c r="H1391" s="29">
        <f t="shared" si="108"/>
        <v>30</v>
      </c>
      <c r="I1391" s="29" t="s">
        <v>75</v>
      </c>
      <c r="J1391" s="29">
        <f t="shared" ca="1" si="105"/>
        <v>20.100000000000001</v>
      </c>
      <c r="K1391" s="29">
        <f t="shared" si="109"/>
        <v>0.3</v>
      </c>
      <c r="L1391" s="29">
        <f t="shared" ca="1" si="106"/>
        <v>0.01</v>
      </c>
      <c r="M1391">
        <f>Замеры!S1385</f>
        <v>0</v>
      </c>
    </row>
    <row r="1392" spans="1:13" ht="15.6" x14ac:dyDescent="0.3">
      <c r="A1392" s="58">
        <f>IF(Замеры!B1386=0, " ", Замеры!B1386)</f>
        <v>1381</v>
      </c>
      <c r="B1392" s="59">
        <f>Замеры!H1386</f>
        <v>0</v>
      </c>
      <c r="C1392" s="60" t="str">
        <f>Замеры!F1386</f>
        <v xml:space="preserve">Группа от QF </v>
      </c>
      <c r="D1392" s="29" t="s">
        <v>76</v>
      </c>
      <c r="E1392" s="28">
        <f>Замеры!I1386</f>
        <v>0</v>
      </c>
      <c r="F1392" s="29" t="s">
        <v>88</v>
      </c>
      <c r="G1392" s="29">
        <f t="shared" si="107"/>
        <v>15</v>
      </c>
      <c r="H1392" s="29">
        <f t="shared" si="108"/>
        <v>30</v>
      </c>
      <c r="I1392" s="29" t="s">
        <v>75</v>
      </c>
      <c r="J1392" s="29">
        <f t="shared" ca="1" si="105"/>
        <v>20.3</v>
      </c>
      <c r="K1392" s="29">
        <f t="shared" si="109"/>
        <v>0.3</v>
      </c>
      <c r="L1392" s="29">
        <f t="shared" ca="1" si="106"/>
        <v>1.4999999999999999E-2</v>
      </c>
      <c r="M1392">
        <f>Замеры!S1386</f>
        <v>0</v>
      </c>
    </row>
    <row r="1393" spans="1:13" ht="15.6" x14ac:dyDescent="0.3">
      <c r="A1393" s="58">
        <f>IF(Замеры!B1387=0, " ", Замеры!B1387)</f>
        <v>1382</v>
      </c>
      <c r="B1393" s="59">
        <f>Замеры!H1387</f>
        <v>0</v>
      </c>
      <c r="C1393" s="60" t="str">
        <f>Замеры!F1387</f>
        <v xml:space="preserve">Группа от QF </v>
      </c>
      <c r="D1393" s="29" t="s">
        <v>76</v>
      </c>
      <c r="E1393" s="28">
        <f>Замеры!I1387</f>
        <v>0</v>
      </c>
      <c r="F1393" s="29" t="s">
        <v>88</v>
      </c>
      <c r="G1393" s="29">
        <f t="shared" si="107"/>
        <v>15</v>
      </c>
      <c r="H1393" s="29">
        <f t="shared" si="108"/>
        <v>30</v>
      </c>
      <c r="I1393" s="29" t="s">
        <v>75</v>
      </c>
      <c r="J1393" s="29">
        <f t="shared" ca="1" si="105"/>
        <v>21.3</v>
      </c>
      <c r="K1393" s="29">
        <f t="shared" si="109"/>
        <v>0.3</v>
      </c>
      <c r="L1393" s="29">
        <f t="shared" ca="1" si="106"/>
        <v>8.9999999999999993E-3</v>
      </c>
      <c r="M1393">
        <f>Замеры!S1387</f>
        <v>0</v>
      </c>
    </row>
    <row r="1394" spans="1:13" ht="15.6" x14ac:dyDescent="0.3">
      <c r="A1394" s="58">
        <f>IF(Замеры!B1388=0, " ", Замеры!B1388)</f>
        <v>1383</v>
      </c>
      <c r="B1394" s="59">
        <f>Замеры!H1388</f>
        <v>0</v>
      </c>
      <c r="C1394" s="60" t="str">
        <f>Замеры!F1388</f>
        <v xml:space="preserve">Группа от QF </v>
      </c>
      <c r="D1394" s="29" t="s">
        <v>76</v>
      </c>
      <c r="E1394" s="28">
        <f>Замеры!I1388</f>
        <v>0</v>
      </c>
      <c r="F1394" s="29" t="s">
        <v>88</v>
      </c>
      <c r="G1394" s="29">
        <f t="shared" si="107"/>
        <v>15</v>
      </c>
      <c r="H1394" s="29">
        <f t="shared" si="108"/>
        <v>30</v>
      </c>
      <c r="I1394" s="29" t="s">
        <v>75</v>
      </c>
      <c r="J1394" s="29">
        <f t="shared" ca="1" si="105"/>
        <v>21.3</v>
      </c>
      <c r="K1394" s="29">
        <f t="shared" si="109"/>
        <v>0.3</v>
      </c>
      <c r="L1394" s="29">
        <f t="shared" ca="1" si="106"/>
        <v>8.0000000000000002E-3</v>
      </c>
      <c r="M1394">
        <f>Замеры!S1388</f>
        <v>0</v>
      </c>
    </row>
    <row r="1395" spans="1:13" ht="15.6" x14ac:dyDescent="0.3">
      <c r="A1395" s="58">
        <f>IF(Замеры!B1389=0, " ", Замеры!B1389)</f>
        <v>1384</v>
      </c>
      <c r="B1395" s="59">
        <f>Замеры!H1389</f>
        <v>0</v>
      </c>
      <c r="C1395" s="60" t="str">
        <f>Замеры!F1389</f>
        <v xml:space="preserve">Группа от QF </v>
      </c>
      <c r="D1395" s="29" t="s">
        <v>76</v>
      </c>
      <c r="E1395" s="28">
        <f>Замеры!I1389</f>
        <v>0</v>
      </c>
      <c r="F1395" s="29" t="s">
        <v>88</v>
      </c>
      <c r="G1395" s="29">
        <f t="shared" si="107"/>
        <v>15</v>
      </c>
      <c r="H1395" s="29">
        <f t="shared" si="108"/>
        <v>30</v>
      </c>
      <c r="I1395" s="29" t="s">
        <v>75</v>
      </c>
      <c r="J1395" s="29">
        <f t="shared" ca="1" si="105"/>
        <v>20.100000000000001</v>
      </c>
      <c r="K1395" s="29">
        <f t="shared" si="109"/>
        <v>0.3</v>
      </c>
      <c r="L1395" s="29">
        <f t="shared" ca="1" si="106"/>
        <v>1.2E-2</v>
      </c>
      <c r="M1395">
        <f>Замеры!S1389</f>
        <v>0</v>
      </c>
    </row>
    <row r="1396" spans="1:13" ht="15.6" x14ac:dyDescent="0.3">
      <c r="A1396" s="58">
        <f>IF(Замеры!B1390=0, " ", Замеры!B1390)</f>
        <v>1385</v>
      </c>
      <c r="B1396" s="59">
        <f>Замеры!H1390</f>
        <v>0</v>
      </c>
      <c r="C1396" s="60" t="str">
        <f>Замеры!F1390</f>
        <v xml:space="preserve">Группа от QF </v>
      </c>
      <c r="D1396" s="29" t="s">
        <v>76</v>
      </c>
      <c r="E1396" s="28">
        <f>Замеры!I1390</f>
        <v>0</v>
      </c>
      <c r="F1396" s="29" t="s">
        <v>88</v>
      </c>
      <c r="G1396" s="29">
        <f t="shared" si="107"/>
        <v>15</v>
      </c>
      <c r="H1396" s="29">
        <f t="shared" si="108"/>
        <v>30</v>
      </c>
      <c r="I1396" s="29" t="s">
        <v>75</v>
      </c>
      <c r="J1396" s="29">
        <f t="shared" ca="1" si="105"/>
        <v>20.3</v>
      </c>
      <c r="K1396" s="29">
        <f t="shared" si="109"/>
        <v>0.3</v>
      </c>
      <c r="L1396" s="29">
        <f t="shared" ca="1" si="106"/>
        <v>1.4999999999999999E-2</v>
      </c>
      <c r="M1396">
        <f>Замеры!S1390</f>
        <v>0</v>
      </c>
    </row>
    <row r="1397" spans="1:13" ht="15.6" x14ac:dyDescent="0.3">
      <c r="A1397" s="58">
        <f>IF(Замеры!B1391=0, " ", Замеры!B1391)</f>
        <v>1386</v>
      </c>
      <c r="B1397" s="59">
        <f>Замеры!H1391</f>
        <v>0</v>
      </c>
      <c r="C1397" s="60" t="str">
        <f>Замеры!F1391</f>
        <v xml:space="preserve">Группа от QF </v>
      </c>
      <c r="D1397" s="29" t="s">
        <v>76</v>
      </c>
      <c r="E1397" s="28">
        <f>Замеры!I1391</f>
        <v>0</v>
      </c>
      <c r="F1397" s="29" t="s">
        <v>88</v>
      </c>
      <c r="G1397" s="29">
        <f t="shared" si="107"/>
        <v>15</v>
      </c>
      <c r="H1397" s="29">
        <f t="shared" si="108"/>
        <v>30</v>
      </c>
      <c r="I1397" s="29" t="s">
        <v>75</v>
      </c>
      <c r="J1397" s="29">
        <f t="shared" ca="1" si="105"/>
        <v>20.7</v>
      </c>
      <c r="K1397" s="29">
        <f t="shared" si="109"/>
        <v>0.3</v>
      </c>
      <c r="L1397" s="29">
        <f t="shared" ca="1" si="106"/>
        <v>7.0000000000000001E-3</v>
      </c>
      <c r="M1397">
        <f>Замеры!S1391</f>
        <v>0</v>
      </c>
    </row>
    <row r="1398" spans="1:13" ht="15.6" x14ac:dyDescent="0.3">
      <c r="A1398" s="58">
        <f>IF(Замеры!B1392=0, " ", Замеры!B1392)</f>
        <v>1387</v>
      </c>
      <c r="B1398" s="59">
        <f>Замеры!H1392</f>
        <v>0</v>
      </c>
      <c r="C1398" s="60" t="str">
        <f>Замеры!F1392</f>
        <v xml:space="preserve">Группа от QF </v>
      </c>
      <c r="D1398" s="29" t="s">
        <v>76</v>
      </c>
      <c r="E1398" s="28">
        <f>Замеры!I1392</f>
        <v>0</v>
      </c>
      <c r="F1398" s="29" t="s">
        <v>88</v>
      </c>
      <c r="G1398" s="29">
        <f t="shared" si="107"/>
        <v>15</v>
      </c>
      <c r="H1398" s="29">
        <f t="shared" si="108"/>
        <v>30</v>
      </c>
      <c r="I1398" s="29" t="s">
        <v>75</v>
      </c>
      <c r="J1398" s="29">
        <f t="shared" ca="1" si="105"/>
        <v>21.5</v>
      </c>
      <c r="K1398" s="29">
        <f t="shared" si="109"/>
        <v>0.3</v>
      </c>
      <c r="L1398" s="29">
        <f t="shared" ca="1" si="106"/>
        <v>1.7000000000000001E-2</v>
      </c>
      <c r="M1398">
        <f>Замеры!S1392</f>
        <v>0</v>
      </c>
    </row>
    <row r="1399" spans="1:13" ht="15.6" x14ac:dyDescent="0.3">
      <c r="A1399" s="58">
        <f>IF(Замеры!B1393=0, " ", Замеры!B1393)</f>
        <v>1388</v>
      </c>
      <c r="B1399" s="59">
        <f>Замеры!H1393</f>
        <v>0</v>
      </c>
      <c r="C1399" s="60" t="str">
        <f>Замеры!F1393</f>
        <v xml:space="preserve">Группа от QF </v>
      </c>
      <c r="D1399" s="29" t="s">
        <v>76</v>
      </c>
      <c r="E1399" s="28">
        <f>Замеры!I1393</f>
        <v>0</v>
      </c>
      <c r="F1399" s="29" t="s">
        <v>88</v>
      </c>
      <c r="G1399" s="29">
        <f t="shared" si="107"/>
        <v>15</v>
      </c>
      <c r="H1399" s="29">
        <f t="shared" si="108"/>
        <v>30</v>
      </c>
      <c r="I1399" s="29" t="s">
        <v>75</v>
      </c>
      <c r="J1399" s="29">
        <f t="shared" ca="1" si="105"/>
        <v>21.4</v>
      </c>
      <c r="K1399" s="29">
        <f t="shared" si="109"/>
        <v>0.3</v>
      </c>
      <c r="L1399" s="29">
        <f t="shared" ca="1" si="106"/>
        <v>1.2E-2</v>
      </c>
      <c r="M1399">
        <f>Замеры!S1393</f>
        <v>0</v>
      </c>
    </row>
    <row r="1400" spans="1:13" ht="15.6" x14ac:dyDescent="0.3">
      <c r="A1400" s="58">
        <f>IF(Замеры!B1394=0, " ", Замеры!B1394)</f>
        <v>1389</v>
      </c>
      <c r="B1400" s="59">
        <f>Замеры!H1394</f>
        <v>0</v>
      </c>
      <c r="C1400" s="60" t="str">
        <f>Замеры!F1394</f>
        <v xml:space="preserve">Группа от QF </v>
      </c>
      <c r="D1400" s="29" t="s">
        <v>76</v>
      </c>
      <c r="E1400" s="28">
        <f>Замеры!I1394</f>
        <v>0</v>
      </c>
      <c r="F1400" s="29" t="s">
        <v>88</v>
      </c>
      <c r="G1400" s="29">
        <f t="shared" si="107"/>
        <v>15</v>
      </c>
      <c r="H1400" s="29">
        <f t="shared" si="108"/>
        <v>30</v>
      </c>
      <c r="I1400" s="29" t="s">
        <v>75</v>
      </c>
      <c r="J1400" s="29">
        <f t="shared" ca="1" si="105"/>
        <v>20.7</v>
      </c>
      <c r="K1400" s="29">
        <f t="shared" si="109"/>
        <v>0.3</v>
      </c>
      <c r="L1400" s="29">
        <f t="shared" ca="1" si="106"/>
        <v>8.9999999999999993E-3</v>
      </c>
      <c r="M1400">
        <f>Замеры!S1394</f>
        <v>0</v>
      </c>
    </row>
    <row r="1401" spans="1:13" ht="15.6" x14ac:dyDescent="0.3">
      <c r="A1401" s="58">
        <f>IF(Замеры!B1395=0, " ", Замеры!B1395)</f>
        <v>1390</v>
      </c>
      <c r="B1401" s="59">
        <f>Замеры!H1395</f>
        <v>0</v>
      </c>
      <c r="C1401" s="60" t="str">
        <f>Замеры!F1395</f>
        <v xml:space="preserve">Группа от QF </v>
      </c>
      <c r="D1401" s="29" t="s">
        <v>76</v>
      </c>
      <c r="E1401" s="28">
        <f>Замеры!I1395</f>
        <v>0</v>
      </c>
      <c r="F1401" s="29" t="s">
        <v>88</v>
      </c>
      <c r="G1401" s="29">
        <f t="shared" si="107"/>
        <v>15</v>
      </c>
      <c r="H1401" s="29">
        <f t="shared" si="108"/>
        <v>30</v>
      </c>
      <c r="I1401" s="29" t="s">
        <v>75</v>
      </c>
      <c r="J1401" s="29">
        <f t="shared" ca="1" si="105"/>
        <v>20.7</v>
      </c>
      <c r="K1401" s="29">
        <f t="shared" si="109"/>
        <v>0.3</v>
      </c>
      <c r="L1401" s="29">
        <f t="shared" ca="1" si="106"/>
        <v>7.0000000000000001E-3</v>
      </c>
      <c r="M1401">
        <f>Замеры!S1395</f>
        <v>0</v>
      </c>
    </row>
    <row r="1402" spans="1:13" ht="15.6" x14ac:dyDescent="0.3">
      <c r="A1402" s="58">
        <f>IF(Замеры!B1396=0, " ", Замеры!B1396)</f>
        <v>1391</v>
      </c>
      <c r="B1402" s="59">
        <f>Замеры!H1396</f>
        <v>0</v>
      </c>
      <c r="C1402" s="60" t="str">
        <f>Замеры!F1396</f>
        <v xml:space="preserve">Группа от QF </v>
      </c>
      <c r="D1402" s="29" t="s">
        <v>76</v>
      </c>
      <c r="E1402" s="28">
        <f>Замеры!I1396</f>
        <v>0</v>
      </c>
      <c r="F1402" s="29" t="s">
        <v>88</v>
      </c>
      <c r="G1402" s="29">
        <f t="shared" si="107"/>
        <v>15</v>
      </c>
      <c r="H1402" s="29">
        <f t="shared" si="108"/>
        <v>30</v>
      </c>
      <c r="I1402" s="29" t="s">
        <v>75</v>
      </c>
      <c r="J1402" s="29">
        <f t="shared" ca="1" si="105"/>
        <v>20.7</v>
      </c>
      <c r="K1402" s="29">
        <f t="shared" si="109"/>
        <v>0.3</v>
      </c>
      <c r="L1402" s="29">
        <f t="shared" ca="1" si="106"/>
        <v>8.9999999999999993E-3</v>
      </c>
      <c r="M1402">
        <f>Замеры!S1396</f>
        <v>0</v>
      </c>
    </row>
    <row r="1403" spans="1:13" ht="15.6" x14ac:dyDescent="0.3">
      <c r="A1403" s="58">
        <f>IF(Замеры!B1397=0, " ", Замеры!B1397)</f>
        <v>1392</v>
      </c>
      <c r="B1403" s="59">
        <f>Замеры!H1397</f>
        <v>0</v>
      </c>
      <c r="C1403" s="60" t="str">
        <f>Замеры!F1397</f>
        <v xml:space="preserve">Группа от QF </v>
      </c>
      <c r="D1403" s="29" t="s">
        <v>76</v>
      </c>
      <c r="E1403" s="28">
        <f>Замеры!I1397</f>
        <v>0</v>
      </c>
      <c r="F1403" s="29" t="s">
        <v>88</v>
      </c>
      <c r="G1403" s="29">
        <f t="shared" si="107"/>
        <v>15</v>
      </c>
      <c r="H1403" s="29">
        <f t="shared" si="108"/>
        <v>30</v>
      </c>
      <c r="I1403" s="29" t="s">
        <v>75</v>
      </c>
      <c r="J1403" s="29">
        <f t="shared" ca="1" si="105"/>
        <v>21.5</v>
      </c>
      <c r="K1403" s="29">
        <f t="shared" si="109"/>
        <v>0.3</v>
      </c>
      <c r="L1403" s="29">
        <f t="shared" ca="1" si="106"/>
        <v>1.6E-2</v>
      </c>
      <c r="M1403">
        <f>Замеры!S1397</f>
        <v>0</v>
      </c>
    </row>
    <row r="1404" spans="1:13" ht="15.6" x14ac:dyDescent="0.3">
      <c r="A1404" s="58">
        <f>IF(Замеры!B1398=0, " ", Замеры!B1398)</f>
        <v>1393</v>
      </c>
      <c r="B1404" s="59">
        <f>Замеры!H1398</f>
        <v>0</v>
      </c>
      <c r="C1404" s="60" t="str">
        <f>Замеры!F1398</f>
        <v xml:space="preserve">Группа от QF </v>
      </c>
      <c r="D1404" s="29" t="s">
        <v>76</v>
      </c>
      <c r="E1404" s="28">
        <f>Замеры!I1398</f>
        <v>0</v>
      </c>
      <c r="F1404" s="29" t="s">
        <v>88</v>
      </c>
      <c r="G1404" s="29">
        <f t="shared" si="107"/>
        <v>15</v>
      </c>
      <c r="H1404" s="29">
        <f t="shared" si="108"/>
        <v>30</v>
      </c>
      <c r="I1404" s="29" t="s">
        <v>75</v>
      </c>
      <c r="J1404" s="29">
        <f t="shared" ca="1" si="105"/>
        <v>21.5</v>
      </c>
      <c r="K1404" s="29">
        <f t="shared" si="109"/>
        <v>0.3</v>
      </c>
      <c r="L1404" s="29">
        <f t="shared" ca="1" si="106"/>
        <v>1.6E-2</v>
      </c>
      <c r="M1404">
        <f>Замеры!S1398</f>
        <v>0</v>
      </c>
    </row>
    <row r="1405" spans="1:13" ht="15.6" x14ac:dyDescent="0.3">
      <c r="A1405" s="58">
        <f>IF(Замеры!B1399=0, " ", Замеры!B1399)</f>
        <v>1394</v>
      </c>
      <c r="B1405" s="59">
        <f>Замеры!H1399</f>
        <v>0</v>
      </c>
      <c r="C1405" s="60" t="str">
        <f>Замеры!F1399</f>
        <v xml:space="preserve">Группа от QF </v>
      </c>
      <c r="D1405" s="29" t="s">
        <v>76</v>
      </c>
      <c r="E1405" s="28">
        <f>Замеры!I1399</f>
        <v>0</v>
      </c>
      <c r="F1405" s="29" t="s">
        <v>88</v>
      </c>
      <c r="G1405" s="29">
        <f t="shared" si="107"/>
        <v>15</v>
      </c>
      <c r="H1405" s="29">
        <f t="shared" si="108"/>
        <v>30</v>
      </c>
      <c r="I1405" s="29" t="s">
        <v>75</v>
      </c>
      <c r="J1405" s="29">
        <f t="shared" ca="1" si="105"/>
        <v>20.399999999999999</v>
      </c>
      <c r="K1405" s="29">
        <f t="shared" si="109"/>
        <v>0.3</v>
      </c>
      <c r="L1405" s="29">
        <f t="shared" ca="1" si="106"/>
        <v>1.2E-2</v>
      </c>
      <c r="M1405">
        <f>Замеры!S1399</f>
        <v>0</v>
      </c>
    </row>
    <row r="1406" spans="1:13" ht="15.6" x14ac:dyDescent="0.3">
      <c r="A1406" s="58">
        <f>IF(Замеры!B1400=0, " ", Замеры!B1400)</f>
        <v>1395</v>
      </c>
      <c r="B1406" s="59">
        <f>Замеры!H1400</f>
        <v>0</v>
      </c>
      <c r="C1406" s="60" t="str">
        <f>Замеры!F1400</f>
        <v xml:space="preserve">Группа от QF </v>
      </c>
      <c r="D1406" s="29" t="s">
        <v>76</v>
      </c>
      <c r="E1406" s="28">
        <f>Замеры!I1400</f>
        <v>0</v>
      </c>
      <c r="F1406" s="29" t="s">
        <v>88</v>
      </c>
      <c r="G1406" s="29">
        <f t="shared" si="107"/>
        <v>15</v>
      </c>
      <c r="H1406" s="29">
        <f t="shared" si="108"/>
        <v>30</v>
      </c>
      <c r="I1406" s="29" t="s">
        <v>75</v>
      </c>
      <c r="J1406" s="29">
        <f t="shared" ca="1" si="105"/>
        <v>20.6</v>
      </c>
      <c r="K1406" s="29">
        <f t="shared" si="109"/>
        <v>0.3</v>
      </c>
      <c r="L1406" s="29">
        <f t="shared" ca="1" si="106"/>
        <v>8.0000000000000002E-3</v>
      </c>
      <c r="M1406">
        <f>Замеры!S1400</f>
        <v>0</v>
      </c>
    </row>
    <row r="1407" spans="1:13" ht="15.6" x14ac:dyDescent="0.3">
      <c r="A1407" s="58">
        <f>IF(Замеры!B1401=0, " ", Замеры!B1401)</f>
        <v>1396</v>
      </c>
      <c r="B1407" s="59">
        <f>Замеры!H1401</f>
        <v>0</v>
      </c>
      <c r="C1407" s="60" t="str">
        <f>Замеры!F1401</f>
        <v xml:space="preserve">Группа от QF </v>
      </c>
      <c r="D1407" s="29" t="s">
        <v>76</v>
      </c>
      <c r="E1407" s="28">
        <f>Замеры!I1401</f>
        <v>0</v>
      </c>
      <c r="F1407" s="29" t="s">
        <v>88</v>
      </c>
      <c r="G1407" s="29">
        <f t="shared" si="107"/>
        <v>15</v>
      </c>
      <c r="H1407" s="29">
        <f t="shared" si="108"/>
        <v>30</v>
      </c>
      <c r="I1407" s="29" t="s">
        <v>75</v>
      </c>
      <c r="J1407" s="29">
        <f t="shared" ca="1" si="105"/>
        <v>21.2</v>
      </c>
      <c r="K1407" s="29">
        <f t="shared" si="109"/>
        <v>0.3</v>
      </c>
      <c r="L1407" s="29">
        <f t="shared" ca="1" si="106"/>
        <v>1.0999999999999999E-2</v>
      </c>
      <c r="M1407">
        <f>Замеры!S1401</f>
        <v>0</v>
      </c>
    </row>
    <row r="1408" spans="1:13" ht="15.6" x14ac:dyDescent="0.3">
      <c r="A1408" s="58">
        <f>IF(Замеры!B1402=0, " ", Замеры!B1402)</f>
        <v>1397</v>
      </c>
      <c r="B1408" s="59">
        <f>Замеры!H1402</f>
        <v>0</v>
      </c>
      <c r="C1408" s="60" t="str">
        <f>Замеры!F1402</f>
        <v xml:space="preserve">Группа от QF </v>
      </c>
      <c r="D1408" s="29" t="s">
        <v>76</v>
      </c>
      <c r="E1408" s="28">
        <f>Замеры!I1402</f>
        <v>0</v>
      </c>
      <c r="F1408" s="29" t="s">
        <v>88</v>
      </c>
      <c r="G1408" s="29">
        <f t="shared" si="107"/>
        <v>15</v>
      </c>
      <c r="H1408" s="29">
        <f t="shared" si="108"/>
        <v>30</v>
      </c>
      <c r="I1408" s="29" t="s">
        <v>75</v>
      </c>
      <c r="J1408" s="29">
        <f t="shared" ca="1" si="105"/>
        <v>21.1</v>
      </c>
      <c r="K1408" s="29">
        <f t="shared" si="109"/>
        <v>0.3</v>
      </c>
      <c r="L1408" s="29">
        <f t="shared" ca="1" si="106"/>
        <v>7.0000000000000001E-3</v>
      </c>
      <c r="M1408">
        <f>Замеры!S1402</f>
        <v>0</v>
      </c>
    </row>
    <row r="1409" spans="1:13" ht="15.6" x14ac:dyDescent="0.3">
      <c r="A1409" s="58">
        <f>IF(Замеры!B1403=0, " ", Замеры!B1403)</f>
        <v>1398</v>
      </c>
      <c r="B1409" s="59">
        <f>Замеры!H1403</f>
        <v>0</v>
      </c>
      <c r="C1409" s="60" t="str">
        <f>Замеры!F1403</f>
        <v xml:space="preserve">Группа от QF </v>
      </c>
      <c r="D1409" s="29" t="s">
        <v>76</v>
      </c>
      <c r="E1409" s="28">
        <f>Замеры!I1403</f>
        <v>0</v>
      </c>
      <c r="F1409" s="29" t="s">
        <v>88</v>
      </c>
      <c r="G1409" s="29">
        <f t="shared" si="107"/>
        <v>15</v>
      </c>
      <c r="H1409" s="29">
        <f t="shared" si="108"/>
        <v>30</v>
      </c>
      <c r="I1409" s="29" t="s">
        <v>75</v>
      </c>
      <c r="J1409" s="29">
        <f t="shared" ca="1" si="105"/>
        <v>20.6</v>
      </c>
      <c r="K1409" s="29">
        <f t="shared" si="109"/>
        <v>0.3</v>
      </c>
      <c r="L1409" s="29">
        <f t="shared" ca="1" si="106"/>
        <v>0.01</v>
      </c>
      <c r="M1409">
        <f>Замеры!S1403</f>
        <v>0</v>
      </c>
    </row>
    <row r="1410" spans="1:13" ht="15.6" x14ac:dyDescent="0.3">
      <c r="A1410" s="58">
        <f>IF(Замеры!B1404=0, " ", Замеры!B1404)</f>
        <v>1399</v>
      </c>
      <c r="B1410" s="59">
        <f>Замеры!H1404</f>
        <v>0</v>
      </c>
      <c r="C1410" s="60" t="str">
        <f>Замеры!F1404</f>
        <v xml:space="preserve">Группа от QF </v>
      </c>
      <c r="D1410" s="29" t="s">
        <v>76</v>
      </c>
      <c r="E1410" s="28">
        <f>Замеры!I1404</f>
        <v>0</v>
      </c>
      <c r="F1410" s="29" t="s">
        <v>88</v>
      </c>
      <c r="G1410" s="29">
        <f t="shared" si="107"/>
        <v>15</v>
      </c>
      <c r="H1410" s="29">
        <f t="shared" si="108"/>
        <v>30</v>
      </c>
      <c r="I1410" s="29" t="s">
        <v>75</v>
      </c>
      <c r="J1410" s="29">
        <f t="shared" ca="1" si="105"/>
        <v>21.6</v>
      </c>
      <c r="K1410" s="29">
        <f t="shared" si="109"/>
        <v>0.3</v>
      </c>
      <c r="L1410" s="29">
        <f t="shared" ca="1" si="106"/>
        <v>1.7999999999999999E-2</v>
      </c>
      <c r="M1410">
        <f>Замеры!S1404</f>
        <v>0</v>
      </c>
    </row>
    <row r="1411" spans="1:13" ht="15.6" x14ac:dyDescent="0.3">
      <c r="A1411" s="58">
        <f>IF(Замеры!B1405=0, " ", Замеры!B1405)</f>
        <v>1400</v>
      </c>
      <c r="B1411" s="59">
        <f>Замеры!H1405</f>
        <v>0</v>
      </c>
      <c r="C1411" s="60" t="str">
        <f>Замеры!F1405</f>
        <v xml:space="preserve">Группа от QF </v>
      </c>
      <c r="D1411" s="29" t="s">
        <v>76</v>
      </c>
      <c r="E1411" s="28">
        <f>Замеры!I1405</f>
        <v>0</v>
      </c>
      <c r="F1411" s="29" t="s">
        <v>88</v>
      </c>
      <c r="G1411" s="29">
        <f t="shared" si="107"/>
        <v>15</v>
      </c>
      <c r="H1411" s="29">
        <f t="shared" si="108"/>
        <v>30</v>
      </c>
      <c r="I1411" s="29" t="s">
        <v>75</v>
      </c>
      <c r="J1411" s="29">
        <f t="shared" ca="1" si="105"/>
        <v>21.6</v>
      </c>
      <c r="K1411" s="29">
        <f t="shared" si="109"/>
        <v>0.3</v>
      </c>
      <c r="L1411" s="29">
        <f t="shared" ca="1" si="106"/>
        <v>1.6E-2</v>
      </c>
      <c r="M1411">
        <f>Замеры!S1405</f>
        <v>0</v>
      </c>
    </row>
    <row r="1412" spans="1:13" ht="15.6" x14ac:dyDescent="0.3">
      <c r="A1412" s="58">
        <f>IF(Замеры!B1406=0, " ", Замеры!B1406)</f>
        <v>1401</v>
      </c>
      <c r="B1412" s="59">
        <f>Замеры!H1406</f>
        <v>0</v>
      </c>
      <c r="C1412" s="60" t="str">
        <f>Замеры!F1406</f>
        <v xml:space="preserve">Группа от QF </v>
      </c>
      <c r="D1412" s="29" t="s">
        <v>76</v>
      </c>
      <c r="E1412" s="28">
        <f>Замеры!I1406</f>
        <v>0</v>
      </c>
      <c r="F1412" s="29" t="s">
        <v>88</v>
      </c>
      <c r="G1412" s="29">
        <f t="shared" si="107"/>
        <v>15</v>
      </c>
      <c r="H1412" s="29">
        <f t="shared" si="108"/>
        <v>30</v>
      </c>
      <c r="I1412" s="29" t="s">
        <v>75</v>
      </c>
      <c r="J1412" s="29">
        <f t="shared" ca="1" si="105"/>
        <v>21.2</v>
      </c>
      <c r="K1412" s="29">
        <f t="shared" si="109"/>
        <v>0.3</v>
      </c>
      <c r="L1412" s="29">
        <f t="shared" ca="1" si="106"/>
        <v>8.9999999999999993E-3</v>
      </c>
      <c r="M1412">
        <f>Замеры!S1406</f>
        <v>0</v>
      </c>
    </row>
    <row r="1413" spans="1:13" ht="15.6" x14ac:dyDescent="0.3">
      <c r="A1413" s="58">
        <f>IF(Замеры!B1407=0, " ", Замеры!B1407)</f>
        <v>1402</v>
      </c>
      <c r="B1413" s="59">
        <f>Замеры!H1407</f>
        <v>0</v>
      </c>
      <c r="C1413" s="60" t="str">
        <f>Замеры!F1407</f>
        <v xml:space="preserve">Группа от QF </v>
      </c>
      <c r="D1413" s="29" t="s">
        <v>76</v>
      </c>
      <c r="E1413" s="28">
        <f>Замеры!I1407</f>
        <v>0</v>
      </c>
      <c r="F1413" s="29" t="s">
        <v>88</v>
      </c>
      <c r="G1413" s="29">
        <f t="shared" si="107"/>
        <v>15</v>
      </c>
      <c r="H1413" s="29">
        <f t="shared" si="108"/>
        <v>30</v>
      </c>
      <c r="I1413" s="29" t="s">
        <v>75</v>
      </c>
      <c r="J1413" s="29">
        <f t="shared" ca="1" si="105"/>
        <v>21.1</v>
      </c>
      <c r="K1413" s="29">
        <f t="shared" si="109"/>
        <v>0.3</v>
      </c>
      <c r="L1413" s="29">
        <f t="shared" ca="1" si="106"/>
        <v>1.6E-2</v>
      </c>
      <c r="M1413">
        <f>Замеры!S1407</f>
        <v>0</v>
      </c>
    </row>
    <row r="1414" spans="1:13" ht="15.6" x14ac:dyDescent="0.3">
      <c r="A1414" s="58">
        <f>IF(Замеры!B1408=0, " ", Замеры!B1408)</f>
        <v>1403</v>
      </c>
      <c r="B1414" s="59">
        <f>Замеры!H1408</f>
        <v>0</v>
      </c>
      <c r="C1414" s="60" t="str">
        <f>Замеры!F1408</f>
        <v xml:space="preserve">Группа от QF </v>
      </c>
      <c r="D1414" s="29" t="s">
        <v>76</v>
      </c>
      <c r="E1414" s="28">
        <f>Замеры!I1408</f>
        <v>0</v>
      </c>
      <c r="F1414" s="29" t="s">
        <v>88</v>
      </c>
      <c r="G1414" s="29">
        <f t="shared" si="107"/>
        <v>15</v>
      </c>
      <c r="H1414" s="29">
        <f t="shared" si="108"/>
        <v>30</v>
      </c>
      <c r="I1414" s="29" t="s">
        <v>75</v>
      </c>
      <c r="J1414" s="29">
        <f t="shared" ca="1" si="105"/>
        <v>20.100000000000001</v>
      </c>
      <c r="K1414" s="29">
        <f t="shared" si="109"/>
        <v>0.3</v>
      </c>
      <c r="L1414" s="29">
        <f t="shared" ca="1" si="106"/>
        <v>8.9999999999999993E-3</v>
      </c>
      <c r="M1414">
        <f>Замеры!S1408</f>
        <v>0</v>
      </c>
    </row>
    <row r="1415" spans="1:13" ht="15.6" x14ac:dyDescent="0.3">
      <c r="A1415" s="58">
        <f>IF(Замеры!B1409=0, " ", Замеры!B1409)</f>
        <v>1404</v>
      </c>
      <c r="B1415" s="59">
        <f>Замеры!H1409</f>
        <v>0</v>
      </c>
      <c r="C1415" s="60" t="str">
        <f>Замеры!F1409</f>
        <v xml:space="preserve">Группа от QF </v>
      </c>
      <c r="D1415" s="29" t="s">
        <v>76</v>
      </c>
      <c r="E1415" s="28">
        <f>Замеры!I1409</f>
        <v>0</v>
      </c>
      <c r="F1415" s="29" t="s">
        <v>88</v>
      </c>
      <c r="G1415" s="29">
        <f t="shared" si="107"/>
        <v>15</v>
      </c>
      <c r="H1415" s="29">
        <f t="shared" si="108"/>
        <v>30</v>
      </c>
      <c r="I1415" s="29" t="s">
        <v>75</v>
      </c>
      <c r="J1415" s="29">
        <f t="shared" ca="1" si="105"/>
        <v>20.7</v>
      </c>
      <c r="K1415" s="29">
        <f t="shared" si="109"/>
        <v>0.3</v>
      </c>
      <c r="L1415" s="29">
        <f t="shared" ca="1" si="106"/>
        <v>0.01</v>
      </c>
      <c r="M1415">
        <f>Замеры!S1409</f>
        <v>0</v>
      </c>
    </row>
    <row r="1416" spans="1:13" ht="15.6" x14ac:dyDescent="0.3">
      <c r="A1416" s="58">
        <f>IF(Замеры!B1410=0, " ", Замеры!B1410)</f>
        <v>1405</v>
      </c>
      <c r="B1416" s="59">
        <f>Замеры!H1410</f>
        <v>0</v>
      </c>
      <c r="C1416" s="60" t="str">
        <f>Замеры!F1410</f>
        <v xml:space="preserve">Группа от QF </v>
      </c>
      <c r="D1416" s="29" t="s">
        <v>76</v>
      </c>
      <c r="E1416" s="28">
        <f>Замеры!I1410</f>
        <v>0</v>
      </c>
      <c r="F1416" s="29" t="s">
        <v>88</v>
      </c>
      <c r="G1416" s="29">
        <f t="shared" si="107"/>
        <v>15</v>
      </c>
      <c r="H1416" s="29">
        <f t="shared" si="108"/>
        <v>30</v>
      </c>
      <c r="I1416" s="29" t="s">
        <v>75</v>
      </c>
      <c r="J1416" s="29">
        <f t="shared" ca="1" si="105"/>
        <v>21.1</v>
      </c>
      <c r="K1416" s="29">
        <f t="shared" si="109"/>
        <v>0.3</v>
      </c>
      <c r="L1416" s="29">
        <f t="shared" ca="1" si="106"/>
        <v>1.9E-2</v>
      </c>
      <c r="M1416">
        <f>Замеры!S1410</f>
        <v>0</v>
      </c>
    </row>
    <row r="1417" spans="1:13" ht="15.6" x14ac:dyDescent="0.3">
      <c r="A1417" s="58">
        <f>IF(Замеры!B1411=0, " ", Замеры!B1411)</f>
        <v>1406</v>
      </c>
      <c r="B1417" s="59">
        <f>Замеры!H1411</f>
        <v>0</v>
      </c>
      <c r="C1417" s="60" t="str">
        <f>Замеры!F1411</f>
        <v xml:space="preserve">Группа от QF </v>
      </c>
      <c r="D1417" s="29" t="s">
        <v>76</v>
      </c>
      <c r="E1417" s="28">
        <f>Замеры!I1411</f>
        <v>0</v>
      </c>
      <c r="F1417" s="29" t="s">
        <v>88</v>
      </c>
      <c r="G1417" s="29">
        <f t="shared" si="107"/>
        <v>15</v>
      </c>
      <c r="H1417" s="29">
        <f t="shared" si="108"/>
        <v>30</v>
      </c>
      <c r="I1417" s="29" t="s">
        <v>75</v>
      </c>
      <c r="J1417" s="29">
        <f t="shared" ca="1" si="105"/>
        <v>21.2</v>
      </c>
      <c r="K1417" s="29">
        <f t="shared" si="109"/>
        <v>0.3</v>
      </c>
      <c r="L1417" s="29">
        <f t="shared" ca="1" si="106"/>
        <v>1.4E-2</v>
      </c>
      <c r="M1417">
        <f>Замеры!S1411</f>
        <v>0</v>
      </c>
    </row>
    <row r="1418" spans="1:13" ht="15.6" x14ac:dyDescent="0.3">
      <c r="A1418" s="58">
        <f>IF(Замеры!B1412=0, " ", Замеры!B1412)</f>
        <v>1407</v>
      </c>
      <c r="B1418" s="59">
        <f>Замеры!H1412</f>
        <v>0</v>
      </c>
      <c r="C1418" s="60" t="str">
        <f>Замеры!F1412</f>
        <v xml:space="preserve">Группа от QF </v>
      </c>
      <c r="D1418" s="29" t="s">
        <v>76</v>
      </c>
      <c r="E1418" s="28">
        <f>Замеры!I1412</f>
        <v>0</v>
      </c>
      <c r="F1418" s="29" t="s">
        <v>88</v>
      </c>
      <c r="G1418" s="29">
        <f t="shared" si="107"/>
        <v>15</v>
      </c>
      <c r="H1418" s="29">
        <f t="shared" si="108"/>
        <v>30</v>
      </c>
      <c r="I1418" s="29" t="s">
        <v>75</v>
      </c>
      <c r="J1418" s="29">
        <f t="shared" ca="1" si="105"/>
        <v>21.5</v>
      </c>
      <c r="K1418" s="29">
        <f t="shared" si="109"/>
        <v>0.3</v>
      </c>
      <c r="L1418" s="29">
        <f t="shared" ca="1" si="106"/>
        <v>1.4E-2</v>
      </c>
      <c r="M1418">
        <f>Замеры!S1412</f>
        <v>0</v>
      </c>
    </row>
    <row r="1419" spans="1:13" ht="15.6" x14ac:dyDescent="0.3">
      <c r="A1419" s="58">
        <f>IF(Замеры!B1413=0, " ", Замеры!B1413)</f>
        <v>1408</v>
      </c>
      <c r="B1419" s="59">
        <f>Замеры!H1413</f>
        <v>0</v>
      </c>
      <c r="C1419" s="60" t="str">
        <f>Замеры!F1413</f>
        <v xml:space="preserve">Группа от QF </v>
      </c>
      <c r="D1419" s="29" t="s">
        <v>76</v>
      </c>
      <c r="E1419" s="28">
        <f>Замеры!I1413</f>
        <v>0</v>
      </c>
      <c r="F1419" s="29" t="s">
        <v>88</v>
      </c>
      <c r="G1419" s="29">
        <f t="shared" si="107"/>
        <v>15</v>
      </c>
      <c r="H1419" s="29">
        <f t="shared" si="108"/>
        <v>30</v>
      </c>
      <c r="I1419" s="29" t="s">
        <v>75</v>
      </c>
      <c r="J1419" s="29">
        <f t="shared" ca="1" si="105"/>
        <v>21.3</v>
      </c>
      <c r="K1419" s="29">
        <f t="shared" si="109"/>
        <v>0.3</v>
      </c>
      <c r="L1419" s="29">
        <f t="shared" ca="1" si="106"/>
        <v>7.0000000000000001E-3</v>
      </c>
      <c r="M1419">
        <f>Замеры!S1413</f>
        <v>0</v>
      </c>
    </row>
    <row r="1420" spans="1:13" ht="15.6" x14ac:dyDescent="0.3">
      <c r="A1420" s="58">
        <f>IF(Замеры!B1414=0, " ", Замеры!B1414)</f>
        <v>1409</v>
      </c>
      <c r="B1420" s="59">
        <f>Замеры!H1414</f>
        <v>0</v>
      </c>
      <c r="C1420" s="60" t="str">
        <f>Замеры!F1414</f>
        <v xml:space="preserve">Группа от QF </v>
      </c>
      <c r="D1420" s="29" t="s">
        <v>76</v>
      </c>
      <c r="E1420" s="28">
        <f>Замеры!I1414</f>
        <v>0</v>
      </c>
      <c r="F1420" s="29" t="s">
        <v>88</v>
      </c>
      <c r="G1420" s="29">
        <f t="shared" si="107"/>
        <v>15</v>
      </c>
      <c r="H1420" s="29">
        <f t="shared" si="108"/>
        <v>30</v>
      </c>
      <c r="I1420" s="29" t="s">
        <v>75</v>
      </c>
      <c r="J1420" s="29">
        <f t="shared" ref="J1420:J1483" ca="1" si="110">RANDBETWEEN(201,219)/10</f>
        <v>20.8</v>
      </c>
      <c r="K1420" s="29">
        <f t="shared" si="109"/>
        <v>0.3</v>
      </c>
      <c r="L1420" s="29">
        <f t="shared" ref="L1420:L1483" ca="1" si="111">RANDBETWEEN(7,19)/1000</f>
        <v>1.7000000000000001E-2</v>
      </c>
      <c r="M1420">
        <f>Замеры!S1414</f>
        <v>0</v>
      </c>
    </row>
    <row r="1421" spans="1:13" ht="15.6" x14ac:dyDescent="0.3">
      <c r="A1421" s="58">
        <f>IF(Замеры!B1415=0, " ", Замеры!B1415)</f>
        <v>1410</v>
      </c>
      <c r="B1421" s="59">
        <f>Замеры!H1415</f>
        <v>0</v>
      </c>
      <c r="C1421" s="60" t="str">
        <f>Замеры!F1415</f>
        <v xml:space="preserve">Группа от QF </v>
      </c>
      <c r="D1421" s="29" t="s">
        <v>76</v>
      </c>
      <c r="E1421" s="28">
        <f>Замеры!I1415</f>
        <v>0</v>
      </c>
      <c r="F1421" s="29" t="s">
        <v>88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75</v>
      </c>
      <c r="J1421" s="29">
        <f t="shared" ca="1" si="110"/>
        <v>21.1</v>
      </c>
      <c r="K1421" s="29">
        <f t="shared" ref="K1421:K1484" si="114">$O$9</f>
        <v>0.3</v>
      </c>
      <c r="L1421" s="29">
        <f t="shared" ca="1" si="111"/>
        <v>8.0000000000000002E-3</v>
      </c>
      <c r="M1421">
        <f>Замеры!S1415</f>
        <v>0</v>
      </c>
    </row>
    <row r="1422" spans="1:13" ht="15.6" x14ac:dyDescent="0.3">
      <c r="A1422" s="58">
        <f>IF(Замеры!B1416=0, " ", Замеры!B1416)</f>
        <v>1411</v>
      </c>
      <c r="B1422" s="59">
        <f>Замеры!H1416</f>
        <v>0</v>
      </c>
      <c r="C1422" s="60" t="str">
        <f>Замеры!F1416</f>
        <v xml:space="preserve">Группа от QF </v>
      </c>
      <c r="D1422" s="29" t="s">
        <v>76</v>
      </c>
      <c r="E1422" s="28">
        <f>Замеры!I1416</f>
        <v>0</v>
      </c>
      <c r="F1422" s="29" t="s">
        <v>88</v>
      </c>
      <c r="G1422" s="29">
        <f t="shared" si="112"/>
        <v>15</v>
      </c>
      <c r="H1422" s="29">
        <f t="shared" si="113"/>
        <v>30</v>
      </c>
      <c r="I1422" s="29" t="s">
        <v>75</v>
      </c>
      <c r="J1422" s="29">
        <f t="shared" ca="1" si="110"/>
        <v>20.3</v>
      </c>
      <c r="K1422" s="29">
        <f t="shared" si="114"/>
        <v>0.3</v>
      </c>
      <c r="L1422" s="29">
        <f t="shared" ca="1" si="111"/>
        <v>1.2E-2</v>
      </c>
      <c r="M1422">
        <f>Замеры!S1416</f>
        <v>0</v>
      </c>
    </row>
    <row r="1423" spans="1:13" ht="15.6" x14ac:dyDescent="0.3">
      <c r="A1423" s="58">
        <f>IF(Замеры!B1417=0, " ", Замеры!B1417)</f>
        <v>1412</v>
      </c>
      <c r="B1423" s="59">
        <f>Замеры!H1417</f>
        <v>0</v>
      </c>
      <c r="C1423" s="60" t="str">
        <f>Замеры!F1417</f>
        <v xml:space="preserve">Группа от QF </v>
      </c>
      <c r="D1423" s="29" t="s">
        <v>76</v>
      </c>
      <c r="E1423" s="28">
        <f>Замеры!I1417</f>
        <v>0</v>
      </c>
      <c r="F1423" s="29" t="s">
        <v>88</v>
      </c>
      <c r="G1423" s="29">
        <f t="shared" si="112"/>
        <v>15</v>
      </c>
      <c r="H1423" s="29">
        <f t="shared" si="113"/>
        <v>30</v>
      </c>
      <c r="I1423" s="29" t="s">
        <v>75</v>
      </c>
      <c r="J1423" s="29">
        <f t="shared" ca="1" si="110"/>
        <v>20.3</v>
      </c>
      <c r="K1423" s="29">
        <f t="shared" si="114"/>
        <v>0.3</v>
      </c>
      <c r="L1423" s="29">
        <f t="shared" ca="1" si="111"/>
        <v>1.2E-2</v>
      </c>
      <c r="M1423">
        <f>Замеры!S1417</f>
        <v>0</v>
      </c>
    </row>
    <row r="1424" spans="1:13" ht="15.6" x14ac:dyDescent="0.3">
      <c r="A1424" s="58">
        <f>IF(Замеры!B1418=0, " ", Замеры!B1418)</f>
        <v>1413</v>
      </c>
      <c r="B1424" s="59">
        <f>Замеры!H1418</f>
        <v>0</v>
      </c>
      <c r="C1424" s="60" t="str">
        <f>Замеры!F1418</f>
        <v xml:space="preserve">Группа от QF </v>
      </c>
      <c r="D1424" s="29" t="s">
        <v>76</v>
      </c>
      <c r="E1424" s="28">
        <f>Замеры!I1418</f>
        <v>0</v>
      </c>
      <c r="F1424" s="29" t="s">
        <v>88</v>
      </c>
      <c r="G1424" s="29">
        <f t="shared" si="112"/>
        <v>15</v>
      </c>
      <c r="H1424" s="29">
        <f t="shared" si="113"/>
        <v>30</v>
      </c>
      <c r="I1424" s="29" t="s">
        <v>75</v>
      </c>
      <c r="J1424" s="29">
        <f t="shared" ca="1" si="110"/>
        <v>20.9</v>
      </c>
      <c r="K1424" s="29">
        <f t="shared" si="114"/>
        <v>0.3</v>
      </c>
      <c r="L1424" s="29">
        <f t="shared" ca="1" si="111"/>
        <v>1.2E-2</v>
      </c>
      <c r="M1424">
        <f>Замеры!S1418</f>
        <v>0</v>
      </c>
    </row>
    <row r="1425" spans="1:13" ht="15.6" x14ac:dyDescent="0.3">
      <c r="A1425" s="58">
        <f>IF(Замеры!B1419=0, " ", Замеры!B1419)</f>
        <v>1414</v>
      </c>
      <c r="B1425" s="59">
        <f>Замеры!H1419</f>
        <v>0</v>
      </c>
      <c r="C1425" s="60" t="str">
        <f>Замеры!F1419</f>
        <v xml:space="preserve">Группа от QF </v>
      </c>
      <c r="D1425" s="29" t="s">
        <v>76</v>
      </c>
      <c r="E1425" s="28">
        <f>Замеры!I1419</f>
        <v>0</v>
      </c>
      <c r="F1425" s="29" t="s">
        <v>88</v>
      </c>
      <c r="G1425" s="29">
        <f t="shared" si="112"/>
        <v>15</v>
      </c>
      <c r="H1425" s="29">
        <f t="shared" si="113"/>
        <v>30</v>
      </c>
      <c r="I1425" s="29" t="s">
        <v>75</v>
      </c>
      <c r="J1425" s="29">
        <f t="shared" ca="1" si="110"/>
        <v>20.8</v>
      </c>
      <c r="K1425" s="29">
        <f t="shared" si="114"/>
        <v>0.3</v>
      </c>
      <c r="L1425" s="29">
        <f t="shared" ca="1" si="111"/>
        <v>1.0999999999999999E-2</v>
      </c>
      <c r="M1425">
        <f>Замеры!S1419</f>
        <v>0</v>
      </c>
    </row>
    <row r="1426" spans="1:13" ht="15.6" x14ac:dyDescent="0.3">
      <c r="A1426" s="58">
        <f>IF(Замеры!B1420=0, " ", Замеры!B1420)</f>
        <v>1415</v>
      </c>
      <c r="B1426" s="59">
        <f>Замеры!H1420</f>
        <v>0</v>
      </c>
      <c r="C1426" s="60" t="str">
        <f>Замеры!F1420</f>
        <v xml:space="preserve">Группа от QF </v>
      </c>
      <c r="D1426" s="29" t="s">
        <v>76</v>
      </c>
      <c r="E1426" s="28">
        <f>Замеры!I1420</f>
        <v>0</v>
      </c>
      <c r="F1426" s="29" t="s">
        <v>88</v>
      </c>
      <c r="G1426" s="29">
        <f t="shared" si="112"/>
        <v>15</v>
      </c>
      <c r="H1426" s="29">
        <f t="shared" si="113"/>
        <v>30</v>
      </c>
      <c r="I1426" s="29" t="s">
        <v>75</v>
      </c>
      <c r="J1426" s="29">
        <f t="shared" ca="1" si="110"/>
        <v>20.8</v>
      </c>
      <c r="K1426" s="29">
        <f t="shared" si="114"/>
        <v>0.3</v>
      </c>
      <c r="L1426" s="29">
        <f t="shared" ca="1" si="111"/>
        <v>1.2999999999999999E-2</v>
      </c>
      <c r="M1426">
        <f>Замеры!S1420</f>
        <v>0</v>
      </c>
    </row>
    <row r="1427" spans="1:13" ht="15.6" x14ac:dyDescent="0.3">
      <c r="A1427" s="58">
        <f>IF(Замеры!B1421=0, " ", Замеры!B1421)</f>
        <v>1416</v>
      </c>
      <c r="B1427" s="59">
        <f>Замеры!H1421</f>
        <v>0</v>
      </c>
      <c r="C1427" s="60" t="str">
        <f>Замеры!F1421</f>
        <v xml:space="preserve">Группа от QF </v>
      </c>
      <c r="D1427" s="29" t="s">
        <v>76</v>
      </c>
      <c r="E1427" s="28">
        <f>Замеры!I1421</f>
        <v>0</v>
      </c>
      <c r="F1427" s="29" t="s">
        <v>88</v>
      </c>
      <c r="G1427" s="29">
        <f t="shared" si="112"/>
        <v>15</v>
      </c>
      <c r="H1427" s="29">
        <f t="shared" si="113"/>
        <v>30</v>
      </c>
      <c r="I1427" s="29" t="s">
        <v>75</v>
      </c>
      <c r="J1427" s="29">
        <f t="shared" ca="1" si="110"/>
        <v>20.9</v>
      </c>
      <c r="K1427" s="29">
        <f t="shared" si="114"/>
        <v>0.3</v>
      </c>
      <c r="L1427" s="29">
        <f t="shared" ca="1" si="111"/>
        <v>1.7000000000000001E-2</v>
      </c>
      <c r="M1427">
        <f>Замеры!S1421</f>
        <v>0</v>
      </c>
    </row>
    <row r="1428" spans="1:13" ht="15.6" x14ac:dyDescent="0.3">
      <c r="A1428" s="58">
        <f>IF(Замеры!B1422=0, " ", Замеры!B1422)</f>
        <v>1417</v>
      </c>
      <c r="B1428" s="59">
        <f>Замеры!H1422</f>
        <v>0</v>
      </c>
      <c r="C1428" s="60" t="str">
        <f>Замеры!F1422</f>
        <v xml:space="preserve">Группа от QF </v>
      </c>
      <c r="D1428" s="29" t="s">
        <v>76</v>
      </c>
      <c r="E1428" s="28">
        <f>Замеры!I1422</f>
        <v>0</v>
      </c>
      <c r="F1428" s="29" t="s">
        <v>88</v>
      </c>
      <c r="G1428" s="29">
        <f t="shared" si="112"/>
        <v>15</v>
      </c>
      <c r="H1428" s="29">
        <f t="shared" si="113"/>
        <v>30</v>
      </c>
      <c r="I1428" s="29" t="s">
        <v>75</v>
      </c>
      <c r="J1428" s="29">
        <f t="shared" ca="1" si="110"/>
        <v>20.100000000000001</v>
      </c>
      <c r="K1428" s="29">
        <f t="shared" si="114"/>
        <v>0.3</v>
      </c>
      <c r="L1428" s="29">
        <f t="shared" ca="1" si="111"/>
        <v>1.4999999999999999E-2</v>
      </c>
      <c r="M1428">
        <f>Замеры!S1422</f>
        <v>0</v>
      </c>
    </row>
    <row r="1429" spans="1:13" ht="15.6" x14ac:dyDescent="0.3">
      <c r="A1429" s="58">
        <f>IF(Замеры!B1423=0, " ", Замеры!B1423)</f>
        <v>1418</v>
      </c>
      <c r="B1429" s="59">
        <f>Замеры!H1423</f>
        <v>0</v>
      </c>
      <c r="C1429" s="60" t="str">
        <f>Замеры!F1423</f>
        <v xml:space="preserve">Группа от QF </v>
      </c>
      <c r="D1429" s="29" t="s">
        <v>76</v>
      </c>
      <c r="E1429" s="28">
        <f>Замеры!I1423</f>
        <v>0</v>
      </c>
      <c r="F1429" s="29" t="s">
        <v>88</v>
      </c>
      <c r="G1429" s="29">
        <f t="shared" si="112"/>
        <v>15</v>
      </c>
      <c r="H1429" s="29">
        <f t="shared" si="113"/>
        <v>30</v>
      </c>
      <c r="I1429" s="29" t="s">
        <v>75</v>
      </c>
      <c r="J1429" s="29">
        <f t="shared" ca="1" si="110"/>
        <v>21.3</v>
      </c>
      <c r="K1429" s="29">
        <f t="shared" si="114"/>
        <v>0.3</v>
      </c>
      <c r="L1429" s="29">
        <f t="shared" ca="1" si="111"/>
        <v>1.6E-2</v>
      </c>
      <c r="M1429">
        <f>Замеры!S1423</f>
        <v>0</v>
      </c>
    </row>
    <row r="1430" spans="1:13" ht="15.6" x14ac:dyDescent="0.3">
      <c r="A1430" s="58">
        <f>IF(Замеры!B1424=0, " ", Замеры!B1424)</f>
        <v>1419</v>
      </c>
      <c r="B1430" s="59">
        <f>Замеры!H1424</f>
        <v>0</v>
      </c>
      <c r="C1430" s="60" t="str">
        <f>Замеры!F1424</f>
        <v xml:space="preserve">Группа от QF </v>
      </c>
      <c r="D1430" s="29" t="s">
        <v>76</v>
      </c>
      <c r="E1430" s="28">
        <f>Замеры!I1424</f>
        <v>0</v>
      </c>
      <c r="F1430" s="29" t="s">
        <v>88</v>
      </c>
      <c r="G1430" s="29">
        <f t="shared" si="112"/>
        <v>15</v>
      </c>
      <c r="H1430" s="29">
        <f t="shared" si="113"/>
        <v>30</v>
      </c>
      <c r="I1430" s="29" t="s">
        <v>75</v>
      </c>
      <c r="J1430" s="29">
        <f t="shared" ca="1" si="110"/>
        <v>21.5</v>
      </c>
      <c r="K1430" s="29">
        <f t="shared" si="114"/>
        <v>0.3</v>
      </c>
      <c r="L1430" s="29">
        <f t="shared" ca="1" si="111"/>
        <v>0.01</v>
      </c>
      <c r="M1430">
        <f>Замеры!S1424</f>
        <v>0</v>
      </c>
    </row>
    <row r="1431" spans="1:13" ht="15.6" x14ac:dyDescent="0.3">
      <c r="A1431" s="58">
        <f>IF(Замеры!B1425=0, " ", Замеры!B1425)</f>
        <v>1420</v>
      </c>
      <c r="B1431" s="59">
        <f>Замеры!H1425</f>
        <v>0</v>
      </c>
      <c r="C1431" s="60" t="str">
        <f>Замеры!F1425</f>
        <v xml:space="preserve">Группа от QF </v>
      </c>
      <c r="D1431" s="29" t="s">
        <v>76</v>
      </c>
      <c r="E1431" s="28">
        <f>Замеры!I1425</f>
        <v>0</v>
      </c>
      <c r="F1431" s="29" t="s">
        <v>88</v>
      </c>
      <c r="G1431" s="29">
        <f t="shared" si="112"/>
        <v>15</v>
      </c>
      <c r="H1431" s="29">
        <f t="shared" si="113"/>
        <v>30</v>
      </c>
      <c r="I1431" s="29" t="s">
        <v>75</v>
      </c>
      <c r="J1431" s="29">
        <f t="shared" ca="1" si="110"/>
        <v>20.9</v>
      </c>
      <c r="K1431" s="29">
        <f t="shared" si="114"/>
        <v>0.3</v>
      </c>
      <c r="L1431" s="29">
        <f t="shared" ca="1" si="111"/>
        <v>1.6E-2</v>
      </c>
      <c r="M1431">
        <f>Замеры!S1425</f>
        <v>0</v>
      </c>
    </row>
    <row r="1432" spans="1:13" ht="15.6" x14ac:dyDescent="0.3">
      <c r="A1432" s="58">
        <f>IF(Замеры!B1426=0, " ", Замеры!B1426)</f>
        <v>1421</v>
      </c>
      <c r="B1432" s="59">
        <f>Замеры!H1426</f>
        <v>0</v>
      </c>
      <c r="C1432" s="60" t="str">
        <f>Замеры!F1426</f>
        <v xml:space="preserve">Группа от QF </v>
      </c>
      <c r="D1432" s="29" t="s">
        <v>76</v>
      </c>
      <c r="E1432" s="28">
        <f>Замеры!I1426</f>
        <v>0</v>
      </c>
      <c r="F1432" s="29" t="s">
        <v>88</v>
      </c>
      <c r="G1432" s="29">
        <f t="shared" si="112"/>
        <v>15</v>
      </c>
      <c r="H1432" s="29">
        <f t="shared" si="113"/>
        <v>30</v>
      </c>
      <c r="I1432" s="29" t="s">
        <v>75</v>
      </c>
      <c r="J1432" s="29">
        <f t="shared" ca="1" si="110"/>
        <v>20.9</v>
      </c>
      <c r="K1432" s="29">
        <f t="shared" si="114"/>
        <v>0.3</v>
      </c>
      <c r="L1432" s="29">
        <f t="shared" ca="1" si="111"/>
        <v>1.4999999999999999E-2</v>
      </c>
      <c r="M1432">
        <f>Замеры!S1426</f>
        <v>0</v>
      </c>
    </row>
    <row r="1433" spans="1:13" ht="15.6" x14ac:dyDescent="0.3">
      <c r="A1433" s="58">
        <f>IF(Замеры!B1427=0, " ", Замеры!B1427)</f>
        <v>1422</v>
      </c>
      <c r="B1433" s="59">
        <f>Замеры!H1427</f>
        <v>0</v>
      </c>
      <c r="C1433" s="60" t="str">
        <f>Замеры!F1427</f>
        <v xml:space="preserve">Группа от QF </v>
      </c>
      <c r="D1433" s="29" t="s">
        <v>76</v>
      </c>
      <c r="E1433" s="28">
        <f>Замеры!I1427</f>
        <v>0</v>
      </c>
      <c r="F1433" s="29" t="s">
        <v>88</v>
      </c>
      <c r="G1433" s="29">
        <f t="shared" si="112"/>
        <v>15</v>
      </c>
      <c r="H1433" s="29">
        <f t="shared" si="113"/>
        <v>30</v>
      </c>
      <c r="I1433" s="29" t="s">
        <v>75</v>
      </c>
      <c r="J1433" s="29">
        <f t="shared" ca="1" si="110"/>
        <v>20.100000000000001</v>
      </c>
      <c r="K1433" s="29">
        <f t="shared" si="114"/>
        <v>0.3</v>
      </c>
      <c r="L1433" s="29">
        <f t="shared" ca="1" si="111"/>
        <v>7.0000000000000001E-3</v>
      </c>
      <c r="M1433">
        <f>Замеры!S1427</f>
        <v>0</v>
      </c>
    </row>
    <row r="1434" spans="1:13" ht="15.6" x14ac:dyDescent="0.3">
      <c r="A1434" s="58">
        <f>IF(Замеры!B1428=0, " ", Замеры!B1428)</f>
        <v>1423</v>
      </c>
      <c r="B1434" s="59">
        <f>Замеры!H1428</f>
        <v>0</v>
      </c>
      <c r="C1434" s="60" t="str">
        <f>Замеры!F1428</f>
        <v xml:space="preserve">Группа от QF </v>
      </c>
      <c r="D1434" s="29" t="s">
        <v>76</v>
      </c>
      <c r="E1434" s="28">
        <f>Замеры!I1428</f>
        <v>0</v>
      </c>
      <c r="F1434" s="29" t="s">
        <v>88</v>
      </c>
      <c r="G1434" s="29">
        <f t="shared" si="112"/>
        <v>15</v>
      </c>
      <c r="H1434" s="29">
        <f t="shared" si="113"/>
        <v>30</v>
      </c>
      <c r="I1434" s="29" t="s">
        <v>75</v>
      </c>
      <c r="J1434" s="29">
        <f t="shared" ca="1" si="110"/>
        <v>20.100000000000001</v>
      </c>
      <c r="K1434" s="29">
        <f t="shared" si="114"/>
        <v>0.3</v>
      </c>
      <c r="L1434" s="29">
        <f t="shared" ca="1" si="111"/>
        <v>1.9E-2</v>
      </c>
      <c r="M1434">
        <f>Замеры!S1428</f>
        <v>0</v>
      </c>
    </row>
    <row r="1435" spans="1:13" ht="15.6" x14ac:dyDescent="0.3">
      <c r="A1435" s="58">
        <f>IF(Замеры!B1429=0, " ", Замеры!B1429)</f>
        <v>1424</v>
      </c>
      <c r="B1435" s="59">
        <f>Замеры!H1429</f>
        <v>0</v>
      </c>
      <c r="C1435" s="60" t="str">
        <f>Замеры!F1429</f>
        <v xml:space="preserve">Группа от QF </v>
      </c>
      <c r="D1435" s="29" t="s">
        <v>76</v>
      </c>
      <c r="E1435" s="28">
        <f>Замеры!I1429</f>
        <v>0</v>
      </c>
      <c r="F1435" s="29" t="s">
        <v>88</v>
      </c>
      <c r="G1435" s="29">
        <f t="shared" si="112"/>
        <v>15</v>
      </c>
      <c r="H1435" s="29">
        <f t="shared" si="113"/>
        <v>30</v>
      </c>
      <c r="I1435" s="29" t="s">
        <v>75</v>
      </c>
      <c r="J1435" s="29">
        <f t="shared" ca="1" si="110"/>
        <v>20.3</v>
      </c>
      <c r="K1435" s="29">
        <f t="shared" si="114"/>
        <v>0.3</v>
      </c>
      <c r="L1435" s="29">
        <f t="shared" ca="1" si="111"/>
        <v>1.2999999999999999E-2</v>
      </c>
      <c r="M1435">
        <f>Замеры!S1429</f>
        <v>0</v>
      </c>
    </row>
    <row r="1436" spans="1:13" ht="15.6" x14ac:dyDescent="0.3">
      <c r="A1436" s="58">
        <f>IF(Замеры!B1430=0, " ", Замеры!B1430)</f>
        <v>1425</v>
      </c>
      <c r="B1436" s="59">
        <f>Замеры!H1430</f>
        <v>0</v>
      </c>
      <c r="C1436" s="60" t="str">
        <f>Замеры!F1430</f>
        <v xml:space="preserve">Группа от QF </v>
      </c>
      <c r="D1436" s="29" t="s">
        <v>76</v>
      </c>
      <c r="E1436" s="28">
        <f>Замеры!I1430</f>
        <v>0</v>
      </c>
      <c r="F1436" s="29" t="s">
        <v>88</v>
      </c>
      <c r="G1436" s="29">
        <f t="shared" si="112"/>
        <v>15</v>
      </c>
      <c r="H1436" s="29">
        <f t="shared" si="113"/>
        <v>30</v>
      </c>
      <c r="I1436" s="29" t="s">
        <v>75</v>
      </c>
      <c r="J1436" s="29">
        <f t="shared" ca="1" si="110"/>
        <v>21.8</v>
      </c>
      <c r="K1436" s="29">
        <f t="shared" si="114"/>
        <v>0.3</v>
      </c>
      <c r="L1436" s="29">
        <f t="shared" ca="1" si="111"/>
        <v>1.2999999999999999E-2</v>
      </c>
      <c r="M1436">
        <f>Замеры!S1430</f>
        <v>0</v>
      </c>
    </row>
    <row r="1437" spans="1:13" ht="15.6" x14ac:dyDescent="0.3">
      <c r="A1437" s="58">
        <f>IF(Замеры!B1431=0, " ", Замеры!B1431)</f>
        <v>1426</v>
      </c>
      <c r="B1437" s="59">
        <f>Замеры!H1431</f>
        <v>0</v>
      </c>
      <c r="C1437" s="60" t="str">
        <f>Замеры!F1431</f>
        <v xml:space="preserve">Группа от QF </v>
      </c>
      <c r="D1437" s="29" t="s">
        <v>76</v>
      </c>
      <c r="E1437" s="28">
        <f>Замеры!I1431</f>
        <v>0</v>
      </c>
      <c r="F1437" s="29" t="s">
        <v>88</v>
      </c>
      <c r="G1437" s="29">
        <f t="shared" si="112"/>
        <v>15</v>
      </c>
      <c r="H1437" s="29">
        <f t="shared" si="113"/>
        <v>30</v>
      </c>
      <c r="I1437" s="29" t="s">
        <v>75</v>
      </c>
      <c r="J1437" s="29">
        <f t="shared" ca="1" si="110"/>
        <v>20.7</v>
      </c>
      <c r="K1437" s="29">
        <f t="shared" si="114"/>
        <v>0.3</v>
      </c>
      <c r="L1437" s="29">
        <f t="shared" ca="1" si="111"/>
        <v>1.7000000000000001E-2</v>
      </c>
      <c r="M1437">
        <f>Замеры!S1431</f>
        <v>0</v>
      </c>
    </row>
    <row r="1438" spans="1:13" ht="15.6" x14ac:dyDescent="0.3">
      <c r="A1438" s="58">
        <f>IF(Замеры!B1432=0, " ", Замеры!B1432)</f>
        <v>1427</v>
      </c>
      <c r="B1438" s="59">
        <f>Замеры!H1432</f>
        <v>0</v>
      </c>
      <c r="C1438" s="60" t="str">
        <f>Замеры!F1432</f>
        <v xml:space="preserve">Группа от QF </v>
      </c>
      <c r="D1438" s="29" t="s">
        <v>76</v>
      </c>
      <c r="E1438" s="28">
        <f>Замеры!I1432</f>
        <v>0</v>
      </c>
      <c r="F1438" s="29" t="s">
        <v>88</v>
      </c>
      <c r="G1438" s="29">
        <f t="shared" si="112"/>
        <v>15</v>
      </c>
      <c r="H1438" s="29">
        <f t="shared" si="113"/>
        <v>30</v>
      </c>
      <c r="I1438" s="29" t="s">
        <v>75</v>
      </c>
      <c r="J1438" s="29">
        <f t="shared" ca="1" si="110"/>
        <v>21.2</v>
      </c>
      <c r="K1438" s="29">
        <f t="shared" si="114"/>
        <v>0.3</v>
      </c>
      <c r="L1438" s="29">
        <f t="shared" ca="1" si="111"/>
        <v>1.2E-2</v>
      </c>
      <c r="M1438">
        <f>Замеры!S1432</f>
        <v>0</v>
      </c>
    </row>
    <row r="1439" spans="1:13" ht="15.6" x14ac:dyDescent="0.3">
      <c r="A1439" s="58">
        <f>IF(Замеры!B1433=0, " ", Замеры!B1433)</f>
        <v>1428</v>
      </c>
      <c r="B1439" s="59">
        <f>Замеры!H1433</f>
        <v>0</v>
      </c>
      <c r="C1439" s="60" t="str">
        <f>Замеры!F1433</f>
        <v xml:space="preserve">Группа от QF </v>
      </c>
      <c r="D1439" s="29" t="s">
        <v>76</v>
      </c>
      <c r="E1439" s="28">
        <f>Замеры!I1433</f>
        <v>0</v>
      </c>
      <c r="F1439" s="29" t="s">
        <v>88</v>
      </c>
      <c r="G1439" s="29">
        <f t="shared" si="112"/>
        <v>15</v>
      </c>
      <c r="H1439" s="29">
        <f t="shared" si="113"/>
        <v>30</v>
      </c>
      <c r="I1439" s="29" t="s">
        <v>75</v>
      </c>
      <c r="J1439" s="29">
        <f t="shared" ca="1" si="110"/>
        <v>20.399999999999999</v>
      </c>
      <c r="K1439" s="29">
        <f t="shared" si="114"/>
        <v>0.3</v>
      </c>
      <c r="L1439" s="29">
        <f t="shared" ca="1" si="111"/>
        <v>8.0000000000000002E-3</v>
      </c>
      <c r="M1439">
        <f>Замеры!S1433</f>
        <v>0</v>
      </c>
    </row>
    <row r="1440" spans="1:13" ht="15.6" x14ac:dyDescent="0.3">
      <c r="A1440" s="58">
        <f>IF(Замеры!B1434=0, " ", Замеры!B1434)</f>
        <v>1429</v>
      </c>
      <c r="B1440" s="59">
        <f>Замеры!H1434</f>
        <v>0</v>
      </c>
      <c r="C1440" s="60" t="str">
        <f>Замеры!F1434</f>
        <v xml:space="preserve">Группа от QF </v>
      </c>
      <c r="D1440" s="29" t="s">
        <v>76</v>
      </c>
      <c r="E1440" s="28">
        <f>Замеры!I1434</f>
        <v>0</v>
      </c>
      <c r="F1440" s="29" t="s">
        <v>88</v>
      </c>
      <c r="G1440" s="29">
        <f t="shared" si="112"/>
        <v>15</v>
      </c>
      <c r="H1440" s="29">
        <f t="shared" si="113"/>
        <v>30</v>
      </c>
      <c r="I1440" s="29" t="s">
        <v>75</v>
      </c>
      <c r="J1440" s="29">
        <f t="shared" ca="1" si="110"/>
        <v>20.7</v>
      </c>
      <c r="K1440" s="29">
        <f t="shared" si="114"/>
        <v>0.3</v>
      </c>
      <c r="L1440" s="29">
        <f t="shared" ca="1" si="111"/>
        <v>1.4E-2</v>
      </c>
      <c r="M1440">
        <f>Замеры!S1434</f>
        <v>0</v>
      </c>
    </row>
    <row r="1441" spans="1:13" ht="15.6" x14ac:dyDescent="0.3">
      <c r="A1441" s="58">
        <f>IF(Замеры!B1435=0, " ", Замеры!B1435)</f>
        <v>1430</v>
      </c>
      <c r="B1441" s="59">
        <f>Замеры!H1435</f>
        <v>0</v>
      </c>
      <c r="C1441" s="60" t="str">
        <f>Замеры!F1435</f>
        <v xml:space="preserve">Группа от QF </v>
      </c>
      <c r="D1441" s="29" t="s">
        <v>76</v>
      </c>
      <c r="E1441" s="28">
        <f>Замеры!I1435</f>
        <v>0</v>
      </c>
      <c r="F1441" s="29" t="s">
        <v>88</v>
      </c>
      <c r="G1441" s="29">
        <f t="shared" si="112"/>
        <v>15</v>
      </c>
      <c r="H1441" s="29">
        <f t="shared" si="113"/>
        <v>30</v>
      </c>
      <c r="I1441" s="29" t="s">
        <v>75</v>
      </c>
      <c r="J1441" s="29">
        <f t="shared" ca="1" si="110"/>
        <v>20.8</v>
      </c>
      <c r="K1441" s="29">
        <f t="shared" si="114"/>
        <v>0.3</v>
      </c>
      <c r="L1441" s="29">
        <f t="shared" ca="1" si="111"/>
        <v>1.7000000000000001E-2</v>
      </c>
      <c r="M1441">
        <f>Замеры!S1435</f>
        <v>0</v>
      </c>
    </row>
    <row r="1442" spans="1:13" ht="15.6" x14ac:dyDescent="0.3">
      <c r="A1442" s="58">
        <f>IF(Замеры!B1436=0, " ", Замеры!B1436)</f>
        <v>1431</v>
      </c>
      <c r="B1442" s="59">
        <f>Замеры!H1436</f>
        <v>0</v>
      </c>
      <c r="C1442" s="60" t="str">
        <f>Замеры!F1436</f>
        <v xml:space="preserve">Группа от QF </v>
      </c>
      <c r="D1442" s="29" t="s">
        <v>76</v>
      </c>
      <c r="E1442" s="28">
        <f>Замеры!I1436</f>
        <v>0</v>
      </c>
      <c r="F1442" s="29" t="s">
        <v>88</v>
      </c>
      <c r="G1442" s="29">
        <f t="shared" si="112"/>
        <v>15</v>
      </c>
      <c r="H1442" s="29">
        <f t="shared" si="113"/>
        <v>30</v>
      </c>
      <c r="I1442" s="29" t="s">
        <v>75</v>
      </c>
      <c r="J1442" s="29">
        <f t="shared" ca="1" si="110"/>
        <v>21.8</v>
      </c>
      <c r="K1442" s="29">
        <f t="shared" si="114"/>
        <v>0.3</v>
      </c>
      <c r="L1442" s="29">
        <f t="shared" ca="1" si="111"/>
        <v>1.7000000000000001E-2</v>
      </c>
      <c r="M1442">
        <f>Замеры!S1436</f>
        <v>0</v>
      </c>
    </row>
    <row r="1443" spans="1:13" ht="15.6" x14ac:dyDescent="0.3">
      <c r="A1443" s="58">
        <f>IF(Замеры!B1437=0, " ", Замеры!B1437)</f>
        <v>1432</v>
      </c>
      <c r="B1443" s="59">
        <f>Замеры!H1437</f>
        <v>0</v>
      </c>
      <c r="C1443" s="60" t="str">
        <f>Замеры!F1437</f>
        <v xml:space="preserve">Группа от QF </v>
      </c>
      <c r="D1443" s="29" t="s">
        <v>76</v>
      </c>
      <c r="E1443" s="28">
        <f>Замеры!I1437</f>
        <v>0</v>
      </c>
      <c r="F1443" s="29" t="s">
        <v>88</v>
      </c>
      <c r="G1443" s="29">
        <f t="shared" si="112"/>
        <v>15</v>
      </c>
      <c r="H1443" s="29">
        <f t="shared" si="113"/>
        <v>30</v>
      </c>
      <c r="I1443" s="29" t="s">
        <v>75</v>
      </c>
      <c r="J1443" s="29">
        <f t="shared" ca="1" si="110"/>
        <v>20.399999999999999</v>
      </c>
      <c r="K1443" s="29">
        <f t="shared" si="114"/>
        <v>0.3</v>
      </c>
      <c r="L1443" s="29">
        <f t="shared" ca="1" si="111"/>
        <v>1.9E-2</v>
      </c>
      <c r="M1443">
        <f>Замеры!S1437</f>
        <v>0</v>
      </c>
    </row>
    <row r="1444" spans="1:13" ht="15.6" x14ac:dyDescent="0.3">
      <c r="A1444" s="58">
        <f>IF(Замеры!B1438=0, " ", Замеры!B1438)</f>
        <v>1433</v>
      </c>
      <c r="B1444" s="59">
        <f>Замеры!H1438</f>
        <v>0</v>
      </c>
      <c r="C1444" s="60" t="str">
        <f>Замеры!F1438</f>
        <v xml:space="preserve">Группа от QF </v>
      </c>
      <c r="D1444" s="29" t="s">
        <v>76</v>
      </c>
      <c r="E1444" s="28">
        <f>Замеры!I1438</f>
        <v>0</v>
      </c>
      <c r="F1444" s="29" t="s">
        <v>88</v>
      </c>
      <c r="G1444" s="29">
        <f t="shared" si="112"/>
        <v>15</v>
      </c>
      <c r="H1444" s="29">
        <f t="shared" si="113"/>
        <v>30</v>
      </c>
      <c r="I1444" s="29" t="s">
        <v>75</v>
      </c>
      <c r="J1444" s="29">
        <f t="shared" ca="1" si="110"/>
        <v>21.4</v>
      </c>
      <c r="K1444" s="29">
        <f t="shared" si="114"/>
        <v>0.3</v>
      </c>
      <c r="L1444" s="29">
        <f t="shared" ca="1" si="111"/>
        <v>1.9E-2</v>
      </c>
      <c r="M1444">
        <f>Замеры!S1438</f>
        <v>0</v>
      </c>
    </row>
    <row r="1445" spans="1:13" ht="15.6" x14ac:dyDescent="0.3">
      <c r="A1445" s="58">
        <f>IF(Замеры!B1439=0, " ", Замеры!B1439)</f>
        <v>1434</v>
      </c>
      <c r="B1445" s="59">
        <f>Замеры!H1439</f>
        <v>0</v>
      </c>
      <c r="C1445" s="60" t="str">
        <f>Замеры!F1439</f>
        <v xml:space="preserve">Группа от QF </v>
      </c>
      <c r="D1445" s="29" t="s">
        <v>76</v>
      </c>
      <c r="E1445" s="28">
        <f>Замеры!I1439</f>
        <v>0</v>
      </c>
      <c r="F1445" s="29" t="s">
        <v>88</v>
      </c>
      <c r="G1445" s="29">
        <f t="shared" si="112"/>
        <v>15</v>
      </c>
      <c r="H1445" s="29">
        <f t="shared" si="113"/>
        <v>30</v>
      </c>
      <c r="I1445" s="29" t="s">
        <v>75</v>
      </c>
      <c r="J1445" s="29">
        <f t="shared" ca="1" si="110"/>
        <v>21.5</v>
      </c>
      <c r="K1445" s="29">
        <f t="shared" si="114"/>
        <v>0.3</v>
      </c>
      <c r="L1445" s="29">
        <f t="shared" ca="1" si="111"/>
        <v>1.2999999999999999E-2</v>
      </c>
      <c r="M1445">
        <f>Замеры!S1439</f>
        <v>0</v>
      </c>
    </row>
    <row r="1446" spans="1:13" ht="15.6" x14ac:dyDescent="0.3">
      <c r="A1446" s="58">
        <f>IF(Замеры!B1440=0, " ", Замеры!B1440)</f>
        <v>1435</v>
      </c>
      <c r="B1446" s="59">
        <f>Замеры!H1440</f>
        <v>0</v>
      </c>
      <c r="C1446" s="60" t="str">
        <f>Замеры!F1440</f>
        <v xml:space="preserve">Группа от QF </v>
      </c>
      <c r="D1446" s="29" t="s">
        <v>76</v>
      </c>
      <c r="E1446" s="28">
        <f>Замеры!I1440</f>
        <v>0</v>
      </c>
      <c r="F1446" s="29" t="s">
        <v>88</v>
      </c>
      <c r="G1446" s="29">
        <f t="shared" si="112"/>
        <v>15</v>
      </c>
      <c r="H1446" s="29">
        <f t="shared" si="113"/>
        <v>30</v>
      </c>
      <c r="I1446" s="29" t="s">
        <v>75</v>
      </c>
      <c r="J1446" s="29">
        <f t="shared" ca="1" si="110"/>
        <v>20.100000000000001</v>
      </c>
      <c r="K1446" s="29">
        <f t="shared" si="114"/>
        <v>0.3</v>
      </c>
      <c r="L1446" s="29">
        <f t="shared" ca="1" si="111"/>
        <v>1.7999999999999999E-2</v>
      </c>
      <c r="M1446">
        <f>Замеры!S1440</f>
        <v>0</v>
      </c>
    </row>
    <row r="1447" spans="1:13" ht="15.6" x14ac:dyDescent="0.3">
      <c r="A1447" s="58">
        <f>IF(Замеры!B1441=0, " ", Замеры!B1441)</f>
        <v>1436</v>
      </c>
      <c r="B1447" s="59">
        <f>Замеры!H1441</f>
        <v>0</v>
      </c>
      <c r="C1447" s="60" t="str">
        <f>Замеры!F1441</f>
        <v xml:space="preserve">Группа от QF </v>
      </c>
      <c r="D1447" s="29" t="s">
        <v>76</v>
      </c>
      <c r="E1447" s="28">
        <f>Замеры!I1441</f>
        <v>0</v>
      </c>
      <c r="F1447" s="29" t="s">
        <v>88</v>
      </c>
      <c r="G1447" s="29">
        <f t="shared" si="112"/>
        <v>15</v>
      </c>
      <c r="H1447" s="29">
        <f t="shared" si="113"/>
        <v>30</v>
      </c>
      <c r="I1447" s="29" t="s">
        <v>75</v>
      </c>
      <c r="J1447" s="29">
        <f t="shared" ca="1" si="110"/>
        <v>21.2</v>
      </c>
      <c r="K1447" s="29">
        <f t="shared" si="114"/>
        <v>0.3</v>
      </c>
      <c r="L1447" s="29">
        <f t="shared" ca="1" si="111"/>
        <v>1.0999999999999999E-2</v>
      </c>
      <c r="M1447">
        <f>Замеры!S1441</f>
        <v>0</v>
      </c>
    </row>
    <row r="1448" spans="1:13" ht="15.6" x14ac:dyDescent="0.3">
      <c r="A1448" s="58">
        <f>IF(Замеры!B1442=0, " ", Замеры!B1442)</f>
        <v>1437</v>
      </c>
      <c r="B1448" s="59">
        <f>Замеры!H1442</f>
        <v>0</v>
      </c>
      <c r="C1448" s="60" t="str">
        <f>Замеры!F1442</f>
        <v xml:space="preserve">Группа от QF </v>
      </c>
      <c r="D1448" s="29" t="s">
        <v>76</v>
      </c>
      <c r="E1448" s="28">
        <f>Замеры!I1442</f>
        <v>0</v>
      </c>
      <c r="F1448" s="29" t="s">
        <v>88</v>
      </c>
      <c r="G1448" s="29">
        <f t="shared" si="112"/>
        <v>15</v>
      </c>
      <c r="H1448" s="29">
        <f t="shared" si="113"/>
        <v>30</v>
      </c>
      <c r="I1448" s="29" t="s">
        <v>75</v>
      </c>
      <c r="J1448" s="29">
        <f t="shared" ca="1" si="110"/>
        <v>20.6</v>
      </c>
      <c r="K1448" s="29">
        <f t="shared" si="114"/>
        <v>0.3</v>
      </c>
      <c r="L1448" s="29">
        <f t="shared" ca="1" si="111"/>
        <v>1.9E-2</v>
      </c>
      <c r="M1448">
        <f>Замеры!S1442</f>
        <v>0</v>
      </c>
    </row>
    <row r="1449" spans="1:13" ht="15.6" x14ac:dyDescent="0.3">
      <c r="A1449" s="58">
        <f>IF(Замеры!B1443=0, " ", Замеры!B1443)</f>
        <v>1438</v>
      </c>
      <c r="B1449" s="59">
        <f>Замеры!H1443</f>
        <v>0</v>
      </c>
      <c r="C1449" s="60" t="str">
        <f>Замеры!F1443</f>
        <v xml:space="preserve">Группа от QF </v>
      </c>
      <c r="D1449" s="29" t="s">
        <v>76</v>
      </c>
      <c r="E1449" s="28">
        <f>Замеры!I1443</f>
        <v>0</v>
      </c>
      <c r="F1449" s="29" t="s">
        <v>88</v>
      </c>
      <c r="G1449" s="29">
        <f t="shared" si="112"/>
        <v>15</v>
      </c>
      <c r="H1449" s="29">
        <f t="shared" si="113"/>
        <v>30</v>
      </c>
      <c r="I1449" s="29" t="s">
        <v>75</v>
      </c>
      <c r="J1449" s="29">
        <f t="shared" ca="1" si="110"/>
        <v>21.6</v>
      </c>
      <c r="K1449" s="29">
        <f t="shared" si="114"/>
        <v>0.3</v>
      </c>
      <c r="L1449" s="29">
        <f t="shared" ca="1" si="111"/>
        <v>1.7000000000000001E-2</v>
      </c>
      <c r="M1449">
        <f>Замеры!S1443</f>
        <v>0</v>
      </c>
    </row>
    <row r="1450" spans="1:13" ht="15.6" x14ac:dyDescent="0.3">
      <c r="A1450" s="58">
        <f>IF(Замеры!B1444=0, " ", Замеры!B1444)</f>
        <v>1439</v>
      </c>
      <c r="B1450" s="59">
        <f>Замеры!H1444</f>
        <v>0</v>
      </c>
      <c r="C1450" s="60" t="str">
        <f>Замеры!F1444</f>
        <v xml:space="preserve">Группа от QF </v>
      </c>
      <c r="D1450" s="29" t="s">
        <v>76</v>
      </c>
      <c r="E1450" s="28">
        <f>Замеры!I1444</f>
        <v>0</v>
      </c>
      <c r="F1450" s="29" t="s">
        <v>88</v>
      </c>
      <c r="G1450" s="29">
        <f t="shared" si="112"/>
        <v>15</v>
      </c>
      <c r="H1450" s="29">
        <f t="shared" si="113"/>
        <v>30</v>
      </c>
      <c r="I1450" s="29" t="s">
        <v>75</v>
      </c>
      <c r="J1450" s="29">
        <f t="shared" ca="1" si="110"/>
        <v>20.3</v>
      </c>
      <c r="K1450" s="29">
        <f t="shared" si="114"/>
        <v>0.3</v>
      </c>
      <c r="L1450" s="29">
        <f t="shared" ca="1" si="111"/>
        <v>1.6E-2</v>
      </c>
      <c r="M1450">
        <f>Замеры!S1444</f>
        <v>0</v>
      </c>
    </row>
    <row r="1451" spans="1:13" ht="15.6" x14ac:dyDescent="0.3">
      <c r="A1451" s="58">
        <f>IF(Замеры!B1445=0, " ", Замеры!B1445)</f>
        <v>1440</v>
      </c>
      <c r="B1451" s="59">
        <f>Замеры!H1445</f>
        <v>0</v>
      </c>
      <c r="C1451" s="60" t="str">
        <f>Замеры!F1445</f>
        <v xml:space="preserve">Группа от QF </v>
      </c>
      <c r="D1451" s="29" t="s">
        <v>76</v>
      </c>
      <c r="E1451" s="28">
        <f>Замеры!I1445</f>
        <v>0</v>
      </c>
      <c r="F1451" s="29" t="s">
        <v>88</v>
      </c>
      <c r="G1451" s="29">
        <f t="shared" si="112"/>
        <v>15</v>
      </c>
      <c r="H1451" s="29">
        <f t="shared" si="113"/>
        <v>30</v>
      </c>
      <c r="I1451" s="29" t="s">
        <v>75</v>
      </c>
      <c r="J1451" s="29">
        <f t="shared" ca="1" si="110"/>
        <v>21.7</v>
      </c>
      <c r="K1451" s="29">
        <f t="shared" si="114"/>
        <v>0.3</v>
      </c>
      <c r="L1451" s="29">
        <f t="shared" ca="1" si="111"/>
        <v>1.7000000000000001E-2</v>
      </c>
      <c r="M1451">
        <f>Замеры!S1445</f>
        <v>0</v>
      </c>
    </row>
    <row r="1452" spans="1:13" ht="15.6" x14ac:dyDescent="0.3">
      <c r="A1452" s="58">
        <f>IF(Замеры!B1446=0, " ", Замеры!B1446)</f>
        <v>1441</v>
      </c>
      <c r="B1452" s="59">
        <f>Замеры!H1446</f>
        <v>0</v>
      </c>
      <c r="C1452" s="60" t="str">
        <f>Замеры!F1446</f>
        <v xml:space="preserve">Группа от QF </v>
      </c>
      <c r="D1452" s="29" t="s">
        <v>76</v>
      </c>
      <c r="E1452" s="28">
        <f>Замеры!I1446</f>
        <v>0</v>
      </c>
      <c r="F1452" s="29" t="s">
        <v>88</v>
      </c>
      <c r="G1452" s="29">
        <f t="shared" si="112"/>
        <v>15</v>
      </c>
      <c r="H1452" s="29">
        <f t="shared" si="113"/>
        <v>30</v>
      </c>
      <c r="I1452" s="29" t="s">
        <v>75</v>
      </c>
      <c r="J1452" s="29">
        <f t="shared" ca="1" si="110"/>
        <v>21.5</v>
      </c>
      <c r="K1452" s="29">
        <f t="shared" si="114"/>
        <v>0.3</v>
      </c>
      <c r="L1452" s="29">
        <f t="shared" ca="1" si="111"/>
        <v>1.6E-2</v>
      </c>
      <c r="M1452">
        <f>Замеры!S1446</f>
        <v>0</v>
      </c>
    </row>
    <row r="1453" spans="1:13" ht="15.6" x14ac:dyDescent="0.3">
      <c r="A1453" s="58">
        <f>IF(Замеры!B1447=0, " ", Замеры!B1447)</f>
        <v>1442</v>
      </c>
      <c r="B1453" s="59">
        <f>Замеры!H1447</f>
        <v>0</v>
      </c>
      <c r="C1453" s="60" t="str">
        <f>Замеры!F1447</f>
        <v xml:space="preserve">Группа от QF </v>
      </c>
      <c r="D1453" s="29" t="s">
        <v>76</v>
      </c>
      <c r="E1453" s="28">
        <f>Замеры!I1447</f>
        <v>0</v>
      </c>
      <c r="F1453" s="29" t="s">
        <v>88</v>
      </c>
      <c r="G1453" s="29">
        <f t="shared" si="112"/>
        <v>15</v>
      </c>
      <c r="H1453" s="29">
        <f t="shared" si="113"/>
        <v>30</v>
      </c>
      <c r="I1453" s="29" t="s">
        <v>75</v>
      </c>
      <c r="J1453" s="29">
        <f t="shared" ca="1" si="110"/>
        <v>21.4</v>
      </c>
      <c r="K1453" s="29">
        <f t="shared" si="114"/>
        <v>0.3</v>
      </c>
      <c r="L1453" s="29">
        <f t="shared" ca="1" si="111"/>
        <v>1.0999999999999999E-2</v>
      </c>
      <c r="M1453">
        <f>Замеры!S1447</f>
        <v>0</v>
      </c>
    </row>
    <row r="1454" spans="1:13" ht="15.6" x14ac:dyDescent="0.3">
      <c r="A1454" s="58">
        <f>IF(Замеры!B1448=0, " ", Замеры!B1448)</f>
        <v>1443</v>
      </c>
      <c r="B1454" s="59">
        <f>Замеры!H1448</f>
        <v>0</v>
      </c>
      <c r="C1454" s="60" t="str">
        <f>Замеры!F1448</f>
        <v xml:space="preserve">Группа от QF </v>
      </c>
      <c r="D1454" s="29" t="s">
        <v>76</v>
      </c>
      <c r="E1454" s="28">
        <f>Замеры!I1448</f>
        <v>0</v>
      </c>
      <c r="F1454" s="29" t="s">
        <v>88</v>
      </c>
      <c r="G1454" s="29">
        <f t="shared" si="112"/>
        <v>15</v>
      </c>
      <c r="H1454" s="29">
        <f t="shared" si="113"/>
        <v>30</v>
      </c>
      <c r="I1454" s="29" t="s">
        <v>75</v>
      </c>
      <c r="J1454" s="29">
        <f t="shared" ca="1" si="110"/>
        <v>20.7</v>
      </c>
      <c r="K1454" s="29">
        <f t="shared" si="114"/>
        <v>0.3</v>
      </c>
      <c r="L1454" s="29">
        <f t="shared" ca="1" si="111"/>
        <v>1.2999999999999999E-2</v>
      </c>
      <c r="M1454">
        <f>Замеры!S1448</f>
        <v>0</v>
      </c>
    </row>
    <row r="1455" spans="1:13" ht="15.6" x14ac:dyDescent="0.3">
      <c r="A1455" s="58">
        <f>IF(Замеры!B1449=0, " ", Замеры!B1449)</f>
        <v>1444</v>
      </c>
      <c r="B1455" s="59">
        <f>Замеры!H1449</f>
        <v>0</v>
      </c>
      <c r="C1455" s="60" t="str">
        <f>Замеры!F1449</f>
        <v xml:space="preserve">Группа от QF </v>
      </c>
      <c r="D1455" s="29" t="s">
        <v>76</v>
      </c>
      <c r="E1455" s="28">
        <f>Замеры!I1449</f>
        <v>0</v>
      </c>
      <c r="F1455" s="29" t="s">
        <v>88</v>
      </c>
      <c r="G1455" s="29">
        <f t="shared" si="112"/>
        <v>15</v>
      </c>
      <c r="H1455" s="29">
        <f t="shared" si="113"/>
        <v>30</v>
      </c>
      <c r="I1455" s="29" t="s">
        <v>75</v>
      </c>
      <c r="J1455" s="29">
        <f t="shared" ca="1" si="110"/>
        <v>20.5</v>
      </c>
      <c r="K1455" s="29">
        <f t="shared" si="114"/>
        <v>0.3</v>
      </c>
      <c r="L1455" s="29">
        <f t="shared" ca="1" si="111"/>
        <v>8.0000000000000002E-3</v>
      </c>
      <c r="M1455">
        <f>Замеры!S1449</f>
        <v>0</v>
      </c>
    </row>
    <row r="1456" spans="1:13" ht="15.6" x14ac:dyDescent="0.3">
      <c r="A1456" s="58">
        <f>IF(Замеры!B1450=0, " ", Замеры!B1450)</f>
        <v>1445</v>
      </c>
      <c r="B1456" s="59">
        <f>Замеры!H1450</f>
        <v>0</v>
      </c>
      <c r="C1456" s="60" t="str">
        <f>Замеры!F1450</f>
        <v xml:space="preserve">Группа от QF </v>
      </c>
      <c r="D1456" s="29" t="s">
        <v>76</v>
      </c>
      <c r="E1456" s="28">
        <f>Замеры!I1450</f>
        <v>0</v>
      </c>
      <c r="F1456" s="29" t="s">
        <v>88</v>
      </c>
      <c r="G1456" s="29">
        <f t="shared" si="112"/>
        <v>15</v>
      </c>
      <c r="H1456" s="29">
        <f t="shared" si="113"/>
        <v>30</v>
      </c>
      <c r="I1456" s="29" t="s">
        <v>75</v>
      </c>
      <c r="J1456" s="29">
        <f t="shared" ca="1" si="110"/>
        <v>20.7</v>
      </c>
      <c r="K1456" s="29">
        <f t="shared" si="114"/>
        <v>0.3</v>
      </c>
      <c r="L1456" s="29">
        <f t="shared" ca="1" si="111"/>
        <v>1.7000000000000001E-2</v>
      </c>
      <c r="M1456">
        <f>Замеры!S1450</f>
        <v>0</v>
      </c>
    </row>
    <row r="1457" spans="1:13" ht="15.6" x14ac:dyDescent="0.3">
      <c r="A1457" s="58">
        <f>IF(Замеры!B1451=0, " ", Замеры!B1451)</f>
        <v>1446</v>
      </c>
      <c r="B1457" s="59">
        <f>Замеры!H1451</f>
        <v>0</v>
      </c>
      <c r="C1457" s="60" t="str">
        <f>Замеры!F1451</f>
        <v xml:space="preserve">Группа от QF </v>
      </c>
      <c r="D1457" s="29" t="s">
        <v>76</v>
      </c>
      <c r="E1457" s="28">
        <f>Замеры!I1451</f>
        <v>0</v>
      </c>
      <c r="F1457" s="29" t="s">
        <v>88</v>
      </c>
      <c r="G1457" s="29">
        <f t="shared" si="112"/>
        <v>15</v>
      </c>
      <c r="H1457" s="29">
        <f t="shared" si="113"/>
        <v>30</v>
      </c>
      <c r="I1457" s="29" t="s">
        <v>75</v>
      </c>
      <c r="J1457" s="29">
        <f t="shared" ca="1" si="110"/>
        <v>21.2</v>
      </c>
      <c r="K1457" s="29">
        <f t="shared" si="114"/>
        <v>0.3</v>
      </c>
      <c r="L1457" s="29">
        <f t="shared" ca="1" si="111"/>
        <v>1.9E-2</v>
      </c>
      <c r="M1457">
        <f>Замеры!S1451</f>
        <v>0</v>
      </c>
    </row>
    <row r="1458" spans="1:13" ht="15.6" x14ac:dyDescent="0.3">
      <c r="A1458" s="58">
        <f>IF(Замеры!B1452=0, " ", Замеры!B1452)</f>
        <v>1447</v>
      </c>
      <c r="B1458" s="59">
        <f>Замеры!H1452</f>
        <v>0</v>
      </c>
      <c r="C1458" s="60" t="str">
        <f>Замеры!F1452</f>
        <v xml:space="preserve">Группа от QF </v>
      </c>
      <c r="D1458" s="29" t="s">
        <v>76</v>
      </c>
      <c r="E1458" s="28">
        <f>Замеры!I1452</f>
        <v>0</v>
      </c>
      <c r="F1458" s="29" t="s">
        <v>88</v>
      </c>
      <c r="G1458" s="29">
        <f t="shared" si="112"/>
        <v>15</v>
      </c>
      <c r="H1458" s="29">
        <f t="shared" si="113"/>
        <v>30</v>
      </c>
      <c r="I1458" s="29" t="s">
        <v>75</v>
      </c>
      <c r="J1458" s="29">
        <f t="shared" ca="1" si="110"/>
        <v>20.8</v>
      </c>
      <c r="K1458" s="29">
        <f t="shared" si="114"/>
        <v>0.3</v>
      </c>
      <c r="L1458" s="29">
        <f t="shared" ca="1" si="111"/>
        <v>1.2E-2</v>
      </c>
      <c r="M1458">
        <f>Замеры!S1452</f>
        <v>0</v>
      </c>
    </row>
    <row r="1459" spans="1:13" ht="15.6" x14ac:dyDescent="0.3">
      <c r="A1459" s="58">
        <f>IF(Замеры!B1453=0, " ", Замеры!B1453)</f>
        <v>1448</v>
      </c>
      <c r="B1459" s="59">
        <f>Замеры!H1453</f>
        <v>0</v>
      </c>
      <c r="C1459" s="60" t="str">
        <f>Замеры!F1453</f>
        <v xml:space="preserve">Группа от QF </v>
      </c>
      <c r="D1459" s="29" t="s">
        <v>76</v>
      </c>
      <c r="E1459" s="28">
        <f>Замеры!I1453</f>
        <v>0</v>
      </c>
      <c r="F1459" s="29" t="s">
        <v>88</v>
      </c>
      <c r="G1459" s="29">
        <f t="shared" si="112"/>
        <v>15</v>
      </c>
      <c r="H1459" s="29">
        <f t="shared" si="113"/>
        <v>30</v>
      </c>
      <c r="I1459" s="29" t="s">
        <v>75</v>
      </c>
      <c r="J1459" s="29">
        <f t="shared" ca="1" si="110"/>
        <v>20.100000000000001</v>
      </c>
      <c r="K1459" s="29">
        <f t="shared" si="114"/>
        <v>0.3</v>
      </c>
      <c r="L1459" s="29">
        <f t="shared" ca="1" si="111"/>
        <v>1.9E-2</v>
      </c>
      <c r="M1459">
        <f>Замеры!S1453</f>
        <v>0</v>
      </c>
    </row>
    <row r="1460" spans="1:13" ht="15.6" x14ac:dyDescent="0.3">
      <c r="A1460" s="58">
        <f>IF(Замеры!B1454=0, " ", Замеры!B1454)</f>
        <v>1449</v>
      </c>
      <c r="B1460" s="59">
        <f>Замеры!H1454</f>
        <v>0</v>
      </c>
      <c r="C1460" s="60" t="str">
        <f>Замеры!F1454</f>
        <v xml:space="preserve">Группа от QF </v>
      </c>
      <c r="D1460" s="29" t="s">
        <v>76</v>
      </c>
      <c r="E1460" s="28">
        <f>Замеры!I1454</f>
        <v>0</v>
      </c>
      <c r="F1460" s="29" t="s">
        <v>88</v>
      </c>
      <c r="G1460" s="29">
        <f t="shared" si="112"/>
        <v>15</v>
      </c>
      <c r="H1460" s="29">
        <f t="shared" si="113"/>
        <v>30</v>
      </c>
      <c r="I1460" s="29" t="s">
        <v>75</v>
      </c>
      <c r="J1460" s="29">
        <f t="shared" ca="1" si="110"/>
        <v>20.8</v>
      </c>
      <c r="K1460" s="29">
        <f t="shared" si="114"/>
        <v>0.3</v>
      </c>
      <c r="L1460" s="29">
        <f t="shared" ca="1" si="111"/>
        <v>1.2E-2</v>
      </c>
      <c r="M1460">
        <f>Замеры!S1454</f>
        <v>0</v>
      </c>
    </row>
    <row r="1461" spans="1:13" ht="15.6" x14ac:dyDescent="0.3">
      <c r="A1461" s="58">
        <f>IF(Замеры!B1455=0, " ", Замеры!B1455)</f>
        <v>1450</v>
      </c>
      <c r="B1461" s="59">
        <f>Замеры!H1455</f>
        <v>0</v>
      </c>
      <c r="C1461" s="60" t="str">
        <f>Замеры!F1455</f>
        <v xml:space="preserve">Группа от QF </v>
      </c>
      <c r="D1461" s="29" t="s">
        <v>76</v>
      </c>
      <c r="E1461" s="28">
        <f>Замеры!I1455</f>
        <v>0</v>
      </c>
      <c r="F1461" s="29" t="s">
        <v>88</v>
      </c>
      <c r="G1461" s="29">
        <f t="shared" si="112"/>
        <v>15</v>
      </c>
      <c r="H1461" s="29">
        <f t="shared" si="113"/>
        <v>30</v>
      </c>
      <c r="I1461" s="29" t="s">
        <v>75</v>
      </c>
      <c r="J1461" s="29">
        <f t="shared" ca="1" si="110"/>
        <v>20.3</v>
      </c>
      <c r="K1461" s="29">
        <f t="shared" si="114"/>
        <v>0.3</v>
      </c>
      <c r="L1461" s="29">
        <f t="shared" ca="1" si="111"/>
        <v>1.4E-2</v>
      </c>
      <c r="M1461">
        <f>Замеры!S1455</f>
        <v>0</v>
      </c>
    </row>
    <row r="1462" spans="1:13" ht="15.6" x14ac:dyDescent="0.3">
      <c r="A1462" s="58">
        <f>IF(Замеры!B1456=0, " ", Замеры!B1456)</f>
        <v>1451</v>
      </c>
      <c r="B1462" s="59">
        <f>Замеры!H1456</f>
        <v>0</v>
      </c>
      <c r="C1462" s="60" t="str">
        <f>Замеры!F1456</f>
        <v xml:space="preserve">Группа от QF </v>
      </c>
      <c r="D1462" s="29" t="s">
        <v>76</v>
      </c>
      <c r="E1462" s="28">
        <f>Замеры!I1456</f>
        <v>0</v>
      </c>
      <c r="F1462" s="29" t="s">
        <v>88</v>
      </c>
      <c r="G1462" s="29">
        <f t="shared" si="112"/>
        <v>15</v>
      </c>
      <c r="H1462" s="29">
        <f t="shared" si="113"/>
        <v>30</v>
      </c>
      <c r="I1462" s="29" t="s">
        <v>75</v>
      </c>
      <c r="J1462" s="29">
        <f t="shared" ca="1" si="110"/>
        <v>20.100000000000001</v>
      </c>
      <c r="K1462" s="29">
        <f t="shared" si="114"/>
        <v>0.3</v>
      </c>
      <c r="L1462" s="29">
        <f t="shared" ca="1" si="111"/>
        <v>1.4999999999999999E-2</v>
      </c>
      <c r="M1462">
        <f>Замеры!S1456</f>
        <v>0</v>
      </c>
    </row>
    <row r="1463" spans="1:13" ht="15.6" x14ac:dyDescent="0.3">
      <c r="A1463" s="58">
        <f>IF(Замеры!B1457=0, " ", Замеры!B1457)</f>
        <v>1452</v>
      </c>
      <c r="B1463" s="59">
        <f>Замеры!H1457</f>
        <v>0</v>
      </c>
      <c r="C1463" s="60" t="str">
        <f>Замеры!F1457</f>
        <v xml:space="preserve">Группа от QF </v>
      </c>
      <c r="D1463" s="29" t="s">
        <v>76</v>
      </c>
      <c r="E1463" s="28">
        <f>Замеры!I1457</f>
        <v>0</v>
      </c>
      <c r="F1463" s="29" t="s">
        <v>88</v>
      </c>
      <c r="G1463" s="29">
        <f t="shared" si="112"/>
        <v>15</v>
      </c>
      <c r="H1463" s="29">
        <f t="shared" si="113"/>
        <v>30</v>
      </c>
      <c r="I1463" s="29" t="s">
        <v>75</v>
      </c>
      <c r="J1463" s="29">
        <f t="shared" ca="1" si="110"/>
        <v>20.3</v>
      </c>
      <c r="K1463" s="29">
        <f t="shared" si="114"/>
        <v>0.3</v>
      </c>
      <c r="L1463" s="29">
        <f t="shared" ca="1" si="111"/>
        <v>1.4E-2</v>
      </c>
      <c r="M1463">
        <f>Замеры!S1457</f>
        <v>0</v>
      </c>
    </row>
    <row r="1464" spans="1:13" ht="15.6" x14ac:dyDescent="0.3">
      <c r="A1464" s="58">
        <f>IF(Замеры!B1458=0, " ", Замеры!B1458)</f>
        <v>1453</v>
      </c>
      <c r="B1464" s="59">
        <f>Замеры!H1458</f>
        <v>0</v>
      </c>
      <c r="C1464" s="60" t="str">
        <f>Замеры!F1458</f>
        <v xml:space="preserve">Группа от QF </v>
      </c>
      <c r="D1464" s="29" t="s">
        <v>76</v>
      </c>
      <c r="E1464" s="28">
        <f>Замеры!I1458</f>
        <v>0</v>
      </c>
      <c r="F1464" s="29" t="s">
        <v>88</v>
      </c>
      <c r="G1464" s="29">
        <f t="shared" si="112"/>
        <v>15</v>
      </c>
      <c r="H1464" s="29">
        <f t="shared" si="113"/>
        <v>30</v>
      </c>
      <c r="I1464" s="29" t="s">
        <v>75</v>
      </c>
      <c r="J1464" s="29">
        <f t="shared" ca="1" si="110"/>
        <v>21.5</v>
      </c>
      <c r="K1464" s="29">
        <f t="shared" si="114"/>
        <v>0.3</v>
      </c>
      <c r="L1464" s="29">
        <f t="shared" ca="1" si="111"/>
        <v>8.9999999999999993E-3</v>
      </c>
      <c r="M1464">
        <f>Замеры!S1458</f>
        <v>0</v>
      </c>
    </row>
    <row r="1465" spans="1:13" ht="15.6" x14ac:dyDescent="0.3">
      <c r="A1465" s="58">
        <f>IF(Замеры!B1459=0, " ", Замеры!B1459)</f>
        <v>1454</v>
      </c>
      <c r="B1465" s="59">
        <f>Замеры!H1459</f>
        <v>0</v>
      </c>
      <c r="C1465" s="60" t="str">
        <f>Замеры!F1459</f>
        <v xml:space="preserve">Группа от QF </v>
      </c>
      <c r="D1465" s="29" t="s">
        <v>76</v>
      </c>
      <c r="E1465" s="28">
        <f>Замеры!I1459</f>
        <v>0</v>
      </c>
      <c r="F1465" s="29" t="s">
        <v>88</v>
      </c>
      <c r="G1465" s="29">
        <f t="shared" si="112"/>
        <v>15</v>
      </c>
      <c r="H1465" s="29">
        <f t="shared" si="113"/>
        <v>30</v>
      </c>
      <c r="I1465" s="29" t="s">
        <v>75</v>
      </c>
      <c r="J1465" s="29">
        <f t="shared" ca="1" si="110"/>
        <v>20.2</v>
      </c>
      <c r="K1465" s="29">
        <f t="shared" si="114"/>
        <v>0.3</v>
      </c>
      <c r="L1465" s="29">
        <f t="shared" ca="1" si="111"/>
        <v>1.7000000000000001E-2</v>
      </c>
      <c r="M1465">
        <f>Замеры!S1459</f>
        <v>0</v>
      </c>
    </row>
    <row r="1466" spans="1:13" ht="15.6" x14ac:dyDescent="0.3">
      <c r="A1466" s="58">
        <f>IF(Замеры!B1460=0, " ", Замеры!B1460)</f>
        <v>1455</v>
      </c>
      <c r="B1466" s="59">
        <f>Замеры!H1460</f>
        <v>0</v>
      </c>
      <c r="C1466" s="60" t="str">
        <f>Замеры!F1460</f>
        <v xml:space="preserve">Группа от QF </v>
      </c>
      <c r="D1466" s="29" t="s">
        <v>76</v>
      </c>
      <c r="E1466" s="28">
        <f>Замеры!I1460</f>
        <v>0</v>
      </c>
      <c r="F1466" s="29" t="s">
        <v>88</v>
      </c>
      <c r="G1466" s="29">
        <f t="shared" si="112"/>
        <v>15</v>
      </c>
      <c r="H1466" s="29">
        <f t="shared" si="113"/>
        <v>30</v>
      </c>
      <c r="I1466" s="29" t="s">
        <v>75</v>
      </c>
      <c r="J1466" s="29">
        <f t="shared" ca="1" si="110"/>
        <v>21</v>
      </c>
      <c r="K1466" s="29">
        <f t="shared" si="114"/>
        <v>0.3</v>
      </c>
      <c r="L1466" s="29">
        <f t="shared" ca="1" si="111"/>
        <v>1.2E-2</v>
      </c>
      <c r="M1466">
        <f>Замеры!S1460</f>
        <v>0</v>
      </c>
    </row>
    <row r="1467" spans="1:13" ht="15.6" x14ac:dyDescent="0.3">
      <c r="A1467" s="58">
        <f>IF(Замеры!B1461=0, " ", Замеры!B1461)</f>
        <v>1456</v>
      </c>
      <c r="B1467" s="59">
        <f>Замеры!H1461</f>
        <v>0</v>
      </c>
      <c r="C1467" s="60" t="str">
        <f>Замеры!F1461</f>
        <v xml:space="preserve">Группа от QF </v>
      </c>
      <c r="D1467" s="29" t="s">
        <v>76</v>
      </c>
      <c r="E1467" s="28">
        <f>Замеры!I1461</f>
        <v>0</v>
      </c>
      <c r="F1467" s="29" t="s">
        <v>88</v>
      </c>
      <c r="G1467" s="29">
        <f t="shared" si="112"/>
        <v>15</v>
      </c>
      <c r="H1467" s="29">
        <f t="shared" si="113"/>
        <v>30</v>
      </c>
      <c r="I1467" s="29" t="s">
        <v>75</v>
      </c>
      <c r="J1467" s="29">
        <f t="shared" ca="1" si="110"/>
        <v>21.4</v>
      </c>
      <c r="K1467" s="29">
        <f t="shared" si="114"/>
        <v>0.3</v>
      </c>
      <c r="L1467" s="29">
        <f t="shared" ca="1" si="111"/>
        <v>1.6E-2</v>
      </c>
      <c r="M1467">
        <f>Замеры!S1461</f>
        <v>0</v>
      </c>
    </row>
    <row r="1468" spans="1:13" ht="15.6" x14ac:dyDescent="0.3">
      <c r="A1468" s="58">
        <f>IF(Замеры!B1462=0, " ", Замеры!B1462)</f>
        <v>1457</v>
      </c>
      <c r="B1468" s="59">
        <f>Замеры!H1462</f>
        <v>0</v>
      </c>
      <c r="C1468" s="60" t="str">
        <f>Замеры!F1462</f>
        <v xml:space="preserve">Группа от QF </v>
      </c>
      <c r="D1468" s="29" t="s">
        <v>76</v>
      </c>
      <c r="E1468" s="28">
        <f>Замеры!I1462</f>
        <v>0</v>
      </c>
      <c r="F1468" s="29" t="s">
        <v>88</v>
      </c>
      <c r="G1468" s="29">
        <f t="shared" si="112"/>
        <v>15</v>
      </c>
      <c r="H1468" s="29">
        <f t="shared" si="113"/>
        <v>30</v>
      </c>
      <c r="I1468" s="29" t="s">
        <v>75</v>
      </c>
      <c r="J1468" s="29">
        <f t="shared" ca="1" si="110"/>
        <v>21.4</v>
      </c>
      <c r="K1468" s="29">
        <f t="shared" si="114"/>
        <v>0.3</v>
      </c>
      <c r="L1468" s="29">
        <f t="shared" ca="1" si="111"/>
        <v>8.0000000000000002E-3</v>
      </c>
      <c r="M1468">
        <f>Замеры!S1462</f>
        <v>0</v>
      </c>
    </row>
    <row r="1469" spans="1:13" ht="15.6" x14ac:dyDescent="0.3">
      <c r="A1469" s="58">
        <f>IF(Замеры!B1463=0, " ", Замеры!B1463)</f>
        <v>1458</v>
      </c>
      <c r="B1469" s="59">
        <f>Замеры!H1463</f>
        <v>0</v>
      </c>
      <c r="C1469" s="60" t="str">
        <f>Замеры!F1463</f>
        <v xml:space="preserve">Группа от QF </v>
      </c>
      <c r="D1469" s="29" t="s">
        <v>76</v>
      </c>
      <c r="E1469" s="28">
        <f>Замеры!I1463</f>
        <v>0</v>
      </c>
      <c r="F1469" s="29" t="s">
        <v>88</v>
      </c>
      <c r="G1469" s="29">
        <f t="shared" si="112"/>
        <v>15</v>
      </c>
      <c r="H1469" s="29">
        <f t="shared" si="113"/>
        <v>30</v>
      </c>
      <c r="I1469" s="29" t="s">
        <v>75</v>
      </c>
      <c r="J1469" s="29">
        <f t="shared" ca="1" si="110"/>
        <v>21.6</v>
      </c>
      <c r="K1469" s="29">
        <f t="shared" si="114"/>
        <v>0.3</v>
      </c>
      <c r="L1469" s="29">
        <f t="shared" ca="1" si="111"/>
        <v>1.4999999999999999E-2</v>
      </c>
      <c r="M1469">
        <f>Замеры!S1463</f>
        <v>0</v>
      </c>
    </row>
    <row r="1470" spans="1:13" ht="15.6" x14ac:dyDescent="0.3">
      <c r="A1470" s="58">
        <f>IF(Замеры!B1464=0, " ", Замеры!B1464)</f>
        <v>1459</v>
      </c>
      <c r="B1470" s="59">
        <f>Замеры!H1464</f>
        <v>0</v>
      </c>
      <c r="C1470" s="60" t="str">
        <f>Замеры!F1464</f>
        <v xml:space="preserve">Группа от QF </v>
      </c>
      <c r="D1470" s="29" t="s">
        <v>76</v>
      </c>
      <c r="E1470" s="28">
        <f>Замеры!I1464</f>
        <v>0</v>
      </c>
      <c r="F1470" s="29" t="s">
        <v>88</v>
      </c>
      <c r="G1470" s="29">
        <f t="shared" si="112"/>
        <v>15</v>
      </c>
      <c r="H1470" s="29">
        <f t="shared" si="113"/>
        <v>30</v>
      </c>
      <c r="I1470" s="29" t="s">
        <v>75</v>
      </c>
      <c r="J1470" s="29">
        <f t="shared" ca="1" si="110"/>
        <v>21.3</v>
      </c>
      <c r="K1470" s="29">
        <f t="shared" si="114"/>
        <v>0.3</v>
      </c>
      <c r="L1470" s="29">
        <f t="shared" ca="1" si="111"/>
        <v>7.0000000000000001E-3</v>
      </c>
      <c r="M1470">
        <f>Замеры!S1464</f>
        <v>0</v>
      </c>
    </row>
    <row r="1471" spans="1:13" ht="15.6" x14ac:dyDescent="0.3">
      <c r="A1471" s="58">
        <f>IF(Замеры!B1465=0, " ", Замеры!B1465)</f>
        <v>1460</v>
      </c>
      <c r="B1471" s="59">
        <f>Замеры!H1465</f>
        <v>0</v>
      </c>
      <c r="C1471" s="60" t="str">
        <f>Замеры!F1465</f>
        <v xml:space="preserve">Группа от QF </v>
      </c>
      <c r="D1471" s="29" t="s">
        <v>76</v>
      </c>
      <c r="E1471" s="28">
        <f>Замеры!I1465</f>
        <v>0</v>
      </c>
      <c r="F1471" s="29" t="s">
        <v>88</v>
      </c>
      <c r="G1471" s="29">
        <f t="shared" si="112"/>
        <v>15</v>
      </c>
      <c r="H1471" s="29">
        <f t="shared" si="113"/>
        <v>30</v>
      </c>
      <c r="I1471" s="29" t="s">
        <v>75</v>
      </c>
      <c r="J1471" s="29">
        <f t="shared" ca="1" si="110"/>
        <v>20.8</v>
      </c>
      <c r="K1471" s="29">
        <f t="shared" si="114"/>
        <v>0.3</v>
      </c>
      <c r="L1471" s="29">
        <f t="shared" ca="1" si="111"/>
        <v>1.6E-2</v>
      </c>
      <c r="M1471">
        <f>Замеры!S1465</f>
        <v>0</v>
      </c>
    </row>
    <row r="1472" spans="1:13" ht="15.6" x14ac:dyDescent="0.3">
      <c r="A1472" s="58">
        <f>IF(Замеры!B1466=0, " ", Замеры!B1466)</f>
        <v>1461</v>
      </c>
      <c r="B1472" s="59">
        <f>Замеры!H1466</f>
        <v>0</v>
      </c>
      <c r="C1472" s="60" t="str">
        <f>Замеры!F1466</f>
        <v xml:space="preserve">Группа от QF </v>
      </c>
      <c r="D1472" s="29" t="s">
        <v>76</v>
      </c>
      <c r="E1472" s="28">
        <f>Замеры!I1466</f>
        <v>0</v>
      </c>
      <c r="F1472" s="29" t="s">
        <v>88</v>
      </c>
      <c r="G1472" s="29">
        <f t="shared" si="112"/>
        <v>15</v>
      </c>
      <c r="H1472" s="29">
        <f t="shared" si="113"/>
        <v>30</v>
      </c>
      <c r="I1472" s="29" t="s">
        <v>75</v>
      </c>
      <c r="J1472" s="29">
        <f t="shared" ca="1" si="110"/>
        <v>21</v>
      </c>
      <c r="K1472" s="29">
        <f t="shared" si="114"/>
        <v>0.3</v>
      </c>
      <c r="L1472" s="29">
        <f t="shared" ca="1" si="111"/>
        <v>0.01</v>
      </c>
      <c r="M1472">
        <f>Замеры!S1466</f>
        <v>0</v>
      </c>
    </row>
    <row r="1473" spans="1:13" ht="15.6" x14ac:dyDescent="0.3">
      <c r="A1473" s="58">
        <f>IF(Замеры!B1467=0, " ", Замеры!B1467)</f>
        <v>1462</v>
      </c>
      <c r="B1473" s="59">
        <f>Замеры!H1467</f>
        <v>0</v>
      </c>
      <c r="C1473" s="60" t="str">
        <f>Замеры!F1467</f>
        <v xml:space="preserve">Группа от QF </v>
      </c>
      <c r="D1473" s="29" t="s">
        <v>76</v>
      </c>
      <c r="E1473" s="28">
        <f>Замеры!I1467</f>
        <v>0</v>
      </c>
      <c r="F1473" s="29" t="s">
        <v>88</v>
      </c>
      <c r="G1473" s="29">
        <f t="shared" si="112"/>
        <v>15</v>
      </c>
      <c r="H1473" s="29">
        <f t="shared" si="113"/>
        <v>30</v>
      </c>
      <c r="I1473" s="29" t="s">
        <v>75</v>
      </c>
      <c r="J1473" s="29">
        <f t="shared" ca="1" si="110"/>
        <v>20.9</v>
      </c>
      <c r="K1473" s="29">
        <f t="shared" si="114"/>
        <v>0.3</v>
      </c>
      <c r="L1473" s="29">
        <f t="shared" ca="1" si="111"/>
        <v>1.7999999999999999E-2</v>
      </c>
      <c r="M1473">
        <f>Замеры!S1467</f>
        <v>0</v>
      </c>
    </row>
    <row r="1474" spans="1:13" ht="15.6" x14ac:dyDescent="0.3">
      <c r="A1474" s="58">
        <f>IF(Замеры!B1468=0, " ", Замеры!B1468)</f>
        <v>1463</v>
      </c>
      <c r="B1474" s="59">
        <f>Замеры!H1468</f>
        <v>0</v>
      </c>
      <c r="C1474" s="60" t="str">
        <f>Замеры!F1468</f>
        <v xml:space="preserve">Группа от QF </v>
      </c>
      <c r="D1474" s="29" t="s">
        <v>76</v>
      </c>
      <c r="E1474" s="28">
        <f>Замеры!I1468</f>
        <v>0</v>
      </c>
      <c r="F1474" s="29" t="s">
        <v>88</v>
      </c>
      <c r="G1474" s="29">
        <f t="shared" si="112"/>
        <v>15</v>
      </c>
      <c r="H1474" s="29">
        <f t="shared" si="113"/>
        <v>30</v>
      </c>
      <c r="I1474" s="29" t="s">
        <v>75</v>
      </c>
      <c r="J1474" s="29">
        <f t="shared" ca="1" si="110"/>
        <v>21</v>
      </c>
      <c r="K1474" s="29">
        <f t="shared" si="114"/>
        <v>0.3</v>
      </c>
      <c r="L1474" s="29">
        <f t="shared" ca="1" si="111"/>
        <v>8.9999999999999993E-3</v>
      </c>
      <c r="M1474">
        <f>Замеры!S1468</f>
        <v>0</v>
      </c>
    </row>
    <row r="1475" spans="1:13" ht="15.6" x14ac:dyDescent="0.3">
      <c r="A1475" s="58">
        <f>IF(Замеры!B1469=0, " ", Замеры!B1469)</f>
        <v>1464</v>
      </c>
      <c r="B1475" s="59">
        <f>Замеры!H1469</f>
        <v>0</v>
      </c>
      <c r="C1475" s="60" t="str">
        <f>Замеры!F1469</f>
        <v xml:space="preserve">Группа от QF </v>
      </c>
      <c r="D1475" s="29" t="s">
        <v>76</v>
      </c>
      <c r="E1475" s="28">
        <f>Замеры!I1469</f>
        <v>0</v>
      </c>
      <c r="F1475" s="29" t="s">
        <v>88</v>
      </c>
      <c r="G1475" s="29">
        <f t="shared" si="112"/>
        <v>15</v>
      </c>
      <c r="H1475" s="29">
        <f t="shared" si="113"/>
        <v>30</v>
      </c>
      <c r="I1475" s="29" t="s">
        <v>75</v>
      </c>
      <c r="J1475" s="29">
        <f t="shared" ca="1" si="110"/>
        <v>20.5</v>
      </c>
      <c r="K1475" s="29">
        <f t="shared" si="114"/>
        <v>0.3</v>
      </c>
      <c r="L1475" s="29">
        <f t="shared" ca="1" si="111"/>
        <v>1.0999999999999999E-2</v>
      </c>
      <c r="M1475">
        <f>Замеры!S1469</f>
        <v>0</v>
      </c>
    </row>
    <row r="1476" spans="1:13" ht="15.6" x14ac:dyDescent="0.3">
      <c r="A1476" s="58">
        <f>IF(Замеры!B1470=0, " ", Замеры!B1470)</f>
        <v>1465</v>
      </c>
      <c r="B1476" s="59">
        <f>Замеры!H1470</f>
        <v>0</v>
      </c>
      <c r="C1476" s="60" t="str">
        <f>Замеры!F1470</f>
        <v xml:space="preserve">Группа от QF </v>
      </c>
      <c r="D1476" s="29" t="s">
        <v>76</v>
      </c>
      <c r="E1476" s="28">
        <f>Замеры!I1470</f>
        <v>0</v>
      </c>
      <c r="F1476" s="29" t="s">
        <v>88</v>
      </c>
      <c r="G1476" s="29">
        <f t="shared" si="112"/>
        <v>15</v>
      </c>
      <c r="H1476" s="29">
        <f t="shared" si="113"/>
        <v>30</v>
      </c>
      <c r="I1476" s="29" t="s">
        <v>75</v>
      </c>
      <c r="J1476" s="29">
        <f t="shared" ca="1" si="110"/>
        <v>21.4</v>
      </c>
      <c r="K1476" s="29">
        <f t="shared" si="114"/>
        <v>0.3</v>
      </c>
      <c r="L1476" s="29">
        <f t="shared" ca="1" si="111"/>
        <v>0.01</v>
      </c>
      <c r="M1476">
        <f>Замеры!S1470</f>
        <v>0</v>
      </c>
    </row>
    <row r="1477" spans="1:13" ht="15.6" x14ac:dyDescent="0.3">
      <c r="A1477" s="58">
        <f>IF(Замеры!B1471=0, " ", Замеры!B1471)</f>
        <v>1466</v>
      </c>
      <c r="B1477" s="59">
        <f>Замеры!H1471</f>
        <v>0</v>
      </c>
      <c r="C1477" s="60" t="str">
        <f>Замеры!F1471</f>
        <v xml:space="preserve">Группа от QF </v>
      </c>
      <c r="D1477" s="29" t="s">
        <v>76</v>
      </c>
      <c r="E1477" s="28">
        <f>Замеры!I1471</f>
        <v>0</v>
      </c>
      <c r="F1477" s="29" t="s">
        <v>88</v>
      </c>
      <c r="G1477" s="29">
        <f t="shared" si="112"/>
        <v>15</v>
      </c>
      <c r="H1477" s="29">
        <f t="shared" si="113"/>
        <v>30</v>
      </c>
      <c r="I1477" s="29" t="s">
        <v>75</v>
      </c>
      <c r="J1477" s="29">
        <f t="shared" ca="1" si="110"/>
        <v>20.7</v>
      </c>
      <c r="K1477" s="29">
        <f t="shared" si="114"/>
        <v>0.3</v>
      </c>
      <c r="L1477" s="29">
        <f t="shared" ca="1" si="111"/>
        <v>1.9E-2</v>
      </c>
      <c r="M1477">
        <f>Замеры!S1471</f>
        <v>0</v>
      </c>
    </row>
    <row r="1478" spans="1:13" ht="15.6" x14ac:dyDescent="0.3">
      <c r="A1478" s="58">
        <f>IF(Замеры!B1472=0, " ", Замеры!B1472)</f>
        <v>1467</v>
      </c>
      <c r="B1478" s="59">
        <f>Замеры!H1472</f>
        <v>0</v>
      </c>
      <c r="C1478" s="60" t="str">
        <f>Замеры!F1472</f>
        <v xml:space="preserve">Группа от QF </v>
      </c>
      <c r="D1478" s="29" t="s">
        <v>76</v>
      </c>
      <c r="E1478" s="28">
        <f>Замеры!I1472</f>
        <v>0</v>
      </c>
      <c r="F1478" s="29" t="s">
        <v>88</v>
      </c>
      <c r="G1478" s="29">
        <f t="shared" si="112"/>
        <v>15</v>
      </c>
      <c r="H1478" s="29">
        <f t="shared" si="113"/>
        <v>30</v>
      </c>
      <c r="I1478" s="29" t="s">
        <v>75</v>
      </c>
      <c r="J1478" s="29">
        <f t="shared" ca="1" si="110"/>
        <v>20.5</v>
      </c>
      <c r="K1478" s="29">
        <f t="shared" si="114"/>
        <v>0.3</v>
      </c>
      <c r="L1478" s="29">
        <f t="shared" ca="1" si="111"/>
        <v>0.01</v>
      </c>
      <c r="M1478">
        <f>Замеры!S1472</f>
        <v>0</v>
      </c>
    </row>
    <row r="1479" spans="1:13" ht="15.6" x14ac:dyDescent="0.3">
      <c r="A1479" s="58">
        <f>IF(Замеры!B1473=0, " ", Замеры!B1473)</f>
        <v>1468</v>
      </c>
      <c r="B1479" s="59">
        <f>Замеры!H1473</f>
        <v>0</v>
      </c>
      <c r="C1479" s="60" t="str">
        <f>Замеры!F1473</f>
        <v xml:space="preserve">Группа от QF </v>
      </c>
      <c r="D1479" s="29" t="s">
        <v>76</v>
      </c>
      <c r="E1479" s="28">
        <f>Замеры!I1473</f>
        <v>0</v>
      </c>
      <c r="F1479" s="29" t="s">
        <v>88</v>
      </c>
      <c r="G1479" s="29">
        <f t="shared" si="112"/>
        <v>15</v>
      </c>
      <c r="H1479" s="29">
        <f t="shared" si="113"/>
        <v>30</v>
      </c>
      <c r="I1479" s="29" t="s">
        <v>75</v>
      </c>
      <c r="J1479" s="29">
        <f t="shared" ca="1" si="110"/>
        <v>21.3</v>
      </c>
      <c r="K1479" s="29">
        <f t="shared" si="114"/>
        <v>0.3</v>
      </c>
      <c r="L1479" s="29">
        <f t="shared" ca="1" si="111"/>
        <v>1.4999999999999999E-2</v>
      </c>
      <c r="M1479">
        <f>Замеры!S1473</f>
        <v>0</v>
      </c>
    </row>
    <row r="1480" spans="1:13" ht="15.6" x14ac:dyDescent="0.3">
      <c r="A1480" s="58">
        <f>IF(Замеры!B1474=0, " ", Замеры!B1474)</f>
        <v>1469</v>
      </c>
      <c r="B1480" s="59">
        <f>Замеры!H1474</f>
        <v>0</v>
      </c>
      <c r="C1480" s="60" t="str">
        <f>Замеры!F1474</f>
        <v xml:space="preserve">Группа от QF </v>
      </c>
      <c r="D1480" s="29" t="s">
        <v>76</v>
      </c>
      <c r="E1480" s="28">
        <f>Замеры!I1474</f>
        <v>0</v>
      </c>
      <c r="F1480" s="29" t="s">
        <v>88</v>
      </c>
      <c r="G1480" s="29">
        <f t="shared" si="112"/>
        <v>15</v>
      </c>
      <c r="H1480" s="29">
        <f t="shared" si="113"/>
        <v>30</v>
      </c>
      <c r="I1480" s="29" t="s">
        <v>75</v>
      </c>
      <c r="J1480" s="29">
        <f t="shared" ca="1" si="110"/>
        <v>21.8</v>
      </c>
      <c r="K1480" s="29">
        <f t="shared" si="114"/>
        <v>0.3</v>
      </c>
      <c r="L1480" s="29">
        <f t="shared" ca="1" si="111"/>
        <v>8.9999999999999993E-3</v>
      </c>
      <c r="M1480">
        <f>Замеры!S1474</f>
        <v>0</v>
      </c>
    </row>
    <row r="1481" spans="1:13" ht="15.6" x14ac:dyDescent="0.3">
      <c r="A1481" s="58">
        <f>IF(Замеры!B1475=0, " ", Замеры!B1475)</f>
        <v>1470</v>
      </c>
      <c r="B1481" s="59">
        <f>Замеры!H1475</f>
        <v>0</v>
      </c>
      <c r="C1481" s="60" t="str">
        <f>Замеры!F1475</f>
        <v xml:space="preserve">Группа от QF </v>
      </c>
      <c r="D1481" s="29" t="s">
        <v>76</v>
      </c>
      <c r="E1481" s="28">
        <f>Замеры!I1475</f>
        <v>0</v>
      </c>
      <c r="F1481" s="29" t="s">
        <v>88</v>
      </c>
      <c r="G1481" s="29">
        <f t="shared" si="112"/>
        <v>15</v>
      </c>
      <c r="H1481" s="29">
        <f t="shared" si="113"/>
        <v>30</v>
      </c>
      <c r="I1481" s="29" t="s">
        <v>75</v>
      </c>
      <c r="J1481" s="29">
        <f t="shared" ca="1" si="110"/>
        <v>20.399999999999999</v>
      </c>
      <c r="K1481" s="29">
        <f t="shared" si="114"/>
        <v>0.3</v>
      </c>
      <c r="L1481" s="29">
        <f t="shared" ca="1" si="111"/>
        <v>1.7999999999999999E-2</v>
      </c>
      <c r="M1481">
        <f>Замеры!S1475</f>
        <v>0</v>
      </c>
    </row>
    <row r="1482" spans="1:13" ht="15.6" x14ac:dyDescent="0.3">
      <c r="A1482" s="58">
        <f>IF(Замеры!B1476=0, " ", Замеры!B1476)</f>
        <v>1471</v>
      </c>
      <c r="B1482" s="59">
        <f>Замеры!H1476</f>
        <v>0</v>
      </c>
      <c r="C1482" s="60" t="str">
        <f>Замеры!F1476</f>
        <v xml:space="preserve">Группа от QF </v>
      </c>
      <c r="D1482" s="29" t="s">
        <v>76</v>
      </c>
      <c r="E1482" s="28">
        <f>Замеры!I1476</f>
        <v>0</v>
      </c>
      <c r="F1482" s="29" t="s">
        <v>88</v>
      </c>
      <c r="G1482" s="29">
        <f t="shared" si="112"/>
        <v>15</v>
      </c>
      <c r="H1482" s="29">
        <f t="shared" si="113"/>
        <v>30</v>
      </c>
      <c r="I1482" s="29" t="s">
        <v>75</v>
      </c>
      <c r="J1482" s="29">
        <f t="shared" ca="1" si="110"/>
        <v>21.6</v>
      </c>
      <c r="K1482" s="29">
        <f t="shared" si="114"/>
        <v>0.3</v>
      </c>
      <c r="L1482" s="29">
        <f t="shared" ca="1" si="111"/>
        <v>1.0999999999999999E-2</v>
      </c>
      <c r="M1482">
        <f>Замеры!S1476</f>
        <v>0</v>
      </c>
    </row>
    <row r="1483" spans="1:13" ht="15.6" x14ac:dyDescent="0.3">
      <c r="A1483" s="58">
        <f>IF(Замеры!B1477=0, " ", Замеры!B1477)</f>
        <v>1472</v>
      </c>
      <c r="B1483" s="59">
        <f>Замеры!H1477</f>
        <v>0</v>
      </c>
      <c r="C1483" s="60" t="str">
        <f>Замеры!F1477</f>
        <v xml:space="preserve">Группа от QF </v>
      </c>
      <c r="D1483" s="29" t="s">
        <v>76</v>
      </c>
      <c r="E1483" s="28">
        <f>Замеры!I1477</f>
        <v>0</v>
      </c>
      <c r="F1483" s="29" t="s">
        <v>88</v>
      </c>
      <c r="G1483" s="29">
        <f t="shared" si="112"/>
        <v>15</v>
      </c>
      <c r="H1483" s="29">
        <f t="shared" si="113"/>
        <v>30</v>
      </c>
      <c r="I1483" s="29" t="s">
        <v>75</v>
      </c>
      <c r="J1483" s="29">
        <f t="shared" ca="1" si="110"/>
        <v>21.1</v>
      </c>
      <c r="K1483" s="29">
        <f t="shared" si="114"/>
        <v>0.3</v>
      </c>
      <c r="L1483" s="29">
        <f t="shared" ca="1" si="111"/>
        <v>8.9999999999999993E-3</v>
      </c>
      <c r="M1483">
        <f>Замеры!S1477</f>
        <v>0</v>
      </c>
    </row>
    <row r="1484" spans="1:13" ht="15.6" x14ac:dyDescent="0.3">
      <c r="A1484" s="58">
        <f>IF(Замеры!B1478=0, " ", Замеры!B1478)</f>
        <v>1473</v>
      </c>
      <c r="B1484" s="59">
        <f>Замеры!H1478</f>
        <v>0</v>
      </c>
      <c r="C1484" s="60" t="str">
        <f>Замеры!F1478</f>
        <v xml:space="preserve">Группа от QF </v>
      </c>
      <c r="D1484" s="29" t="s">
        <v>76</v>
      </c>
      <c r="E1484" s="28">
        <f>Замеры!I1478</f>
        <v>0</v>
      </c>
      <c r="F1484" s="29" t="s">
        <v>88</v>
      </c>
      <c r="G1484" s="29">
        <f t="shared" si="112"/>
        <v>15</v>
      </c>
      <c r="H1484" s="29">
        <f t="shared" si="113"/>
        <v>30</v>
      </c>
      <c r="I1484" s="29" t="s">
        <v>75</v>
      </c>
      <c r="J1484" s="29">
        <f t="shared" ref="J1484:J1500" ca="1" si="115">RANDBETWEEN(201,219)/10</f>
        <v>20.6</v>
      </c>
      <c r="K1484" s="29">
        <f t="shared" si="114"/>
        <v>0.3</v>
      </c>
      <c r="L1484" s="29">
        <f t="shared" ref="L1484:L1500" ca="1" si="116">RANDBETWEEN(7,19)/1000</f>
        <v>1.2999999999999999E-2</v>
      </c>
      <c r="M1484">
        <f>Замеры!S1478</f>
        <v>0</v>
      </c>
    </row>
    <row r="1485" spans="1:13" ht="15.6" x14ac:dyDescent="0.3">
      <c r="A1485" s="58">
        <f>IF(Замеры!B1479=0, " ", Замеры!B1479)</f>
        <v>1474</v>
      </c>
      <c r="B1485" s="59">
        <f>Замеры!H1479</f>
        <v>0</v>
      </c>
      <c r="C1485" s="60" t="str">
        <f>Замеры!F1479</f>
        <v xml:space="preserve">Группа от QF </v>
      </c>
      <c r="D1485" s="29" t="s">
        <v>76</v>
      </c>
      <c r="E1485" s="28">
        <f>Замеры!I1479</f>
        <v>0</v>
      </c>
      <c r="F1485" s="29" t="s">
        <v>88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75</v>
      </c>
      <c r="J1485" s="29">
        <f t="shared" ca="1" si="115"/>
        <v>20.2</v>
      </c>
      <c r="K1485" s="29">
        <f t="shared" ref="K1485:K1500" si="119">$O$9</f>
        <v>0.3</v>
      </c>
      <c r="L1485" s="29">
        <f t="shared" ca="1" si="116"/>
        <v>1.7000000000000001E-2</v>
      </c>
      <c r="M1485">
        <f>Замеры!S1479</f>
        <v>0</v>
      </c>
    </row>
    <row r="1486" spans="1:13" ht="15.6" x14ac:dyDescent="0.3">
      <c r="A1486" s="58">
        <f>IF(Замеры!B1480=0, " ", Замеры!B1480)</f>
        <v>1475</v>
      </c>
      <c r="B1486" s="59">
        <f>Замеры!H1480</f>
        <v>0</v>
      </c>
      <c r="C1486" s="60" t="str">
        <f>Замеры!F1480</f>
        <v xml:space="preserve">Группа от QF </v>
      </c>
      <c r="D1486" s="29" t="s">
        <v>76</v>
      </c>
      <c r="E1486" s="28">
        <f>Замеры!I1480</f>
        <v>0</v>
      </c>
      <c r="F1486" s="29" t="s">
        <v>88</v>
      </c>
      <c r="G1486" s="29">
        <f t="shared" si="117"/>
        <v>15</v>
      </c>
      <c r="H1486" s="29">
        <f t="shared" si="118"/>
        <v>30</v>
      </c>
      <c r="I1486" s="29" t="s">
        <v>75</v>
      </c>
      <c r="J1486" s="29">
        <f t="shared" ca="1" si="115"/>
        <v>21.9</v>
      </c>
      <c r="K1486" s="29">
        <f t="shared" si="119"/>
        <v>0.3</v>
      </c>
      <c r="L1486" s="29">
        <f t="shared" ca="1" si="116"/>
        <v>0.01</v>
      </c>
      <c r="M1486">
        <f>Замеры!S1480</f>
        <v>0</v>
      </c>
    </row>
    <row r="1487" spans="1:13" ht="15.6" x14ac:dyDescent="0.3">
      <c r="A1487" s="58">
        <f>IF(Замеры!B1481=0, " ", Замеры!B1481)</f>
        <v>1476</v>
      </c>
      <c r="B1487" s="59">
        <f>Замеры!H1481</f>
        <v>0</v>
      </c>
      <c r="C1487" s="60" t="str">
        <f>Замеры!F1481</f>
        <v xml:space="preserve">Группа от QF </v>
      </c>
      <c r="D1487" s="29" t="s">
        <v>76</v>
      </c>
      <c r="E1487" s="28">
        <f>Замеры!I1481</f>
        <v>0</v>
      </c>
      <c r="F1487" s="29" t="s">
        <v>88</v>
      </c>
      <c r="G1487" s="29">
        <f t="shared" si="117"/>
        <v>15</v>
      </c>
      <c r="H1487" s="29">
        <f t="shared" si="118"/>
        <v>30</v>
      </c>
      <c r="I1487" s="29" t="s">
        <v>75</v>
      </c>
      <c r="J1487" s="29">
        <f t="shared" ca="1" si="115"/>
        <v>20.100000000000001</v>
      </c>
      <c r="K1487" s="29">
        <f t="shared" si="119"/>
        <v>0.3</v>
      </c>
      <c r="L1487" s="29">
        <f t="shared" ca="1" si="116"/>
        <v>1.6E-2</v>
      </c>
      <c r="M1487">
        <f>Замеры!S1481</f>
        <v>0</v>
      </c>
    </row>
    <row r="1488" spans="1:13" ht="15.6" x14ac:dyDescent="0.3">
      <c r="A1488" s="58">
        <f>IF(Замеры!B1482=0, " ", Замеры!B1482)</f>
        <v>1477</v>
      </c>
      <c r="B1488" s="59">
        <f>Замеры!H1482</f>
        <v>0</v>
      </c>
      <c r="C1488" s="60" t="str">
        <f>Замеры!F1482</f>
        <v xml:space="preserve">Группа от QF </v>
      </c>
      <c r="D1488" s="29" t="s">
        <v>76</v>
      </c>
      <c r="E1488" s="28">
        <f>Замеры!I1482</f>
        <v>0</v>
      </c>
      <c r="F1488" s="29" t="s">
        <v>88</v>
      </c>
      <c r="G1488" s="29">
        <f t="shared" si="117"/>
        <v>15</v>
      </c>
      <c r="H1488" s="29">
        <f t="shared" si="118"/>
        <v>30</v>
      </c>
      <c r="I1488" s="29" t="s">
        <v>75</v>
      </c>
      <c r="J1488" s="29">
        <f t="shared" ca="1" si="115"/>
        <v>20.7</v>
      </c>
      <c r="K1488" s="29">
        <f t="shared" si="119"/>
        <v>0.3</v>
      </c>
      <c r="L1488" s="29">
        <f t="shared" ca="1" si="116"/>
        <v>8.9999999999999993E-3</v>
      </c>
      <c r="M1488">
        <f>Замеры!S1482</f>
        <v>0</v>
      </c>
    </row>
    <row r="1489" spans="1:13" ht="15.6" x14ac:dyDescent="0.3">
      <c r="A1489" s="58">
        <f>IF(Замеры!B1483=0, " ", Замеры!B1483)</f>
        <v>1478</v>
      </c>
      <c r="B1489" s="59">
        <f>Замеры!H1483</f>
        <v>0</v>
      </c>
      <c r="C1489" s="60" t="str">
        <f>Замеры!F1483</f>
        <v xml:space="preserve">Группа от QF </v>
      </c>
      <c r="D1489" s="29" t="s">
        <v>76</v>
      </c>
      <c r="E1489" s="28">
        <f>Замеры!I1483</f>
        <v>0</v>
      </c>
      <c r="F1489" s="29" t="s">
        <v>88</v>
      </c>
      <c r="G1489" s="29">
        <f t="shared" si="117"/>
        <v>15</v>
      </c>
      <c r="H1489" s="29">
        <f t="shared" si="118"/>
        <v>30</v>
      </c>
      <c r="I1489" s="29" t="s">
        <v>75</v>
      </c>
      <c r="J1489" s="29">
        <f t="shared" ca="1" si="115"/>
        <v>21.2</v>
      </c>
      <c r="K1489" s="29">
        <f t="shared" si="119"/>
        <v>0.3</v>
      </c>
      <c r="L1489" s="29">
        <f t="shared" ca="1" si="116"/>
        <v>1.4E-2</v>
      </c>
      <c r="M1489">
        <f>Замеры!S1483</f>
        <v>0</v>
      </c>
    </row>
    <row r="1490" spans="1:13" ht="15.6" x14ac:dyDescent="0.3">
      <c r="A1490" s="58">
        <f>IF(Замеры!B1484=0, " ", Замеры!B1484)</f>
        <v>1479</v>
      </c>
      <c r="B1490" s="59">
        <f>Замеры!H1484</f>
        <v>0</v>
      </c>
      <c r="C1490" s="60" t="str">
        <f>Замеры!F1484</f>
        <v xml:space="preserve">Группа от QF </v>
      </c>
      <c r="D1490" s="29" t="s">
        <v>76</v>
      </c>
      <c r="E1490" s="28">
        <f>Замеры!I1484</f>
        <v>0</v>
      </c>
      <c r="F1490" s="29" t="s">
        <v>88</v>
      </c>
      <c r="G1490" s="29">
        <f t="shared" si="117"/>
        <v>15</v>
      </c>
      <c r="H1490" s="29">
        <f t="shared" si="118"/>
        <v>30</v>
      </c>
      <c r="I1490" s="29" t="s">
        <v>75</v>
      </c>
      <c r="J1490" s="29">
        <f t="shared" ca="1" si="115"/>
        <v>21.1</v>
      </c>
      <c r="K1490" s="29">
        <f t="shared" si="119"/>
        <v>0.3</v>
      </c>
      <c r="L1490" s="29">
        <f t="shared" ca="1" si="116"/>
        <v>1.6E-2</v>
      </c>
      <c r="M1490">
        <f>Замеры!S1484</f>
        <v>0</v>
      </c>
    </row>
    <row r="1491" spans="1:13" ht="15.6" x14ac:dyDescent="0.3">
      <c r="A1491" s="58">
        <f>IF(Замеры!B1485=0, " ", Замеры!B1485)</f>
        <v>1480</v>
      </c>
      <c r="B1491" s="59">
        <f>Замеры!H1485</f>
        <v>0</v>
      </c>
      <c r="C1491" s="60" t="str">
        <f>Замеры!F1485</f>
        <v xml:space="preserve">Группа от QF </v>
      </c>
      <c r="D1491" s="29" t="s">
        <v>76</v>
      </c>
      <c r="E1491" s="28">
        <f>Замеры!I1485</f>
        <v>0</v>
      </c>
      <c r="F1491" s="29" t="s">
        <v>88</v>
      </c>
      <c r="G1491" s="29">
        <f t="shared" si="117"/>
        <v>15</v>
      </c>
      <c r="H1491" s="29">
        <f t="shared" si="118"/>
        <v>30</v>
      </c>
      <c r="I1491" s="29" t="s">
        <v>75</v>
      </c>
      <c r="J1491" s="29">
        <f t="shared" ca="1" si="115"/>
        <v>21.5</v>
      </c>
      <c r="K1491" s="29">
        <f t="shared" si="119"/>
        <v>0.3</v>
      </c>
      <c r="L1491" s="29">
        <f t="shared" ca="1" si="116"/>
        <v>8.0000000000000002E-3</v>
      </c>
      <c r="M1491">
        <f>Замеры!S1485</f>
        <v>0</v>
      </c>
    </row>
    <row r="1492" spans="1:13" ht="15.6" x14ac:dyDescent="0.3">
      <c r="A1492" s="58">
        <f>IF(Замеры!B1486=0, " ", Замеры!B1486)</f>
        <v>1481</v>
      </c>
      <c r="B1492" s="59">
        <f>Замеры!H1486</f>
        <v>0</v>
      </c>
      <c r="C1492" s="60" t="str">
        <f>Замеры!F1486</f>
        <v xml:space="preserve">Группа от QF </v>
      </c>
      <c r="D1492" s="29" t="s">
        <v>76</v>
      </c>
      <c r="E1492" s="28">
        <f>Замеры!I1486</f>
        <v>0</v>
      </c>
      <c r="F1492" s="29" t="s">
        <v>88</v>
      </c>
      <c r="G1492" s="29">
        <f t="shared" si="117"/>
        <v>15</v>
      </c>
      <c r="H1492" s="29">
        <f t="shared" si="118"/>
        <v>30</v>
      </c>
      <c r="I1492" s="29" t="s">
        <v>75</v>
      </c>
      <c r="J1492" s="29">
        <f t="shared" ca="1" si="115"/>
        <v>21.3</v>
      </c>
      <c r="K1492" s="29">
        <f t="shared" si="119"/>
        <v>0.3</v>
      </c>
      <c r="L1492" s="29">
        <f t="shared" ca="1" si="116"/>
        <v>0.01</v>
      </c>
      <c r="M1492">
        <f>Замеры!S1486</f>
        <v>0</v>
      </c>
    </row>
    <row r="1493" spans="1:13" ht="15.6" x14ac:dyDescent="0.3">
      <c r="A1493" s="58">
        <f>IF(Замеры!B1487=0, " ", Замеры!B1487)</f>
        <v>1482</v>
      </c>
      <c r="B1493" s="59">
        <f>Замеры!H1487</f>
        <v>0</v>
      </c>
      <c r="C1493" s="60" t="str">
        <f>Замеры!F1487</f>
        <v xml:space="preserve">Группа от QF </v>
      </c>
      <c r="D1493" s="29" t="s">
        <v>76</v>
      </c>
      <c r="E1493" s="28">
        <f>Замеры!I1487</f>
        <v>0</v>
      </c>
      <c r="F1493" s="29" t="s">
        <v>88</v>
      </c>
      <c r="G1493" s="29">
        <f t="shared" si="117"/>
        <v>15</v>
      </c>
      <c r="H1493" s="29">
        <f t="shared" si="118"/>
        <v>30</v>
      </c>
      <c r="I1493" s="29" t="s">
        <v>75</v>
      </c>
      <c r="J1493" s="29">
        <f t="shared" ca="1" si="115"/>
        <v>20.5</v>
      </c>
      <c r="K1493" s="29">
        <f t="shared" si="119"/>
        <v>0.3</v>
      </c>
      <c r="L1493" s="29">
        <f t="shared" ca="1" si="116"/>
        <v>1.6E-2</v>
      </c>
      <c r="M1493">
        <f>Замеры!S1487</f>
        <v>0</v>
      </c>
    </row>
    <row r="1494" spans="1:13" ht="15.6" x14ac:dyDescent="0.3">
      <c r="A1494" s="58">
        <f>IF(Замеры!B1488=0, " ", Замеры!B1488)</f>
        <v>1483</v>
      </c>
      <c r="B1494" s="59">
        <f>Замеры!H1488</f>
        <v>0</v>
      </c>
      <c r="C1494" s="60" t="str">
        <f>Замеры!F1488</f>
        <v xml:space="preserve">Группа от QF </v>
      </c>
      <c r="D1494" s="29" t="s">
        <v>76</v>
      </c>
      <c r="E1494" s="28">
        <f>Замеры!I1488</f>
        <v>0</v>
      </c>
      <c r="F1494" s="29" t="s">
        <v>88</v>
      </c>
      <c r="G1494" s="29">
        <f t="shared" si="117"/>
        <v>15</v>
      </c>
      <c r="H1494" s="29">
        <f t="shared" si="118"/>
        <v>30</v>
      </c>
      <c r="I1494" s="29" t="s">
        <v>75</v>
      </c>
      <c r="J1494" s="29">
        <f t="shared" ca="1" si="115"/>
        <v>21.4</v>
      </c>
      <c r="K1494" s="29">
        <f t="shared" si="119"/>
        <v>0.3</v>
      </c>
      <c r="L1494" s="29">
        <f t="shared" ca="1" si="116"/>
        <v>1.4999999999999999E-2</v>
      </c>
      <c r="M1494">
        <f>Замеры!S1488</f>
        <v>0</v>
      </c>
    </row>
    <row r="1495" spans="1:13" ht="15.6" x14ac:dyDescent="0.3">
      <c r="A1495" s="58">
        <f>IF(Замеры!B1489=0, " ", Замеры!B1489)</f>
        <v>1484</v>
      </c>
      <c r="B1495" s="59">
        <f>Замеры!H1489</f>
        <v>0</v>
      </c>
      <c r="C1495" s="60" t="str">
        <f>Замеры!F1489</f>
        <v xml:space="preserve">Группа от QF </v>
      </c>
      <c r="D1495" s="29" t="s">
        <v>76</v>
      </c>
      <c r="E1495" s="28">
        <f>Замеры!I1489</f>
        <v>0</v>
      </c>
      <c r="F1495" s="29" t="s">
        <v>88</v>
      </c>
      <c r="G1495" s="29">
        <f t="shared" si="117"/>
        <v>15</v>
      </c>
      <c r="H1495" s="29">
        <f t="shared" si="118"/>
        <v>30</v>
      </c>
      <c r="I1495" s="29" t="s">
        <v>75</v>
      </c>
      <c r="J1495" s="29">
        <f t="shared" ca="1" si="115"/>
        <v>20.399999999999999</v>
      </c>
      <c r="K1495" s="29">
        <f t="shared" si="119"/>
        <v>0.3</v>
      </c>
      <c r="L1495" s="29">
        <f t="shared" ca="1" si="116"/>
        <v>7.0000000000000001E-3</v>
      </c>
      <c r="M1495">
        <f>Замеры!S1489</f>
        <v>0</v>
      </c>
    </row>
    <row r="1496" spans="1:13" ht="15.6" x14ac:dyDescent="0.3">
      <c r="A1496" s="58">
        <f>IF(Замеры!B1490=0, " ", Замеры!B1490)</f>
        <v>1485</v>
      </c>
      <c r="B1496" s="59">
        <f>Замеры!H1490</f>
        <v>0</v>
      </c>
      <c r="C1496" s="60" t="str">
        <f>Замеры!F1490</f>
        <v xml:space="preserve">Группа от QF </v>
      </c>
      <c r="D1496" s="29" t="s">
        <v>76</v>
      </c>
      <c r="E1496" s="28">
        <f>Замеры!I1490</f>
        <v>0</v>
      </c>
      <c r="F1496" s="29" t="s">
        <v>88</v>
      </c>
      <c r="G1496" s="29">
        <f t="shared" si="117"/>
        <v>15</v>
      </c>
      <c r="H1496" s="29">
        <f t="shared" si="118"/>
        <v>30</v>
      </c>
      <c r="I1496" s="29" t="s">
        <v>75</v>
      </c>
      <c r="J1496" s="29">
        <f t="shared" ca="1" si="115"/>
        <v>20.2</v>
      </c>
      <c r="K1496" s="29">
        <f t="shared" si="119"/>
        <v>0.3</v>
      </c>
      <c r="L1496" s="29">
        <f t="shared" ca="1" si="116"/>
        <v>1.4999999999999999E-2</v>
      </c>
      <c r="M1496">
        <f>Замеры!S1490</f>
        <v>0</v>
      </c>
    </row>
    <row r="1497" spans="1:13" ht="15.6" x14ac:dyDescent="0.3">
      <c r="A1497" s="58">
        <f>IF(Замеры!B1491=0, " ", Замеры!B1491)</f>
        <v>1486</v>
      </c>
      <c r="B1497" s="59">
        <f>Замеры!H1491</f>
        <v>0</v>
      </c>
      <c r="C1497" s="60" t="str">
        <f>Замеры!F1491</f>
        <v xml:space="preserve">Группа от QF </v>
      </c>
      <c r="D1497" s="29" t="s">
        <v>76</v>
      </c>
      <c r="E1497" s="28">
        <f>Замеры!I1491</f>
        <v>0</v>
      </c>
      <c r="F1497" s="29" t="s">
        <v>88</v>
      </c>
      <c r="G1497" s="29">
        <f t="shared" si="117"/>
        <v>15</v>
      </c>
      <c r="H1497" s="29">
        <f t="shared" si="118"/>
        <v>30</v>
      </c>
      <c r="I1497" s="29" t="s">
        <v>75</v>
      </c>
      <c r="J1497" s="29">
        <f t="shared" ca="1" si="115"/>
        <v>20.100000000000001</v>
      </c>
      <c r="K1497" s="29">
        <f t="shared" si="119"/>
        <v>0.3</v>
      </c>
      <c r="L1497" s="29">
        <f t="shared" ca="1" si="116"/>
        <v>1.4999999999999999E-2</v>
      </c>
      <c r="M1497">
        <f>Замеры!S1491</f>
        <v>0</v>
      </c>
    </row>
    <row r="1498" spans="1:13" ht="15.6" x14ac:dyDescent="0.3">
      <c r="A1498" s="58">
        <f>IF(Замеры!B1492=0, " ", Замеры!B1492)</f>
        <v>1487</v>
      </c>
      <c r="B1498" s="59">
        <f>Замеры!H1492</f>
        <v>0</v>
      </c>
      <c r="C1498" s="60" t="str">
        <f>Замеры!F1492</f>
        <v xml:space="preserve">Группа от QF </v>
      </c>
      <c r="D1498" s="29" t="s">
        <v>76</v>
      </c>
      <c r="E1498" s="28">
        <f>Замеры!I1492</f>
        <v>0</v>
      </c>
      <c r="F1498" s="29" t="s">
        <v>88</v>
      </c>
      <c r="G1498" s="29">
        <f t="shared" si="117"/>
        <v>15</v>
      </c>
      <c r="H1498" s="29">
        <f t="shared" si="118"/>
        <v>30</v>
      </c>
      <c r="I1498" s="29" t="s">
        <v>75</v>
      </c>
      <c r="J1498" s="29">
        <f t="shared" ca="1" si="115"/>
        <v>21.6</v>
      </c>
      <c r="K1498" s="29">
        <f t="shared" si="119"/>
        <v>0.3</v>
      </c>
      <c r="L1498" s="29">
        <f t="shared" ca="1" si="116"/>
        <v>7.0000000000000001E-3</v>
      </c>
      <c r="M1498">
        <f>Замеры!S1492</f>
        <v>0</v>
      </c>
    </row>
    <row r="1499" spans="1:13" ht="15.6" x14ac:dyDescent="0.3">
      <c r="A1499" s="58">
        <f>IF(Замеры!B1493=0, " ", Замеры!B1493)</f>
        <v>1488</v>
      </c>
      <c r="B1499" s="59">
        <f>Замеры!H1493</f>
        <v>0</v>
      </c>
      <c r="C1499" s="60" t="str">
        <f>Замеры!F1493</f>
        <v xml:space="preserve">Группа от QF </v>
      </c>
      <c r="D1499" s="29" t="s">
        <v>76</v>
      </c>
      <c r="E1499" s="28">
        <f>Замеры!I1493</f>
        <v>0</v>
      </c>
      <c r="F1499" s="29" t="s">
        <v>88</v>
      </c>
      <c r="G1499" s="29">
        <f t="shared" si="117"/>
        <v>15</v>
      </c>
      <c r="H1499" s="29">
        <f t="shared" si="118"/>
        <v>30</v>
      </c>
      <c r="I1499" s="29" t="s">
        <v>75</v>
      </c>
      <c r="J1499" s="29">
        <f t="shared" ca="1" si="115"/>
        <v>21.9</v>
      </c>
      <c r="K1499" s="29">
        <f t="shared" si="119"/>
        <v>0.3</v>
      </c>
      <c r="L1499" s="29">
        <f t="shared" ca="1" si="116"/>
        <v>7.0000000000000001E-3</v>
      </c>
      <c r="M1499">
        <f>Замеры!S1493</f>
        <v>0</v>
      </c>
    </row>
    <row r="1500" spans="1:13" ht="15.6" x14ac:dyDescent="0.3">
      <c r="A1500" s="58">
        <f>IF(Замеры!B1494=0, " ", Замеры!B1494)</f>
        <v>1489</v>
      </c>
      <c r="B1500" s="59">
        <f>Замеры!H1494</f>
        <v>0</v>
      </c>
      <c r="C1500" s="60" t="str">
        <f>Замеры!F1494</f>
        <v xml:space="preserve">Группа от QF </v>
      </c>
      <c r="D1500" s="29" t="s">
        <v>76</v>
      </c>
      <c r="E1500" s="28">
        <f>Замеры!I1494</f>
        <v>0</v>
      </c>
      <c r="F1500" s="29" t="s">
        <v>88</v>
      </c>
      <c r="G1500" s="29">
        <f t="shared" si="117"/>
        <v>15</v>
      </c>
      <c r="H1500" s="29">
        <f t="shared" si="118"/>
        <v>30</v>
      </c>
      <c r="I1500" s="29" t="s">
        <v>75</v>
      </c>
      <c r="J1500" s="29">
        <f t="shared" ca="1" si="115"/>
        <v>20.5</v>
      </c>
      <c r="K1500" s="29">
        <f t="shared" si="119"/>
        <v>0.3</v>
      </c>
      <c r="L1500" s="29">
        <f t="shared" ca="1" si="116"/>
        <v>1.9E-2</v>
      </c>
      <c r="M1500">
        <f>Замеры!S1494</f>
        <v>0</v>
      </c>
    </row>
    <row r="1501" spans="1:13" x14ac:dyDescent="0.3">
      <c r="A1501" s="58">
        <f>IF(Замеры!B1495=0, " ", Замеры!B1495)</f>
        <v>1490</v>
      </c>
    </row>
    <row r="1502" spans="1:13" x14ac:dyDescent="0.3">
      <c r="A1502" s="58">
        <f>IF(Замеры!B1496=0, " ", Замеры!B1496)</f>
        <v>1491</v>
      </c>
    </row>
    <row r="1503" spans="1:13" x14ac:dyDescent="0.3">
      <c r="A1503" s="58">
        <f>IF(Замеры!B1497=0, " ", Замеры!B1497)</f>
        <v>1492</v>
      </c>
    </row>
    <row r="1504" spans="1:13" x14ac:dyDescent="0.3">
      <c r="A1504" s="58">
        <f>IF(Замеры!B1498=0, " ", Замеры!B1498)</f>
        <v>1493</v>
      </c>
    </row>
    <row r="1505" spans="1:1" x14ac:dyDescent="0.3">
      <c r="A1505" s="58">
        <f>IF(Замеры!B1499=0, " ", Замеры!B1499)</f>
        <v>1494</v>
      </c>
    </row>
    <row r="1506" spans="1:1" x14ac:dyDescent="0.3">
      <c r="A1506" s="58">
        <f>IF(Замеры!B1500=0, " ", Замеры!B1500)</f>
        <v>1495</v>
      </c>
    </row>
    <row r="1507" spans="1:1" x14ac:dyDescent="0.3">
      <c r="A1507" s="58">
        <f>IF(Замеры!B1501=0, " ", Замеры!B1501)</f>
        <v>1496</v>
      </c>
    </row>
    <row r="1508" spans="1:1" x14ac:dyDescent="0.3">
      <c r="A1508" s="58">
        <f>IF(Замеры!B1502=0, " ", Замеры!B1502)</f>
        <v>1497</v>
      </c>
    </row>
    <row r="1509" spans="1:1" x14ac:dyDescent="0.3">
      <c r="A1509" s="58">
        <f>IF(Замеры!B1503=0, " ", Замеры!B1503)</f>
        <v>1498</v>
      </c>
    </row>
    <row r="1510" spans="1:1" x14ac:dyDescent="0.3">
      <c r="A1510" s="58" t="str">
        <f>IF(Замеры!B1504=0, " ", Замеры!B1504)</f>
        <v xml:space="preserve"> </v>
      </c>
    </row>
    <row r="1511" spans="1:1" x14ac:dyDescent="0.3">
      <c r="A1511" s="58" t="str">
        <f>IF(Замеры!B1505=0, " ", Замеры!B1505)</f>
        <v xml:space="preserve"> </v>
      </c>
    </row>
    <row r="1512" spans="1:1" x14ac:dyDescent="0.3">
      <c r="A1512" s="58" t="str">
        <f>IF(Замеры!B1506=0, " ", Замеры!B1506)</f>
        <v xml:space="preserve"> </v>
      </c>
    </row>
    <row r="1513" spans="1:1" x14ac:dyDescent="0.3">
      <c r="A1513" s="58" t="str">
        <f>IF(Замеры!B1507=0, " ", Замеры!B1507)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55" t="s">
        <v>96</v>
      </c>
      <c r="B1" s="17" t="s">
        <v>46</v>
      </c>
      <c r="C1" s="18" t="s">
        <v>63</v>
      </c>
      <c r="D1" s="173" t="s">
        <v>47</v>
      </c>
      <c r="E1" s="174"/>
      <c r="F1" s="179" t="s">
        <v>65</v>
      </c>
      <c r="G1" s="179" t="s">
        <v>48</v>
      </c>
      <c r="H1" s="173" t="s">
        <v>49</v>
      </c>
      <c r="I1" s="174"/>
      <c r="J1" s="173" t="s">
        <v>50</v>
      </c>
      <c r="K1" s="181"/>
      <c r="L1" s="181"/>
      <c r="M1" s="181"/>
      <c r="N1" s="181"/>
      <c r="O1" s="181"/>
      <c r="P1" s="181"/>
      <c r="Q1" s="174"/>
    </row>
    <row r="2" spans="1:26" ht="7.5" customHeight="1" x14ac:dyDescent="0.3">
      <c r="A2" s="155"/>
      <c r="B2" s="19"/>
      <c r="C2" s="20"/>
      <c r="D2" s="175"/>
      <c r="E2" s="176"/>
      <c r="F2" s="180" t="s">
        <v>65</v>
      </c>
      <c r="G2" s="180"/>
      <c r="H2" s="175"/>
      <c r="I2" s="176"/>
      <c r="J2" s="175"/>
      <c r="K2" s="182"/>
      <c r="L2" s="182"/>
      <c r="M2" s="182"/>
      <c r="N2" s="182"/>
      <c r="O2" s="182"/>
      <c r="P2" s="182"/>
      <c r="Q2" s="176"/>
    </row>
    <row r="3" spans="1:26" ht="5.25" customHeight="1" thickBot="1" x14ac:dyDescent="0.35">
      <c r="A3" s="155"/>
      <c r="B3" s="19"/>
      <c r="C3" s="20"/>
      <c r="D3" s="177"/>
      <c r="E3" s="178"/>
      <c r="F3" s="180"/>
      <c r="G3" s="180"/>
      <c r="H3" s="177"/>
      <c r="I3" s="178"/>
      <c r="J3" s="177"/>
      <c r="K3" s="183"/>
      <c r="L3" s="183"/>
      <c r="M3" s="183"/>
      <c r="N3" s="183"/>
      <c r="O3" s="183"/>
      <c r="P3" s="183"/>
      <c r="Q3" s="178"/>
    </row>
    <row r="4" spans="1:26" ht="16.2" thickBot="1" x14ac:dyDescent="0.35">
      <c r="A4" s="155"/>
      <c r="B4" s="19"/>
      <c r="C4" s="20"/>
      <c r="D4" s="184" t="s">
        <v>51</v>
      </c>
      <c r="E4" s="186" t="s">
        <v>52</v>
      </c>
      <c r="F4" s="180"/>
      <c r="G4" s="180"/>
      <c r="H4" s="187" t="s">
        <v>53</v>
      </c>
      <c r="I4" s="186" t="s">
        <v>54</v>
      </c>
      <c r="J4" s="189" t="s">
        <v>55</v>
      </c>
      <c r="K4" s="190"/>
      <c r="L4" s="191"/>
      <c r="M4" s="68"/>
      <c r="N4" s="190"/>
      <c r="O4" s="190"/>
      <c r="P4" s="190"/>
      <c r="Q4" s="191"/>
    </row>
    <row r="5" spans="1:26" ht="48" customHeight="1" x14ac:dyDescent="0.3">
      <c r="A5" s="155"/>
      <c r="B5" s="21"/>
      <c r="C5" s="20"/>
      <c r="D5" s="185"/>
      <c r="E5" s="180"/>
      <c r="F5" s="180"/>
      <c r="G5" s="180"/>
      <c r="H5" s="188"/>
      <c r="I5" s="180"/>
      <c r="J5" s="184" t="s">
        <v>56</v>
      </c>
      <c r="K5" s="192" t="s">
        <v>64</v>
      </c>
      <c r="L5" s="193"/>
      <c r="M5" s="184" t="s">
        <v>57</v>
      </c>
      <c r="N5" s="194" t="s">
        <v>58</v>
      </c>
      <c r="O5" s="194" t="s">
        <v>59</v>
      </c>
      <c r="P5" s="194" t="s">
        <v>60</v>
      </c>
      <c r="Q5" s="186" t="s">
        <v>59</v>
      </c>
      <c r="V5" s="22"/>
    </row>
    <row r="6" spans="1:26" ht="16.2" thickBot="1" x14ac:dyDescent="0.35">
      <c r="A6" s="155"/>
      <c r="B6" s="21"/>
      <c r="C6" s="23"/>
      <c r="D6" s="185"/>
      <c r="E6" s="180"/>
      <c r="F6" s="180"/>
      <c r="G6" s="180"/>
      <c r="H6" s="188"/>
      <c r="I6" s="180"/>
      <c r="J6" s="185"/>
      <c r="K6" s="196"/>
      <c r="L6" s="178"/>
      <c r="M6" s="185"/>
      <c r="N6" s="195"/>
      <c r="O6" s="195"/>
      <c r="P6" s="195"/>
      <c r="Q6" s="180"/>
    </row>
    <row r="7" spans="1:26" ht="31.2" x14ac:dyDescent="0.3">
      <c r="A7" s="155"/>
      <c r="B7" s="21"/>
      <c r="C7" s="23"/>
      <c r="D7" s="185"/>
      <c r="E7" s="180"/>
      <c r="F7" s="180"/>
      <c r="G7" s="180"/>
      <c r="H7" s="188"/>
      <c r="I7" s="180"/>
      <c r="J7" s="185"/>
      <c r="K7" s="19" t="s">
        <v>61</v>
      </c>
      <c r="L7" s="24" t="s">
        <v>62</v>
      </c>
      <c r="M7" s="185"/>
      <c r="N7" s="195"/>
      <c r="O7" s="195"/>
      <c r="P7" s="195"/>
      <c r="Q7" s="180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81</v>
      </c>
    </row>
    <row r="9" spans="1:26" ht="31.2" x14ac:dyDescent="0.3">
      <c r="A9" s="35" t="str">
        <f>IF(Замеры!B3=0, " ", Замеры!B3)</f>
        <v xml:space="preserve"> </v>
      </c>
      <c r="B9" s="37" t="str">
        <f>CONCATENATE(Замеры!C3,Замеры!E3)</f>
        <v>РЩ-7 прачечная (подвал)</v>
      </c>
      <c r="C9" s="35" t="str">
        <f>IF(Замеры!H3=0," ", Замеры!H3)</f>
        <v xml:space="preserve"> </v>
      </c>
      <c r="D9" s="29" t="str">
        <f>IF(Замеры!T3=0, " ", Замеры!R3)</f>
        <v xml:space="preserve"> </v>
      </c>
      <c r="E9" s="29" t="str">
        <f>CONCATENATE(Замеры!N3,Замеры!Q3,Замеры!P3)</f>
        <v xml:space="preserve"> </v>
      </c>
      <c r="F9" s="30" t="str">
        <f>IF(Замеры!T3=0," ","---")</f>
        <v xml:space="preserve"> </v>
      </c>
      <c r="G9" s="31" t="str">
        <f>IF(Замеры!T3=0," ",Замеры!I3)</f>
        <v xml:space="preserve"> </v>
      </c>
      <c r="H9" s="31" t="str">
        <f>CONCATENATE(Замеры!AE3,Замеры!U3,Замеры!AF3)</f>
        <v xml:space="preserve">   </v>
      </c>
      <c r="I9" s="29" t="str">
        <f>CONCATENATE(Замеры!AC3,Замеры!U3,Замеры!AD3)</f>
        <v xml:space="preserve">   </v>
      </c>
      <c r="J9" s="31" t="str">
        <f>IF(Замеры!T3=0," ",G9*2.55)</f>
        <v xml:space="preserve"> </v>
      </c>
      <c r="K9" s="29" t="str">
        <f>IF(Замеры!T3=0," ",Замеры!AA3)</f>
        <v xml:space="preserve"> </v>
      </c>
      <c r="L9" s="29" t="str">
        <f>IF(Замеры!T3=0," ",Замеры!AB3)</f>
        <v xml:space="preserve"> </v>
      </c>
      <c r="M9" s="29" t="str">
        <f>IF(Замеры!T3=0," ",0.1)</f>
        <v xml:space="preserve"> </v>
      </c>
      <c r="N9" s="29" t="str">
        <f>IF(Замеры!T3=0," ",Замеры!T3)</f>
        <v xml:space="preserve"> </v>
      </c>
      <c r="O9" s="29" t="str">
        <f>Замеры!U3</f>
        <v xml:space="preserve"> </v>
      </c>
      <c r="P9" s="29" t="str">
        <f>Замеры!V3</f>
        <v xml:space="preserve"> </v>
      </c>
      <c r="Q9" s="29" t="str">
        <f>IF(Замеры!T3=0," ","+")</f>
        <v xml:space="preserve"> </v>
      </c>
      <c r="R9" s="32">
        <f>Замеры!S3</f>
        <v>0</v>
      </c>
      <c r="W9" s="33" t="e">
        <f>G9*1.13</f>
        <v>#VALUE!</v>
      </c>
      <c r="X9" s="31" t="s">
        <v>75</v>
      </c>
      <c r="Y9" s="33" t="e">
        <f>G9*1.45</f>
        <v>#VALUE!</v>
      </c>
      <c r="Z9" s="32"/>
    </row>
    <row r="10" spans="1:26" x14ac:dyDescent="0.3">
      <c r="A10" s="35">
        <f>IF(Замеры!B5=0, " ", Замеры!B5)</f>
        <v>1</v>
      </c>
      <c r="B10" s="37" t="str">
        <f>CONCATENATE(Замеры!C5,Замеры!E5)</f>
        <v xml:space="preserve"> Ввод 0.1 QD-1</v>
      </c>
      <c r="C10" s="35" t="str">
        <f>IF(Замеры!H5=0," ", Замеры!H5)</f>
        <v>FH204</v>
      </c>
      <c r="D10" s="29" t="str">
        <f>IF(Замеры!T5=0, " ", Замеры!R5)</f>
        <v xml:space="preserve"> </v>
      </c>
      <c r="E10" s="29" t="str">
        <f>CONCATENATE(Замеры!N5,Замеры!Q5,Замеры!P5)</f>
        <v xml:space="preserve"> </v>
      </c>
      <c r="F10" s="30" t="str">
        <f>IF(Замеры!T5=0," ","---")</f>
        <v xml:space="preserve"> </v>
      </c>
      <c r="G10" s="31" t="str">
        <f>IF(Замеры!T5=0," ",Замеры!I5)</f>
        <v xml:space="preserve"> </v>
      </c>
      <c r="H10" s="31" t="str">
        <f>CONCATENATE(Замеры!AE5,Замеры!U5,Замеры!AF5)</f>
        <v>45 58</v>
      </c>
      <c r="I10" s="29" t="str">
        <f>CONCATENATE(Замеры!AC5,Замеры!U5,Замеры!AD5)</f>
        <v xml:space="preserve">   </v>
      </c>
      <c r="J10" s="31" t="str">
        <f>IF(Замеры!T5=0," ",G10*2.55)</f>
        <v xml:space="preserve"> </v>
      </c>
      <c r="K10" s="29" t="str">
        <f>IF(Замеры!T5=0," ",Замеры!AA5)</f>
        <v xml:space="preserve"> </v>
      </c>
      <c r="L10" s="29" t="str">
        <f>IF(Замеры!T5=0," ",Замеры!AB5)</f>
        <v xml:space="preserve"> </v>
      </c>
      <c r="M10" s="29" t="str">
        <f>IF(Замеры!T5=0," ",0.1)</f>
        <v xml:space="preserve"> </v>
      </c>
      <c r="N10" s="29" t="str">
        <f>IF(Замеры!T5=0," ",Замеры!T5)</f>
        <v xml:space="preserve"> </v>
      </c>
      <c r="O10" s="29" t="str">
        <f>Замеры!U5</f>
        <v xml:space="preserve"> </v>
      </c>
      <c r="P10" s="29" t="str">
        <f>Замеры!V5</f>
        <v xml:space="preserve"> </v>
      </c>
      <c r="Q10" s="29" t="str">
        <f>IF(Замеры!T5=0," ","+")</f>
        <v xml:space="preserve"> </v>
      </c>
      <c r="R10" s="32">
        <f>Замеры!S5</f>
        <v>0</v>
      </c>
      <c r="W10" s="33" t="e">
        <f t="shared" ref="W10:W73" si="0">G10*1.13</f>
        <v>#VALUE!</v>
      </c>
      <c r="X10" s="31" t="s">
        <v>75</v>
      </c>
      <c r="Y10" s="33" t="e">
        <f t="shared" ref="Y10:Y73" si="1">G10*1.45</f>
        <v>#VALUE!</v>
      </c>
      <c r="Z10" s="32"/>
    </row>
    <row r="11" spans="1:26" x14ac:dyDescent="0.3">
      <c r="A11" s="35">
        <f>IF(Замеры!B6=0, " ", Замеры!B6)</f>
        <v>2</v>
      </c>
      <c r="B11" s="37" t="str">
        <f>CONCATENATE(Замеры!C6,Замеры!E6)</f>
        <v>Ввод 0.2 QF-1</v>
      </c>
      <c r="C11" s="35" t="str">
        <f>IF(Замеры!H6=0," ", Замеры!H6)</f>
        <v>SH203L</v>
      </c>
      <c r="D11" s="29" t="str">
        <f>IF(Замеры!T6=0, " ", Замеры!R6)</f>
        <v>ОВВ</v>
      </c>
      <c r="E11" s="29" t="str">
        <f>CONCATENATE(Замеры!N6,Замеры!Q6,Замеры!P6)</f>
        <v>МД-С</v>
      </c>
      <c r="F11" s="30" t="str">
        <f>IF(Замеры!T6=0," ","---")</f>
        <v>---</v>
      </c>
      <c r="G11" s="31">
        <f>IF(Замеры!T6=0," ",Замеры!I6)</f>
        <v>32</v>
      </c>
      <c r="H11" s="31"/>
      <c r="I11" s="29" t="str">
        <f>CONCATENATE(Замеры!AC6,Замеры!U6,Замеры!AD6)</f>
        <v>160-320</v>
      </c>
      <c r="J11" s="31">
        <f>IF(Замеры!T6=0," ",G11*2.55)</f>
        <v>81.599999999999994</v>
      </c>
      <c r="K11" s="29" t="str">
        <f>IF(Замеры!T6=0," ",Замеры!AA6)</f>
        <v>≤60</v>
      </c>
      <c r="L11" s="29">
        <f ca="1">IF(Замеры!T6=0," ",Замеры!AB6)</f>
        <v>32</v>
      </c>
      <c r="M11" s="29">
        <f>IF(Замеры!T6=0," ",0.1)</f>
        <v>0.1</v>
      </c>
      <c r="N11" s="29">
        <f>IF(Замеры!T6=0," ",Замеры!T6)</f>
        <v>160</v>
      </c>
      <c r="O11" s="29" t="str">
        <f>Замеры!U6</f>
        <v>-</v>
      </c>
      <c r="P11" s="29">
        <f>Замеры!V6</f>
        <v>320</v>
      </c>
      <c r="Q11" s="29" t="str">
        <f>IF(Замеры!T6=0," ","+")</f>
        <v>+</v>
      </c>
      <c r="R11" s="32">
        <f>Замеры!S6</f>
        <v>0</v>
      </c>
      <c r="W11" s="33">
        <f t="shared" si="0"/>
        <v>36.159999999999997</v>
      </c>
      <c r="X11" s="31" t="s">
        <v>75</v>
      </c>
      <c r="Y11" s="33">
        <f t="shared" si="1"/>
        <v>46.4</v>
      </c>
      <c r="Z11" s="32"/>
    </row>
    <row r="12" spans="1:26" x14ac:dyDescent="0.3">
      <c r="A12" s="35">
        <f>IF(Замеры!B7=0, " ", Замеры!B7)</f>
        <v>3</v>
      </c>
      <c r="B12" s="37" t="str">
        <f>CONCATENATE(Замеры!C7,Замеры!E7)</f>
        <v>Группа от QF1</v>
      </c>
      <c r="C12" s="35" t="str">
        <f>IF(Замеры!H7=0," ", Замеры!H7)</f>
        <v>SH 201 L</v>
      </c>
      <c r="D12" s="29" t="str">
        <f>IF(Замеры!T7=0, " ", Замеры!R7)</f>
        <v>ОВВ</v>
      </c>
      <c r="E12" s="29" t="str">
        <f>CONCATENATE(Замеры!N7,Замеры!Q7,Замеры!P7)</f>
        <v>МД-С</v>
      </c>
      <c r="F12" s="30" t="str">
        <f>IF(Замеры!T7=0," ","---")</f>
        <v>---</v>
      </c>
      <c r="G12" s="31">
        <f>IF(Замеры!T7=0," ",Замеры!I7)</f>
        <v>32</v>
      </c>
      <c r="H12" s="31" t="str">
        <f>CONCATENATE(Замеры!AE7,Замеры!U7,Замеры!AF7)</f>
        <v>36-46</v>
      </c>
      <c r="I12" s="29" t="str">
        <f>CONCATENATE(Замеры!AC7,Замеры!U7,Замеры!AD7)</f>
        <v>160-320</v>
      </c>
      <c r="J12" s="31">
        <f>IF(Замеры!T7=0," ",G12*2.55)</f>
        <v>81.599999999999994</v>
      </c>
      <c r="K12" s="29" t="str">
        <f>IF(Замеры!T7=0," ",Замеры!AA7)</f>
        <v>≤60</v>
      </c>
      <c r="L12" s="29">
        <f ca="1">IF(Замеры!T7=0," ",Замеры!AB7)</f>
        <v>46</v>
      </c>
      <c r="M12" s="29">
        <f>IF(Замеры!T7=0," ",0.1)</f>
        <v>0.1</v>
      </c>
      <c r="N12" s="29">
        <f>IF(Замеры!T7=0," ",Замеры!T7)</f>
        <v>160</v>
      </c>
      <c r="O12" s="29" t="str">
        <f>Замеры!U7</f>
        <v>-</v>
      </c>
      <c r="P12" s="29">
        <f>Замеры!V7</f>
        <v>320</v>
      </c>
      <c r="Q12" s="29" t="str">
        <f>IF(Замеры!T7=0," ","+")</f>
        <v>+</v>
      </c>
      <c r="R12" s="32">
        <f>Замеры!S7</f>
        <v>0</v>
      </c>
      <c r="W12" s="33">
        <f t="shared" si="0"/>
        <v>36.159999999999997</v>
      </c>
      <c r="X12" s="31" t="s">
        <v>75</v>
      </c>
      <c r="Y12" s="33">
        <f t="shared" si="1"/>
        <v>46.4</v>
      </c>
      <c r="Z12" s="32"/>
    </row>
    <row r="13" spans="1:26" x14ac:dyDescent="0.3">
      <c r="A13" s="35">
        <f>IF(Замеры!B8=0, " ", Замеры!B8)</f>
        <v>4</v>
      </c>
      <c r="B13" s="37" t="str">
        <f>CONCATENATE(Замеры!C8,Замеры!E8)</f>
        <v>Группа от QF2</v>
      </c>
      <c r="C13" s="35" t="str">
        <f>IF(Замеры!H8=0," ", Замеры!H8)</f>
        <v>SH 202 L</v>
      </c>
      <c r="D13" s="29" t="str">
        <f>IF(Замеры!T8=0, " ", Замеры!R8)</f>
        <v>ОВВ</v>
      </c>
      <c r="E13" s="29" t="str">
        <f>CONCATENATE(Замеры!N8,Замеры!Q8,Замеры!P8)</f>
        <v>МД-С</v>
      </c>
      <c r="F13" s="30" t="str">
        <f>IF(Замеры!T8=0," ","---")</f>
        <v>---</v>
      </c>
      <c r="G13" s="31">
        <f>IF(Замеры!T8=0," ",Замеры!I8)</f>
        <v>32</v>
      </c>
      <c r="H13" s="31" t="str">
        <f>CONCATENATE(Замеры!AE8,Замеры!U8,Замеры!AF8)</f>
        <v>36-46</v>
      </c>
      <c r="I13" s="29" t="str">
        <f>CONCATENATE(Замеры!AC8,Замеры!U8,Замеры!AD8)</f>
        <v>160-320</v>
      </c>
      <c r="J13" s="31">
        <f>IF(Замеры!T8=0," ",G13*2.55)</f>
        <v>81.599999999999994</v>
      </c>
      <c r="K13" s="29" t="str">
        <f>IF(Замеры!T8=0," ",Замеры!AA8)</f>
        <v>≤60</v>
      </c>
      <c r="L13" s="29">
        <f ca="1">IF(Замеры!T8=0," ",Замеры!AB8)</f>
        <v>41</v>
      </c>
      <c r="M13" s="29">
        <f>IF(Замеры!T8=0," ",0.1)</f>
        <v>0.1</v>
      </c>
      <c r="N13" s="29">
        <f>IF(Замеры!T8=0," ",Замеры!T8)</f>
        <v>160</v>
      </c>
      <c r="O13" s="29" t="str">
        <f>Замеры!U8</f>
        <v>-</v>
      </c>
      <c r="P13" s="29">
        <f>Замеры!V8</f>
        <v>320</v>
      </c>
      <c r="Q13" s="29" t="str">
        <f>IF(Замеры!T8=0," ","+")</f>
        <v>+</v>
      </c>
      <c r="R13" s="32">
        <f>Замеры!S8</f>
        <v>0</v>
      </c>
      <c r="W13" s="33">
        <f t="shared" si="0"/>
        <v>36.159999999999997</v>
      </c>
      <c r="X13" s="31" t="s">
        <v>75</v>
      </c>
      <c r="Y13" s="33">
        <f t="shared" si="1"/>
        <v>46.4</v>
      </c>
      <c r="Z13" s="32"/>
    </row>
    <row r="14" spans="1:26" x14ac:dyDescent="0.3">
      <c r="A14" s="35">
        <f>IF(Замеры!B9=0, " ", Замеры!B9)</f>
        <v>5</v>
      </c>
      <c r="B14" s="37" t="str">
        <f>CONCATENATE(Замеры!C9,Замеры!E9)</f>
        <v>Группа от QF3</v>
      </c>
      <c r="C14" s="35" t="str">
        <f>IF(Замеры!H9=0," ", Замеры!H9)</f>
        <v>SH 203 L</v>
      </c>
      <c r="D14" s="29" t="str">
        <f>IF(Замеры!T9=0, " ", Замеры!R9)</f>
        <v>ОВВ</v>
      </c>
      <c r="E14" s="29" t="str">
        <f>CONCATENATE(Замеры!N9,Замеры!Q9,Замеры!P9)</f>
        <v>МД-С</v>
      </c>
      <c r="F14" s="30" t="str">
        <f>IF(Замеры!T9=0," ","---")</f>
        <v>---</v>
      </c>
      <c r="G14" s="31">
        <f>IF(Замеры!T9=0," ",Замеры!I9)</f>
        <v>32</v>
      </c>
      <c r="H14" s="31" t="str">
        <f>CONCATENATE(Замеры!AE9,Замеры!U9,Замеры!AF9)</f>
        <v>36-46</v>
      </c>
      <c r="I14" s="29" t="str">
        <f>CONCATENATE(Замеры!AC9,Замеры!U9,Замеры!AD9)</f>
        <v>160-320</v>
      </c>
      <c r="J14" s="31">
        <f>IF(Замеры!T9=0," ",G14*2.55)</f>
        <v>81.599999999999994</v>
      </c>
      <c r="K14" s="29" t="str">
        <f>IF(Замеры!T9=0," ",Замеры!AA9)</f>
        <v>≤60</v>
      </c>
      <c r="L14" s="29">
        <f ca="1">IF(Замеры!T9=0," ",Замеры!AB9)</f>
        <v>38</v>
      </c>
      <c r="M14" s="29">
        <f>IF(Замеры!T9=0," ",0.1)</f>
        <v>0.1</v>
      </c>
      <c r="N14" s="29">
        <f>IF(Замеры!T9=0," ",Замеры!T9)</f>
        <v>160</v>
      </c>
      <c r="O14" s="29" t="str">
        <f>Замеры!U9</f>
        <v>-</v>
      </c>
      <c r="P14" s="29">
        <f>Замеры!V9</f>
        <v>320</v>
      </c>
      <c r="Q14" s="29" t="str">
        <f>IF(Замеры!T9=0," ","+")</f>
        <v>+</v>
      </c>
      <c r="R14" s="32">
        <f>Замеры!S9</f>
        <v>0</v>
      </c>
      <c r="W14" s="33">
        <f t="shared" si="0"/>
        <v>36.159999999999997</v>
      </c>
      <c r="X14" s="31" t="s">
        <v>75</v>
      </c>
      <c r="Y14" s="33">
        <f t="shared" si="1"/>
        <v>46.4</v>
      </c>
      <c r="Z14" s="32"/>
    </row>
    <row r="15" spans="1:26" x14ac:dyDescent="0.3">
      <c r="A15" s="35">
        <f>IF(Замеры!B10=0, " ", Замеры!B10)</f>
        <v>6</v>
      </c>
      <c r="B15" s="37" t="str">
        <f>CONCATENATE(Замеры!C10,Замеры!E10)</f>
        <v>Группа от QFD4</v>
      </c>
      <c r="C15" s="35" t="str">
        <f>IF(Замеры!H10=0," ", Замеры!H10)</f>
        <v>DS941</v>
      </c>
      <c r="D15" s="29" t="str">
        <f>IF(Замеры!T10=0, " ", Замеры!R10)</f>
        <v>ОВВ</v>
      </c>
      <c r="E15" s="29" t="str">
        <f>CONCATENATE(Замеры!N10,Замеры!Q10,Замеры!P10)</f>
        <v>МД-С</v>
      </c>
      <c r="F15" s="30" t="str">
        <f>IF(Замеры!T10=0," ","---")</f>
        <v>---</v>
      </c>
      <c r="G15" s="31">
        <f>IF(Замеры!T10=0," ",Замеры!I10)</f>
        <v>16</v>
      </c>
      <c r="H15" s="31" t="str">
        <f>CONCATENATE(Замеры!AE10,Замеры!U10,Замеры!AF10)</f>
        <v>18-23</v>
      </c>
      <c r="I15" s="29" t="str">
        <f>CONCATENATE(Замеры!AC10,Замеры!U10,Замеры!AD10)</f>
        <v>80-160</v>
      </c>
      <c r="J15" s="31">
        <f>IF(Замеры!T10=0," ",G15*2.55)</f>
        <v>40.799999999999997</v>
      </c>
      <c r="K15" s="29" t="str">
        <f>IF(Замеры!T10=0," ",Замеры!AA10)</f>
        <v>≤60</v>
      </c>
      <c r="L15" s="29">
        <f ca="1">IF(Замеры!T10=0," ",Замеры!AB10)</f>
        <v>31</v>
      </c>
      <c r="M15" s="29">
        <f>IF(Замеры!T10=0," ",0.1)</f>
        <v>0.1</v>
      </c>
      <c r="N15" s="29">
        <f>IF(Замеры!T10=0," ",Замеры!T10)</f>
        <v>80</v>
      </c>
      <c r="O15" s="29" t="str">
        <f>Замеры!U10</f>
        <v>-</v>
      </c>
      <c r="P15" s="29">
        <f>Замеры!V10</f>
        <v>160</v>
      </c>
      <c r="Q15" s="29" t="str">
        <f>IF(Замеры!T10=0," ","+")</f>
        <v>+</v>
      </c>
      <c r="R15" s="32">
        <f>Замеры!S10</f>
        <v>0</v>
      </c>
      <c r="W15" s="33">
        <f t="shared" si="0"/>
        <v>18.079999999999998</v>
      </c>
      <c r="X15" s="31" t="s">
        <v>75</v>
      </c>
      <c r="Y15" s="33">
        <f t="shared" si="1"/>
        <v>23.2</v>
      </c>
      <c r="Z15" s="32"/>
    </row>
    <row r="16" spans="1:26" x14ac:dyDescent="0.3">
      <c r="A16" s="35">
        <f>IF(Замеры!B11=0, " ", Замеры!B11)</f>
        <v>7</v>
      </c>
      <c r="B16" s="37" t="str">
        <f>CONCATENATE(Замеры!C11,Замеры!E11)</f>
        <v>Группа от QFD5</v>
      </c>
      <c r="C16" s="35" t="str">
        <f>IF(Замеры!H11=0," ", Замеры!H11)</f>
        <v>DS943</v>
      </c>
      <c r="D16" s="29" t="str">
        <f>IF(Замеры!T11=0, " ", Замеры!R11)</f>
        <v>ОВВ</v>
      </c>
      <c r="E16" s="29" t="str">
        <f>CONCATENATE(Замеры!N11,Замеры!Q11,Замеры!P11)</f>
        <v>МДС</v>
      </c>
      <c r="F16" s="30" t="str">
        <f>IF(Замеры!T11=0," ","---")</f>
        <v>---</v>
      </c>
      <c r="G16" s="31">
        <f>IF(Замеры!T11=0," ",Замеры!I11)</f>
        <v>16</v>
      </c>
      <c r="H16" s="31" t="str">
        <f>CONCATENATE(Замеры!AE11,Замеры!U11,Замеры!AF11)</f>
        <v>18-23</v>
      </c>
      <c r="I16" s="29" t="str">
        <f>CONCATENATE(Замеры!AC11,Замеры!U11,Замеры!AD11)</f>
        <v>80-160</v>
      </c>
      <c r="J16" s="31">
        <f>IF(Замеры!T11=0," ",G16*2.55)</f>
        <v>40.799999999999997</v>
      </c>
      <c r="K16" s="29" t="str">
        <f>IF(Замеры!T11=0," ",Замеры!AA11)</f>
        <v>≤60</v>
      </c>
      <c r="L16" s="29">
        <f ca="1">IF(Замеры!T11=0," ",Замеры!AB11)</f>
        <v>45</v>
      </c>
      <c r="M16" s="29">
        <f>IF(Замеры!T11=0," ",0.1)</f>
        <v>0.1</v>
      </c>
      <c r="N16" s="29">
        <f>IF(Замеры!T11=0," ",Замеры!T11)</f>
        <v>80</v>
      </c>
      <c r="O16" s="29" t="str">
        <f>Замеры!U11</f>
        <v>-</v>
      </c>
      <c r="P16" s="29">
        <f>Замеры!V11</f>
        <v>160</v>
      </c>
      <c r="Q16" s="29" t="str">
        <f>IF(Замеры!T11=0," ","+")</f>
        <v>+</v>
      </c>
      <c r="R16" s="32">
        <f>Замеры!S11</f>
        <v>0</v>
      </c>
      <c r="W16" s="33">
        <f t="shared" si="0"/>
        <v>18.079999999999998</v>
      </c>
      <c r="X16" s="31" t="s">
        <v>75</v>
      </c>
      <c r="Y16" s="33">
        <f t="shared" si="1"/>
        <v>23.2</v>
      </c>
      <c r="Z16" s="32"/>
    </row>
    <row r="17" spans="1:26" x14ac:dyDescent="0.3">
      <c r="A17" s="35">
        <f>IF(Замеры!B12=0, " ", Замеры!B12)</f>
        <v>8</v>
      </c>
      <c r="B17" s="37" t="str">
        <f>CONCATENATE(Замеры!C12,Замеры!E12)</f>
        <v>Группа от QF6</v>
      </c>
      <c r="C17" s="35" t="str">
        <f>IF(Замеры!H12=0," ", Замеры!H12)</f>
        <v>SH 201 L</v>
      </c>
      <c r="D17" s="29" t="str">
        <f>IF(Замеры!T12=0, " ", Замеры!R12)</f>
        <v>ОВВ</v>
      </c>
      <c r="E17" s="29" t="str">
        <f>CONCATENATE(Замеры!N12,Замеры!Q12,Замеры!P12)</f>
        <v>МД-С</v>
      </c>
      <c r="F17" s="30" t="str">
        <f>IF(Замеры!T12=0," ","---")</f>
        <v>---</v>
      </c>
      <c r="G17" s="31">
        <f>IF(Замеры!T12=0," ",Замеры!I12)</f>
        <v>32</v>
      </c>
      <c r="H17" s="31" t="str">
        <f>CONCATENATE(Замеры!AE12,Замеры!U12,Замеры!AF12)</f>
        <v>36-46</v>
      </c>
      <c r="I17" s="29" t="str">
        <f>CONCATENATE(Замеры!AC12,Замеры!U12,Замеры!AD12)</f>
        <v>160-320</v>
      </c>
      <c r="J17" s="31">
        <f>IF(Замеры!T12=0," ",G17*2.55)</f>
        <v>81.599999999999994</v>
      </c>
      <c r="K17" s="29" t="str">
        <f>IF(Замеры!T12=0," ",Замеры!AA12)</f>
        <v>≤60</v>
      </c>
      <c r="L17" s="29">
        <f ca="1">IF(Замеры!T12=0," ",Замеры!AB12)</f>
        <v>40</v>
      </c>
      <c r="M17" s="29">
        <f>IF(Замеры!T12=0," ",0.1)</f>
        <v>0.1</v>
      </c>
      <c r="N17" s="29">
        <f>IF(Замеры!T12=0," ",Замеры!T12)</f>
        <v>160</v>
      </c>
      <c r="O17" s="29" t="str">
        <f>Замеры!U12</f>
        <v>-</v>
      </c>
      <c r="P17" s="29">
        <f>Замеры!V12</f>
        <v>320</v>
      </c>
      <c r="Q17" s="29" t="str">
        <f>IF(Замеры!T12=0," ","+")</f>
        <v>+</v>
      </c>
      <c r="R17" s="32">
        <f>Замеры!S12</f>
        <v>0</v>
      </c>
      <c r="W17" s="33">
        <f t="shared" si="0"/>
        <v>36.159999999999997</v>
      </c>
      <c r="X17" s="31" t="s">
        <v>75</v>
      </c>
      <c r="Y17" s="33">
        <f t="shared" si="1"/>
        <v>46.4</v>
      </c>
      <c r="Z17" s="32"/>
    </row>
    <row r="18" spans="1:26" x14ac:dyDescent="0.3">
      <c r="A18" s="35">
        <f>IF(Замеры!B13=0, " ", Замеры!B13)</f>
        <v>9</v>
      </c>
      <c r="B18" s="37" t="str">
        <f>CONCATENATE(Замеры!C13,Замеры!E13)</f>
        <v>Группа от QF7</v>
      </c>
      <c r="C18" s="35" t="str">
        <f>IF(Замеры!H13=0," ", Замеры!H13)</f>
        <v>SH 202 L</v>
      </c>
      <c r="D18" s="29" t="str">
        <f>IF(Замеры!T13=0, " ", Замеры!R13)</f>
        <v>ОВВ</v>
      </c>
      <c r="E18" s="29" t="str">
        <f>CONCATENATE(Замеры!N13,Замеры!Q13,Замеры!P13)</f>
        <v>МД-С</v>
      </c>
      <c r="F18" s="30" t="str">
        <f>IF(Замеры!T13=0," ","---")</f>
        <v>---</v>
      </c>
      <c r="G18" s="31">
        <f>IF(Замеры!T13=0," ",Замеры!I13)</f>
        <v>16</v>
      </c>
      <c r="H18" s="31" t="str">
        <f>CONCATENATE(Замеры!AE13,Замеры!U13,Замеры!AF13)</f>
        <v>18-23</v>
      </c>
      <c r="I18" s="29" t="str">
        <f>CONCATENATE(Замеры!AC13,Замеры!U13,Замеры!AD13)</f>
        <v>80-160</v>
      </c>
      <c r="J18" s="31">
        <f>IF(Замеры!T13=0," ",G18*2.55)</f>
        <v>40.799999999999997</v>
      </c>
      <c r="K18" s="29" t="str">
        <f>IF(Замеры!T13=0," ",Замеры!AA13)</f>
        <v>≤60</v>
      </c>
      <c r="L18" s="29">
        <f ca="1">IF(Замеры!T13=0," ",Замеры!AB13)</f>
        <v>49</v>
      </c>
      <c r="M18" s="29">
        <f>IF(Замеры!T13=0," ",0.1)</f>
        <v>0.1</v>
      </c>
      <c r="N18" s="29">
        <f>IF(Замеры!T13=0," ",Замеры!T13)</f>
        <v>80</v>
      </c>
      <c r="O18" s="29" t="str">
        <f>Замеры!U13</f>
        <v>-</v>
      </c>
      <c r="P18" s="29">
        <f>Замеры!V13</f>
        <v>160</v>
      </c>
      <c r="Q18" s="29" t="str">
        <f>IF(Замеры!T13=0," ","+")</f>
        <v>+</v>
      </c>
      <c r="R18" s="32">
        <f>Замеры!S13</f>
        <v>0</v>
      </c>
      <c r="W18" s="33">
        <f t="shared" si="0"/>
        <v>18.079999999999998</v>
      </c>
      <c r="X18" s="31" t="s">
        <v>75</v>
      </c>
      <c r="Y18" s="33">
        <f t="shared" si="1"/>
        <v>23.2</v>
      </c>
      <c r="Z18" s="32"/>
    </row>
    <row r="19" spans="1:26" x14ac:dyDescent="0.3">
      <c r="A19" s="35">
        <f>IF(Замеры!B15=0, " ", Замеры!B15)</f>
        <v>10</v>
      </c>
      <c r="B19" s="37" t="str">
        <f>CONCATENATE(Замеры!C15,Замеры!E15)</f>
        <v>Группа от QD8</v>
      </c>
      <c r="C19" s="35" t="str">
        <f>IF(Замеры!H15=0," ", Замеры!H15)</f>
        <v>FH202</v>
      </c>
      <c r="D19" s="29" t="str">
        <f>IF(Замеры!T15=0, " ", Замеры!R15)</f>
        <v xml:space="preserve"> </v>
      </c>
      <c r="E19" s="29" t="str">
        <f>CONCATENATE(Замеры!N15,Замеры!Q15,Замеры!P15)</f>
        <v xml:space="preserve">МД </v>
      </c>
      <c r="F19" s="30" t="str">
        <f>IF(Замеры!T15=0," ","---")</f>
        <v xml:space="preserve"> </v>
      </c>
      <c r="G19" s="31" t="str">
        <f>IF(Замеры!T15=0," ",Замеры!I15)</f>
        <v xml:space="preserve"> </v>
      </c>
      <c r="H19" s="31" t="str">
        <f>CONCATENATE(Замеры!AE15,Замеры!U15,Замеры!AF15)</f>
        <v>45 58</v>
      </c>
      <c r="I19" s="29" t="str">
        <f>CONCATENATE(Замеры!AC15,Замеры!U15,Замеры!AD15)</f>
        <v xml:space="preserve">   </v>
      </c>
      <c r="J19" s="31" t="str">
        <f>IF(Замеры!T15=0," ",G19*2.55)</f>
        <v xml:space="preserve"> </v>
      </c>
      <c r="K19" s="29" t="str">
        <f>IF(Замеры!T15=0," ",Замеры!AA15)</f>
        <v xml:space="preserve"> </v>
      </c>
      <c r="L19" s="29" t="str">
        <f>IF(Замеры!T15=0," ",Замеры!AB15)</f>
        <v xml:space="preserve"> </v>
      </c>
      <c r="M19" s="29" t="str">
        <f>IF(Замеры!T15=0," ",0.1)</f>
        <v xml:space="preserve"> </v>
      </c>
      <c r="N19" s="29" t="str">
        <f>IF(Замеры!T15=0," ",Замеры!T15)</f>
        <v xml:space="preserve"> </v>
      </c>
      <c r="O19" s="29" t="str">
        <f>Замеры!U15</f>
        <v xml:space="preserve"> </v>
      </c>
      <c r="P19" s="29" t="str">
        <f>Замеры!V15</f>
        <v xml:space="preserve"> </v>
      </c>
      <c r="Q19" s="29" t="str">
        <f>IF(Замеры!T15=0," ","+")</f>
        <v xml:space="preserve"> </v>
      </c>
      <c r="R19" s="32">
        <f>Замеры!S15</f>
        <v>0</v>
      </c>
      <c r="W19" s="33" t="e">
        <f t="shared" si="0"/>
        <v>#VALUE!</v>
      </c>
      <c r="X19" s="31" t="s">
        <v>75</v>
      </c>
      <c r="Y19" s="33" t="e">
        <f t="shared" si="1"/>
        <v>#VALUE!</v>
      </c>
      <c r="Z19" s="32"/>
    </row>
    <row r="20" spans="1:26" x14ac:dyDescent="0.3">
      <c r="A20" s="35">
        <f>IF(Замеры!B16=0, " ", Замеры!B16)</f>
        <v>11</v>
      </c>
      <c r="B20" s="37" t="str">
        <f>CONCATENATE(Замеры!C16,Замеры!E16)</f>
        <v>Группа от QF8</v>
      </c>
      <c r="C20" s="35" t="str">
        <f>IF(Замеры!H16=0," ", Замеры!H16)</f>
        <v>SH 201 L</v>
      </c>
      <c r="D20" s="29" t="str">
        <f>IF(Замеры!T16=0, " ", Замеры!R16)</f>
        <v>ОВВ</v>
      </c>
      <c r="E20" s="29" t="str">
        <f>CONCATENATE(Замеры!N16,Замеры!Q16,Замеры!P16)</f>
        <v>МД-С</v>
      </c>
      <c r="F20" s="30" t="str">
        <f>IF(Замеры!T16=0," ","---")</f>
        <v>---</v>
      </c>
      <c r="G20" s="31">
        <f>IF(Замеры!T16=0," ",Замеры!I16)</f>
        <v>32</v>
      </c>
      <c r="H20" s="31" t="str">
        <f>CONCATENATE(Замеры!AE16,Замеры!U16,Замеры!AF16)</f>
        <v>36-46</v>
      </c>
      <c r="I20" s="29" t="str">
        <f>CONCATENATE(Замеры!AC16,Замеры!U16,Замеры!AD16)</f>
        <v>160-320</v>
      </c>
      <c r="J20" s="31">
        <f>IF(Замеры!T16=0," ",G20*2.55)</f>
        <v>81.599999999999994</v>
      </c>
      <c r="K20" s="29" t="str">
        <f>IF(Замеры!T16=0," ",Замеры!AA16)</f>
        <v>≤60</v>
      </c>
      <c r="L20" s="29">
        <f ca="1">IF(Замеры!T16=0," ",Замеры!AB16)</f>
        <v>44</v>
      </c>
      <c r="M20" s="29">
        <f>IF(Замеры!T16=0," ",0.1)</f>
        <v>0.1</v>
      </c>
      <c r="N20" s="29">
        <f>IF(Замеры!T16=0," ",Замеры!T16)</f>
        <v>160</v>
      </c>
      <c r="O20" s="29" t="str">
        <f>Замеры!U16</f>
        <v>-</v>
      </c>
      <c r="P20" s="29">
        <f>Замеры!V16</f>
        <v>320</v>
      </c>
      <c r="Q20" s="29" t="str">
        <f>IF(Замеры!T16=0," ","+")</f>
        <v>+</v>
      </c>
      <c r="R20" s="32">
        <f>Замеры!S16</f>
        <v>0</v>
      </c>
      <c r="W20" s="33">
        <f t="shared" si="0"/>
        <v>36.159999999999997</v>
      </c>
      <c r="X20" s="31" t="s">
        <v>75</v>
      </c>
      <c r="Y20" s="33">
        <f t="shared" si="1"/>
        <v>46.4</v>
      </c>
      <c r="Z20" s="32"/>
    </row>
    <row r="21" spans="1:26" x14ac:dyDescent="0.3">
      <c r="A21" s="35">
        <f>IF(Замеры!B17=0, " ", Замеры!B17)</f>
        <v>12</v>
      </c>
      <c r="B21" s="37" t="str">
        <f>CONCATENATE(Замеры!C17,Замеры!E17)</f>
        <v>Группа от QD9</v>
      </c>
      <c r="C21" s="35" t="str">
        <f>IF(Замеры!H17=0," ", Замеры!H17)</f>
        <v>FH204</v>
      </c>
      <c r="D21" s="29" t="str">
        <f>IF(Замеры!T17=0, " ", Замеры!R17)</f>
        <v xml:space="preserve"> </v>
      </c>
      <c r="E21" s="29" t="str">
        <f>CONCATENATE(Замеры!N17,Замеры!Q17,Замеры!P17)</f>
        <v xml:space="preserve">МД </v>
      </c>
      <c r="F21" s="30" t="str">
        <f>IF(Замеры!T17=0," ","---")</f>
        <v xml:space="preserve"> </v>
      </c>
      <c r="G21" s="31" t="str">
        <f>IF(Замеры!T17=0," ",Замеры!I17)</f>
        <v xml:space="preserve"> </v>
      </c>
      <c r="H21" s="31" t="str">
        <f>CONCATENATE(Замеры!AE17,Замеры!U17,Замеры!AF17)</f>
        <v>45 58</v>
      </c>
      <c r="I21" s="29" t="str">
        <f>CONCATENATE(Замеры!AC17,Замеры!U17,Замеры!AD17)</f>
        <v>0 0</v>
      </c>
      <c r="J21" s="31" t="str">
        <f>IF(Замеры!T17=0," ",G21*2.55)</f>
        <v xml:space="preserve"> </v>
      </c>
      <c r="K21" s="29" t="str">
        <f>IF(Замеры!T17=0," ",Замеры!AA17)</f>
        <v xml:space="preserve"> </v>
      </c>
      <c r="L21" s="29" t="str">
        <f>IF(Замеры!T17=0," ",Замеры!AB17)</f>
        <v xml:space="preserve"> </v>
      </c>
      <c r="M21" s="29" t="str">
        <f>IF(Замеры!T17=0," ",0.1)</f>
        <v xml:space="preserve"> </v>
      </c>
      <c r="N21" s="29" t="str">
        <f>IF(Замеры!T17=0," ",Замеры!T17)</f>
        <v xml:space="preserve"> </v>
      </c>
      <c r="O21" s="29" t="str">
        <f>Замеры!U17</f>
        <v xml:space="preserve"> </v>
      </c>
      <c r="P21" s="29" t="str">
        <f>Замеры!V17</f>
        <v xml:space="preserve"> </v>
      </c>
      <c r="Q21" s="29" t="str">
        <f>IF(Замеры!T17=0," ","+")</f>
        <v xml:space="preserve"> </v>
      </c>
      <c r="R21" s="32">
        <f>Замеры!S17</f>
        <v>0</v>
      </c>
      <c r="W21" s="33" t="e">
        <f t="shared" si="0"/>
        <v>#VALUE!</v>
      </c>
      <c r="X21" s="31" t="s">
        <v>75</v>
      </c>
      <c r="Y21" s="33" t="e">
        <f t="shared" si="1"/>
        <v>#VALUE!</v>
      </c>
      <c r="Z21" s="32"/>
    </row>
    <row r="22" spans="1:26" x14ac:dyDescent="0.3">
      <c r="A22" s="35">
        <f>IF(Замеры!B18=0, " ", Замеры!B18)</f>
        <v>13</v>
      </c>
      <c r="B22" s="37" t="str">
        <f>CONCATENATE(Замеры!C18,Замеры!E18)</f>
        <v>Группа от QF9</v>
      </c>
      <c r="C22" s="35" t="str">
        <f>IF(Замеры!H18=0," ", Замеры!H18)</f>
        <v>SH203L</v>
      </c>
      <c r="D22" s="29" t="str">
        <f>IF(Замеры!T18=0, " ", Замеры!R18)</f>
        <v>ОВВ</v>
      </c>
      <c r="E22" s="29" t="str">
        <f>CONCATENATE(Замеры!N18,Замеры!Q18,Замеры!P18)</f>
        <v>МД-С</v>
      </c>
      <c r="F22" s="30" t="str">
        <f>IF(Замеры!T18=0," ","---")</f>
        <v>---</v>
      </c>
      <c r="G22" s="31">
        <f>IF(Замеры!T18=0," ",Замеры!I18)</f>
        <v>32</v>
      </c>
      <c r="H22" s="31" t="str">
        <f>CONCATENATE(Замеры!AE18,Замеры!U18,Замеры!AF18)</f>
        <v>36-46</v>
      </c>
      <c r="I22" s="29" t="str">
        <f>CONCATENATE(Замеры!AC18,Замеры!U18,Замеры!AD18)</f>
        <v>160-320</v>
      </c>
      <c r="J22" s="31">
        <f>IF(Замеры!T18=0," ",G22*2.55)</f>
        <v>81.599999999999994</v>
      </c>
      <c r="K22" s="29" t="str">
        <f>IF(Замеры!T18=0," ",Замеры!AA18)</f>
        <v>≤60</v>
      </c>
      <c r="L22" s="29">
        <f ca="1">IF(Замеры!T18=0," ",Замеры!AB18)</f>
        <v>38</v>
      </c>
      <c r="M22" s="29">
        <f>IF(Замеры!T18=0," ",0.1)</f>
        <v>0.1</v>
      </c>
      <c r="N22" s="29">
        <f>IF(Замеры!T18=0," ",Замеры!T18)</f>
        <v>160</v>
      </c>
      <c r="O22" s="29" t="str">
        <f>Замеры!U18</f>
        <v>-</v>
      </c>
      <c r="P22" s="29">
        <f>Замеры!V18</f>
        <v>320</v>
      </c>
      <c r="Q22" s="29" t="str">
        <f>IF(Замеры!T18=0," ","+")</f>
        <v>+</v>
      </c>
      <c r="R22" s="32">
        <f>Замеры!S18</f>
        <v>0</v>
      </c>
      <c r="W22" s="33">
        <f t="shared" si="0"/>
        <v>36.159999999999997</v>
      </c>
      <c r="X22" s="31" t="s">
        <v>75</v>
      </c>
      <c r="Y22" s="33">
        <f t="shared" si="1"/>
        <v>46.4</v>
      </c>
      <c r="Z22" s="32"/>
    </row>
    <row r="23" spans="1:26" x14ac:dyDescent="0.3">
      <c r="A23" s="35">
        <f>IF(Замеры!B19=0, " ", Замеры!B19)</f>
        <v>14</v>
      </c>
      <c r="B23" s="37" t="str">
        <f>CONCATENATE(Замеры!C19,Замеры!E19)</f>
        <v>Группа от QF10</v>
      </c>
      <c r="C23" s="35" t="str">
        <f>IF(Замеры!H19=0," ", Замеры!H19)</f>
        <v>SH203L</v>
      </c>
      <c r="D23" s="29" t="str">
        <f>IF(Замеры!T19=0, " ", Замеры!R19)</f>
        <v>ОВВ</v>
      </c>
      <c r="E23" s="29" t="str">
        <f>CONCATENATE(Замеры!N19,Замеры!Q19,Замеры!P19)</f>
        <v>МД-С</v>
      </c>
      <c r="F23" s="30" t="str">
        <f>IF(Замеры!T19=0," ","---")</f>
        <v>---</v>
      </c>
      <c r="G23" s="31">
        <f>IF(Замеры!T19=0," ",Замеры!I19)</f>
        <v>33</v>
      </c>
      <c r="H23" s="31" t="str">
        <f>CONCATENATE(Замеры!AE19,Замеры!U19,Замеры!AF19)</f>
        <v>37-48</v>
      </c>
      <c r="I23" s="29" t="str">
        <f>CONCATENATE(Замеры!AC19,Замеры!U19,Замеры!AD19)</f>
        <v>165-330</v>
      </c>
      <c r="J23" s="31">
        <f>IF(Замеры!T19=0," ",G23*2.55)</f>
        <v>84.149999999999991</v>
      </c>
      <c r="K23" s="29" t="str">
        <f>IF(Замеры!T19=0," ",Замеры!AA19)</f>
        <v>≤60</v>
      </c>
      <c r="L23" s="29">
        <f ca="1">IF(Замеры!T19=0," ",Замеры!AB19)</f>
        <v>23</v>
      </c>
      <c r="M23" s="29">
        <f>IF(Замеры!T19=0," ",0.1)</f>
        <v>0.1</v>
      </c>
      <c r="N23" s="29">
        <f>IF(Замеры!T19=0," ",Замеры!T19)</f>
        <v>165</v>
      </c>
      <c r="O23" s="29" t="str">
        <f>Замеры!U19</f>
        <v>-</v>
      </c>
      <c r="P23" s="29">
        <f>Замеры!V19</f>
        <v>330</v>
      </c>
      <c r="Q23" s="29" t="str">
        <f>IF(Замеры!T19=0," ","+")</f>
        <v>+</v>
      </c>
      <c r="R23" s="32">
        <f>Замеры!S19</f>
        <v>0</v>
      </c>
      <c r="W23" s="33">
        <f t="shared" si="0"/>
        <v>37.29</v>
      </c>
      <c r="X23" s="31" t="s">
        <v>75</v>
      </c>
      <c r="Y23" s="33">
        <f t="shared" si="1"/>
        <v>47.85</v>
      </c>
      <c r="Z23" s="32"/>
    </row>
    <row r="24" spans="1:26" x14ac:dyDescent="0.3">
      <c r="A24" s="35">
        <f>IF(Замеры!B20=0, " ", Замеры!B20)</f>
        <v>15</v>
      </c>
      <c r="B24" s="37" t="str">
        <f>CONCATENATE(Замеры!C20,Замеры!E20)</f>
        <v>Группа от QF11</v>
      </c>
      <c r="C24" s="35" t="str">
        <f>IF(Замеры!H20=0," ", Замеры!H20)</f>
        <v>SH203L</v>
      </c>
      <c r="D24" s="29" t="str">
        <f>IF(Замеры!T20=0, " ", Замеры!R20)</f>
        <v>ОВВ</v>
      </c>
      <c r="E24" s="29" t="str">
        <f>CONCATENATE(Замеры!N20,Замеры!Q20,Замеры!P20)</f>
        <v>МД-С</v>
      </c>
      <c r="F24" s="30" t="str">
        <f>IF(Замеры!T20=0," ","---")</f>
        <v>---</v>
      </c>
      <c r="G24" s="31">
        <f>IF(Замеры!T20=0," ",Замеры!I20)</f>
        <v>34</v>
      </c>
      <c r="H24" s="31" t="str">
        <f>CONCATENATE(Замеры!AE20,Замеры!U20,Замеры!AF20)</f>
        <v>38-49</v>
      </c>
      <c r="I24" s="29" t="str">
        <f>CONCATENATE(Замеры!AC20,Замеры!U20,Замеры!AD20)</f>
        <v>170-340</v>
      </c>
      <c r="J24" s="31">
        <f>IF(Замеры!T20=0," ",G24*2.55)</f>
        <v>86.699999999999989</v>
      </c>
      <c r="K24" s="29" t="str">
        <f>IF(Замеры!T20=0," ",Замеры!AA20)</f>
        <v>≤60</v>
      </c>
      <c r="L24" s="29">
        <f ca="1">IF(Замеры!T20=0," ",Замеры!AB20)</f>
        <v>47</v>
      </c>
      <c r="M24" s="29">
        <f>IF(Замеры!T20=0," ",0.1)</f>
        <v>0.1</v>
      </c>
      <c r="N24" s="29">
        <f>IF(Замеры!T20=0," ",Замеры!T20)</f>
        <v>170</v>
      </c>
      <c r="O24" s="29" t="str">
        <f>Замеры!U20</f>
        <v>-</v>
      </c>
      <c r="P24" s="29">
        <f>Замеры!V20</f>
        <v>340</v>
      </c>
      <c r="Q24" s="29" t="str">
        <f>IF(Замеры!T20=0," ","+")</f>
        <v>+</v>
      </c>
      <c r="R24" s="32">
        <f>Замеры!S20</f>
        <v>0</v>
      </c>
      <c r="W24" s="33">
        <f t="shared" si="0"/>
        <v>38.419999999999995</v>
      </c>
      <c r="X24" s="31" t="s">
        <v>75</v>
      </c>
      <c r="Y24" s="33">
        <f t="shared" si="1"/>
        <v>49.3</v>
      </c>
      <c r="Z24" s="32"/>
    </row>
    <row r="25" spans="1:26" x14ac:dyDescent="0.3">
      <c r="A25" s="35">
        <f>IF(Замеры!B21=0, " ", Замеры!B21)</f>
        <v>16</v>
      </c>
      <c r="B25" s="37" t="str">
        <f>CONCATENATE(Замеры!C21,Замеры!E21)</f>
        <v>Группа от QF12</v>
      </c>
      <c r="C25" s="35" t="str">
        <f>IF(Замеры!H21=0," ", Замеры!H21)</f>
        <v>SH203L</v>
      </c>
      <c r="D25" s="29" t="str">
        <f>IF(Замеры!T21=0, " ", Замеры!R21)</f>
        <v>ОВВ</v>
      </c>
      <c r="E25" s="29" t="str">
        <f>CONCATENATE(Замеры!N21,Замеры!Q21,Замеры!P21)</f>
        <v>МД-С</v>
      </c>
      <c r="F25" s="30" t="str">
        <f>IF(Замеры!T21=0," ","---")</f>
        <v>---</v>
      </c>
      <c r="G25" s="31">
        <f>IF(Замеры!T21=0," ",Замеры!I21)</f>
        <v>35</v>
      </c>
      <c r="H25" s="31" t="str">
        <f>CONCATENATE(Замеры!AE21,Замеры!U21,Замеры!AF21)</f>
        <v>40-51</v>
      </c>
      <c r="I25" s="29" t="str">
        <f>CONCATENATE(Замеры!AC21,Замеры!U21,Замеры!AD21)</f>
        <v>175-350</v>
      </c>
      <c r="J25" s="31">
        <f>IF(Замеры!T21=0," ",G25*2.55)</f>
        <v>89.25</v>
      </c>
      <c r="K25" s="29" t="str">
        <f>IF(Замеры!T21=0," ",Замеры!AA21)</f>
        <v>≤60</v>
      </c>
      <c r="L25" s="29">
        <f ca="1">IF(Замеры!T21=0," ",Замеры!AB21)</f>
        <v>40</v>
      </c>
      <c r="M25" s="29">
        <f>IF(Замеры!T21=0," ",0.1)</f>
        <v>0.1</v>
      </c>
      <c r="N25" s="29">
        <f>IF(Замеры!T21=0," ",Замеры!T21)</f>
        <v>175</v>
      </c>
      <c r="O25" s="29" t="str">
        <f>Замеры!U21</f>
        <v>-</v>
      </c>
      <c r="P25" s="29">
        <f>Замеры!V21</f>
        <v>350</v>
      </c>
      <c r="Q25" s="29" t="str">
        <f>IF(Замеры!T21=0," ","+")</f>
        <v>+</v>
      </c>
      <c r="R25" s="32">
        <f>Замеры!S21</f>
        <v>0</v>
      </c>
      <c r="W25" s="33">
        <f t="shared" si="0"/>
        <v>39.549999999999997</v>
      </c>
      <c r="X25" s="31" t="s">
        <v>75</v>
      </c>
      <c r="Y25" s="33">
        <f t="shared" si="1"/>
        <v>50.75</v>
      </c>
      <c r="Z25" s="32"/>
    </row>
    <row r="26" spans="1:26" x14ac:dyDescent="0.3">
      <c r="A26" s="35">
        <f>IF(Замеры!B22=0, " ", Замеры!B22)</f>
        <v>17</v>
      </c>
      <c r="B26" s="37" t="str">
        <f>CONCATENATE(Замеры!C22,Замеры!E22)</f>
        <v>Группа от QF13</v>
      </c>
      <c r="C26" s="35" t="str">
        <f>IF(Замеры!H22=0," ", Замеры!H22)</f>
        <v>SH203L</v>
      </c>
      <c r="D26" s="29" t="str">
        <f>IF(Замеры!T22=0, " ", Замеры!R22)</f>
        <v>ОВВ</v>
      </c>
      <c r="E26" s="29" t="str">
        <f>CONCATENATE(Замеры!N22,Замеры!Q22,Замеры!P22)</f>
        <v>МД-С</v>
      </c>
      <c r="F26" s="30" t="str">
        <f>IF(Замеры!T22=0," ","---")</f>
        <v>---</v>
      </c>
      <c r="G26" s="31">
        <f>IF(Замеры!T22=0," ",Замеры!I22)</f>
        <v>36</v>
      </c>
      <c r="H26" s="31" t="str">
        <f>CONCATENATE(Замеры!AE22,Замеры!U22,Замеры!AF22)</f>
        <v>41-52</v>
      </c>
      <c r="I26" s="29" t="str">
        <f>CONCATENATE(Замеры!AC22,Замеры!U22,Замеры!AD22)</f>
        <v>180-360</v>
      </c>
      <c r="J26" s="31">
        <f>IF(Замеры!T22=0," ",G26*2.55)</f>
        <v>91.8</v>
      </c>
      <c r="K26" s="29" t="str">
        <f>IF(Замеры!T22=0," ",Замеры!AA22)</f>
        <v>≤60</v>
      </c>
      <c r="L26" s="29">
        <f ca="1">IF(Замеры!T22=0," ",Замеры!AB22)</f>
        <v>45</v>
      </c>
      <c r="M26" s="29">
        <f>IF(Замеры!T22=0," ",0.1)</f>
        <v>0.1</v>
      </c>
      <c r="N26" s="29">
        <f>IF(Замеры!T22=0," ",Замеры!T22)</f>
        <v>180</v>
      </c>
      <c r="O26" s="29" t="str">
        <f>Замеры!U22</f>
        <v>-</v>
      </c>
      <c r="P26" s="29">
        <f>Замеры!V22</f>
        <v>360</v>
      </c>
      <c r="Q26" s="29" t="str">
        <f>IF(Замеры!T22=0," ","+")</f>
        <v>+</v>
      </c>
      <c r="R26" s="32">
        <f>Замеры!S22</f>
        <v>0</v>
      </c>
      <c r="W26" s="33">
        <f t="shared" si="0"/>
        <v>40.679999999999993</v>
      </c>
      <c r="X26" s="31" t="s">
        <v>75</v>
      </c>
      <c r="Y26" s="33">
        <f t="shared" si="1"/>
        <v>52.199999999999996</v>
      </c>
      <c r="Z26" s="32"/>
    </row>
    <row r="27" spans="1:26" x14ac:dyDescent="0.3">
      <c r="A27" s="35">
        <f>IF(Замеры!B23=0, " ", Замеры!B23)</f>
        <v>18</v>
      </c>
      <c r="B27" s="37" t="str">
        <f>CONCATENATE(Замеры!C23,Замеры!E23)</f>
        <v>Группа от QF14</v>
      </c>
      <c r="C27" s="35" t="str">
        <f>IF(Замеры!H23=0," ", Замеры!H23)</f>
        <v>SH203L</v>
      </c>
      <c r="D27" s="29" t="str">
        <f>IF(Замеры!T23=0, " ", Замеры!R23)</f>
        <v>ОВВ</v>
      </c>
      <c r="E27" s="29" t="str">
        <f>CONCATENATE(Замеры!N23,Замеры!Q23,Замеры!P23)</f>
        <v>МД-С</v>
      </c>
      <c r="F27" s="30" t="str">
        <f>IF(Замеры!T23=0," ","---")</f>
        <v>---</v>
      </c>
      <c r="G27" s="31">
        <f>IF(Замеры!T23=0," ",Замеры!I23)</f>
        <v>37</v>
      </c>
      <c r="H27" s="31" t="str">
        <f>CONCATENATE(Замеры!AE23,Замеры!U23,Замеры!AF23)</f>
        <v>42-54</v>
      </c>
      <c r="I27" s="29" t="str">
        <f>CONCATENATE(Замеры!AC23,Замеры!U23,Замеры!AD23)</f>
        <v>185-370</v>
      </c>
      <c r="J27" s="31">
        <f>IF(Замеры!T23=0," ",G27*2.55)</f>
        <v>94.35</v>
      </c>
      <c r="K27" s="29" t="str">
        <f>IF(Замеры!T23=0," ",Замеры!AA23)</f>
        <v>≤60</v>
      </c>
      <c r="L27" s="29">
        <f ca="1">IF(Замеры!T23=0," ",Замеры!AB23)</f>
        <v>28</v>
      </c>
      <c r="M27" s="29">
        <f>IF(Замеры!T23=0," ",0.1)</f>
        <v>0.1</v>
      </c>
      <c r="N27" s="29">
        <f>IF(Замеры!T23=0," ",Замеры!T23)</f>
        <v>185</v>
      </c>
      <c r="O27" s="29" t="str">
        <f>Замеры!U23</f>
        <v>-</v>
      </c>
      <c r="P27" s="29">
        <f>Замеры!V23</f>
        <v>370</v>
      </c>
      <c r="Q27" s="29" t="str">
        <f>IF(Замеры!T23=0," ","+")</f>
        <v>+</v>
      </c>
      <c r="R27" s="32">
        <f>Замеры!S23</f>
        <v>0</v>
      </c>
      <c r="W27" s="33">
        <f t="shared" si="0"/>
        <v>41.809999999999995</v>
      </c>
      <c r="X27" s="31" t="s">
        <v>75</v>
      </c>
      <c r="Y27" s="33">
        <f t="shared" si="1"/>
        <v>53.65</v>
      </c>
      <c r="Z27" s="32"/>
    </row>
    <row r="28" spans="1:26" x14ac:dyDescent="0.3">
      <c r="A28" s="35">
        <f>IF(Замеры!B24=0, " ", Замеры!B24)</f>
        <v>19</v>
      </c>
      <c r="B28" s="37" t="str">
        <f>CONCATENATE(Замеры!C24,Замеры!E24)</f>
        <v>Группа от QF15</v>
      </c>
      <c r="C28" s="35" t="str">
        <f>IF(Замеры!H24=0," ", Замеры!H24)</f>
        <v>SH203L</v>
      </c>
      <c r="D28" s="29" t="str">
        <f>IF(Замеры!T24=0, " ", Замеры!R24)</f>
        <v>ОВВ</v>
      </c>
      <c r="E28" s="29" t="str">
        <f>CONCATENATE(Замеры!N24,Замеры!Q24,Замеры!P24)</f>
        <v>МД-С</v>
      </c>
      <c r="F28" s="30" t="str">
        <f>IF(Замеры!T24=0," ","---")</f>
        <v>---</v>
      </c>
      <c r="G28" s="31">
        <f>IF(Замеры!T24=0," ",Замеры!I24)</f>
        <v>38</v>
      </c>
      <c r="H28" s="31" t="str">
        <f>CONCATENATE(Замеры!AE24,Замеры!U24,Замеры!AF24)</f>
        <v>43-55</v>
      </c>
      <c r="I28" s="29" t="str">
        <f>CONCATENATE(Замеры!AC24,Замеры!U24,Замеры!AD24)</f>
        <v>190-380</v>
      </c>
      <c r="J28" s="31">
        <f>IF(Замеры!T24=0," ",G28*2.55)</f>
        <v>96.899999999999991</v>
      </c>
      <c r="K28" s="29" t="str">
        <f>IF(Замеры!T24=0," ",Замеры!AA24)</f>
        <v>≤60</v>
      </c>
      <c r="L28" s="29">
        <f ca="1">IF(Замеры!T24=0," ",Замеры!AB24)</f>
        <v>50</v>
      </c>
      <c r="M28" s="29">
        <f>IF(Замеры!T24=0," ",0.1)</f>
        <v>0.1</v>
      </c>
      <c r="N28" s="29">
        <f>IF(Замеры!T24=0," ",Замеры!T24)</f>
        <v>190</v>
      </c>
      <c r="O28" s="29" t="str">
        <f>Замеры!U24</f>
        <v>-</v>
      </c>
      <c r="P28" s="29">
        <f>Замеры!V24</f>
        <v>380</v>
      </c>
      <c r="Q28" s="29" t="str">
        <f>IF(Замеры!T24=0," ","+")</f>
        <v>+</v>
      </c>
      <c r="R28" s="32">
        <f>Замеры!S24</f>
        <v>0</v>
      </c>
      <c r="W28" s="33">
        <f t="shared" si="0"/>
        <v>42.94</v>
      </c>
      <c r="X28" s="31" t="s">
        <v>75</v>
      </c>
      <c r="Y28" s="33">
        <f t="shared" si="1"/>
        <v>55.1</v>
      </c>
      <c r="Z28" s="32"/>
    </row>
    <row r="29" spans="1:26" x14ac:dyDescent="0.3">
      <c r="A29" s="35">
        <f>IF(Замеры!B25=0, " ", Замеры!B25)</f>
        <v>20</v>
      </c>
      <c r="B29" s="37" t="str">
        <f>CONCATENATE(Замеры!C25,Замеры!E25)</f>
        <v>Группа от QF16</v>
      </c>
      <c r="C29" s="35" t="str">
        <f>IF(Замеры!H25=0," ", Замеры!H25)</f>
        <v>SH203L</v>
      </c>
      <c r="D29" s="29" t="str">
        <f>IF(Замеры!T25=0, " ", Замеры!R25)</f>
        <v>ОВВ</v>
      </c>
      <c r="E29" s="29" t="str">
        <f>CONCATENATE(Замеры!N25,Замеры!Q25,Замеры!P25)</f>
        <v>МД-С</v>
      </c>
      <c r="F29" s="30" t="str">
        <f>IF(Замеры!T25=0," ","---")</f>
        <v>---</v>
      </c>
      <c r="G29" s="31">
        <f>IF(Замеры!T25=0," ",Замеры!I25)</f>
        <v>39</v>
      </c>
      <c r="H29" s="31" t="str">
        <f>CONCATENATE(Замеры!AE25,Замеры!U25,Замеры!AF25)</f>
        <v>44-57</v>
      </c>
      <c r="I29" s="29" t="str">
        <f>CONCATENATE(Замеры!AC25,Замеры!U25,Замеры!AD25)</f>
        <v>195-390</v>
      </c>
      <c r="J29" s="31">
        <f>IF(Замеры!T25=0," ",G29*2.55)</f>
        <v>99.449999999999989</v>
      </c>
      <c r="K29" s="29" t="str">
        <f>IF(Замеры!T25=0," ",Замеры!AA25)</f>
        <v>≤60</v>
      </c>
      <c r="L29" s="29">
        <f ca="1">IF(Замеры!T25=0," ",Замеры!AB25)</f>
        <v>48</v>
      </c>
      <c r="M29" s="29">
        <f>IF(Замеры!T25=0," ",0.1)</f>
        <v>0.1</v>
      </c>
      <c r="N29" s="29">
        <f>IF(Замеры!T25=0," ",Замеры!T25)</f>
        <v>195</v>
      </c>
      <c r="O29" s="29" t="str">
        <f>Замеры!U25</f>
        <v>-</v>
      </c>
      <c r="P29" s="29">
        <f>Замеры!V25</f>
        <v>390</v>
      </c>
      <c r="Q29" s="29" t="str">
        <f>IF(Замеры!T25=0," ","+")</f>
        <v>+</v>
      </c>
      <c r="R29" s="32">
        <f>Замеры!S25</f>
        <v>0</v>
      </c>
      <c r="W29" s="33">
        <f t="shared" si="0"/>
        <v>44.069999999999993</v>
      </c>
      <c r="X29" s="31" t="s">
        <v>75</v>
      </c>
      <c r="Y29" s="33">
        <f t="shared" si="1"/>
        <v>56.55</v>
      </c>
      <c r="Z29" s="32"/>
    </row>
    <row r="30" spans="1:26" x14ac:dyDescent="0.3">
      <c r="A30" s="35">
        <f>IF(Замеры!B26=0, " ", Замеры!B26)</f>
        <v>21</v>
      </c>
      <c r="B30" s="37" t="str">
        <f>CONCATENATE(Замеры!C26,Замеры!E26)</f>
        <v>Группа от QF17</v>
      </c>
      <c r="C30" s="35" t="str">
        <f>IF(Замеры!H26=0," ", Замеры!H26)</f>
        <v>SH203L</v>
      </c>
      <c r="D30" s="29" t="str">
        <f>IF(Замеры!T26=0, " ", Замеры!R26)</f>
        <v>ОВВ</v>
      </c>
      <c r="E30" s="29" t="str">
        <f>CONCATENATE(Замеры!N26,Замеры!Q26,Замеры!P26)</f>
        <v>МД-С</v>
      </c>
      <c r="F30" s="30" t="str">
        <f>IF(Замеры!T26=0," ","---")</f>
        <v>---</v>
      </c>
      <c r="G30" s="31">
        <f>IF(Замеры!T26=0," ",Замеры!I26)</f>
        <v>40</v>
      </c>
      <c r="H30" s="31" t="str">
        <f>CONCATENATE(Замеры!AE26,Замеры!U26,Замеры!AF26)</f>
        <v>45-58</v>
      </c>
      <c r="I30" s="29" t="str">
        <f>CONCATENATE(Замеры!AC26,Замеры!U26,Замеры!AD26)</f>
        <v>200-400</v>
      </c>
      <c r="J30" s="31">
        <f>IF(Замеры!T26=0," ",G30*2.55)</f>
        <v>102</v>
      </c>
      <c r="K30" s="29" t="str">
        <f>IF(Замеры!T26=0," ",Замеры!AA26)</f>
        <v>≤60</v>
      </c>
      <c r="L30" s="29">
        <f ca="1">IF(Замеры!T26=0," ",Замеры!AB26)</f>
        <v>41</v>
      </c>
      <c r="M30" s="29">
        <f>IF(Замеры!T26=0," ",0.1)</f>
        <v>0.1</v>
      </c>
      <c r="N30" s="29">
        <f>IF(Замеры!T26=0," ",Замеры!T26)</f>
        <v>200</v>
      </c>
      <c r="O30" s="29" t="str">
        <f>Замеры!U26</f>
        <v>-</v>
      </c>
      <c r="P30" s="29">
        <f>Замеры!V26</f>
        <v>400</v>
      </c>
      <c r="Q30" s="29" t="str">
        <f>IF(Замеры!T26=0," ","+")</f>
        <v>+</v>
      </c>
      <c r="R30" s="32">
        <f>Замеры!S26</f>
        <v>0</v>
      </c>
      <c r="W30" s="33">
        <f t="shared" si="0"/>
        <v>45.199999999999996</v>
      </c>
      <c r="X30" s="31" t="s">
        <v>75</v>
      </c>
      <c r="Y30" s="33">
        <f t="shared" si="1"/>
        <v>58</v>
      </c>
      <c r="Z30" s="32"/>
    </row>
    <row r="31" spans="1:26" x14ac:dyDescent="0.3">
      <c r="A31" s="35">
        <f>IF(Замеры!B27=0, " ", Замеры!B27)</f>
        <v>22</v>
      </c>
      <c r="B31" s="37" t="str">
        <f>CONCATENATE(Замеры!C27,Замеры!E27)</f>
        <v>Группа от QF18</v>
      </c>
      <c r="C31" s="35" t="str">
        <f>IF(Замеры!H27=0," ", Замеры!H27)</f>
        <v>SH203L</v>
      </c>
      <c r="D31" s="29" t="str">
        <f>IF(Замеры!T27=0, " ", Замеры!R27)</f>
        <v>ОВВ</v>
      </c>
      <c r="E31" s="29" t="str">
        <f>CONCATENATE(Замеры!N27,Замеры!Q27,Замеры!P27)</f>
        <v>МД-С</v>
      </c>
      <c r="F31" s="30" t="str">
        <f>IF(Замеры!T27=0," ","---")</f>
        <v>---</v>
      </c>
      <c r="G31" s="31">
        <f>IF(Замеры!T27=0," ",Замеры!I27)</f>
        <v>41</v>
      </c>
      <c r="H31" s="31" t="str">
        <f>CONCATENATE(Замеры!AE27,Замеры!U27,Замеры!AF27)</f>
        <v>46-59</v>
      </c>
      <c r="I31" s="29" t="str">
        <f>CONCATENATE(Замеры!AC27,Замеры!U27,Замеры!AD27)</f>
        <v>205-410</v>
      </c>
      <c r="J31" s="31">
        <f>IF(Замеры!T27=0," ",G31*2.55)</f>
        <v>104.55</v>
      </c>
      <c r="K31" s="29" t="str">
        <f>IF(Замеры!T27=0," ",Замеры!AA27)</f>
        <v>≤60</v>
      </c>
      <c r="L31" s="29">
        <f ca="1">IF(Замеры!T27=0," ",Замеры!AB27)</f>
        <v>22</v>
      </c>
      <c r="M31" s="29">
        <f>IF(Замеры!T27=0," ",0.1)</f>
        <v>0.1</v>
      </c>
      <c r="N31" s="29">
        <f>IF(Замеры!T27=0," ",Замеры!T27)</f>
        <v>205</v>
      </c>
      <c r="O31" s="29" t="str">
        <f>Замеры!U27</f>
        <v>-</v>
      </c>
      <c r="P31" s="29">
        <f>Замеры!V27</f>
        <v>410</v>
      </c>
      <c r="Q31" s="29" t="str">
        <f>IF(Замеры!T27=0," ","+")</f>
        <v>+</v>
      </c>
      <c r="R31" s="32">
        <f>Замеры!S27</f>
        <v>0</v>
      </c>
      <c r="W31" s="33">
        <f t="shared" si="0"/>
        <v>46.33</v>
      </c>
      <c r="X31" s="31" t="s">
        <v>75</v>
      </c>
      <c r="Y31" s="33">
        <f t="shared" si="1"/>
        <v>59.449999999999996</v>
      </c>
      <c r="Z31" s="32"/>
    </row>
    <row r="32" spans="1:26" x14ac:dyDescent="0.3">
      <c r="A32" s="35">
        <f>IF(Замеры!B28=0, " ", Замеры!B28)</f>
        <v>23</v>
      </c>
      <c r="B32" s="37" t="str">
        <f>CONCATENATE(Замеры!C28,Замеры!E28)</f>
        <v>Группа от QF19</v>
      </c>
      <c r="C32" s="35" t="str">
        <f>IF(Замеры!H28=0," ", Замеры!H28)</f>
        <v>SH203L</v>
      </c>
      <c r="D32" s="29" t="str">
        <f>IF(Замеры!T28=0, " ", Замеры!R28)</f>
        <v>ОВВ</v>
      </c>
      <c r="E32" s="29" t="str">
        <f>CONCATENATE(Замеры!N28,Замеры!Q28,Замеры!P28)</f>
        <v>МД-С</v>
      </c>
      <c r="F32" s="30" t="str">
        <f>IF(Замеры!T28=0," ","---")</f>
        <v>---</v>
      </c>
      <c r="G32" s="31">
        <f>IF(Замеры!T28=0," ",Замеры!I28)</f>
        <v>42</v>
      </c>
      <c r="H32" s="31" t="str">
        <f>CONCATENATE(Замеры!AE28,Замеры!U28,Замеры!AF28)</f>
        <v>47-61</v>
      </c>
      <c r="I32" s="29" t="str">
        <f>CONCATENATE(Замеры!AC28,Замеры!U28,Замеры!AD28)</f>
        <v>210-420</v>
      </c>
      <c r="J32" s="31">
        <f>IF(Замеры!T28=0," ",G32*2.55)</f>
        <v>107.1</v>
      </c>
      <c r="K32" s="29" t="str">
        <f>IF(Замеры!T28=0," ",Замеры!AA28)</f>
        <v>≤60</v>
      </c>
      <c r="L32" s="29">
        <f ca="1">IF(Замеры!T28=0," ",Замеры!AB28)</f>
        <v>50</v>
      </c>
      <c r="M32" s="29">
        <f>IF(Замеры!T28=0," ",0.1)</f>
        <v>0.1</v>
      </c>
      <c r="N32" s="29">
        <f>IF(Замеры!T28=0," ",Замеры!T28)</f>
        <v>210</v>
      </c>
      <c r="O32" s="29" t="str">
        <f>Замеры!U28</f>
        <v>-</v>
      </c>
      <c r="P32" s="29">
        <f>Замеры!V28</f>
        <v>420</v>
      </c>
      <c r="Q32" s="29" t="str">
        <f>IF(Замеры!T28=0," ","+")</f>
        <v>+</v>
      </c>
      <c r="R32" s="32">
        <f>Замеры!S28</f>
        <v>0</v>
      </c>
      <c r="W32" s="33">
        <f t="shared" si="0"/>
        <v>47.459999999999994</v>
      </c>
      <c r="X32" s="31" t="s">
        <v>75</v>
      </c>
      <c r="Y32" s="33">
        <f t="shared" si="1"/>
        <v>60.9</v>
      </c>
      <c r="Z32" s="32"/>
    </row>
    <row r="33" spans="1:26" x14ac:dyDescent="0.3">
      <c r="A33" s="35">
        <f>IF(Замеры!B29=0, " ", Замеры!B29)</f>
        <v>24</v>
      </c>
      <c r="B33" s="37" t="str">
        <f>CONCATENATE(Замеры!C29,Замеры!E29)</f>
        <v>Группа от QF20</v>
      </c>
      <c r="C33" s="35" t="str">
        <f>IF(Замеры!H29=0," ", Замеры!H29)</f>
        <v>SH203L</v>
      </c>
      <c r="D33" s="29" t="str">
        <f>IF(Замеры!T29=0, " ", Замеры!R29)</f>
        <v>ОВВ</v>
      </c>
      <c r="E33" s="29" t="str">
        <f>CONCATENATE(Замеры!N29,Замеры!Q29,Замеры!P29)</f>
        <v>МД-С</v>
      </c>
      <c r="F33" s="30" t="str">
        <f>IF(Замеры!T29=0," ","---")</f>
        <v>---</v>
      </c>
      <c r="G33" s="31">
        <f>IF(Замеры!T29=0," ",Замеры!I29)</f>
        <v>43</v>
      </c>
      <c r="H33" s="31" t="str">
        <f>CONCATENATE(Замеры!AE29,Замеры!U29,Замеры!AF29)</f>
        <v>49-62</v>
      </c>
      <c r="I33" s="29" t="str">
        <f>CONCATENATE(Замеры!AC29,Замеры!U29,Замеры!AD29)</f>
        <v>215-430</v>
      </c>
      <c r="J33" s="31">
        <f>IF(Замеры!T29=0," ",G33*2.55)</f>
        <v>109.64999999999999</v>
      </c>
      <c r="K33" s="29" t="str">
        <f>IF(Замеры!T29=0," ",Замеры!AA29)</f>
        <v>≤60</v>
      </c>
      <c r="L33" s="29">
        <f ca="1">IF(Замеры!T29=0," ",Замеры!AB29)</f>
        <v>43</v>
      </c>
      <c r="M33" s="29">
        <f>IF(Замеры!T29=0," ",0.1)</f>
        <v>0.1</v>
      </c>
      <c r="N33" s="29">
        <f>IF(Замеры!T29=0," ",Замеры!T29)</f>
        <v>215</v>
      </c>
      <c r="O33" s="29" t="str">
        <f>Замеры!U29</f>
        <v>-</v>
      </c>
      <c r="P33" s="29">
        <f>Замеры!V29</f>
        <v>430</v>
      </c>
      <c r="Q33" s="29" t="str">
        <f>IF(Замеры!T29=0," ","+")</f>
        <v>+</v>
      </c>
      <c r="R33" s="32">
        <f>Замеры!S29</f>
        <v>0</v>
      </c>
      <c r="W33" s="33">
        <f t="shared" si="0"/>
        <v>48.589999999999996</v>
      </c>
      <c r="X33" s="31" t="s">
        <v>75</v>
      </c>
      <c r="Y33" s="33">
        <f t="shared" si="1"/>
        <v>62.35</v>
      </c>
      <c r="Z33" s="32"/>
    </row>
    <row r="34" spans="1:26" x14ac:dyDescent="0.3">
      <c r="A34" s="35">
        <f>IF(Замеры!B30=0, " ", Замеры!B30)</f>
        <v>25</v>
      </c>
      <c r="B34" s="37" t="str">
        <f>CONCATENATE(Замеры!C30,Замеры!E30)</f>
        <v>Группа от QF21</v>
      </c>
      <c r="C34" s="35" t="str">
        <f>IF(Замеры!H30=0," ", Замеры!H30)</f>
        <v>SH203L</v>
      </c>
      <c r="D34" s="29" t="str">
        <f>IF(Замеры!T30=0, " ", Замеры!R30)</f>
        <v>ОВВ</v>
      </c>
      <c r="E34" s="29" t="str">
        <f>CONCATENATE(Замеры!N30,Замеры!Q30,Замеры!P30)</f>
        <v>МД-С</v>
      </c>
      <c r="F34" s="30" t="str">
        <f>IF(Замеры!T30=0," ","---")</f>
        <v>---</v>
      </c>
      <c r="G34" s="31">
        <f>IF(Замеры!T30=0," ",Замеры!I30)</f>
        <v>44</v>
      </c>
      <c r="H34" s="31" t="str">
        <f>CONCATENATE(Замеры!AE30,Замеры!U30,Замеры!AF30)</f>
        <v>50-64</v>
      </c>
      <c r="I34" s="29" t="str">
        <f>CONCATENATE(Замеры!AC30,Замеры!U30,Замеры!AD30)</f>
        <v>220-440</v>
      </c>
      <c r="J34" s="31">
        <f>IF(Замеры!T30=0," ",G34*2.55)</f>
        <v>112.19999999999999</v>
      </c>
      <c r="K34" s="29" t="str">
        <f>IF(Замеры!T30=0," ",Замеры!AA30)</f>
        <v>≤60</v>
      </c>
      <c r="L34" s="29">
        <f ca="1">IF(Замеры!T30=0," ",Замеры!AB30)</f>
        <v>25</v>
      </c>
      <c r="M34" s="29">
        <f>IF(Замеры!T30=0," ",0.1)</f>
        <v>0.1</v>
      </c>
      <c r="N34" s="29">
        <f>IF(Замеры!T30=0," ",Замеры!T30)</f>
        <v>220</v>
      </c>
      <c r="O34" s="29" t="str">
        <f>Замеры!U30</f>
        <v>-</v>
      </c>
      <c r="P34" s="29">
        <f>Замеры!V30</f>
        <v>440</v>
      </c>
      <c r="Q34" s="29" t="str">
        <f>IF(Замеры!T30=0," ","+")</f>
        <v>+</v>
      </c>
      <c r="R34" s="32">
        <f>Замеры!S30</f>
        <v>0</v>
      </c>
      <c r="W34" s="33">
        <f t="shared" si="0"/>
        <v>49.72</v>
      </c>
      <c r="X34" s="31" t="s">
        <v>75</v>
      </c>
      <c r="Y34" s="33">
        <f t="shared" si="1"/>
        <v>63.8</v>
      </c>
      <c r="Z34" s="32"/>
    </row>
    <row r="35" spans="1:26" x14ac:dyDescent="0.3">
      <c r="A35" s="35">
        <f>IF(Замеры!B31=0, " ", Замеры!B31)</f>
        <v>26</v>
      </c>
      <c r="B35" s="37" t="str">
        <f>CONCATENATE(Замеры!C31,Замеры!E31)</f>
        <v>Группа от QF22</v>
      </c>
      <c r="C35" s="35" t="str">
        <f>IF(Замеры!H31=0," ", Замеры!H31)</f>
        <v>SH203L</v>
      </c>
      <c r="D35" s="29" t="str">
        <f>IF(Замеры!T31=0, " ", Замеры!R31)</f>
        <v>ОВВ</v>
      </c>
      <c r="E35" s="29" t="str">
        <f>CONCATENATE(Замеры!N31,Замеры!Q31,Замеры!P31)</f>
        <v>МД-С</v>
      </c>
      <c r="F35" s="30" t="str">
        <f>IF(Замеры!T31=0," ","---")</f>
        <v>---</v>
      </c>
      <c r="G35" s="31">
        <f>IF(Замеры!T31=0," ",Замеры!I31)</f>
        <v>45</v>
      </c>
      <c r="H35" s="31" t="str">
        <f>CONCATENATE(Замеры!AE31,Замеры!U31,Замеры!AF31)</f>
        <v>51-65</v>
      </c>
      <c r="I35" s="29" t="str">
        <f>CONCATENATE(Замеры!AC31,Замеры!U31,Замеры!AD31)</f>
        <v>225-450</v>
      </c>
      <c r="J35" s="31">
        <f>IF(Замеры!T31=0," ",G35*2.55)</f>
        <v>114.74999999999999</v>
      </c>
      <c r="K35" s="29" t="str">
        <f>IF(Замеры!T31=0," ",Замеры!AA31)</f>
        <v>≤60</v>
      </c>
      <c r="L35" s="29">
        <f ca="1">IF(Замеры!T31=0," ",Замеры!AB31)</f>
        <v>39</v>
      </c>
      <c r="M35" s="29">
        <f>IF(Замеры!T31=0," ",0.1)</f>
        <v>0.1</v>
      </c>
      <c r="N35" s="29">
        <f>IF(Замеры!T31=0," ",Замеры!T31)</f>
        <v>225</v>
      </c>
      <c r="O35" s="29" t="str">
        <f>Замеры!U31</f>
        <v>-</v>
      </c>
      <c r="P35" s="29">
        <f>Замеры!V31</f>
        <v>450</v>
      </c>
      <c r="Q35" s="29" t="str">
        <f>IF(Замеры!T31=0," ","+")</f>
        <v>+</v>
      </c>
      <c r="R35" s="32">
        <f>Замеры!S31</f>
        <v>0</v>
      </c>
      <c r="W35" s="33">
        <f t="shared" si="0"/>
        <v>50.849999999999994</v>
      </c>
      <c r="X35" s="31" t="s">
        <v>75</v>
      </c>
      <c r="Y35" s="33">
        <f t="shared" si="1"/>
        <v>65.25</v>
      </c>
      <c r="Z35" s="32"/>
    </row>
    <row r="36" spans="1:26" x14ac:dyDescent="0.3">
      <c r="A36" s="35">
        <f>IF(Замеры!B32=0, " ", Замеры!B32)</f>
        <v>27</v>
      </c>
      <c r="B36" s="37" t="str">
        <f>CONCATENATE(Замеры!C32,Замеры!E32)</f>
        <v>Группа от QF23</v>
      </c>
      <c r="C36" s="35" t="str">
        <f>IF(Замеры!H32=0," ", Замеры!H32)</f>
        <v>SH203L</v>
      </c>
      <c r="D36" s="29" t="str">
        <f>IF(Замеры!T32=0, " ", Замеры!R32)</f>
        <v>ОВВ</v>
      </c>
      <c r="E36" s="29" t="str">
        <f>CONCATENATE(Замеры!N32,Замеры!Q32,Замеры!P32)</f>
        <v>МД-С</v>
      </c>
      <c r="F36" s="30" t="str">
        <f>IF(Замеры!T32=0," ","---")</f>
        <v>---</v>
      </c>
      <c r="G36" s="31">
        <f>IF(Замеры!T32=0," ",Замеры!I32)</f>
        <v>46</v>
      </c>
      <c r="H36" s="31" t="str">
        <f>CONCATENATE(Замеры!AE32,Замеры!U32,Замеры!AF32)</f>
        <v>52-67</v>
      </c>
      <c r="I36" s="29" t="str">
        <f>CONCATENATE(Замеры!AC32,Замеры!U32,Замеры!AD32)</f>
        <v>230-460</v>
      </c>
      <c r="J36" s="31">
        <f>IF(Замеры!T32=0," ",G36*2.55)</f>
        <v>117.3</v>
      </c>
      <c r="K36" s="29" t="str">
        <f>IF(Замеры!T32=0," ",Замеры!AA32)</f>
        <v>≤60</v>
      </c>
      <c r="L36" s="29">
        <f ca="1">IF(Замеры!T32=0," ",Замеры!AB32)</f>
        <v>25</v>
      </c>
      <c r="M36" s="29">
        <f>IF(Замеры!T32=0," ",0.1)</f>
        <v>0.1</v>
      </c>
      <c r="N36" s="29">
        <f>IF(Замеры!T32=0," ",Замеры!T32)</f>
        <v>230</v>
      </c>
      <c r="O36" s="29" t="str">
        <f>Замеры!U32</f>
        <v>-</v>
      </c>
      <c r="P36" s="29">
        <f>Замеры!V32</f>
        <v>460</v>
      </c>
      <c r="Q36" s="29" t="str">
        <f>IF(Замеры!T32=0," ","+")</f>
        <v>+</v>
      </c>
      <c r="R36" s="32">
        <f>Замеры!S32</f>
        <v>0</v>
      </c>
      <c r="W36" s="33">
        <f t="shared" si="0"/>
        <v>51.98</v>
      </c>
      <c r="X36" s="31" t="s">
        <v>75</v>
      </c>
      <c r="Y36" s="33">
        <f t="shared" si="1"/>
        <v>66.7</v>
      </c>
      <c r="Z36" s="32"/>
    </row>
    <row r="37" spans="1:26" x14ac:dyDescent="0.3">
      <c r="A37" s="35">
        <f>IF(Замеры!B33=0, " ", Замеры!B33)</f>
        <v>28</v>
      </c>
      <c r="B37" s="37" t="str">
        <f>CONCATENATE(Замеры!C33,Замеры!E33)</f>
        <v>Группа от QF24</v>
      </c>
      <c r="C37" s="35" t="str">
        <f>IF(Замеры!H33=0," ", Замеры!H33)</f>
        <v>SH203L</v>
      </c>
      <c r="D37" s="29" t="str">
        <f>IF(Замеры!T33=0, " ", Замеры!R33)</f>
        <v>ОВВ</v>
      </c>
      <c r="E37" s="29" t="str">
        <f>CONCATENATE(Замеры!N33,Замеры!Q33,Замеры!P33)</f>
        <v>МД-С</v>
      </c>
      <c r="F37" s="30" t="str">
        <f>IF(Замеры!T33=0," ","---")</f>
        <v>---</v>
      </c>
      <c r="G37" s="31">
        <f>IF(Замеры!T33=0," ",Замеры!I33)</f>
        <v>47</v>
      </c>
      <c r="H37" s="31" t="str">
        <f>CONCATENATE(Замеры!AE33,Замеры!U33,Замеры!AF33)</f>
        <v>53-68</v>
      </c>
      <c r="I37" s="29" t="str">
        <f>CONCATENATE(Замеры!AC33,Замеры!U33,Замеры!AD33)</f>
        <v>235-470</v>
      </c>
      <c r="J37" s="31">
        <f>IF(Замеры!T33=0," ",G37*2.55)</f>
        <v>119.85</v>
      </c>
      <c r="K37" s="29" t="str">
        <f>IF(Замеры!T33=0," ",Замеры!AA33)</f>
        <v>≤60</v>
      </c>
      <c r="L37" s="29">
        <f ca="1">IF(Замеры!T33=0," ",Замеры!AB33)</f>
        <v>29</v>
      </c>
      <c r="M37" s="29">
        <f>IF(Замеры!T33=0," ",0.1)</f>
        <v>0.1</v>
      </c>
      <c r="N37" s="29">
        <f>IF(Замеры!T33=0," ",Замеры!T33)</f>
        <v>235</v>
      </c>
      <c r="O37" s="29" t="str">
        <f>Замеры!U33</f>
        <v>-</v>
      </c>
      <c r="P37" s="29">
        <f>Замеры!V33</f>
        <v>470</v>
      </c>
      <c r="Q37" s="29" t="str">
        <f>IF(Замеры!T33=0," ","+")</f>
        <v>+</v>
      </c>
      <c r="R37" s="32">
        <f>Замеры!S33</f>
        <v>0</v>
      </c>
      <c r="W37" s="33">
        <f t="shared" si="0"/>
        <v>53.109999999999992</v>
      </c>
      <c r="X37" s="31" t="s">
        <v>75</v>
      </c>
      <c r="Y37" s="33">
        <f t="shared" si="1"/>
        <v>68.149999999999991</v>
      </c>
      <c r="Z37" s="32"/>
    </row>
    <row r="38" spans="1:26" x14ac:dyDescent="0.3">
      <c r="A38" s="35">
        <f>IF(Замеры!B34=0, " ", Замеры!B34)</f>
        <v>29</v>
      </c>
      <c r="B38" s="37" t="str">
        <f>CONCATENATE(Замеры!C34,Замеры!E34)</f>
        <v>Группа от QF25</v>
      </c>
      <c r="C38" s="35" t="str">
        <f>IF(Замеры!H34=0," ", Замеры!H34)</f>
        <v>SH203L</v>
      </c>
      <c r="D38" s="29" t="str">
        <f>IF(Замеры!T34=0, " ", Замеры!R34)</f>
        <v>ОВВ</v>
      </c>
      <c r="E38" s="29" t="str">
        <f>CONCATENATE(Замеры!N34,Замеры!Q34,Замеры!P34)</f>
        <v>МД-С</v>
      </c>
      <c r="F38" s="30" t="str">
        <f>IF(Замеры!T34=0," ","---")</f>
        <v>---</v>
      </c>
      <c r="G38" s="31">
        <f>IF(Замеры!T34=0," ",Замеры!I34)</f>
        <v>48</v>
      </c>
      <c r="H38" s="31" t="str">
        <f>CONCATENATE(Замеры!AE34,Замеры!U34,Замеры!AF34)</f>
        <v>54-70</v>
      </c>
      <c r="I38" s="29" t="str">
        <f>CONCATENATE(Замеры!AC34,Замеры!U34,Замеры!AD34)</f>
        <v>240-480</v>
      </c>
      <c r="J38" s="31">
        <f>IF(Замеры!T34=0," ",G38*2.55)</f>
        <v>122.39999999999999</v>
      </c>
      <c r="K38" s="29" t="str">
        <f>IF(Замеры!T34=0," ",Замеры!AA34)</f>
        <v>≤60</v>
      </c>
      <c r="L38" s="29">
        <f ca="1">IF(Замеры!T34=0," ",Замеры!AB34)</f>
        <v>20</v>
      </c>
      <c r="M38" s="29">
        <f>IF(Замеры!T34=0," ",0.1)</f>
        <v>0.1</v>
      </c>
      <c r="N38" s="29">
        <f>IF(Замеры!T34=0," ",Замеры!T34)</f>
        <v>240</v>
      </c>
      <c r="O38" s="29" t="str">
        <f>Замеры!U34</f>
        <v>-</v>
      </c>
      <c r="P38" s="29">
        <f>Замеры!V34</f>
        <v>480</v>
      </c>
      <c r="Q38" s="29" t="str">
        <f>IF(Замеры!T34=0," ","+")</f>
        <v>+</v>
      </c>
      <c r="R38" s="32">
        <f>Замеры!S34</f>
        <v>0</v>
      </c>
      <c r="W38" s="33">
        <f t="shared" si="0"/>
        <v>54.239999999999995</v>
      </c>
      <c r="X38" s="31" t="s">
        <v>75</v>
      </c>
      <c r="Y38" s="33">
        <f t="shared" si="1"/>
        <v>69.599999999999994</v>
      </c>
      <c r="Z38" s="32"/>
    </row>
    <row r="39" spans="1:26" x14ac:dyDescent="0.3">
      <c r="A39" s="35">
        <f>IF(Замеры!B35=0, " ", Замеры!B35)</f>
        <v>30</v>
      </c>
      <c r="B39" s="37" t="str">
        <f>CONCATENATE(Замеры!C35,Замеры!E35)</f>
        <v>Группа от QF26</v>
      </c>
      <c r="C39" s="35" t="str">
        <f>IF(Замеры!H35=0," ", Замеры!H35)</f>
        <v>SH203L</v>
      </c>
      <c r="D39" s="29" t="str">
        <f>IF(Замеры!T35=0, " ", Замеры!R35)</f>
        <v>ОВВ</v>
      </c>
      <c r="E39" s="29" t="str">
        <f>CONCATENATE(Замеры!N35,Замеры!Q35,Замеры!P35)</f>
        <v>МД-С</v>
      </c>
      <c r="F39" s="30" t="str">
        <f>IF(Замеры!T35=0," ","---")</f>
        <v>---</v>
      </c>
      <c r="G39" s="31">
        <f>IF(Замеры!T35=0," ",Замеры!I35)</f>
        <v>49</v>
      </c>
      <c r="H39" s="31" t="str">
        <f>CONCATENATE(Замеры!AE35,Замеры!U35,Замеры!AF35)</f>
        <v>55-71</v>
      </c>
      <c r="I39" s="29" t="str">
        <f>CONCATENATE(Замеры!AC35,Замеры!U35,Замеры!AD35)</f>
        <v>245-490</v>
      </c>
      <c r="J39" s="31">
        <f>IF(Замеры!T35=0," ",G39*2.55)</f>
        <v>124.94999999999999</v>
      </c>
      <c r="K39" s="29" t="str">
        <f>IF(Замеры!T35=0," ",Замеры!AA35)</f>
        <v>≤60</v>
      </c>
      <c r="L39" s="29">
        <f ca="1">IF(Замеры!T35=0," ",Замеры!AB35)</f>
        <v>27</v>
      </c>
      <c r="M39" s="29">
        <f>IF(Замеры!T35=0," ",0.1)</f>
        <v>0.1</v>
      </c>
      <c r="N39" s="29">
        <f>IF(Замеры!T35=0," ",Замеры!T35)</f>
        <v>245</v>
      </c>
      <c r="O39" s="29" t="str">
        <f>Замеры!U35</f>
        <v>-</v>
      </c>
      <c r="P39" s="29">
        <f>Замеры!V35</f>
        <v>490</v>
      </c>
      <c r="Q39" s="29" t="str">
        <f>IF(Замеры!T35=0," ","+")</f>
        <v>+</v>
      </c>
      <c r="R39" s="32">
        <f>Замеры!S35</f>
        <v>0</v>
      </c>
      <c r="W39" s="33">
        <f t="shared" si="0"/>
        <v>55.37</v>
      </c>
      <c r="X39" s="31" t="s">
        <v>75</v>
      </c>
      <c r="Y39" s="33">
        <f t="shared" si="1"/>
        <v>71.05</v>
      </c>
      <c r="Z39" s="32"/>
    </row>
    <row r="40" spans="1:26" x14ac:dyDescent="0.3">
      <c r="A40" s="35">
        <f>IF(Замеры!B36=0, " ", Замеры!B36)</f>
        <v>31</v>
      </c>
      <c r="B40" s="37" t="str">
        <f>CONCATENATE(Замеры!C36,Замеры!E36)</f>
        <v>Группа от QF27</v>
      </c>
      <c r="C40" s="35" t="str">
        <f>IF(Замеры!H36=0," ", Замеры!H36)</f>
        <v>SH203L</v>
      </c>
      <c r="D40" s="29" t="str">
        <f>IF(Замеры!T36=0, " ", Замеры!R36)</f>
        <v>ОВВ</v>
      </c>
      <c r="E40" s="29" t="str">
        <f>CONCATENATE(Замеры!N36,Замеры!Q36,Замеры!P36)</f>
        <v>МД-С</v>
      </c>
      <c r="F40" s="30" t="str">
        <f>IF(Замеры!T36=0," ","---")</f>
        <v>---</v>
      </c>
      <c r="G40" s="31">
        <f>IF(Замеры!T36=0," ",Замеры!I36)</f>
        <v>50</v>
      </c>
      <c r="H40" s="31" t="str">
        <f>CONCATENATE(Замеры!AE36,Замеры!U36,Замеры!AF36)</f>
        <v>57-73</v>
      </c>
      <c r="I40" s="29" t="str">
        <f>CONCATENATE(Замеры!AC36,Замеры!U36,Замеры!AD36)</f>
        <v>250-500</v>
      </c>
      <c r="J40" s="31">
        <f>IF(Замеры!T36=0," ",G40*2.55)</f>
        <v>127.49999999999999</v>
      </c>
      <c r="K40" s="29" t="str">
        <f>IF(Замеры!T36=0," ",Замеры!AA36)</f>
        <v>≤60</v>
      </c>
      <c r="L40" s="29">
        <f ca="1">IF(Замеры!T36=0," ",Замеры!AB36)</f>
        <v>30</v>
      </c>
      <c r="M40" s="29">
        <f>IF(Замеры!T36=0," ",0.1)</f>
        <v>0.1</v>
      </c>
      <c r="N40" s="29">
        <f>IF(Замеры!T36=0," ",Замеры!T36)</f>
        <v>250</v>
      </c>
      <c r="O40" s="29" t="str">
        <f>Замеры!U36</f>
        <v>-</v>
      </c>
      <c r="P40" s="29">
        <f>Замеры!V36</f>
        <v>500</v>
      </c>
      <c r="Q40" s="29" t="str">
        <f>IF(Замеры!T36=0," ","+")</f>
        <v>+</v>
      </c>
      <c r="R40" s="32">
        <f>Замеры!S36</f>
        <v>0</v>
      </c>
      <c r="W40" s="33">
        <f t="shared" si="0"/>
        <v>56.499999999999993</v>
      </c>
      <c r="X40" s="31" t="s">
        <v>75</v>
      </c>
      <c r="Y40" s="33">
        <f t="shared" si="1"/>
        <v>72.5</v>
      </c>
      <c r="Z40" s="32"/>
    </row>
    <row r="41" spans="1:26" x14ac:dyDescent="0.3">
      <c r="A41" s="35">
        <f>IF(Замеры!B37=0, " ", Замеры!B37)</f>
        <v>32</v>
      </c>
      <c r="B41" s="37" t="str">
        <f>CONCATENATE(Замеры!C37,Замеры!E37)</f>
        <v>Группа от QF28</v>
      </c>
      <c r="C41" s="35" t="str">
        <f>IF(Замеры!H37=0," ", Замеры!H37)</f>
        <v>SH203L</v>
      </c>
      <c r="D41" s="29" t="str">
        <f>IF(Замеры!T37=0, " ", Замеры!R37)</f>
        <v>ОВВ</v>
      </c>
      <c r="E41" s="29" t="str">
        <f>CONCATENATE(Замеры!N37,Замеры!Q37,Замеры!P37)</f>
        <v>МД-С</v>
      </c>
      <c r="F41" s="30" t="str">
        <f>IF(Замеры!T37=0," ","---")</f>
        <v>---</v>
      </c>
      <c r="G41" s="31">
        <f>IF(Замеры!T37=0," ",Замеры!I37)</f>
        <v>51</v>
      </c>
      <c r="H41" s="31" t="str">
        <f>CONCATENATE(Замеры!AE37,Замеры!U37,Замеры!AF37)</f>
        <v>58-74</v>
      </c>
      <c r="I41" s="29" t="str">
        <f>CONCATENATE(Замеры!AC37,Замеры!U37,Замеры!AD37)</f>
        <v>255-510</v>
      </c>
      <c r="J41" s="31">
        <f>IF(Замеры!T37=0," ",G41*2.55)</f>
        <v>130.04999999999998</v>
      </c>
      <c r="K41" s="29" t="str">
        <f>IF(Замеры!T37=0," ",Замеры!AA37)</f>
        <v>≤60</v>
      </c>
      <c r="L41" s="29">
        <f ca="1">IF(Замеры!T37=0," ",Замеры!AB37)</f>
        <v>31</v>
      </c>
      <c r="M41" s="29">
        <f>IF(Замеры!T37=0," ",0.1)</f>
        <v>0.1</v>
      </c>
      <c r="N41" s="29">
        <f>IF(Замеры!T37=0," ",Замеры!T37)</f>
        <v>255</v>
      </c>
      <c r="O41" s="29" t="str">
        <f>Замеры!U37</f>
        <v>-</v>
      </c>
      <c r="P41" s="29">
        <f>Замеры!V37</f>
        <v>510</v>
      </c>
      <c r="Q41" s="29" t="str">
        <f>IF(Замеры!T37=0," ","+")</f>
        <v>+</v>
      </c>
      <c r="R41" s="32">
        <f>Замеры!S37</f>
        <v>0</v>
      </c>
      <c r="W41" s="33">
        <f t="shared" si="0"/>
        <v>57.629999999999995</v>
      </c>
      <c r="X41" s="31" t="s">
        <v>75</v>
      </c>
      <c r="Y41" s="33">
        <f t="shared" si="1"/>
        <v>73.95</v>
      </c>
      <c r="Z41" s="32"/>
    </row>
    <row r="42" spans="1:26" x14ac:dyDescent="0.3">
      <c r="A42" s="35">
        <f>IF(Замеры!B38=0, " ", Замеры!B38)</f>
        <v>33</v>
      </c>
      <c r="B42" s="37" t="str">
        <f>CONCATENATE(Замеры!C38,Замеры!E38)</f>
        <v>Группа от QF29</v>
      </c>
      <c r="C42" s="35" t="str">
        <f>IF(Замеры!H38=0," ", Замеры!H38)</f>
        <v>SH203L</v>
      </c>
      <c r="D42" s="29" t="str">
        <f>IF(Замеры!T38=0, " ", Замеры!R38)</f>
        <v>ОВВ</v>
      </c>
      <c r="E42" s="29" t="str">
        <f>CONCATENATE(Замеры!N38,Замеры!Q38,Замеры!P38)</f>
        <v>МД-С</v>
      </c>
      <c r="F42" s="30" t="str">
        <f>IF(Замеры!T38=0," ","---")</f>
        <v>---</v>
      </c>
      <c r="G42" s="31">
        <f>IF(Замеры!T38=0," ",Замеры!I38)</f>
        <v>52</v>
      </c>
      <c r="H42" s="31" t="str">
        <f>CONCATENATE(Замеры!AE38,Замеры!U38,Замеры!AF38)</f>
        <v>59-75</v>
      </c>
      <c r="I42" s="29" t="str">
        <f>CONCATENATE(Замеры!AC38,Замеры!U38,Замеры!AD38)</f>
        <v>260-520</v>
      </c>
      <c r="J42" s="31">
        <f>IF(Замеры!T38=0," ",G42*2.55)</f>
        <v>132.6</v>
      </c>
      <c r="K42" s="29" t="str">
        <f>IF(Замеры!T38=0," ",Замеры!AA38)</f>
        <v>≤60</v>
      </c>
      <c r="L42" s="29">
        <f ca="1">IF(Замеры!T38=0," ",Замеры!AB38)</f>
        <v>23</v>
      </c>
      <c r="M42" s="29">
        <f>IF(Замеры!T38=0," ",0.1)</f>
        <v>0.1</v>
      </c>
      <c r="N42" s="29">
        <f>IF(Замеры!T38=0," ",Замеры!T38)</f>
        <v>260</v>
      </c>
      <c r="O42" s="29" t="str">
        <f>Замеры!U38</f>
        <v>-</v>
      </c>
      <c r="P42" s="29">
        <f>Замеры!V38</f>
        <v>520</v>
      </c>
      <c r="Q42" s="29" t="str">
        <f>IF(Замеры!T38=0," ","+")</f>
        <v>+</v>
      </c>
      <c r="R42" s="32">
        <f>Замеры!S38</f>
        <v>0</v>
      </c>
      <c r="W42" s="33">
        <f t="shared" si="0"/>
        <v>58.759999999999991</v>
      </c>
      <c r="X42" s="31" t="s">
        <v>75</v>
      </c>
      <c r="Y42" s="33">
        <f t="shared" si="1"/>
        <v>75.399999999999991</v>
      </c>
      <c r="Z42" s="32"/>
    </row>
    <row r="43" spans="1:26" x14ac:dyDescent="0.3">
      <c r="A43" s="35">
        <f>IF(Замеры!B39=0, " ", Замеры!B39)</f>
        <v>34</v>
      </c>
      <c r="B43" s="37" t="str">
        <f>CONCATENATE(Замеры!C39,Замеры!E39)</f>
        <v>Группа от QF30</v>
      </c>
      <c r="C43" s="35" t="str">
        <f>IF(Замеры!H39=0," ", Замеры!H39)</f>
        <v>SH203L</v>
      </c>
      <c r="D43" s="29" t="str">
        <f>IF(Замеры!T39=0, " ", Замеры!R39)</f>
        <v>ОВВ</v>
      </c>
      <c r="E43" s="29" t="str">
        <f>CONCATENATE(Замеры!N39,Замеры!Q39,Замеры!P39)</f>
        <v>МД-С</v>
      </c>
      <c r="F43" s="30" t="str">
        <f>IF(Замеры!T39=0," ","---")</f>
        <v>---</v>
      </c>
      <c r="G43" s="31">
        <f>IF(Замеры!T39=0," ",Замеры!I39)</f>
        <v>53</v>
      </c>
      <c r="H43" s="31" t="str">
        <f>CONCATENATE(Замеры!AE39,Замеры!U39,Замеры!AF39)</f>
        <v>60-77</v>
      </c>
      <c r="I43" s="29" t="str">
        <f>CONCATENATE(Замеры!AC39,Замеры!U39,Замеры!AD39)</f>
        <v>265-530</v>
      </c>
      <c r="J43" s="31">
        <f>IF(Замеры!T39=0," ",G43*2.55)</f>
        <v>135.14999999999998</v>
      </c>
      <c r="K43" s="29" t="str">
        <f>IF(Замеры!T39=0," ",Замеры!AA39)</f>
        <v>≤60</v>
      </c>
      <c r="L43" s="29">
        <f ca="1">IF(Замеры!T39=0," ",Замеры!AB39)</f>
        <v>47</v>
      </c>
      <c r="M43" s="29">
        <f>IF(Замеры!T39=0," ",0.1)</f>
        <v>0.1</v>
      </c>
      <c r="N43" s="29">
        <f>IF(Замеры!T39=0," ",Замеры!T39)</f>
        <v>265</v>
      </c>
      <c r="O43" s="29" t="str">
        <f>Замеры!U39</f>
        <v>-</v>
      </c>
      <c r="P43" s="29">
        <f>Замеры!V39</f>
        <v>530</v>
      </c>
      <c r="Q43" s="29" t="str">
        <f>IF(Замеры!T39=0," ","+")</f>
        <v>+</v>
      </c>
      <c r="R43" s="32">
        <f>Замеры!S39</f>
        <v>0</v>
      </c>
      <c r="W43" s="33">
        <f t="shared" si="0"/>
        <v>59.889999999999993</v>
      </c>
      <c r="X43" s="31" t="s">
        <v>75</v>
      </c>
      <c r="Y43" s="33">
        <f t="shared" si="1"/>
        <v>76.849999999999994</v>
      </c>
      <c r="Z43" s="32"/>
    </row>
    <row r="44" spans="1:26" x14ac:dyDescent="0.3">
      <c r="A44" s="35">
        <f>IF(Замеры!B40=0, " ", Замеры!B40)</f>
        <v>35</v>
      </c>
      <c r="B44" s="37" t="str">
        <f>CONCATENATE(Замеры!C40,Замеры!E40)</f>
        <v>Группа от QF</v>
      </c>
      <c r="C44" s="35" t="str">
        <f>IF(Замеры!H40=0," ", Замеры!H40)</f>
        <v xml:space="preserve"> </v>
      </c>
      <c r="D44" s="29" t="str">
        <f>IF(Замеры!T40=0, " ", Замеры!R40)</f>
        <v xml:space="preserve"> </v>
      </c>
      <c r="E44" s="29" t="str">
        <f>CONCATENATE(Замеры!N40,Замеры!Q40,Замеры!P40)</f>
        <v xml:space="preserve"> </v>
      </c>
      <c r="F44" s="30" t="str">
        <f>IF(Замеры!T40=0," ","---")</f>
        <v xml:space="preserve"> </v>
      </c>
      <c r="G44" s="31" t="str">
        <f>IF(Замеры!T40=0," ",Замеры!I40)</f>
        <v xml:space="preserve"> </v>
      </c>
      <c r="H44" s="31" t="str">
        <f>CONCATENATE(Замеры!AE40,Замеры!U40,Замеры!AF40)</f>
        <v>0 0</v>
      </c>
      <c r="I44" s="29" t="str">
        <f>CONCATENATE(Замеры!AC40,Замеры!U40,Замеры!AD40)</f>
        <v>0 0</v>
      </c>
      <c r="J44" s="31" t="str">
        <f>IF(Замеры!T40=0," ",G44*2.55)</f>
        <v xml:space="preserve"> </v>
      </c>
      <c r="K44" s="29" t="str">
        <f>IF(Замеры!T40=0," ",Замеры!AA40)</f>
        <v xml:space="preserve"> </v>
      </c>
      <c r="L44" s="29" t="str">
        <f>IF(Замеры!T40=0," ",Замеры!AB40)</f>
        <v xml:space="preserve"> </v>
      </c>
      <c r="M44" s="29" t="str">
        <f>IF(Замеры!T40=0," ",0.1)</f>
        <v xml:space="preserve"> </v>
      </c>
      <c r="N44" s="29" t="str">
        <f>IF(Замеры!T40=0," ",Замеры!T40)</f>
        <v xml:space="preserve"> </v>
      </c>
      <c r="O44" s="29" t="str">
        <f>Замеры!U40</f>
        <v xml:space="preserve"> </v>
      </c>
      <c r="P44" s="29" t="str">
        <f>Замеры!V40</f>
        <v xml:space="preserve"> </v>
      </c>
      <c r="Q44" s="29" t="str">
        <f>IF(Замеры!T40=0," ","+")</f>
        <v xml:space="preserve"> </v>
      </c>
      <c r="R44" s="32">
        <f>Замеры!S40</f>
        <v>0</v>
      </c>
      <c r="W44" s="33" t="e">
        <f t="shared" si="0"/>
        <v>#VALUE!</v>
      </c>
      <c r="X44" s="31" t="s">
        <v>75</v>
      </c>
      <c r="Y44" s="33" t="e">
        <f t="shared" si="1"/>
        <v>#VALUE!</v>
      </c>
      <c r="Z44" s="32"/>
    </row>
    <row r="45" spans="1:26" x14ac:dyDescent="0.3">
      <c r="A45" s="35">
        <f>IF(Замеры!B41=0, " ", Замеры!B41)</f>
        <v>36</v>
      </c>
      <c r="B45" s="37" t="str">
        <f>CONCATENATE(Замеры!C41,Замеры!E41)</f>
        <v>Группа от QF</v>
      </c>
      <c r="C45" s="35" t="str">
        <f>IF(Замеры!H41=0," ", Замеры!H41)</f>
        <v xml:space="preserve"> </v>
      </c>
      <c r="D45" s="29" t="str">
        <f>IF(Замеры!T41=0, " ", Замеры!R41)</f>
        <v xml:space="preserve"> </v>
      </c>
      <c r="E45" s="29" t="str">
        <f>CONCATENATE(Замеры!N41,Замеры!Q41,Замеры!P41)</f>
        <v xml:space="preserve"> </v>
      </c>
      <c r="F45" s="30" t="str">
        <f>IF(Замеры!T41=0," ","---")</f>
        <v xml:space="preserve"> </v>
      </c>
      <c r="G45" s="31" t="str">
        <f>IF(Замеры!T41=0," ",Замеры!I41)</f>
        <v xml:space="preserve"> </v>
      </c>
      <c r="H45" s="31" t="str">
        <f>CONCATENATE(Замеры!AE41,Замеры!U41,Замеры!AF41)</f>
        <v>0 0</v>
      </c>
      <c r="I45" s="29" t="str">
        <f>CONCATENATE(Замеры!AC41,Замеры!U41,Замеры!AD41)</f>
        <v>0 0</v>
      </c>
      <c r="J45" s="31" t="str">
        <f>IF(Замеры!T41=0," ",G45*2.55)</f>
        <v xml:space="preserve"> </v>
      </c>
      <c r="K45" s="29" t="str">
        <f>IF(Замеры!T41=0," ",Замеры!AA41)</f>
        <v xml:space="preserve"> </v>
      </c>
      <c r="L45" s="29" t="str">
        <f>IF(Замеры!T41=0," ",Замеры!AB41)</f>
        <v xml:space="preserve"> </v>
      </c>
      <c r="M45" s="29" t="str">
        <f>IF(Замеры!T41=0," ",0.1)</f>
        <v xml:space="preserve"> </v>
      </c>
      <c r="N45" s="29" t="str">
        <f>IF(Замеры!T41=0," ",Замеры!T41)</f>
        <v xml:space="preserve"> </v>
      </c>
      <c r="O45" s="29" t="str">
        <f>Замеры!U41</f>
        <v xml:space="preserve"> </v>
      </c>
      <c r="P45" s="29" t="str">
        <f>Замеры!V41</f>
        <v xml:space="preserve"> </v>
      </c>
      <c r="Q45" s="29" t="str">
        <f>IF(Замеры!T41=0," ","+")</f>
        <v xml:space="preserve"> </v>
      </c>
      <c r="R45" s="32">
        <f>Замеры!S41</f>
        <v>0</v>
      </c>
      <c r="W45" s="33" t="e">
        <f t="shared" si="0"/>
        <v>#VALUE!</v>
      </c>
      <c r="X45" s="31" t="s">
        <v>75</v>
      </c>
      <c r="Y45" s="33" t="e">
        <f t="shared" si="1"/>
        <v>#VALUE!</v>
      </c>
      <c r="Z45" s="32"/>
    </row>
    <row r="46" spans="1:26" x14ac:dyDescent="0.3">
      <c r="A46" s="35">
        <f>IF(Замеры!B42=0, " ", Замеры!B42)</f>
        <v>37</v>
      </c>
      <c r="B46" s="37" t="str">
        <f>CONCATENATE(Замеры!C42,Замеры!E42)</f>
        <v>Группа от QF</v>
      </c>
      <c r="C46" s="35" t="str">
        <f>IF(Замеры!H42=0," ", Замеры!H42)</f>
        <v xml:space="preserve"> </v>
      </c>
      <c r="D46" s="29" t="str">
        <f>IF(Замеры!T42=0, " ", Замеры!R42)</f>
        <v xml:space="preserve"> </v>
      </c>
      <c r="E46" s="29" t="str">
        <f>CONCATENATE(Замеры!N42,Замеры!Q42,Замеры!P42)</f>
        <v xml:space="preserve"> </v>
      </c>
      <c r="F46" s="30" t="str">
        <f>IF(Замеры!T42=0," ","---")</f>
        <v xml:space="preserve"> </v>
      </c>
      <c r="G46" s="31" t="str">
        <f>IF(Замеры!T42=0," ",Замеры!I42)</f>
        <v xml:space="preserve"> </v>
      </c>
      <c r="H46" s="31" t="str">
        <f>CONCATENATE(Замеры!AE42,Замеры!U42,Замеры!AF42)</f>
        <v>0 0</v>
      </c>
      <c r="I46" s="29" t="str">
        <f>CONCATENATE(Замеры!AC42,Замеры!U42,Замеры!AD42)</f>
        <v>0 0</v>
      </c>
      <c r="J46" s="31" t="str">
        <f>IF(Замеры!T42=0," ",G46*2.55)</f>
        <v xml:space="preserve"> </v>
      </c>
      <c r="K46" s="29" t="str">
        <f>IF(Замеры!T42=0," ",Замеры!AA42)</f>
        <v xml:space="preserve"> </v>
      </c>
      <c r="L46" s="29" t="str">
        <f>IF(Замеры!T42=0," ",Замеры!AB42)</f>
        <v xml:space="preserve"> </v>
      </c>
      <c r="M46" s="29" t="str">
        <f>IF(Замеры!T42=0," ",0.1)</f>
        <v xml:space="preserve"> </v>
      </c>
      <c r="N46" s="29" t="str">
        <f>IF(Замеры!T42=0," ",Замеры!T42)</f>
        <v xml:space="preserve"> </v>
      </c>
      <c r="O46" s="29" t="str">
        <f>Замеры!U42</f>
        <v xml:space="preserve"> </v>
      </c>
      <c r="P46" s="29" t="str">
        <f>Замеры!V42</f>
        <v xml:space="preserve"> </v>
      </c>
      <c r="Q46" s="29" t="str">
        <f>IF(Замеры!T42=0," ","+")</f>
        <v xml:space="preserve"> </v>
      </c>
      <c r="R46" s="32">
        <f>Замеры!S42</f>
        <v>0</v>
      </c>
      <c r="W46" s="33" t="e">
        <f t="shared" si="0"/>
        <v>#VALUE!</v>
      </c>
      <c r="X46" s="31" t="s">
        <v>75</v>
      </c>
      <c r="Y46" s="33" t="e">
        <f t="shared" si="1"/>
        <v>#VALUE!</v>
      </c>
      <c r="Z46" s="32"/>
    </row>
    <row r="47" spans="1:26" x14ac:dyDescent="0.3">
      <c r="A47" s="35">
        <f>IF(Замеры!B43=0, " ", Замеры!B43)</f>
        <v>38</v>
      </c>
      <c r="B47" s="37" t="str">
        <f>CONCATENATE(Замеры!C43,Замеры!E43)</f>
        <v>Группа от QF</v>
      </c>
      <c r="C47" s="35" t="str">
        <f>IF(Замеры!H43=0," ", Замеры!H43)</f>
        <v xml:space="preserve"> </v>
      </c>
      <c r="D47" s="29" t="str">
        <f>IF(Замеры!T43=0, " ", Замеры!R43)</f>
        <v xml:space="preserve"> </v>
      </c>
      <c r="E47" s="29" t="str">
        <f>CONCATENATE(Замеры!N43,Замеры!Q43,Замеры!P43)</f>
        <v xml:space="preserve"> </v>
      </c>
      <c r="F47" s="30" t="str">
        <f>IF(Замеры!T43=0," ","---")</f>
        <v xml:space="preserve"> </v>
      </c>
      <c r="G47" s="31" t="str">
        <f>IF(Замеры!T43=0," ",Замеры!I43)</f>
        <v xml:space="preserve"> </v>
      </c>
      <c r="H47" s="31" t="str">
        <f>CONCATENATE(Замеры!AE43,Замеры!U43,Замеры!AF43)</f>
        <v>0 0</v>
      </c>
      <c r="I47" s="29" t="str">
        <f>CONCATENATE(Замеры!AC43,Замеры!U43,Замеры!AD43)</f>
        <v>0 0</v>
      </c>
      <c r="J47" s="31" t="str">
        <f>IF(Замеры!T43=0," ",G47*2.55)</f>
        <v xml:space="preserve"> </v>
      </c>
      <c r="K47" s="29" t="str">
        <f>IF(Замеры!T43=0," ",Замеры!AA43)</f>
        <v xml:space="preserve"> </v>
      </c>
      <c r="L47" s="29" t="str">
        <f>IF(Замеры!T43=0," ",Замеры!AB43)</f>
        <v xml:space="preserve"> </v>
      </c>
      <c r="M47" s="29" t="str">
        <f>IF(Замеры!T43=0," ",0.1)</f>
        <v xml:space="preserve"> </v>
      </c>
      <c r="N47" s="29" t="str">
        <f>IF(Замеры!T43=0," ",Замеры!T43)</f>
        <v xml:space="preserve"> </v>
      </c>
      <c r="O47" s="29" t="str">
        <f>Замеры!U43</f>
        <v xml:space="preserve"> </v>
      </c>
      <c r="P47" s="29" t="str">
        <f>Замеры!V43</f>
        <v xml:space="preserve"> </v>
      </c>
      <c r="Q47" s="29" t="str">
        <f>IF(Замеры!T43=0," ","+")</f>
        <v xml:space="preserve"> </v>
      </c>
      <c r="R47" s="32">
        <f>Замеры!S43</f>
        <v>0</v>
      </c>
      <c r="W47" s="33" t="e">
        <f t="shared" si="0"/>
        <v>#VALUE!</v>
      </c>
      <c r="X47" s="31" t="s">
        <v>75</v>
      </c>
      <c r="Y47" s="33" t="e">
        <f t="shared" si="1"/>
        <v>#VALUE!</v>
      </c>
      <c r="Z47" s="32"/>
    </row>
    <row r="48" spans="1:26" x14ac:dyDescent="0.3">
      <c r="A48" s="35">
        <f>IF(Замеры!B44=0, " ", Замеры!B44)</f>
        <v>39</v>
      </c>
      <c r="B48" s="37" t="str">
        <f>CONCATENATE(Замеры!C44,Замеры!E44)</f>
        <v>Группа от QF</v>
      </c>
      <c r="C48" s="35" t="str">
        <f>IF(Замеры!H44=0," ", Замеры!H44)</f>
        <v xml:space="preserve"> </v>
      </c>
      <c r="D48" s="29" t="str">
        <f>IF(Замеры!T44=0, " ", Замеры!R44)</f>
        <v xml:space="preserve"> </v>
      </c>
      <c r="E48" s="29" t="str">
        <f>CONCATENATE(Замеры!N44,Замеры!Q44,Замеры!P44)</f>
        <v xml:space="preserve"> </v>
      </c>
      <c r="F48" s="30" t="str">
        <f>IF(Замеры!T44=0," ","---")</f>
        <v xml:space="preserve"> </v>
      </c>
      <c r="G48" s="31" t="str">
        <f>IF(Замеры!T44=0," ",Замеры!I44)</f>
        <v xml:space="preserve"> </v>
      </c>
      <c r="H48" s="31" t="str">
        <f>CONCATENATE(Замеры!AE44,Замеры!U44,Замеры!AF44)</f>
        <v>0 0</v>
      </c>
      <c r="I48" s="29" t="str">
        <f>CONCATENATE(Замеры!AC44,Замеры!U44,Замеры!AD44)</f>
        <v>0 0</v>
      </c>
      <c r="J48" s="31" t="str">
        <f>IF(Замеры!T44=0," ",G48*2.55)</f>
        <v xml:space="preserve"> </v>
      </c>
      <c r="K48" s="29" t="str">
        <f>IF(Замеры!T44=0," ",Замеры!AA44)</f>
        <v xml:space="preserve"> </v>
      </c>
      <c r="L48" s="29" t="str">
        <f>IF(Замеры!T44=0," ",Замеры!AB44)</f>
        <v xml:space="preserve"> </v>
      </c>
      <c r="M48" s="29" t="str">
        <f>IF(Замеры!T44=0," ",0.1)</f>
        <v xml:space="preserve"> </v>
      </c>
      <c r="N48" s="29" t="str">
        <f>IF(Замеры!T44=0," ",Замеры!T44)</f>
        <v xml:space="preserve"> </v>
      </c>
      <c r="O48" s="29" t="str">
        <f>Замеры!U44</f>
        <v xml:space="preserve"> </v>
      </c>
      <c r="P48" s="29" t="str">
        <f>Замеры!V44</f>
        <v xml:space="preserve"> </v>
      </c>
      <c r="Q48" s="29" t="str">
        <f>IF(Замеры!T44=0," ","+")</f>
        <v xml:space="preserve"> </v>
      </c>
      <c r="R48" s="32">
        <f>Замеры!S44</f>
        <v>0</v>
      </c>
      <c r="W48" s="33" t="e">
        <f t="shared" si="0"/>
        <v>#VALUE!</v>
      </c>
      <c r="X48" s="31" t="s">
        <v>75</v>
      </c>
      <c r="Y48" s="33" t="e">
        <f t="shared" si="1"/>
        <v>#VALUE!</v>
      </c>
      <c r="Z48" s="32"/>
    </row>
    <row r="49" spans="1:26" x14ac:dyDescent="0.3">
      <c r="A49" s="35">
        <f>IF(Замеры!B45=0, " ", Замеры!B45)</f>
        <v>40</v>
      </c>
      <c r="B49" s="37" t="str">
        <f>CONCATENATE(Замеры!C45,Замеры!E45)</f>
        <v>Группа от QF</v>
      </c>
      <c r="C49" s="35" t="str">
        <f>IF(Замеры!H45=0," ", Замеры!H45)</f>
        <v xml:space="preserve"> </v>
      </c>
      <c r="D49" s="29" t="str">
        <f>IF(Замеры!T45=0, " ", Замеры!R45)</f>
        <v xml:space="preserve"> </v>
      </c>
      <c r="E49" s="29" t="str">
        <f>CONCATENATE(Замеры!N45,Замеры!Q45,Замеры!P45)</f>
        <v xml:space="preserve"> </v>
      </c>
      <c r="F49" s="30" t="str">
        <f>IF(Замеры!T45=0," ","---")</f>
        <v xml:space="preserve"> </v>
      </c>
      <c r="G49" s="31" t="str">
        <f>IF(Замеры!T45=0," ",Замеры!I45)</f>
        <v xml:space="preserve"> </v>
      </c>
      <c r="H49" s="31" t="str">
        <f>CONCATENATE(Замеры!AE45,Замеры!U45,Замеры!AF45)</f>
        <v>0 0</v>
      </c>
      <c r="I49" s="29" t="str">
        <f>CONCATENATE(Замеры!AC45,Замеры!U45,Замеры!AD45)</f>
        <v>0 0</v>
      </c>
      <c r="J49" s="31" t="str">
        <f>IF(Замеры!T45=0," ",G49*2.55)</f>
        <v xml:space="preserve"> </v>
      </c>
      <c r="K49" s="29" t="str">
        <f>IF(Замеры!T45=0," ",Замеры!AA45)</f>
        <v xml:space="preserve"> </v>
      </c>
      <c r="L49" s="29" t="str">
        <f>IF(Замеры!T45=0," ",Замеры!AB45)</f>
        <v xml:space="preserve"> </v>
      </c>
      <c r="M49" s="29" t="str">
        <f>IF(Замеры!T45=0," ",0.1)</f>
        <v xml:space="preserve"> </v>
      </c>
      <c r="N49" s="29" t="str">
        <f>IF(Замеры!T45=0," ",Замеры!T45)</f>
        <v xml:space="preserve"> </v>
      </c>
      <c r="O49" s="29" t="str">
        <f>Замеры!U45</f>
        <v xml:space="preserve"> </v>
      </c>
      <c r="P49" s="29" t="str">
        <f>Замеры!V45</f>
        <v xml:space="preserve"> </v>
      </c>
      <c r="Q49" s="29" t="str">
        <f>IF(Замеры!T45=0," ","+")</f>
        <v xml:space="preserve"> </v>
      </c>
      <c r="R49" s="32">
        <f>Замеры!S45</f>
        <v>0</v>
      </c>
      <c r="W49" s="33" t="e">
        <f t="shared" si="0"/>
        <v>#VALUE!</v>
      </c>
      <c r="X49" s="31" t="s">
        <v>75</v>
      </c>
      <c r="Y49" s="33" t="e">
        <f t="shared" si="1"/>
        <v>#VALUE!</v>
      </c>
      <c r="Z49" s="32"/>
    </row>
    <row r="50" spans="1:26" x14ac:dyDescent="0.3">
      <c r="A50" s="35">
        <f>IF(Замеры!B46=0, " ", Замеры!B46)</f>
        <v>41</v>
      </c>
      <c r="B50" s="37" t="str">
        <f>CONCATENATE(Замеры!C46,Замеры!E46)</f>
        <v>Группа от QF</v>
      </c>
      <c r="C50" s="35" t="str">
        <f>IF(Замеры!H46=0," ", Замеры!H46)</f>
        <v xml:space="preserve"> </v>
      </c>
      <c r="D50" s="29" t="str">
        <f>IF(Замеры!T46=0, " ", Замеры!R46)</f>
        <v xml:space="preserve"> </v>
      </c>
      <c r="E50" s="29" t="str">
        <f>CONCATENATE(Замеры!N46,Замеры!Q46,Замеры!P46)</f>
        <v xml:space="preserve"> </v>
      </c>
      <c r="F50" s="30" t="str">
        <f>IF(Замеры!T46=0," ","---")</f>
        <v xml:space="preserve"> </v>
      </c>
      <c r="G50" s="31" t="str">
        <f>IF(Замеры!T46=0," ",Замеры!I46)</f>
        <v xml:space="preserve"> </v>
      </c>
      <c r="H50" s="31" t="str">
        <f>CONCATENATE(Замеры!AE46,Замеры!U46,Замеры!AF46)</f>
        <v>0 0</v>
      </c>
      <c r="I50" s="29" t="str">
        <f>CONCATENATE(Замеры!AC46,Замеры!U46,Замеры!AD46)</f>
        <v>0 0</v>
      </c>
      <c r="J50" s="31" t="str">
        <f>IF(Замеры!T46=0," ",G50*2.55)</f>
        <v xml:space="preserve"> </v>
      </c>
      <c r="K50" s="29" t="str">
        <f>IF(Замеры!T46=0," ",Замеры!AA46)</f>
        <v xml:space="preserve"> </v>
      </c>
      <c r="L50" s="29" t="str">
        <f>IF(Замеры!T46=0," ",Замеры!AB46)</f>
        <v xml:space="preserve"> </v>
      </c>
      <c r="M50" s="29" t="str">
        <f>IF(Замеры!T46=0," ",0.1)</f>
        <v xml:space="preserve"> </v>
      </c>
      <c r="N50" s="29" t="str">
        <f>IF(Замеры!T46=0," ",Замеры!T46)</f>
        <v xml:space="preserve"> </v>
      </c>
      <c r="O50" s="29" t="str">
        <f>Замеры!U46</f>
        <v xml:space="preserve"> </v>
      </c>
      <c r="P50" s="29" t="str">
        <f>Замеры!V46</f>
        <v xml:space="preserve"> </v>
      </c>
      <c r="Q50" s="29" t="str">
        <f>IF(Замеры!T46=0," ","+")</f>
        <v xml:space="preserve"> </v>
      </c>
      <c r="R50" s="32">
        <f>Замеры!S46</f>
        <v>0</v>
      </c>
      <c r="W50" s="33" t="e">
        <f t="shared" si="0"/>
        <v>#VALUE!</v>
      </c>
      <c r="X50" s="31" t="s">
        <v>75</v>
      </c>
      <c r="Y50" s="33" t="e">
        <f t="shared" si="1"/>
        <v>#VALUE!</v>
      </c>
      <c r="Z50" s="32"/>
    </row>
    <row r="51" spans="1:26" x14ac:dyDescent="0.3">
      <c r="A51" s="35">
        <f>IF(Замеры!B47=0, " ", Замеры!B47)</f>
        <v>42</v>
      </c>
      <c r="B51" s="37" t="str">
        <f>CONCATENATE(Замеры!C47,Замеры!E47)</f>
        <v>Группа от QF</v>
      </c>
      <c r="C51" s="35" t="str">
        <f>IF(Замеры!H47=0," ", Замеры!H47)</f>
        <v xml:space="preserve"> </v>
      </c>
      <c r="D51" s="29" t="str">
        <f>IF(Замеры!T47=0, " ", Замеры!R47)</f>
        <v xml:space="preserve"> </v>
      </c>
      <c r="E51" s="29" t="str">
        <f>CONCATENATE(Замеры!N47,Замеры!Q47,Замеры!P47)</f>
        <v xml:space="preserve"> </v>
      </c>
      <c r="F51" s="30" t="str">
        <f>IF(Замеры!T47=0," ","---")</f>
        <v xml:space="preserve"> </v>
      </c>
      <c r="G51" s="31" t="str">
        <f>IF(Замеры!T47=0," ",Замеры!I47)</f>
        <v xml:space="preserve"> </v>
      </c>
      <c r="H51" s="31" t="str">
        <f>CONCATENATE(Замеры!AE47,Замеры!U47,Замеры!AF47)</f>
        <v>0 0</v>
      </c>
      <c r="I51" s="29" t="str">
        <f>CONCATENATE(Замеры!AC47,Замеры!U47,Замеры!AD47)</f>
        <v>0 0</v>
      </c>
      <c r="J51" s="31" t="str">
        <f>IF(Замеры!T47=0," ",G51*2.55)</f>
        <v xml:space="preserve"> </v>
      </c>
      <c r="K51" s="29" t="str">
        <f>IF(Замеры!T47=0," ",Замеры!AA47)</f>
        <v xml:space="preserve"> </v>
      </c>
      <c r="L51" s="29" t="str">
        <f>IF(Замеры!T47=0," ",Замеры!AB47)</f>
        <v xml:space="preserve"> </v>
      </c>
      <c r="M51" s="29" t="str">
        <f>IF(Замеры!T47=0," ",0.1)</f>
        <v xml:space="preserve"> </v>
      </c>
      <c r="N51" s="29" t="str">
        <f>IF(Замеры!T47=0," ",Замеры!T47)</f>
        <v xml:space="preserve"> </v>
      </c>
      <c r="O51" s="29" t="str">
        <f>Замеры!U47</f>
        <v xml:space="preserve"> </v>
      </c>
      <c r="P51" s="29" t="str">
        <f>Замеры!V47</f>
        <v xml:space="preserve"> </v>
      </c>
      <c r="Q51" s="29" t="str">
        <f>IF(Замеры!T47=0," ","+")</f>
        <v xml:space="preserve"> </v>
      </c>
      <c r="R51" s="32">
        <f>Замеры!S47</f>
        <v>0</v>
      </c>
      <c r="W51" s="33" t="e">
        <f t="shared" si="0"/>
        <v>#VALUE!</v>
      </c>
      <c r="X51" s="31" t="s">
        <v>75</v>
      </c>
      <c r="Y51" s="33" t="e">
        <f t="shared" si="1"/>
        <v>#VALUE!</v>
      </c>
      <c r="Z51" s="32"/>
    </row>
    <row r="52" spans="1:26" x14ac:dyDescent="0.3">
      <c r="A52" s="35">
        <f>IF(Замеры!B48=0, " ", Замеры!B48)</f>
        <v>43</v>
      </c>
      <c r="B52" s="37" t="str">
        <f>CONCATENATE(Замеры!C48,Замеры!E48)</f>
        <v>Группа от QF</v>
      </c>
      <c r="C52" s="35" t="str">
        <f>IF(Замеры!H48=0," ", Замеры!H48)</f>
        <v xml:space="preserve"> </v>
      </c>
      <c r="D52" s="29" t="str">
        <f>IF(Замеры!T48=0, " ", Замеры!R48)</f>
        <v xml:space="preserve"> </v>
      </c>
      <c r="E52" s="29" t="str">
        <f>CONCATENATE(Замеры!N48,Замеры!Q48,Замеры!P48)</f>
        <v xml:space="preserve"> </v>
      </c>
      <c r="F52" s="30" t="str">
        <f>IF(Замеры!T48=0," ","---")</f>
        <v xml:space="preserve"> </v>
      </c>
      <c r="G52" s="31" t="str">
        <f>IF(Замеры!T48=0," ",Замеры!I48)</f>
        <v xml:space="preserve"> </v>
      </c>
      <c r="H52" s="31" t="str">
        <f>CONCATENATE(Замеры!AE48,Замеры!U48,Замеры!AF48)</f>
        <v>0 0</v>
      </c>
      <c r="I52" s="29" t="str">
        <f>CONCATENATE(Замеры!AC48,Замеры!U48,Замеры!AD48)</f>
        <v>0 0</v>
      </c>
      <c r="J52" s="31" t="str">
        <f>IF(Замеры!T48=0," ",G52*2.55)</f>
        <v xml:space="preserve"> </v>
      </c>
      <c r="K52" s="29" t="str">
        <f>IF(Замеры!T48=0," ",Замеры!AA48)</f>
        <v xml:space="preserve"> </v>
      </c>
      <c r="L52" s="29" t="str">
        <f>IF(Замеры!T48=0," ",Замеры!AB48)</f>
        <v xml:space="preserve"> </v>
      </c>
      <c r="M52" s="29" t="str">
        <f>IF(Замеры!T48=0," ",0.1)</f>
        <v xml:space="preserve"> </v>
      </c>
      <c r="N52" s="29" t="str">
        <f>IF(Замеры!T48=0," ",Замеры!T48)</f>
        <v xml:space="preserve"> </v>
      </c>
      <c r="O52" s="29" t="str">
        <f>Замеры!U48</f>
        <v xml:space="preserve"> </v>
      </c>
      <c r="P52" s="29" t="str">
        <f>Замеры!V48</f>
        <v xml:space="preserve"> </v>
      </c>
      <c r="Q52" s="29" t="str">
        <f>IF(Замеры!T48=0," ","+")</f>
        <v xml:space="preserve"> </v>
      </c>
      <c r="R52" s="32">
        <f>Замеры!S48</f>
        <v>0</v>
      </c>
      <c r="W52" s="33" t="e">
        <f t="shared" si="0"/>
        <v>#VALUE!</v>
      </c>
      <c r="X52" s="31" t="s">
        <v>75</v>
      </c>
      <c r="Y52" s="33" t="e">
        <f t="shared" si="1"/>
        <v>#VALUE!</v>
      </c>
      <c r="Z52" s="32"/>
    </row>
    <row r="53" spans="1:26" x14ac:dyDescent="0.3">
      <c r="A53" s="35">
        <f>IF(Замеры!B49=0, " ", Замеры!B49)</f>
        <v>44</v>
      </c>
      <c r="B53" s="37" t="str">
        <f>CONCATENATE(Замеры!C49,Замеры!E49)</f>
        <v>Группа от QF</v>
      </c>
      <c r="C53" s="35" t="str">
        <f>IF(Замеры!H49=0," ", Замеры!H49)</f>
        <v xml:space="preserve"> </v>
      </c>
      <c r="D53" s="29" t="str">
        <f>IF(Замеры!T49=0, " ", Замеры!R49)</f>
        <v xml:space="preserve"> </v>
      </c>
      <c r="E53" s="29" t="str">
        <f>CONCATENATE(Замеры!N49,Замеры!Q49,Замеры!P49)</f>
        <v xml:space="preserve"> </v>
      </c>
      <c r="F53" s="30" t="str">
        <f>IF(Замеры!T49=0," ","---")</f>
        <v xml:space="preserve"> </v>
      </c>
      <c r="G53" s="31" t="str">
        <f>IF(Замеры!T49=0," ",Замеры!I49)</f>
        <v xml:space="preserve"> </v>
      </c>
      <c r="H53" s="31" t="str">
        <f>CONCATENATE(Замеры!AE49,Замеры!U49,Замеры!AF49)</f>
        <v>0 0</v>
      </c>
      <c r="I53" s="29" t="str">
        <f>CONCATENATE(Замеры!AC49,Замеры!U49,Замеры!AD49)</f>
        <v>0 0</v>
      </c>
      <c r="J53" s="31" t="str">
        <f>IF(Замеры!T49=0," ",G53*2.55)</f>
        <v xml:space="preserve"> </v>
      </c>
      <c r="K53" s="29" t="str">
        <f>IF(Замеры!T49=0," ",Замеры!AA49)</f>
        <v xml:space="preserve"> </v>
      </c>
      <c r="L53" s="29" t="str">
        <f>IF(Замеры!T49=0," ",Замеры!AB49)</f>
        <v xml:space="preserve"> </v>
      </c>
      <c r="M53" s="29" t="str">
        <f>IF(Замеры!T49=0," ",0.1)</f>
        <v xml:space="preserve"> </v>
      </c>
      <c r="N53" s="29" t="str">
        <f>IF(Замеры!T49=0," ",Замеры!T49)</f>
        <v xml:space="preserve"> </v>
      </c>
      <c r="O53" s="29" t="str">
        <f>Замеры!U49</f>
        <v xml:space="preserve"> </v>
      </c>
      <c r="P53" s="29" t="str">
        <f>Замеры!V49</f>
        <v xml:space="preserve"> </v>
      </c>
      <c r="Q53" s="29" t="str">
        <f>IF(Замеры!T49=0," ","+")</f>
        <v xml:space="preserve"> </v>
      </c>
      <c r="R53" s="32">
        <f>Замеры!S49</f>
        <v>0</v>
      </c>
      <c r="W53" s="33" t="e">
        <f t="shared" si="0"/>
        <v>#VALUE!</v>
      </c>
      <c r="X53" s="31" t="s">
        <v>75</v>
      </c>
      <c r="Y53" s="33" t="e">
        <f t="shared" si="1"/>
        <v>#VALUE!</v>
      </c>
      <c r="Z53" s="32"/>
    </row>
    <row r="54" spans="1:26" x14ac:dyDescent="0.3">
      <c r="A54" s="35">
        <f>IF(Замеры!B50=0, " ", Замеры!B50)</f>
        <v>45</v>
      </c>
      <c r="B54" s="37" t="str">
        <f>CONCATENATE(Замеры!C50,Замеры!E50)</f>
        <v>Группа от QF</v>
      </c>
      <c r="C54" s="35" t="str">
        <f>IF(Замеры!H50=0," ", Замеры!H50)</f>
        <v xml:space="preserve"> </v>
      </c>
      <c r="D54" s="29" t="str">
        <f>IF(Замеры!T50=0, " ", Замеры!R50)</f>
        <v xml:space="preserve"> </v>
      </c>
      <c r="E54" s="29" t="str">
        <f>CONCATENATE(Замеры!N50,Замеры!Q50,Замеры!P50)</f>
        <v xml:space="preserve"> </v>
      </c>
      <c r="F54" s="30" t="str">
        <f>IF(Замеры!T50=0," ","---")</f>
        <v xml:space="preserve"> </v>
      </c>
      <c r="G54" s="31" t="str">
        <f>IF(Замеры!T50=0," ",Замеры!I50)</f>
        <v xml:space="preserve"> </v>
      </c>
      <c r="H54" s="31" t="str">
        <f>CONCATENATE(Замеры!AE50,Замеры!U50,Замеры!AF50)</f>
        <v>0 0</v>
      </c>
      <c r="I54" s="29" t="str">
        <f>CONCATENATE(Замеры!AC50,Замеры!U50,Замеры!AD50)</f>
        <v>0 0</v>
      </c>
      <c r="J54" s="31" t="str">
        <f>IF(Замеры!T50=0," ",G54*2.55)</f>
        <v xml:space="preserve"> </v>
      </c>
      <c r="K54" s="29" t="str">
        <f>IF(Замеры!T50=0," ",Замеры!AA50)</f>
        <v xml:space="preserve"> </v>
      </c>
      <c r="L54" s="29" t="str">
        <f>IF(Замеры!T50=0," ",Замеры!AB50)</f>
        <v xml:space="preserve"> </v>
      </c>
      <c r="M54" s="29" t="str">
        <f>IF(Замеры!T50=0," ",0.1)</f>
        <v xml:space="preserve"> </v>
      </c>
      <c r="N54" s="29" t="str">
        <f>IF(Замеры!T50=0," ",Замеры!T50)</f>
        <v xml:space="preserve"> </v>
      </c>
      <c r="O54" s="29" t="str">
        <f>Замеры!U50</f>
        <v xml:space="preserve"> </v>
      </c>
      <c r="P54" s="29" t="str">
        <f>Замеры!V50</f>
        <v xml:space="preserve"> </v>
      </c>
      <c r="Q54" s="29" t="str">
        <f>IF(Замеры!T50=0," ","+")</f>
        <v xml:space="preserve"> </v>
      </c>
      <c r="R54" s="32">
        <f>Замеры!S50</f>
        <v>0</v>
      </c>
      <c r="W54" s="33" t="e">
        <f t="shared" si="0"/>
        <v>#VALUE!</v>
      </c>
      <c r="X54" s="31" t="s">
        <v>75</v>
      </c>
      <c r="Y54" s="33" t="e">
        <f t="shared" si="1"/>
        <v>#VALUE!</v>
      </c>
      <c r="Z54" s="32"/>
    </row>
    <row r="55" spans="1:26" x14ac:dyDescent="0.3">
      <c r="A55" s="35">
        <f>IF(Замеры!B51=0, " ", Замеры!B51)</f>
        <v>46</v>
      </c>
      <c r="B55" s="37" t="str">
        <f>CONCATENATE(Замеры!C51,Замеры!E51)</f>
        <v>Группа от QF</v>
      </c>
      <c r="C55" s="35" t="str">
        <f>IF(Замеры!H51=0," ", Замеры!H51)</f>
        <v xml:space="preserve"> </v>
      </c>
      <c r="D55" s="29" t="str">
        <f>IF(Замеры!T51=0, " ", Замеры!R51)</f>
        <v xml:space="preserve"> </v>
      </c>
      <c r="E55" s="29" t="str">
        <f>CONCATENATE(Замеры!N51,Замеры!Q51,Замеры!P51)</f>
        <v xml:space="preserve"> </v>
      </c>
      <c r="F55" s="30" t="str">
        <f>IF(Замеры!T51=0," ","---")</f>
        <v xml:space="preserve"> </v>
      </c>
      <c r="G55" s="31" t="str">
        <f>IF(Замеры!T51=0," ",Замеры!I51)</f>
        <v xml:space="preserve"> </v>
      </c>
      <c r="H55" s="31" t="str">
        <f>CONCATENATE(Замеры!AE51,Замеры!U51,Замеры!AF51)</f>
        <v>0 0</v>
      </c>
      <c r="I55" s="29" t="str">
        <f>CONCATENATE(Замеры!AC51,Замеры!U51,Замеры!AD51)</f>
        <v>0 0</v>
      </c>
      <c r="J55" s="31" t="str">
        <f>IF(Замеры!T51=0," ",G55*2.55)</f>
        <v xml:space="preserve"> </v>
      </c>
      <c r="K55" s="29" t="str">
        <f>IF(Замеры!T51=0," ",Замеры!AA51)</f>
        <v xml:space="preserve"> </v>
      </c>
      <c r="L55" s="29" t="str">
        <f>IF(Замеры!T51=0," ",Замеры!AB51)</f>
        <v xml:space="preserve"> </v>
      </c>
      <c r="M55" s="29" t="str">
        <f>IF(Замеры!T51=0," ",0.1)</f>
        <v xml:space="preserve"> </v>
      </c>
      <c r="N55" s="29" t="str">
        <f>IF(Замеры!T51=0," ",Замеры!T51)</f>
        <v xml:space="preserve"> </v>
      </c>
      <c r="O55" s="29" t="str">
        <f>Замеры!U51</f>
        <v xml:space="preserve"> </v>
      </c>
      <c r="P55" s="29" t="str">
        <f>Замеры!V51</f>
        <v xml:space="preserve"> </v>
      </c>
      <c r="Q55" s="29" t="str">
        <f>IF(Замеры!T51=0," ","+")</f>
        <v xml:space="preserve"> </v>
      </c>
      <c r="R55" s="32">
        <f>Замеры!S51</f>
        <v>0</v>
      </c>
      <c r="W55" s="33" t="e">
        <f t="shared" si="0"/>
        <v>#VALUE!</v>
      </c>
      <c r="X55" s="31" t="s">
        <v>75</v>
      </c>
      <c r="Y55" s="33" t="e">
        <f t="shared" si="1"/>
        <v>#VALUE!</v>
      </c>
      <c r="Z55" s="32"/>
    </row>
    <row r="56" spans="1:26" x14ac:dyDescent="0.3">
      <c r="A56" s="35">
        <f>IF(Замеры!B52=0, " ", Замеры!B52)</f>
        <v>47</v>
      </c>
      <c r="B56" s="37" t="str">
        <f>CONCATENATE(Замеры!C52,Замеры!E52)</f>
        <v>Группа от QF</v>
      </c>
      <c r="C56" s="35" t="str">
        <f>IF(Замеры!H52=0," ", Замеры!H52)</f>
        <v xml:space="preserve"> </v>
      </c>
      <c r="D56" s="29" t="str">
        <f>IF(Замеры!T52=0, " ", Замеры!R52)</f>
        <v xml:space="preserve"> </v>
      </c>
      <c r="E56" s="29" t="str">
        <f>CONCATENATE(Замеры!N52,Замеры!Q52,Замеры!P52)</f>
        <v xml:space="preserve"> </v>
      </c>
      <c r="F56" s="30" t="str">
        <f>IF(Замеры!T52=0," ","---")</f>
        <v xml:space="preserve"> </v>
      </c>
      <c r="G56" s="31" t="str">
        <f>IF(Замеры!T52=0," ",Замеры!I52)</f>
        <v xml:space="preserve"> </v>
      </c>
      <c r="H56" s="31" t="str">
        <f>CONCATENATE(Замеры!AE52,Замеры!U52,Замеры!AF52)</f>
        <v>0 0</v>
      </c>
      <c r="I56" s="29" t="str">
        <f>CONCATENATE(Замеры!AC52,Замеры!U52,Замеры!AD52)</f>
        <v>0 0</v>
      </c>
      <c r="J56" s="31" t="str">
        <f>IF(Замеры!T52=0," ",G56*2.55)</f>
        <v xml:space="preserve"> </v>
      </c>
      <c r="K56" s="29" t="str">
        <f>IF(Замеры!T52=0," ",Замеры!AA52)</f>
        <v xml:space="preserve"> </v>
      </c>
      <c r="L56" s="29" t="str">
        <f>IF(Замеры!T52=0," ",Замеры!AB52)</f>
        <v xml:space="preserve"> </v>
      </c>
      <c r="M56" s="29" t="str">
        <f>IF(Замеры!T52=0," ",0.1)</f>
        <v xml:space="preserve"> </v>
      </c>
      <c r="N56" s="29" t="str">
        <f>IF(Замеры!T52=0," ",Замеры!T52)</f>
        <v xml:space="preserve"> </v>
      </c>
      <c r="O56" s="29" t="str">
        <f>Замеры!U52</f>
        <v xml:space="preserve"> </v>
      </c>
      <c r="P56" s="29" t="str">
        <f>Замеры!V52</f>
        <v xml:space="preserve"> </v>
      </c>
      <c r="Q56" s="29" t="str">
        <f>IF(Замеры!T52=0," ","+")</f>
        <v xml:space="preserve"> </v>
      </c>
      <c r="R56" s="32">
        <f>Замеры!S52</f>
        <v>0</v>
      </c>
      <c r="W56" s="33" t="e">
        <f t="shared" si="0"/>
        <v>#VALUE!</v>
      </c>
      <c r="X56" s="31" t="s">
        <v>75</v>
      </c>
      <c r="Y56" s="33" t="e">
        <f t="shared" si="1"/>
        <v>#VALUE!</v>
      </c>
      <c r="Z56" s="32"/>
    </row>
    <row r="57" spans="1:26" x14ac:dyDescent="0.3">
      <c r="A57" s="35">
        <f>IF(Замеры!B53=0, " ", Замеры!B53)</f>
        <v>48</v>
      </c>
      <c r="B57" s="37" t="str">
        <f>CONCATENATE(Замеры!C53,Замеры!E53)</f>
        <v>Группа от QF</v>
      </c>
      <c r="C57" s="35" t="str">
        <f>IF(Замеры!H53=0," ", Замеры!H53)</f>
        <v xml:space="preserve"> </v>
      </c>
      <c r="D57" s="29" t="str">
        <f>IF(Замеры!T53=0, " ", Замеры!R53)</f>
        <v xml:space="preserve"> </v>
      </c>
      <c r="E57" s="29" t="str">
        <f>CONCATENATE(Замеры!N53,Замеры!Q53,Замеры!P53)</f>
        <v xml:space="preserve"> </v>
      </c>
      <c r="F57" s="30" t="str">
        <f>IF(Замеры!T53=0," ","---")</f>
        <v xml:space="preserve"> </v>
      </c>
      <c r="G57" s="31" t="str">
        <f>IF(Замеры!T53=0," ",Замеры!I53)</f>
        <v xml:space="preserve"> </v>
      </c>
      <c r="H57" s="31" t="str">
        <f>CONCATENATE(Замеры!AE53,Замеры!U53,Замеры!AF53)</f>
        <v>0 0</v>
      </c>
      <c r="I57" s="29" t="str">
        <f>CONCATENATE(Замеры!AC53,Замеры!U53,Замеры!AD53)</f>
        <v>0 0</v>
      </c>
      <c r="J57" s="31" t="str">
        <f>IF(Замеры!T53=0," ",G57*2.55)</f>
        <v xml:space="preserve"> </v>
      </c>
      <c r="K57" s="29" t="str">
        <f>IF(Замеры!T53=0," ",Замеры!AA53)</f>
        <v xml:space="preserve"> </v>
      </c>
      <c r="L57" s="29" t="str">
        <f>IF(Замеры!T53=0," ",Замеры!AB53)</f>
        <v xml:space="preserve"> </v>
      </c>
      <c r="M57" s="29" t="str">
        <f>IF(Замеры!T53=0," ",0.1)</f>
        <v xml:space="preserve"> </v>
      </c>
      <c r="N57" s="29" t="str">
        <f>IF(Замеры!T53=0," ",Замеры!T53)</f>
        <v xml:space="preserve"> </v>
      </c>
      <c r="O57" s="29" t="str">
        <f>Замеры!U53</f>
        <v xml:space="preserve"> </v>
      </c>
      <c r="P57" s="29" t="str">
        <f>Замеры!V53</f>
        <v xml:space="preserve"> </v>
      </c>
      <c r="Q57" s="29" t="str">
        <f>IF(Замеры!T53=0," ","+")</f>
        <v xml:space="preserve"> </v>
      </c>
      <c r="R57" s="32">
        <f>Замеры!S53</f>
        <v>0</v>
      </c>
      <c r="W57" s="33" t="e">
        <f t="shared" si="0"/>
        <v>#VALUE!</v>
      </c>
      <c r="X57" s="31" t="s">
        <v>75</v>
      </c>
      <c r="Y57" s="33" t="e">
        <f t="shared" si="1"/>
        <v>#VALUE!</v>
      </c>
      <c r="Z57" s="32"/>
    </row>
    <row r="58" spans="1:26" x14ac:dyDescent="0.3">
      <c r="A58" s="35">
        <f>IF(Замеры!B54=0, " ", Замеры!B54)</f>
        <v>49</v>
      </c>
      <c r="B58" s="37" t="str">
        <f>CONCATENATE(Замеры!C54,Замеры!E54)</f>
        <v>Группа от QF</v>
      </c>
      <c r="C58" s="35" t="str">
        <f>IF(Замеры!H54=0," ", Замеры!H54)</f>
        <v xml:space="preserve"> </v>
      </c>
      <c r="D58" s="29" t="str">
        <f>IF(Замеры!T54=0, " ", Замеры!R54)</f>
        <v xml:space="preserve"> </v>
      </c>
      <c r="E58" s="29" t="str">
        <f>CONCATENATE(Замеры!N54,Замеры!Q54,Замеры!P54)</f>
        <v xml:space="preserve"> </v>
      </c>
      <c r="F58" s="30" t="str">
        <f>IF(Замеры!T54=0," ","---")</f>
        <v xml:space="preserve"> </v>
      </c>
      <c r="G58" s="31" t="str">
        <f>IF(Замеры!T54=0," ",Замеры!I54)</f>
        <v xml:space="preserve"> </v>
      </c>
      <c r="H58" s="31" t="str">
        <f>CONCATENATE(Замеры!AE54,Замеры!U54,Замеры!AF54)</f>
        <v>0 0</v>
      </c>
      <c r="I58" s="29" t="str">
        <f>CONCATENATE(Замеры!AC54,Замеры!U54,Замеры!AD54)</f>
        <v>0 0</v>
      </c>
      <c r="J58" s="31" t="str">
        <f>IF(Замеры!T54=0," ",G58*2.55)</f>
        <v xml:space="preserve"> </v>
      </c>
      <c r="K58" s="29" t="str">
        <f>IF(Замеры!T54=0," ",Замеры!AA54)</f>
        <v xml:space="preserve"> </v>
      </c>
      <c r="L58" s="29" t="str">
        <f>IF(Замеры!T54=0," ",Замеры!AB54)</f>
        <v xml:space="preserve"> </v>
      </c>
      <c r="M58" s="29" t="str">
        <f>IF(Замеры!T54=0," ",0.1)</f>
        <v xml:space="preserve"> </v>
      </c>
      <c r="N58" s="29" t="str">
        <f>IF(Замеры!T54=0," ",Замеры!T54)</f>
        <v xml:space="preserve"> </v>
      </c>
      <c r="O58" s="29" t="str">
        <f>Замеры!U54</f>
        <v xml:space="preserve"> </v>
      </c>
      <c r="P58" s="29" t="str">
        <f>Замеры!V54</f>
        <v xml:space="preserve"> </v>
      </c>
      <c r="Q58" s="29" t="str">
        <f>IF(Замеры!T54=0," ","+")</f>
        <v xml:space="preserve"> </v>
      </c>
      <c r="R58" s="32">
        <f>Замеры!S54</f>
        <v>0</v>
      </c>
      <c r="W58" s="33" t="e">
        <f t="shared" si="0"/>
        <v>#VALUE!</v>
      </c>
      <c r="X58" s="31" t="s">
        <v>75</v>
      </c>
      <c r="Y58" s="33" t="e">
        <f t="shared" si="1"/>
        <v>#VALUE!</v>
      </c>
      <c r="Z58" s="32"/>
    </row>
    <row r="59" spans="1:26" x14ac:dyDescent="0.3">
      <c r="A59" s="35">
        <f>IF(Замеры!B55=0, " ", Замеры!B55)</f>
        <v>50</v>
      </c>
      <c r="B59" s="37" t="str">
        <f>CONCATENATE(Замеры!C55,Замеры!E55)</f>
        <v>Группа от QF</v>
      </c>
      <c r="C59" s="35" t="str">
        <f>IF(Замеры!H55=0," ", Замеры!H55)</f>
        <v xml:space="preserve"> </v>
      </c>
      <c r="D59" s="29" t="str">
        <f>IF(Замеры!T55=0, " ", Замеры!R55)</f>
        <v xml:space="preserve"> </v>
      </c>
      <c r="E59" s="29" t="str">
        <f>CONCATENATE(Замеры!N55,Замеры!Q55,Замеры!P55)</f>
        <v xml:space="preserve"> </v>
      </c>
      <c r="F59" s="30" t="str">
        <f>IF(Замеры!T55=0," ","---")</f>
        <v xml:space="preserve"> </v>
      </c>
      <c r="G59" s="31" t="str">
        <f>IF(Замеры!T55=0," ",Замеры!I55)</f>
        <v xml:space="preserve"> </v>
      </c>
      <c r="H59" s="31" t="str">
        <f>CONCATENATE(Замеры!AE55,Замеры!U55,Замеры!AF55)</f>
        <v>0 0</v>
      </c>
      <c r="I59" s="29" t="str">
        <f>CONCATENATE(Замеры!AC55,Замеры!U55,Замеры!AD55)</f>
        <v>0 0</v>
      </c>
      <c r="J59" s="31" t="str">
        <f>IF(Замеры!T55=0," ",G59*2.55)</f>
        <v xml:space="preserve"> </v>
      </c>
      <c r="K59" s="29" t="str">
        <f>IF(Замеры!T55=0," ",Замеры!AA55)</f>
        <v xml:space="preserve"> </v>
      </c>
      <c r="L59" s="29" t="str">
        <f>IF(Замеры!T55=0," ",Замеры!AB55)</f>
        <v xml:space="preserve"> </v>
      </c>
      <c r="M59" s="29" t="str">
        <f>IF(Замеры!T55=0," ",0.1)</f>
        <v xml:space="preserve"> </v>
      </c>
      <c r="N59" s="29" t="str">
        <f>IF(Замеры!T55=0," ",Замеры!T55)</f>
        <v xml:space="preserve"> </v>
      </c>
      <c r="O59" s="29" t="str">
        <f>Замеры!U55</f>
        <v xml:space="preserve"> </v>
      </c>
      <c r="P59" s="29" t="str">
        <f>Замеры!V55</f>
        <v xml:space="preserve"> </v>
      </c>
      <c r="Q59" s="29" t="str">
        <f>IF(Замеры!T55=0," ","+")</f>
        <v xml:space="preserve"> </v>
      </c>
      <c r="R59" s="32">
        <f>Замеры!S55</f>
        <v>0</v>
      </c>
      <c r="W59" s="33" t="e">
        <f t="shared" si="0"/>
        <v>#VALUE!</v>
      </c>
      <c r="X59" s="31" t="s">
        <v>75</v>
      </c>
      <c r="Y59" s="33" t="e">
        <f t="shared" si="1"/>
        <v>#VALUE!</v>
      </c>
      <c r="Z59" s="32"/>
    </row>
    <row r="60" spans="1:26" x14ac:dyDescent="0.3">
      <c r="A60" s="35">
        <f>IF(Замеры!B56=0, " ", Замеры!B56)</f>
        <v>51</v>
      </c>
      <c r="B60" s="37" t="str">
        <f>CONCATENATE(Замеры!C56,Замеры!E56)</f>
        <v>Группа от QF</v>
      </c>
      <c r="C60" s="35" t="str">
        <f>IF(Замеры!H56=0," ", Замеры!H56)</f>
        <v xml:space="preserve"> </v>
      </c>
      <c r="D60" s="29" t="str">
        <f>IF(Замеры!T56=0, " ", Замеры!R56)</f>
        <v xml:space="preserve"> </v>
      </c>
      <c r="E60" s="29" t="str">
        <f>CONCATENATE(Замеры!N56,Замеры!Q56,Замеры!P56)</f>
        <v xml:space="preserve"> </v>
      </c>
      <c r="F60" s="30" t="str">
        <f>IF(Замеры!T56=0," ","---")</f>
        <v xml:space="preserve"> </v>
      </c>
      <c r="G60" s="31" t="str">
        <f>IF(Замеры!T56=0," ",Замеры!I56)</f>
        <v xml:space="preserve"> </v>
      </c>
      <c r="H60" s="31" t="str">
        <f>CONCATENATE(Замеры!AE56,Замеры!U56,Замеры!AF56)</f>
        <v>0 0</v>
      </c>
      <c r="I60" s="29" t="str">
        <f>CONCATENATE(Замеры!AC56,Замеры!U56,Замеры!AD56)</f>
        <v>0 0</v>
      </c>
      <c r="J60" s="31" t="str">
        <f>IF(Замеры!T56=0," ",G60*2.55)</f>
        <v xml:space="preserve"> </v>
      </c>
      <c r="K60" s="29" t="str">
        <f>IF(Замеры!T56=0," ",Замеры!AA56)</f>
        <v xml:space="preserve"> </v>
      </c>
      <c r="L60" s="29" t="str">
        <f>IF(Замеры!T56=0," ",Замеры!AB56)</f>
        <v xml:space="preserve"> </v>
      </c>
      <c r="M60" s="29" t="str">
        <f>IF(Замеры!T56=0," ",0.1)</f>
        <v xml:space="preserve"> </v>
      </c>
      <c r="N60" s="29" t="str">
        <f>IF(Замеры!T56=0," ",Замеры!T56)</f>
        <v xml:space="preserve"> </v>
      </c>
      <c r="O60" s="29" t="str">
        <f>Замеры!U56</f>
        <v xml:space="preserve"> </v>
      </c>
      <c r="P60" s="29" t="str">
        <f>Замеры!V56</f>
        <v xml:space="preserve"> </v>
      </c>
      <c r="Q60" s="29" t="str">
        <f>IF(Замеры!T56=0," ","+")</f>
        <v xml:space="preserve"> </v>
      </c>
      <c r="R60" s="32">
        <f>Замеры!S56</f>
        <v>0</v>
      </c>
      <c r="W60" s="33" t="e">
        <f t="shared" si="0"/>
        <v>#VALUE!</v>
      </c>
      <c r="X60" s="31" t="s">
        <v>75</v>
      </c>
      <c r="Y60" s="33" t="e">
        <f t="shared" si="1"/>
        <v>#VALUE!</v>
      </c>
      <c r="Z60" s="32"/>
    </row>
    <row r="61" spans="1:26" x14ac:dyDescent="0.3">
      <c r="A61" s="35">
        <f>IF(Замеры!B57=0, " ", Замеры!B57)</f>
        <v>52</v>
      </c>
      <c r="B61" s="37" t="str">
        <f>CONCATENATE(Замеры!C57,Замеры!E57)</f>
        <v>Группа от QF</v>
      </c>
      <c r="C61" s="35" t="str">
        <f>IF(Замеры!H57=0," ", Замеры!H57)</f>
        <v xml:space="preserve"> </v>
      </c>
      <c r="D61" s="29" t="str">
        <f>IF(Замеры!T57=0, " ", Замеры!R57)</f>
        <v xml:space="preserve"> </v>
      </c>
      <c r="E61" s="29" t="str">
        <f>CONCATENATE(Замеры!N57,Замеры!Q57,Замеры!P57)</f>
        <v xml:space="preserve"> </v>
      </c>
      <c r="F61" s="30" t="str">
        <f>IF(Замеры!T57=0," ","---")</f>
        <v xml:space="preserve"> </v>
      </c>
      <c r="G61" s="31" t="str">
        <f>IF(Замеры!T57=0," ",Замеры!I57)</f>
        <v xml:space="preserve"> </v>
      </c>
      <c r="H61" s="31" t="str">
        <f>CONCATENATE(Замеры!AE57,Замеры!U57,Замеры!AF57)</f>
        <v>0 0</v>
      </c>
      <c r="I61" s="29" t="str">
        <f>CONCATENATE(Замеры!AC57,Замеры!U57,Замеры!AD57)</f>
        <v>0 0</v>
      </c>
      <c r="J61" s="31" t="str">
        <f>IF(Замеры!T57=0," ",G61*2.55)</f>
        <v xml:space="preserve"> </v>
      </c>
      <c r="K61" s="29" t="str">
        <f>IF(Замеры!T57=0," ",Замеры!AA57)</f>
        <v xml:space="preserve"> </v>
      </c>
      <c r="L61" s="29" t="str">
        <f>IF(Замеры!T57=0," ",Замеры!AB57)</f>
        <v xml:space="preserve"> </v>
      </c>
      <c r="M61" s="29" t="str">
        <f>IF(Замеры!T57=0," ",0.1)</f>
        <v xml:space="preserve"> </v>
      </c>
      <c r="N61" s="29" t="str">
        <f>IF(Замеры!T57=0," ",Замеры!T57)</f>
        <v xml:space="preserve"> </v>
      </c>
      <c r="O61" s="29" t="str">
        <f>Замеры!U57</f>
        <v xml:space="preserve"> </v>
      </c>
      <c r="P61" s="29" t="str">
        <f>Замеры!V57</f>
        <v xml:space="preserve"> </v>
      </c>
      <c r="Q61" s="29" t="str">
        <f>IF(Замеры!T57=0," ","+")</f>
        <v xml:space="preserve"> </v>
      </c>
      <c r="R61" s="32">
        <f>Замеры!S57</f>
        <v>0</v>
      </c>
      <c r="W61" s="33" t="e">
        <f t="shared" si="0"/>
        <v>#VALUE!</v>
      </c>
      <c r="X61" s="31" t="s">
        <v>75</v>
      </c>
      <c r="Y61" s="33" t="e">
        <f t="shared" si="1"/>
        <v>#VALUE!</v>
      </c>
      <c r="Z61" s="32"/>
    </row>
    <row r="62" spans="1:26" x14ac:dyDescent="0.3">
      <c r="A62" s="35">
        <f>IF(Замеры!B58=0, " ", Замеры!B58)</f>
        <v>53</v>
      </c>
      <c r="B62" s="37" t="str">
        <f>CONCATENATE(Замеры!C58,Замеры!E58)</f>
        <v>Группа от QF</v>
      </c>
      <c r="C62" s="35" t="str">
        <f>IF(Замеры!H58=0," ", Замеры!H58)</f>
        <v xml:space="preserve"> </v>
      </c>
      <c r="D62" s="29" t="str">
        <f>IF(Замеры!T58=0, " ", Замеры!R58)</f>
        <v xml:space="preserve"> </v>
      </c>
      <c r="E62" s="29" t="str">
        <f>CONCATENATE(Замеры!N58,Замеры!Q58,Замеры!P58)</f>
        <v xml:space="preserve"> </v>
      </c>
      <c r="F62" s="30" t="str">
        <f>IF(Замеры!T58=0," ","---")</f>
        <v xml:space="preserve"> </v>
      </c>
      <c r="G62" s="31" t="str">
        <f>IF(Замеры!T58=0," ",Замеры!I58)</f>
        <v xml:space="preserve"> </v>
      </c>
      <c r="H62" s="31" t="str">
        <f>CONCATENATE(Замеры!AE58,Замеры!U58,Замеры!AF58)</f>
        <v>0 0</v>
      </c>
      <c r="I62" s="29" t="str">
        <f>CONCATENATE(Замеры!AC58,Замеры!U58,Замеры!AD58)</f>
        <v>0 0</v>
      </c>
      <c r="J62" s="31" t="str">
        <f>IF(Замеры!T58=0," ",G62*2.55)</f>
        <v xml:space="preserve"> </v>
      </c>
      <c r="K62" s="29" t="str">
        <f>IF(Замеры!T58=0," ",Замеры!AA58)</f>
        <v xml:space="preserve"> </v>
      </c>
      <c r="L62" s="29" t="str">
        <f>IF(Замеры!T58=0," ",Замеры!AB58)</f>
        <v xml:space="preserve"> </v>
      </c>
      <c r="M62" s="29" t="str">
        <f>IF(Замеры!T58=0," ",0.1)</f>
        <v xml:space="preserve"> </v>
      </c>
      <c r="N62" s="29" t="str">
        <f>IF(Замеры!T58=0," ",Замеры!T58)</f>
        <v xml:space="preserve"> </v>
      </c>
      <c r="O62" s="29" t="str">
        <f>Замеры!U58</f>
        <v xml:space="preserve"> </v>
      </c>
      <c r="P62" s="29" t="str">
        <f>Замеры!V58</f>
        <v xml:space="preserve"> </v>
      </c>
      <c r="Q62" s="29" t="str">
        <f>IF(Замеры!T58=0," ","+")</f>
        <v xml:space="preserve"> </v>
      </c>
      <c r="R62" s="32">
        <f>Замеры!S58</f>
        <v>0</v>
      </c>
      <c r="W62" s="33" t="e">
        <f t="shared" si="0"/>
        <v>#VALUE!</v>
      </c>
      <c r="X62" s="31" t="s">
        <v>75</v>
      </c>
      <c r="Y62" s="33" t="e">
        <f t="shared" si="1"/>
        <v>#VALUE!</v>
      </c>
      <c r="Z62" s="32"/>
    </row>
    <row r="63" spans="1:26" x14ac:dyDescent="0.3">
      <c r="A63" s="35">
        <f>IF(Замеры!B59=0, " ", Замеры!B59)</f>
        <v>54</v>
      </c>
      <c r="B63" s="37" t="str">
        <f>CONCATENATE(Замеры!C59,Замеры!E59)</f>
        <v>Группа от QF</v>
      </c>
      <c r="C63" s="35" t="str">
        <f>IF(Замеры!H59=0," ", Замеры!H59)</f>
        <v xml:space="preserve"> </v>
      </c>
      <c r="D63" s="29" t="str">
        <f>IF(Замеры!T59=0, " ", Замеры!R59)</f>
        <v xml:space="preserve"> </v>
      </c>
      <c r="E63" s="29" t="str">
        <f>CONCATENATE(Замеры!N59,Замеры!Q59,Замеры!P59)</f>
        <v xml:space="preserve"> </v>
      </c>
      <c r="F63" s="30" t="str">
        <f>IF(Замеры!T59=0," ","---")</f>
        <v xml:space="preserve"> </v>
      </c>
      <c r="G63" s="31" t="str">
        <f>IF(Замеры!T59=0," ",Замеры!I59)</f>
        <v xml:space="preserve"> </v>
      </c>
      <c r="H63" s="31" t="str">
        <f>CONCATENATE(Замеры!AE59,Замеры!U59,Замеры!AF59)</f>
        <v>0 0</v>
      </c>
      <c r="I63" s="29" t="str">
        <f>CONCATENATE(Замеры!AC59,Замеры!U59,Замеры!AD59)</f>
        <v>0 0</v>
      </c>
      <c r="J63" s="31" t="str">
        <f>IF(Замеры!T59=0," ",G63*2.55)</f>
        <v xml:space="preserve"> </v>
      </c>
      <c r="K63" s="29" t="str">
        <f>IF(Замеры!T59=0," ",Замеры!AA59)</f>
        <v xml:space="preserve"> </v>
      </c>
      <c r="L63" s="29" t="str">
        <f>IF(Замеры!T59=0," ",Замеры!AB59)</f>
        <v xml:space="preserve"> </v>
      </c>
      <c r="M63" s="29" t="str">
        <f>IF(Замеры!T59=0," ",0.1)</f>
        <v xml:space="preserve"> </v>
      </c>
      <c r="N63" s="29" t="str">
        <f>IF(Замеры!T59=0," ",Замеры!T59)</f>
        <v xml:space="preserve"> </v>
      </c>
      <c r="O63" s="29" t="str">
        <f>Замеры!U59</f>
        <v xml:space="preserve"> </v>
      </c>
      <c r="P63" s="29" t="str">
        <f>Замеры!V59</f>
        <v xml:space="preserve"> </v>
      </c>
      <c r="Q63" s="29" t="str">
        <f>IF(Замеры!T59=0," ","+")</f>
        <v xml:space="preserve"> </v>
      </c>
      <c r="R63" s="32">
        <f>Замеры!S59</f>
        <v>0</v>
      </c>
      <c r="W63" s="33" t="e">
        <f t="shared" si="0"/>
        <v>#VALUE!</v>
      </c>
      <c r="X63" s="31" t="s">
        <v>75</v>
      </c>
      <c r="Y63" s="33" t="e">
        <f t="shared" si="1"/>
        <v>#VALUE!</v>
      </c>
      <c r="Z63" s="32"/>
    </row>
    <row r="64" spans="1:26" x14ac:dyDescent="0.3">
      <c r="A64" s="35">
        <f>IF(Замеры!B60=0, " ", Замеры!B60)</f>
        <v>55</v>
      </c>
      <c r="B64" s="37" t="str">
        <f>CONCATENATE(Замеры!C60,Замеры!E60)</f>
        <v>Группа от QF</v>
      </c>
      <c r="C64" s="35" t="str">
        <f>IF(Замеры!H60=0," ", Замеры!H60)</f>
        <v xml:space="preserve"> </v>
      </c>
      <c r="D64" s="29" t="str">
        <f>IF(Замеры!T60=0, " ", Замеры!R60)</f>
        <v xml:space="preserve"> </v>
      </c>
      <c r="E64" s="29" t="str">
        <f>CONCATENATE(Замеры!N60,Замеры!Q60,Замеры!P60)</f>
        <v xml:space="preserve"> </v>
      </c>
      <c r="F64" s="30" t="str">
        <f>IF(Замеры!T60=0," ","---")</f>
        <v xml:space="preserve"> </v>
      </c>
      <c r="G64" s="31" t="str">
        <f>IF(Замеры!T60=0," ",Замеры!I60)</f>
        <v xml:space="preserve"> </v>
      </c>
      <c r="H64" s="31" t="str">
        <f>CONCATENATE(Замеры!AE60,Замеры!U60,Замеры!AF60)</f>
        <v>0 0</v>
      </c>
      <c r="I64" s="29" t="str">
        <f>CONCATENATE(Замеры!AC60,Замеры!U60,Замеры!AD60)</f>
        <v>0 0</v>
      </c>
      <c r="J64" s="31" t="str">
        <f>IF(Замеры!T60=0," ",G64*2.55)</f>
        <v xml:space="preserve"> </v>
      </c>
      <c r="K64" s="29" t="str">
        <f>IF(Замеры!T60=0," ",Замеры!AA60)</f>
        <v xml:space="preserve"> </v>
      </c>
      <c r="L64" s="29" t="str">
        <f>IF(Замеры!T60=0," ",Замеры!AB60)</f>
        <v xml:space="preserve"> </v>
      </c>
      <c r="M64" s="29" t="str">
        <f>IF(Замеры!T60=0," ",0.1)</f>
        <v xml:space="preserve"> </v>
      </c>
      <c r="N64" s="29" t="str">
        <f>IF(Замеры!T60=0," ",Замеры!T60)</f>
        <v xml:space="preserve"> </v>
      </c>
      <c r="O64" s="29" t="str">
        <f>Замеры!U60</f>
        <v xml:space="preserve"> </v>
      </c>
      <c r="P64" s="29" t="str">
        <f>Замеры!V60</f>
        <v xml:space="preserve"> </v>
      </c>
      <c r="Q64" s="29" t="str">
        <f>IF(Замеры!T60=0," ","+")</f>
        <v xml:space="preserve"> </v>
      </c>
      <c r="R64" s="32">
        <f>Замеры!S60</f>
        <v>0</v>
      </c>
      <c r="W64" s="33" t="e">
        <f t="shared" si="0"/>
        <v>#VALUE!</v>
      </c>
      <c r="X64" s="31" t="s">
        <v>75</v>
      </c>
      <c r="Y64" s="33" t="e">
        <f t="shared" si="1"/>
        <v>#VALUE!</v>
      </c>
      <c r="Z64" s="32"/>
    </row>
    <row r="65" spans="1:26" x14ac:dyDescent="0.3">
      <c r="A65" s="35">
        <f>IF(Замеры!B61=0, " ", Замеры!B61)</f>
        <v>56</v>
      </c>
      <c r="B65" s="37" t="str">
        <f>CONCATENATE(Замеры!C61,Замеры!E61)</f>
        <v>Группа от QF</v>
      </c>
      <c r="C65" s="35" t="str">
        <f>IF(Замеры!H61=0," ", Замеры!H61)</f>
        <v xml:space="preserve"> </v>
      </c>
      <c r="D65" s="29" t="str">
        <f>IF(Замеры!T61=0, " ", Замеры!R61)</f>
        <v xml:space="preserve"> </v>
      </c>
      <c r="E65" s="29" t="str">
        <f>CONCATENATE(Замеры!N61,Замеры!Q61,Замеры!P61)</f>
        <v xml:space="preserve"> </v>
      </c>
      <c r="F65" s="30" t="str">
        <f>IF(Замеры!T61=0," ","---")</f>
        <v xml:space="preserve"> </v>
      </c>
      <c r="G65" s="31" t="str">
        <f>IF(Замеры!T61=0," ",Замеры!I61)</f>
        <v xml:space="preserve"> </v>
      </c>
      <c r="H65" s="31" t="str">
        <f>CONCATENATE(Замеры!AE61,Замеры!U61,Замеры!AF61)</f>
        <v>0 0</v>
      </c>
      <c r="I65" s="29" t="str">
        <f>CONCATENATE(Замеры!AC61,Замеры!U61,Замеры!AD61)</f>
        <v>0 0</v>
      </c>
      <c r="J65" s="31" t="str">
        <f>IF(Замеры!T61=0," ",G65*2.55)</f>
        <v xml:space="preserve"> </v>
      </c>
      <c r="K65" s="29" t="str">
        <f>IF(Замеры!T61=0," ",Замеры!AA61)</f>
        <v xml:space="preserve"> </v>
      </c>
      <c r="L65" s="29" t="str">
        <f>IF(Замеры!T61=0," ",Замеры!AB61)</f>
        <v xml:space="preserve"> </v>
      </c>
      <c r="M65" s="29" t="str">
        <f>IF(Замеры!T61=0," ",0.1)</f>
        <v xml:space="preserve"> </v>
      </c>
      <c r="N65" s="29" t="str">
        <f>IF(Замеры!T61=0," ",Замеры!T61)</f>
        <v xml:space="preserve"> </v>
      </c>
      <c r="O65" s="29" t="str">
        <f>Замеры!U61</f>
        <v xml:space="preserve"> </v>
      </c>
      <c r="P65" s="29" t="str">
        <f>Замеры!V61</f>
        <v xml:space="preserve"> </v>
      </c>
      <c r="Q65" s="29" t="str">
        <f>IF(Замеры!T61=0," ","+")</f>
        <v xml:space="preserve"> </v>
      </c>
      <c r="R65" s="32">
        <f>Замеры!S61</f>
        <v>0</v>
      </c>
      <c r="W65" s="33" t="e">
        <f t="shared" si="0"/>
        <v>#VALUE!</v>
      </c>
      <c r="X65" s="31" t="s">
        <v>75</v>
      </c>
      <c r="Y65" s="33" t="e">
        <f t="shared" si="1"/>
        <v>#VALUE!</v>
      </c>
      <c r="Z65" s="32"/>
    </row>
    <row r="66" spans="1:26" x14ac:dyDescent="0.3">
      <c r="A66" s="35">
        <f>IF(Замеры!B62=0, " ", Замеры!B62)</f>
        <v>57</v>
      </c>
      <c r="B66" s="37" t="str">
        <f>CONCATENATE(Замеры!C62,Замеры!E62)</f>
        <v>Группа от QF</v>
      </c>
      <c r="C66" s="35" t="str">
        <f>IF(Замеры!H62=0," ", Замеры!H62)</f>
        <v xml:space="preserve"> </v>
      </c>
      <c r="D66" s="29" t="str">
        <f>IF(Замеры!T62=0, " ", Замеры!R62)</f>
        <v xml:space="preserve"> </v>
      </c>
      <c r="E66" s="29" t="str">
        <f>CONCATENATE(Замеры!N62,Замеры!Q62,Замеры!P62)</f>
        <v xml:space="preserve"> </v>
      </c>
      <c r="F66" s="30" t="str">
        <f>IF(Замеры!T62=0," ","---")</f>
        <v xml:space="preserve"> </v>
      </c>
      <c r="G66" s="31" t="str">
        <f>IF(Замеры!T62=0," ",Замеры!I62)</f>
        <v xml:space="preserve"> </v>
      </c>
      <c r="H66" s="31" t="str">
        <f>CONCATENATE(Замеры!AE62,Замеры!U62,Замеры!AF62)</f>
        <v>0 0</v>
      </c>
      <c r="I66" s="29" t="str">
        <f>CONCATENATE(Замеры!AC62,Замеры!U62,Замеры!AD62)</f>
        <v>0 0</v>
      </c>
      <c r="J66" s="31" t="str">
        <f>IF(Замеры!T62=0," ",G66*2.55)</f>
        <v xml:space="preserve"> </v>
      </c>
      <c r="K66" s="29" t="str">
        <f>IF(Замеры!T62=0," ",Замеры!AA62)</f>
        <v xml:space="preserve"> </v>
      </c>
      <c r="L66" s="29" t="str">
        <f>IF(Замеры!T62=0," ",Замеры!AB62)</f>
        <v xml:space="preserve"> </v>
      </c>
      <c r="M66" s="29" t="str">
        <f>IF(Замеры!T62=0," ",0.1)</f>
        <v xml:space="preserve"> </v>
      </c>
      <c r="N66" s="29" t="str">
        <f>IF(Замеры!T62=0," ",Замеры!T62)</f>
        <v xml:space="preserve"> </v>
      </c>
      <c r="O66" s="29" t="str">
        <f>Замеры!U62</f>
        <v xml:space="preserve"> </v>
      </c>
      <c r="P66" s="29" t="str">
        <f>Замеры!V62</f>
        <v xml:space="preserve"> </v>
      </c>
      <c r="Q66" s="29" t="str">
        <f>IF(Замеры!T62=0," ","+")</f>
        <v xml:space="preserve"> </v>
      </c>
      <c r="R66" s="32">
        <f>Замеры!S62</f>
        <v>0</v>
      </c>
      <c r="W66" s="33" t="e">
        <f t="shared" si="0"/>
        <v>#VALUE!</v>
      </c>
      <c r="X66" s="31" t="s">
        <v>75</v>
      </c>
      <c r="Y66" s="33" t="e">
        <f t="shared" si="1"/>
        <v>#VALUE!</v>
      </c>
      <c r="Z66" s="32"/>
    </row>
    <row r="67" spans="1:26" x14ac:dyDescent="0.3">
      <c r="A67" s="35">
        <f>IF(Замеры!B63=0, " ", Замеры!B63)</f>
        <v>58</v>
      </c>
      <c r="B67" s="37" t="str">
        <f>CONCATENATE(Замеры!C63,Замеры!E63)</f>
        <v>Группа от QF</v>
      </c>
      <c r="C67" s="35" t="str">
        <f>IF(Замеры!H63=0," ", Замеры!H63)</f>
        <v xml:space="preserve"> </v>
      </c>
      <c r="D67" s="29" t="str">
        <f>IF(Замеры!T63=0, " ", Замеры!R63)</f>
        <v xml:space="preserve"> </v>
      </c>
      <c r="E67" s="29" t="str">
        <f>CONCATENATE(Замеры!N63,Замеры!Q63,Замеры!P63)</f>
        <v xml:space="preserve"> </v>
      </c>
      <c r="F67" s="30" t="str">
        <f>IF(Замеры!T63=0," ","---")</f>
        <v xml:space="preserve"> </v>
      </c>
      <c r="G67" s="31" t="str">
        <f>IF(Замеры!T63=0," ",Замеры!I63)</f>
        <v xml:space="preserve"> </v>
      </c>
      <c r="H67" s="31" t="str">
        <f>CONCATENATE(Замеры!AE63,Замеры!U63,Замеры!AF63)</f>
        <v>0 0</v>
      </c>
      <c r="I67" s="29" t="str">
        <f>CONCATENATE(Замеры!AC63,Замеры!U63,Замеры!AD63)</f>
        <v>0 0</v>
      </c>
      <c r="J67" s="31" t="str">
        <f>IF(Замеры!T63=0," ",G67*2.55)</f>
        <v xml:space="preserve"> </v>
      </c>
      <c r="K67" s="29" t="str">
        <f>IF(Замеры!T63=0," ",Замеры!AA63)</f>
        <v xml:space="preserve"> </v>
      </c>
      <c r="L67" s="29" t="str">
        <f>IF(Замеры!T63=0," ",Замеры!AB63)</f>
        <v xml:space="preserve"> </v>
      </c>
      <c r="M67" s="29" t="str">
        <f>IF(Замеры!T63=0," ",0.1)</f>
        <v xml:space="preserve"> </v>
      </c>
      <c r="N67" s="29" t="str">
        <f>IF(Замеры!T63=0," ",Замеры!T63)</f>
        <v xml:space="preserve"> </v>
      </c>
      <c r="O67" s="29" t="str">
        <f>Замеры!U63</f>
        <v xml:space="preserve"> </v>
      </c>
      <c r="P67" s="29" t="str">
        <f>Замеры!V63</f>
        <v xml:space="preserve"> </v>
      </c>
      <c r="Q67" s="29" t="str">
        <f>IF(Замеры!T63=0," ","+")</f>
        <v xml:space="preserve"> </v>
      </c>
      <c r="R67" s="32">
        <f>Замеры!S63</f>
        <v>0</v>
      </c>
      <c r="W67" s="33" t="e">
        <f t="shared" si="0"/>
        <v>#VALUE!</v>
      </c>
      <c r="X67" s="31" t="s">
        <v>75</v>
      </c>
      <c r="Y67" s="33" t="e">
        <f t="shared" si="1"/>
        <v>#VALUE!</v>
      </c>
      <c r="Z67" s="32"/>
    </row>
    <row r="68" spans="1:26" x14ac:dyDescent="0.3">
      <c r="A68" s="35">
        <f>IF(Замеры!B64=0, " ", Замеры!B64)</f>
        <v>59</v>
      </c>
      <c r="B68" s="37" t="str">
        <f>CONCATENATE(Замеры!C64,Замеры!E64)</f>
        <v>Группа от QF</v>
      </c>
      <c r="C68" s="35" t="str">
        <f>IF(Замеры!H64=0," ", Замеры!H64)</f>
        <v xml:space="preserve"> </v>
      </c>
      <c r="D68" s="29" t="str">
        <f>IF(Замеры!T64=0, " ", Замеры!R64)</f>
        <v xml:space="preserve"> </v>
      </c>
      <c r="E68" s="29" t="str">
        <f>CONCATENATE(Замеры!N64,Замеры!Q64,Замеры!P64)</f>
        <v xml:space="preserve"> </v>
      </c>
      <c r="F68" s="30" t="str">
        <f>IF(Замеры!T64=0," ","---")</f>
        <v xml:space="preserve"> </v>
      </c>
      <c r="G68" s="31" t="str">
        <f>IF(Замеры!T64=0," ",Замеры!I64)</f>
        <v xml:space="preserve"> </v>
      </c>
      <c r="H68" s="31" t="str">
        <f>CONCATENATE(Замеры!AE64,Замеры!U64,Замеры!AF64)</f>
        <v>0 0</v>
      </c>
      <c r="I68" s="29" t="str">
        <f>CONCATENATE(Замеры!AC64,Замеры!U64,Замеры!AD64)</f>
        <v>0 0</v>
      </c>
      <c r="J68" s="31" t="str">
        <f>IF(Замеры!T64=0," ",G68*2.55)</f>
        <v xml:space="preserve"> </v>
      </c>
      <c r="K68" s="29" t="str">
        <f>IF(Замеры!T64=0," ",Замеры!AA64)</f>
        <v xml:space="preserve"> </v>
      </c>
      <c r="L68" s="29" t="str">
        <f>IF(Замеры!T64=0," ",Замеры!AB64)</f>
        <v xml:space="preserve"> </v>
      </c>
      <c r="M68" s="29" t="str">
        <f>IF(Замеры!T64=0," ",0.1)</f>
        <v xml:space="preserve"> </v>
      </c>
      <c r="N68" s="29" t="str">
        <f>IF(Замеры!T64=0," ",Замеры!T64)</f>
        <v xml:space="preserve"> </v>
      </c>
      <c r="O68" s="29" t="str">
        <f>Замеры!U64</f>
        <v xml:space="preserve"> </v>
      </c>
      <c r="P68" s="29" t="str">
        <f>Замеры!V64</f>
        <v xml:space="preserve"> </v>
      </c>
      <c r="Q68" s="29" t="str">
        <f>IF(Замеры!T64=0," ","+")</f>
        <v xml:space="preserve"> </v>
      </c>
      <c r="R68" s="32">
        <f>Замеры!S64</f>
        <v>0</v>
      </c>
      <c r="W68" s="33" t="e">
        <f t="shared" si="0"/>
        <v>#VALUE!</v>
      </c>
      <c r="X68" s="31" t="s">
        <v>75</v>
      </c>
      <c r="Y68" s="33" t="e">
        <f t="shared" si="1"/>
        <v>#VALUE!</v>
      </c>
      <c r="Z68" s="32"/>
    </row>
    <row r="69" spans="1:26" x14ac:dyDescent="0.3">
      <c r="A69" s="35">
        <f>IF(Замеры!B65=0, " ", Замеры!B65)</f>
        <v>60</v>
      </c>
      <c r="B69" s="37" t="str">
        <f>CONCATENATE(Замеры!C65,Замеры!E65)</f>
        <v>Группа от QF</v>
      </c>
      <c r="C69" s="35" t="str">
        <f>IF(Замеры!H65=0," ", Замеры!H65)</f>
        <v xml:space="preserve"> </v>
      </c>
      <c r="D69" s="29" t="str">
        <f>IF(Замеры!T65=0, " ", Замеры!R65)</f>
        <v xml:space="preserve"> </v>
      </c>
      <c r="E69" s="29" t="str">
        <f>CONCATENATE(Замеры!N65,Замеры!Q65,Замеры!P65)</f>
        <v xml:space="preserve"> </v>
      </c>
      <c r="F69" s="30" t="str">
        <f>IF(Замеры!T65=0," ","---")</f>
        <v xml:space="preserve"> </v>
      </c>
      <c r="G69" s="31" t="str">
        <f>IF(Замеры!T65=0," ",Замеры!I65)</f>
        <v xml:space="preserve"> </v>
      </c>
      <c r="H69" s="31" t="str">
        <f>CONCATENATE(Замеры!AE65,Замеры!U65,Замеры!AF65)</f>
        <v>0 0</v>
      </c>
      <c r="I69" s="29" t="str">
        <f>CONCATENATE(Замеры!AC65,Замеры!U65,Замеры!AD65)</f>
        <v>0 0</v>
      </c>
      <c r="J69" s="31" t="str">
        <f>IF(Замеры!T65=0," ",G69*2.55)</f>
        <v xml:space="preserve"> </v>
      </c>
      <c r="K69" s="29" t="str">
        <f>IF(Замеры!T65=0," ",Замеры!AA65)</f>
        <v xml:space="preserve"> </v>
      </c>
      <c r="L69" s="29" t="str">
        <f>IF(Замеры!T65=0," ",Замеры!AB65)</f>
        <v xml:space="preserve"> </v>
      </c>
      <c r="M69" s="29" t="str">
        <f>IF(Замеры!T65=0," ",0.1)</f>
        <v xml:space="preserve"> </v>
      </c>
      <c r="N69" s="29" t="str">
        <f>IF(Замеры!T65=0," ",Замеры!T65)</f>
        <v xml:space="preserve"> </v>
      </c>
      <c r="O69" s="29" t="str">
        <f>Замеры!U65</f>
        <v xml:space="preserve"> </v>
      </c>
      <c r="P69" s="29" t="str">
        <f>Замеры!V65</f>
        <v xml:space="preserve"> </v>
      </c>
      <c r="Q69" s="29" t="str">
        <f>IF(Замеры!T65=0," ","+")</f>
        <v xml:space="preserve"> </v>
      </c>
      <c r="R69" s="32">
        <f>Замеры!S65</f>
        <v>0</v>
      </c>
      <c r="W69" s="33" t="e">
        <f t="shared" si="0"/>
        <v>#VALUE!</v>
      </c>
      <c r="X69" s="31" t="s">
        <v>75</v>
      </c>
      <c r="Y69" s="33" t="e">
        <f t="shared" si="1"/>
        <v>#VALUE!</v>
      </c>
      <c r="Z69" s="32"/>
    </row>
    <row r="70" spans="1:26" x14ac:dyDescent="0.3">
      <c r="A70" s="35">
        <f>IF(Замеры!B66=0, " ", Замеры!B66)</f>
        <v>61</v>
      </c>
      <c r="B70" s="37" t="str">
        <f>CONCATENATE(Замеры!C66,Замеры!E66)</f>
        <v>Группа от QF</v>
      </c>
      <c r="C70" s="35" t="str">
        <f>IF(Замеры!H66=0," ", Замеры!H66)</f>
        <v xml:space="preserve"> </v>
      </c>
      <c r="D70" s="29" t="str">
        <f>IF(Замеры!T66=0, " ", Замеры!R66)</f>
        <v xml:space="preserve"> </v>
      </c>
      <c r="E70" s="29" t="str">
        <f>CONCATENATE(Замеры!N66,Замеры!Q66,Замеры!P66)</f>
        <v xml:space="preserve"> </v>
      </c>
      <c r="F70" s="30" t="str">
        <f>IF(Замеры!T66=0," ","---")</f>
        <v xml:space="preserve"> </v>
      </c>
      <c r="G70" s="31" t="str">
        <f>IF(Замеры!T66=0," ",Замеры!I66)</f>
        <v xml:space="preserve"> </v>
      </c>
      <c r="H70" s="31" t="str">
        <f>CONCATENATE(Замеры!AE66,Замеры!U66,Замеры!AF66)</f>
        <v>0 0</v>
      </c>
      <c r="I70" s="29" t="str">
        <f>CONCATENATE(Замеры!AC66,Замеры!U66,Замеры!AD66)</f>
        <v>0 0</v>
      </c>
      <c r="J70" s="31" t="str">
        <f>IF(Замеры!T66=0," ",G70*2.55)</f>
        <v xml:space="preserve"> </v>
      </c>
      <c r="K70" s="29" t="str">
        <f>IF(Замеры!T66=0," ",Замеры!AA66)</f>
        <v xml:space="preserve"> </v>
      </c>
      <c r="L70" s="29" t="str">
        <f>IF(Замеры!T66=0," ",Замеры!AB66)</f>
        <v xml:space="preserve"> </v>
      </c>
      <c r="M70" s="29" t="str">
        <f>IF(Замеры!T66=0," ",0.1)</f>
        <v xml:space="preserve"> </v>
      </c>
      <c r="N70" s="29" t="str">
        <f>IF(Замеры!T66=0," ",Замеры!T66)</f>
        <v xml:space="preserve"> </v>
      </c>
      <c r="O70" s="29" t="str">
        <f>Замеры!U66</f>
        <v xml:space="preserve"> </v>
      </c>
      <c r="P70" s="29" t="str">
        <f>Замеры!V66</f>
        <v xml:space="preserve"> </v>
      </c>
      <c r="Q70" s="29" t="str">
        <f>IF(Замеры!T66=0," ","+")</f>
        <v xml:space="preserve"> </v>
      </c>
      <c r="R70" s="32">
        <f>Замеры!S66</f>
        <v>0</v>
      </c>
      <c r="W70" s="33" t="e">
        <f t="shared" si="0"/>
        <v>#VALUE!</v>
      </c>
      <c r="X70" s="31" t="s">
        <v>75</v>
      </c>
      <c r="Y70" s="33" t="e">
        <f t="shared" si="1"/>
        <v>#VALUE!</v>
      </c>
      <c r="Z70" s="32"/>
    </row>
    <row r="71" spans="1:26" x14ac:dyDescent="0.3">
      <c r="A71" s="35">
        <f>IF(Замеры!B67=0, " ", Замеры!B67)</f>
        <v>62</v>
      </c>
      <c r="B71" s="37" t="str">
        <f>CONCATENATE(Замеры!C67,Замеры!E67)</f>
        <v>Группа от QF</v>
      </c>
      <c r="C71" s="35" t="str">
        <f>IF(Замеры!H67=0," ", Замеры!H67)</f>
        <v xml:space="preserve"> </v>
      </c>
      <c r="D71" s="29" t="str">
        <f>IF(Замеры!T67=0, " ", Замеры!R67)</f>
        <v xml:space="preserve"> </v>
      </c>
      <c r="E71" s="29" t="str">
        <f>CONCATENATE(Замеры!N67,Замеры!Q67,Замеры!P67)</f>
        <v xml:space="preserve"> </v>
      </c>
      <c r="F71" s="30" t="str">
        <f>IF(Замеры!T67=0," ","---")</f>
        <v xml:space="preserve"> </v>
      </c>
      <c r="G71" s="31" t="str">
        <f>IF(Замеры!T67=0," ",Замеры!I67)</f>
        <v xml:space="preserve"> </v>
      </c>
      <c r="H71" s="31" t="str">
        <f>CONCATENATE(Замеры!AE67,Замеры!U67,Замеры!AF67)</f>
        <v>0 0</v>
      </c>
      <c r="I71" s="29" t="str">
        <f>CONCATENATE(Замеры!AC67,Замеры!U67,Замеры!AD67)</f>
        <v>0 0</v>
      </c>
      <c r="J71" s="31" t="str">
        <f>IF(Замеры!T67=0," ",G71*2.55)</f>
        <v xml:space="preserve"> </v>
      </c>
      <c r="K71" s="29" t="str">
        <f>IF(Замеры!T67=0," ",Замеры!AA67)</f>
        <v xml:space="preserve"> </v>
      </c>
      <c r="L71" s="29" t="str">
        <f>IF(Замеры!T67=0," ",Замеры!AB67)</f>
        <v xml:space="preserve"> </v>
      </c>
      <c r="M71" s="29" t="str">
        <f>IF(Замеры!T67=0," ",0.1)</f>
        <v xml:space="preserve"> </v>
      </c>
      <c r="N71" s="29" t="str">
        <f>IF(Замеры!T67=0," ",Замеры!T67)</f>
        <v xml:space="preserve"> </v>
      </c>
      <c r="O71" s="29" t="str">
        <f>Замеры!U67</f>
        <v xml:space="preserve"> </v>
      </c>
      <c r="P71" s="29" t="str">
        <f>Замеры!V67</f>
        <v xml:space="preserve"> </v>
      </c>
      <c r="Q71" s="29" t="str">
        <f>IF(Замеры!T67=0," ","+")</f>
        <v xml:space="preserve"> </v>
      </c>
      <c r="R71" s="32">
        <f>Замеры!S67</f>
        <v>0</v>
      </c>
      <c r="W71" s="33" t="e">
        <f t="shared" si="0"/>
        <v>#VALUE!</v>
      </c>
      <c r="X71" s="31" t="s">
        <v>75</v>
      </c>
      <c r="Y71" s="33" t="e">
        <f t="shared" si="1"/>
        <v>#VALUE!</v>
      </c>
      <c r="Z71" s="32"/>
    </row>
    <row r="72" spans="1:26" x14ac:dyDescent="0.3">
      <c r="A72" s="35">
        <f>IF(Замеры!B68=0, " ", Замеры!B68)</f>
        <v>63</v>
      </c>
      <c r="B72" s="37" t="str">
        <f>CONCATENATE(Замеры!C68,Замеры!E68)</f>
        <v>Группа от QF</v>
      </c>
      <c r="C72" s="35" t="str">
        <f>IF(Замеры!H68=0," ", Замеры!H68)</f>
        <v xml:space="preserve"> </v>
      </c>
      <c r="D72" s="29" t="str">
        <f>IF(Замеры!T68=0, " ", Замеры!R68)</f>
        <v xml:space="preserve"> </v>
      </c>
      <c r="E72" s="29" t="str">
        <f>CONCATENATE(Замеры!N68,Замеры!Q68,Замеры!P68)</f>
        <v xml:space="preserve"> </v>
      </c>
      <c r="F72" s="30" t="str">
        <f>IF(Замеры!T68=0," ","---")</f>
        <v xml:space="preserve"> </v>
      </c>
      <c r="G72" s="31" t="str">
        <f>IF(Замеры!T68=0," ",Замеры!I68)</f>
        <v xml:space="preserve"> </v>
      </c>
      <c r="H72" s="31" t="str">
        <f>CONCATENATE(Замеры!AE68,Замеры!U68,Замеры!AF68)</f>
        <v>0 0</v>
      </c>
      <c r="I72" s="29" t="str">
        <f>CONCATENATE(Замеры!AC68,Замеры!U68,Замеры!AD68)</f>
        <v>0 0</v>
      </c>
      <c r="J72" s="31" t="str">
        <f>IF(Замеры!T68=0," ",G72*2.55)</f>
        <v xml:space="preserve"> </v>
      </c>
      <c r="K72" s="29" t="str">
        <f>IF(Замеры!T68=0," ",Замеры!AA68)</f>
        <v xml:space="preserve"> </v>
      </c>
      <c r="L72" s="29" t="str">
        <f>IF(Замеры!T68=0," ",Замеры!AB68)</f>
        <v xml:space="preserve"> </v>
      </c>
      <c r="M72" s="29" t="str">
        <f>IF(Замеры!T68=0," ",0.1)</f>
        <v xml:space="preserve"> </v>
      </c>
      <c r="N72" s="29" t="str">
        <f>IF(Замеры!T68=0," ",Замеры!T68)</f>
        <v xml:space="preserve"> </v>
      </c>
      <c r="O72" s="29" t="str">
        <f>Замеры!U68</f>
        <v xml:space="preserve"> </v>
      </c>
      <c r="P72" s="29" t="str">
        <f>Замеры!V68</f>
        <v xml:space="preserve"> </v>
      </c>
      <c r="Q72" s="29" t="str">
        <f>IF(Замеры!T68=0," ","+")</f>
        <v xml:space="preserve"> </v>
      </c>
      <c r="R72" s="32">
        <f>Замеры!S68</f>
        <v>0</v>
      </c>
      <c r="W72" s="33" t="e">
        <f t="shared" si="0"/>
        <v>#VALUE!</v>
      </c>
      <c r="X72" s="31" t="s">
        <v>75</v>
      </c>
      <c r="Y72" s="33" t="e">
        <f t="shared" si="1"/>
        <v>#VALUE!</v>
      </c>
      <c r="Z72" s="32"/>
    </row>
    <row r="73" spans="1:26" x14ac:dyDescent="0.3">
      <c r="A73" s="35">
        <f>IF(Замеры!B69=0, " ", Замеры!B69)</f>
        <v>64</v>
      </c>
      <c r="B73" s="37" t="str">
        <f>CONCATENATE(Замеры!C69,Замеры!E69)</f>
        <v>Группа от QF</v>
      </c>
      <c r="C73" s="35" t="str">
        <f>IF(Замеры!H69=0," ", Замеры!H69)</f>
        <v xml:space="preserve"> </v>
      </c>
      <c r="D73" s="29" t="str">
        <f>IF(Замеры!T69=0, " ", Замеры!R69)</f>
        <v xml:space="preserve"> </v>
      </c>
      <c r="E73" s="29" t="str">
        <f>CONCATENATE(Замеры!N69,Замеры!Q69,Замеры!P69)</f>
        <v xml:space="preserve"> </v>
      </c>
      <c r="F73" s="30" t="str">
        <f>IF(Замеры!T69=0," ","---")</f>
        <v xml:space="preserve"> </v>
      </c>
      <c r="G73" s="31" t="str">
        <f>IF(Замеры!T69=0," ",Замеры!I69)</f>
        <v xml:space="preserve"> </v>
      </c>
      <c r="H73" s="31" t="str">
        <f>CONCATENATE(Замеры!AE69,Замеры!U69,Замеры!AF69)</f>
        <v>0 0</v>
      </c>
      <c r="I73" s="29" t="str">
        <f>CONCATENATE(Замеры!AC69,Замеры!U69,Замеры!AD69)</f>
        <v>0 0</v>
      </c>
      <c r="J73" s="31" t="str">
        <f>IF(Замеры!T69=0," ",G73*2.55)</f>
        <v xml:space="preserve"> </v>
      </c>
      <c r="K73" s="29" t="str">
        <f>IF(Замеры!T69=0," ",Замеры!AA69)</f>
        <v xml:space="preserve"> </v>
      </c>
      <c r="L73" s="29" t="str">
        <f>IF(Замеры!T69=0," ",Замеры!AB69)</f>
        <v xml:space="preserve"> </v>
      </c>
      <c r="M73" s="29" t="str">
        <f>IF(Замеры!T69=0," ",0.1)</f>
        <v xml:space="preserve"> </v>
      </c>
      <c r="N73" s="29" t="str">
        <f>IF(Замеры!T69=0," ",Замеры!T69)</f>
        <v xml:space="preserve"> </v>
      </c>
      <c r="O73" s="29" t="str">
        <f>Замеры!U69</f>
        <v xml:space="preserve"> </v>
      </c>
      <c r="P73" s="29" t="str">
        <f>Замеры!V69</f>
        <v xml:space="preserve"> </v>
      </c>
      <c r="Q73" s="29" t="str">
        <f>IF(Замеры!T69=0," ","+")</f>
        <v xml:space="preserve"> </v>
      </c>
      <c r="R73" s="32">
        <f>Замеры!S69</f>
        <v>0</v>
      </c>
      <c r="W73" s="33" t="e">
        <f t="shared" si="0"/>
        <v>#VALUE!</v>
      </c>
      <c r="X73" s="31" t="s">
        <v>75</v>
      </c>
      <c r="Y73" s="33" t="e">
        <f t="shared" si="1"/>
        <v>#VALUE!</v>
      </c>
      <c r="Z73" s="32"/>
    </row>
    <row r="74" spans="1:26" x14ac:dyDescent="0.3">
      <c r="A74" s="35">
        <f>IF(Замеры!B70=0, " ", Замеры!B70)</f>
        <v>65</v>
      </c>
      <c r="B74" s="37" t="str">
        <f>CONCATENATE(Замеры!C70,Замеры!E70)</f>
        <v>Группа от QF</v>
      </c>
      <c r="C74" s="35" t="str">
        <f>IF(Замеры!H70=0," ", Замеры!H70)</f>
        <v xml:space="preserve"> </v>
      </c>
      <c r="D74" s="29" t="str">
        <f>IF(Замеры!T70=0, " ", Замеры!R70)</f>
        <v xml:space="preserve"> </v>
      </c>
      <c r="E74" s="29" t="str">
        <f>CONCATENATE(Замеры!N70,Замеры!Q70,Замеры!P70)</f>
        <v xml:space="preserve"> </v>
      </c>
      <c r="F74" s="30" t="str">
        <f>IF(Замеры!T70=0," ","---")</f>
        <v xml:space="preserve"> </v>
      </c>
      <c r="G74" s="31" t="str">
        <f>IF(Замеры!T70=0," ",Замеры!I70)</f>
        <v xml:space="preserve"> </v>
      </c>
      <c r="H74" s="31" t="str">
        <f>CONCATENATE(Замеры!AE70,Замеры!U70,Замеры!AF70)</f>
        <v>0 0</v>
      </c>
      <c r="I74" s="29" t="str">
        <f>CONCATENATE(Замеры!AC70,Замеры!U70,Замеры!AD70)</f>
        <v>0 0</v>
      </c>
      <c r="J74" s="31" t="str">
        <f>IF(Замеры!T70=0," ",G74*2.55)</f>
        <v xml:space="preserve"> </v>
      </c>
      <c r="K74" s="29" t="str">
        <f>IF(Замеры!T70=0," ",Замеры!AA70)</f>
        <v xml:space="preserve"> </v>
      </c>
      <c r="L74" s="29" t="str">
        <f>IF(Замеры!T70=0," ",Замеры!AB70)</f>
        <v xml:space="preserve"> </v>
      </c>
      <c r="M74" s="29" t="str">
        <f>IF(Замеры!T70=0," ",0.1)</f>
        <v xml:space="preserve"> </v>
      </c>
      <c r="N74" s="29" t="str">
        <f>IF(Замеры!T70=0," ",Замеры!T70)</f>
        <v xml:space="preserve"> </v>
      </c>
      <c r="O74" s="29" t="str">
        <f>Замеры!U70</f>
        <v xml:space="preserve"> </v>
      </c>
      <c r="P74" s="29" t="str">
        <f>Замеры!V70</f>
        <v xml:space="preserve"> </v>
      </c>
      <c r="Q74" s="29" t="str">
        <f>IF(Замеры!T70=0," ","+")</f>
        <v xml:space="preserve"> </v>
      </c>
      <c r="R74" s="32">
        <f>Замеры!S70</f>
        <v>0</v>
      </c>
      <c r="W74" s="33" t="e">
        <f t="shared" ref="W74:W137" si="2">G74*1.13</f>
        <v>#VALUE!</v>
      </c>
      <c r="X74" s="31" t="s">
        <v>75</v>
      </c>
      <c r="Y74" s="33" t="e">
        <f t="shared" ref="Y74:Y137" si="3">G74*1.45</f>
        <v>#VALUE!</v>
      </c>
      <c r="Z74" s="32"/>
    </row>
    <row r="75" spans="1:26" x14ac:dyDescent="0.3">
      <c r="A75" s="35">
        <f>IF(Замеры!B71=0, " ", Замеры!B71)</f>
        <v>66</v>
      </c>
      <c r="B75" s="37" t="str">
        <f>CONCATENATE(Замеры!C71,Замеры!E71)</f>
        <v>Группа от QF</v>
      </c>
      <c r="C75" s="35" t="str">
        <f>IF(Замеры!H71=0," ", Замеры!H71)</f>
        <v xml:space="preserve"> </v>
      </c>
      <c r="D75" s="29" t="str">
        <f>IF(Замеры!T71=0, " ", Замеры!R71)</f>
        <v xml:space="preserve"> </v>
      </c>
      <c r="E75" s="29" t="str">
        <f>CONCATENATE(Замеры!N71,Замеры!Q71,Замеры!P71)</f>
        <v xml:space="preserve"> </v>
      </c>
      <c r="F75" s="30" t="str">
        <f>IF(Замеры!T71=0," ","---")</f>
        <v xml:space="preserve"> </v>
      </c>
      <c r="G75" s="31" t="str">
        <f>IF(Замеры!T71=0," ",Замеры!I71)</f>
        <v xml:space="preserve"> </v>
      </c>
      <c r="H75" s="31" t="str">
        <f>CONCATENATE(Замеры!AE71,Замеры!U71,Замеры!AF71)</f>
        <v>0 0</v>
      </c>
      <c r="I75" s="29" t="str">
        <f>CONCATENATE(Замеры!AC71,Замеры!U71,Замеры!AD71)</f>
        <v>0 0</v>
      </c>
      <c r="J75" s="31" t="str">
        <f>IF(Замеры!T71=0," ",G75*2.55)</f>
        <v xml:space="preserve"> </v>
      </c>
      <c r="K75" s="29" t="str">
        <f>IF(Замеры!T71=0," ",Замеры!AA71)</f>
        <v xml:space="preserve"> </v>
      </c>
      <c r="L75" s="29" t="str">
        <f>IF(Замеры!T71=0," ",Замеры!AB71)</f>
        <v xml:space="preserve"> </v>
      </c>
      <c r="M75" s="29" t="str">
        <f>IF(Замеры!T71=0," ",0.1)</f>
        <v xml:space="preserve"> </v>
      </c>
      <c r="N75" s="29" t="str">
        <f>IF(Замеры!T71=0," ",Замеры!T71)</f>
        <v xml:space="preserve"> </v>
      </c>
      <c r="O75" s="29" t="str">
        <f>Замеры!U71</f>
        <v xml:space="preserve"> </v>
      </c>
      <c r="P75" s="29" t="str">
        <f>Замеры!V71</f>
        <v xml:space="preserve"> </v>
      </c>
      <c r="Q75" s="29" t="str">
        <f>IF(Замеры!T71=0," ","+")</f>
        <v xml:space="preserve"> </v>
      </c>
      <c r="R75" s="32">
        <f>Замеры!S71</f>
        <v>0</v>
      </c>
      <c r="W75" s="33" t="e">
        <f t="shared" si="2"/>
        <v>#VALUE!</v>
      </c>
      <c r="X75" s="31" t="s">
        <v>75</v>
      </c>
      <c r="Y75" s="33" t="e">
        <f t="shared" si="3"/>
        <v>#VALUE!</v>
      </c>
      <c r="Z75" s="32"/>
    </row>
    <row r="76" spans="1:26" x14ac:dyDescent="0.3">
      <c r="A76" s="35">
        <f>IF(Замеры!B72=0, " ", Замеры!B72)</f>
        <v>67</v>
      </c>
      <c r="B76" s="37" t="str">
        <f>CONCATENATE(Замеры!C72,Замеры!E72)</f>
        <v>Группа от QF</v>
      </c>
      <c r="C76" s="35" t="str">
        <f>IF(Замеры!H72=0," ", Замеры!H72)</f>
        <v xml:space="preserve"> </v>
      </c>
      <c r="D76" s="29" t="str">
        <f>IF(Замеры!T72=0, " ", Замеры!R72)</f>
        <v xml:space="preserve"> </v>
      </c>
      <c r="E76" s="29" t="str">
        <f>CONCATENATE(Замеры!N72,Замеры!Q72,Замеры!P72)</f>
        <v xml:space="preserve"> </v>
      </c>
      <c r="F76" s="30" t="str">
        <f>IF(Замеры!T72=0," ","---")</f>
        <v xml:space="preserve"> </v>
      </c>
      <c r="G76" s="31" t="str">
        <f>IF(Замеры!T72=0," ",Замеры!I72)</f>
        <v xml:space="preserve"> </v>
      </c>
      <c r="H76" s="31" t="str">
        <f>CONCATENATE(Замеры!AE72,Замеры!U72,Замеры!AF72)</f>
        <v>0 0</v>
      </c>
      <c r="I76" s="29" t="str">
        <f>CONCATENATE(Замеры!AC72,Замеры!U72,Замеры!AD72)</f>
        <v>0 0</v>
      </c>
      <c r="J76" s="31" t="str">
        <f>IF(Замеры!T72=0," ",G76*2.55)</f>
        <v xml:space="preserve"> </v>
      </c>
      <c r="K76" s="29" t="str">
        <f>IF(Замеры!T72=0," ",Замеры!AA72)</f>
        <v xml:space="preserve"> </v>
      </c>
      <c r="L76" s="29" t="str">
        <f>IF(Замеры!T72=0," ",Замеры!AB72)</f>
        <v xml:space="preserve"> </v>
      </c>
      <c r="M76" s="29" t="str">
        <f>IF(Замеры!T72=0," ",0.1)</f>
        <v xml:space="preserve"> </v>
      </c>
      <c r="N76" s="29" t="str">
        <f>IF(Замеры!T72=0," ",Замеры!T72)</f>
        <v xml:space="preserve"> </v>
      </c>
      <c r="O76" s="29" t="str">
        <f>Замеры!U72</f>
        <v xml:space="preserve"> </v>
      </c>
      <c r="P76" s="29" t="str">
        <f>Замеры!V72</f>
        <v xml:space="preserve"> </v>
      </c>
      <c r="Q76" s="29" t="str">
        <f>IF(Замеры!T72=0," ","+")</f>
        <v xml:space="preserve"> </v>
      </c>
      <c r="R76" s="32">
        <f>Замеры!S72</f>
        <v>0</v>
      </c>
      <c r="W76" s="33" t="e">
        <f t="shared" si="2"/>
        <v>#VALUE!</v>
      </c>
      <c r="X76" s="31" t="s">
        <v>75</v>
      </c>
      <c r="Y76" s="33" t="e">
        <f t="shared" si="3"/>
        <v>#VALUE!</v>
      </c>
      <c r="Z76" s="32"/>
    </row>
    <row r="77" spans="1:26" x14ac:dyDescent="0.3">
      <c r="A77" s="35">
        <f>IF(Замеры!B73=0, " ", Замеры!B73)</f>
        <v>68</v>
      </c>
      <c r="B77" s="37" t="str">
        <f>CONCATENATE(Замеры!C73,Замеры!E73)</f>
        <v>Группа от QF</v>
      </c>
      <c r="C77" s="35" t="str">
        <f>IF(Замеры!H73=0," ", Замеры!H73)</f>
        <v xml:space="preserve"> </v>
      </c>
      <c r="D77" s="29" t="str">
        <f>IF(Замеры!T73=0, " ", Замеры!R73)</f>
        <v xml:space="preserve"> </v>
      </c>
      <c r="E77" s="29" t="str">
        <f>CONCATENATE(Замеры!N73,Замеры!Q73,Замеры!P73)</f>
        <v xml:space="preserve"> </v>
      </c>
      <c r="F77" s="30" t="str">
        <f>IF(Замеры!T73=0," ","---")</f>
        <v xml:space="preserve"> </v>
      </c>
      <c r="G77" s="31" t="str">
        <f>IF(Замеры!T73=0," ",Замеры!I73)</f>
        <v xml:space="preserve"> </v>
      </c>
      <c r="H77" s="31" t="str">
        <f>CONCATENATE(Замеры!AE73,Замеры!U73,Замеры!AF73)</f>
        <v>0 0</v>
      </c>
      <c r="I77" s="29" t="str">
        <f>CONCATENATE(Замеры!AC73,Замеры!U73,Замеры!AD73)</f>
        <v>0 0</v>
      </c>
      <c r="J77" s="31" t="str">
        <f>IF(Замеры!T73=0," ",G77*2.55)</f>
        <v xml:space="preserve"> </v>
      </c>
      <c r="K77" s="29" t="str">
        <f>IF(Замеры!T73=0," ",Замеры!AA73)</f>
        <v xml:space="preserve"> </v>
      </c>
      <c r="L77" s="29" t="str">
        <f>IF(Замеры!T73=0," ",Замеры!AB73)</f>
        <v xml:space="preserve"> </v>
      </c>
      <c r="M77" s="29" t="str">
        <f>IF(Замеры!T73=0," ",0.1)</f>
        <v xml:space="preserve"> </v>
      </c>
      <c r="N77" s="29" t="str">
        <f>IF(Замеры!T73=0," ",Замеры!T73)</f>
        <v xml:space="preserve"> </v>
      </c>
      <c r="O77" s="29" t="str">
        <f>Замеры!U73</f>
        <v xml:space="preserve"> </v>
      </c>
      <c r="P77" s="29" t="str">
        <f>Замеры!V73</f>
        <v xml:space="preserve"> </v>
      </c>
      <c r="Q77" s="29" t="str">
        <f>IF(Замеры!T73=0," ","+")</f>
        <v xml:space="preserve"> </v>
      </c>
      <c r="R77" s="32">
        <f>Замеры!S73</f>
        <v>0</v>
      </c>
      <c r="W77" s="33" t="e">
        <f t="shared" si="2"/>
        <v>#VALUE!</v>
      </c>
      <c r="X77" s="31" t="s">
        <v>75</v>
      </c>
      <c r="Y77" s="33" t="e">
        <f t="shared" si="3"/>
        <v>#VALUE!</v>
      </c>
      <c r="Z77" s="32"/>
    </row>
    <row r="78" spans="1:26" x14ac:dyDescent="0.3">
      <c r="A78" s="35">
        <f>IF(Замеры!B74=0, " ", Замеры!B74)</f>
        <v>69</v>
      </c>
      <c r="B78" s="37" t="str">
        <f>CONCATENATE(Замеры!C74,Замеры!E74)</f>
        <v>Группа от QF</v>
      </c>
      <c r="C78" s="35" t="str">
        <f>IF(Замеры!H74=0," ", Замеры!H74)</f>
        <v xml:space="preserve"> </v>
      </c>
      <c r="D78" s="29" t="str">
        <f>IF(Замеры!T74=0, " ", Замеры!R74)</f>
        <v xml:space="preserve"> </v>
      </c>
      <c r="E78" s="29" t="str">
        <f>CONCATENATE(Замеры!N74,Замеры!Q74,Замеры!P74)</f>
        <v xml:space="preserve"> </v>
      </c>
      <c r="F78" s="30" t="str">
        <f>IF(Замеры!T74=0," ","---")</f>
        <v xml:space="preserve"> </v>
      </c>
      <c r="G78" s="31" t="str">
        <f>IF(Замеры!T74=0," ",Замеры!I74)</f>
        <v xml:space="preserve"> </v>
      </c>
      <c r="H78" s="31" t="str">
        <f>CONCATENATE(Замеры!AE74,Замеры!U74,Замеры!AF74)</f>
        <v>0 0</v>
      </c>
      <c r="I78" s="29" t="str">
        <f>CONCATENATE(Замеры!AC74,Замеры!U74,Замеры!AD74)</f>
        <v>0 0</v>
      </c>
      <c r="J78" s="31" t="str">
        <f>IF(Замеры!T74=0," ",G78*2.55)</f>
        <v xml:space="preserve"> </v>
      </c>
      <c r="K78" s="29" t="str">
        <f>IF(Замеры!T74=0," ",Замеры!AA74)</f>
        <v xml:space="preserve"> </v>
      </c>
      <c r="L78" s="29" t="str">
        <f>IF(Замеры!T74=0," ",Замеры!AB74)</f>
        <v xml:space="preserve"> </v>
      </c>
      <c r="M78" s="29" t="str">
        <f>IF(Замеры!T74=0," ",0.1)</f>
        <v xml:space="preserve"> </v>
      </c>
      <c r="N78" s="29" t="str">
        <f>IF(Замеры!T74=0," ",Замеры!T74)</f>
        <v xml:space="preserve"> </v>
      </c>
      <c r="O78" s="29" t="str">
        <f>Замеры!U74</f>
        <v xml:space="preserve"> </v>
      </c>
      <c r="P78" s="29" t="str">
        <f>Замеры!V74</f>
        <v xml:space="preserve"> </v>
      </c>
      <c r="Q78" s="29" t="str">
        <f>IF(Замеры!T74=0," ","+")</f>
        <v xml:space="preserve"> </v>
      </c>
      <c r="R78" s="32">
        <f>Замеры!S74</f>
        <v>0</v>
      </c>
      <c r="W78" s="33" t="e">
        <f t="shared" si="2"/>
        <v>#VALUE!</v>
      </c>
      <c r="X78" s="31" t="s">
        <v>75</v>
      </c>
      <c r="Y78" s="33" t="e">
        <f t="shared" si="3"/>
        <v>#VALUE!</v>
      </c>
      <c r="Z78" s="32"/>
    </row>
    <row r="79" spans="1:26" x14ac:dyDescent="0.3">
      <c r="A79" s="35">
        <f>IF(Замеры!B75=0, " ", Замеры!B75)</f>
        <v>70</v>
      </c>
      <c r="B79" s="37" t="str">
        <f>CONCATENATE(Замеры!C75,Замеры!E75)</f>
        <v>Группа от QF</v>
      </c>
      <c r="C79" s="35" t="str">
        <f>IF(Замеры!H75=0," ", Замеры!H75)</f>
        <v xml:space="preserve"> </v>
      </c>
      <c r="D79" s="29" t="str">
        <f>IF(Замеры!T75=0, " ", Замеры!R75)</f>
        <v xml:space="preserve"> </v>
      </c>
      <c r="E79" s="29" t="str">
        <f>CONCATENATE(Замеры!N75,Замеры!Q75,Замеры!P75)</f>
        <v xml:space="preserve"> </v>
      </c>
      <c r="F79" s="30" t="str">
        <f>IF(Замеры!T75=0," ","---")</f>
        <v xml:space="preserve"> </v>
      </c>
      <c r="G79" s="31" t="str">
        <f>IF(Замеры!T75=0," ",Замеры!I75)</f>
        <v xml:space="preserve"> </v>
      </c>
      <c r="H79" s="31" t="str">
        <f>CONCATENATE(Замеры!AE75,Замеры!U75,Замеры!AF75)</f>
        <v>0 0</v>
      </c>
      <c r="I79" s="29" t="str">
        <f>CONCATENATE(Замеры!AC75,Замеры!U75,Замеры!AD75)</f>
        <v>0 0</v>
      </c>
      <c r="J79" s="31" t="str">
        <f>IF(Замеры!T75=0," ",G79*2.55)</f>
        <v xml:space="preserve"> </v>
      </c>
      <c r="K79" s="29" t="str">
        <f>IF(Замеры!T75=0," ",Замеры!AA75)</f>
        <v xml:space="preserve"> </v>
      </c>
      <c r="L79" s="29" t="str">
        <f>IF(Замеры!T75=0," ",Замеры!AB75)</f>
        <v xml:space="preserve"> </v>
      </c>
      <c r="M79" s="29" t="str">
        <f>IF(Замеры!T75=0," ",0.1)</f>
        <v xml:space="preserve"> </v>
      </c>
      <c r="N79" s="29" t="str">
        <f>IF(Замеры!T75=0," ",Замеры!T75)</f>
        <v xml:space="preserve"> </v>
      </c>
      <c r="O79" s="29" t="str">
        <f>Замеры!U75</f>
        <v xml:space="preserve"> </v>
      </c>
      <c r="P79" s="29" t="str">
        <f>Замеры!V75</f>
        <v xml:space="preserve"> </v>
      </c>
      <c r="Q79" s="29" t="str">
        <f>IF(Замеры!T75=0," ","+")</f>
        <v xml:space="preserve"> </v>
      </c>
      <c r="R79" s="32">
        <f>Замеры!S75</f>
        <v>0</v>
      </c>
      <c r="W79" s="33" t="e">
        <f t="shared" si="2"/>
        <v>#VALUE!</v>
      </c>
      <c r="X79" s="31" t="s">
        <v>75</v>
      </c>
      <c r="Y79" s="33" t="e">
        <f t="shared" si="3"/>
        <v>#VALUE!</v>
      </c>
      <c r="Z79" s="32"/>
    </row>
    <row r="80" spans="1:26" x14ac:dyDescent="0.3">
      <c r="A80" s="35">
        <f>IF(Замеры!B76=0, " ", Замеры!B76)</f>
        <v>71</v>
      </c>
      <c r="B80" s="37" t="str">
        <f>CONCATENATE(Замеры!C76,Замеры!E76)</f>
        <v>Группа от QF</v>
      </c>
      <c r="C80" s="35" t="str">
        <f>IF(Замеры!H76=0," ", Замеры!H76)</f>
        <v xml:space="preserve"> </v>
      </c>
      <c r="D80" s="29" t="str">
        <f>IF(Замеры!T76=0, " ", Замеры!R76)</f>
        <v xml:space="preserve"> </v>
      </c>
      <c r="E80" s="29" t="str">
        <f>CONCATENATE(Замеры!N76,Замеры!Q76,Замеры!P76)</f>
        <v xml:space="preserve"> </v>
      </c>
      <c r="F80" s="30" t="str">
        <f>IF(Замеры!T76=0," ","---")</f>
        <v xml:space="preserve"> </v>
      </c>
      <c r="G80" s="31" t="str">
        <f>IF(Замеры!T76=0," ",Замеры!I76)</f>
        <v xml:space="preserve"> </v>
      </c>
      <c r="H80" s="31" t="str">
        <f>CONCATENATE(Замеры!AE76,Замеры!U76,Замеры!AF76)</f>
        <v>0 0</v>
      </c>
      <c r="I80" s="29" t="str">
        <f>CONCATENATE(Замеры!AC76,Замеры!U76,Замеры!AD76)</f>
        <v>0 0</v>
      </c>
      <c r="J80" s="31" t="str">
        <f>IF(Замеры!T76=0," ",G80*2.55)</f>
        <v xml:space="preserve"> </v>
      </c>
      <c r="K80" s="29" t="str">
        <f>IF(Замеры!T76=0," ",Замеры!AA76)</f>
        <v xml:space="preserve"> </v>
      </c>
      <c r="L80" s="29" t="str">
        <f>IF(Замеры!T76=0," ",Замеры!AB76)</f>
        <v xml:space="preserve"> </v>
      </c>
      <c r="M80" s="29" t="str">
        <f>IF(Замеры!T76=0," ",0.1)</f>
        <v xml:space="preserve"> </v>
      </c>
      <c r="N80" s="29" t="str">
        <f>IF(Замеры!T76=0," ",Замеры!T76)</f>
        <v xml:space="preserve"> </v>
      </c>
      <c r="O80" s="29" t="str">
        <f>Замеры!U76</f>
        <v xml:space="preserve"> </v>
      </c>
      <c r="P80" s="29" t="str">
        <f>Замеры!V76</f>
        <v xml:space="preserve"> </v>
      </c>
      <c r="Q80" s="29" t="str">
        <f>IF(Замеры!T76=0," ","+")</f>
        <v xml:space="preserve"> </v>
      </c>
      <c r="R80" s="32">
        <f>Замеры!S76</f>
        <v>0</v>
      </c>
      <c r="W80" s="33" t="e">
        <f t="shared" si="2"/>
        <v>#VALUE!</v>
      </c>
      <c r="X80" s="31" t="s">
        <v>75</v>
      </c>
      <c r="Y80" s="33" t="e">
        <f t="shared" si="3"/>
        <v>#VALUE!</v>
      </c>
      <c r="Z80" s="32"/>
    </row>
    <row r="81" spans="1:26" x14ac:dyDescent="0.3">
      <c r="A81" s="35">
        <f>IF(Замеры!B77=0, " ", Замеры!B77)</f>
        <v>72</v>
      </c>
      <c r="B81" s="37" t="str">
        <f>CONCATENATE(Замеры!C77,Замеры!E77)</f>
        <v>Группа от QF</v>
      </c>
      <c r="C81" s="35" t="str">
        <f>IF(Замеры!H77=0," ", Замеры!H77)</f>
        <v xml:space="preserve"> </v>
      </c>
      <c r="D81" s="29" t="str">
        <f>IF(Замеры!T77=0, " ", Замеры!R77)</f>
        <v xml:space="preserve"> </v>
      </c>
      <c r="E81" s="29" t="str">
        <f>CONCATENATE(Замеры!N77,Замеры!Q77,Замеры!P77)</f>
        <v xml:space="preserve"> </v>
      </c>
      <c r="F81" s="30" t="str">
        <f>IF(Замеры!T77=0," ","---")</f>
        <v xml:space="preserve"> </v>
      </c>
      <c r="G81" s="31" t="str">
        <f>IF(Замеры!T77=0," ",Замеры!I77)</f>
        <v xml:space="preserve"> </v>
      </c>
      <c r="H81" s="31" t="str">
        <f>CONCATENATE(Замеры!AE77,Замеры!U77,Замеры!AF77)</f>
        <v>0 0</v>
      </c>
      <c r="I81" s="29" t="str">
        <f>CONCATENATE(Замеры!AC77,Замеры!U77,Замеры!AD77)</f>
        <v>0 0</v>
      </c>
      <c r="J81" s="31" t="str">
        <f>IF(Замеры!T77=0," ",G81*2.55)</f>
        <v xml:space="preserve"> </v>
      </c>
      <c r="K81" s="29" t="str">
        <f>IF(Замеры!T77=0," ",Замеры!AA77)</f>
        <v xml:space="preserve"> </v>
      </c>
      <c r="L81" s="29" t="str">
        <f>IF(Замеры!T77=0," ",Замеры!AB77)</f>
        <v xml:space="preserve"> </v>
      </c>
      <c r="M81" s="29" t="str">
        <f>IF(Замеры!T77=0," ",0.1)</f>
        <v xml:space="preserve"> </v>
      </c>
      <c r="N81" s="29" t="str">
        <f>IF(Замеры!T77=0," ",Замеры!T77)</f>
        <v xml:space="preserve"> </v>
      </c>
      <c r="O81" s="29" t="str">
        <f>Замеры!U77</f>
        <v xml:space="preserve"> </v>
      </c>
      <c r="P81" s="29" t="str">
        <f>Замеры!V77</f>
        <v xml:space="preserve"> </v>
      </c>
      <c r="Q81" s="29" t="str">
        <f>IF(Замеры!T77=0," ","+")</f>
        <v xml:space="preserve"> </v>
      </c>
      <c r="R81" s="32">
        <f>Замеры!S77</f>
        <v>0</v>
      </c>
      <c r="W81" s="33" t="e">
        <f t="shared" si="2"/>
        <v>#VALUE!</v>
      </c>
      <c r="X81" s="31" t="s">
        <v>75</v>
      </c>
      <c r="Y81" s="33" t="e">
        <f t="shared" si="3"/>
        <v>#VALUE!</v>
      </c>
      <c r="Z81" s="32"/>
    </row>
    <row r="82" spans="1:26" x14ac:dyDescent="0.3">
      <c r="A82" s="35">
        <f>IF(Замеры!B78=0, " ", Замеры!B78)</f>
        <v>73</v>
      </c>
      <c r="B82" s="37" t="str">
        <f>CONCATENATE(Замеры!C78,Замеры!E78)</f>
        <v>Группа от QF</v>
      </c>
      <c r="C82" s="35" t="str">
        <f>IF(Замеры!H78=0," ", Замеры!H78)</f>
        <v xml:space="preserve"> </v>
      </c>
      <c r="D82" s="29" t="str">
        <f>IF(Замеры!T78=0, " ", Замеры!R78)</f>
        <v xml:space="preserve"> </v>
      </c>
      <c r="E82" s="29" t="str">
        <f>CONCATENATE(Замеры!N78,Замеры!Q78,Замеры!P78)</f>
        <v xml:space="preserve"> </v>
      </c>
      <c r="F82" s="30" t="str">
        <f>IF(Замеры!T78=0," ","---")</f>
        <v xml:space="preserve"> </v>
      </c>
      <c r="G82" s="31" t="str">
        <f>IF(Замеры!T78=0," ",Замеры!I78)</f>
        <v xml:space="preserve"> </v>
      </c>
      <c r="H82" s="31" t="str">
        <f>CONCATENATE(Замеры!AE78,Замеры!U78,Замеры!AF78)</f>
        <v>0 0</v>
      </c>
      <c r="I82" s="29" t="str">
        <f>CONCATENATE(Замеры!AC78,Замеры!U78,Замеры!AD78)</f>
        <v>0 0</v>
      </c>
      <c r="J82" s="31" t="str">
        <f>IF(Замеры!T78=0," ",G82*2.55)</f>
        <v xml:space="preserve"> </v>
      </c>
      <c r="K82" s="29" t="str">
        <f>IF(Замеры!T78=0," ",Замеры!AA78)</f>
        <v xml:space="preserve"> </v>
      </c>
      <c r="L82" s="29" t="str">
        <f>IF(Замеры!T78=0," ",Замеры!AB78)</f>
        <v xml:space="preserve"> </v>
      </c>
      <c r="M82" s="29" t="str">
        <f>IF(Замеры!T78=0," ",0.1)</f>
        <v xml:space="preserve"> </v>
      </c>
      <c r="N82" s="29" t="str">
        <f>IF(Замеры!T78=0," ",Замеры!T78)</f>
        <v xml:space="preserve"> </v>
      </c>
      <c r="O82" s="29" t="str">
        <f>Замеры!U78</f>
        <v xml:space="preserve"> </v>
      </c>
      <c r="P82" s="29" t="str">
        <f>Замеры!V78</f>
        <v xml:space="preserve"> </v>
      </c>
      <c r="Q82" s="29" t="str">
        <f>IF(Замеры!T78=0," ","+")</f>
        <v xml:space="preserve"> </v>
      </c>
      <c r="R82" s="32">
        <f>Замеры!S78</f>
        <v>0</v>
      </c>
      <c r="W82" s="33" t="e">
        <f t="shared" si="2"/>
        <v>#VALUE!</v>
      </c>
      <c r="X82" s="31" t="s">
        <v>75</v>
      </c>
      <c r="Y82" s="33" t="e">
        <f t="shared" si="3"/>
        <v>#VALUE!</v>
      </c>
      <c r="Z82" s="32"/>
    </row>
    <row r="83" spans="1:26" x14ac:dyDescent="0.3">
      <c r="A83" s="35">
        <f>IF(Замеры!B79=0, " ", Замеры!B79)</f>
        <v>74</v>
      </c>
      <c r="B83" s="37" t="str">
        <f>CONCATENATE(Замеры!C79,Замеры!E79)</f>
        <v>Группа от QF</v>
      </c>
      <c r="C83" s="35" t="str">
        <f>IF(Замеры!H79=0," ", Замеры!H79)</f>
        <v xml:space="preserve"> </v>
      </c>
      <c r="D83" s="29" t="str">
        <f>IF(Замеры!T79=0, " ", Замеры!R79)</f>
        <v xml:space="preserve"> </v>
      </c>
      <c r="E83" s="29" t="str">
        <f>CONCATENATE(Замеры!N79,Замеры!Q79,Замеры!P79)</f>
        <v xml:space="preserve"> </v>
      </c>
      <c r="F83" s="30" t="str">
        <f>IF(Замеры!T79=0," ","---")</f>
        <v xml:space="preserve"> </v>
      </c>
      <c r="G83" s="31" t="str">
        <f>IF(Замеры!T79=0," ",Замеры!I79)</f>
        <v xml:space="preserve"> </v>
      </c>
      <c r="H83" s="31" t="str">
        <f>CONCATENATE(Замеры!AE79,Замеры!U79,Замеры!AF79)</f>
        <v>0 0</v>
      </c>
      <c r="I83" s="29" t="str">
        <f>CONCATENATE(Замеры!AC79,Замеры!U79,Замеры!AD79)</f>
        <v>0 0</v>
      </c>
      <c r="J83" s="31" t="str">
        <f>IF(Замеры!T79=0," ",G83*2.55)</f>
        <v xml:space="preserve"> </v>
      </c>
      <c r="K83" s="29" t="str">
        <f>IF(Замеры!T79=0," ",Замеры!AA79)</f>
        <v xml:space="preserve"> </v>
      </c>
      <c r="L83" s="29" t="str">
        <f>IF(Замеры!T79=0," ",Замеры!AB79)</f>
        <v xml:space="preserve"> </v>
      </c>
      <c r="M83" s="29" t="str">
        <f>IF(Замеры!T79=0," ",0.1)</f>
        <v xml:space="preserve"> </v>
      </c>
      <c r="N83" s="29" t="str">
        <f>IF(Замеры!T79=0," ",Замеры!T79)</f>
        <v xml:space="preserve"> </v>
      </c>
      <c r="O83" s="29" t="str">
        <f>Замеры!U79</f>
        <v xml:space="preserve"> </v>
      </c>
      <c r="P83" s="29" t="str">
        <f>Замеры!V79</f>
        <v xml:space="preserve"> </v>
      </c>
      <c r="Q83" s="29" t="str">
        <f>IF(Замеры!T79=0," ","+")</f>
        <v xml:space="preserve"> </v>
      </c>
      <c r="R83" s="32">
        <f>Замеры!S79</f>
        <v>0</v>
      </c>
      <c r="W83" s="33" t="e">
        <f t="shared" si="2"/>
        <v>#VALUE!</v>
      </c>
      <c r="X83" s="31" t="s">
        <v>75</v>
      </c>
      <c r="Y83" s="33" t="e">
        <f t="shared" si="3"/>
        <v>#VALUE!</v>
      </c>
      <c r="Z83" s="32"/>
    </row>
    <row r="84" spans="1:26" x14ac:dyDescent="0.3">
      <c r="A84" s="35">
        <f>IF(Замеры!B80=0, " ", Замеры!B80)</f>
        <v>75</v>
      </c>
      <c r="B84" s="37" t="str">
        <f>CONCATENATE(Замеры!C80,Замеры!E80)</f>
        <v>Группа от QF</v>
      </c>
      <c r="C84" s="35" t="str">
        <f>IF(Замеры!H80=0," ", Замеры!H80)</f>
        <v xml:space="preserve"> </v>
      </c>
      <c r="D84" s="29" t="str">
        <f>IF(Замеры!T80=0, " ", Замеры!R80)</f>
        <v xml:space="preserve"> </v>
      </c>
      <c r="E84" s="29" t="str">
        <f>CONCATENATE(Замеры!N80,Замеры!Q80,Замеры!P80)</f>
        <v xml:space="preserve"> </v>
      </c>
      <c r="F84" s="30" t="str">
        <f>IF(Замеры!T80=0," ","---")</f>
        <v xml:space="preserve"> </v>
      </c>
      <c r="G84" s="31" t="str">
        <f>IF(Замеры!T80=0," ",Замеры!I80)</f>
        <v xml:space="preserve"> </v>
      </c>
      <c r="H84" s="31" t="str">
        <f>CONCATENATE(Замеры!AE80,Замеры!U80,Замеры!AF80)</f>
        <v>0 0</v>
      </c>
      <c r="I84" s="29" t="str">
        <f>CONCATENATE(Замеры!AC80,Замеры!U80,Замеры!AD80)</f>
        <v>0 0</v>
      </c>
      <c r="J84" s="31" t="str">
        <f>IF(Замеры!T80=0," ",G84*2.55)</f>
        <v xml:space="preserve"> </v>
      </c>
      <c r="K84" s="29" t="str">
        <f>IF(Замеры!T80=0," ",Замеры!AA80)</f>
        <v xml:space="preserve"> </v>
      </c>
      <c r="L84" s="29" t="str">
        <f>IF(Замеры!T80=0," ",Замеры!AB80)</f>
        <v xml:space="preserve"> </v>
      </c>
      <c r="M84" s="29" t="str">
        <f>IF(Замеры!T80=0," ",0.1)</f>
        <v xml:space="preserve"> </v>
      </c>
      <c r="N84" s="29" t="str">
        <f>IF(Замеры!T80=0," ",Замеры!T80)</f>
        <v xml:space="preserve"> </v>
      </c>
      <c r="O84" s="29" t="str">
        <f>Замеры!U80</f>
        <v xml:space="preserve"> </v>
      </c>
      <c r="P84" s="29" t="str">
        <f>Замеры!V80</f>
        <v xml:space="preserve"> </v>
      </c>
      <c r="Q84" s="29" t="str">
        <f>IF(Замеры!T80=0," ","+")</f>
        <v xml:space="preserve"> </v>
      </c>
      <c r="R84" s="32">
        <f>Замеры!S80</f>
        <v>0</v>
      </c>
      <c r="W84" s="33" t="e">
        <f t="shared" si="2"/>
        <v>#VALUE!</v>
      </c>
      <c r="X84" s="31" t="s">
        <v>75</v>
      </c>
      <c r="Y84" s="33" t="e">
        <f t="shared" si="3"/>
        <v>#VALUE!</v>
      </c>
      <c r="Z84" s="32"/>
    </row>
    <row r="85" spans="1:26" x14ac:dyDescent="0.3">
      <c r="A85" s="35">
        <f>IF(Замеры!B81=0, " ", Замеры!B81)</f>
        <v>76</v>
      </c>
      <c r="B85" s="37" t="str">
        <f>CONCATENATE(Замеры!C81,Замеры!E81)</f>
        <v>Группа от QF</v>
      </c>
      <c r="C85" s="35" t="str">
        <f>IF(Замеры!H81=0," ", Замеры!H81)</f>
        <v xml:space="preserve"> </v>
      </c>
      <c r="D85" s="29" t="str">
        <f>IF(Замеры!T81=0, " ", Замеры!R81)</f>
        <v xml:space="preserve"> </v>
      </c>
      <c r="E85" s="29" t="str">
        <f>CONCATENATE(Замеры!N81,Замеры!Q81,Замеры!P81)</f>
        <v xml:space="preserve"> </v>
      </c>
      <c r="F85" s="30" t="str">
        <f>IF(Замеры!T81=0," ","---")</f>
        <v xml:space="preserve"> </v>
      </c>
      <c r="G85" s="31" t="str">
        <f>IF(Замеры!T81=0," ",Замеры!I81)</f>
        <v xml:space="preserve"> </v>
      </c>
      <c r="H85" s="31" t="str">
        <f>CONCATENATE(Замеры!AE81,Замеры!U81,Замеры!AF81)</f>
        <v>0 0</v>
      </c>
      <c r="I85" s="29" t="str">
        <f>CONCATENATE(Замеры!AC81,Замеры!U81,Замеры!AD81)</f>
        <v>0 0</v>
      </c>
      <c r="J85" s="31" t="str">
        <f>IF(Замеры!T81=0," ",G85*2.55)</f>
        <v xml:space="preserve"> </v>
      </c>
      <c r="K85" s="29" t="str">
        <f>IF(Замеры!T81=0," ",Замеры!AA81)</f>
        <v xml:space="preserve"> </v>
      </c>
      <c r="L85" s="29" t="str">
        <f>IF(Замеры!T81=0," ",Замеры!AB81)</f>
        <v xml:space="preserve"> </v>
      </c>
      <c r="M85" s="29" t="str">
        <f>IF(Замеры!T81=0," ",0.1)</f>
        <v xml:space="preserve"> </v>
      </c>
      <c r="N85" s="29" t="str">
        <f>IF(Замеры!T81=0," ",Замеры!T81)</f>
        <v xml:space="preserve"> </v>
      </c>
      <c r="O85" s="29" t="str">
        <f>Замеры!U81</f>
        <v xml:space="preserve"> </v>
      </c>
      <c r="P85" s="29" t="str">
        <f>Замеры!V81</f>
        <v xml:space="preserve"> </v>
      </c>
      <c r="Q85" s="29" t="str">
        <f>IF(Замеры!T81=0," ","+")</f>
        <v xml:space="preserve"> </v>
      </c>
      <c r="R85" s="32">
        <f>Замеры!S81</f>
        <v>0</v>
      </c>
      <c r="W85" s="33" t="e">
        <f t="shared" si="2"/>
        <v>#VALUE!</v>
      </c>
      <c r="X85" s="31" t="s">
        <v>75</v>
      </c>
      <c r="Y85" s="33" t="e">
        <f t="shared" si="3"/>
        <v>#VALUE!</v>
      </c>
      <c r="Z85" s="32"/>
    </row>
    <row r="86" spans="1:26" x14ac:dyDescent="0.3">
      <c r="A86" s="35">
        <f>IF(Замеры!B82=0, " ", Замеры!B82)</f>
        <v>77</v>
      </c>
      <c r="B86" s="37" t="str">
        <f>CONCATENATE(Замеры!C82,Замеры!E82)</f>
        <v>Группа от QF</v>
      </c>
      <c r="C86" s="35" t="str">
        <f>IF(Замеры!H82=0," ", Замеры!H82)</f>
        <v xml:space="preserve"> </v>
      </c>
      <c r="D86" s="29" t="str">
        <f>IF(Замеры!T82=0, " ", Замеры!R82)</f>
        <v xml:space="preserve"> </v>
      </c>
      <c r="E86" s="29" t="str">
        <f>CONCATENATE(Замеры!N82,Замеры!Q82,Замеры!P82)</f>
        <v xml:space="preserve"> </v>
      </c>
      <c r="F86" s="30" t="str">
        <f>IF(Замеры!T82=0," ","---")</f>
        <v xml:space="preserve"> </v>
      </c>
      <c r="G86" s="31" t="str">
        <f>IF(Замеры!T82=0," ",Замеры!I82)</f>
        <v xml:space="preserve"> </v>
      </c>
      <c r="H86" s="31" t="str">
        <f>CONCATENATE(Замеры!AE82,Замеры!U82,Замеры!AF82)</f>
        <v>0 0</v>
      </c>
      <c r="I86" s="29" t="str">
        <f>CONCATENATE(Замеры!AC82,Замеры!U82,Замеры!AD82)</f>
        <v>0 0</v>
      </c>
      <c r="J86" s="31" t="str">
        <f>IF(Замеры!T82=0," ",G86*2.55)</f>
        <v xml:space="preserve"> </v>
      </c>
      <c r="K86" s="29" t="str">
        <f>IF(Замеры!T82=0," ",Замеры!AA82)</f>
        <v xml:space="preserve"> </v>
      </c>
      <c r="L86" s="29" t="str">
        <f>IF(Замеры!T82=0," ",Замеры!AB82)</f>
        <v xml:space="preserve"> </v>
      </c>
      <c r="M86" s="29" t="str">
        <f>IF(Замеры!T82=0," ",0.1)</f>
        <v xml:space="preserve"> </v>
      </c>
      <c r="N86" s="29" t="str">
        <f>IF(Замеры!T82=0," ",Замеры!T82)</f>
        <v xml:space="preserve"> </v>
      </c>
      <c r="O86" s="29" t="str">
        <f>Замеры!U82</f>
        <v xml:space="preserve"> </v>
      </c>
      <c r="P86" s="29" t="str">
        <f>Замеры!V82</f>
        <v xml:space="preserve"> </v>
      </c>
      <c r="Q86" s="29" t="str">
        <f>IF(Замеры!T82=0," ","+")</f>
        <v xml:space="preserve"> </v>
      </c>
      <c r="R86" s="32">
        <f>Замеры!S82</f>
        <v>0</v>
      </c>
      <c r="W86" s="33" t="e">
        <f t="shared" si="2"/>
        <v>#VALUE!</v>
      </c>
      <c r="X86" s="31" t="s">
        <v>75</v>
      </c>
      <c r="Y86" s="33" t="e">
        <f t="shared" si="3"/>
        <v>#VALUE!</v>
      </c>
      <c r="Z86" s="32"/>
    </row>
    <row r="87" spans="1:26" x14ac:dyDescent="0.3">
      <c r="A87" s="35">
        <f>IF(Замеры!B83=0, " ", Замеры!B83)</f>
        <v>78</v>
      </c>
      <c r="B87" s="37" t="str">
        <f>CONCATENATE(Замеры!C83,Замеры!E83)</f>
        <v>Группа от QF</v>
      </c>
      <c r="C87" s="35" t="str">
        <f>IF(Замеры!H83=0," ", Замеры!H83)</f>
        <v xml:space="preserve"> </v>
      </c>
      <c r="D87" s="29" t="str">
        <f>IF(Замеры!T83=0, " ", Замеры!R83)</f>
        <v xml:space="preserve"> </v>
      </c>
      <c r="E87" s="29" t="str">
        <f>CONCATENATE(Замеры!N83,Замеры!Q83,Замеры!P83)</f>
        <v xml:space="preserve"> </v>
      </c>
      <c r="F87" s="30" t="str">
        <f>IF(Замеры!T83=0," ","---")</f>
        <v xml:space="preserve"> </v>
      </c>
      <c r="G87" s="31" t="str">
        <f>IF(Замеры!T83=0," ",Замеры!I83)</f>
        <v xml:space="preserve"> </v>
      </c>
      <c r="H87" s="31" t="str">
        <f>CONCATENATE(Замеры!AE83,Замеры!U83,Замеры!AF83)</f>
        <v>0 0</v>
      </c>
      <c r="I87" s="29" t="str">
        <f>CONCATENATE(Замеры!AC83,Замеры!U83,Замеры!AD83)</f>
        <v>0 0</v>
      </c>
      <c r="J87" s="31" t="str">
        <f>IF(Замеры!T83=0," ",G87*2.55)</f>
        <v xml:space="preserve"> </v>
      </c>
      <c r="K87" s="29" t="str">
        <f>IF(Замеры!T83=0," ",Замеры!AA83)</f>
        <v xml:space="preserve"> </v>
      </c>
      <c r="L87" s="29" t="str">
        <f>IF(Замеры!T83=0," ",Замеры!AB83)</f>
        <v xml:space="preserve"> </v>
      </c>
      <c r="M87" s="29" t="str">
        <f>IF(Замеры!T83=0," ",0.1)</f>
        <v xml:space="preserve"> </v>
      </c>
      <c r="N87" s="29" t="str">
        <f>IF(Замеры!T83=0," ",Замеры!T83)</f>
        <v xml:space="preserve"> </v>
      </c>
      <c r="O87" s="29" t="str">
        <f>Замеры!U83</f>
        <v xml:space="preserve"> </v>
      </c>
      <c r="P87" s="29" t="str">
        <f>Замеры!V83</f>
        <v xml:space="preserve"> </v>
      </c>
      <c r="Q87" s="29" t="str">
        <f>IF(Замеры!T83=0," ","+")</f>
        <v xml:space="preserve"> </v>
      </c>
      <c r="R87" s="32">
        <f>Замеры!S83</f>
        <v>0</v>
      </c>
      <c r="W87" s="33" t="e">
        <f t="shared" si="2"/>
        <v>#VALUE!</v>
      </c>
      <c r="X87" s="31" t="s">
        <v>75</v>
      </c>
      <c r="Y87" s="33" t="e">
        <f t="shared" si="3"/>
        <v>#VALUE!</v>
      </c>
      <c r="Z87" s="32"/>
    </row>
    <row r="88" spans="1:26" x14ac:dyDescent="0.3">
      <c r="A88" s="35">
        <f>IF(Замеры!B84=0, " ", Замеры!B84)</f>
        <v>79</v>
      </c>
      <c r="B88" s="37" t="str">
        <f>CONCATENATE(Замеры!C84,Замеры!E84)</f>
        <v>Группа от QF</v>
      </c>
      <c r="C88" s="35" t="str">
        <f>IF(Замеры!H84=0," ", Замеры!H84)</f>
        <v xml:space="preserve"> </v>
      </c>
      <c r="D88" s="29" t="str">
        <f>IF(Замеры!T84=0, " ", Замеры!R84)</f>
        <v xml:space="preserve"> </v>
      </c>
      <c r="E88" s="29" t="str">
        <f>CONCATENATE(Замеры!N84,Замеры!Q84,Замеры!P84)</f>
        <v xml:space="preserve"> </v>
      </c>
      <c r="F88" s="30" t="str">
        <f>IF(Замеры!T84=0," ","---")</f>
        <v xml:space="preserve"> </v>
      </c>
      <c r="G88" s="31" t="str">
        <f>IF(Замеры!T84=0," ",Замеры!I84)</f>
        <v xml:space="preserve"> </v>
      </c>
      <c r="H88" s="31" t="str">
        <f>CONCATENATE(Замеры!AE84,Замеры!U84,Замеры!AF84)</f>
        <v>0 0</v>
      </c>
      <c r="I88" s="29" t="str">
        <f>CONCATENATE(Замеры!AC84,Замеры!U84,Замеры!AD84)</f>
        <v>0 0</v>
      </c>
      <c r="J88" s="31" t="str">
        <f>IF(Замеры!T84=0," ",G88*2.55)</f>
        <v xml:space="preserve"> </v>
      </c>
      <c r="K88" s="29" t="str">
        <f>IF(Замеры!T84=0," ",Замеры!AA84)</f>
        <v xml:space="preserve"> </v>
      </c>
      <c r="L88" s="29" t="str">
        <f>IF(Замеры!T84=0," ",Замеры!AB84)</f>
        <v xml:space="preserve"> </v>
      </c>
      <c r="M88" s="29" t="str">
        <f>IF(Замеры!T84=0," ",0.1)</f>
        <v xml:space="preserve"> </v>
      </c>
      <c r="N88" s="29" t="str">
        <f>IF(Замеры!T84=0," ",Замеры!T84)</f>
        <v xml:space="preserve"> </v>
      </c>
      <c r="O88" s="29" t="str">
        <f>Замеры!U84</f>
        <v xml:space="preserve"> </v>
      </c>
      <c r="P88" s="29" t="str">
        <f>Замеры!V84</f>
        <v xml:space="preserve"> </v>
      </c>
      <c r="Q88" s="29" t="str">
        <f>IF(Замеры!T84=0," ","+")</f>
        <v xml:space="preserve"> </v>
      </c>
      <c r="R88" s="32">
        <f>Замеры!S84</f>
        <v>0</v>
      </c>
      <c r="W88" s="33" t="e">
        <f t="shared" si="2"/>
        <v>#VALUE!</v>
      </c>
      <c r="X88" s="31" t="s">
        <v>75</v>
      </c>
      <c r="Y88" s="33" t="e">
        <f t="shared" si="3"/>
        <v>#VALUE!</v>
      </c>
      <c r="Z88" s="32"/>
    </row>
    <row r="89" spans="1:26" x14ac:dyDescent="0.3">
      <c r="A89" s="35">
        <f>IF(Замеры!B85=0, " ", Замеры!B85)</f>
        <v>80</v>
      </c>
      <c r="B89" s="37" t="str">
        <f>CONCATENATE(Замеры!C85,Замеры!E85)</f>
        <v>Группа от QF</v>
      </c>
      <c r="C89" s="35" t="str">
        <f>IF(Замеры!H85=0," ", Замеры!H85)</f>
        <v xml:space="preserve"> </v>
      </c>
      <c r="D89" s="29" t="str">
        <f>IF(Замеры!T85=0, " ", Замеры!R85)</f>
        <v xml:space="preserve"> </v>
      </c>
      <c r="E89" s="29" t="str">
        <f>CONCATENATE(Замеры!N85,Замеры!Q85,Замеры!P85)</f>
        <v xml:space="preserve"> </v>
      </c>
      <c r="F89" s="30" t="str">
        <f>IF(Замеры!T85=0," ","---")</f>
        <v xml:space="preserve"> </v>
      </c>
      <c r="G89" s="31" t="str">
        <f>IF(Замеры!T85=0," ",Замеры!I85)</f>
        <v xml:space="preserve"> </v>
      </c>
      <c r="H89" s="31" t="str">
        <f>CONCATENATE(Замеры!AE85,Замеры!U85,Замеры!AF85)</f>
        <v>0 0</v>
      </c>
      <c r="I89" s="29" t="str">
        <f>CONCATENATE(Замеры!AC85,Замеры!U85,Замеры!AD85)</f>
        <v>0 0</v>
      </c>
      <c r="J89" s="31" t="str">
        <f>IF(Замеры!T85=0," ",G89*2.55)</f>
        <v xml:space="preserve"> </v>
      </c>
      <c r="K89" s="29" t="str">
        <f>IF(Замеры!T85=0," ",Замеры!AA85)</f>
        <v xml:space="preserve"> </v>
      </c>
      <c r="L89" s="29" t="str">
        <f>IF(Замеры!T85=0," ",Замеры!AB85)</f>
        <v xml:space="preserve"> </v>
      </c>
      <c r="M89" s="29" t="str">
        <f>IF(Замеры!T85=0," ",0.1)</f>
        <v xml:space="preserve"> </v>
      </c>
      <c r="N89" s="29" t="str">
        <f>IF(Замеры!T85=0," ",Замеры!T85)</f>
        <v xml:space="preserve"> </v>
      </c>
      <c r="O89" s="29" t="str">
        <f>Замеры!U85</f>
        <v xml:space="preserve"> </v>
      </c>
      <c r="P89" s="29" t="str">
        <f>Замеры!V85</f>
        <v xml:space="preserve"> </v>
      </c>
      <c r="Q89" s="29" t="str">
        <f>IF(Замеры!T85=0," ","+")</f>
        <v xml:space="preserve"> </v>
      </c>
      <c r="R89" s="32">
        <f>Замеры!S85</f>
        <v>0</v>
      </c>
      <c r="W89" s="33" t="e">
        <f t="shared" si="2"/>
        <v>#VALUE!</v>
      </c>
      <c r="X89" s="31" t="s">
        <v>75</v>
      </c>
      <c r="Y89" s="33" t="e">
        <f t="shared" si="3"/>
        <v>#VALUE!</v>
      </c>
      <c r="Z89" s="32"/>
    </row>
    <row r="90" spans="1:26" x14ac:dyDescent="0.3">
      <c r="A90" s="35">
        <f>IF(Замеры!B86=0, " ", Замеры!B86)</f>
        <v>81</v>
      </c>
      <c r="B90" s="37" t="str">
        <f>CONCATENATE(Замеры!C86,Замеры!E86)</f>
        <v>Группа от QF</v>
      </c>
      <c r="C90" s="35" t="str">
        <f>IF(Замеры!H86=0," ", Замеры!H86)</f>
        <v xml:space="preserve"> </v>
      </c>
      <c r="D90" s="29" t="str">
        <f>IF(Замеры!T86=0, " ", Замеры!R86)</f>
        <v xml:space="preserve"> </v>
      </c>
      <c r="E90" s="29" t="str">
        <f>CONCATENATE(Замеры!N86,Замеры!Q86,Замеры!P86)</f>
        <v xml:space="preserve"> </v>
      </c>
      <c r="F90" s="30" t="str">
        <f>IF(Замеры!T86=0," ","---")</f>
        <v xml:space="preserve"> </v>
      </c>
      <c r="G90" s="31" t="str">
        <f>IF(Замеры!T86=0," ",Замеры!I86)</f>
        <v xml:space="preserve"> </v>
      </c>
      <c r="H90" s="31" t="str">
        <f>CONCATENATE(Замеры!AE86,Замеры!U86,Замеры!AF86)</f>
        <v>0 0</v>
      </c>
      <c r="I90" s="29" t="str">
        <f>CONCATENATE(Замеры!AC86,Замеры!U86,Замеры!AD86)</f>
        <v>0 0</v>
      </c>
      <c r="J90" s="31" t="str">
        <f>IF(Замеры!T86=0," ",G90*2.55)</f>
        <v xml:space="preserve"> </v>
      </c>
      <c r="K90" s="29" t="str">
        <f>IF(Замеры!T86=0," ",Замеры!AA86)</f>
        <v xml:space="preserve"> </v>
      </c>
      <c r="L90" s="29" t="str">
        <f>IF(Замеры!T86=0," ",Замеры!AB86)</f>
        <v xml:space="preserve"> </v>
      </c>
      <c r="M90" s="29" t="str">
        <f>IF(Замеры!T86=0," ",0.1)</f>
        <v xml:space="preserve"> </v>
      </c>
      <c r="N90" s="29" t="str">
        <f>IF(Замеры!T86=0," ",Замеры!T86)</f>
        <v xml:space="preserve"> </v>
      </c>
      <c r="O90" s="29" t="str">
        <f>Замеры!U86</f>
        <v xml:space="preserve"> </v>
      </c>
      <c r="P90" s="29" t="str">
        <f>Замеры!V86</f>
        <v xml:space="preserve"> </v>
      </c>
      <c r="Q90" s="29" t="str">
        <f>IF(Замеры!T86=0," ","+")</f>
        <v xml:space="preserve"> </v>
      </c>
      <c r="R90" s="32">
        <f>Замеры!S86</f>
        <v>0</v>
      </c>
      <c r="W90" s="33" t="e">
        <f t="shared" si="2"/>
        <v>#VALUE!</v>
      </c>
      <c r="X90" s="31" t="s">
        <v>75</v>
      </c>
      <c r="Y90" s="33" t="e">
        <f t="shared" si="3"/>
        <v>#VALUE!</v>
      </c>
      <c r="Z90" s="32"/>
    </row>
    <row r="91" spans="1:26" x14ac:dyDescent="0.3">
      <c r="A91" s="35">
        <f>IF(Замеры!B87=0, " ", Замеры!B87)</f>
        <v>82</v>
      </c>
      <c r="B91" s="37" t="str">
        <f>CONCATENATE(Замеры!C87,Замеры!E87)</f>
        <v>Группа от QF</v>
      </c>
      <c r="C91" s="35" t="str">
        <f>IF(Замеры!H87=0," ", Замеры!H87)</f>
        <v xml:space="preserve"> </v>
      </c>
      <c r="D91" s="29" t="str">
        <f>IF(Замеры!T87=0, " ", Замеры!R87)</f>
        <v xml:space="preserve"> </v>
      </c>
      <c r="E91" s="29" t="str">
        <f>CONCATENATE(Замеры!N87,Замеры!Q87,Замеры!P87)</f>
        <v xml:space="preserve"> </v>
      </c>
      <c r="F91" s="30" t="str">
        <f>IF(Замеры!T87=0," ","---")</f>
        <v xml:space="preserve"> </v>
      </c>
      <c r="G91" s="31" t="str">
        <f>IF(Замеры!T87=0," ",Замеры!I87)</f>
        <v xml:space="preserve"> </v>
      </c>
      <c r="H91" s="31" t="str">
        <f>CONCATENATE(Замеры!AE87,Замеры!U87,Замеры!AF87)</f>
        <v>0 0</v>
      </c>
      <c r="I91" s="29" t="str">
        <f>CONCATENATE(Замеры!AC87,Замеры!U87,Замеры!AD87)</f>
        <v>0 0</v>
      </c>
      <c r="J91" s="31" t="str">
        <f>IF(Замеры!T87=0," ",G91*2.55)</f>
        <v xml:space="preserve"> </v>
      </c>
      <c r="K91" s="29" t="str">
        <f>IF(Замеры!T87=0," ",Замеры!AA87)</f>
        <v xml:space="preserve"> </v>
      </c>
      <c r="L91" s="29" t="str">
        <f>IF(Замеры!T87=0," ",Замеры!AB87)</f>
        <v xml:space="preserve"> </v>
      </c>
      <c r="M91" s="29" t="str">
        <f>IF(Замеры!T87=0," ",0.1)</f>
        <v xml:space="preserve"> </v>
      </c>
      <c r="N91" s="29" t="str">
        <f>IF(Замеры!T87=0," ",Замеры!T87)</f>
        <v xml:space="preserve"> </v>
      </c>
      <c r="O91" s="29" t="str">
        <f>Замеры!U87</f>
        <v xml:space="preserve"> </v>
      </c>
      <c r="P91" s="29" t="str">
        <f>Замеры!V87</f>
        <v xml:space="preserve"> </v>
      </c>
      <c r="Q91" s="29" t="str">
        <f>IF(Замеры!T87=0," ","+")</f>
        <v xml:space="preserve"> </v>
      </c>
      <c r="R91" s="32">
        <f>Замеры!S87</f>
        <v>0</v>
      </c>
      <c r="W91" s="33" t="e">
        <f t="shared" si="2"/>
        <v>#VALUE!</v>
      </c>
      <c r="X91" s="31" t="s">
        <v>75</v>
      </c>
      <c r="Y91" s="33" t="e">
        <f t="shared" si="3"/>
        <v>#VALUE!</v>
      </c>
      <c r="Z91" s="32"/>
    </row>
    <row r="92" spans="1:26" x14ac:dyDescent="0.3">
      <c r="A92" s="35">
        <f>IF(Замеры!B88=0, " ", Замеры!B88)</f>
        <v>83</v>
      </c>
      <c r="B92" s="37" t="str">
        <f>CONCATENATE(Замеры!C88,Замеры!E88)</f>
        <v>Группа от QF</v>
      </c>
      <c r="C92" s="35" t="str">
        <f>IF(Замеры!H88=0," ", Замеры!H88)</f>
        <v xml:space="preserve"> </v>
      </c>
      <c r="D92" s="29" t="str">
        <f>IF(Замеры!T88=0, " ", Замеры!R88)</f>
        <v xml:space="preserve"> </v>
      </c>
      <c r="E92" s="29" t="str">
        <f>CONCATENATE(Замеры!N88,Замеры!Q88,Замеры!P88)</f>
        <v xml:space="preserve"> </v>
      </c>
      <c r="F92" s="30" t="str">
        <f>IF(Замеры!T88=0," ","---")</f>
        <v xml:space="preserve"> </v>
      </c>
      <c r="G92" s="31" t="str">
        <f>IF(Замеры!T88=0," ",Замеры!I88)</f>
        <v xml:space="preserve"> </v>
      </c>
      <c r="H92" s="31" t="str">
        <f>CONCATENATE(Замеры!AE88,Замеры!U88,Замеры!AF88)</f>
        <v>0 0</v>
      </c>
      <c r="I92" s="29" t="str">
        <f>CONCATENATE(Замеры!AC88,Замеры!U88,Замеры!AD88)</f>
        <v>0 0</v>
      </c>
      <c r="J92" s="31" t="str">
        <f>IF(Замеры!T88=0," ",G92*2.55)</f>
        <v xml:space="preserve"> </v>
      </c>
      <c r="K92" s="29" t="str">
        <f>IF(Замеры!T88=0," ",Замеры!AA88)</f>
        <v xml:space="preserve"> </v>
      </c>
      <c r="L92" s="29" t="str">
        <f>IF(Замеры!T88=0," ",Замеры!AB88)</f>
        <v xml:space="preserve"> </v>
      </c>
      <c r="M92" s="29" t="str">
        <f>IF(Замеры!T88=0," ",0.1)</f>
        <v xml:space="preserve"> </v>
      </c>
      <c r="N92" s="29" t="str">
        <f>IF(Замеры!T88=0," ",Замеры!T88)</f>
        <v xml:space="preserve"> </v>
      </c>
      <c r="O92" s="29" t="str">
        <f>Замеры!U88</f>
        <v xml:space="preserve"> </v>
      </c>
      <c r="P92" s="29" t="str">
        <f>Замеры!V88</f>
        <v xml:space="preserve"> </v>
      </c>
      <c r="Q92" s="29" t="str">
        <f>IF(Замеры!T88=0," ","+")</f>
        <v xml:space="preserve"> </v>
      </c>
      <c r="R92" s="32">
        <f>Замеры!S88</f>
        <v>0</v>
      </c>
      <c r="W92" s="33" t="e">
        <f t="shared" si="2"/>
        <v>#VALUE!</v>
      </c>
      <c r="X92" s="31" t="s">
        <v>75</v>
      </c>
      <c r="Y92" s="33" t="e">
        <f t="shared" si="3"/>
        <v>#VALUE!</v>
      </c>
      <c r="Z92" s="32"/>
    </row>
    <row r="93" spans="1:26" x14ac:dyDescent="0.3">
      <c r="A93" s="35">
        <f>IF(Замеры!B89=0, " ", Замеры!B89)</f>
        <v>84</v>
      </c>
      <c r="B93" s="37" t="str">
        <f>CONCATENATE(Замеры!C89,Замеры!E89)</f>
        <v>Группа от QF</v>
      </c>
      <c r="C93" s="35" t="str">
        <f>IF(Замеры!H89=0," ", Замеры!H89)</f>
        <v xml:space="preserve"> </v>
      </c>
      <c r="D93" s="29" t="str">
        <f>IF(Замеры!T89=0, " ", Замеры!R89)</f>
        <v xml:space="preserve"> </v>
      </c>
      <c r="E93" s="29" t="str">
        <f>CONCATENATE(Замеры!N89,Замеры!Q89,Замеры!P89)</f>
        <v xml:space="preserve"> </v>
      </c>
      <c r="F93" s="30" t="str">
        <f>IF(Замеры!T89=0," ","---")</f>
        <v xml:space="preserve"> </v>
      </c>
      <c r="G93" s="31" t="str">
        <f>IF(Замеры!T89=0," ",Замеры!I89)</f>
        <v xml:space="preserve"> </v>
      </c>
      <c r="H93" s="31" t="str">
        <f>CONCATENATE(Замеры!AE89,Замеры!U89,Замеры!AF89)</f>
        <v>0 0</v>
      </c>
      <c r="I93" s="29" t="str">
        <f>CONCATENATE(Замеры!AC89,Замеры!U89,Замеры!AD89)</f>
        <v>0 0</v>
      </c>
      <c r="J93" s="31" t="str">
        <f>IF(Замеры!T89=0," ",G93*2.55)</f>
        <v xml:space="preserve"> </v>
      </c>
      <c r="K93" s="29" t="str">
        <f>IF(Замеры!T89=0," ",Замеры!AA89)</f>
        <v xml:space="preserve"> </v>
      </c>
      <c r="L93" s="29" t="str">
        <f>IF(Замеры!T89=0," ",Замеры!AB89)</f>
        <v xml:space="preserve"> </v>
      </c>
      <c r="M93" s="29" t="str">
        <f>IF(Замеры!T89=0," ",0.1)</f>
        <v xml:space="preserve"> </v>
      </c>
      <c r="N93" s="29" t="str">
        <f>IF(Замеры!T89=0," ",Замеры!T89)</f>
        <v xml:space="preserve"> </v>
      </c>
      <c r="O93" s="29" t="str">
        <f>Замеры!U89</f>
        <v xml:space="preserve"> </v>
      </c>
      <c r="P93" s="29" t="str">
        <f>Замеры!V89</f>
        <v xml:space="preserve"> </v>
      </c>
      <c r="Q93" s="29" t="str">
        <f>IF(Замеры!T89=0," ","+")</f>
        <v xml:space="preserve"> </v>
      </c>
      <c r="R93" s="32">
        <f>Замеры!S89</f>
        <v>0</v>
      </c>
      <c r="W93" s="33" t="e">
        <f t="shared" si="2"/>
        <v>#VALUE!</v>
      </c>
      <c r="X93" s="31" t="s">
        <v>75</v>
      </c>
      <c r="Y93" s="33" t="e">
        <f t="shared" si="3"/>
        <v>#VALUE!</v>
      </c>
      <c r="Z93" s="32"/>
    </row>
    <row r="94" spans="1:26" x14ac:dyDescent="0.3">
      <c r="A94" s="35">
        <f>IF(Замеры!B90=0, " ", Замеры!B90)</f>
        <v>85</v>
      </c>
      <c r="B94" s="37" t="str">
        <f>CONCATENATE(Замеры!C90,Замеры!E90)</f>
        <v>Группа от QF</v>
      </c>
      <c r="C94" s="35" t="str">
        <f>IF(Замеры!H90=0," ", Замеры!H90)</f>
        <v xml:space="preserve"> </v>
      </c>
      <c r="D94" s="29" t="str">
        <f>IF(Замеры!T90=0, " ", Замеры!R90)</f>
        <v xml:space="preserve"> </v>
      </c>
      <c r="E94" s="29" t="str">
        <f>CONCATENATE(Замеры!N90,Замеры!Q90,Замеры!P90)</f>
        <v xml:space="preserve"> </v>
      </c>
      <c r="F94" s="30" t="str">
        <f>IF(Замеры!T90=0," ","---")</f>
        <v xml:space="preserve"> </v>
      </c>
      <c r="G94" s="31" t="str">
        <f>IF(Замеры!T90=0," ",Замеры!I90)</f>
        <v xml:space="preserve"> </v>
      </c>
      <c r="H94" s="31" t="str">
        <f>CONCATENATE(Замеры!AE90,Замеры!U90,Замеры!AF90)</f>
        <v>0 0</v>
      </c>
      <c r="I94" s="29" t="str">
        <f>CONCATENATE(Замеры!AC90,Замеры!U90,Замеры!AD90)</f>
        <v>0 0</v>
      </c>
      <c r="J94" s="31" t="str">
        <f>IF(Замеры!T90=0," ",G94*2.55)</f>
        <v xml:space="preserve"> </v>
      </c>
      <c r="K94" s="29" t="str">
        <f>IF(Замеры!T90=0," ",Замеры!AA90)</f>
        <v xml:space="preserve"> </v>
      </c>
      <c r="L94" s="29" t="str">
        <f>IF(Замеры!T90=0," ",Замеры!AB90)</f>
        <v xml:space="preserve"> </v>
      </c>
      <c r="M94" s="29" t="str">
        <f>IF(Замеры!T90=0," ",0.1)</f>
        <v xml:space="preserve"> </v>
      </c>
      <c r="N94" s="29" t="str">
        <f>IF(Замеры!T90=0," ",Замеры!T90)</f>
        <v xml:space="preserve"> </v>
      </c>
      <c r="O94" s="29" t="str">
        <f>Замеры!U90</f>
        <v xml:space="preserve"> </v>
      </c>
      <c r="P94" s="29" t="str">
        <f>Замеры!V90</f>
        <v xml:space="preserve"> </v>
      </c>
      <c r="Q94" s="29" t="str">
        <f>IF(Замеры!T90=0," ","+")</f>
        <v xml:space="preserve"> </v>
      </c>
      <c r="R94" s="32">
        <f>Замеры!S90</f>
        <v>0</v>
      </c>
      <c r="W94" s="33" t="e">
        <f t="shared" si="2"/>
        <v>#VALUE!</v>
      </c>
      <c r="X94" s="31" t="s">
        <v>75</v>
      </c>
      <c r="Y94" s="33" t="e">
        <f t="shared" si="3"/>
        <v>#VALUE!</v>
      </c>
      <c r="Z94" s="32"/>
    </row>
    <row r="95" spans="1:26" x14ac:dyDescent="0.3">
      <c r="A95" s="35">
        <f>IF(Замеры!B91=0, " ", Замеры!B91)</f>
        <v>86</v>
      </c>
      <c r="B95" s="37" t="str">
        <f>CONCATENATE(Замеры!C91,Замеры!E91)</f>
        <v>Группа от QF</v>
      </c>
      <c r="C95" s="35" t="str">
        <f>IF(Замеры!H91=0," ", Замеры!H91)</f>
        <v xml:space="preserve"> </v>
      </c>
      <c r="D95" s="29" t="str">
        <f>IF(Замеры!T91=0, " ", Замеры!R91)</f>
        <v xml:space="preserve"> </v>
      </c>
      <c r="E95" s="29" t="str">
        <f>CONCATENATE(Замеры!N91,Замеры!Q91,Замеры!P91)</f>
        <v xml:space="preserve"> </v>
      </c>
      <c r="F95" s="30" t="str">
        <f>IF(Замеры!T91=0," ","---")</f>
        <v xml:space="preserve"> </v>
      </c>
      <c r="G95" s="31" t="str">
        <f>IF(Замеры!T91=0," ",Замеры!I91)</f>
        <v xml:space="preserve"> </v>
      </c>
      <c r="H95" s="31" t="str">
        <f>CONCATENATE(Замеры!AE91,Замеры!U91,Замеры!AF91)</f>
        <v>0 0</v>
      </c>
      <c r="I95" s="29" t="str">
        <f>CONCATENATE(Замеры!AC91,Замеры!U91,Замеры!AD91)</f>
        <v>0 0</v>
      </c>
      <c r="J95" s="31" t="str">
        <f>IF(Замеры!T91=0," ",G95*2.55)</f>
        <v xml:space="preserve"> </v>
      </c>
      <c r="K95" s="29" t="str">
        <f>IF(Замеры!T91=0," ",Замеры!AA91)</f>
        <v xml:space="preserve"> </v>
      </c>
      <c r="L95" s="29" t="str">
        <f>IF(Замеры!T91=0," ",Замеры!AB91)</f>
        <v xml:space="preserve"> </v>
      </c>
      <c r="M95" s="29" t="str">
        <f>IF(Замеры!T91=0," ",0.1)</f>
        <v xml:space="preserve"> </v>
      </c>
      <c r="N95" s="29" t="str">
        <f>IF(Замеры!T91=0," ",Замеры!T91)</f>
        <v xml:space="preserve"> </v>
      </c>
      <c r="O95" s="29" t="str">
        <f>Замеры!U91</f>
        <v xml:space="preserve"> </v>
      </c>
      <c r="P95" s="29" t="str">
        <f>Замеры!V91</f>
        <v xml:space="preserve"> </v>
      </c>
      <c r="Q95" s="29" t="str">
        <f>IF(Замеры!T91=0," ","+")</f>
        <v xml:space="preserve"> </v>
      </c>
      <c r="R95" s="32">
        <f>Замеры!S91</f>
        <v>0</v>
      </c>
      <c r="W95" s="33" t="e">
        <f t="shared" si="2"/>
        <v>#VALUE!</v>
      </c>
      <c r="X95" s="31" t="s">
        <v>75</v>
      </c>
      <c r="Y95" s="33" t="e">
        <f t="shared" si="3"/>
        <v>#VALUE!</v>
      </c>
      <c r="Z95" s="32"/>
    </row>
    <row r="96" spans="1:26" x14ac:dyDescent="0.3">
      <c r="A96" s="35">
        <f>IF(Замеры!B92=0, " ", Замеры!B92)</f>
        <v>87</v>
      </c>
      <c r="B96" s="37" t="str">
        <f>CONCATENATE(Замеры!C92,Замеры!E92)</f>
        <v>Группа от QF</v>
      </c>
      <c r="C96" s="35" t="str">
        <f>IF(Замеры!H92=0," ", Замеры!H92)</f>
        <v xml:space="preserve"> </v>
      </c>
      <c r="D96" s="29" t="str">
        <f>IF(Замеры!T92=0, " ", Замеры!R92)</f>
        <v xml:space="preserve"> </v>
      </c>
      <c r="E96" s="29" t="str">
        <f>CONCATENATE(Замеры!N92,Замеры!Q92,Замеры!P92)</f>
        <v xml:space="preserve"> </v>
      </c>
      <c r="F96" s="30" t="str">
        <f>IF(Замеры!T92=0," ","---")</f>
        <v xml:space="preserve"> </v>
      </c>
      <c r="G96" s="31" t="str">
        <f>IF(Замеры!T92=0," ",Замеры!I92)</f>
        <v xml:space="preserve"> </v>
      </c>
      <c r="H96" s="31" t="str">
        <f>CONCATENATE(Замеры!AE92,Замеры!U92,Замеры!AF92)</f>
        <v>0 0</v>
      </c>
      <c r="I96" s="29" t="str">
        <f>CONCATENATE(Замеры!AC92,Замеры!U92,Замеры!AD92)</f>
        <v>0 0</v>
      </c>
      <c r="J96" s="31" t="str">
        <f>IF(Замеры!T92=0," ",G96*2.55)</f>
        <v xml:space="preserve"> </v>
      </c>
      <c r="K96" s="29" t="str">
        <f>IF(Замеры!T92=0," ",Замеры!AA92)</f>
        <v xml:space="preserve"> </v>
      </c>
      <c r="L96" s="29" t="str">
        <f>IF(Замеры!T92=0," ",Замеры!AB92)</f>
        <v xml:space="preserve"> </v>
      </c>
      <c r="M96" s="29" t="str">
        <f>IF(Замеры!T92=0," ",0.1)</f>
        <v xml:space="preserve"> </v>
      </c>
      <c r="N96" s="29" t="str">
        <f>IF(Замеры!T92=0," ",Замеры!T92)</f>
        <v xml:space="preserve"> </v>
      </c>
      <c r="O96" s="29" t="str">
        <f>Замеры!U92</f>
        <v xml:space="preserve"> </v>
      </c>
      <c r="P96" s="29" t="str">
        <f>Замеры!V92</f>
        <v xml:space="preserve"> </v>
      </c>
      <c r="Q96" s="29" t="str">
        <f>IF(Замеры!T92=0," ","+")</f>
        <v xml:space="preserve"> </v>
      </c>
      <c r="R96" s="32">
        <f>Замеры!S92</f>
        <v>0</v>
      </c>
      <c r="W96" s="33" t="e">
        <f t="shared" si="2"/>
        <v>#VALUE!</v>
      </c>
      <c r="X96" s="31" t="s">
        <v>75</v>
      </c>
      <c r="Y96" s="33" t="e">
        <f t="shared" si="3"/>
        <v>#VALUE!</v>
      </c>
      <c r="Z96" s="32"/>
    </row>
    <row r="97" spans="1:26" x14ac:dyDescent="0.3">
      <c r="A97" s="35">
        <f>IF(Замеры!B93=0, " ", Замеры!B93)</f>
        <v>88</v>
      </c>
      <c r="B97" s="37" t="str">
        <f>CONCATENATE(Замеры!C93,Замеры!E93)</f>
        <v>Группа от QF</v>
      </c>
      <c r="C97" s="35" t="str">
        <f>IF(Замеры!H93=0," ", Замеры!H93)</f>
        <v xml:space="preserve"> </v>
      </c>
      <c r="D97" s="29" t="str">
        <f>IF(Замеры!T93=0, " ", Замеры!R93)</f>
        <v xml:space="preserve"> </v>
      </c>
      <c r="E97" s="29" t="str">
        <f>CONCATENATE(Замеры!N93,Замеры!Q93,Замеры!P93)</f>
        <v xml:space="preserve"> </v>
      </c>
      <c r="F97" s="30" t="str">
        <f>IF(Замеры!T93=0," ","---")</f>
        <v xml:space="preserve"> </v>
      </c>
      <c r="G97" s="31" t="str">
        <f>IF(Замеры!T93=0," ",Замеры!I93)</f>
        <v xml:space="preserve"> </v>
      </c>
      <c r="H97" s="31" t="str">
        <f>CONCATENATE(Замеры!AE93,Замеры!U93,Замеры!AF93)</f>
        <v>0 0</v>
      </c>
      <c r="I97" s="29" t="str">
        <f>CONCATENATE(Замеры!AC93,Замеры!U93,Замеры!AD93)</f>
        <v>0 0</v>
      </c>
      <c r="J97" s="31" t="str">
        <f>IF(Замеры!T93=0," ",G97*2.55)</f>
        <v xml:space="preserve"> </v>
      </c>
      <c r="K97" s="29" t="str">
        <f>IF(Замеры!T93=0," ",Замеры!AA93)</f>
        <v xml:space="preserve"> </v>
      </c>
      <c r="L97" s="29" t="str">
        <f>IF(Замеры!T93=0," ",Замеры!AB93)</f>
        <v xml:space="preserve"> </v>
      </c>
      <c r="M97" s="29" t="str">
        <f>IF(Замеры!T93=0," ",0.1)</f>
        <v xml:space="preserve"> </v>
      </c>
      <c r="N97" s="29" t="str">
        <f>IF(Замеры!T93=0," ",Замеры!T93)</f>
        <v xml:space="preserve"> </v>
      </c>
      <c r="O97" s="29" t="str">
        <f>Замеры!U93</f>
        <v xml:space="preserve"> </v>
      </c>
      <c r="P97" s="29" t="str">
        <f>Замеры!V93</f>
        <v xml:space="preserve"> </v>
      </c>
      <c r="Q97" s="29" t="str">
        <f>IF(Замеры!T93=0," ","+")</f>
        <v xml:space="preserve"> </v>
      </c>
      <c r="R97" s="32">
        <f>Замеры!S93</f>
        <v>0</v>
      </c>
      <c r="W97" s="33" t="e">
        <f t="shared" si="2"/>
        <v>#VALUE!</v>
      </c>
      <c r="X97" s="31" t="s">
        <v>75</v>
      </c>
      <c r="Y97" s="33" t="e">
        <f t="shared" si="3"/>
        <v>#VALUE!</v>
      </c>
      <c r="Z97" s="32"/>
    </row>
    <row r="98" spans="1:26" x14ac:dyDescent="0.3">
      <c r="A98" s="35">
        <f>IF(Замеры!B94=0, " ", Замеры!B94)</f>
        <v>89</v>
      </c>
      <c r="B98" s="37" t="str">
        <f>CONCATENATE(Замеры!C94,Замеры!E94)</f>
        <v>Группа от QF</v>
      </c>
      <c r="C98" s="35" t="str">
        <f>IF(Замеры!H94=0," ", Замеры!H94)</f>
        <v xml:space="preserve"> </v>
      </c>
      <c r="D98" s="29" t="str">
        <f>IF(Замеры!T94=0, " ", Замеры!R94)</f>
        <v xml:space="preserve"> </v>
      </c>
      <c r="E98" s="29" t="str">
        <f>CONCATENATE(Замеры!N94,Замеры!Q94,Замеры!P94)</f>
        <v xml:space="preserve"> </v>
      </c>
      <c r="F98" s="30" t="str">
        <f>IF(Замеры!T94=0," ","---")</f>
        <v xml:space="preserve"> </v>
      </c>
      <c r="G98" s="31" t="str">
        <f>IF(Замеры!T94=0," ",Замеры!I94)</f>
        <v xml:space="preserve"> </v>
      </c>
      <c r="H98" s="31" t="str">
        <f>CONCATENATE(Замеры!AE94,Замеры!U94,Замеры!AF94)</f>
        <v>0 0</v>
      </c>
      <c r="I98" s="29" t="str">
        <f>CONCATENATE(Замеры!AC94,Замеры!U94,Замеры!AD94)</f>
        <v>0 0</v>
      </c>
      <c r="J98" s="31" t="str">
        <f>IF(Замеры!T94=0," ",G98*2.55)</f>
        <v xml:space="preserve"> </v>
      </c>
      <c r="K98" s="29" t="str">
        <f>IF(Замеры!T94=0," ",Замеры!AA94)</f>
        <v xml:space="preserve"> </v>
      </c>
      <c r="L98" s="29" t="str">
        <f>IF(Замеры!T94=0," ",Замеры!AB94)</f>
        <v xml:space="preserve"> </v>
      </c>
      <c r="M98" s="29" t="str">
        <f>IF(Замеры!T94=0," ",0.1)</f>
        <v xml:space="preserve"> </v>
      </c>
      <c r="N98" s="29" t="str">
        <f>IF(Замеры!T94=0," ",Замеры!T94)</f>
        <v xml:space="preserve"> </v>
      </c>
      <c r="O98" s="29" t="str">
        <f>Замеры!U94</f>
        <v xml:space="preserve"> </v>
      </c>
      <c r="P98" s="29" t="str">
        <f>Замеры!V94</f>
        <v xml:space="preserve"> </v>
      </c>
      <c r="Q98" s="29" t="str">
        <f>IF(Замеры!T94=0," ","+")</f>
        <v xml:space="preserve"> </v>
      </c>
      <c r="R98" s="32">
        <f>Замеры!S94</f>
        <v>0</v>
      </c>
      <c r="W98" s="33" t="e">
        <f t="shared" si="2"/>
        <v>#VALUE!</v>
      </c>
      <c r="X98" s="31" t="s">
        <v>75</v>
      </c>
      <c r="Y98" s="33" t="e">
        <f t="shared" si="3"/>
        <v>#VALUE!</v>
      </c>
      <c r="Z98" s="32"/>
    </row>
    <row r="99" spans="1:26" x14ac:dyDescent="0.3">
      <c r="A99" s="35">
        <f>IF(Замеры!B95=0, " ", Замеры!B95)</f>
        <v>90</v>
      </c>
      <c r="B99" s="37" t="str">
        <f>CONCATENATE(Замеры!C95,Замеры!E95)</f>
        <v>Группа от QF</v>
      </c>
      <c r="C99" s="35" t="str">
        <f>IF(Замеры!H95=0," ", Замеры!H95)</f>
        <v xml:space="preserve"> </v>
      </c>
      <c r="D99" s="29" t="str">
        <f>IF(Замеры!T95=0, " ", Замеры!R95)</f>
        <v xml:space="preserve"> </v>
      </c>
      <c r="E99" s="29" t="str">
        <f>CONCATENATE(Замеры!N95,Замеры!Q95,Замеры!P95)</f>
        <v xml:space="preserve"> </v>
      </c>
      <c r="F99" s="30" t="str">
        <f>IF(Замеры!T95=0," ","---")</f>
        <v xml:space="preserve"> </v>
      </c>
      <c r="G99" s="31" t="str">
        <f>IF(Замеры!T95=0," ",Замеры!I95)</f>
        <v xml:space="preserve"> </v>
      </c>
      <c r="H99" s="31" t="str">
        <f>CONCATENATE(Замеры!AE95,Замеры!U95,Замеры!AF95)</f>
        <v>0 0</v>
      </c>
      <c r="I99" s="29" t="str">
        <f>CONCATENATE(Замеры!AC95,Замеры!U95,Замеры!AD95)</f>
        <v>0 0</v>
      </c>
      <c r="J99" s="31" t="str">
        <f>IF(Замеры!T95=0," ",G99*2.55)</f>
        <v xml:space="preserve"> </v>
      </c>
      <c r="K99" s="29" t="str">
        <f>IF(Замеры!T95=0," ",Замеры!AA95)</f>
        <v xml:space="preserve"> </v>
      </c>
      <c r="L99" s="29" t="str">
        <f>IF(Замеры!T95=0," ",Замеры!AB95)</f>
        <v xml:space="preserve"> </v>
      </c>
      <c r="M99" s="29" t="str">
        <f>IF(Замеры!T95=0," ",0.1)</f>
        <v xml:space="preserve"> </v>
      </c>
      <c r="N99" s="29" t="str">
        <f>IF(Замеры!T95=0," ",Замеры!T95)</f>
        <v xml:space="preserve"> </v>
      </c>
      <c r="O99" s="29" t="str">
        <f>Замеры!U95</f>
        <v xml:space="preserve"> </v>
      </c>
      <c r="P99" s="29" t="str">
        <f>Замеры!V95</f>
        <v xml:space="preserve"> </v>
      </c>
      <c r="Q99" s="29" t="str">
        <f>IF(Замеры!T95=0," ","+")</f>
        <v xml:space="preserve"> </v>
      </c>
      <c r="R99" s="32">
        <f>Замеры!S95</f>
        <v>0</v>
      </c>
      <c r="W99" s="33" t="e">
        <f t="shared" si="2"/>
        <v>#VALUE!</v>
      </c>
      <c r="X99" s="31" t="s">
        <v>75</v>
      </c>
      <c r="Y99" s="33" t="e">
        <f t="shared" si="3"/>
        <v>#VALUE!</v>
      </c>
      <c r="Z99" s="32"/>
    </row>
    <row r="100" spans="1:26" x14ac:dyDescent="0.3">
      <c r="A100" s="35">
        <f>IF(Замеры!B96=0, " ", Замеры!B96)</f>
        <v>91</v>
      </c>
      <c r="B100" s="37" t="str">
        <f>CONCATENATE(Замеры!C96,Замеры!E96)</f>
        <v>Группа от QF</v>
      </c>
      <c r="C100" s="35" t="str">
        <f>IF(Замеры!H96=0," ", Замеры!H96)</f>
        <v xml:space="preserve"> </v>
      </c>
      <c r="D100" s="29" t="str">
        <f>IF(Замеры!T96=0, " ", Замеры!R96)</f>
        <v xml:space="preserve"> </v>
      </c>
      <c r="E100" s="29" t="str">
        <f>CONCATENATE(Замеры!N96,Замеры!Q96,Замеры!P96)</f>
        <v xml:space="preserve"> </v>
      </c>
      <c r="F100" s="30" t="str">
        <f>IF(Замеры!T96=0," ","---")</f>
        <v xml:space="preserve"> </v>
      </c>
      <c r="G100" s="31" t="str">
        <f>IF(Замеры!T96=0," ",Замеры!I96)</f>
        <v xml:space="preserve"> </v>
      </c>
      <c r="H100" s="31" t="str">
        <f>CONCATENATE(Замеры!AE96,Замеры!U96,Замеры!AF96)</f>
        <v>0 0</v>
      </c>
      <c r="I100" s="29" t="str">
        <f>CONCATENATE(Замеры!AC96,Замеры!U96,Замеры!AD96)</f>
        <v>0 0</v>
      </c>
      <c r="J100" s="31" t="str">
        <f>IF(Замеры!T96=0," ",G100*2.55)</f>
        <v xml:space="preserve"> </v>
      </c>
      <c r="K100" s="29" t="str">
        <f>IF(Замеры!T96=0," ",Замеры!AA96)</f>
        <v xml:space="preserve"> </v>
      </c>
      <c r="L100" s="29" t="str">
        <f>IF(Замеры!T96=0," ",Замеры!AB96)</f>
        <v xml:space="preserve"> </v>
      </c>
      <c r="M100" s="29" t="str">
        <f>IF(Замеры!T96=0," ",0.1)</f>
        <v xml:space="preserve"> </v>
      </c>
      <c r="N100" s="29" t="str">
        <f>IF(Замеры!T96=0," ",Замеры!T96)</f>
        <v xml:space="preserve"> </v>
      </c>
      <c r="O100" s="29" t="str">
        <f>Замеры!U96</f>
        <v xml:space="preserve"> </v>
      </c>
      <c r="P100" s="29" t="str">
        <f>Замеры!V96</f>
        <v xml:space="preserve"> </v>
      </c>
      <c r="Q100" s="29" t="str">
        <f>IF(Замеры!T96=0," ","+")</f>
        <v xml:space="preserve"> </v>
      </c>
      <c r="R100" s="32">
        <f>Замеры!S96</f>
        <v>0</v>
      </c>
      <c r="W100" s="33" t="e">
        <f t="shared" si="2"/>
        <v>#VALUE!</v>
      </c>
      <c r="X100" s="31" t="s">
        <v>75</v>
      </c>
      <c r="Y100" s="33" t="e">
        <f t="shared" si="3"/>
        <v>#VALUE!</v>
      </c>
      <c r="Z100" s="32"/>
    </row>
    <row r="101" spans="1:26" x14ac:dyDescent="0.3">
      <c r="A101" s="35">
        <f>IF(Замеры!B97=0, " ", Замеры!B97)</f>
        <v>92</v>
      </c>
      <c r="B101" s="37" t="str">
        <f>CONCATENATE(Замеры!C97,Замеры!E97)</f>
        <v>Группа от QF</v>
      </c>
      <c r="C101" s="35" t="str">
        <f>IF(Замеры!H97=0," ", Замеры!H97)</f>
        <v xml:space="preserve"> </v>
      </c>
      <c r="D101" s="29" t="str">
        <f>IF(Замеры!T97=0, " ", Замеры!R97)</f>
        <v xml:space="preserve"> </v>
      </c>
      <c r="E101" s="29" t="str">
        <f>CONCATENATE(Замеры!N97,Замеры!Q97,Замеры!P97)</f>
        <v xml:space="preserve"> </v>
      </c>
      <c r="F101" s="30" t="str">
        <f>IF(Замеры!T97=0," ","---")</f>
        <v xml:space="preserve"> </v>
      </c>
      <c r="G101" s="31" t="str">
        <f>IF(Замеры!T97=0," ",Замеры!I97)</f>
        <v xml:space="preserve"> </v>
      </c>
      <c r="H101" s="31" t="str">
        <f>CONCATENATE(Замеры!AE97,Замеры!U97,Замеры!AF97)</f>
        <v>0 0</v>
      </c>
      <c r="I101" s="29" t="str">
        <f>CONCATENATE(Замеры!AC97,Замеры!U97,Замеры!AD97)</f>
        <v>0 0</v>
      </c>
      <c r="J101" s="31" t="str">
        <f>IF(Замеры!T97=0," ",G101*2.55)</f>
        <v xml:space="preserve"> </v>
      </c>
      <c r="K101" s="29" t="str">
        <f>IF(Замеры!T97=0," ",Замеры!AA97)</f>
        <v xml:space="preserve"> </v>
      </c>
      <c r="L101" s="29" t="str">
        <f>IF(Замеры!T97=0," ",Замеры!AB97)</f>
        <v xml:space="preserve"> </v>
      </c>
      <c r="M101" s="29" t="str">
        <f>IF(Замеры!T97=0," ",0.1)</f>
        <v xml:space="preserve"> </v>
      </c>
      <c r="N101" s="29" t="str">
        <f>IF(Замеры!T97=0," ",Замеры!T97)</f>
        <v xml:space="preserve"> </v>
      </c>
      <c r="O101" s="29" t="str">
        <f>Замеры!U97</f>
        <v xml:space="preserve"> </v>
      </c>
      <c r="P101" s="29" t="str">
        <f>Замеры!V97</f>
        <v xml:space="preserve"> </v>
      </c>
      <c r="Q101" s="29" t="str">
        <f>IF(Замеры!T97=0," ","+")</f>
        <v xml:space="preserve"> </v>
      </c>
      <c r="R101" s="32">
        <f>Замеры!S97</f>
        <v>0</v>
      </c>
      <c r="W101" s="33" t="e">
        <f t="shared" si="2"/>
        <v>#VALUE!</v>
      </c>
      <c r="X101" s="31" t="s">
        <v>75</v>
      </c>
      <c r="Y101" s="33" t="e">
        <f t="shared" si="3"/>
        <v>#VALUE!</v>
      </c>
      <c r="Z101" s="32"/>
    </row>
    <row r="102" spans="1:26" x14ac:dyDescent="0.3">
      <c r="A102" s="35">
        <f>IF(Замеры!B98=0, " ", Замеры!B98)</f>
        <v>93</v>
      </c>
      <c r="B102" s="37" t="str">
        <f>CONCATENATE(Замеры!C98,Замеры!E98)</f>
        <v>Группа от QF</v>
      </c>
      <c r="C102" s="35" t="str">
        <f>IF(Замеры!H98=0," ", Замеры!H98)</f>
        <v xml:space="preserve"> </v>
      </c>
      <c r="D102" s="29" t="str">
        <f>IF(Замеры!T98=0, " ", Замеры!R98)</f>
        <v xml:space="preserve"> </v>
      </c>
      <c r="E102" s="29" t="str">
        <f>CONCATENATE(Замеры!N98,Замеры!Q98,Замеры!P98)</f>
        <v xml:space="preserve"> </v>
      </c>
      <c r="F102" s="30" t="str">
        <f>IF(Замеры!T98=0," ","---")</f>
        <v xml:space="preserve"> </v>
      </c>
      <c r="G102" s="31" t="str">
        <f>IF(Замеры!T98=0," ",Замеры!I98)</f>
        <v xml:space="preserve"> </v>
      </c>
      <c r="H102" s="31" t="str">
        <f>CONCATENATE(Замеры!AE98,Замеры!U98,Замеры!AF98)</f>
        <v>0 0</v>
      </c>
      <c r="I102" s="29" t="str">
        <f>CONCATENATE(Замеры!AC98,Замеры!U98,Замеры!AD98)</f>
        <v>0 0</v>
      </c>
      <c r="J102" s="31" t="str">
        <f>IF(Замеры!T98=0," ",G102*2.55)</f>
        <v xml:space="preserve"> </v>
      </c>
      <c r="K102" s="29" t="str">
        <f>IF(Замеры!T98=0," ",Замеры!AA98)</f>
        <v xml:space="preserve"> </v>
      </c>
      <c r="L102" s="29" t="str">
        <f>IF(Замеры!T98=0," ",Замеры!AB98)</f>
        <v xml:space="preserve"> </v>
      </c>
      <c r="M102" s="29" t="str">
        <f>IF(Замеры!T98=0," ",0.1)</f>
        <v xml:space="preserve"> </v>
      </c>
      <c r="N102" s="29" t="str">
        <f>IF(Замеры!T98=0," ",Замеры!T98)</f>
        <v xml:space="preserve"> </v>
      </c>
      <c r="O102" s="29" t="str">
        <f>Замеры!U98</f>
        <v xml:space="preserve"> </v>
      </c>
      <c r="P102" s="29" t="str">
        <f>Замеры!V98</f>
        <v xml:space="preserve"> </v>
      </c>
      <c r="Q102" s="29" t="str">
        <f>IF(Замеры!T98=0," ","+")</f>
        <v xml:space="preserve"> </v>
      </c>
      <c r="R102" s="32">
        <f>Замеры!S98</f>
        <v>0</v>
      </c>
      <c r="W102" s="33" t="e">
        <f t="shared" si="2"/>
        <v>#VALUE!</v>
      </c>
      <c r="X102" s="31" t="s">
        <v>75</v>
      </c>
      <c r="Y102" s="33" t="e">
        <f t="shared" si="3"/>
        <v>#VALUE!</v>
      </c>
      <c r="Z102" s="32"/>
    </row>
    <row r="103" spans="1:26" x14ac:dyDescent="0.3">
      <c r="A103" s="35">
        <f>IF(Замеры!B99=0, " ", Замеры!B99)</f>
        <v>94</v>
      </c>
      <c r="B103" s="37" t="str">
        <f>CONCATENATE(Замеры!C99,Замеры!E99)</f>
        <v>Группа от QF</v>
      </c>
      <c r="C103" s="35" t="str">
        <f>IF(Замеры!H99=0," ", Замеры!H99)</f>
        <v xml:space="preserve"> </v>
      </c>
      <c r="D103" s="29" t="str">
        <f>IF(Замеры!T99=0, " ", Замеры!R99)</f>
        <v xml:space="preserve"> </v>
      </c>
      <c r="E103" s="29" t="str">
        <f>CONCATENATE(Замеры!N99,Замеры!Q99,Замеры!P99)</f>
        <v xml:space="preserve"> </v>
      </c>
      <c r="F103" s="30" t="str">
        <f>IF(Замеры!T99=0," ","---")</f>
        <v xml:space="preserve"> </v>
      </c>
      <c r="G103" s="31" t="str">
        <f>IF(Замеры!T99=0," ",Замеры!I99)</f>
        <v xml:space="preserve"> </v>
      </c>
      <c r="H103" s="31" t="str">
        <f>CONCATENATE(Замеры!AE99,Замеры!U99,Замеры!AF99)</f>
        <v>0 0</v>
      </c>
      <c r="I103" s="29" t="str">
        <f>CONCATENATE(Замеры!AC99,Замеры!U99,Замеры!AD99)</f>
        <v>0 0</v>
      </c>
      <c r="J103" s="31" t="str">
        <f>IF(Замеры!T99=0," ",G103*2.55)</f>
        <v xml:space="preserve"> </v>
      </c>
      <c r="K103" s="29" t="str">
        <f>IF(Замеры!T99=0," ",Замеры!AA99)</f>
        <v xml:space="preserve"> </v>
      </c>
      <c r="L103" s="29" t="str">
        <f>IF(Замеры!T99=0," ",Замеры!AB99)</f>
        <v xml:space="preserve"> </v>
      </c>
      <c r="M103" s="29" t="str">
        <f>IF(Замеры!T99=0," ",0.1)</f>
        <v xml:space="preserve"> </v>
      </c>
      <c r="N103" s="29" t="str">
        <f>IF(Замеры!T99=0," ",Замеры!T99)</f>
        <v xml:space="preserve"> </v>
      </c>
      <c r="O103" s="29" t="str">
        <f>Замеры!U99</f>
        <v xml:space="preserve"> </v>
      </c>
      <c r="P103" s="29" t="str">
        <f>Замеры!V99</f>
        <v xml:space="preserve"> </v>
      </c>
      <c r="Q103" s="29" t="str">
        <f>IF(Замеры!T99=0," ","+")</f>
        <v xml:space="preserve"> </v>
      </c>
      <c r="R103" s="32">
        <f>Замеры!S99</f>
        <v>0</v>
      </c>
      <c r="W103" s="33" t="e">
        <f t="shared" si="2"/>
        <v>#VALUE!</v>
      </c>
      <c r="X103" s="31" t="s">
        <v>75</v>
      </c>
      <c r="Y103" s="33" t="e">
        <f t="shared" si="3"/>
        <v>#VALUE!</v>
      </c>
      <c r="Z103" s="32"/>
    </row>
    <row r="104" spans="1:26" x14ac:dyDescent="0.3">
      <c r="A104" s="35">
        <f>IF(Замеры!B100=0, " ", Замеры!B100)</f>
        <v>95</v>
      </c>
      <c r="B104" s="37" t="str">
        <f>CONCATENATE(Замеры!C100,Замеры!E100)</f>
        <v>Группа от QF</v>
      </c>
      <c r="C104" s="35" t="str">
        <f>IF(Замеры!H100=0," ", Замеры!H100)</f>
        <v xml:space="preserve"> </v>
      </c>
      <c r="D104" s="29" t="str">
        <f>IF(Замеры!T100=0, " ", Замеры!R100)</f>
        <v xml:space="preserve"> </v>
      </c>
      <c r="E104" s="29" t="str">
        <f>CONCATENATE(Замеры!N100,Замеры!Q100,Замеры!P100)</f>
        <v xml:space="preserve"> </v>
      </c>
      <c r="F104" s="30" t="str">
        <f>IF(Замеры!T100=0," ","---")</f>
        <v xml:space="preserve"> </v>
      </c>
      <c r="G104" s="31" t="str">
        <f>IF(Замеры!T100=0," ",Замеры!I100)</f>
        <v xml:space="preserve"> </v>
      </c>
      <c r="H104" s="31" t="str">
        <f>CONCATENATE(Замеры!AE100,Замеры!U100,Замеры!AF100)</f>
        <v>0 0</v>
      </c>
      <c r="I104" s="29" t="str">
        <f>CONCATENATE(Замеры!AC100,Замеры!U100,Замеры!AD100)</f>
        <v>0 0</v>
      </c>
      <c r="J104" s="31" t="str">
        <f>IF(Замеры!T100=0," ",G104*2.55)</f>
        <v xml:space="preserve"> </v>
      </c>
      <c r="K104" s="29" t="str">
        <f>IF(Замеры!T100=0," ",Замеры!AA100)</f>
        <v xml:space="preserve"> </v>
      </c>
      <c r="L104" s="29" t="str">
        <f>IF(Замеры!T100=0," ",Замеры!AB100)</f>
        <v xml:space="preserve"> </v>
      </c>
      <c r="M104" s="29" t="str">
        <f>IF(Замеры!T100=0," ",0.1)</f>
        <v xml:space="preserve"> </v>
      </c>
      <c r="N104" s="29" t="str">
        <f>IF(Замеры!T100=0," ",Замеры!T100)</f>
        <v xml:space="preserve"> </v>
      </c>
      <c r="O104" s="29" t="str">
        <f>Замеры!U100</f>
        <v xml:space="preserve"> </v>
      </c>
      <c r="P104" s="29" t="str">
        <f>Замеры!V100</f>
        <v xml:space="preserve"> </v>
      </c>
      <c r="Q104" s="29" t="str">
        <f>IF(Замеры!T100=0," ","+")</f>
        <v xml:space="preserve"> </v>
      </c>
      <c r="R104" s="32">
        <f>Замеры!S100</f>
        <v>0</v>
      </c>
      <c r="W104" s="33" t="e">
        <f t="shared" si="2"/>
        <v>#VALUE!</v>
      </c>
      <c r="X104" s="31" t="s">
        <v>75</v>
      </c>
      <c r="Y104" s="33" t="e">
        <f t="shared" si="3"/>
        <v>#VALUE!</v>
      </c>
      <c r="Z104" s="32"/>
    </row>
    <row r="105" spans="1:26" x14ac:dyDescent="0.3">
      <c r="A105" s="35">
        <f>IF(Замеры!B101=0, " ", Замеры!B101)</f>
        <v>96</v>
      </c>
      <c r="B105" s="37" t="str">
        <f>CONCATENATE(Замеры!C101,Замеры!E101)</f>
        <v>Группа от QF</v>
      </c>
      <c r="C105" s="35" t="str">
        <f>IF(Замеры!H101=0," ", Замеры!H101)</f>
        <v xml:space="preserve"> </v>
      </c>
      <c r="D105" s="29" t="str">
        <f>IF(Замеры!T101=0, " ", Замеры!R101)</f>
        <v xml:space="preserve"> </v>
      </c>
      <c r="E105" s="29" t="str">
        <f>CONCATENATE(Замеры!N101,Замеры!Q101,Замеры!P101)</f>
        <v xml:space="preserve"> </v>
      </c>
      <c r="F105" s="30" t="str">
        <f>IF(Замеры!T101=0," ","---")</f>
        <v xml:space="preserve"> </v>
      </c>
      <c r="G105" s="31" t="str">
        <f>IF(Замеры!T101=0," ",Замеры!I101)</f>
        <v xml:space="preserve"> </v>
      </c>
      <c r="H105" s="31" t="str">
        <f>CONCATENATE(Замеры!AE101,Замеры!U101,Замеры!AF101)</f>
        <v>0 0</v>
      </c>
      <c r="I105" s="29" t="str">
        <f>CONCATENATE(Замеры!AC101,Замеры!U101,Замеры!AD101)</f>
        <v>0 0</v>
      </c>
      <c r="J105" s="31" t="str">
        <f>IF(Замеры!T101=0," ",G105*2.55)</f>
        <v xml:space="preserve"> </v>
      </c>
      <c r="K105" s="29" t="str">
        <f>IF(Замеры!T101=0," ",Замеры!AA101)</f>
        <v xml:space="preserve"> </v>
      </c>
      <c r="L105" s="29" t="str">
        <f>IF(Замеры!T101=0," ",Замеры!AB101)</f>
        <v xml:space="preserve"> </v>
      </c>
      <c r="M105" s="29" t="str">
        <f>IF(Замеры!T101=0," ",0.1)</f>
        <v xml:space="preserve"> </v>
      </c>
      <c r="N105" s="29" t="str">
        <f>IF(Замеры!T101=0," ",Замеры!T101)</f>
        <v xml:space="preserve"> </v>
      </c>
      <c r="O105" s="29" t="str">
        <f>Замеры!U101</f>
        <v xml:space="preserve"> </v>
      </c>
      <c r="P105" s="29" t="str">
        <f>Замеры!V101</f>
        <v xml:space="preserve"> </v>
      </c>
      <c r="Q105" s="29" t="str">
        <f>IF(Замеры!T101=0," ","+")</f>
        <v xml:space="preserve"> </v>
      </c>
      <c r="R105" s="32">
        <f>Замеры!S101</f>
        <v>0</v>
      </c>
      <c r="W105" s="33" t="e">
        <f t="shared" si="2"/>
        <v>#VALUE!</v>
      </c>
      <c r="X105" s="31" t="s">
        <v>75</v>
      </c>
      <c r="Y105" s="33" t="e">
        <f t="shared" si="3"/>
        <v>#VALUE!</v>
      </c>
      <c r="Z105" s="32"/>
    </row>
    <row r="106" spans="1:26" x14ac:dyDescent="0.3">
      <c r="A106" s="35">
        <f>IF(Замеры!B102=0, " ", Замеры!B102)</f>
        <v>97</v>
      </c>
      <c r="B106" s="37" t="str">
        <f>CONCATENATE(Замеры!C102,Замеры!E102)</f>
        <v>Группа от QF</v>
      </c>
      <c r="C106" s="35" t="str">
        <f>IF(Замеры!H102=0," ", Замеры!H102)</f>
        <v xml:space="preserve"> </v>
      </c>
      <c r="D106" s="29" t="str">
        <f>IF(Замеры!T102=0, " ", Замеры!R102)</f>
        <v xml:space="preserve"> </v>
      </c>
      <c r="E106" s="29" t="str">
        <f>CONCATENATE(Замеры!N102,Замеры!Q102,Замеры!P102)</f>
        <v xml:space="preserve"> </v>
      </c>
      <c r="F106" s="30" t="str">
        <f>IF(Замеры!T102=0," ","---")</f>
        <v xml:space="preserve"> </v>
      </c>
      <c r="G106" s="31" t="str">
        <f>IF(Замеры!T102=0," ",Замеры!I102)</f>
        <v xml:space="preserve"> </v>
      </c>
      <c r="H106" s="31" t="str">
        <f>CONCATENATE(Замеры!AE102,Замеры!U102,Замеры!AF102)</f>
        <v>0 0</v>
      </c>
      <c r="I106" s="29" t="str">
        <f>CONCATENATE(Замеры!AC102,Замеры!U102,Замеры!AD102)</f>
        <v>0 0</v>
      </c>
      <c r="J106" s="31" t="str">
        <f>IF(Замеры!T102=0," ",G106*2.55)</f>
        <v xml:space="preserve"> </v>
      </c>
      <c r="K106" s="29" t="str">
        <f>IF(Замеры!T102=0," ",Замеры!AA102)</f>
        <v xml:space="preserve"> </v>
      </c>
      <c r="L106" s="29" t="str">
        <f>IF(Замеры!T102=0," ",Замеры!AB102)</f>
        <v xml:space="preserve"> </v>
      </c>
      <c r="M106" s="29" t="str">
        <f>IF(Замеры!T102=0," ",0.1)</f>
        <v xml:space="preserve"> </v>
      </c>
      <c r="N106" s="29" t="str">
        <f>IF(Замеры!T102=0," ",Замеры!T102)</f>
        <v xml:space="preserve"> </v>
      </c>
      <c r="O106" s="29" t="str">
        <f>Замеры!U102</f>
        <v xml:space="preserve"> </v>
      </c>
      <c r="P106" s="29" t="str">
        <f>Замеры!V102</f>
        <v xml:space="preserve"> </v>
      </c>
      <c r="Q106" s="29" t="str">
        <f>IF(Замеры!T102=0," ","+")</f>
        <v xml:space="preserve"> </v>
      </c>
      <c r="R106" s="32">
        <f>Замеры!S102</f>
        <v>0</v>
      </c>
      <c r="W106" s="33" t="e">
        <f t="shared" si="2"/>
        <v>#VALUE!</v>
      </c>
      <c r="X106" s="31" t="s">
        <v>75</v>
      </c>
      <c r="Y106" s="33" t="e">
        <f t="shared" si="3"/>
        <v>#VALUE!</v>
      </c>
      <c r="Z106" s="32"/>
    </row>
    <row r="107" spans="1:26" x14ac:dyDescent="0.3">
      <c r="A107" s="35">
        <f>IF(Замеры!B103=0, " ", Замеры!B103)</f>
        <v>98</v>
      </c>
      <c r="B107" s="37" t="str">
        <f>CONCATENATE(Замеры!C103,Замеры!E103)</f>
        <v>Группа от QF</v>
      </c>
      <c r="C107" s="35" t="str">
        <f>IF(Замеры!H103=0," ", Замеры!H103)</f>
        <v xml:space="preserve"> </v>
      </c>
      <c r="D107" s="29" t="str">
        <f>IF(Замеры!T103=0, " ", Замеры!R103)</f>
        <v xml:space="preserve"> </v>
      </c>
      <c r="E107" s="29" t="str">
        <f>CONCATENATE(Замеры!N103,Замеры!Q103,Замеры!P103)</f>
        <v xml:space="preserve"> </v>
      </c>
      <c r="F107" s="30" t="str">
        <f>IF(Замеры!T103=0," ","---")</f>
        <v xml:space="preserve"> </v>
      </c>
      <c r="G107" s="31" t="str">
        <f>IF(Замеры!T103=0," ",Замеры!I103)</f>
        <v xml:space="preserve"> </v>
      </c>
      <c r="H107" s="31" t="str">
        <f>CONCATENATE(Замеры!AE103,Замеры!U103,Замеры!AF103)</f>
        <v>0 0</v>
      </c>
      <c r="I107" s="29" t="str">
        <f>CONCATENATE(Замеры!AC103,Замеры!U103,Замеры!AD103)</f>
        <v>0 0</v>
      </c>
      <c r="J107" s="31" t="str">
        <f>IF(Замеры!T103=0," ",G107*2.55)</f>
        <v xml:space="preserve"> </v>
      </c>
      <c r="K107" s="29" t="str">
        <f>IF(Замеры!T103=0," ",Замеры!AA103)</f>
        <v xml:space="preserve"> </v>
      </c>
      <c r="L107" s="29" t="str">
        <f>IF(Замеры!T103=0," ",Замеры!AB103)</f>
        <v xml:space="preserve"> </v>
      </c>
      <c r="M107" s="29" t="str">
        <f>IF(Замеры!T103=0," ",0.1)</f>
        <v xml:space="preserve"> </v>
      </c>
      <c r="N107" s="29" t="str">
        <f>IF(Замеры!T103=0," ",Замеры!T103)</f>
        <v xml:space="preserve"> </v>
      </c>
      <c r="O107" s="29" t="str">
        <f>Замеры!U103</f>
        <v xml:space="preserve"> </v>
      </c>
      <c r="P107" s="29" t="str">
        <f>Замеры!V103</f>
        <v xml:space="preserve"> </v>
      </c>
      <c r="Q107" s="29" t="str">
        <f>IF(Замеры!T103=0," ","+")</f>
        <v xml:space="preserve"> </v>
      </c>
      <c r="R107" s="32">
        <f>Замеры!S103</f>
        <v>0</v>
      </c>
      <c r="W107" s="33" t="e">
        <f t="shared" si="2"/>
        <v>#VALUE!</v>
      </c>
      <c r="X107" s="31" t="s">
        <v>75</v>
      </c>
      <c r="Y107" s="33" t="e">
        <f t="shared" si="3"/>
        <v>#VALUE!</v>
      </c>
      <c r="Z107" s="32"/>
    </row>
    <row r="108" spans="1:26" x14ac:dyDescent="0.3">
      <c r="A108" s="35">
        <f>IF(Замеры!B104=0, " ", Замеры!B104)</f>
        <v>99</v>
      </c>
      <c r="B108" s="37" t="str">
        <f>CONCATENATE(Замеры!C104,Замеры!E104)</f>
        <v>Группа от QF</v>
      </c>
      <c r="C108" s="35" t="str">
        <f>IF(Замеры!H104=0," ", Замеры!H104)</f>
        <v xml:space="preserve"> </v>
      </c>
      <c r="D108" s="29" t="str">
        <f>IF(Замеры!T104=0, " ", Замеры!R104)</f>
        <v xml:space="preserve"> </v>
      </c>
      <c r="E108" s="29" t="str">
        <f>CONCATENATE(Замеры!N104,Замеры!Q104,Замеры!P104)</f>
        <v xml:space="preserve"> </v>
      </c>
      <c r="F108" s="30" t="str">
        <f>IF(Замеры!T104=0," ","---")</f>
        <v xml:space="preserve"> </v>
      </c>
      <c r="G108" s="31" t="str">
        <f>IF(Замеры!T104=0," ",Замеры!I104)</f>
        <v xml:space="preserve"> </v>
      </c>
      <c r="H108" s="31" t="str">
        <f>CONCATENATE(Замеры!AE104,Замеры!U104,Замеры!AF104)</f>
        <v>0 0</v>
      </c>
      <c r="I108" s="29" t="str">
        <f>CONCATENATE(Замеры!AC104,Замеры!U104,Замеры!AD104)</f>
        <v>0 0</v>
      </c>
      <c r="J108" s="31" t="str">
        <f>IF(Замеры!T104=0," ",G108*2.55)</f>
        <v xml:space="preserve"> </v>
      </c>
      <c r="K108" s="29" t="str">
        <f>IF(Замеры!T104=0," ",Замеры!AA104)</f>
        <v xml:space="preserve"> </v>
      </c>
      <c r="L108" s="29" t="str">
        <f>IF(Замеры!T104=0," ",Замеры!AB104)</f>
        <v xml:space="preserve"> </v>
      </c>
      <c r="M108" s="29" t="str">
        <f>IF(Замеры!T104=0," ",0.1)</f>
        <v xml:space="preserve"> </v>
      </c>
      <c r="N108" s="29" t="str">
        <f>IF(Замеры!T104=0," ",Замеры!T104)</f>
        <v xml:space="preserve"> </v>
      </c>
      <c r="O108" s="29" t="str">
        <f>Замеры!U104</f>
        <v xml:space="preserve"> </v>
      </c>
      <c r="P108" s="29" t="str">
        <f>Замеры!V104</f>
        <v xml:space="preserve"> </v>
      </c>
      <c r="Q108" s="29" t="str">
        <f>IF(Замеры!T104=0," ","+")</f>
        <v xml:space="preserve"> </v>
      </c>
      <c r="R108" s="32">
        <f>Замеры!S104</f>
        <v>0</v>
      </c>
      <c r="W108" s="33" t="e">
        <f t="shared" si="2"/>
        <v>#VALUE!</v>
      </c>
      <c r="X108" s="31" t="s">
        <v>75</v>
      </c>
      <c r="Y108" s="33" t="e">
        <f t="shared" si="3"/>
        <v>#VALUE!</v>
      </c>
      <c r="Z108" s="32"/>
    </row>
    <row r="109" spans="1:26" x14ac:dyDescent="0.3">
      <c r="A109" s="35">
        <f>IF(Замеры!B105=0, " ", Замеры!B105)</f>
        <v>100</v>
      </c>
      <c r="B109" s="37" t="str">
        <f>CONCATENATE(Замеры!C105,Замеры!E105)</f>
        <v>Группа от QF</v>
      </c>
      <c r="C109" s="35" t="str">
        <f>IF(Замеры!H105=0," ", Замеры!H105)</f>
        <v xml:space="preserve"> </v>
      </c>
      <c r="D109" s="29" t="str">
        <f>IF(Замеры!T105=0, " ", Замеры!R105)</f>
        <v xml:space="preserve"> </v>
      </c>
      <c r="E109" s="29" t="str">
        <f>CONCATENATE(Замеры!N105,Замеры!Q105,Замеры!P105)</f>
        <v xml:space="preserve"> </v>
      </c>
      <c r="F109" s="30" t="str">
        <f>IF(Замеры!T105=0," ","---")</f>
        <v xml:space="preserve"> </v>
      </c>
      <c r="G109" s="31" t="str">
        <f>IF(Замеры!T105=0," ",Замеры!I105)</f>
        <v xml:space="preserve"> </v>
      </c>
      <c r="H109" s="31" t="str">
        <f>CONCATENATE(Замеры!AE105,Замеры!U105,Замеры!AF105)</f>
        <v>0 0</v>
      </c>
      <c r="I109" s="29" t="str">
        <f>CONCATENATE(Замеры!AC105,Замеры!U105,Замеры!AD105)</f>
        <v>0 0</v>
      </c>
      <c r="J109" s="31" t="str">
        <f>IF(Замеры!T105=0," ",G109*2.55)</f>
        <v xml:space="preserve"> </v>
      </c>
      <c r="K109" s="29" t="str">
        <f>IF(Замеры!T105=0," ",Замеры!AA105)</f>
        <v xml:space="preserve"> </v>
      </c>
      <c r="L109" s="29" t="str">
        <f>IF(Замеры!T105=0," ",Замеры!AB105)</f>
        <v xml:space="preserve"> </v>
      </c>
      <c r="M109" s="29" t="str">
        <f>IF(Замеры!T105=0," ",0.1)</f>
        <v xml:space="preserve"> </v>
      </c>
      <c r="N109" s="29" t="str">
        <f>IF(Замеры!T105=0," ",Замеры!T105)</f>
        <v xml:space="preserve"> </v>
      </c>
      <c r="O109" s="29" t="str">
        <f>Замеры!U105</f>
        <v xml:space="preserve"> </v>
      </c>
      <c r="P109" s="29" t="str">
        <f>Замеры!V105</f>
        <v xml:space="preserve"> </v>
      </c>
      <c r="Q109" s="29" t="str">
        <f>IF(Замеры!T105=0," ","+")</f>
        <v xml:space="preserve"> </v>
      </c>
      <c r="R109" s="32">
        <f>Замеры!S105</f>
        <v>0</v>
      </c>
      <c r="W109" s="33" t="e">
        <f t="shared" si="2"/>
        <v>#VALUE!</v>
      </c>
      <c r="X109" s="31" t="s">
        <v>75</v>
      </c>
      <c r="Y109" s="33" t="e">
        <f t="shared" si="3"/>
        <v>#VALUE!</v>
      </c>
      <c r="Z109" s="32"/>
    </row>
    <row r="110" spans="1:26" x14ac:dyDescent="0.3">
      <c r="A110" s="35">
        <f>IF(Замеры!B106=0, " ", Замеры!B106)</f>
        <v>101</v>
      </c>
      <c r="B110" s="37" t="str">
        <f>CONCATENATE(Замеры!C106,Замеры!E106)</f>
        <v>Группа от QF</v>
      </c>
      <c r="C110" s="35" t="str">
        <f>IF(Замеры!H106=0," ", Замеры!H106)</f>
        <v xml:space="preserve"> </v>
      </c>
      <c r="D110" s="29" t="str">
        <f>IF(Замеры!T106=0, " ", Замеры!R106)</f>
        <v xml:space="preserve"> </v>
      </c>
      <c r="E110" s="29" t="str">
        <f>CONCATENATE(Замеры!N106,Замеры!Q106,Замеры!P106)</f>
        <v xml:space="preserve"> </v>
      </c>
      <c r="F110" s="30" t="str">
        <f>IF(Замеры!T106=0," ","---")</f>
        <v xml:space="preserve"> </v>
      </c>
      <c r="G110" s="31" t="str">
        <f>IF(Замеры!T106=0," ",Замеры!I106)</f>
        <v xml:space="preserve"> </v>
      </c>
      <c r="H110" s="31" t="str">
        <f>CONCATENATE(Замеры!AE106,Замеры!U106,Замеры!AF106)</f>
        <v>0 0</v>
      </c>
      <c r="I110" s="29" t="str">
        <f>CONCATENATE(Замеры!AC106,Замеры!U106,Замеры!AD106)</f>
        <v>0 0</v>
      </c>
      <c r="J110" s="31" t="str">
        <f>IF(Замеры!T106=0," ",G110*2.55)</f>
        <v xml:space="preserve"> </v>
      </c>
      <c r="K110" s="29" t="str">
        <f>IF(Замеры!T106=0," ",Замеры!AA106)</f>
        <v xml:space="preserve"> </v>
      </c>
      <c r="L110" s="29" t="str">
        <f>IF(Замеры!T106=0," ",Замеры!AB106)</f>
        <v xml:space="preserve"> </v>
      </c>
      <c r="M110" s="29" t="str">
        <f>IF(Замеры!T106=0," ",0.1)</f>
        <v xml:space="preserve"> </v>
      </c>
      <c r="N110" s="29" t="str">
        <f>IF(Замеры!T106=0," ",Замеры!T106)</f>
        <v xml:space="preserve"> </v>
      </c>
      <c r="O110" s="29" t="str">
        <f>Замеры!U106</f>
        <v xml:space="preserve"> </v>
      </c>
      <c r="P110" s="29" t="str">
        <f>Замеры!V106</f>
        <v xml:space="preserve"> </v>
      </c>
      <c r="Q110" s="29" t="str">
        <f>IF(Замеры!T106=0," ","+")</f>
        <v xml:space="preserve"> </v>
      </c>
      <c r="R110" s="32">
        <f>Замеры!S106</f>
        <v>0</v>
      </c>
      <c r="W110" s="33" t="e">
        <f t="shared" si="2"/>
        <v>#VALUE!</v>
      </c>
      <c r="X110" s="31" t="s">
        <v>75</v>
      </c>
      <c r="Y110" s="33" t="e">
        <f t="shared" si="3"/>
        <v>#VALUE!</v>
      </c>
      <c r="Z110" s="32"/>
    </row>
    <row r="111" spans="1:26" x14ac:dyDescent="0.3">
      <c r="A111" s="35">
        <f>IF(Замеры!B107=0, " ", Замеры!B107)</f>
        <v>102</v>
      </c>
      <c r="B111" s="37" t="str">
        <f>CONCATENATE(Замеры!C107,Замеры!E107)</f>
        <v>Группа от QF</v>
      </c>
      <c r="C111" s="35" t="str">
        <f>IF(Замеры!H107=0," ", Замеры!H107)</f>
        <v xml:space="preserve"> </v>
      </c>
      <c r="D111" s="29" t="str">
        <f>IF(Замеры!T107=0, " ", Замеры!R107)</f>
        <v xml:space="preserve"> </v>
      </c>
      <c r="E111" s="29" t="str">
        <f>CONCATENATE(Замеры!N107,Замеры!Q107,Замеры!P107)</f>
        <v xml:space="preserve"> </v>
      </c>
      <c r="F111" s="30" t="str">
        <f>IF(Замеры!T107=0," ","---")</f>
        <v xml:space="preserve"> </v>
      </c>
      <c r="G111" s="31" t="str">
        <f>IF(Замеры!T107=0," ",Замеры!I107)</f>
        <v xml:space="preserve"> </v>
      </c>
      <c r="H111" s="31" t="str">
        <f>CONCATENATE(Замеры!AE107,Замеры!U107,Замеры!AF107)</f>
        <v>0 0</v>
      </c>
      <c r="I111" s="29" t="str">
        <f>CONCATENATE(Замеры!AC107,Замеры!U107,Замеры!AD107)</f>
        <v>0 0</v>
      </c>
      <c r="J111" s="31" t="str">
        <f>IF(Замеры!T107=0," ",G111*2.55)</f>
        <v xml:space="preserve"> </v>
      </c>
      <c r="K111" s="29" t="str">
        <f>IF(Замеры!T107=0," ",Замеры!AA107)</f>
        <v xml:space="preserve"> </v>
      </c>
      <c r="L111" s="29" t="str">
        <f>IF(Замеры!T107=0," ",Замеры!AB107)</f>
        <v xml:space="preserve"> </v>
      </c>
      <c r="M111" s="29" t="str">
        <f>IF(Замеры!T107=0," ",0.1)</f>
        <v xml:space="preserve"> </v>
      </c>
      <c r="N111" s="29" t="str">
        <f>IF(Замеры!T107=0," ",Замеры!T107)</f>
        <v xml:space="preserve"> </v>
      </c>
      <c r="O111" s="29" t="str">
        <f>Замеры!U107</f>
        <v xml:space="preserve"> </v>
      </c>
      <c r="P111" s="29" t="str">
        <f>Замеры!V107</f>
        <v xml:space="preserve"> </v>
      </c>
      <c r="Q111" s="29" t="str">
        <f>IF(Замеры!T107=0," ","+")</f>
        <v xml:space="preserve"> </v>
      </c>
      <c r="R111" s="32">
        <f>Замеры!S107</f>
        <v>0</v>
      </c>
      <c r="W111" s="33" t="e">
        <f t="shared" si="2"/>
        <v>#VALUE!</v>
      </c>
      <c r="X111" s="31" t="s">
        <v>75</v>
      </c>
      <c r="Y111" s="33" t="e">
        <f t="shared" si="3"/>
        <v>#VALUE!</v>
      </c>
      <c r="Z111" s="32"/>
    </row>
    <row r="112" spans="1:26" x14ac:dyDescent="0.3">
      <c r="A112" s="35">
        <f>IF(Замеры!B108=0, " ", Замеры!B108)</f>
        <v>103</v>
      </c>
      <c r="B112" s="37" t="str">
        <f>CONCATENATE(Замеры!C108,Замеры!E108)</f>
        <v>Группа от QF</v>
      </c>
      <c r="C112" s="35" t="str">
        <f>IF(Замеры!H108=0," ", Замеры!H108)</f>
        <v xml:space="preserve"> </v>
      </c>
      <c r="D112" s="29" t="str">
        <f>IF(Замеры!T108=0, " ", Замеры!R108)</f>
        <v xml:space="preserve"> </v>
      </c>
      <c r="E112" s="29" t="str">
        <f>CONCATENATE(Замеры!N108,Замеры!Q108,Замеры!P108)</f>
        <v xml:space="preserve"> </v>
      </c>
      <c r="F112" s="30" t="str">
        <f>IF(Замеры!T108=0," ","---")</f>
        <v xml:space="preserve"> </v>
      </c>
      <c r="G112" s="31" t="str">
        <f>IF(Замеры!T108=0," ",Замеры!I108)</f>
        <v xml:space="preserve"> </v>
      </c>
      <c r="H112" s="31" t="str">
        <f>CONCATENATE(Замеры!AE108,Замеры!U108,Замеры!AF108)</f>
        <v>0 0</v>
      </c>
      <c r="I112" s="29" t="str">
        <f>CONCATENATE(Замеры!AC108,Замеры!U108,Замеры!AD108)</f>
        <v>0 0</v>
      </c>
      <c r="J112" s="31" t="str">
        <f>IF(Замеры!T108=0," ",G112*2.55)</f>
        <v xml:space="preserve"> </v>
      </c>
      <c r="K112" s="29" t="str">
        <f>IF(Замеры!T108=0," ",Замеры!AA108)</f>
        <v xml:space="preserve"> </v>
      </c>
      <c r="L112" s="29" t="str">
        <f>IF(Замеры!T108=0," ",Замеры!AB108)</f>
        <v xml:space="preserve"> </v>
      </c>
      <c r="M112" s="29" t="str">
        <f>IF(Замеры!T108=0," ",0.1)</f>
        <v xml:space="preserve"> </v>
      </c>
      <c r="N112" s="29" t="str">
        <f>IF(Замеры!T108=0," ",Замеры!T108)</f>
        <v xml:space="preserve"> </v>
      </c>
      <c r="O112" s="29" t="str">
        <f>Замеры!U108</f>
        <v xml:space="preserve"> </v>
      </c>
      <c r="P112" s="29" t="str">
        <f>Замеры!V108</f>
        <v xml:space="preserve"> </v>
      </c>
      <c r="Q112" s="29" t="str">
        <f>IF(Замеры!T108=0," ","+")</f>
        <v xml:space="preserve"> </v>
      </c>
      <c r="R112" s="32">
        <f>Замеры!S108</f>
        <v>0</v>
      </c>
      <c r="W112" s="33" t="e">
        <f t="shared" si="2"/>
        <v>#VALUE!</v>
      </c>
      <c r="X112" s="31" t="s">
        <v>75</v>
      </c>
      <c r="Y112" s="33" t="e">
        <f t="shared" si="3"/>
        <v>#VALUE!</v>
      </c>
      <c r="Z112" s="32"/>
    </row>
    <row r="113" spans="1:26" x14ac:dyDescent="0.3">
      <c r="A113" s="35">
        <f>IF(Замеры!B109=0, " ", Замеры!B109)</f>
        <v>104</v>
      </c>
      <c r="B113" s="37" t="str">
        <f>CONCATENATE(Замеры!C109,Замеры!E109)</f>
        <v>Группа от QF</v>
      </c>
      <c r="C113" s="35" t="str">
        <f>IF(Замеры!H109=0," ", Замеры!H109)</f>
        <v xml:space="preserve"> </v>
      </c>
      <c r="D113" s="29" t="str">
        <f>IF(Замеры!T109=0, " ", Замеры!R109)</f>
        <v xml:space="preserve"> </v>
      </c>
      <c r="E113" s="29" t="str">
        <f>CONCATENATE(Замеры!N109,Замеры!Q109,Замеры!P109)</f>
        <v xml:space="preserve"> </v>
      </c>
      <c r="F113" s="30" t="str">
        <f>IF(Замеры!T109=0," ","---")</f>
        <v xml:space="preserve"> </v>
      </c>
      <c r="G113" s="31" t="str">
        <f>IF(Замеры!T109=0," ",Замеры!I109)</f>
        <v xml:space="preserve"> </v>
      </c>
      <c r="H113" s="31" t="str">
        <f>CONCATENATE(Замеры!AE109,Замеры!U109,Замеры!AF109)</f>
        <v>0 0</v>
      </c>
      <c r="I113" s="29" t="str">
        <f>CONCATENATE(Замеры!AC109,Замеры!U109,Замеры!AD109)</f>
        <v>0 0</v>
      </c>
      <c r="J113" s="31" t="str">
        <f>IF(Замеры!T109=0," ",G113*2.55)</f>
        <v xml:space="preserve"> </v>
      </c>
      <c r="K113" s="29" t="str">
        <f>IF(Замеры!T109=0," ",Замеры!AA109)</f>
        <v xml:space="preserve"> </v>
      </c>
      <c r="L113" s="29" t="str">
        <f>IF(Замеры!T109=0," ",Замеры!AB109)</f>
        <v xml:space="preserve"> </v>
      </c>
      <c r="M113" s="29" t="str">
        <f>IF(Замеры!T109=0," ",0.1)</f>
        <v xml:space="preserve"> </v>
      </c>
      <c r="N113" s="29" t="str">
        <f>IF(Замеры!T109=0," ",Замеры!T109)</f>
        <v xml:space="preserve"> </v>
      </c>
      <c r="O113" s="29" t="str">
        <f>Замеры!U109</f>
        <v xml:space="preserve"> </v>
      </c>
      <c r="P113" s="29" t="str">
        <f>Замеры!V109</f>
        <v xml:space="preserve"> </v>
      </c>
      <c r="Q113" s="29" t="str">
        <f>IF(Замеры!T109=0," ","+")</f>
        <v xml:space="preserve"> </v>
      </c>
      <c r="R113" s="32">
        <f>Замеры!S109</f>
        <v>0</v>
      </c>
      <c r="W113" s="33" t="e">
        <f t="shared" si="2"/>
        <v>#VALUE!</v>
      </c>
      <c r="X113" s="31" t="s">
        <v>75</v>
      </c>
      <c r="Y113" s="33" t="e">
        <f t="shared" si="3"/>
        <v>#VALUE!</v>
      </c>
      <c r="Z113" s="32"/>
    </row>
    <row r="114" spans="1:26" x14ac:dyDescent="0.3">
      <c r="A114" s="35">
        <f>IF(Замеры!B110=0, " ", Замеры!B110)</f>
        <v>105</v>
      </c>
      <c r="B114" s="37" t="str">
        <f>CONCATENATE(Замеры!C110,Замеры!E110)</f>
        <v>Группа от QF</v>
      </c>
      <c r="C114" s="35" t="str">
        <f>IF(Замеры!H110=0," ", Замеры!H110)</f>
        <v xml:space="preserve"> </v>
      </c>
      <c r="D114" s="29" t="str">
        <f>IF(Замеры!T110=0, " ", Замеры!R110)</f>
        <v xml:space="preserve"> </v>
      </c>
      <c r="E114" s="29" t="str">
        <f>CONCATENATE(Замеры!N110,Замеры!Q110,Замеры!P110)</f>
        <v xml:space="preserve"> </v>
      </c>
      <c r="F114" s="30" t="str">
        <f>IF(Замеры!T110=0," ","---")</f>
        <v xml:space="preserve"> </v>
      </c>
      <c r="G114" s="31" t="str">
        <f>IF(Замеры!T110=0," ",Замеры!I110)</f>
        <v xml:space="preserve"> </v>
      </c>
      <c r="H114" s="31" t="str">
        <f>CONCATENATE(Замеры!AE110,Замеры!U110,Замеры!AF110)</f>
        <v>0 0</v>
      </c>
      <c r="I114" s="29" t="str">
        <f>CONCATENATE(Замеры!AC110,Замеры!U110,Замеры!AD110)</f>
        <v>0 0</v>
      </c>
      <c r="J114" s="31" t="str">
        <f>IF(Замеры!T110=0," ",G114*2.55)</f>
        <v xml:space="preserve"> </v>
      </c>
      <c r="K114" s="29" t="str">
        <f>IF(Замеры!T110=0," ",Замеры!AA110)</f>
        <v xml:space="preserve"> </v>
      </c>
      <c r="L114" s="29" t="str">
        <f>IF(Замеры!T110=0," ",Замеры!AB110)</f>
        <v xml:space="preserve"> </v>
      </c>
      <c r="M114" s="29" t="str">
        <f>IF(Замеры!T110=0," ",0.1)</f>
        <v xml:space="preserve"> </v>
      </c>
      <c r="N114" s="29" t="str">
        <f>IF(Замеры!T110=0," ",Замеры!T110)</f>
        <v xml:space="preserve"> </v>
      </c>
      <c r="O114" s="29" t="str">
        <f>Замеры!U110</f>
        <v xml:space="preserve"> </v>
      </c>
      <c r="P114" s="29" t="str">
        <f>Замеры!V110</f>
        <v xml:space="preserve"> </v>
      </c>
      <c r="Q114" s="29" t="str">
        <f>IF(Замеры!T110=0," ","+")</f>
        <v xml:space="preserve"> </v>
      </c>
      <c r="R114" s="32">
        <f>Замеры!S110</f>
        <v>0</v>
      </c>
      <c r="W114" s="33" t="e">
        <f t="shared" si="2"/>
        <v>#VALUE!</v>
      </c>
      <c r="X114" s="31" t="s">
        <v>75</v>
      </c>
      <c r="Y114" s="33" t="e">
        <f t="shared" si="3"/>
        <v>#VALUE!</v>
      </c>
      <c r="Z114" s="32"/>
    </row>
    <row r="115" spans="1:26" x14ac:dyDescent="0.3">
      <c r="A115" s="35">
        <f>IF(Замеры!B111=0, " ", Замеры!B111)</f>
        <v>106</v>
      </c>
      <c r="B115" s="37" t="str">
        <f>CONCATENATE(Замеры!C111,Замеры!E111)</f>
        <v>Группа от QF</v>
      </c>
      <c r="C115" s="35" t="str">
        <f>IF(Замеры!H111=0," ", Замеры!H111)</f>
        <v xml:space="preserve"> </v>
      </c>
      <c r="D115" s="29" t="str">
        <f>IF(Замеры!T111=0, " ", Замеры!R111)</f>
        <v xml:space="preserve"> </v>
      </c>
      <c r="E115" s="29" t="str">
        <f>CONCATENATE(Замеры!N111,Замеры!Q111,Замеры!P111)</f>
        <v xml:space="preserve"> </v>
      </c>
      <c r="F115" s="30" t="str">
        <f>IF(Замеры!T111=0," ","---")</f>
        <v xml:space="preserve"> </v>
      </c>
      <c r="G115" s="31" t="str">
        <f>IF(Замеры!T111=0," ",Замеры!I111)</f>
        <v xml:space="preserve"> </v>
      </c>
      <c r="H115" s="31" t="str">
        <f>CONCATENATE(Замеры!AE111,Замеры!U111,Замеры!AF111)</f>
        <v>0 0</v>
      </c>
      <c r="I115" s="29" t="str">
        <f>CONCATENATE(Замеры!AC111,Замеры!U111,Замеры!AD111)</f>
        <v>0 0</v>
      </c>
      <c r="J115" s="31" t="str">
        <f>IF(Замеры!T111=0," ",G115*2.55)</f>
        <v xml:space="preserve"> </v>
      </c>
      <c r="K115" s="29" t="str">
        <f>IF(Замеры!T111=0," ",Замеры!AA111)</f>
        <v xml:space="preserve"> </v>
      </c>
      <c r="L115" s="29" t="str">
        <f>IF(Замеры!T111=0," ",Замеры!AB111)</f>
        <v xml:space="preserve"> </v>
      </c>
      <c r="M115" s="29" t="str">
        <f>IF(Замеры!T111=0," ",0.1)</f>
        <v xml:space="preserve"> </v>
      </c>
      <c r="N115" s="29" t="str">
        <f>IF(Замеры!T111=0," ",Замеры!T111)</f>
        <v xml:space="preserve"> </v>
      </c>
      <c r="O115" s="29" t="str">
        <f>Замеры!U111</f>
        <v xml:space="preserve"> </v>
      </c>
      <c r="P115" s="29" t="str">
        <f>Замеры!V111</f>
        <v xml:space="preserve"> </v>
      </c>
      <c r="Q115" s="29" t="str">
        <f>IF(Замеры!T111=0," ","+")</f>
        <v xml:space="preserve"> </v>
      </c>
      <c r="R115" s="32">
        <f>Замеры!S111</f>
        <v>0</v>
      </c>
      <c r="W115" s="33" t="e">
        <f t="shared" si="2"/>
        <v>#VALUE!</v>
      </c>
      <c r="X115" s="31" t="s">
        <v>75</v>
      </c>
      <c r="Y115" s="33" t="e">
        <f t="shared" si="3"/>
        <v>#VALUE!</v>
      </c>
      <c r="Z115" s="32"/>
    </row>
    <row r="116" spans="1:26" x14ac:dyDescent="0.3">
      <c r="A116" s="35">
        <f>IF(Замеры!B112=0, " ", Замеры!B112)</f>
        <v>107</v>
      </c>
      <c r="B116" s="37" t="str">
        <f>CONCATENATE(Замеры!C112,Замеры!E112)</f>
        <v>Группа от QF</v>
      </c>
      <c r="C116" s="35" t="str">
        <f>IF(Замеры!H112=0," ", Замеры!H112)</f>
        <v xml:space="preserve"> </v>
      </c>
      <c r="D116" s="29" t="str">
        <f>IF(Замеры!T112=0, " ", Замеры!R112)</f>
        <v xml:space="preserve"> </v>
      </c>
      <c r="E116" s="29" t="str">
        <f>CONCATENATE(Замеры!N112,Замеры!Q112,Замеры!P112)</f>
        <v xml:space="preserve"> </v>
      </c>
      <c r="F116" s="30" t="str">
        <f>IF(Замеры!T112=0," ","---")</f>
        <v xml:space="preserve"> </v>
      </c>
      <c r="G116" s="31" t="str">
        <f>IF(Замеры!T112=0," ",Замеры!I112)</f>
        <v xml:space="preserve"> </v>
      </c>
      <c r="H116" s="31" t="str">
        <f>CONCATENATE(Замеры!AE112,Замеры!U112,Замеры!AF112)</f>
        <v>0 0</v>
      </c>
      <c r="I116" s="29" t="str">
        <f>CONCATENATE(Замеры!AC112,Замеры!U112,Замеры!AD112)</f>
        <v>0 0</v>
      </c>
      <c r="J116" s="31" t="str">
        <f>IF(Замеры!T112=0," ",G116*2.55)</f>
        <v xml:space="preserve"> </v>
      </c>
      <c r="K116" s="29" t="str">
        <f>IF(Замеры!T112=0," ",Замеры!AA112)</f>
        <v xml:space="preserve"> </v>
      </c>
      <c r="L116" s="29" t="str">
        <f>IF(Замеры!T112=0," ",Замеры!AB112)</f>
        <v xml:space="preserve"> </v>
      </c>
      <c r="M116" s="29" t="str">
        <f>IF(Замеры!T112=0," ",0.1)</f>
        <v xml:space="preserve"> </v>
      </c>
      <c r="N116" s="29" t="str">
        <f>IF(Замеры!T112=0," ",Замеры!T112)</f>
        <v xml:space="preserve"> </v>
      </c>
      <c r="O116" s="29" t="str">
        <f>Замеры!U112</f>
        <v xml:space="preserve"> </v>
      </c>
      <c r="P116" s="29" t="str">
        <f>Замеры!V112</f>
        <v xml:space="preserve"> </v>
      </c>
      <c r="Q116" s="29" t="str">
        <f>IF(Замеры!T112=0," ","+")</f>
        <v xml:space="preserve"> </v>
      </c>
      <c r="R116" s="32">
        <f>Замеры!S112</f>
        <v>0</v>
      </c>
      <c r="W116" s="33" t="e">
        <f t="shared" si="2"/>
        <v>#VALUE!</v>
      </c>
      <c r="X116" s="31" t="s">
        <v>75</v>
      </c>
      <c r="Y116" s="33" t="e">
        <f t="shared" si="3"/>
        <v>#VALUE!</v>
      </c>
      <c r="Z116" s="32"/>
    </row>
    <row r="117" spans="1:26" x14ac:dyDescent="0.3">
      <c r="A117" s="35">
        <f>IF(Замеры!B113=0, " ", Замеры!B113)</f>
        <v>108</v>
      </c>
      <c r="B117" s="37" t="str">
        <f>CONCATENATE(Замеры!C113,Замеры!E113)</f>
        <v>Группа от QF</v>
      </c>
      <c r="C117" s="35" t="str">
        <f>IF(Замеры!H113=0," ", Замеры!H113)</f>
        <v xml:space="preserve"> </v>
      </c>
      <c r="D117" s="29" t="str">
        <f>IF(Замеры!T113=0, " ", Замеры!R113)</f>
        <v xml:space="preserve"> </v>
      </c>
      <c r="E117" s="29" t="str">
        <f>CONCATENATE(Замеры!N113,Замеры!Q113,Замеры!P113)</f>
        <v xml:space="preserve"> </v>
      </c>
      <c r="F117" s="30" t="str">
        <f>IF(Замеры!T113=0," ","---")</f>
        <v xml:space="preserve"> </v>
      </c>
      <c r="G117" s="31" t="str">
        <f>IF(Замеры!T113=0," ",Замеры!I113)</f>
        <v xml:space="preserve"> </v>
      </c>
      <c r="H117" s="31" t="str">
        <f>CONCATENATE(Замеры!AE113,Замеры!U113,Замеры!AF113)</f>
        <v>0 0</v>
      </c>
      <c r="I117" s="29" t="str">
        <f>CONCATENATE(Замеры!AC113,Замеры!U113,Замеры!AD113)</f>
        <v>0 0</v>
      </c>
      <c r="J117" s="31" t="str">
        <f>IF(Замеры!T113=0," ",G117*2.55)</f>
        <v xml:space="preserve"> </v>
      </c>
      <c r="K117" s="29" t="str">
        <f>IF(Замеры!T113=0," ",Замеры!AA113)</f>
        <v xml:space="preserve"> </v>
      </c>
      <c r="L117" s="29" t="str">
        <f>IF(Замеры!T113=0," ",Замеры!AB113)</f>
        <v xml:space="preserve"> </v>
      </c>
      <c r="M117" s="29" t="str">
        <f>IF(Замеры!T113=0," ",0.1)</f>
        <v xml:space="preserve"> </v>
      </c>
      <c r="N117" s="29" t="str">
        <f>IF(Замеры!T113=0," ",Замеры!T113)</f>
        <v xml:space="preserve"> </v>
      </c>
      <c r="O117" s="29" t="str">
        <f>Замеры!U113</f>
        <v xml:space="preserve"> </v>
      </c>
      <c r="P117" s="29" t="str">
        <f>Замеры!V113</f>
        <v xml:space="preserve"> </v>
      </c>
      <c r="Q117" s="29" t="str">
        <f>IF(Замеры!T113=0," ","+")</f>
        <v xml:space="preserve"> </v>
      </c>
      <c r="R117" s="32">
        <f>Замеры!S113</f>
        <v>0</v>
      </c>
      <c r="W117" s="33" t="e">
        <f t="shared" si="2"/>
        <v>#VALUE!</v>
      </c>
      <c r="X117" s="31" t="s">
        <v>75</v>
      </c>
      <c r="Y117" s="33" t="e">
        <f t="shared" si="3"/>
        <v>#VALUE!</v>
      </c>
      <c r="Z117" s="32"/>
    </row>
    <row r="118" spans="1:26" x14ac:dyDescent="0.3">
      <c r="A118" s="35">
        <f>IF(Замеры!B114=0, " ", Замеры!B114)</f>
        <v>109</v>
      </c>
      <c r="B118" s="37" t="str">
        <f>CONCATENATE(Замеры!C114,Замеры!E114)</f>
        <v>Группа от QF</v>
      </c>
      <c r="C118" s="35" t="str">
        <f>IF(Замеры!H114=0," ", Замеры!H114)</f>
        <v xml:space="preserve"> </v>
      </c>
      <c r="D118" s="29" t="str">
        <f>IF(Замеры!T114=0, " ", Замеры!R114)</f>
        <v xml:space="preserve"> </v>
      </c>
      <c r="E118" s="29" t="str">
        <f>CONCATENATE(Замеры!N114,Замеры!Q114,Замеры!P114)</f>
        <v xml:space="preserve"> </v>
      </c>
      <c r="F118" s="30" t="str">
        <f>IF(Замеры!T114=0," ","---")</f>
        <v xml:space="preserve"> </v>
      </c>
      <c r="G118" s="31" t="str">
        <f>IF(Замеры!T114=0," ",Замеры!I114)</f>
        <v xml:space="preserve"> </v>
      </c>
      <c r="H118" s="31" t="str">
        <f>CONCATENATE(Замеры!AE114,Замеры!U114,Замеры!AF114)</f>
        <v>0 0</v>
      </c>
      <c r="I118" s="29" t="str">
        <f>CONCATENATE(Замеры!AC114,Замеры!U114,Замеры!AD114)</f>
        <v>0 0</v>
      </c>
      <c r="J118" s="31" t="str">
        <f>IF(Замеры!T114=0," ",G118*2.55)</f>
        <v xml:space="preserve"> </v>
      </c>
      <c r="K118" s="29" t="str">
        <f>IF(Замеры!T114=0," ",Замеры!AA114)</f>
        <v xml:space="preserve"> </v>
      </c>
      <c r="L118" s="29" t="str">
        <f>IF(Замеры!T114=0," ",Замеры!AB114)</f>
        <v xml:space="preserve"> </v>
      </c>
      <c r="M118" s="29" t="str">
        <f>IF(Замеры!T114=0," ",0.1)</f>
        <v xml:space="preserve"> </v>
      </c>
      <c r="N118" s="29" t="str">
        <f>IF(Замеры!T114=0," ",Замеры!T114)</f>
        <v xml:space="preserve"> </v>
      </c>
      <c r="O118" s="29" t="str">
        <f>Замеры!U114</f>
        <v xml:space="preserve"> </v>
      </c>
      <c r="P118" s="29" t="str">
        <f>Замеры!V114</f>
        <v xml:space="preserve"> </v>
      </c>
      <c r="Q118" s="29" t="str">
        <f>IF(Замеры!T114=0," ","+")</f>
        <v xml:space="preserve"> </v>
      </c>
      <c r="R118" s="32">
        <f>Замеры!S114</f>
        <v>0</v>
      </c>
      <c r="W118" s="33" t="e">
        <f t="shared" si="2"/>
        <v>#VALUE!</v>
      </c>
      <c r="X118" s="31" t="s">
        <v>75</v>
      </c>
      <c r="Y118" s="33" t="e">
        <f t="shared" si="3"/>
        <v>#VALUE!</v>
      </c>
      <c r="Z118" s="32"/>
    </row>
    <row r="119" spans="1:26" x14ac:dyDescent="0.3">
      <c r="A119" s="35">
        <f>IF(Замеры!B115=0, " ", Замеры!B115)</f>
        <v>110</v>
      </c>
      <c r="B119" s="37" t="str">
        <f>CONCATENATE(Замеры!C115,Замеры!E115)</f>
        <v>Группа от QF</v>
      </c>
      <c r="C119" s="35" t="str">
        <f>IF(Замеры!H115=0," ", Замеры!H115)</f>
        <v xml:space="preserve"> </v>
      </c>
      <c r="D119" s="29" t="str">
        <f>IF(Замеры!T115=0, " ", Замеры!R115)</f>
        <v xml:space="preserve"> </v>
      </c>
      <c r="E119" s="29" t="str">
        <f>CONCATENATE(Замеры!N115,Замеры!Q115,Замеры!P115)</f>
        <v xml:space="preserve"> </v>
      </c>
      <c r="F119" s="30" t="str">
        <f>IF(Замеры!T115=0," ","---")</f>
        <v xml:space="preserve"> </v>
      </c>
      <c r="G119" s="31" t="str">
        <f>IF(Замеры!T115=0," ",Замеры!I115)</f>
        <v xml:space="preserve"> </v>
      </c>
      <c r="H119" s="31" t="str">
        <f>CONCATENATE(Замеры!AE115,Замеры!U115,Замеры!AF115)</f>
        <v>0 0</v>
      </c>
      <c r="I119" s="29" t="str">
        <f>CONCATENATE(Замеры!AC115,Замеры!U115,Замеры!AD115)</f>
        <v>0 0</v>
      </c>
      <c r="J119" s="31" t="str">
        <f>IF(Замеры!T115=0," ",G119*2.55)</f>
        <v xml:space="preserve"> </v>
      </c>
      <c r="K119" s="29" t="str">
        <f>IF(Замеры!T115=0," ",Замеры!AA115)</f>
        <v xml:space="preserve"> </v>
      </c>
      <c r="L119" s="29" t="str">
        <f>IF(Замеры!T115=0," ",Замеры!AB115)</f>
        <v xml:space="preserve"> </v>
      </c>
      <c r="M119" s="29" t="str">
        <f>IF(Замеры!T115=0," ",0.1)</f>
        <v xml:space="preserve"> </v>
      </c>
      <c r="N119" s="29" t="str">
        <f>IF(Замеры!T115=0," ",Замеры!T115)</f>
        <v xml:space="preserve"> </v>
      </c>
      <c r="O119" s="29" t="str">
        <f>Замеры!U115</f>
        <v xml:space="preserve"> </v>
      </c>
      <c r="P119" s="29" t="str">
        <f>Замеры!V115</f>
        <v xml:space="preserve"> </v>
      </c>
      <c r="Q119" s="29" t="str">
        <f>IF(Замеры!T115=0," ","+")</f>
        <v xml:space="preserve"> </v>
      </c>
      <c r="R119" s="32">
        <f>Замеры!S115</f>
        <v>0</v>
      </c>
      <c r="W119" s="33" t="e">
        <f t="shared" si="2"/>
        <v>#VALUE!</v>
      </c>
      <c r="X119" s="31" t="s">
        <v>75</v>
      </c>
      <c r="Y119" s="33" t="e">
        <f t="shared" si="3"/>
        <v>#VALUE!</v>
      </c>
      <c r="Z119" s="32"/>
    </row>
    <row r="120" spans="1:26" x14ac:dyDescent="0.3">
      <c r="A120" s="35">
        <f>IF(Замеры!B116=0, " ", Замеры!B116)</f>
        <v>111</v>
      </c>
      <c r="B120" s="37" t="str">
        <f>CONCATENATE(Замеры!C116,Замеры!E116)</f>
        <v>Группа от QF</v>
      </c>
      <c r="C120" s="35" t="str">
        <f>IF(Замеры!H116=0," ", Замеры!H116)</f>
        <v xml:space="preserve"> </v>
      </c>
      <c r="D120" s="29" t="str">
        <f>IF(Замеры!T116=0, " ", Замеры!R116)</f>
        <v xml:space="preserve"> </v>
      </c>
      <c r="E120" s="29" t="str">
        <f>CONCATENATE(Замеры!N116,Замеры!Q116,Замеры!P116)</f>
        <v xml:space="preserve"> </v>
      </c>
      <c r="F120" s="30" t="str">
        <f>IF(Замеры!T116=0," ","---")</f>
        <v xml:space="preserve"> </v>
      </c>
      <c r="G120" s="31" t="str">
        <f>IF(Замеры!T116=0," ",Замеры!I116)</f>
        <v xml:space="preserve"> </v>
      </c>
      <c r="H120" s="31" t="str">
        <f>CONCATENATE(Замеры!AE116,Замеры!U116,Замеры!AF116)</f>
        <v>0 0</v>
      </c>
      <c r="I120" s="29" t="str">
        <f>CONCATENATE(Замеры!AC116,Замеры!U116,Замеры!AD116)</f>
        <v>0 0</v>
      </c>
      <c r="J120" s="31" t="str">
        <f>IF(Замеры!T116=0," ",G120*2.55)</f>
        <v xml:space="preserve"> </v>
      </c>
      <c r="K120" s="29" t="str">
        <f>IF(Замеры!T116=0," ",Замеры!AA116)</f>
        <v xml:space="preserve"> </v>
      </c>
      <c r="L120" s="29" t="str">
        <f>IF(Замеры!T116=0," ",Замеры!AB116)</f>
        <v xml:space="preserve"> </v>
      </c>
      <c r="M120" s="29" t="str">
        <f>IF(Замеры!T116=0," ",0.1)</f>
        <v xml:space="preserve"> </v>
      </c>
      <c r="N120" s="29" t="str">
        <f>IF(Замеры!T116=0," ",Замеры!T116)</f>
        <v xml:space="preserve"> </v>
      </c>
      <c r="O120" s="29" t="str">
        <f>Замеры!U116</f>
        <v xml:space="preserve"> </v>
      </c>
      <c r="P120" s="29" t="str">
        <f>Замеры!V116</f>
        <v xml:space="preserve"> </v>
      </c>
      <c r="Q120" s="29" t="str">
        <f>IF(Замеры!T116=0," ","+")</f>
        <v xml:space="preserve"> </v>
      </c>
      <c r="R120" s="32">
        <f>Замеры!S116</f>
        <v>0</v>
      </c>
      <c r="W120" s="33" t="e">
        <f t="shared" si="2"/>
        <v>#VALUE!</v>
      </c>
      <c r="X120" s="31" t="s">
        <v>75</v>
      </c>
      <c r="Y120" s="33" t="e">
        <f t="shared" si="3"/>
        <v>#VALUE!</v>
      </c>
      <c r="Z120" s="32"/>
    </row>
    <row r="121" spans="1:26" x14ac:dyDescent="0.3">
      <c r="A121" s="35">
        <f>IF(Замеры!B117=0, " ", Замеры!B117)</f>
        <v>112</v>
      </c>
      <c r="B121" s="37" t="str">
        <f>CONCATENATE(Замеры!C117,Замеры!E117)</f>
        <v>Группа от QF</v>
      </c>
      <c r="C121" s="35" t="str">
        <f>IF(Замеры!H117=0," ", Замеры!H117)</f>
        <v xml:space="preserve"> </v>
      </c>
      <c r="D121" s="29" t="str">
        <f>IF(Замеры!T117=0, " ", Замеры!R117)</f>
        <v xml:space="preserve"> </v>
      </c>
      <c r="E121" s="29" t="str">
        <f>CONCATENATE(Замеры!N117,Замеры!Q117,Замеры!P117)</f>
        <v xml:space="preserve"> </v>
      </c>
      <c r="F121" s="30" t="str">
        <f>IF(Замеры!T117=0," ","---")</f>
        <v xml:space="preserve"> </v>
      </c>
      <c r="G121" s="31" t="str">
        <f>IF(Замеры!T117=0," ",Замеры!I117)</f>
        <v xml:space="preserve"> </v>
      </c>
      <c r="H121" s="31" t="str">
        <f>CONCATENATE(Замеры!AE117,Замеры!U117,Замеры!AF117)</f>
        <v>0 0</v>
      </c>
      <c r="I121" s="29" t="str">
        <f>CONCATENATE(Замеры!AC117,Замеры!U117,Замеры!AD117)</f>
        <v>0 0</v>
      </c>
      <c r="J121" s="31" t="str">
        <f>IF(Замеры!T117=0," ",G121*2.55)</f>
        <v xml:space="preserve"> </v>
      </c>
      <c r="K121" s="29" t="str">
        <f>IF(Замеры!T117=0," ",Замеры!AA117)</f>
        <v xml:space="preserve"> </v>
      </c>
      <c r="L121" s="29" t="str">
        <f>IF(Замеры!T117=0," ",Замеры!AB117)</f>
        <v xml:space="preserve"> </v>
      </c>
      <c r="M121" s="29" t="str">
        <f>IF(Замеры!T117=0," ",0.1)</f>
        <v xml:space="preserve"> </v>
      </c>
      <c r="N121" s="29" t="str">
        <f>IF(Замеры!T117=0," ",Замеры!T117)</f>
        <v xml:space="preserve"> </v>
      </c>
      <c r="O121" s="29" t="str">
        <f>Замеры!U117</f>
        <v xml:space="preserve"> </v>
      </c>
      <c r="P121" s="29" t="str">
        <f>Замеры!V117</f>
        <v xml:space="preserve"> </v>
      </c>
      <c r="Q121" s="29" t="str">
        <f>IF(Замеры!T117=0," ","+")</f>
        <v xml:space="preserve"> </v>
      </c>
      <c r="R121" s="32">
        <f>Замеры!S117</f>
        <v>0</v>
      </c>
      <c r="W121" s="33" t="e">
        <f t="shared" si="2"/>
        <v>#VALUE!</v>
      </c>
      <c r="X121" s="31" t="s">
        <v>75</v>
      </c>
      <c r="Y121" s="33" t="e">
        <f t="shared" si="3"/>
        <v>#VALUE!</v>
      </c>
      <c r="Z121" s="32"/>
    </row>
    <row r="122" spans="1:26" x14ac:dyDescent="0.3">
      <c r="A122" s="35">
        <f>IF(Замеры!B118=0, " ", Замеры!B118)</f>
        <v>113</v>
      </c>
      <c r="B122" s="37" t="str">
        <f>CONCATENATE(Замеры!C118,Замеры!E118)</f>
        <v>Группа от QF</v>
      </c>
      <c r="C122" s="35" t="str">
        <f>IF(Замеры!H118=0," ", Замеры!H118)</f>
        <v xml:space="preserve"> </v>
      </c>
      <c r="D122" s="29" t="str">
        <f>IF(Замеры!T118=0, " ", Замеры!R118)</f>
        <v xml:space="preserve"> </v>
      </c>
      <c r="E122" s="29" t="str">
        <f>CONCATENATE(Замеры!N118,Замеры!Q118,Замеры!P118)</f>
        <v xml:space="preserve"> </v>
      </c>
      <c r="F122" s="30" t="str">
        <f>IF(Замеры!T118=0," ","---")</f>
        <v xml:space="preserve"> </v>
      </c>
      <c r="G122" s="31" t="str">
        <f>IF(Замеры!T118=0," ",Замеры!I118)</f>
        <v xml:space="preserve"> </v>
      </c>
      <c r="H122" s="31" t="str">
        <f>CONCATENATE(Замеры!AE118,Замеры!U118,Замеры!AF118)</f>
        <v>0 0</v>
      </c>
      <c r="I122" s="29" t="str">
        <f>CONCATENATE(Замеры!AC118,Замеры!U118,Замеры!AD118)</f>
        <v>0 0</v>
      </c>
      <c r="J122" s="31" t="str">
        <f>IF(Замеры!T118=0," ",G122*2.55)</f>
        <v xml:space="preserve"> </v>
      </c>
      <c r="K122" s="29" t="str">
        <f>IF(Замеры!T118=0," ",Замеры!AA118)</f>
        <v xml:space="preserve"> </v>
      </c>
      <c r="L122" s="29" t="str">
        <f>IF(Замеры!T118=0," ",Замеры!AB118)</f>
        <v xml:space="preserve"> </v>
      </c>
      <c r="M122" s="29" t="str">
        <f>IF(Замеры!T118=0," ",0.1)</f>
        <v xml:space="preserve"> </v>
      </c>
      <c r="N122" s="29" t="str">
        <f>IF(Замеры!T118=0," ",Замеры!T118)</f>
        <v xml:space="preserve"> </v>
      </c>
      <c r="O122" s="29" t="str">
        <f>Замеры!U118</f>
        <v xml:space="preserve"> </v>
      </c>
      <c r="P122" s="29" t="str">
        <f>Замеры!V118</f>
        <v xml:space="preserve"> </v>
      </c>
      <c r="Q122" s="29" t="str">
        <f>IF(Замеры!T118=0," ","+")</f>
        <v xml:space="preserve"> </v>
      </c>
      <c r="R122" s="32">
        <f>Замеры!S118</f>
        <v>0</v>
      </c>
      <c r="W122" s="33" t="e">
        <f t="shared" si="2"/>
        <v>#VALUE!</v>
      </c>
      <c r="X122" s="31" t="s">
        <v>75</v>
      </c>
      <c r="Y122" s="33" t="e">
        <f t="shared" si="3"/>
        <v>#VALUE!</v>
      </c>
      <c r="Z122" s="32"/>
    </row>
    <row r="123" spans="1:26" x14ac:dyDescent="0.3">
      <c r="A123" s="35">
        <f>IF(Замеры!B119=0, " ", Замеры!B119)</f>
        <v>114</v>
      </c>
      <c r="B123" s="37" t="str">
        <f>CONCATENATE(Замеры!C119,Замеры!E119)</f>
        <v>Группа от QF</v>
      </c>
      <c r="C123" s="35" t="str">
        <f>IF(Замеры!H119=0," ", Замеры!H119)</f>
        <v xml:space="preserve"> </v>
      </c>
      <c r="D123" s="29" t="str">
        <f>IF(Замеры!T119=0, " ", Замеры!R119)</f>
        <v xml:space="preserve"> </v>
      </c>
      <c r="E123" s="29" t="str">
        <f>CONCATENATE(Замеры!N119,Замеры!Q119,Замеры!P119)</f>
        <v xml:space="preserve"> </v>
      </c>
      <c r="F123" s="30" t="str">
        <f>IF(Замеры!T119=0," ","---")</f>
        <v xml:space="preserve"> </v>
      </c>
      <c r="G123" s="31" t="str">
        <f>IF(Замеры!T119=0," ",Замеры!I119)</f>
        <v xml:space="preserve"> </v>
      </c>
      <c r="H123" s="31" t="str">
        <f>CONCATENATE(Замеры!AE119,Замеры!U119,Замеры!AF119)</f>
        <v>0 0</v>
      </c>
      <c r="I123" s="29" t="str">
        <f>CONCATENATE(Замеры!AC119,Замеры!U119,Замеры!AD119)</f>
        <v>0 0</v>
      </c>
      <c r="J123" s="31" t="str">
        <f>IF(Замеры!T119=0," ",G123*2.55)</f>
        <v xml:space="preserve"> </v>
      </c>
      <c r="K123" s="29" t="str">
        <f>IF(Замеры!T119=0," ",Замеры!AA119)</f>
        <v xml:space="preserve"> </v>
      </c>
      <c r="L123" s="29" t="str">
        <f>IF(Замеры!T119=0," ",Замеры!AB119)</f>
        <v xml:space="preserve"> </v>
      </c>
      <c r="M123" s="29" t="str">
        <f>IF(Замеры!T119=0," ",0.1)</f>
        <v xml:space="preserve"> </v>
      </c>
      <c r="N123" s="29" t="str">
        <f>IF(Замеры!T119=0," ",Замеры!T119)</f>
        <v xml:space="preserve"> </v>
      </c>
      <c r="O123" s="29" t="str">
        <f>Замеры!U119</f>
        <v xml:space="preserve"> </v>
      </c>
      <c r="P123" s="29" t="str">
        <f>Замеры!V119</f>
        <v xml:space="preserve"> </v>
      </c>
      <c r="Q123" s="29" t="str">
        <f>IF(Замеры!T119=0," ","+")</f>
        <v xml:space="preserve"> </v>
      </c>
      <c r="R123" s="32">
        <f>Замеры!S119</f>
        <v>0</v>
      </c>
      <c r="W123" s="33" t="e">
        <f t="shared" si="2"/>
        <v>#VALUE!</v>
      </c>
      <c r="X123" s="31" t="s">
        <v>75</v>
      </c>
      <c r="Y123" s="33" t="e">
        <f t="shared" si="3"/>
        <v>#VALUE!</v>
      </c>
      <c r="Z123" s="32"/>
    </row>
    <row r="124" spans="1:26" x14ac:dyDescent="0.3">
      <c r="A124" s="35">
        <f>IF(Замеры!B120=0, " ", Замеры!B120)</f>
        <v>115</v>
      </c>
      <c r="B124" s="37" t="str">
        <f>CONCATENATE(Замеры!C120,Замеры!E120)</f>
        <v>Группа от QF</v>
      </c>
      <c r="C124" s="35" t="str">
        <f>IF(Замеры!H120=0," ", Замеры!H120)</f>
        <v xml:space="preserve"> </v>
      </c>
      <c r="D124" s="29" t="str">
        <f>IF(Замеры!T120=0, " ", Замеры!R120)</f>
        <v xml:space="preserve"> </v>
      </c>
      <c r="E124" s="29" t="str">
        <f>CONCATENATE(Замеры!N120,Замеры!Q120,Замеры!P120)</f>
        <v xml:space="preserve"> </v>
      </c>
      <c r="F124" s="30" t="str">
        <f>IF(Замеры!T120=0," ","---")</f>
        <v xml:space="preserve"> </v>
      </c>
      <c r="G124" s="31" t="str">
        <f>IF(Замеры!T120=0," ",Замеры!I120)</f>
        <v xml:space="preserve"> </v>
      </c>
      <c r="H124" s="31" t="str">
        <f>CONCATENATE(Замеры!AE120,Замеры!U120,Замеры!AF120)</f>
        <v>0 0</v>
      </c>
      <c r="I124" s="29" t="str">
        <f>CONCATENATE(Замеры!AC120,Замеры!U120,Замеры!AD120)</f>
        <v>0 0</v>
      </c>
      <c r="J124" s="31" t="str">
        <f>IF(Замеры!T120=0," ",G124*2.55)</f>
        <v xml:space="preserve"> </v>
      </c>
      <c r="K124" s="29" t="str">
        <f>IF(Замеры!T120=0," ",Замеры!AA120)</f>
        <v xml:space="preserve"> </v>
      </c>
      <c r="L124" s="29" t="str">
        <f>IF(Замеры!T120=0," ",Замеры!AB120)</f>
        <v xml:space="preserve"> </v>
      </c>
      <c r="M124" s="29" t="str">
        <f>IF(Замеры!T120=0," ",0.1)</f>
        <v xml:space="preserve"> </v>
      </c>
      <c r="N124" s="29" t="str">
        <f>IF(Замеры!T120=0," ",Замеры!T120)</f>
        <v xml:space="preserve"> </v>
      </c>
      <c r="O124" s="29" t="str">
        <f>Замеры!U120</f>
        <v xml:space="preserve"> </v>
      </c>
      <c r="P124" s="29" t="str">
        <f>Замеры!V120</f>
        <v xml:space="preserve"> </v>
      </c>
      <c r="Q124" s="29" t="str">
        <f>IF(Замеры!T120=0," ","+")</f>
        <v xml:space="preserve"> </v>
      </c>
      <c r="R124" s="32">
        <f>Замеры!S120</f>
        <v>0</v>
      </c>
      <c r="W124" s="33" t="e">
        <f t="shared" si="2"/>
        <v>#VALUE!</v>
      </c>
      <c r="X124" s="31" t="s">
        <v>75</v>
      </c>
      <c r="Y124" s="33" t="e">
        <f t="shared" si="3"/>
        <v>#VALUE!</v>
      </c>
      <c r="Z124" s="32"/>
    </row>
    <row r="125" spans="1:26" x14ac:dyDescent="0.3">
      <c r="A125" s="35">
        <f>IF(Замеры!B121=0, " ", Замеры!B121)</f>
        <v>116</v>
      </c>
      <c r="B125" s="37" t="str">
        <f>CONCATENATE(Замеры!C121,Замеры!E121)</f>
        <v>Группа от QF</v>
      </c>
      <c r="C125" s="35" t="str">
        <f>IF(Замеры!H121=0," ", Замеры!H121)</f>
        <v xml:space="preserve"> </v>
      </c>
      <c r="D125" s="29" t="str">
        <f>IF(Замеры!T121=0, " ", Замеры!R121)</f>
        <v xml:space="preserve"> </v>
      </c>
      <c r="E125" s="29" t="str">
        <f>CONCATENATE(Замеры!N121,Замеры!Q121,Замеры!P121)</f>
        <v xml:space="preserve"> </v>
      </c>
      <c r="F125" s="30" t="str">
        <f>IF(Замеры!T121=0," ","---")</f>
        <v xml:space="preserve"> </v>
      </c>
      <c r="G125" s="31" t="str">
        <f>IF(Замеры!T121=0," ",Замеры!I121)</f>
        <v xml:space="preserve"> </v>
      </c>
      <c r="H125" s="31" t="str">
        <f>CONCATENATE(Замеры!AE121,Замеры!U121,Замеры!AF121)</f>
        <v>0 0</v>
      </c>
      <c r="I125" s="29" t="str">
        <f>CONCATENATE(Замеры!AC121,Замеры!U121,Замеры!AD121)</f>
        <v>0 0</v>
      </c>
      <c r="J125" s="31" t="str">
        <f>IF(Замеры!T121=0," ",G125*2.55)</f>
        <v xml:space="preserve"> </v>
      </c>
      <c r="K125" s="29" t="str">
        <f>IF(Замеры!T121=0," ",Замеры!AA121)</f>
        <v xml:space="preserve"> </v>
      </c>
      <c r="L125" s="29" t="str">
        <f>IF(Замеры!T121=0," ",Замеры!AB121)</f>
        <v xml:space="preserve"> </v>
      </c>
      <c r="M125" s="29" t="str">
        <f>IF(Замеры!T121=0," ",0.1)</f>
        <v xml:space="preserve"> </v>
      </c>
      <c r="N125" s="29" t="str">
        <f>IF(Замеры!T121=0," ",Замеры!T121)</f>
        <v xml:space="preserve"> </v>
      </c>
      <c r="O125" s="29" t="str">
        <f>Замеры!U121</f>
        <v xml:space="preserve"> </v>
      </c>
      <c r="P125" s="29" t="str">
        <f>Замеры!V121</f>
        <v xml:space="preserve"> </v>
      </c>
      <c r="Q125" s="29" t="str">
        <f>IF(Замеры!T121=0," ","+")</f>
        <v xml:space="preserve"> </v>
      </c>
      <c r="R125" s="32">
        <f>Замеры!S121</f>
        <v>0</v>
      </c>
      <c r="W125" s="33" t="e">
        <f t="shared" si="2"/>
        <v>#VALUE!</v>
      </c>
      <c r="X125" s="31" t="s">
        <v>75</v>
      </c>
      <c r="Y125" s="33" t="e">
        <f t="shared" si="3"/>
        <v>#VALUE!</v>
      </c>
      <c r="Z125" s="32"/>
    </row>
    <row r="126" spans="1:26" x14ac:dyDescent="0.3">
      <c r="A126" s="35">
        <f>IF(Замеры!B122=0, " ", Замеры!B122)</f>
        <v>117</v>
      </c>
      <c r="B126" s="37" t="str">
        <f>CONCATENATE(Замеры!C122,Замеры!E122)</f>
        <v>Группа от QF</v>
      </c>
      <c r="C126" s="35" t="str">
        <f>IF(Замеры!H122=0," ", Замеры!H122)</f>
        <v xml:space="preserve"> </v>
      </c>
      <c r="D126" s="29" t="str">
        <f>IF(Замеры!T122=0, " ", Замеры!R122)</f>
        <v xml:space="preserve"> </v>
      </c>
      <c r="E126" s="29" t="str">
        <f>CONCATENATE(Замеры!N122,Замеры!Q122,Замеры!P122)</f>
        <v xml:space="preserve"> </v>
      </c>
      <c r="F126" s="30" t="str">
        <f>IF(Замеры!T122=0," ","---")</f>
        <v xml:space="preserve"> </v>
      </c>
      <c r="G126" s="31" t="str">
        <f>IF(Замеры!T122=0," ",Замеры!I122)</f>
        <v xml:space="preserve"> </v>
      </c>
      <c r="H126" s="31" t="str">
        <f>CONCATENATE(Замеры!AE122,Замеры!U122,Замеры!AF122)</f>
        <v>0 0</v>
      </c>
      <c r="I126" s="29" t="str">
        <f>CONCATENATE(Замеры!AC122,Замеры!U122,Замеры!AD122)</f>
        <v>0 0</v>
      </c>
      <c r="J126" s="31" t="str">
        <f>IF(Замеры!T122=0," ",G126*2.55)</f>
        <v xml:space="preserve"> </v>
      </c>
      <c r="K126" s="29" t="str">
        <f>IF(Замеры!T122=0," ",Замеры!AA122)</f>
        <v xml:space="preserve"> </v>
      </c>
      <c r="L126" s="29" t="str">
        <f>IF(Замеры!T122=0," ",Замеры!AB122)</f>
        <v xml:space="preserve"> </v>
      </c>
      <c r="M126" s="29" t="str">
        <f>IF(Замеры!T122=0," ",0.1)</f>
        <v xml:space="preserve"> </v>
      </c>
      <c r="N126" s="29" t="str">
        <f>IF(Замеры!T122=0," ",Замеры!T122)</f>
        <v xml:space="preserve"> </v>
      </c>
      <c r="O126" s="29" t="str">
        <f>Замеры!U122</f>
        <v xml:space="preserve"> </v>
      </c>
      <c r="P126" s="29" t="str">
        <f>Замеры!V122</f>
        <v xml:space="preserve"> </v>
      </c>
      <c r="Q126" s="29" t="str">
        <f>IF(Замеры!T122=0," ","+")</f>
        <v xml:space="preserve"> </v>
      </c>
      <c r="R126" s="32">
        <f>Замеры!S122</f>
        <v>0</v>
      </c>
      <c r="W126" s="33" t="e">
        <f t="shared" si="2"/>
        <v>#VALUE!</v>
      </c>
      <c r="X126" s="31" t="s">
        <v>75</v>
      </c>
      <c r="Y126" s="33" t="e">
        <f t="shared" si="3"/>
        <v>#VALUE!</v>
      </c>
      <c r="Z126" s="32"/>
    </row>
    <row r="127" spans="1:26" x14ac:dyDescent="0.3">
      <c r="A127" s="35">
        <f>IF(Замеры!B123=0, " ", Замеры!B123)</f>
        <v>118</v>
      </c>
      <c r="B127" s="37" t="str">
        <f>CONCATENATE(Замеры!C123,Замеры!E123)</f>
        <v>Группа от QF</v>
      </c>
      <c r="C127" s="35" t="str">
        <f>IF(Замеры!H123=0," ", Замеры!H123)</f>
        <v xml:space="preserve"> </v>
      </c>
      <c r="D127" s="29" t="str">
        <f>IF(Замеры!T123=0, " ", Замеры!R123)</f>
        <v xml:space="preserve"> </v>
      </c>
      <c r="E127" s="29" t="str">
        <f>CONCATENATE(Замеры!N123,Замеры!Q123,Замеры!P123)</f>
        <v xml:space="preserve"> </v>
      </c>
      <c r="F127" s="30" t="str">
        <f>IF(Замеры!T123=0," ","---")</f>
        <v xml:space="preserve"> </v>
      </c>
      <c r="G127" s="31" t="str">
        <f>IF(Замеры!T123=0," ",Замеры!I123)</f>
        <v xml:space="preserve"> </v>
      </c>
      <c r="H127" s="31" t="str">
        <f>CONCATENATE(Замеры!AE123,Замеры!U123,Замеры!AF123)</f>
        <v>0 0</v>
      </c>
      <c r="I127" s="29" t="str">
        <f>CONCATENATE(Замеры!AC123,Замеры!U123,Замеры!AD123)</f>
        <v>0 0</v>
      </c>
      <c r="J127" s="31" t="str">
        <f>IF(Замеры!T123=0," ",G127*2.55)</f>
        <v xml:space="preserve"> </v>
      </c>
      <c r="K127" s="29" t="str">
        <f>IF(Замеры!T123=0," ",Замеры!AA123)</f>
        <v xml:space="preserve"> </v>
      </c>
      <c r="L127" s="29" t="str">
        <f>IF(Замеры!T123=0," ",Замеры!AB123)</f>
        <v xml:space="preserve"> </v>
      </c>
      <c r="M127" s="29" t="str">
        <f>IF(Замеры!T123=0," ",0.1)</f>
        <v xml:space="preserve"> </v>
      </c>
      <c r="N127" s="29" t="str">
        <f>IF(Замеры!T123=0," ",Замеры!T123)</f>
        <v xml:space="preserve"> </v>
      </c>
      <c r="O127" s="29" t="str">
        <f>Замеры!U123</f>
        <v xml:space="preserve"> </v>
      </c>
      <c r="P127" s="29" t="str">
        <f>Замеры!V123</f>
        <v xml:space="preserve"> </v>
      </c>
      <c r="Q127" s="29" t="str">
        <f>IF(Замеры!T123=0," ","+")</f>
        <v xml:space="preserve"> </v>
      </c>
      <c r="R127" s="32">
        <f>Замеры!S123</f>
        <v>0</v>
      </c>
      <c r="W127" s="33" t="e">
        <f t="shared" si="2"/>
        <v>#VALUE!</v>
      </c>
      <c r="X127" s="31" t="s">
        <v>75</v>
      </c>
      <c r="Y127" s="33" t="e">
        <f t="shared" si="3"/>
        <v>#VALUE!</v>
      </c>
      <c r="Z127" s="32"/>
    </row>
    <row r="128" spans="1:26" x14ac:dyDescent="0.3">
      <c r="A128" s="35">
        <f>IF(Замеры!B124=0, " ", Замеры!B124)</f>
        <v>119</v>
      </c>
      <c r="B128" s="37" t="str">
        <f>CONCATENATE(Замеры!C124,Замеры!E124)</f>
        <v>Группа от QF</v>
      </c>
      <c r="C128" s="35" t="str">
        <f>IF(Замеры!H124=0," ", Замеры!H124)</f>
        <v xml:space="preserve"> </v>
      </c>
      <c r="D128" s="29" t="str">
        <f>IF(Замеры!T124=0, " ", Замеры!R124)</f>
        <v xml:space="preserve"> </v>
      </c>
      <c r="E128" s="29" t="str">
        <f>CONCATENATE(Замеры!N124,Замеры!Q124,Замеры!P124)</f>
        <v xml:space="preserve"> </v>
      </c>
      <c r="F128" s="30" t="str">
        <f>IF(Замеры!T124=0," ","---")</f>
        <v xml:space="preserve"> </v>
      </c>
      <c r="G128" s="31" t="str">
        <f>IF(Замеры!T124=0," ",Замеры!I124)</f>
        <v xml:space="preserve"> </v>
      </c>
      <c r="H128" s="31" t="str">
        <f>CONCATENATE(Замеры!AE124,Замеры!U124,Замеры!AF124)</f>
        <v>0 0</v>
      </c>
      <c r="I128" s="29" t="str">
        <f>CONCATENATE(Замеры!AC124,Замеры!U124,Замеры!AD124)</f>
        <v>0 0</v>
      </c>
      <c r="J128" s="31" t="str">
        <f>IF(Замеры!T124=0," ",G128*2.55)</f>
        <v xml:space="preserve"> </v>
      </c>
      <c r="K128" s="29" t="str">
        <f>IF(Замеры!T124=0," ",Замеры!AA124)</f>
        <v xml:space="preserve"> </v>
      </c>
      <c r="L128" s="29" t="str">
        <f>IF(Замеры!T124=0," ",Замеры!AB124)</f>
        <v xml:space="preserve"> </v>
      </c>
      <c r="M128" s="29" t="str">
        <f>IF(Замеры!T124=0," ",0.1)</f>
        <v xml:space="preserve"> </v>
      </c>
      <c r="N128" s="29" t="str">
        <f>IF(Замеры!T124=0," ",Замеры!T124)</f>
        <v xml:space="preserve"> </v>
      </c>
      <c r="O128" s="29" t="str">
        <f>Замеры!U124</f>
        <v xml:space="preserve"> </v>
      </c>
      <c r="P128" s="29" t="str">
        <f>Замеры!V124</f>
        <v xml:space="preserve"> </v>
      </c>
      <c r="Q128" s="29" t="str">
        <f>IF(Замеры!T124=0," ","+")</f>
        <v xml:space="preserve"> </v>
      </c>
      <c r="R128" s="32">
        <f>Замеры!S124</f>
        <v>0</v>
      </c>
      <c r="W128" s="33" t="e">
        <f t="shared" si="2"/>
        <v>#VALUE!</v>
      </c>
      <c r="X128" s="31" t="s">
        <v>75</v>
      </c>
      <c r="Y128" s="33" t="e">
        <f t="shared" si="3"/>
        <v>#VALUE!</v>
      </c>
      <c r="Z128" s="32"/>
    </row>
    <row r="129" spans="1:26" x14ac:dyDescent="0.3">
      <c r="A129" s="35">
        <f>IF(Замеры!B125=0, " ", Замеры!B125)</f>
        <v>120</v>
      </c>
      <c r="B129" s="37" t="str">
        <f>CONCATENATE(Замеры!C125,Замеры!E125)</f>
        <v>Группа от QF</v>
      </c>
      <c r="C129" s="35" t="str">
        <f>IF(Замеры!H125=0," ", Замеры!H125)</f>
        <v xml:space="preserve"> </v>
      </c>
      <c r="D129" s="29" t="str">
        <f>IF(Замеры!T125=0, " ", Замеры!R125)</f>
        <v xml:space="preserve"> </v>
      </c>
      <c r="E129" s="29" t="str">
        <f>CONCATENATE(Замеры!N125,Замеры!Q125,Замеры!P125)</f>
        <v xml:space="preserve"> </v>
      </c>
      <c r="F129" s="30" t="str">
        <f>IF(Замеры!T125=0," ","---")</f>
        <v xml:space="preserve"> </v>
      </c>
      <c r="G129" s="31" t="str">
        <f>IF(Замеры!T125=0," ",Замеры!I125)</f>
        <v xml:space="preserve"> </v>
      </c>
      <c r="H129" s="31" t="str">
        <f>CONCATENATE(Замеры!AE125,Замеры!U125,Замеры!AF125)</f>
        <v>0 0</v>
      </c>
      <c r="I129" s="29" t="str">
        <f>CONCATENATE(Замеры!AC125,Замеры!U125,Замеры!AD125)</f>
        <v>0 0</v>
      </c>
      <c r="J129" s="31" t="str">
        <f>IF(Замеры!T125=0," ",G129*2.55)</f>
        <v xml:space="preserve"> </v>
      </c>
      <c r="K129" s="29" t="str">
        <f>IF(Замеры!T125=0," ",Замеры!AA125)</f>
        <v xml:space="preserve"> </v>
      </c>
      <c r="L129" s="29" t="str">
        <f>IF(Замеры!T125=0," ",Замеры!AB125)</f>
        <v xml:space="preserve"> </v>
      </c>
      <c r="M129" s="29" t="str">
        <f>IF(Замеры!T125=0," ",0.1)</f>
        <v xml:space="preserve"> </v>
      </c>
      <c r="N129" s="29" t="str">
        <f>IF(Замеры!T125=0," ",Замеры!T125)</f>
        <v xml:space="preserve"> </v>
      </c>
      <c r="O129" s="29" t="str">
        <f>Замеры!U125</f>
        <v xml:space="preserve"> </v>
      </c>
      <c r="P129" s="29" t="str">
        <f>Замеры!V125</f>
        <v xml:space="preserve"> </v>
      </c>
      <c r="Q129" s="29" t="str">
        <f>IF(Замеры!T125=0," ","+")</f>
        <v xml:space="preserve"> </v>
      </c>
      <c r="R129" s="32">
        <f>Замеры!S125</f>
        <v>0</v>
      </c>
      <c r="W129" s="33" t="e">
        <f t="shared" si="2"/>
        <v>#VALUE!</v>
      </c>
      <c r="X129" s="31" t="s">
        <v>75</v>
      </c>
      <c r="Y129" s="33" t="e">
        <f t="shared" si="3"/>
        <v>#VALUE!</v>
      </c>
      <c r="Z129" s="32"/>
    </row>
    <row r="130" spans="1:26" x14ac:dyDescent="0.3">
      <c r="A130" s="35">
        <f>IF(Замеры!B126=0, " ", Замеры!B126)</f>
        <v>121</v>
      </c>
      <c r="B130" s="37" t="str">
        <f>CONCATENATE(Замеры!C126,Замеры!E126)</f>
        <v>Группа от QF</v>
      </c>
      <c r="C130" s="35" t="str">
        <f>IF(Замеры!H126=0," ", Замеры!H126)</f>
        <v xml:space="preserve"> </v>
      </c>
      <c r="D130" s="29" t="str">
        <f>IF(Замеры!T126=0, " ", Замеры!R126)</f>
        <v xml:space="preserve"> </v>
      </c>
      <c r="E130" s="29" t="str">
        <f>CONCATENATE(Замеры!N126,Замеры!Q126,Замеры!P126)</f>
        <v xml:space="preserve"> </v>
      </c>
      <c r="F130" s="30" t="str">
        <f>IF(Замеры!T126=0," ","---")</f>
        <v xml:space="preserve"> </v>
      </c>
      <c r="G130" s="31" t="str">
        <f>IF(Замеры!T126=0," ",Замеры!I126)</f>
        <v xml:space="preserve"> </v>
      </c>
      <c r="H130" s="31" t="str">
        <f>CONCATENATE(Замеры!AE126,Замеры!U126,Замеры!AF126)</f>
        <v>0 0</v>
      </c>
      <c r="I130" s="29" t="str">
        <f>CONCATENATE(Замеры!AC126,Замеры!U126,Замеры!AD126)</f>
        <v>0 0</v>
      </c>
      <c r="J130" s="31" t="str">
        <f>IF(Замеры!T126=0," ",G130*2.55)</f>
        <v xml:space="preserve"> </v>
      </c>
      <c r="K130" s="29" t="str">
        <f>IF(Замеры!T126=0," ",Замеры!AA126)</f>
        <v xml:space="preserve"> </v>
      </c>
      <c r="L130" s="29" t="str">
        <f>IF(Замеры!T126=0," ",Замеры!AB126)</f>
        <v xml:space="preserve"> </v>
      </c>
      <c r="M130" s="29" t="str">
        <f>IF(Замеры!T126=0," ",0.1)</f>
        <v xml:space="preserve"> </v>
      </c>
      <c r="N130" s="29" t="str">
        <f>IF(Замеры!T126=0," ",Замеры!T126)</f>
        <v xml:space="preserve"> </v>
      </c>
      <c r="O130" s="29" t="str">
        <f>Замеры!U126</f>
        <v xml:space="preserve"> </v>
      </c>
      <c r="P130" s="29" t="str">
        <f>Замеры!V126</f>
        <v xml:space="preserve"> </v>
      </c>
      <c r="Q130" s="29" t="str">
        <f>IF(Замеры!T126=0," ","+")</f>
        <v xml:space="preserve"> </v>
      </c>
      <c r="R130" s="32">
        <f>Замеры!S126</f>
        <v>0</v>
      </c>
      <c r="W130" s="33" t="e">
        <f t="shared" si="2"/>
        <v>#VALUE!</v>
      </c>
      <c r="X130" s="31" t="s">
        <v>75</v>
      </c>
      <c r="Y130" s="33" t="e">
        <f t="shared" si="3"/>
        <v>#VALUE!</v>
      </c>
      <c r="Z130" s="32"/>
    </row>
    <row r="131" spans="1:26" x14ac:dyDescent="0.3">
      <c r="A131" s="35">
        <f>IF(Замеры!B127=0, " ", Замеры!B127)</f>
        <v>122</v>
      </c>
      <c r="B131" s="37" t="str">
        <f>CONCATENATE(Замеры!C127,Замеры!E127)</f>
        <v>Группа от QF</v>
      </c>
      <c r="C131" s="35" t="str">
        <f>IF(Замеры!H127=0," ", Замеры!H127)</f>
        <v xml:space="preserve"> </v>
      </c>
      <c r="D131" s="29" t="str">
        <f>IF(Замеры!T127=0, " ", Замеры!R127)</f>
        <v xml:space="preserve"> </v>
      </c>
      <c r="E131" s="29" t="str">
        <f>CONCATENATE(Замеры!N127,Замеры!Q127,Замеры!P127)</f>
        <v xml:space="preserve"> </v>
      </c>
      <c r="F131" s="30" t="str">
        <f>IF(Замеры!T127=0," ","---")</f>
        <v xml:space="preserve"> </v>
      </c>
      <c r="G131" s="31" t="str">
        <f>IF(Замеры!T127=0," ",Замеры!I127)</f>
        <v xml:space="preserve"> </v>
      </c>
      <c r="H131" s="31" t="str">
        <f>CONCATENATE(Замеры!AE127,Замеры!U127,Замеры!AF127)</f>
        <v>0 0</v>
      </c>
      <c r="I131" s="29" t="str">
        <f>CONCATENATE(Замеры!AC127,Замеры!U127,Замеры!AD127)</f>
        <v>0 0</v>
      </c>
      <c r="J131" s="31" t="str">
        <f>IF(Замеры!T127=0," ",G131*2.55)</f>
        <v xml:space="preserve"> </v>
      </c>
      <c r="K131" s="29" t="str">
        <f>IF(Замеры!T127=0," ",Замеры!AA127)</f>
        <v xml:space="preserve"> </v>
      </c>
      <c r="L131" s="29" t="str">
        <f>IF(Замеры!T127=0," ",Замеры!AB127)</f>
        <v xml:space="preserve"> </v>
      </c>
      <c r="M131" s="29" t="str">
        <f>IF(Замеры!T127=0," ",0.1)</f>
        <v xml:space="preserve"> </v>
      </c>
      <c r="N131" s="29" t="str">
        <f>IF(Замеры!T127=0," ",Замеры!T127)</f>
        <v xml:space="preserve"> </v>
      </c>
      <c r="O131" s="29" t="str">
        <f>Замеры!U127</f>
        <v xml:space="preserve"> </v>
      </c>
      <c r="P131" s="29" t="str">
        <f>Замеры!V127</f>
        <v xml:space="preserve"> </v>
      </c>
      <c r="Q131" s="29" t="str">
        <f>IF(Замеры!T127=0," ","+")</f>
        <v xml:space="preserve"> </v>
      </c>
      <c r="R131" s="32">
        <f>Замеры!S127</f>
        <v>0</v>
      </c>
      <c r="W131" s="33" t="e">
        <f t="shared" si="2"/>
        <v>#VALUE!</v>
      </c>
      <c r="X131" s="31" t="s">
        <v>75</v>
      </c>
      <c r="Y131" s="33" t="e">
        <f t="shared" si="3"/>
        <v>#VALUE!</v>
      </c>
      <c r="Z131" s="32"/>
    </row>
    <row r="132" spans="1:26" x14ac:dyDescent="0.3">
      <c r="A132" s="35">
        <f>IF(Замеры!B128=0, " ", Замеры!B128)</f>
        <v>123</v>
      </c>
      <c r="B132" s="37" t="str">
        <f>CONCATENATE(Замеры!C128,Замеры!E128)</f>
        <v>Группа от QF</v>
      </c>
      <c r="C132" s="35" t="str">
        <f>IF(Замеры!H128=0," ", Замеры!H128)</f>
        <v xml:space="preserve"> </v>
      </c>
      <c r="D132" s="29" t="str">
        <f>IF(Замеры!T128=0, " ", Замеры!R128)</f>
        <v xml:space="preserve"> </v>
      </c>
      <c r="E132" s="29" t="str">
        <f>CONCATENATE(Замеры!N128,Замеры!Q128,Замеры!P128)</f>
        <v xml:space="preserve"> </v>
      </c>
      <c r="F132" s="30" t="str">
        <f>IF(Замеры!T128=0," ","---")</f>
        <v xml:space="preserve"> </v>
      </c>
      <c r="G132" s="31" t="str">
        <f>IF(Замеры!T128=0," ",Замеры!I128)</f>
        <v xml:space="preserve"> </v>
      </c>
      <c r="H132" s="31" t="str">
        <f>CONCATENATE(Замеры!AE128,Замеры!U128,Замеры!AF128)</f>
        <v>0 0</v>
      </c>
      <c r="I132" s="29" t="str">
        <f>CONCATENATE(Замеры!AC128,Замеры!U128,Замеры!AD128)</f>
        <v>0 0</v>
      </c>
      <c r="J132" s="31" t="str">
        <f>IF(Замеры!T128=0," ",G132*2.55)</f>
        <v xml:space="preserve"> </v>
      </c>
      <c r="K132" s="29" t="str">
        <f>IF(Замеры!T128=0," ",Замеры!AA128)</f>
        <v xml:space="preserve"> </v>
      </c>
      <c r="L132" s="29" t="str">
        <f>IF(Замеры!T128=0," ",Замеры!AB128)</f>
        <v xml:space="preserve"> </v>
      </c>
      <c r="M132" s="29" t="str">
        <f>IF(Замеры!T128=0," ",0.1)</f>
        <v xml:space="preserve"> </v>
      </c>
      <c r="N132" s="29" t="str">
        <f>IF(Замеры!T128=0," ",Замеры!T128)</f>
        <v xml:space="preserve"> </v>
      </c>
      <c r="O132" s="29" t="str">
        <f>Замеры!U128</f>
        <v xml:space="preserve"> </v>
      </c>
      <c r="P132" s="29" t="str">
        <f>Замеры!V128</f>
        <v xml:space="preserve"> </v>
      </c>
      <c r="Q132" s="29" t="str">
        <f>IF(Замеры!T128=0," ","+")</f>
        <v xml:space="preserve"> </v>
      </c>
      <c r="R132" s="32">
        <f>Замеры!S128</f>
        <v>0</v>
      </c>
      <c r="W132" s="33" t="e">
        <f t="shared" si="2"/>
        <v>#VALUE!</v>
      </c>
      <c r="X132" s="31" t="s">
        <v>75</v>
      </c>
      <c r="Y132" s="33" t="e">
        <f t="shared" si="3"/>
        <v>#VALUE!</v>
      </c>
      <c r="Z132" s="32"/>
    </row>
    <row r="133" spans="1:26" x14ac:dyDescent="0.3">
      <c r="A133" s="35">
        <f>IF(Замеры!B129=0, " ", Замеры!B129)</f>
        <v>124</v>
      </c>
      <c r="B133" s="37" t="str">
        <f>CONCATENATE(Замеры!C129,Замеры!E129)</f>
        <v>Группа от QF</v>
      </c>
      <c r="C133" s="35" t="str">
        <f>IF(Замеры!H129=0," ", Замеры!H129)</f>
        <v xml:space="preserve"> </v>
      </c>
      <c r="D133" s="29" t="str">
        <f>IF(Замеры!T129=0, " ", Замеры!R129)</f>
        <v xml:space="preserve"> </v>
      </c>
      <c r="E133" s="29" t="str">
        <f>CONCATENATE(Замеры!N129,Замеры!Q129,Замеры!P129)</f>
        <v xml:space="preserve"> </v>
      </c>
      <c r="F133" s="30" t="str">
        <f>IF(Замеры!T129=0," ","---")</f>
        <v xml:space="preserve"> </v>
      </c>
      <c r="G133" s="31" t="str">
        <f>IF(Замеры!T129=0," ",Замеры!I129)</f>
        <v xml:space="preserve"> </v>
      </c>
      <c r="H133" s="31" t="str">
        <f>CONCATENATE(Замеры!AE129,Замеры!U129,Замеры!AF129)</f>
        <v>0 0</v>
      </c>
      <c r="I133" s="29" t="str">
        <f>CONCATENATE(Замеры!AC129,Замеры!U129,Замеры!AD129)</f>
        <v>0 0</v>
      </c>
      <c r="J133" s="31" t="str">
        <f>IF(Замеры!T129=0," ",G133*2.55)</f>
        <v xml:space="preserve"> </v>
      </c>
      <c r="K133" s="29" t="str">
        <f>IF(Замеры!T129=0," ",Замеры!AA129)</f>
        <v xml:space="preserve"> </v>
      </c>
      <c r="L133" s="29" t="str">
        <f>IF(Замеры!T129=0," ",Замеры!AB129)</f>
        <v xml:space="preserve"> </v>
      </c>
      <c r="M133" s="29" t="str">
        <f>IF(Замеры!T129=0," ",0.1)</f>
        <v xml:space="preserve"> </v>
      </c>
      <c r="N133" s="29" t="str">
        <f>IF(Замеры!T129=0," ",Замеры!T129)</f>
        <v xml:space="preserve"> </v>
      </c>
      <c r="O133" s="29" t="str">
        <f>Замеры!U129</f>
        <v xml:space="preserve"> </v>
      </c>
      <c r="P133" s="29" t="str">
        <f>Замеры!V129</f>
        <v xml:space="preserve"> </v>
      </c>
      <c r="Q133" s="29" t="str">
        <f>IF(Замеры!T129=0," ","+")</f>
        <v xml:space="preserve"> </v>
      </c>
      <c r="R133" s="32">
        <f>Замеры!S129</f>
        <v>0</v>
      </c>
      <c r="W133" s="33" t="e">
        <f t="shared" si="2"/>
        <v>#VALUE!</v>
      </c>
      <c r="X133" s="31" t="s">
        <v>75</v>
      </c>
      <c r="Y133" s="33" t="e">
        <f t="shared" si="3"/>
        <v>#VALUE!</v>
      </c>
      <c r="Z133" s="32"/>
    </row>
    <row r="134" spans="1:26" x14ac:dyDescent="0.3">
      <c r="A134" s="35">
        <f>IF(Замеры!B130=0, " ", Замеры!B130)</f>
        <v>125</v>
      </c>
      <c r="B134" s="37" t="str">
        <f>CONCATENATE(Замеры!C130,Замеры!E130)</f>
        <v>Группа от QF</v>
      </c>
      <c r="C134" s="35" t="str">
        <f>IF(Замеры!H130=0," ", Замеры!H130)</f>
        <v xml:space="preserve"> </v>
      </c>
      <c r="D134" s="29" t="str">
        <f>IF(Замеры!T130=0, " ", Замеры!R130)</f>
        <v xml:space="preserve"> </v>
      </c>
      <c r="E134" s="29" t="str">
        <f>CONCATENATE(Замеры!N130,Замеры!Q130,Замеры!P130)</f>
        <v xml:space="preserve"> </v>
      </c>
      <c r="F134" s="30" t="str">
        <f>IF(Замеры!T130=0," ","---")</f>
        <v xml:space="preserve"> </v>
      </c>
      <c r="G134" s="31" t="str">
        <f>IF(Замеры!T130=0," ",Замеры!I130)</f>
        <v xml:space="preserve"> </v>
      </c>
      <c r="H134" s="31" t="str">
        <f>CONCATENATE(Замеры!AE130,Замеры!U130,Замеры!AF130)</f>
        <v>0 0</v>
      </c>
      <c r="I134" s="29" t="str">
        <f>CONCATENATE(Замеры!AC130,Замеры!U130,Замеры!AD130)</f>
        <v>0 0</v>
      </c>
      <c r="J134" s="31" t="str">
        <f>IF(Замеры!T130=0," ",G134*2.55)</f>
        <v xml:space="preserve"> </v>
      </c>
      <c r="K134" s="29" t="str">
        <f>IF(Замеры!T130=0," ",Замеры!AA130)</f>
        <v xml:space="preserve"> </v>
      </c>
      <c r="L134" s="29" t="str">
        <f>IF(Замеры!T130=0," ",Замеры!AB130)</f>
        <v xml:space="preserve"> </v>
      </c>
      <c r="M134" s="29" t="str">
        <f>IF(Замеры!T130=0," ",0.1)</f>
        <v xml:space="preserve"> </v>
      </c>
      <c r="N134" s="29" t="str">
        <f>IF(Замеры!T130=0," ",Замеры!T130)</f>
        <v xml:space="preserve"> </v>
      </c>
      <c r="O134" s="29" t="str">
        <f>Замеры!U130</f>
        <v xml:space="preserve"> </v>
      </c>
      <c r="P134" s="29" t="str">
        <f>Замеры!V130</f>
        <v xml:space="preserve"> </v>
      </c>
      <c r="Q134" s="29" t="str">
        <f>IF(Замеры!T130=0," ","+")</f>
        <v xml:space="preserve"> </v>
      </c>
      <c r="R134" s="32">
        <f>Замеры!S130</f>
        <v>0</v>
      </c>
      <c r="W134" s="33" t="e">
        <f t="shared" si="2"/>
        <v>#VALUE!</v>
      </c>
      <c r="X134" s="31" t="s">
        <v>75</v>
      </c>
      <c r="Y134" s="33" t="e">
        <f t="shared" si="3"/>
        <v>#VALUE!</v>
      </c>
      <c r="Z134" s="32"/>
    </row>
    <row r="135" spans="1:26" x14ac:dyDescent="0.3">
      <c r="A135" s="35">
        <f>IF(Замеры!B131=0, " ", Замеры!B131)</f>
        <v>126</v>
      </c>
      <c r="B135" s="37" t="str">
        <f>CONCATENATE(Замеры!C131,Замеры!E131)</f>
        <v>Группа от QF</v>
      </c>
      <c r="C135" s="35" t="str">
        <f>IF(Замеры!H131=0," ", Замеры!H131)</f>
        <v xml:space="preserve"> </v>
      </c>
      <c r="D135" s="29" t="str">
        <f>IF(Замеры!T131=0, " ", Замеры!R131)</f>
        <v xml:space="preserve"> </v>
      </c>
      <c r="E135" s="29" t="str">
        <f>CONCATENATE(Замеры!N131,Замеры!Q131,Замеры!P131)</f>
        <v xml:space="preserve"> </v>
      </c>
      <c r="F135" s="30" t="str">
        <f>IF(Замеры!T131=0," ","---")</f>
        <v xml:space="preserve"> </v>
      </c>
      <c r="G135" s="31" t="str">
        <f>IF(Замеры!T131=0," ",Замеры!I131)</f>
        <v xml:space="preserve"> </v>
      </c>
      <c r="H135" s="31" t="str">
        <f>CONCATENATE(Замеры!AE131,Замеры!U131,Замеры!AF131)</f>
        <v>0 0</v>
      </c>
      <c r="I135" s="29" t="str">
        <f>CONCATENATE(Замеры!AC131,Замеры!U131,Замеры!AD131)</f>
        <v>0 0</v>
      </c>
      <c r="J135" s="31" t="str">
        <f>IF(Замеры!T131=0," ",G135*2.55)</f>
        <v xml:space="preserve"> </v>
      </c>
      <c r="K135" s="29" t="str">
        <f>IF(Замеры!T131=0," ",Замеры!AA131)</f>
        <v xml:space="preserve"> </v>
      </c>
      <c r="L135" s="29" t="str">
        <f>IF(Замеры!T131=0," ",Замеры!AB131)</f>
        <v xml:space="preserve"> </v>
      </c>
      <c r="M135" s="29" t="str">
        <f>IF(Замеры!T131=0," ",0.1)</f>
        <v xml:space="preserve"> </v>
      </c>
      <c r="N135" s="29" t="str">
        <f>IF(Замеры!T131=0," ",Замеры!T131)</f>
        <v xml:space="preserve"> </v>
      </c>
      <c r="O135" s="29" t="str">
        <f>Замеры!U131</f>
        <v xml:space="preserve"> </v>
      </c>
      <c r="P135" s="29" t="str">
        <f>Замеры!V131</f>
        <v xml:space="preserve"> </v>
      </c>
      <c r="Q135" s="29" t="str">
        <f>IF(Замеры!T131=0," ","+")</f>
        <v xml:space="preserve"> </v>
      </c>
      <c r="R135" s="32">
        <f>Замеры!S131</f>
        <v>0</v>
      </c>
      <c r="W135" s="33" t="e">
        <f t="shared" si="2"/>
        <v>#VALUE!</v>
      </c>
      <c r="X135" s="31" t="s">
        <v>75</v>
      </c>
      <c r="Y135" s="33" t="e">
        <f t="shared" si="3"/>
        <v>#VALUE!</v>
      </c>
      <c r="Z135" s="32"/>
    </row>
    <row r="136" spans="1:26" x14ac:dyDescent="0.3">
      <c r="A136" s="35">
        <f>IF(Замеры!B132=0, " ", Замеры!B132)</f>
        <v>127</v>
      </c>
      <c r="B136" s="37" t="str">
        <f>CONCATENATE(Замеры!C132,Замеры!E132)</f>
        <v>Группа от QF</v>
      </c>
      <c r="C136" s="35" t="str">
        <f>IF(Замеры!H132=0," ", Замеры!H132)</f>
        <v xml:space="preserve"> </v>
      </c>
      <c r="D136" s="29" t="str">
        <f>IF(Замеры!T132=0, " ", Замеры!R132)</f>
        <v xml:space="preserve"> </v>
      </c>
      <c r="E136" s="29" t="str">
        <f>CONCATENATE(Замеры!N132,Замеры!Q132,Замеры!P132)</f>
        <v xml:space="preserve"> </v>
      </c>
      <c r="F136" s="30" t="str">
        <f>IF(Замеры!T132=0," ","---")</f>
        <v xml:space="preserve"> </v>
      </c>
      <c r="G136" s="31" t="str">
        <f>IF(Замеры!T132=0," ",Замеры!I132)</f>
        <v xml:space="preserve"> </v>
      </c>
      <c r="H136" s="31" t="str">
        <f>CONCATENATE(Замеры!AE132,Замеры!U132,Замеры!AF132)</f>
        <v>0 0</v>
      </c>
      <c r="I136" s="29" t="str">
        <f>CONCATENATE(Замеры!AC132,Замеры!U132,Замеры!AD132)</f>
        <v>0 0</v>
      </c>
      <c r="J136" s="31" t="str">
        <f>IF(Замеры!T132=0," ",G136*2.55)</f>
        <v xml:space="preserve"> </v>
      </c>
      <c r="K136" s="29" t="str">
        <f>IF(Замеры!T132=0," ",Замеры!AA132)</f>
        <v xml:space="preserve"> </v>
      </c>
      <c r="L136" s="29" t="str">
        <f>IF(Замеры!T132=0," ",Замеры!AB132)</f>
        <v xml:space="preserve"> </v>
      </c>
      <c r="M136" s="29" t="str">
        <f>IF(Замеры!T132=0," ",0.1)</f>
        <v xml:space="preserve"> </v>
      </c>
      <c r="N136" s="29" t="str">
        <f>IF(Замеры!T132=0," ",Замеры!T132)</f>
        <v xml:space="preserve"> </v>
      </c>
      <c r="O136" s="29" t="str">
        <f>Замеры!U132</f>
        <v xml:space="preserve"> </v>
      </c>
      <c r="P136" s="29" t="str">
        <f>Замеры!V132</f>
        <v xml:space="preserve"> </v>
      </c>
      <c r="Q136" s="29" t="str">
        <f>IF(Замеры!T132=0," ","+")</f>
        <v xml:space="preserve"> </v>
      </c>
      <c r="R136" s="32">
        <f>Замеры!S132</f>
        <v>0</v>
      </c>
      <c r="W136" s="33" t="e">
        <f t="shared" si="2"/>
        <v>#VALUE!</v>
      </c>
      <c r="X136" s="31" t="s">
        <v>75</v>
      </c>
      <c r="Y136" s="33" t="e">
        <f t="shared" si="3"/>
        <v>#VALUE!</v>
      </c>
      <c r="Z136" s="32"/>
    </row>
    <row r="137" spans="1:26" x14ac:dyDescent="0.3">
      <c r="A137" s="35">
        <f>IF(Замеры!B133=0, " ", Замеры!B133)</f>
        <v>128</v>
      </c>
      <c r="B137" s="37" t="str">
        <f>CONCATENATE(Замеры!C133,Замеры!E133)</f>
        <v>Группа от QF</v>
      </c>
      <c r="C137" s="35" t="str">
        <f>IF(Замеры!H133=0," ", Замеры!H133)</f>
        <v xml:space="preserve"> </v>
      </c>
      <c r="D137" s="29" t="str">
        <f>IF(Замеры!T133=0, " ", Замеры!R133)</f>
        <v xml:space="preserve"> </v>
      </c>
      <c r="E137" s="29" t="str">
        <f>CONCATENATE(Замеры!N133,Замеры!Q133,Замеры!P133)</f>
        <v xml:space="preserve"> </v>
      </c>
      <c r="F137" s="30" t="str">
        <f>IF(Замеры!T133=0," ","---")</f>
        <v xml:space="preserve"> </v>
      </c>
      <c r="G137" s="31" t="str">
        <f>IF(Замеры!T133=0," ",Замеры!I133)</f>
        <v xml:space="preserve"> </v>
      </c>
      <c r="H137" s="31" t="str">
        <f>CONCATENATE(Замеры!AE133,Замеры!U133,Замеры!AF133)</f>
        <v>0 0</v>
      </c>
      <c r="I137" s="29" t="str">
        <f>CONCATENATE(Замеры!AC133,Замеры!U133,Замеры!AD133)</f>
        <v>0 0</v>
      </c>
      <c r="J137" s="31" t="str">
        <f>IF(Замеры!T133=0," ",G137*2.55)</f>
        <v xml:space="preserve"> </v>
      </c>
      <c r="K137" s="29" t="str">
        <f>IF(Замеры!T133=0," ",Замеры!AA133)</f>
        <v xml:space="preserve"> </v>
      </c>
      <c r="L137" s="29" t="str">
        <f>IF(Замеры!T133=0," ",Замеры!AB133)</f>
        <v xml:space="preserve"> </v>
      </c>
      <c r="M137" s="29" t="str">
        <f>IF(Замеры!T133=0," ",0.1)</f>
        <v xml:space="preserve"> </v>
      </c>
      <c r="N137" s="29" t="str">
        <f>IF(Замеры!T133=0," ",Замеры!T133)</f>
        <v xml:space="preserve"> </v>
      </c>
      <c r="O137" s="29" t="str">
        <f>Замеры!U133</f>
        <v xml:space="preserve"> </v>
      </c>
      <c r="P137" s="29" t="str">
        <f>Замеры!V133</f>
        <v xml:space="preserve"> </v>
      </c>
      <c r="Q137" s="29" t="str">
        <f>IF(Замеры!T133=0," ","+")</f>
        <v xml:space="preserve"> </v>
      </c>
      <c r="R137" s="32">
        <f>Замеры!S133</f>
        <v>0</v>
      </c>
      <c r="W137" s="33" t="e">
        <f t="shared" si="2"/>
        <v>#VALUE!</v>
      </c>
      <c r="X137" s="31" t="s">
        <v>75</v>
      </c>
      <c r="Y137" s="33" t="e">
        <f t="shared" si="3"/>
        <v>#VALUE!</v>
      </c>
      <c r="Z137" s="32"/>
    </row>
    <row r="138" spans="1:26" x14ac:dyDescent="0.3">
      <c r="A138" s="35">
        <f>IF(Замеры!B134=0, " ", Замеры!B134)</f>
        <v>129</v>
      </c>
      <c r="B138" s="37" t="str">
        <f>CONCATENATE(Замеры!C134,Замеры!E134)</f>
        <v>Группа от QF</v>
      </c>
      <c r="C138" s="35" t="str">
        <f>IF(Замеры!H134=0," ", Замеры!H134)</f>
        <v xml:space="preserve"> </v>
      </c>
      <c r="D138" s="29" t="str">
        <f>IF(Замеры!T134=0, " ", Замеры!R134)</f>
        <v xml:space="preserve"> </v>
      </c>
      <c r="E138" s="29" t="str">
        <f>CONCATENATE(Замеры!N134,Замеры!Q134,Замеры!P134)</f>
        <v xml:space="preserve"> </v>
      </c>
      <c r="F138" s="30" t="str">
        <f>IF(Замеры!T134=0," ","---")</f>
        <v xml:space="preserve"> </v>
      </c>
      <c r="G138" s="31" t="str">
        <f>IF(Замеры!T134=0," ",Замеры!I134)</f>
        <v xml:space="preserve"> </v>
      </c>
      <c r="H138" s="31" t="str">
        <f>CONCATENATE(Замеры!AE134,Замеры!U134,Замеры!AF134)</f>
        <v>0 0</v>
      </c>
      <c r="I138" s="29" t="str">
        <f>CONCATENATE(Замеры!AC134,Замеры!U134,Замеры!AD134)</f>
        <v>0 0</v>
      </c>
      <c r="J138" s="31" t="str">
        <f>IF(Замеры!T134=0," ",G138*2.55)</f>
        <v xml:space="preserve"> </v>
      </c>
      <c r="K138" s="29" t="str">
        <f>IF(Замеры!T134=0," ",Замеры!AA134)</f>
        <v xml:space="preserve"> </v>
      </c>
      <c r="L138" s="29" t="str">
        <f>IF(Замеры!T134=0," ",Замеры!AB134)</f>
        <v xml:space="preserve"> </v>
      </c>
      <c r="M138" s="29" t="str">
        <f>IF(Замеры!T134=0," ",0.1)</f>
        <v xml:space="preserve"> </v>
      </c>
      <c r="N138" s="29" t="str">
        <f>IF(Замеры!T134=0," ",Замеры!T134)</f>
        <v xml:space="preserve"> </v>
      </c>
      <c r="O138" s="29" t="str">
        <f>Замеры!U134</f>
        <v xml:space="preserve"> </v>
      </c>
      <c r="P138" s="29" t="str">
        <f>Замеры!V134</f>
        <v xml:space="preserve"> </v>
      </c>
      <c r="Q138" s="29" t="str">
        <f>IF(Замеры!T134=0," ","+")</f>
        <v xml:space="preserve"> </v>
      </c>
      <c r="R138" s="32">
        <f>Замеры!S134</f>
        <v>0</v>
      </c>
      <c r="W138" s="33" t="e">
        <f t="shared" ref="W138:W201" si="4">G138*1.13</f>
        <v>#VALUE!</v>
      </c>
      <c r="X138" s="31" t="s">
        <v>75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IF(Замеры!B135=0, " ", Замеры!B135)</f>
        <v>130</v>
      </c>
      <c r="B139" s="37" t="str">
        <f>CONCATENATE(Замеры!C135,Замеры!E135)</f>
        <v>Группа от QF</v>
      </c>
      <c r="C139" s="35" t="str">
        <f>IF(Замеры!H135=0," ", Замеры!H135)</f>
        <v xml:space="preserve"> </v>
      </c>
      <c r="D139" s="29" t="str">
        <f>IF(Замеры!T135=0, " ", Замеры!R135)</f>
        <v xml:space="preserve"> </v>
      </c>
      <c r="E139" s="29" t="str">
        <f>CONCATENATE(Замеры!N135,Замеры!Q135,Замеры!P135)</f>
        <v xml:space="preserve"> </v>
      </c>
      <c r="F139" s="30" t="str">
        <f>IF(Замеры!T135=0," ","---")</f>
        <v xml:space="preserve"> </v>
      </c>
      <c r="G139" s="31" t="str">
        <f>IF(Замеры!T135=0," ",Замеры!I135)</f>
        <v xml:space="preserve"> </v>
      </c>
      <c r="H139" s="31" t="str">
        <f>CONCATENATE(Замеры!AE135,Замеры!U135,Замеры!AF135)</f>
        <v>0 0</v>
      </c>
      <c r="I139" s="29" t="str">
        <f>CONCATENATE(Замеры!AC135,Замеры!U135,Замеры!AD135)</f>
        <v>0 0</v>
      </c>
      <c r="J139" s="31" t="str">
        <f>IF(Замеры!T135=0," ",G139*2.55)</f>
        <v xml:space="preserve"> </v>
      </c>
      <c r="K139" s="29" t="str">
        <f>IF(Замеры!T135=0," ",Замеры!AA135)</f>
        <v xml:space="preserve"> </v>
      </c>
      <c r="L139" s="29" t="str">
        <f>IF(Замеры!T135=0," ",Замеры!AB135)</f>
        <v xml:space="preserve"> </v>
      </c>
      <c r="M139" s="29" t="str">
        <f>IF(Замеры!T135=0," ",0.1)</f>
        <v xml:space="preserve"> </v>
      </c>
      <c r="N139" s="29" t="str">
        <f>IF(Замеры!T135=0," ",Замеры!T135)</f>
        <v xml:space="preserve"> </v>
      </c>
      <c r="O139" s="29" t="str">
        <f>Замеры!U135</f>
        <v xml:space="preserve"> </v>
      </c>
      <c r="P139" s="29" t="str">
        <f>Замеры!V135</f>
        <v xml:space="preserve"> </v>
      </c>
      <c r="Q139" s="29" t="str">
        <f>IF(Замеры!T135=0," ","+")</f>
        <v xml:space="preserve"> </v>
      </c>
      <c r="R139" s="32">
        <f>Замеры!S135</f>
        <v>0</v>
      </c>
      <c r="W139" s="33" t="e">
        <f t="shared" si="4"/>
        <v>#VALUE!</v>
      </c>
      <c r="X139" s="31" t="s">
        <v>75</v>
      </c>
      <c r="Y139" s="33" t="e">
        <f t="shared" si="5"/>
        <v>#VALUE!</v>
      </c>
      <c r="Z139" s="32"/>
    </row>
    <row r="140" spans="1:26" x14ac:dyDescent="0.3">
      <c r="A140" s="35">
        <f>IF(Замеры!B136=0, " ", Замеры!B136)</f>
        <v>131</v>
      </c>
      <c r="B140" s="37" t="str">
        <f>CONCATENATE(Замеры!C136,Замеры!E136)</f>
        <v>Группа от QF</v>
      </c>
      <c r="C140" s="35" t="str">
        <f>IF(Замеры!H136=0," ", Замеры!H136)</f>
        <v xml:space="preserve"> </v>
      </c>
      <c r="D140" s="29" t="str">
        <f>IF(Замеры!T136=0, " ", Замеры!R136)</f>
        <v xml:space="preserve"> </v>
      </c>
      <c r="E140" s="29" t="str">
        <f>CONCATENATE(Замеры!N136,Замеры!Q136,Замеры!P136)</f>
        <v xml:space="preserve"> </v>
      </c>
      <c r="F140" s="30" t="str">
        <f>IF(Замеры!T136=0," ","---")</f>
        <v xml:space="preserve"> </v>
      </c>
      <c r="G140" s="31" t="str">
        <f>IF(Замеры!T136=0," ",Замеры!I136)</f>
        <v xml:space="preserve"> </v>
      </c>
      <c r="H140" s="31" t="str">
        <f>CONCATENATE(Замеры!AE136,Замеры!U136,Замеры!AF136)</f>
        <v>0 0</v>
      </c>
      <c r="I140" s="29" t="str">
        <f>CONCATENATE(Замеры!AC136,Замеры!U136,Замеры!AD136)</f>
        <v>0 0</v>
      </c>
      <c r="J140" s="31" t="str">
        <f>IF(Замеры!T136=0," ",G140*2.55)</f>
        <v xml:space="preserve"> </v>
      </c>
      <c r="K140" s="29" t="str">
        <f>IF(Замеры!T136=0," ",Замеры!AA136)</f>
        <v xml:space="preserve"> </v>
      </c>
      <c r="L140" s="29" t="str">
        <f>IF(Замеры!T136=0," ",Замеры!AB136)</f>
        <v xml:space="preserve"> </v>
      </c>
      <c r="M140" s="29" t="str">
        <f>IF(Замеры!T136=0," ",0.1)</f>
        <v xml:space="preserve"> </v>
      </c>
      <c r="N140" s="29" t="str">
        <f>IF(Замеры!T136=0," ",Замеры!T136)</f>
        <v xml:space="preserve"> </v>
      </c>
      <c r="O140" s="29" t="str">
        <f>Замеры!U136</f>
        <v xml:space="preserve"> </v>
      </c>
      <c r="P140" s="29" t="str">
        <f>Замеры!V136</f>
        <v xml:space="preserve"> </v>
      </c>
      <c r="Q140" s="29" t="str">
        <f>IF(Замеры!T136=0," ","+")</f>
        <v xml:space="preserve"> </v>
      </c>
      <c r="R140" s="32">
        <f>Замеры!S136</f>
        <v>0</v>
      </c>
      <c r="W140" s="33" t="e">
        <f t="shared" si="4"/>
        <v>#VALUE!</v>
      </c>
      <c r="X140" s="31" t="s">
        <v>75</v>
      </c>
      <c r="Y140" s="33" t="e">
        <f t="shared" si="5"/>
        <v>#VALUE!</v>
      </c>
      <c r="Z140" s="32"/>
    </row>
    <row r="141" spans="1:26" x14ac:dyDescent="0.3">
      <c r="A141" s="35">
        <f>IF(Замеры!B137=0, " ", Замеры!B137)</f>
        <v>132</v>
      </c>
      <c r="B141" s="37" t="str">
        <f>CONCATENATE(Замеры!C137,Замеры!E137)</f>
        <v>Группа от QF</v>
      </c>
      <c r="C141" s="35" t="str">
        <f>IF(Замеры!H137=0," ", Замеры!H137)</f>
        <v xml:space="preserve"> </v>
      </c>
      <c r="D141" s="29" t="str">
        <f>IF(Замеры!T137=0, " ", Замеры!R137)</f>
        <v xml:space="preserve"> </v>
      </c>
      <c r="E141" s="29" t="str">
        <f>CONCATENATE(Замеры!N137,Замеры!Q137,Замеры!P137)</f>
        <v xml:space="preserve"> </v>
      </c>
      <c r="F141" s="30" t="str">
        <f>IF(Замеры!T137=0," ","---")</f>
        <v xml:space="preserve"> </v>
      </c>
      <c r="G141" s="31" t="str">
        <f>IF(Замеры!T137=0," ",Замеры!I137)</f>
        <v xml:space="preserve"> </v>
      </c>
      <c r="H141" s="31" t="str">
        <f>CONCATENATE(Замеры!AE137,Замеры!U137,Замеры!AF137)</f>
        <v>0 0</v>
      </c>
      <c r="I141" s="29" t="str">
        <f>CONCATENATE(Замеры!AC137,Замеры!U137,Замеры!AD137)</f>
        <v>0 0</v>
      </c>
      <c r="J141" s="31" t="str">
        <f>IF(Замеры!T137=0," ",G141*2.55)</f>
        <v xml:space="preserve"> </v>
      </c>
      <c r="K141" s="29" t="str">
        <f>IF(Замеры!T137=0," ",Замеры!AA137)</f>
        <v xml:space="preserve"> </v>
      </c>
      <c r="L141" s="29" t="str">
        <f>IF(Замеры!T137=0," ",Замеры!AB137)</f>
        <v xml:space="preserve"> </v>
      </c>
      <c r="M141" s="29" t="str">
        <f>IF(Замеры!T137=0," ",0.1)</f>
        <v xml:space="preserve"> </v>
      </c>
      <c r="N141" s="29" t="str">
        <f>IF(Замеры!T137=0," ",Замеры!T137)</f>
        <v xml:space="preserve"> </v>
      </c>
      <c r="O141" s="29" t="str">
        <f>Замеры!U137</f>
        <v xml:space="preserve"> </v>
      </c>
      <c r="P141" s="29" t="str">
        <f>Замеры!V137</f>
        <v xml:space="preserve"> </v>
      </c>
      <c r="Q141" s="29" t="str">
        <f>IF(Замеры!T137=0," ","+")</f>
        <v xml:space="preserve"> </v>
      </c>
      <c r="R141" s="32">
        <f>Замеры!S137</f>
        <v>0</v>
      </c>
      <c r="W141" s="33" t="e">
        <f t="shared" si="4"/>
        <v>#VALUE!</v>
      </c>
      <c r="X141" s="31" t="s">
        <v>75</v>
      </c>
      <c r="Y141" s="33" t="e">
        <f t="shared" si="5"/>
        <v>#VALUE!</v>
      </c>
      <c r="Z141" s="32"/>
    </row>
    <row r="142" spans="1:26" x14ac:dyDescent="0.3">
      <c r="A142" s="35">
        <f>IF(Замеры!B138=0, " ", Замеры!B138)</f>
        <v>133</v>
      </c>
      <c r="B142" s="37" t="str">
        <f>CONCATENATE(Замеры!C138,Замеры!E138)</f>
        <v>Группа от QF</v>
      </c>
      <c r="C142" s="35" t="str">
        <f>IF(Замеры!H138=0," ", Замеры!H138)</f>
        <v xml:space="preserve"> </v>
      </c>
      <c r="D142" s="29" t="str">
        <f>IF(Замеры!T138=0, " ", Замеры!R138)</f>
        <v xml:space="preserve"> </v>
      </c>
      <c r="E142" s="29" t="str">
        <f>CONCATENATE(Замеры!N138,Замеры!Q138,Замеры!P138)</f>
        <v xml:space="preserve"> </v>
      </c>
      <c r="F142" s="30" t="str">
        <f>IF(Замеры!T138=0," ","---")</f>
        <v xml:space="preserve"> </v>
      </c>
      <c r="G142" s="31" t="str">
        <f>IF(Замеры!T138=0," ",Замеры!I138)</f>
        <v xml:space="preserve"> </v>
      </c>
      <c r="H142" s="31" t="str">
        <f>CONCATENATE(Замеры!AE138,Замеры!U138,Замеры!AF138)</f>
        <v>0 0</v>
      </c>
      <c r="I142" s="29" t="str">
        <f>CONCATENATE(Замеры!AC138,Замеры!U138,Замеры!AD138)</f>
        <v>0 0</v>
      </c>
      <c r="J142" s="31" t="str">
        <f>IF(Замеры!T138=0," ",G142*2.55)</f>
        <v xml:space="preserve"> </v>
      </c>
      <c r="K142" s="29" t="str">
        <f>IF(Замеры!T138=0," ",Замеры!AA138)</f>
        <v xml:space="preserve"> </v>
      </c>
      <c r="L142" s="29" t="str">
        <f>IF(Замеры!T138=0," ",Замеры!AB138)</f>
        <v xml:space="preserve"> </v>
      </c>
      <c r="M142" s="29" t="str">
        <f>IF(Замеры!T138=0," ",0.1)</f>
        <v xml:space="preserve"> </v>
      </c>
      <c r="N142" s="29" t="str">
        <f>IF(Замеры!T138=0," ",Замеры!T138)</f>
        <v xml:space="preserve"> </v>
      </c>
      <c r="O142" s="29" t="str">
        <f>Замеры!U138</f>
        <v xml:space="preserve"> </v>
      </c>
      <c r="P142" s="29" t="str">
        <f>Замеры!V138</f>
        <v xml:space="preserve"> </v>
      </c>
      <c r="Q142" s="29" t="str">
        <f>IF(Замеры!T138=0," ","+")</f>
        <v xml:space="preserve"> </v>
      </c>
      <c r="R142" s="32">
        <f>Замеры!S138</f>
        <v>0</v>
      </c>
      <c r="W142" s="33" t="e">
        <f t="shared" si="4"/>
        <v>#VALUE!</v>
      </c>
      <c r="X142" s="31" t="s">
        <v>75</v>
      </c>
      <c r="Y142" s="33" t="e">
        <f t="shared" si="5"/>
        <v>#VALUE!</v>
      </c>
      <c r="Z142" s="32"/>
    </row>
    <row r="143" spans="1:26" x14ac:dyDescent="0.3">
      <c r="A143" s="35">
        <f>IF(Замеры!B139=0, " ", Замеры!B139)</f>
        <v>134</v>
      </c>
      <c r="B143" s="37" t="str">
        <f>CONCATENATE(Замеры!C139,Замеры!E139)</f>
        <v>Группа от QF</v>
      </c>
      <c r="C143" s="35" t="str">
        <f>IF(Замеры!H139=0," ", Замеры!H139)</f>
        <v xml:space="preserve"> </v>
      </c>
      <c r="D143" s="29" t="str">
        <f>IF(Замеры!T139=0, " ", Замеры!R139)</f>
        <v xml:space="preserve"> </v>
      </c>
      <c r="E143" s="29" t="str">
        <f>CONCATENATE(Замеры!N139,Замеры!Q139,Замеры!P139)</f>
        <v xml:space="preserve"> </v>
      </c>
      <c r="F143" s="30" t="str">
        <f>IF(Замеры!T139=0," ","---")</f>
        <v xml:space="preserve"> </v>
      </c>
      <c r="G143" s="31" t="str">
        <f>IF(Замеры!T139=0," ",Замеры!I139)</f>
        <v xml:space="preserve"> </v>
      </c>
      <c r="H143" s="31" t="str">
        <f>CONCATENATE(Замеры!AE139,Замеры!U139,Замеры!AF139)</f>
        <v>0 0</v>
      </c>
      <c r="I143" s="29" t="str">
        <f>CONCATENATE(Замеры!AC139,Замеры!U139,Замеры!AD139)</f>
        <v>0 0</v>
      </c>
      <c r="J143" s="31" t="str">
        <f>IF(Замеры!T139=0," ",G143*2.55)</f>
        <v xml:space="preserve"> </v>
      </c>
      <c r="K143" s="29" t="str">
        <f>IF(Замеры!T139=0," ",Замеры!AA139)</f>
        <v xml:space="preserve"> </v>
      </c>
      <c r="L143" s="29" t="str">
        <f>IF(Замеры!T139=0," ",Замеры!AB139)</f>
        <v xml:space="preserve"> </v>
      </c>
      <c r="M143" s="29" t="str">
        <f>IF(Замеры!T139=0," ",0.1)</f>
        <v xml:space="preserve"> </v>
      </c>
      <c r="N143" s="29" t="str">
        <f>IF(Замеры!T139=0," ",Замеры!T139)</f>
        <v xml:space="preserve"> </v>
      </c>
      <c r="O143" s="29" t="str">
        <f>Замеры!U139</f>
        <v xml:space="preserve"> </v>
      </c>
      <c r="P143" s="29" t="str">
        <f>Замеры!V139</f>
        <v xml:space="preserve"> </v>
      </c>
      <c r="Q143" s="29" t="str">
        <f>IF(Замеры!T139=0," ","+")</f>
        <v xml:space="preserve"> </v>
      </c>
      <c r="R143" s="32">
        <f>Замеры!S139</f>
        <v>0</v>
      </c>
      <c r="W143" s="33" t="e">
        <f t="shared" si="4"/>
        <v>#VALUE!</v>
      </c>
      <c r="X143" s="31" t="s">
        <v>75</v>
      </c>
      <c r="Y143" s="33" t="e">
        <f t="shared" si="5"/>
        <v>#VALUE!</v>
      </c>
      <c r="Z143" s="32"/>
    </row>
    <row r="144" spans="1:26" x14ac:dyDescent="0.3">
      <c r="A144" s="35">
        <f>IF(Замеры!B140=0, " ", Замеры!B140)</f>
        <v>135</v>
      </c>
      <c r="B144" s="37" t="str">
        <f>CONCATENATE(Замеры!C140,Замеры!E140)</f>
        <v>Группа от QF</v>
      </c>
      <c r="C144" s="35" t="str">
        <f>IF(Замеры!H140=0," ", Замеры!H140)</f>
        <v xml:space="preserve"> </v>
      </c>
      <c r="D144" s="29" t="str">
        <f>IF(Замеры!T140=0, " ", Замеры!R140)</f>
        <v xml:space="preserve"> </v>
      </c>
      <c r="E144" s="29" t="str">
        <f>CONCATENATE(Замеры!N140,Замеры!Q140,Замеры!P140)</f>
        <v xml:space="preserve"> </v>
      </c>
      <c r="F144" s="30" t="str">
        <f>IF(Замеры!T140=0," ","---")</f>
        <v xml:space="preserve"> </v>
      </c>
      <c r="G144" s="31" t="str">
        <f>IF(Замеры!T140=0," ",Замеры!I140)</f>
        <v xml:space="preserve"> </v>
      </c>
      <c r="H144" s="31" t="str">
        <f>CONCATENATE(Замеры!AE140,Замеры!U140,Замеры!AF140)</f>
        <v>0 0</v>
      </c>
      <c r="I144" s="29" t="str">
        <f>CONCATENATE(Замеры!AC140,Замеры!U140,Замеры!AD140)</f>
        <v>0 0</v>
      </c>
      <c r="J144" s="31" t="str">
        <f>IF(Замеры!T140=0," ",G144*2.55)</f>
        <v xml:space="preserve"> </v>
      </c>
      <c r="K144" s="29" t="str">
        <f>IF(Замеры!T140=0," ",Замеры!AA140)</f>
        <v xml:space="preserve"> </v>
      </c>
      <c r="L144" s="29" t="str">
        <f>IF(Замеры!T140=0," ",Замеры!AB140)</f>
        <v xml:space="preserve"> </v>
      </c>
      <c r="M144" s="29" t="str">
        <f>IF(Замеры!T140=0," ",0.1)</f>
        <v xml:space="preserve"> </v>
      </c>
      <c r="N144" s="29" t="str">
        <f>IF(Замеры!T140=0," ",Замеры!T140)</f>
        <v xml:space="preserve"> </v>
      </c>
      <c r="O144" s="29" t="str">
        <f>Замеры!U140</f>
        <v xml:space="preserve"> </v>
      </c>
      <c r="P144" s="29" t="str">
        <f>Замеры!V140</f>
        <v xml:space="preserve"> </v>
      </c>
      <c r="Q144" s="29" t="str">
        <f>IF(Замеры!T140=0," ","+")</f>
        <v xml:space="preserve"> </v>
      </c>
      <c r="R144" s="32">
        <f>Замеры!S140</f>
        <v>0</v>
      </c>
      <c r="W144" s="33" t="e">
        <f t="shared" si="4"/>
        <v>#VALUE!</v>
      </c>
      <c r="X144" s="31" t="s">
        <v>75</v>
      </c>
      <c r="Y144" s="33" t="e">
        <f t="shared" si="5"/>
        <v>#VALUE!</v>
      </c>
      <c r="Z144" s="32"/>
    </row>
    <row r="145" spans="1:26" x14ac:dyDescent="0.3">
      <c r="A145" s="35">
        <f>IF(Замеры!B141=0, " ", Замеры!B141)</f>
        <v>136</v>
      </c>
      <c r="B145" s="37" t="str">
        <f>CONCATENATE(Замеры!C141,Замеры!E141)</f>
        <v>Группа от QF</v>
      </c>
      <c r="C145" s="35" t="str">
        <f>IF(Замеры!H141=0," ", Замеры!H141)</f>
        <v xml:space="preserve"> </v>
      </c>
      <c r="D145" s="29" t="str">
        <f>IF(Замеры!T141=0, " ", Замеры!R141)</f>
        <v xml:space="preserve"> </v>
      </c>
      <c r="E145" s="29" t="str">
        <f>CONCATENATE(Замеры!N141,Замеры!Q141,Замеры!P141)</f>
        <v xml:space="preserve"> </v>
      </c>
      <c r="F145" s="30" t="str">
        <f>IF(Замеры!T141=0," ","---")</f>
        <v xml:space="preserve"> </v>
      </c>
      <c r="G145" s="31" t="str">
        <f>IF(Замеры!T141=0," ",Замеры!I141)</f>
        <v xml:space="preserve"> </v>
      </c>
      <c r="H145" s="31" t="str">
        <f>CONCATENATE(Замеры!AE141,Замеры!U141,Замеры!AF141)</f>
        <v>0 0</v>
      </c>
      <c r="I145" s="29" t="str">
        <f>CONCATENATE(Замеры!AC141,Замеры!U141,Замеры!AD141)</f>
        <v>0 0</v>
      </c>
      <c r="J145" s="31" t="str">
        <f>IF(Замеры!T141=0," ",G145*2.55)</f>
        <v xml:space="preserve"> </v>
      </c>
      <c r="K145" s="29" t="str">
        <f>IF(Замеры!T141=0," ",Замеры!AA141)</f>
        <v xml:space="preserve"> </v>
      </c>
      <c r="L145" s="29" t="str">
        <f>IF(Замеры!T141=0," ",Замеры!AB141)</f>
        <v xml:space="preserve"> </v>
      </c>
      <c r="M145" s="29" t="str">
        <f>IF(Замеры!T141=0," ",0.1)</f>
        <v xml:space="preserve"> </v>
      </c>
      <c r="N145" s="29" t="str">
        <f>IF(Замеры!T141=0," ",Замеры!T141)</f>
        <v xml:space="preserve"> </v>
      </c>
      <c r="O145" s="29" t="str">
        <f>Замеры!U141</f>
        <v xml:space="preserve"> </v>
      </c>
      <c r="P145" s="29" t="str">
        <f>Замеры!V141</f>
        <v xml:space="preserve"> </v>
      </c>
      <c r="Q145" s="29" t="str">
        <f>IF(Замеры!T141=0," ","+")</f>
        <v xml:space="preserve"> </v>
      </c>
      <c r="R145" s="32">
        <f>Замеры!S141</f>
        <v>0</v>
      </c>
      <c r="W145" s="33" t="e">
        <f t="shared" si="4"/>
        <v>#VALUE!</v>
      </c>
      <c r="X145" s="31" t="s">
        <v>75</v>
      </c>
      <c r="Y145" s="33" t="e">
        <f t="shared" si="5"/>
        <v>#VALUE!</v>
      </c>
      <c r="Z145" s="32"/>
    </row>
    <row r="146" spans="1:26" x14ac:dyDescent="0.3">
      <c r="A146" s="35">
        <f>IF(Замеры!B142=0, " ", Замеры!B142)</f>
        <v>137</v>
      </c>
      <c r="B146" s="37" t="str">
        <f>CONCATENATE(Замеры!C142,Замеры!E142)</f>
        <v>Группа от QF</v>
      </c>
      <c r="C146" s="35" t="str">
        <f>IF(Замеры!H142=0," ", Замеры!H142)</f>
        <v xml:space="preserve"> </v>
      </c>
      <c r="D146" s="29" t="str">
        <f>IF(Замеры!T142=0, " ", Замеры!R142)</f>
        <v xml:space="preserve"> </v>
      </c>
      <c r="E146" s="29" t="str">
        <f>CONCATENATE(Замеры!N142,Замеры!Q142,Замеры!P142)</f>
        <v xml:space="preserve"> </v>
      </c>
      <c r="F146" s="30" t="str">
        <f>IF(Замеры!T142=0," ","---")</f>
        <v xml:space="preserve"> </v>
      </c>
      <c r="G146" s="31" t="str">
        <f>IF(Замеры!T142=0," ",Замеры!I142)</f>
        <v xml:space="preserve"> </v>
      </c>
      <c r="H146" s="31" t="str">
        <f>CONCATENATE(Замеры!AE142,Замеры!U142,Замеры!AF142)</f>
        <v>0 0</v>
      </c>
      <c r="I146" s="29" t="str">
        <f>CONCATENATE(Замеры!AC142,Замеры!U142,Замеры!AD142)</f>
        <v>0 0</v>
      </c>
      <c r="J146" s="31" t="str">
        <f>IF(Замеры!T142=0," ",G146*2.55)</f>
        <v xml:space="preserve"> </v>
      </c>
      <c r="K146" s="29" t="str">
        <f>IF(Замеры!T142=0," ",Замеры!AA142)</f>
        <v xml:space="preserve"> </v>
      </c>
      <c r="L146" s="29" t="str">
        <f>IF(Замеры!T142=0," ",Замеры!AB142)</f>
        <v xml:space="preserve"> </v>
      </c>
      <c r="M146" s="29" t="str">
        <f>IF(Замеры!T142=0," ",0.1)</f>
        <v xml:space="preserve"> </v>
      </c>
      <c r="N146" s="29" t="str">
        <f>IF(Замеры!T142=0," ",Замеры!T142)</f>
        <v xml:space="preserve"> </v>
      </c>
      <c r="O146" s="29" t="str">
        <f>Замеры!U142</f>
        <v xml:space="preserve"> </v>
      </c>
      <c r="P146" s="29" t="str">
        <f>Замеры!V142</f>
        <v xml:space="preserve"> </v>
      </c>
      <c r="Q146" s="29" t="str">
        <f>IF(Замеры!T142=0," ","+")</f>
        <v xml:space="preserve"> </v>
      </c>
      <c r="R146" s="32">
        <f>Замеры!S142</f>
        <v>0</v>
      </c>
      <c r="W146" s="33" t="e">
        <f t="shared" si="4"/>
        <v>#VALUE!</v>
      </c>
      <c r="X146" s="31" t="s">
        <v>75</v>
      </c>
      <c r="Y146" s="33" t="e">
        <f t="shared" si="5"/>
        <v>#VALUE!</v>
      </c>
      <c r="Z146" s="32"/>
    </row>
    <row r="147" spans="1:26" x14ac:dyDescent="0.3">
      <c r="A147" s="35">
        <f>IF(Замеры!B143=0, " ", Замеры!B143)</f>
        <v>138</v>
      </c>
      <c r="B147" s="37" t="str">
        <f>CONCATENATE(Замеры!C143,Замеры!E143)</f>
        <v>Группа от QF</v>
      </c>
      <c r="C147" s="35" t="str">
        <f>IF(Замеры!H143=0," ", Замеры!H143)</f>
        <v xml:space="preserve"> </v>
      </c>
      <c r="D147" s="29" t="str">
        <f>IF(Замеры!T143=0, " ", Замеры!R143)</f>
        <v xml:space="preserve"> </v>
      </c>
      <c r="E147" s="29" t="str">
        <f>CONCATENATE(Замеры!N143,Замеры!Q143,Замеры!P143)</f>
        <v xml:space="preserve"> </v>
      </c>
      <c r="F147" s="30" t="str">
        <f>IF(Замеры!T143=0," ","---")</f>
        <v xml:space="preserve"> </v>
      </c>
      <c r="G147" s="31" t="str">
        <f>IF(Замеры!T143=0," ",Замеры!I143)</f>
        <v xml:space="preserve"> </v>
      </c>
      <c r="H147" s="31" t="str">
        <f>CONCATENATE(Замеры!AE143,Замеры!U143,Замеры!AF143)</f>
        <v>0 0</v>
      </c>
      <c r="I147" s="29" t="str">
        <f>CONCATENATE(Замеры!AC143,Замеры!U143,Замеры!AD143)</f>
        <v>0 0</v>
      </c>
      <c r="J147" s="31" t="str">
        <f>IF(Замеры!T143=0," ",G147*2.55)</f>
        <v xml:space="preserve"> </v>
      </c>
      <c r="K147" s="29" t="str">
        <f>IF(Замеры!T143=0," ",Замеры!AA143)</f>
        <v xml:space="preserve"> </v>
      </c>
      <c r="L147" s="29" t="str">
        <f>IF(Замеры!T143=0," ",Замеры!AB143)</f>
        <v xml:space="preserve"> </v>
      </c>
      <c r="M147" s="29" t="str">
        <f>IF(Замеры!T143=0," ",0.1)</f>
        <v xml:space="preserve"> </v>
      </c>
      <c r="N147" s="29" t="str">
        <f>IF(Замеры!T143=0," ",Замеры!T143)</f>
        <v xml:space="preserve"> </v>
      </c>
      <c r="O147" s="29" t="str">
        <f>Замеры!U143</f>
        <v xml:space="preserve"> </v>
      </c>
      <c r="P147" s="29" t="str">
        <f>Замеры!V143</f>
        <v xml:space="preserve"> </v>
      </c>
      <c r="Q147" s="29" t="str">
        <f>IF(Замеры!T143=0," ","+")</f>
        <v xml:space="preserve"> </v>
      </c>
      <c r="R147" s="32">
        <f>Замеры!S143</f>
        <v>0</v>
      </c>
      <c r="W147" s="33" t="e">
        <f t="shared" si="4"/>
        <v>#VALUE!</v>
      </c>
      <c r="X147" s="31" t="s">
        <v>75</v>
      </c>
      <c r="Y147" s="33" t="e">
        <f t="shared" si="5"/>
        <v>#VALUE!</v>
      </c>
      <c r="Z147" s="32"/>
    </row>
    <row r="148" spans="1:26" x14ac:dyDescent="0.3">
      <c r="A148" s="35">
        <f>IF(Замеры!B144=0, " ", Замеры!B144)</f>
        <v>139</v>
      </c>
      <c r="B148" s="37" t="str">
        <f>CONCATENATE(Замеры!C144,Замеры!E144)</f>
        <v>Группа от QF</v>
      </c>
      <c r="C148" s="35" t="str">
        <f>IF(Замеры!H144=0," ", Замеры!H144)</f>
        <v xml:space="preserve"> </v>
      </c>
      <c r="D148" s="29" t="str">
        <f>IF(Замеры!T144=0, " ", Замеры!R144)</f>
        <v xml:space="preserve"> </v>
      </c>
      <c r="E148" s="29" t="str">
        <f>CONCATENATE(Замеры!N144,Замеры!Q144,Замеры!P144)</f>
        <v xml:space="preserve"> </v>
      </c>
      <c r="F148" s="30" t="str">
        <f>IF(Замеры!T144=0," ","---")</f>
        <v xml:space="preserve"> </v>
      </c>
      <c r="G148" s="31" t="str">
        <f>IF(Замеры!T144=0," ",Замеры!I144)</f>
        <v xml:space="preserve"> </v>
      </c>
      <c r="H148" s="31" t="str">
        <f>CONCATENATE(Замеры!AE144,Замеры!U144,Замеры!AF144)</f>
        <v>0 0</v>
      </c>
      <c r="I148" s="29" t="str">
        <f>CONCATENATE(Замеры!AC144,Замеры!U144,Замеры!AD144)</f>
        <v>0 0</v>
      </c>
      <c r="J148" s="31" t="str">
        <f>IF(Замеры!T144=0," ",G148*2.55)</f>
        <v xml:space="preserve"> </v>
      </c>
      <c r="K148" s="29" t="str">
        <f>IF(Замеры!T144=0," ",Замеры!AA144)</f>
        <v xml:space="preserve"> </v>
      </c>
      <c r="L148" s="29" t="str">
        <f>IF(Замеры!T144=0," ",Замеры!AB144)</f>
        <v xml:space="preserve"> </v>
      </c>
      <c r="M148" s="29" t="str">
        <f>IF(Замеры!T144=0," ",0.1)</f>
        <v xml:space="preserve"> </v>
      </c>
      <c r="N148" s="29" t="str">
        <f>IF(Замеры!T144=0," ",Замеры!T144)</f>
        <v xml:space="preserve"> </v>
      </c>
      <c r="O148" s="29" t="str">
        <f>Замеры!U144</f>
        <v xml:space="preserve"> </v>
      </c>
      <c r="P148" s="29" t="str">
        <f>Замеры!V144</f>
        <v xml:space="preserve"> </v>
      </c>
      <c r="Q148" s="29" t="str">
        <f>IF(Замеры!T144=0," ","+")</f>
        <v xml:space="preserve"> </v>
      </c>
      <c r="R148" s="32">
        <f>Замеры!S144</f>
        <v>0</v>
      </c>
      <c r="W148" s="33" t="e">
        <f t="shared" si="4"/>
        <v>#VALUE!</v>
      </c>
      <c r="X148" s="31" t="s">
        <v>75</v>
      </c>
      <c r="Y148" s="33" t="e">
        <f t="shared" si="5"/>
        <v>#VALUE!</v>
      </c>
      <c r="Z148" s="32"/>
    </row>
    <row r="149" spans="1:26" x14ac:dyDescent="0.3">
      <c r="A149" s="35">
        <f>IF(Замеры!B145=0, " ", Замеры!B145)</f>
        <v>140</v>
      </c>
      <c r="B149" s="37" t="str">
        <f>CONCATENATE(Замеры!C145,Замеры!E145)</f>
        <v>Группа от QF</v>
      </c>
      <c r="C149" s="35" t="str">
        <f>IF(Замеры!H145=0," ", Замеры!H145)</f>
        <v xml:space="preserve"> </v>
      </c>
      <c r="D149" s="29" t="str">
        <f>IF(Замеры!T145=0, " ", Замеры!R145)</f>
        <v xml:space="preserve"> </v>
      </c>
      <c r="E149" s="29" t="str">
        <f>CONCATENATE(Замеры!N145,Замеры!Q145,Замеры!P145)</f>
        <v xml:space="preserve"> </v>
      </c>
      <c r="F149" s="30" t="str">
        <f>IF(Замеры!T145=0," ","---")</f>
        <v xml:space="preserve"> </v>
      </c>
      <c r="G149" s="31" t="str">
        <f>IF(Замеры!T145=0," ",Замеры!I145)</f>
        <v xml:space="preserve"> </v>
      </c>
      <c r="H149" s="31" t="str">
        <f>CONCATENATE(Замеры!AE145,Замеры!U145,Замеры!AF145)</f>
        <v>0 0</v>
      </c>
      <c r="I149" s="29" t="str">
        <f>CONCATENATE(Замеры!AC145,Замеры!U145,Замеры!AD145)</f>
        <v>0 0</v>
      </c>
      <c r="J149" s="31" t="str">
        <f>IF(Замеры!T145=0," ",G149*2.55)</f>
        <v xml:space="preserve"> </v>
      </c>
      <c r="K149" s="29" t="str">
        <f>IF(Замеры!T145=0," ",Замеры!AA145)</f>
        <v xml:space="preserve"> </v>
      </c>
      <c r="L149" s="29" t="str">
        <f>IF(Замеры!T145=0," ",Замеры!AB145)</f>
        <v xml:space="preserve"> </v>
      </c>
      <c r="M149" s="29" t="str">
        <f>IF(Замеры!T145=0," ",0.1)</f>
        <v xml:space="preserve"> </v>
      </c>
      <c r="N149" s="29" t="str">
        <f>IF(Замеры!T145=0," ",Замеры!T145)</f>
        <v xml:space="preserve"> </v>
      </c>
      <c r="O149" s="29" t="str">
        <f>Замеры!U145</f>
        <v xml:space="preserve"> </v>
      </c>
      <c r="P149" s="29" t="str">
        <f>Замеры!V145</f>
        <v xml:space="preserve"> </v>
      </c>
      <c r="Q149" s="29" t="str">
        <f>IF(Замеры!T145=0," ","+")</f>
        <v xml:space="preserve"> </v>
      </c>
      <c r="R149" s="32">
        <f>Замеры!S145</f>
        <v>0</v>
      </c>
      <c r="W149" s="33" t="e">
        <f t="shared" si="4"/>
        <v>#VALUE!</v>
      </c>
      <c r="X149" s="31" t="s">
        <v>75</v>
      </c>
      <c r="Y149" s="33" t="e">
        <f t="shared" si="5"/>
        <v>#VALUE!</v>
      </c>
      <c r="Z149" s="32"/>
    </row>
    <row r="150" spans="1:26" x14ac:dyDescent="0.3">
      <c r="A150" s="35">
        <f>IF(Замеры!B146=0, " ", Замеры!B146)</f>
        <v>141</v>
      </c>
      <c r="B150" s="37" t="str">
        <f>CONCATENATE(Замеры!C146,Замеры!E146)</f>
        <v>Группа от QF</v>
      </c>
      <c r="C150" s="35" t="str">
        <f>IF(Замеры!H146=0," ", Замеры!H146)</f>
        <v xml:space="preserve"> </v>
      </c>
      <c r="D150" s="29" t="str">
        <f>IF(Замеры!T146=0, " ", Замеры!R146)</f>
        <v xml:space="preserve"> </v>
      </c>
      <c r="E150" s="29" t="str">
        <f>CONCATENATE(Замеры!N146,Замеры!Q146,Замеры!P146)</f>
        <v xml:space="preserve"> </v>
      </c>
      <c r="F150" s="30" t="str">
        <f>IF(Замеры!T146=0," ","---")</f>
        <v xml:space="preserve"> </v>
      </c>
      <c r="G150" s="31" t="str">
        <f>IF(Замеры!T146=0," ",Замеры!I146)</f>
        <v xml:space="preserve"> </v>
      </c>
      <c r="H150" s="31" t="str">
        <f>CONCATENATE(Замеры!AE146,Замеры!U146,Замеры!AF146)</f>
        <v>0 0</v>
      </c>
      <c r="I150" s="29" t="str">
        <f>CONCATENATE(Замеры!AC146,Замеры!U146,Замеры!AD146)</f>
        <v>0 0</v>
      </c>
      <c r="J150" s="31" t="str">
        <f>IF(Замеры!T146=0," ",G150*2.55)</f>
        <v xml:space="preserve"> </v>
      </c>
      <c r="K150" s="29" t="str">
        <f>IF(Замеры!T146=0," ",Замеры!AA146)</f>
        <v xml:space="preserve"> </v>
      </c>
      <c r="L150" s="29" t="str">
        <f>IF(Замеры!T146=0," ",Замеры!AB146)</f>
        <v xml:space="preserve"> </v>
      </c>
      <c r="M150" s="29" t="str">
        <f>IF(Замеры!T146=0," ",0.1)</f>
        <v xml:space="preserve"> </v>
      </c>
      <c r="N150" s="29" t="str">
        <f>IF(Замеры!T146=0," ",Замеры!T146)</f>
        <v xml:space="preserve"> </v>
      </c>
      <c r="O150" s="29" t="str">
        <f>Замеры!U146</f>
        <v xml:space="preserve"> </v>
      </c>
      <c r="P150" s="29" t="str">
        <f>Замеры!V146</f>
        <v xml:space="preserve"> </v>
      </c>
      <c r="Q150" s="29" t="str">
        <f>IF(Замеры!T146=0," ","+")</f>
        <v xml:space="preserve"> </v>
      </c>
      <c r="R150" s="32">
        <f>Замеры!S146</f>
        <v>0</v>
      </c>
      <c r="W150" s="33" t="e">
        <f t="shared" si="4"/>
        <v>#VALUE!</v>
      </c>
      <c r="X150" s="31" t="s">
        <v>75</v>
      </c>
      <c r="Y150" s="33" t="e">
        <f t="shared" si="5"/>
        <v>#VALUE!</v>
      </c>
      <c r="Z150" s="32"/>
    </row>
    <row r="151" spans="1:26" x14ac:dyDescent="0.3">
      <c r="A151" s="35">
        <f>IF(Замеры!B147=0, " ", Замеры!B147)</f>
        <v>142</v>
      </c>
      <c r="B151" s="37" t="str">
        <f>CONCATENATE(Замеры!C147,Замеры!E147)</f>
        <v>Группа от QF</v>
      </c>
      <c r="C151" s="35" t="str">
        <f>IF(Замеры!H147=0," ", Замеры!H147)</f>
        <v xml:space="preserve"> </v>
      </c>
      <c r="D151" s="29" t="str">
        <f>IF(Замеры!T147=0, " ", Замеры!R147)</f>
        <v xml:space="preserve"> </v>
      </c>
      <c r="E151" s="29" t="str">
        <f>CONCATENATE(Замеры!N147,Замеры!Q147,Замеры!P147)</f>
        <v xml:space="preserve"> </v>
      </c>
      <c r="F151" s="30" t="str">
        <f>IF(Замеры!T147=0," ","---")</f>
        <v xml:space="preserve"> </v>
      </c>
      <c r="G151" s="31" t="str">
        <f>IF(Замеры!T147=0," ",Замеры!I147)</f>
        <v xml:space="preserve"> </v>
      </c>
      <c r="H151" s="31" t="str">
        <f>CONCATENATE(Замеры!AE147,Замеры!U147,Замеры!AF147)</f>
        <v>0 0</v>
      </c>
      <c r="I151" s="29" t="str">
        <f>CONCATENATE(Замеры!AC147,Замеры!U147,Замеры!AD147)</f>
        <v>0 0</v>
      </c>
      <c r="J151" s="31" t="str">
        <f>IF(Замеры!T147=0," ",G151*2.55)</f>
        <v xml:space="preserve"> </v>
      </c>
      <c r="K151" s="29" t="str">
        <f>IF(Замеры!T147=0," ",Замеры!AA147)</f>
        <v xml:space="preserve"> </v>
      </c>
      <c r="L151" s="29" t="str">
        <f>IF(Замеры!T147=0," ",Замеры!AB147)</f>
        <v xml:space="preserve"> </v>
      </c>
      <c r="M151" s="29" t="str">
        <f>IF(Замеры!T147=0," ",0.1)</f>
        <v xml:space="preserve"> </v>
      </c>
      <c r="N151" s="29" t="str">
        <f>IF(Замеры!T147=0," ",Замеры!T147)</f>
        <v xml:space="preserve"> </v>
      </c>
      <c r="O151" s="29" t="str">
        <f>Замеры!U147</f>
        <v xml:space="preserve"> </v>
      </c>
      <c r="P151" s="29" t="str">
        <f>Замеры!V147</f>
        <v xml:space="preserve"> </v>
      </c>
      <c r="Q151" s="29" t="str">
        <f>IF(Замеры!T147=0," ","+")</f>
        <v xml:space="preserve"> </v>
      </c>
      <c r="R151" s="32">
        <f>Замеры!S147</f>
        <v>0</v>
      </c>
      <c r="W151" s="33" t="e">
        <f t="shared" si="4"/>
        <v>#VALUE!</v>
      </c>
      <c r="X151" s="31" t="s">
        <v>75</v>
      </c>
      <c r="Y151" s="33" t="e">
        <f t="shared" si="5"/>
        <v>#VALUE!</v>
      </c>
      <c r="Z151" s="32"/>
    </row>
    <row r="152" spans="1:26" x14ac:dyDescent="0.3">
      <c r="A152" s="35">
        <f>IF(Замеры!B148=0, " ", Замеры!B148)</f>
        <v>143</v>
      </c>
      <c r="B152" s="37" t="str">
        <f>CONCATENATE(Замеры!C148,Замеры!E148)</f>
        <v>Группа от QF</v>
      </c>
      <c r="C152" s="35" t="str">
        <f>IF(Замеры!H148=0," ", Замеры!H148)</f>
        <v xml:space="preserve"> </v>
      </c>
      <c r="D152" s="29" t="str">
        <f>IF(Замеры!T148=0, " ", Замеры!R148)</f>
        <v xml:space="preserve"> </v>
      </c>
      <c r="E152" s="29" t="str">
        <f>CONCATENATE(Замеры!N148,Замеры!Q148,Замеры!P148)</f>
        <v xml:space="preserve"> </v>
      </c>
      <c r="F152" s="30" t="str">
        <f>IF(Замеры!T148=0," ","---")</f>
        <v xml:space="preserve"> </v>
      </c>
      <c r="G152" s="31" t="str">
        <f>IF(Замеры!T148=0," ",Замеры!I148)</f>
        <v xml:space="preserve"> </v>
      </c>
      <c r="H152" s="31" t="str">
        <f>CONCATENATE(Замеры!AE148,Замеры!U148,Замеры!AF148)</f>
        <v>0 0</v>
      </c>
      <c r="I152" s="29" t="str">
        <f>CONCATENATE(Замеры!AC148,Замеры!U148,Замеры!AD148)</f>
        <v>0 0</v>
      </c>
      <c r="J152" s="31" t="str">
        <f>IF(Замеры!T148=0," ",G152*2.55)</f>
        <v xml:space="preserve"> </v>
      </c>
      <c r="K152" s="29" t="str">
        <f>IF(Замеры!T148=0," ",Замеры!AA148)</f>
        <v xml:space="preserve"> </v>
      </c>
      <c r="L152" s="29" t="str">
        <f>IF(Замеры!T148=0," ",Замеры!AB148)</f>
        <v xml:space="preserve"> </v>
      </c>
      <c r="M152" s="29" t="str">
        <f>IF(Замеры!T148=0," ",0.1)</f>
        <v xml:space="preserve"> </v>
      </c>
      <c r="N152" s="29" t="str">
        <f>IF(Замеры!T148=0," ",Замеры!T148)</f>
        <v xml:space="preserve"> </v>
      </c>
      <c r="O152" s="29" t="str">
        <f>Замеры!U148</f>
        <v xml:space="preserve"> </v>
      </c>
      <c r="P152" s="29" t="str">
        <f>Замеры!V148</f>
        <v xml:space="preserve"> </v>
      </c>
      <c r="Q152" s="29" t="str">
        <f>IF(Замеры!T148=0," ","+")</f>
        <v xml:space="preserve"> </v>
      </c>
      <c r="R152" s="32">
        <f>Замеры!S148</f>
        <v>0</v>
      </c>
      <c r="W152" s="33" t="e">
        <f t="shared" si="4"/>
        <v>#VALUE!</v>
      </c>
      <c r="X152" s="31" t="s">
        <v>75</v>
      </c>
      <c r="Y152" s="33" t="e">
        <f t="shared" si="5"/>
        <v>#VALUE!</v>
      </c>
      <c r="Z152" s="32"/>
    </row>
    <row r="153" spans="1:26" x14ac:dyDescent="0.3">
      <c r="A153" s="35">
        <f>IF(Замеры!B149=0, " ", Замеры!B149)</f>
        <v>144</v>
      </c>
      <c r="B153" s="37" t="str">
        <f>CONCATENATE(Замеры!C149,Замеры!E149)</f>
        <v>Группа от QF</v>
      </c>
      <c r="C153" s="35" t="str">
        <f>IF(Замеры!H149=0," ", Замеры!H149)</f>
        <v xml:space="preserve"> </v>
      </c>
      <c r="D153" s="29" t="str">
        <f>IF(Замеры!T149=0, " ", Замеры!R149)</f>
        <v xml:space="preserve"> </v>
      </c>
      <c r="E153" s="29" t="str">
        <f>CONCATENATE(Замеры!N149,Замеры!Q149,Замеры!P149)</f>
        <v xml:space="preserve"> </v>
      </c>
      <c r="F153" s="30" t="str">
        <f>IF(Замеры!T149=0," ","---")</f>
        <v xml:space="preserve"> </v>
      </c>
      <c r="G153" s="31" t="str">
        <f>IF(Замеры!T149=0," ",Замеры!I149)</f>
        <v xml:space="preserve"> </v>
      </c>
      <c r="H153" s="31" t="str">
        <f>CONCATENATE(Замеры!AE149,Замеры!U149,Замеры!AF149)</f>
        <v>0 0</v>
      </c>
      <c r="I153" s="29" t="str">
        <f>CONCATENATE(Замеры!AC149,Замеры!U149,Замеры!AD149)</f>
        <v>0 0</v>
      </c>
      <c r="J153" s="31" t="str">
        <f>IF(Замеры!T149=0," ",G153*2.55)</f>
        <v xml:space="preserve"> </v>
      </c>
      <c r="K153" s="29" t="str">
        <f>IF(Замеры!T149=0," ",Замеры!AA149)</f>
        <v xml:space="preserve"> </v>
      </c>
      <c r="L153" s="29" t="str">
        <f>IF(Замеры!T149=0," ",Замеры!AB149)</f>
        <v xml:space="preserve"> </v>
      </c>
      <c r="M153" s="29" t="str">
        <f>IF(Замеры!T149=0," ",0.1)</f>
        <v xml:space="preserve"> </v>
      </c>
      <c r="N153" s="29" t="str">
        <f>IF(Замеры!T149=0," ",Замеры!T149)</f>
        <v xml:space="preserve"> </v>
      </c>
      <c r="O153" s="29" t="str">
        <f>Замеры!U149</f>
        <v xml:space="preserve"> </v>
      </c>
      <c r="P153" s="29" t="str">
        <f>Замеры!V149</f>
        <v xml:space="preserve"> </v>
      </c>
      <c r="Q153" s="29" t="str">
        <f>IF(Замеры!T149=0," ","+")</f>
        <v xml:space="preserve"> </v>
      </c>
      <c r="R153" s="32">
        <f>Замеры!S149</f>
        <v>0</v>
      </c>
      <c r="W153" s="33" t="e">
        <f t="shared" si="4"/>
        <v>#VALUE!</v>
      </c>
      <c r="X153" s="31" t="s">
        <v>75</v>
      </c>
      <c r="Y153" s="33" t="e">
        <f t="shared" si="5"/>
        <v>#VALUE!</v>
      </c>
      <c r="Z153" s="32"/>
    </row>
    <row r="154" spans="1:26" x14ac:dyDescent="0.3">
      <c r="A154" s="35">
        <f>IF(Замеры!B150=0, " ", Замеры!B150)</f>
        <v>145</v>
      </c>
      <c r="B154" s="37" t="str">
        <f>CONCATENATE(Замеры!C150,Замеры!E150)</f>
        <v>Группа от QF</v>
      </c>
      <c r="C154" s="35" t="str">
        <f>IF(Замеры!H150=0," ", Замеры!H150)</f>
        <v xml:space="preserve"> </v>
      </c>
      <c r="D154" s="29" t="str">
        <f>IF(Замеры!T150=0, " ", Замеры!R150)</f>
        <v xml:space="preserve"> </v>
      </c>
      <c r="E154" s="29" t="str">
        <f>CONCATENATE(Замеры!N150,Замеры!Q150,Замеры!P150)</f>
        <v xml:space="preserve"> </v>
      </c>
      <c r="F154" s="30" t="str">
        <f>IF(Замеры!T150=0," ","---")</f>
        <v xml:space="preserve"> </v>
      </c>
      <c r="G154" s="31" t="str">
        <f>IF(Замеры!T150=0," ",Замеры!I150)</f>
        <v xml:space="preserve"> </v>
      </c>
      <c r="H154" s="31" t="str">
        <f>CONCATENATE(Замеры!AE150,Замеры!U150,Замеры!AF150)</f>
        <v>0 0</v>
      </c>
      <c r="I154" s="29" t="str">
        <f>CONCATENATE(Замеры!AC150,Замеры!U150,Замеры!AD150)</f>
        <v>0 0</v>
      </c>
      <c r="J154" s="31" t="str">
        <f>IF(Замеры!T150=0," ",G154*2.55)</f>
        <v xml:space="preserve"> </v>
      </c>
      <c r="K154" s="29" t="str">
        <f>IF(Замеры!T150=0," ",Замеры!AA150)</f>
        <v xml:space="preserve"> </v>
      </c>
      <c r="L154" s="29" t="str">
        <f>IF(Замеры!T150=0," ",Замеры!AB150)</f>
        <v xml:space="preserve"> </v>
      </c>
      <c r="M154" s="29" t="str">
        <f>IF(Замеры!T150=0," ",0.1)</f>
        <v xml:space="preserve"> </v>
      </c>
      <c r="N154" s="29" t="str">
        <f>IF(Замеры!T150=0," ",Замеры!T150)</f>
        <v xml:space="preserve"> </v>
      </c>
      <c r="O154" s="29" t="str">
        <f>Замеры!U150</f>
        <v xml:space="preserve"> </v>
      </c>
      <c r="P154" s="29" t="str">
        <f>Замеры!V150</f>
        <v xml:space="preserve"> </v>
      </c>
      <c r="Q154" s="29" t="str">
        <f>IF(Замеры!T150=0," ","+")</f>
        <v xml:space="preserve"> </v>
      </c>
      <c r="R154" s="32">
        <f>Замеры!S150</f>
        <v>0</v>
      </c>
      <c r="W154" s="33" t="e">
        <f t="shared" si="4"/>
        <v>#VALUE!</v>
      </c>
      <c r="X154" s="31" t="s">
        <v>75</v>
      </c>
      <c r="Y154" s="33" t="e">
        <f t="shared" si="5"/>
        <v>#VALUE!</v>
      </c>
      <c r="Z154" s="32"/>
    </row>
    <row r="155" spans="1:26" x14ac:dyDescent="0.3">
      <c r="A155" s="35">
        <f>IF(Замеры!B151=0, " ", Замеры!B151)</f>
        <v>146</v>
      </c>
      <c r="B155" s="37" t="str">
        <f>CONCATENATE(Замеры!C151,Замеры!E151)</f>
        <v>Группа от QF</v>
      </c>
      <c r="C155" s="35" t="str">
        <f>IF(Замеры!H151=0," ", Замеры!H151)</f>
        <v xml:space="preserve"> </v>
      </c>
      <c r="D155" s="29" t="str">
        <f>IF(Замеры!T151=0, " ", Замеры!R151)</f>
        <v xml:space="preserve"> </v>
      </c>
      <c r="E155" s="29" t="str">
        <f>CONCATENATE(Замеры!N151,Замеры!Q151,Замеры!P151)</f>
        <v xml:space="preserve"> </v>
      </c>
      <c r="F155" s="30" t="str">
        <f>IF(Замеры!T151=0," ","---")</f>
        <v xml:space="preserve"> </v>
      </c>
      <c r="G155" s="31" t="str">
        <f>IF(Замеры!T151=0," ",Замеры!I151)</f>
        <v xml:space="preserve"> </v>
      </c>
      <c r="H155" s="31" t="str">
        <f>CONCATENATE(Замеры!AE151,Замеры!U151,Замеры!AF151)</f>
        <v>0 0</v>
      </c>
      <c r="I155" s="29" t="str">
        <f>CONCATENATE(Замеры!AC151,Замеры!U151,Замеры!AD151)</f>
        <v>0 0</v>
      </c>
      <c r="J155" s="31" t="str">
        <f>IF(Замеры!T151=0," ",G155*2.55)</f>
        <v xml:space="preserve"> </v>
      </c>
      <c r="K155" s="29" t="str">
        <f>IF(Замеры!T151=0," ",Замеры!AA151)</f>
        <v xml:space="preserve"> </v>
      </c>
      <c r="L155" s="29" t="str">
        <f>IF(Замеры!T151=0," ",Замеры!AB151)</f>
        <v xml:space="preserve"> </v>
      </c>
      <c r="M155" s="29" t="str">
        <f>IF(Замеры!T151=0," ",0.1)</f>
        <v xml:space="preserve"> </v>
      </c>
      <c r="N155" s="29" t="str">
        <f>IF(Замеры!T151=0," ",Замеры!T151)</f>
        <v xml:space="preserve"> </v>
      </c>
      <c r="O155" s="29" t="str">
        <f>Замеры!U151</f>
        <v xml:space="preserve"> </v>
      </c>
      <c r="P155" s="29" t="str">
        <f>Замеры!V151</f>
        <v xml:space="preserve"> </v>
      </c>
      <c r="Q155" s="29" t="str">
        <f>IF(Замеры!T151=0," ","+")</f>
        <v xml:space="preserve"> </v>
      </c>
      <c r="R155" s="32">
        <f>Замеры!S151</f>
        <v>0</v>
      </c>
      <c r="W155" s="33" t="e">
        <f t="shared" si="4"/>
        <v>#VALUE!</v>
      </c>
      <c r="X155" s="31" t="s">
        <v>75</v>
      </c>
      <c r="Y155" s="33" t="e">
        <f t="shared" si="5"/>
        <v>#VALUE!</v>
      </c>
      <c r="Z155" s="32"/>
    </row>
    <row r="156" spans="1:26" x14ac:dyDescent="0.3">
      <c r="A156" s="35">
        <f>IF(Замеры!B152=0, " ", Замеры!B152)</f>
        <v>147</v>
      </c>
      <c r="B156" s="37" t="str">
        <f>CONCATENATE(Замеры!C152,Замеры!E152)</f>
        <v>Группа от QF</v>
      </c>
      <c r="C156" s="35" t="str">
        <f>IF(Замеры!H152=0," ", Замеры!H152)</f>
        <v xml:space="preserve"> </v>
      </c>
      <c r="D156" s="29" t="str">
        <f>IF(Замеры!T152=0, " ", Замеры!R152)</f>
        <v xml:space="preserve"> </v>
      </c>
      <c r="E156" s="29" t="str">
        <f>CONCATENATE(Замеры!N152,Замеры!Q152,Замеры!P152)</f>
        <v xml:space="preserve"> </v>
      </c>
      <c r="F156" s="30" t="str">
        <f>IF(Замеры!T152=0," ","---")</f>
        <v xml:space="preserve"> </v>
      </c>
      <c r="G156" s="31" t="str">
        <f>IF(Замеры!T152=0," ",Замеры!I152)</f>
        <v xml:space="preserve"> </v>
      </c>
      <c r="H156" s="31" t="str">
        <f>CONCATENATE(Замеры!AE152,Замеры!U152,Замеры!AF152)</f>
        <v>0 0</v>
      </c>
      <c r="I156" s="29" t="str">
        <f>CONCATENATE(Замеры!AC152,Замеры!U152,Замеры!AD152)</f>
        <v>0 0</v>
      </c>
      <c r="J156" s="31" t="str">
        <f>IF(Замеры!T152=0," ",G156*2.55)</f>
        <v xml:space="preserve"> </v>
      </c>
      <c r="K156" s="29" t="str">
        <f>IF(Замеры!T152=0," ",Замеры!AA152)</f>
        <v xml:space="preserve"> </v>
      </c>
      <c r="L156" s="29" t="str">
        <f>IF(Замеры!T152=0," ",Замеры!AB152)</f>
        <v xml:space="preserve"> </v>
      </c>
      <c r="M156" s="29" t="str">
        <f>IF(Замеры!T152=0," ",0.1)</f>
        <v xml:space="preserve"> </v>
      </c>
      <c r="N156" s="29" t="str">
        <f>IF(Замеры!T152=0," ",Замеры!T152)</f>
        <v xml:space="preserve"> </v>
      </c>
      <c r="O156" s="29" t="str">
        <f>Замеры!U152</f>
        <v xml:space="preserve"> </v>
      </c>
      <c r="P156" s="29" t="str">
        <f>Замеры!V152</f>
        <v xml:space="preserve"> </v>
      </c>
      <c r="Q156" s="29" t="str">
        <f>IF(Замеры!T152=0," ","+")</f>
        <v xml:space="preserve"> </v>
      </c>
      <c r="R156" s="32">
        <f>Замеры!S152</f>
        <v>0</v>
      </c>
      <c r="W156" s="33" t="e">
        <f t="shared" si="4"/>
        <v>#VALUE!</v>
      </c>
      <c r="X156" s="31" t="s">
        <v>75</v>
      </c>
      <c r="Y156" s="33" t="e">
        <f t="shared" si="5"/>
        <v>#VALUE!</v>
      </c>
      <c r="Z156" s="32"/>
    </row>
    <row r="157" spans="1:26" x14ac:dyDescent="0.3">
      <c r="A157" s="35">
        <f>IF(Замеры!B153=0, " ", Замеры!B153)</f>
        <v>148</v>
      </c>
      <c r="B157" s="37" t="str">
        <f>CONCATENATE(Замеры!C153,Замеры!E153)</f>
        <v>Группа от QF</v>
      </c>
      <c r="C157" s="35" t="str">
        <f>IF(Замеры!H153=0," ", Замеры!H153)</f>
        <v xml:space="preserve"> </v>
      </c>
      <c r="D157" s="29" t="str">
        <f>IF(Замеры!T153=0, " ", Замеры!R153)</f>
        <v xml:space="preserve"> </v>
      </c>
      <c r="E157" s="29" t="str">
        <f>CONCATENATE(Замеры!N153,Замеры!Q153,Замеры!P153)</f>
        <v xml:space="preserve"> </v>
      </c>
      <c r="F157" s="30" t="str">
        <f>IF(Замеры!T153=0," ","---")</f>
        <v xml:space="preserve"> </v>
      </c>
      <c r="G157" s="31" t="str">
        <f>IF(Замеры!T153=0," ",Замеры!I153)</f>
        <v xml:space="preserve"> </v>
      </c>
      <c r="H157" s="31" t="str">
        <f>CONCATENATE(Замеры!AE153,Замеры!U153,Замеры!AF153)</f>
        <v>0 0</v>
      </c>
      <c r="I157" s="29" t="str">
        <f>CONCATENATE(Замеры!AC153,Замеры!U153,Замеры!AD153)</f>
        <v>0 0</v>
      </c>
      <c r="J157" s="31" t="str">
        <f>IF(Замеры!T153=0," ",G157*2.55)</f>
        <v xml:space="preserve"> </v>
      </c>
      <c r="K157" s="29" t="str">
        <f>IF(Замеры!T153=0," ",Замеры!AA153)</f>
        <v xml:space="preserve"> </v>
      </c>
      <c r="L157" s="29" t="str">
        <f>IF(Замеры!T153=0," ",Замеры!AB153)</f>
        <v xml:space="preserve"> </v>
      </c>
      <c r="M157" s="29" t="str">
        <f>IF(Замеры!T153=0," ",0.1)</f>
        <v xml:space="preserve"> </v>
      </c>
      <c r="N157" s="29" t="str">
        <f>IF(Замеры!T153=0," ",Замеры!T153)</f>
        <v xml:space="preserve"> </v>
      </c>
      <c r="O157" s="29" t="str">
        <f>Замеры!U153</f>
        <v xml:space="preserve"> </v>
      </c>
      <c r="P157" s="29" t="str">
        <f>Замеры!V153</f>
        <v xml:space="preserve"> </v>
      </c>
      <c r="Q157" s="29" t="str">
        <f>IF(Замеры!T153=0," ","+")</f>
        <v xml:space="preserve"> </v>
      </c>
      <c r="R157" s="32">
        <f>Замеры!S153</f>
        <v>0</v>
      </c>
      <c r="W157" s="33" t="e">
        <f t="shared" si="4"/>
        <v>#VALUE!</v>
      </c>
      <c r="X157" s="31" t="s">
        <v>75</v>
      </c>
      <c r="Y157" s="33" t="e">
        <f t="shared" si="5"/>
        <v>#VALUE!</v>
      </c>
      <c r="Z157" s="32"/>
    </row>
    <row r="158" spans="1:26" x14ac:dyDescent="0.3">
      <c r="A158" s="35">
        <f>IF(Замеры!B154=0, " ", Замеры!B154)</f>
        <v>149</v>
      </c>
      <c r="B158" s="37" t="str">
        <f>CONCATENATE(Замеры!C154,Замеры!E154)</f>
        <v>Группа от QF</v>
      </c>
      <c r="C158" s="35" t="str">
        <f>IF(Замеры!H154=0," ", Замеры!H154)</f>
        <v xml:space="preserve"> </v>
      </c>
      <c r="D158" s="29" t="str">
        <f>IF(Замеры!T154=0, " ", Замеры!R154)</f>
        <v xml:space="preserve"> </v>
      </c>
      <c r="E158" s="29" t="str">
        <f>CONCATENATE(Замеры!N154,Замеры!Q154,Замеры!P154)</f>
        <v xml:space="preserve"> </v>
      </c>
      <c r="F158" s="30" t="str">
        <f>IF(Замеры!T154=0," ","---")</f>
        <v xml:space="preserve"> </v>
      </c>
      <c r="G158" s="31" t="str">
        <f>IF(Замеры!T154=0," ",Замеры!I154)</f>
        <v xml:space="preserve"> </v>
      </c>
      <c r="H158" s="31" t="str">
        <f>CONCATENATE(Замеры!AE154,Замеры!U154,Замеры!AF154)</f>
        <v>0 0</v>
      </c>
      <c r="I158" s="29" t="str">
        <f>CONCATENATE(Замеры!AC154,Замеры!U154,Замеры!AD154)</f>
        <v>0 0</v>
      </c>
      <c r="J158" s="31" t="str">
        <f>IF(Замеры!T154=0," ",G158*2.55)</f>
        <v xml:space="preserve"> </v>
      </c>
      <c r="K158" s="29" t="str">
        <f>IF(Замеры!T154=0," ",Замеры!AA154)</f>
        <v xml:space="preserve"> </v>
      </c>
      <c r="L158" s="29" t="str">
        <f>IF(Замеры!T154=0," ",Замеры!AB154)</f>
        <v xml:space="preserve"> </v>
      </c>
      <c r="M158" s="29" t="str">
        <f>IF(Замеры!T154=0," ",0.1)</f>
        <v xml:space="preserve"> </v>
      </c>
      <c r="N158" s="29" t="str">
        <f>IF(Замеры!T154=0," ",Замеры!T154)</f>
        <v xml:space="preserve"> </v>
      </c>
      <c r="O158" s="29" t="str">
        <f>Замеры!U154</f>
        <v xml:space="preserve"> </v>
      </c>
      <c r="P158" s="29" t="str">
        <f>Замеры!V154</f>
        <v xml:space="preserve"> </v>
      </c>
      <c r="Q158" s="29" t="str">
        <f>IF(Замеры!T154=0," ","+")</f>
        <v xml:space="preserve"> </v>
      </c>
      <c r="R158" s="32">
        <f>Замеры!S154</f>
        <v>0</v>
      </c>
      <c r="W158" s="33" t="e">
        <f t="shared" si="4"/>
        <v>#VALUE!</v>
      </c>
      <c r="X158" s="31" t="s">
        <v>75</v>
      </c>
      <c r="Y158" s="33" t="e">
        <f t="shared" si="5"/>
        <v>#VALUE!</v>
      </c>
      <c r="Z158" s="32"/>
    </row>
    <row r="159" spans="1:26" x14ac:dyDescent="0.3">
      <c r="A159" s="35">
        <f>IF(Замеры!B155=0, " ", Замеры!B155)</f>
        <v>150</v>
      </c>
      <c r="B159" s="37" t="str">
        <f>CONCATENATE(Замеры!C155,Замеры!E155)</f>
        <v>Группа от QF</v>
      </c>
      <c r="C159" s="35" t="str">
        <f>IF(Замеры!H155=0," ", Замеры!H155)</f>
        <v xml:space="preserve"> </v>
      </c>
      <c r="D159" s="29" t="str">
        <f>IF(Замеры!T155=0, " ", Замеры!R155)</f>
        <v xml:space="preserve"> </v>
      </c>
      <c r="E159" s="29" t="str">
        <f>CONCATENATE(Замеры!N155,Замеры!Q155,Замеры!P155)</f>
        <v xml:space="preserve"> </v>
      </c>
      <c r="F159" s="30" t="str">
        <f>IF(Замеры!T155=0," ","---")</f>
        <v xml:space="preserve"> </v>
      </c>
      <c r="G159" s="31" t="str">
        <f>IF(Замеры!T155=0," ",Замеры!I155)</f>
        <v xml:space="preserve"> </v>
      </c>
      <c r="H159" s="31" t="str">
        <f>CONCATENATE(Замеры!AE155,Замеры!U155,Замеры!AF155)</f>
        <v>0 0</v>
      </c>
      <c r="I159" s="29" t="str">
        <f>CONCATENATE(Замеры!AC155,Замеры!U155,Замеры!AD155)</f>
        <v>0 0</v>
      </c>
      <c r="J159" s="31" t="str">
        <f>IF(Замеры!T155=0," ",G159*2.55)</f>
        <v xml:space="preserve"> </v>
      </c>
      <c r="K159" s="29" t="str">
        <f>IF(Замеры!T155=0," ",Замеры!AA155)</f>
        <v xml:space="preserve"> </v>
      </c>
      <c r="L159" s="29" t="str">
        <f>IF(Замеры!T155=0," ",Замеры!AB155)</f>
        <v xml:space="preserve"> </v>
      </c>
      <c r="M159" s="29" t="str">
        <f>IF(Замеры!T155=0," ",0.1)</f>
        <v xml:space="preserve"> </v>
      </c>
      <c r="N159" s="29" t="str">
        <f>IF(Замеры!T155=0," ",Замеры!T155)</f>
        <v xml:space="preserve"> </v>
      </c>
      <c r="O159" s="29" t="str">
        <f>Замеры!U155</f>
        <v xml:space="preserve"> </v>
      </c>
      <c r="P159" s="29" t="str">
        <f>Замеры!V155</f>
        <v xml:space="preserve"> </v>
      </c>
      <c r="Q159" s="29" t="str">
        <f>IF(Замеры!T155=0," ","+")</f>
        <v xml:space="preserve"> </v>
      </c>
      <c r="R159" s="32">
        <f>Замеры!S155</f>
        <v>0</v>
      </c>
      <c r="W159" s="33" t="e">
        <f t="shared" si="4"/>
        <v>#VALUE!</v>
      </c>
      <c r="X159" s="31" t="s">
        <v>75</v>
      </c>
      <c r="Y159" s="33" t="e">
        <f t="shared" si="5"/>
        <v>#VALUE!</v>
      </c>
      <c r="Z159" s="32"/>
    </row>
    <row r="160" spans="1:26" x14ac:dyDescent="0.3">
      <c r="A160" s="35">
        <f>IF(Замеры!B156=0, " ", Замеры!B156)</f>
        <v>151</v>
      </c>
      <c r="B160" s="37" t="str">
        <f>CONCATENATE(Замеры!C156,Замеры!E156)</f>
        <v>Группа от QF</v>
      </c>
      <c r="C160" s="35" t="str">
        <f>IF(Замеры!H156=0," ", Замеры!H156)</f>
        <v xml:space="preserve"> </v>
      </c>
      <c r="D160" s="29" t="str">
        <f>IF(Замеры!T156=0, " ", Замеры!R156)</f>
        <v xml:space="preserve"> </v>
      </c>
      <c r="E160" s="29" t="str">
        <f>CONCATENATE(Замеры!N156,Замеры!Q156,Замеры!P156)</f>
        <v xml:space="preserve"> </v>
      </c>
      <c r="F160" s="30" t="str">
        <f>IF(Замеры!T156=0," ","---")</f>
        <v xml:space="preserve"> </v>
      </c>
      <c r="G160" s="31" t="str">
        <f>IF(Замеры!T156=0," ",Замеры!I156)</f>
        <v xml:space="preserve"> </v>
      </c>
      <c r="H160" s="31" t="str">
        <f>CONCATENATE(Замеры!AE156,Замеры!U156,Замеры!AF156)</f>
        <v>0 0</v>
      </c>
      <c r="I160" s="29" t="str">
        <f>CONCATENATE(Замеры!AC156,Замеры!U156,Замеры!AD156)</f>
        <v>0 0</v>
      </c>
      <c r="J160" s="31" t="str">
        <f>IF(Замеры!T156=0," ",G160*2.55)</f>
        <v xml:space="preserve"> </v>
      </c>
      <c r="K160" s="29" t="str">
        <f>IF(Замеры!T156=0," ",Замеры!AA156)</f>
        <v xml:space="preserve"> </v>
      </c>
      <c r="L160" s="29" t="str">
        <f>IF(Замеры!T156=0," ",Замеры!AB156)</f>
        <v xml:space="preserve"> </v>
      </c>
      <c r="M160" s="29" t="str">
        <f>IF(Замеры!T156=0," ",0.1)</f>
        <v xml:space="preserve"> </v>
      </c>
      <c r="N160" s="29" t="str">
        <f>IF(Замеры!T156=0," ",Замеры!T156)</f>
        <v xml:space="preserve"> </v>
      </c>
      <c r="O160" s="29" t="str">
        <f>Замеры!U156</f>
        <v xml:space="preserve"> </v>
      </c>
      <c r="P160" s="29" t="str">
        <f>Замеры!V156</f>
        <v xml:space="preserve"> </v>
      </c>
      <c r="Q160" s="29" t="str">
        <f>IF(Замеры!T156=0," ","+")</f>
        <v xml:space="preserve"> </v>
      </c>
      <c r="R160" s="32">
        <f>Замеры!S156</f>
        <v>0</v>
      </c>
      <c r="W160" s="33" t="e">
        <f t="shared" si="4"/>
        <v>#VALUE!</v>
      </c>
      <c r="X160" s="31" t="s">
        <v>75</v>
      </c>
      <c r="Y160" s="33" t="e">
        <f t="shared" si="5"/>
        <v>#VALUE!</v>
      </c>
      <c r="Z160" s="32"/>
    </row>
    <row r="161" spans="1:26" x14ac:dyDescent="0.3">
      <c r="A161" s="35">
        <f>IF(Замеры!B157=0, " ", Замеры!B157)</f>
        <v>152</v>
      </c>
      <c r="B161" s="37" t="str">
        <f>CONCATENATE(Замеры!C157,Замеры!E157)</f>
        <v>Группа от QF</v>
      </c>
      <c r="C161" s="35" t="str">
        <f>IF(Замеры!H157=0," ", Замеры!H157)</f>
        <v xml:space="preserve"> </v>
      </c>
      <c r="D161" s="29" t="str">
        <f>IF(Замеры!T157=0, " ", Замеры!R157)</f>
        <v xml:space="preserve"> </v>
      </c>
      <c r="E161" s="29" t="str">
        <f>CONCATENATE(Замеры!N157,Замеры!Q157,Замеры!P157)</f>
        <v xml:space="preserve"> </v>
      </c>
      <c r="F161" s="30" t="str">
        <f>IF(Замеры!T157=0," ","---")</f>
        <v xml:space="preserve"> </v>
      </c>
      <c r="G161" s="31" t="str">
        <f>IF(Замеры!T157=0," ",Замеры!I157)</f>
        <v xml:space="preserve"> </v>
      </c>
      <c r="H161" s="31" t="str">
        <f>CONCATENATE(Замеры!AE157,Замеры!U157,Замеры!AF157)</f>
        <v>0 0</v>
      </c>
      <c r="I161" s="29" t="str">
        <f>CONCATENATE(Замеры!AC157,Замеры!U157,Замеры!AD157)</f>
        <v>0 0</v>
      </c>
      <c r="J161" s="31" t="str">
        <f>IF(Замеры!T157=0," ",G161*2.55)</f>
        <v xml:space="preserve"> </v>
      </c>
      <c r="K161" s="29" t="str">
        <f>IF(Замеры!T157=0," ",Замеры!AA157)</f>
        <v xml:space="preserve"> </v>
      </c>
      <c r="L161" s="29" t="str">
        <f>IF(Замеры!T157=0," ",Замеры!AB157)</f>
        <v xml:space="preserve"> </v>
      </c>
      <c r="M161" s="29" t="str">
        <f>IF(Замеры!T157=0," ",0.1)</f>
        <v xml:space="preserve"> </v>
      </c>
      <c r="N161" s="29" t="str">
        <f>IF(Замеры!T157=0," ",Замеры!T157)</f>
        <v xml:space="preserve"> </v>
      </c>
      <c r="O161" s="29" t="str">
        <f>Замеры!U157</f>
        <v xml:space="preserve"> </v>
      </c>
      <c r="P161" s="29" t="str">
        <f>Замеры!V157</f>
        <v xml:space="preserve"> </v>
      </c>
      <c r="Q161" s="29" t="str">
        <f>IF(Замеры!T157=0," ","+")</f>
        <v xml:space="preserve"> </v>
      </c>
      <c r="R161" s="32">
        <f>Замеры!S157</f>
        <v>0</v>
      </c>
      <c r="W161" s="33" t="e">
        <f t="shared" si="4"/>
        <v>#VALUE!</v>
      </c>
      <c r="X161" s="31" t="s">
        <v>75</v>
      </c>
      <c r="Y161" s="33" t="e">
        <f t="shared" si="5"/>
        <v>#VALUE!</v>
      </c>
      <c r="Z161" s="32"/>
    </row>
    <row r="162" spans="1:26" x14ac:dyDescent="0.3">
      <c r="A162" s="35">
        <f>IF(Замеры!B158=0, " ", Замеры!B158)</f>
        <v>153</v>
      </c>
      <c r="B162" s="37" t="str">
        <f>CONCATENATE(Замеры!C158,Замеры!E158)</f>
        <v>Группа от QF</v>
      </c>
      <c r="C162" s="35" t="str">
        <f>IF(Замеры!H158=0," ", Замеры!H158)</f>
        <v xml:space="preserve"> </v>
      </c>
      <c r="D162" s="29" t="str">
        <f>IF(Замеры!T158=0, " ", Замеры!R158)</f>
        <v xml:space="preserve"> </v>
      </c>
      <c r="E162" s="29" t="str">
        <f>CONCATENATE(Замеры!N158,Замеры!Q158,Замеры!P158)</f>
        <v xml:space="preserve"> </v>
      </c>
      <c r="F162" s="30" t="str">
        <f>IF(Замеры!T158=0," ","---")</f>
        <v xml:space="preserve"> </v>
      </c>
      <c r="G162" s="31" t="str">
        <f>IF(Замеры!T158=0," ",Замеры!I158)</f>
        <v xml:space="preserve"> </v>
      </c>
      <c r="H162" s="31" t="str">
        <f>CONCATENATE(Замеры!AE158,Замеры!U158,Замеры!AF158)</f>
        <v>0 0</v>
      </c>
      <c r="I162" s="29" t="str">
        <f>CONCATENATE(Замеры!AC158,Замеры!U158,Замеры!AD158)</f>
        <v>0 0</v>
      </c>
      <c r="J162" s="31" t="str">
        <f>IF(Замеры!T158=0," ",G162*2.55)</f>
        <v xml:space="preserve"> </v>
      </c>
      <c r="K162" s="29" t="str">
        <f>IF(Замеры!T158=0," ",Замеры!AA158)</f>
        <v xml:space="preserve"> </v>
      </c>
      <c r="L162" s="29" t="str">
        <f>IF(Замеры!T158=0," ",Замеры!AB158)</f>
        <v xml:space="preserve"> </v>
      </c>
      <c r="M162" s="29" t="str">
        <f>IF(Замеры!T158=0," ",0.1)</f>
        <v xml:space="preserve"> </v>
      </c>
      <c r="N162" s="29" t="str">
        <f>IF(Замеры!T158=0," ",Замеры!T158)</f>
        <v xml:space="preserve"> </v>
      </c>
      <c r="O162" s="29" t="str">
        <f>Замеры!U158</f>
        <v xml:space="preserve"> </v>
      </c>
      <c r="P162" s="29" t="str">
        <f>Замеры!V158</f>
        <v xml:space="preserve"> </v>
      </c>
      <c r="Q162" s="29" t="str">
        <f>IF(Замеры!T158=0," ","+")</f>
        <v xml:space="preserve"> </v>
      </c>
      <c r="R162" s="32">
        <f>Замеры!S158</f>
        <v>0</v>
      </c>
      <c r="W162" s="33" t="e">
        <f t="shared" si="4"/>
        <v>#VALUE!</v>
      </c>
      <c r="X162" s="31" t="s">
        <v>75</v>
      </c>
      <c r="Y162" s="33" t="e">
        <f t="shared" si="5"/>
        <v>#VALUE!</v>
      </c>
      <c r="Z162" s="32"/>
    </row>
    <row r="163" spans="1:26" x14ac:dyDescent="0.3">
      <c r="A163" s="35">
        <f>IF(Замеры!B159=0, " ", Замеры!B159)</f>
        <v>154</v>
      </c>
      <c r="B163" s="37" t="str">
        <f>CONCATENATE(Замеры!C159,Замеры!E159)</f>
        <v>Группа от QF</v>
      </c>
      <c r="C163" s="35" t="str">
        <f>IF(Замеры!H159=0," ", Замеры!H159)</f>
        <v xml:space="preserve"> </v>
      </c>
      <c r="D163" s="29" t="str">
        <f>IF(Замеры!T159=0, " ", Замеры!R159)</f>
        <v xml:space="preserve"> </v>
      </c>
      <c r="E163" s="29" t="str">
        <f>CONCATENATE(Замеры!N159,Замеры!Q159,Замеры!P159)</f>
        <v xml:space="preserve"> </v>
      </c>
      <c r="F163" s="30" t="str">
        <f>IF(Замеры!T159=0," ","---")</f>
        <v xml:space="preserve"> </v>
      </c>
      <c r="G163" s="31" t="str">
        <f>IF(Замеры!T159=0," ",Замеры!I159)</f>
        <v xml:space="preserve"> </v>
      </c>
      <c r="H163" s="31" t="str">
        <f>CONCATENATE(Замеры!AE159,Замеры!U159,Замеры!AF159)</f>
        <v>0 0</v>
      </c>
      <c r="I163" s="29" t="str">
        <f>CONCATENATE(Замеры!AC159,Замеры!U159,Замеры!AD159)</f>
        <v>0 0</v>
      </c>
      <c r="J163" s="31" t="str">
        <f>IF(Замеры!T159=0," ",G163*2.55)</f>
        <v xml:space="preserve"> </v>
      </c>
      <c r="K163" s="29" t="str">
        <f>IF(Замеры!T159=0," ",Замеры!AA159)</f>
        <v xml:space="preserve"> </v>
      </c>
      <c r="L163" s="29" t="str">
        <f>IF(Замеры!T159=0," ",Замеры!AB159)</f>
        <v xml:space="preserve"> </v>
      </c>
      <c r="M163" s="29" t="str">
        <f>IF(Замеры!T159=0," ",0.1)</f>
        <v xml:space="preserve"> </v>
      </c>
      <c r="N163" s="29" t="str">
        <f>IF(Замеры!T159=0," ",Замеры!T159)</f>
        <v xml:space="preserve"> </v>
      </c>
      <c r="O163" s="29" t="str">
        <f>Замеры!U159</f>
        <v xml:space="preserve"> </v>
      </c>
      <c r="P163" s="29" t="str">
        <f>Замеры!V159</f>
        <v xml:space="preserve"> </v>
      </c>
      <c r="Q163" s="29" t="str">
        <f>IF(Замеры!T159=0," ","+")</f>
        <v xml:space="preserve"> </v>
      </c>
      <c r="R163" s="32">
        <f>Замеры!S159</f>
        <v>0</v>
      </c>
      <c r="W163" s="33" t="e">
        <f t="shared" si="4"/>
        <v>#VALUE!</v>
      </c>
      <c r="X163" s="31" t="s">
        <v>75</v>
      </c>
      <c r="Y163" s="33" t="e">
        <f t="shared" si="5"/>
        <v>#VALUE!</v>
      </c>
      <c r="Z163" s="32"/>
    </row>
    <row r="164" spans="1:26" x14ac:dyDescent="0.3">
      <c r="A164" s="35">
        <f>IF(Замеры!B160=0, " ", Замеры!B160)</f>
        <v>155</v>
      </c>
      <c r="B164" s="37" t="str">
        <f>CONCATENATE(Замеры!C160,Замеры!E160)</f>
        <v>Группа от QF</v>
      </c>
      <c r="C164" s="35" t="str">
        <f>IF(Замеры!H160=0," ", Замеры!H160)</f>
        <v xml:space="preserve"> </v>
      </c>
      <c r="D164" s="29" t="str">
        <f>IF(Замеры!T160=0, " ", Замеры!R160)</f>
        <v xml:space="preserve"> </v>
      </c>
      <c r="E164" s="29" t="str">
        <f>CONCATENATE(Замеры!N160,Замеры!Q160,Замеры!P160)</f>
        <v xml:space="preserve"> </v>
      </c>
      <c r="F164" s="30" t="str">
        <f>IF(Замеры!T160=0," ","---")</f>
        <v xml:space="preserve"> </v>
      </c>
      <c r="G164" s="31" t="str">
        <f>IF(Замеры!T160=0," ",Замеры!I160)</f>
        <v xml:space="preserve"> </v>
      </c>
      <c r="H164" s="31" t="str">
        <f>CONCATENATE(Замеры!AE160,Замеры!U160,Замеры!AF160)</f>
        <v>0 0</v>
      </c>
      <c r="I164" s="29" t="str">
        <f>CONCATENATE(Замеры!AC160,Замеры!U160,Замеры!AD160)</f>
        <v>0 0</v>
      </c>
      <c r="J164" s="31" t="str">
        <f>IF(Замеры!T160=0," ",G164*2.55)</f>
        <v xml:space="preserve"> </v>
      </c>
      <c r="K164" s="29" t="str">
        <f>IF(Замеры!T160=0," ",Замеры!AA160)</f>
        <v xml:space="preserve"> </v>
      </c>
      <c r="L164" s="29" t="str">
        <f>IF(Замеры!T160=0," ",Замеры!AB160)</f>
        <v xml:space="preserve"> </v>
      </c>
      <c r="M164" s="29" t="str">
        <f>IF(Замеры!T160=0," ",0.1)</f>
        <v xml:space="preserve"> </v>
      </c>
      <c r="N164" s="29" t="str">
        <f>IF(Замеры!T160=0," ",Замеры!T160)</f>
        <v xml:space="preserve"> </v>
      </c>
      <c r="O164" s="29" t="str">
        <f>Замеры!U160</f>
        <v xml:space="preserve"> </v>
      </c>
      <c r="P164" s="29" t="str">
        <f>Замеры!V160</f>
        <v xml:space="preserve"> </v>
      </c>
      <c r="Q164" s="29" t="str">
        <f>IF(Замеры!T160=0," ","+")</f>
        <v xml:space="preserve"> </v>
      </c>
      <c r="R164" s="32">
        <f>Замеры!S160</f>
        <v>0</v>
      </c>
      <c r="W164" s="33" t="e">
        <f t="shared" si="4"/>
        <v>#VALUE!</v>
      </c>
      <c r="X164" s="31" t="s">
        <v>75</v>
      </c>
      <c r="Y164" s="33" t="e">
        <f t="shared" si="5"/>
        <v>#VALUE!</v>
      </c>
      <c r="Z164" s="32"/>
    </row>
    <row r="165" spans="1:26" x14ac:dyDescent="0.3">
      <c r="A165" s="35">
        <f>IF(Замеры!B161=0, " ", Замеры!B161)</f>
        <v>156</v>
      </c>
      <c r="B165" s="37" t="str">
        <f>CONCATENATE(Замеры!C161,Замеры!E161)</f>
        <v>Группа от QF</v>
      </c>
      <c r="C165" s="35" t="str">
        <f>IF(Замеры!H161=0," ", Замеры!H161)</f>
        <v xml:space="preserve"> </v>
      </c>
      <c r="D165" s="29" t="str">
        <f>IF(Замеры!T161=0, " ", Замеры!R161)</f>
        <v xml:space="preserve"> </v>
      </c>
      <c r="E165" s="29" t="str">
        <f>CONCATENATE(Замеры!N161,Замеры!Q161,Замеры!P161)</f>
        <v xml:space="preserve"> </v>
      </c>
      <c r="F165" s="30" t="str">
        <f>IF(Замеры!T161=0," ","---")</f>
        <v xml:space="preserve"> </v>
      </c>
      <c r="G165" s="31" t="str">
        <f>IF(Замеры!T161=0," ",Замеры!I161)</f>
        <v xml:space="preserve"> </v>
      </c>
      <c r="H165" s="31" t="str">
        <f>CONCATENATE(Замеры!AE161,Замеры!U161,Замеры!AF161)</f>
        <v>0 0</v>
      </c>
      <c r="I165" s="29" t="str">
        <f>CONCATENATE(Замеры!AC161,Замеры!U161,Замеры!AD161)</f>
        <v>0 0</v>
      </c>
      <c r="J165" s="31" t="str">
        <f>IF(Замеры!T161=0," ",G165*2.55)</f>
        <v xml:space="preserve"> </v>
      </c>
      <c r="K165" s="29" t="str">
        <f>IF(Замеры!T161=0," ",Замеры!AA161)</f>
        <v xml:space="preserve"> </v>
      </c>
      <c r="L165" s="29" t="str">
        <f>IF(Замеры!T161=0," ",Замеры!AB161)</f>
        <v xml:space="preserve"> </v>
      </c>
      <c r="M165" s="29" t="str">
        <f>IF(Замеры!T161=0," ",0.1)</f>
        <v xml:space="preserve"> </v>
      </c>
      <c r="N165" s="29" t="str">
        <f>IF(Замеры!T161=0," ",Замеры!T161)</f>
        <v xml:space="preserve"> </v>
      </c>
      <c r="O165" s="29" t="str">
        <f>Замеры!U161</f>
        <v xml:space="preserve"> </v>
      </c>
      <c r="P165" s="29" t="str">
        <f>Замеры!V161</f>
        <v xml:space="preserve"> </v>
      </c>
      <c r="Q165" s="29" t="str">
        <f>IF(Замеры!T161=0," ","+")</f>
        <v xml:space="preserve"> </v>
      </c>
      <c r="R165" s="32">
        <f>Замеры!S161</f>
        <v>0</v>
      </c>
      <c r="W165" s="33" t="e">
        <f t="shared" si="4"/>
        <v>#VALUE!</v>
      </c>
      <c r="X165" s="31" t="s">
        <v>75</v>
      </c>
      <c r="Y165" s="33" t="e">
        <f t="shared" si="5"/>
        <v>#VALUE!</v>
      </c>
      <c r="Z165" s="32"/>
    </row>
    <row r="166" spans="1:26" x14ac:dyDescent="0.3">
      <c r="A166" s="35">
        <f>IF(Замеры!B162=0, " ", Замеры!B162)</f>
        <v>157</v>
      </c>
      <c r="B166" s="37" t="str">
        <f>CONCATENATE(Замеры!C162,Замеры!E162)</f>
        <v>Группа от QF</v>
      </c>
      <c r="C166" s="35" t="str">
        <f>IF(Замеры!H162=0," ", Замеры!H162)</f>
        <v xml:space="preserve"> </v>
      </c>
      <c r="D166" s="29" t="str">
        <f>IF(Замеры!T162=0, " ", Замеры!R162)</f>
        <v xml:space="preserve"> </v>
      </c>
      <c r="E166" s="29" t="str">
        <f>CONCATENATE(Замеры!N162,Замеры!Q162,Замеры!P162)</f>
        <v xml:space="preserve"> </v>
      </c>
      <c r="F166" s="30" t="str">
        <f>IF(Замеры!T162=0," ","---")</f>
        <v xml:space="preserve"> </v>
      </c>
      <c r="G166" s="31" t="str">
        <f>IF(Замеры!T162=0," ",Замеры!I162)</f>
        <v xml:space="preserve"> </v>
      </c>
      <c r="H166" s="31" t="str">
        <f>CONCATENATE(Замеры!AE162,Замеры!U162,Замеры!AF162)</f>
        <v>0 0</v>
      </c>
      <c r="I166" s="29" t="str">
        <f>CONCATENATE(Замеры!AC162,Замеры!U162,Замеры!AD162)</f>
        <v>0 0</v>
      </c>
      <c r="J166" s="31" t="str">
        <f>IF(Замеры!T162=0," ",G166*2.55)</f>
        <v xml:space="preserve"> </v>
      </c>
      <c r="K166" s="29" t="str">
        <f>IF(Замеры!T162=0," ",Замеры!AA162)</f>
        <v xml:space="preserve"> </v>
      </c>
      <c r="L166" s="29" t="str">
        <f>IF(Замеры!T162=0," ",Замеры!AB162)</f>
        <v xml:space="preserve"> </v>
      </c>
      <c r="M166" s="29" t="str">
        <f>IF(Замеры!T162=0," ",0.1)</f>
        <v xml:space="preserve"> </v>
      </c>
      <c r="N166" s="29" t="str">
        <f>IF(Замеры!T162=0," ",Замеры!T162)</f>
        <v xml:space="preserve"> </v>
      </c>
      <c r="O166" s="29" t="str">
        <f>Замеры!U162</f>
        <v xml:space="preserve"> </v>
      </c>
      <c r="P166" s="29" t="str">
        <f>Замеры!V162</f>
        <v xml:space="preserve"> </v>
      </c>
      <c r="Q166" s="29" t="str">
        <f>IF(Замеры!T162=0," ","+")</f>
        <v xml:space="preserve"> </v>
      </c>
      <c r="R166" s="32">
        <f>Замеры!S162</f>
        <v>0</v>
      </c>
      <c r="W166" s="33" t="e">
        <f t="shared" si="4"/>
        <v>#VALUE!</v>
      </c>
      <c r="X166" s="31" t="s">
        <v>75</v>
      </c>
      <c r="Y166" s="33" t="e">
        <f t="shared" si="5"/>
        <v>#VALUE!</v>
      </c>
      <c r="Z166" s="32"/>
    </row>
    <row r="167" spans="1:26" x14ac:dyDescent="0.3">
      <c r="A167" s="35">
        <f>IF(Замеры!B163=0, " ", Замеры!B163)</f>
        <v>158</v>
      </c>
      <c r="B167" s="37" t="str">
        <f>CONCATENATE(Замеры!C163,Замеры!E163)</f>
        <v>Группа от QF</v>
      </c>
      <c r="C167" s="35" t="str">
        <f>IF(Замеры!H163=0," ", Замеры!H163)</f>
        <v xml:space="preserve"> </v>
      </c>
      <c r="D167" s="29" t="str">
        <f>IF(Замеры!T163=0, " ", Замеры!R163)</f>
        <v xml:space="preserve"> </v>
      </c>
      <c r="E167" s="29" t="str">
        <f>CONCATENATE(Замеры!N163,Замеры!Q163,Замеры!P163)</f>
        <v xml:space="preserve"> </v>
      </c>
      <c r="F167" s="30" t="str">
        <f>IF(Замеры!T163=0," ","---")</f>
        <v xml:space="preserve"> </v>
      </c>
      <c r="G167" s="31" t="str">
        <f>IF(Замеры!T163=0," ",Замеры!I163)</f>
        <v xml:space="preserve"> </v>
      </c>
      <c r="H167" s="31" t="str">
        <f>CONCATENATE(Замеры!AE163,Замеры!U163,Замеры!AF163)</f>
        <v>0 0</v>
      </c>
      <c r="I167" s="29" t="str">
        <f>CONCATENATE(Замеры!AC163,Замеры!U163,Замеры!AD163)</f>
        <v>0 0</v>
      </c>
      <c r="J167" s="31" t="str">
        <f>IF(Замеры!T163=0," ",G167*2.55)</f>
        <v xml:space="preserve"> </v>
      </c>
      <c r="K167" s="29" t="str">
        <f>IF(Замеры!T163=0," ",Замеры!AA163)</f>
        <v xml:space="preserve"> </v>
      </c>
      <c r="L167" s="29" t="str">
        <f>IF(Замеры!T163=0," ",Замеры!AB163)</f>
        <v xml:space="preserve"> </v>
      </c>
      <c r="M167" s="29" t="str">
        <f>IF(Замеры!T163=0," ",0.1)</f>
        <v xml:space="preserve"> </v>
      </c>
      <c r="N167" s="29" t="str">
        <f>IF(Замеры!T163=0," ",Замеры!T163)</f>
        <v xml:space="preserve"> </v>
      </c>
      <c r="O167" s="29" t="str">
        <f>Замеры!U163</f>
        <v xml:space="preserve"> </v>
      </c>
      <c r="P167" s="29" t="str">
        <f>Замеры!V163</f>
        <v xml:space="preserve"> </v>
      </c>
      <c r="Q167" s="29" t="str">
        <f>IF(Замеры!T163=0," ","+")</f>
        <v xml:space="preserve"> </v>
      </c>
      <c r="R167" s="32">
        <f>Замеры!S163</f>
        <v>0</v>
      </c>
      <c r="W167" s="33" t="e">
        <f t="shared" si="4"/>
        <v>#VALUE!</v>
      </c>
      <c r="X167" s="31" t="s">
        <v>75</v>
      </c>
      <c r="Y167" s="33" t="e">
        <f t="shared" si="5"/>
        <v>#VALUE!</v>
      </c>
      <c r="Z167" s="32"/>
    </row>
    <row r="168" spans="1:26" x14ac:dyDescent="0.3">
      <c r="A168" s="35">
        <f>IF(Замеры!B164=0, " ", Замеры!B164)</f>
        <v>159</v>
      </c>
      <c r="B168" s="37" t="str">
        <f>CONCATENATE(Замеры!C164,Замеры!E164)</f>
        <v>Группа от QF</v>
      </c>
      <c r="C168" s="35" t="str">
        <f>IF(Замеры!H164=0," ", Замеры!H164)</f>
        <v xml:space="preserve"> </v>
      </c>
      <c r="D168" s="29" t="str">
        <f>IF(Замеры!T164=0, " ", Замеры!R164)</f>
        <v xml:space="preserve"> </v>
      </c>
      <c r="E168" s="29" t="str">
        <f>CONCATENATE(Замеры!N164,Замеры!Q164,Замеры!P164)</f>
        <v xml:space="preserve"> </v>
      </c>
      <c r="F168" s="30" t="str">
        <f>IF(Замеры!T164=0," ","---")</f>
        <v xml:space="preserve"> </v>
      </c>
      <c r="G168" s="31" t="str">
        <f>IF(Замеры!T164=0," ",Замеры!I164)</f>
        <v xml:space="preserve"> </v>
      </c>
      <c r="H168" s="31" t="str">
        <f>CONCATENATE(Замеры!AE164,Замеры!U164,Замеры!AF164)</f>
        <v>0 0</v>
      </c>
      <c r="I168" s="29" t="str">
        <f>CONCATENATE(Замеры!AC164,Замеры!U164,Замеры!AD164)</f>
        <v>0 0</v>
      </c>
      <c r="J168" s="31" t="str">
        <f>IF(Замеры!T164=0," ",G168*2.55)</f>
        <v xml:space="preserve"> </v>
      </c>
      <c r="K168" s="29" t="str">
        <f>IF(Замеры!T164=0," ",Замеры!AA164)</f>
        <v xml:space="preserve"> </v>
      </c>
      <c r="L168" s="29" t="str">
        <f>IF(Замеры!T164=0," ",Замеры!AB164)</f>
        <v xml:space="preserve"> </v>
      </c>
      <c r="M168" s="29" t="str">
        <f>IF(Замеры!T164=0," ",0.1)</f>
        <v xml:space="preserve"> </v>
      </c>
      <c r="N168" s="29" t="str">
        <f>IF(Замеры!T164=0," ",Замеры!T164)</f>
        <v xml:space="preserve"> </v>
      </c>
      <c r="O168" s="29" t="str">
        <f>Замеры!U164</f>
        <v xml:space="preserve"> </v>
      </c>
      <c r="P168" s="29" t="str">
        <f>Замеры!V164</f>
        <v xml:space="preserve"> </v>
      </c>
      <c r="Q168" s="29" t="str">
        <f>IF(Замеры!T164=0," ","+")</f>
        <v xml:space="preserve"> </v>
      </c>
      <c r="R168" s="32">
        <f>Замеры!S164</f>
        <v>0</v>
      </c>
      <c r="W168" s="33" t="e">
        <f t="shared" si="4"/>
        <v>#VALUE!</v>
      </c>
      <c r="X168" s="31" t="s">
        <v>75</v>
      </c>
      <c r="Y168" s="33" t="e">
        <f t="shared" si="5"/>
        <v>#VALUE!</v>
      </c>
      <c r="Z168" s="32"/>
    </row>
    <row r="169" spans="1:26" x14ac:dyDescent="0.3">
      <c r="A169" s="35">
        <f>IF(Замеры!B165=0, " ", Замеры!B165)</f>
        <v>160</v>
      </c>
      <c r="B169" s="37" t="str">
        <f>CONCATENATE(Замеры!C165,Замеры!E165)</f>
        <v>Группа от QF</v>
      </c>
      <c r="C169" s="35" t="str">
        <f>IF(Замеры!H165=0," ", Замеры!H165)</f>
        <v xml:space="preserve"> </v>
      </c>
      <c r="D169" s="29" t="str">
        <f>IF(Замеры!T165=0, " ", Замеры!R165)</f>
        <v xml:space="preserve"> </v>
      </c>
      <c r="E169" s="29" t="str">
        <f>CONCATENATE(Замеры!N165,Замеры!Q165,Замеры!P165)</f>
        <v xml:space="preserve"> </v>
      </c>
      <c r="F169" s="30" t="str">
        <f>IF(Замеры!T165=0," ","---")</f>
        <v xml:space="preserve"> </v>
      </c>
      <c r="G169" s="31" t="str">
        <f>IF(Замеры!T165=0," ",Замеры!I165)</f>
        <v xml:space="preserve"> </v>
      </c>
      <c r="H169" s="31" t="str">
        <f>CONCATENATE(Замеры!AE165,Замеры!U165,Замеры!AF165)</f>
        <v>0 0</v>
      </c>
      <c r="I169" s="29" t="str">
        <f>CONCATENATE(Замеры!AC165,Замеры!U165,Замеры!AD165)</f>
        <v>0 0</v>
      </c>
      <c r="J169" s="31" t="str">
        <f>IF(Замеры!T165=0," ",G169*2.55)</f>
        <v xml:space="preserve"> </v>
      </c>
      <c r="K169" s="29" t="str">
        <f>IF(Замеры!T165=0," ",Замеры!AA165)</f>
        <v xml:space="preserve"> </v>
      </c>
      <c r="L169" s="29" t="str">
        <f>IF(Замеры!T165=0," ",Замеры!AB165)</f>
        <v xml:space="preserve"> </v>
      </c>
      <c r="M169" s="29" t="str">
        <f>IF(Замеры!T165=0," ",0.1)</f>
        <v xml:space="preserve"> </v>
      </c>
      <c r="N169" s="29" t="str">
        <f>IF(Замеры!T165=0," ",Замеры!T165)</f>
        <v xml:space="preserve"> </v>
      </c>
      <c r="O169" s="29" t="str">
        <f>Замеры!U165</f>
        <v xml:space="preserve"> </v>
      </c>
      <c r="P169" s="29" t="str">
        <f>Замеры!V165</f>
        <v xml:space="preserve"> </v>
      </c>
      <c r="Q169" s="29" t="str">
        <f>IF(Замеры!T165=0," ","+")</f>
        <v xml:space="preserve"> </v>
      </c>
      <c r="R169" s="32">
        <f>Замеры!S165</f>
        <v>0</v>
      </c>
      <c r="W169" s="33" t="e">
        <f t="shared" si="4"/>
        <v>#VALUE!</v>
      </c>
      <c r="X169" s="31" t="s">
        <v>75</v>
      </c>
      <c r="Y169" s="33" t="e">
        <f t="shared" si="5"/>
        <v>#VALUE!</v>
      </c>
      <c r="Z169" s="32"/>
    </row>
    <row r="170" spans="1:26" x14ac:dyDescent="0.3">
      <c r="A170" s="35">
        <f>IF(Замеры!B166=0, " ", Замеры!B166)</f>
        <v>161</v>
      </c>
      <c r="B170" s="37" t="str">
        <f>CONCATENATE(Замеры!C166,Замеры!E166)</f>
        <v>Группа от QF</v>
      </c>
      <c r="C170" s="35" t="str">
        <f>IF(Замеры!H166=0," ", Замеры!H166)</f>
        <v xml:space="preserve"> </v>
      </c>
      <c r="D170" s="29" t="str">
        <f>IF(Замеры!T166=0, " ", Замеры!R166)</f>
        <v xml:space="preserve"> </v>
      </c>
      <c r="E170" s="29" t="str">
        <f>CONCATENATE(Замеры!N166,Замеры!Q166,Замеры!P166)</f>
        <v xml:space="preserve"> </v>
      </c>
      <c r="F170" s="30" t="str">
        <f>IF(Замеры!T166=0," ","---")</f>
        <v xml:space="preserve"> </v>
      </c>
      <c r="G170" s="31" t="str">
        <f>IF(Замеры!T166=0," ",Замеры!I166)</f>
        <v xml:space="preserve"> </v>
      </c>
      <c r="H170" s="31" t="str">
        <f>CONCATENATE(Замеры!AE166,Замеры!U166,Замеры!AF166)</f>
        <v>0 0</v>
      </c>
      <c r="I170" s="29" t="str">
        <f>CONCATENATE(Замеры!AC166,Замеры!U166,Замеры!AD166)</f>
        <v>0 0</v>
      </c>
      <c r="J170" s="31" t="str">
        <f>IF(Замеры!T166=0," ",G170*2.55)</f>
        <v xml:space="preserve"> </v>
      </c>
      <c r="K170" s="29" t="str">
        <f>IF(Замеры!T166=0," ",Замеры!AA166)</f>
        <v xml:space="preserve"> </v>
      </c>
      <c r="L170" s="29" t="str">
        <f>IF(Замеры!T166=0," ",Замеры!AB166)</f>
        <v xml:space="preserve"> </v>
      </c>
      <c r="M170" s="29" t="str">
        <f>IF(Замеры!T166=0," ",0.1)</f>
        <v xml:space="preserve"> </v>
      </c>
      <c r="N170" s="29" t="str">
        <f>IF(Замеры!T166=0," ",Замеры!T166)</f>
        <v xml:space="preserve"> </v>
      </c>
      <c r="O170" s="29" t="str">
        <f>Замеры!U166</f>
        <v xml:space="preserve"> </v>
      </c>
      <c r="P170" s="29" t="str">
        <f>Замеры!V166</f>
        <v xml:space="preserve"> </v>
      </c>
      <c r="Q170" s="29" t="str">
        <f>IF(Замеры!T166=0," ","+")</f>
        <v xml:space="preserve"> </v>
      </c>
      <c r="R170" s="32">
        <f>Замеры!S166</f>
        <v>0</v>
      </c>
      <c r="W170" s="33" t="e">
        <f t="shared" si="4"/>
        <v>#VALUE!</v>
      </c>
      <c r="X170" s="31" t="s">
        <v>75</v>
      </c>
      <c r="Y170" s="33" t="e">
        <f t="shared" si="5"/>
        <v>#VALUE!</v>
      </c>
      <c r="Z170" s="32"/>
    </row>
    <row r="171" spans="1:26" x14ac:dyDescent="0.3">
      <c r="A171" s="35">
        <f>IF(Замеры!B167=0, " ", Замеры!B167)</f>
        <v>162</v>
      </c>
      <c r="B171" s="37" t="str">
        <f>CONCATENATE(Замеры!C167,Замеры!E167)</f>
        <v>Группа от QF</v>
      </c>
      <c r="C171" s="35" t="str">
        <f>IF(Замеры!H167=0," ", Замеры!H167)</f>
        <v xml:space="preserve"> </v>
      </c>
      <c r="D171" s="29" t="str">
        <f>IF(Замеры!T167=0, " ", Замеры!R167)</f>
        <v xml:space="preserve"> </v>
      </c>
      <c r="E171" s="29" t="str">
        <f>CONCATENATE(Замеры!N167,Замеры!Q167,Замеры!P167)</f>
        <v xml:space="preserve"> </v>
      </c>
      <c r="F171" s="30" t="str">
        <f>IF(Замеры!T167=0," ","---")</f>
        <v xml:space="preserve"> </v>
      </c>
      <c r="G171" s="31" t="str">
        <f>IF(Замеры!T167=0," ",Замеры!I167)</f>
        <v xml:space="preserve"> </v>
      </c>
      <c r="H171" s="31" t="str">
        <f>CONCATENATE(Замеры!AE167,Замеры!U167,Замеры!AF167)</f>
        <v>0 0</v>
      </c>
      <c r="I171" s="29" t="str">
        <f>CONCATENATE(Замеры!AC167,Замеры!U167,Замеры!AD167)</f>
        <v>0 0</v>
      </c>
      <c r="J171" s="31" t="str">
        <f>IF(Замеры!T167=0," ",G171*2.55)</f>
        <v xml:space="preserve"> </v>
      </c>
      <c r="K171" s="29" t="str">
        <f>IF(Замеры!T167=0," ",Замеры!AA167)</f>
        <v xml:space="preserve"> </v>
      </c>
      <c r="L171" s="29" t="str">
        <f>IF(Замеры!T167=0," ",Замеры!AB167)</f>
        <v xml:space="preserve"> </v>
      </c>
      <c r="M171" s="29" t="str">
        <f>IF(Замеры!T167=0," ",0.1)</f>
        <v xml:space="preserve"> </v>
      </c>
      <c r="N171" s="29" t="str">
        <f>IF(Замеры!T167=0," ",Замеры!T167)</f>
        <v xml:space="preserve"> </v>
      </c>
      <c r="O171" s="29" t="str">
        <f>Замеры!U167</f>
        <v xml:space="preserve"> </v>
      </c>
      <c r="P171" s="29" t="str">
        <f>Замеры!V167</f>
        <v xml:space="preserve"> </v>
      </c>
      <c r="Q171" s="29" t="str">
        <f>IF(Замеры!T167=0," ","+")</f>
        <v xml:space="preserve"> </v>
      </c>
      <c r="R171" s="32">
        <f>Замеры!S167</f>
        <v>0</v>
      </c>
      <c r="W171" s="33" t="e">
        <f t="shared" si="4"/>
        <v>#VALUE!</v>
      </c>
      <c r="X171" s="31" t="s">
        <v>75</v>
      </c>
      <c r="Y171" s="33" t="e">
        <f t="shared" si="5"/>
        <v>#VALUE!</v>
      </c>
      <c r="Z171" s="32"/>
    </row>
    <row r="172" spans="1:26" x14ac:dyDescent="0.3">
      <c r="A172" s="35">
        <f>IF(Замеры!B168=0, " ", Замеры!B168)</f>
        <v>163</v>
      </c>
      <c r="B172" s="37" t="str">
        <f>CONCATENATE(Замеры!C168,Замеры!E168)</f>
        <v>Группа от QF</v>
      </c>
      <c r="C172" s="35" t="str">
        <f>IF(Замеры!H168=0," ", Замеры!H168)</f>
        <v xml:space="preserve"> </v>
      </c>
      <c r="D172" s="29" t="str">
        <f>IF(Замеры!T168=0, " ", Замеры!R168)</f>
        <v xml:space="preserve"> </v>
      </c>
      <c r="E172" s="29" t="str">
        <f>CONCATENATE(Замеры!N168,Замеры!Q168,Замеры!P168)</f>
        <v xml:space="preserve"> </v>
      </c>
      <c r="F172" s="30" t="str">
        <f>IF(Замеры!T168=0," ","---")</f>
        <v xml:space="preserve"> </v>
      </c>
      <c r="G172" s="31" t="str">
        <f>IF(Замеры!T168=0," ",Замеры!I168)</f>
        <v xml:space="preserve"> </v>
      </c>
      <c r="H172" s="31" t="str">
        <f>CONCATENATE(Замеры!AE168,Замеры!U168,Замеры!AF168)</f>
        <v>0 0</v>
      </c>
      <c r="I172" s="29" t="str">
        <f>CONCATENATE(Замеры!AC168,Замеры!U168,Замеры!AD168)</f>
        <v>0 0</v>
      </c>
      <c r="J172" s="31" t="str">
        <f>IF(Замеры!T168=0," ",G172*2.55)</f>
        <v xml:space="preserve"> </v>
      </c>
      <c r="K172" s="29" t="str">
        <f>IF(Замеры!T168=0," ",Замеры!AA168)</f>
        <v xml:space="preserve"> </v>
      </c>
      <c r="L172" s="29" t="str">
        <f>IF(Замеры!T168=0," ",Замеры!AB168)</f>
        <v xml:space="preserve"> </v>
      </c>
      <c r="M172" s="29" t="str">
        <f>IF(Замеры!T168=0," ",0.1)</f>
        <v xml:space="preserve"> </v>
      </c>
      <c r="N172" s="29" t="str">
        <f>IF(Замеры!T168=0," ",Замеры!T168)</f>
        <v xml:space="preserve"> </v>
      </c>
      <c r="O172" s="29" t="str">
        <f>Замеры!U168</f>
        <v xml:space="preserve"> </v>
      </c>
      <c r="P172" s="29" t="str">
        <f>Замеры!V168</f>
        <v xml:space="preserve"> </v>
      </c>
      <c r="Q172" s="29" t="str">
        <f>IF(Замеры!T168=0," ","+")</f>
        <v xml:space="preserve"> </v>
      </c>
      <c r="R172" s="32">
        <f>Замеры!S168</f>
        <v>0</v>
      </c>
      <c r="W172" s="33" t="e">
        <f t="shared" si="4"/>
        <v>#VALUE!</v>
      </c>
      <c r="X172" s="31" t="s">
        <v>75</v>
      </c>
      <c r="Y172" s="33" t="e">
        <f t="shared" si="5"/>
        <v>#VALUE!</v>
      </c>
      <c r="Z172" s="32"/>
    </row>
    <row r="173" spans="1:26" x14ac:dyDescent="0.3">
      <c r="A173" s="35">
        <f>IF(Замеры!B169=0, " ", Замеры!B169)</f>
        <v>164</v>
      </c>
      <c r="B173" s="37" t="str">
        <f>CONCATENATE(Замеры!C169,Замеры!E169)</f>
        <v>Группа от QF</v>
      </c>
      <c r="C173" s="35" t="str">
        <f>IF(Замеры!H169=0," ", Замеры!H169)</f>
        <v xml:space="preserve"> </v>
      </c>
      <c r="D173" s="29" t="str">
        <f>IF(Замеры!T169=0, " ", Замеры!R169)</f>
        <v xml:space="preserve"> </v>
      </c>
      <c r="E173" s="29" t="str">
        <f>CONCATENATE(Замеры!N169,Замеры!Q169,Замеры!P169)</f>
        <v xml:space="preserve"> </v>
      </c>
      <c r="F173" s="30" t="str">
        <f>IF(Замеры!T169=0," ","---")</f>
        <v xml:space="preserve"> </v>
      </c>
      <c r="G173" s="31" t="str">
        <f>IF(Замеры!T169=0," ",Замеры!I169)</f>
        <v xml:space="preserve"> </v>
      </c>
      <c r="H173" s="31" t="str">
        <f>CONCATENATE(Замеры!AE169,Замеры!U169,Замеры!AF169)</f>
        <v>0 0</v>
      </c>
      <c r="I173" s="29" t="str">
        <f>CONCATENATE(Замеры!AC169,Замеры!U169,Замеры!AD169)</f>
        <v>0 0</v>
      </c>
      <c r="J173" s="31" t="str">
        <f>IF(Замеры!T169=0," ",G173*2.55)</f>
        <v xml:space="preserve"> </v>
      </c>
      <c r="K173" s="29" t="str">
        <f>IF(Замеры!T169=0," ",Замеры!AA169)</f>
        <v xml:space="preserve"> </v>
      </c>
      <c r="L173" s="29" t="str">
        <f>IF(Замеры!T169=0," ",Замеры!AB169)</f>
        <v xml:space="preserve"> </v>
      </c>
      <c r="M173" s="29" t="str">
        <f>IF(Замеры!T169=0," ",0.1)</f>
        <v xml:space="preserve"> </v>
      </c>
      <c r="N173" s="29" t="str">
        <f>IF(Замеры!T169=0," ",Замеры!T169)</f>
        <v xml:space="preserve"> </v>
      </c>
      <c r="O173" s="29" t="str">
        <f>Замеры!U169</f>
        <v xml:space="preserve"> </v>
      </c>
      <c r="P173" s="29" t="str">
        <f>Замеры!V169</f>
        <v xml:space="preserve"> </v>
      </c>
      <c r="Q173" s="29" t="str">
        <f>IF(Замеры!T169=0," ","+")</f>
        <v xml:space="preserve"> </v>
      </c>
      <c r="R173" s="32">
        <f>Замеры!S169</f>
        <v>0</v>
      </c>
      <c r="W173" s="33" t="e">
        <f t="shared" si="4"/>
        <v>#VALUE!</v>
      </c>
      <c r="X173" s="31" t="s">
        <v>75</v>
      </c>
      <c r="Y173" s="33" t="e">
        <f t="shared" si="5"/>
        <v>#VALUE!</v>
      </c>
      <c r="Z173" s="32"/>
    </row>
    <row r="174" spans="1:26" x14ac:dyDescent="0.3">
      <c r="A174" s="35">
        <f>IF(Замеры!B170=0, " ", Замеры!B170)</f>
        <v>165</v>
      </c>
      <c r="B174" s="37" t="str">
        <f>CONCATENATE(Замеры!C170,Замеры!E170)</f>
        <v>Группа от QF</v>
      </c>
      <c r="C174" s="35" t="str">
        <f>IF(Замеры!H170=0," ", Замеры!H170)</f>
        <v xml:space="preserve"> </v>
      </c>
      <c r="D174" s="29" t="str">
        <f>IF(Замеры!T170=0, " ", Замеры!R170)</f>
        <v xml:space="preserve"> </v>
      </c>
      <c r="E174" s="29" t="str">
        <f>CONCATENATE(Замеры!N170,Замеры!Q170,Замеры!P170)</f>
        <v xml:space="preserve"> </v>
      </c>
      <c r="F174" s="30" t="str">
        <f>IF(Замеры!T170=0," ","---")</f>
        <v xml:space="preserve"> </v>
      </c>
      <c r="G174" s="31" t="str">
        <f>IF(Замеры!T170=0," ",Замеры!I170)</f>
        <v xml:space="preserve"> </v>
      </c>
      <c r="H174" s="31" t="str">
        <f>CONCATENATE(Замеры!AE170,Замеры!U170,Замеры!AF170)</f>
        <v>0 0</v>
      </c>
      <c r="I174" s="29" t="str">
        <f>CONCATENATE(Замеры!AC170,Замеры!U170,Замеры!AD170)</f>
        <v>0 0</v>
      </c>
      <c r="J174" s="31" t="str">
        <f>IF(Замеры!T170=0," ",G174*2.55)</f>
        <v xml:space="preserve"> </v>
      </c>
      <c r="K174" s="29" t="str">
        <f>IF(Замеры!T170=0," ",Замеры!AA170)</f>
        <v xml:space="preserve"> </v>
      </c>
      <c r="L174" s="29" t="str">
        <f>IF(Замеры!T170=0," ",Замеры!AB170)</f>
        <v xml:space="preserve"> </v>
      </c>
      <c r="M174" s="29" t="str">
        <f>IF(Замеры!T170=0," ",0.1)</f>
        <v xml:space="preserve"> </v>
      </c>
      <c r="N174" s="29" t="str">
        <f>IF(Замеры!T170=0," ",Замеры!T170)</f>
        <v xml:space="preserve"> </v>
      </c>
      <c r="O174" s="29" t="str">
        <f>Замеры!U170</f>
        <v xml:space="preserve"> </v>
      </c>
      <c r="P174" s="29" t="str">
        <f>Замеры!V170</f>
        <v xml:space="preserve"> </v>
      </c>
      <c r="Q174" s="29" t="str">
        <f>IF(Замеры!T170=0," ","+")</f>
        <v xml:space="preserve"> </v>
      </c>
      <c r="R174" s="32">
        <f>Замеры!S170</f>
        <v>0</v>
      </c>
      <c r="W174" s="33" t="e">
        <f t="shared" si="4"/>
        <v>#VALUE!</v>
      </c>
      <c r="X174" s="31" t="s">
        <v>75</v>
      </c>
      <c r="Y174" s="33" t="e">
        <f t="shared" si="5"/>
        <v>#VALUE!</v>
      </c>
      <c r="Z174" s="32"/>
    </row>
    <row r="175" spans="1:26" x14ac:dyDescent="0.3">
      <c r="A175" s="35">
        <f>IF(Замеры!B171=0, " ", Замеры!B171)</f>
        <v>166</v>
      </c>
      <c r="B175" s="37" t="str">
        <f>CONCATENATE(Замеры!C171,Замеры!E171)</f>
        <v>Группа от QF</v>
      </c>
      <c r="C175" s="35" t="str">
        <f>IF(Замеры!H171=0," ", Замеры!H171)</f>
        <v xml:space="preserve"> </v>
      </c>
      <c r="D175" s="29" t="str">
        <f>IF(Замеры!T171=0, " ", Замеры!R171)</f>
        <v xml:space="preserve"> </v>
      </c>
      <c r="E175" s="29" t="str">
        <f>CONCATENATE(Замеры!N171,Замеры!Q171,Замеры!P171)</f>
        <v xml:space="preserve"> </v>
      </c>
      <c r="F175" s="30" t="str">
        <f>IF(Замеры!T171=0," ","---")</f>
        <v xml:space="preserve"> </v>
      </c>
      <c r="G175" s="31" t="str">
        <f>IF(Замеры!T171=0," ",Замеры!I171)</f>
        <v xml:space="preserve"> </v>
      </c>
      <c r="H175" s="31" t="str">
        <f>CONCATENATE(Замеры!AE171,Замеры!U171,Замеры!AF171)</f>
        <v>0 0</v>
      </c>
      <c r="I175" s="29" t="str">
        <f>CONCATENATE(Замеры!AC171,Замеры!U171,Замеры!AD171)</f>
        <v>0 0</v>
      </c>
      <c r="J175" s="31" t="str">
        <f>IF(Замеры!T171=0," ",G175*2.55)</f>
        <v xml:space="preserve"> </v>
      </c>
      <c r="K175" s="29" t="str">
        <f>IF(Замеры!T171=0," ",Замеры!AA171)</f>
        <v xml:space="preserve"> </v>
      </c>
      <c r="L175" s="29" t="str">
        <f>IF(Замеры!T171=0," ",Замеры!AB171)</f>
        <v xml:space="preserve"> </v>
      </c>
      <c r="M175" s="29" t="str">
        <f>IF(Замеры!T171=0," ",0.1)</f>
        <v xml:space="preserve"> </v>
      </c>
      <c r="N175" s="29" t="str">
        <f>IF(Замеры!T171=0," ",Замеры!T171)</f>
        <v xml:space="preserve"> </v>
      </c>
      <c r="O175" s="29" t="str">
        <f>Замеры!U171</f>
        <v xml:space="preserve"> </v>
      </c>
      <c r="P175" s="29" t="str">
        <f>Замеры!V171</f>
        <v xml:space="preserve"> </v>
      </c>
      <c r="Q175" s="29" t="str">
        <f>IF(Замеры!T171=0," ","+")</f>
        <v xml:space="preserve"> </v>
      </c>
      <c r="R175" s="32">
        <f>Замеры!S171</f>
        <v>0</v>
      </c>
      <c r="W175" s="33" t="e">
        <f t="shared" si="4"/>
        <v>#VALUE!</v>
      </c>
      <c r="X175" s="31" t="s">
        <v>75</v>
      </c>
      <c r="Y175" s="33" t="e">
        <f t="shared" si="5"/>
        <v>#VALUE!</v>
      </c>
      <c r="Z175" s="32"/>
    </row>
    <row r="176" spans="1:26" x14ac:dyDescent="0.3">
      <c r="A176" s="35">
        <f>IF(Замеры!B172=0, " ", Замеры!B172)</f>
        <v>167</v>
      </c>
      <c r="B176" s="37" t="str">
        <f>CONCATENATE(Замеры!C172,Замеры!E172)</f>
        <v>Группа от QF</v>
      </c>
      <c r="C176" s="35" t="str">
        <f>IF(Замеры!H172=0," ", Замеры!H172)</f>
        <v xml:space="preserve"> </v>
      </c>
      <c r="D176" s="29" t="str">
        <f>IF(Замеры!T172=0, " ", Замеры!R172)</f>
        <v xml:space="preserve"> </v>
      </c>
      <c r="E176" s="29" t="str">
        <f>CONCATENATE(Замеры!N172,Замеры!Q172,Замеры!P172)</f>
        <v xml:space="preserve"> </v>
      </c>
      <c r="F176" s="30" t="str">
        <f>IF(Замеры!T172=0," ","---")</f>
        <v xml:space="preserve"> </v>
      </c>
      <c r="G176" s="31" t="str">
        <f>IF(Замеры!T172=0," ",Замеры!I172)</f>
        <v xml:space="preserve"> </v>
      </c>
      <c r="H176" s="31" t="str">
        <f>CONCATENATE(Замеры!AE172,Замеры!U172,Замеры!AF172)</f>
        <v>0 0</v>
      </c>
      <c r="I176" s="29" t="str">
        <f>CONCATENATE(Замеры!AC172,Замеры!U172,Замеры!AD172)</f>
        <v>0 0</v>
      </c>
      <c r="J176" s="31" t="str">
        <f>IF(Замеры!T172=0," ",G176*2.55)</f>
        <v xml:space="preserve"> </v>
      </c>
      <c r="K176" s="29" t="str">
        <f>IF(Замеры!T172=0," ",Замеры!AA172)</f>
        <v xml:space="preserve"> </v>
      </c>
      <c r="L176" s="29" t="str">
        <f>IF(Замеры!T172=0," ",Замеры!AB172)</f>
        <v xml:space="preserve"> </v>
      </c>
      <c r="M176" s="29" t="str">
        <f>IF(Замеры!T172=0," ",0.1)</f>
        <v xml:space="preserve"> </v>
      </c>
      <c r="N176" s="29" t="str">
        <f>IF(Замеры!T172=0," ",Замеры!T172)</f>
        <v xml:space="preserve"> </v>
      </c>
      <c r="O176" s="29" t="str">
        <f>Замеры!U172</f>
        <v xml:space="preserve"> </v>
      </c>
      <c r="P176" s="29" t="str">
        <f>Замеры!V172</f>
        <v xml:space="preserve"> </v>
      </c>
      <c r="Q176" s="29" t="str">
        <f>IF(Замеры!T172=0," ","+")</f>
        <v xml:space="preserve"> </v>
      </c>
      <c r="R176" s="32">
        <f>Замеры!S172</f>
        <v>0</v>
      </c>
      <c r="W176" s="33" t="e">
        <f t="shared" si="4"/>
        <v>#VALUE!</v>
      </c>
      <c r="X176" s="31" t="s">
        <v>75</v>
      </c>
      <c r="Y176" s="33" t="e">
        <f t="shared" si="5"/>
        <v>#VALUE!</v>
      </c>
      <c r="Z176" s="32"/>
    </row>
    <row r="177" spans="1:26" x14ac:dyDescent="0.3">
      <c r="A177" s="35">
        <f>IF(Замеры!B173=0, " ", Замеры!B173)</f>
        <v>168</v>
      </c>
      <c r="B177" s="37" t="str">
        <f>CONCATENATE(Замеры!C173,Замеры!E173)</f>
        <v>Группа от QF</v>
      </c>
      <c r="C177" s="35" t="str">
        <f>IF(Замеры!H173=0," ", Замеры!H173)</f>
        <v xml:space="preserve"> </v>
      </c>
      <c r="D177" s="29" t="str">
        <f>IF(Замеры!T173=0, " ", Замеры!R173)</f>
        <v xml:space="preserve"> </v>
      </c>
      <c r="E177" s="29" t="str">
        <f>CONCATENATE(Замеры!N173,Замеры!Q173,Замеры!P173)</f>
        <v xml:space="preserve"> </v>
      </c>
      <c r="F177" s="30" t="str">
        <f>IF(Замеры!T173=0," ","---")</f>
        <v xml:space="preserve"> </v>
      </c>
      <c r="G177" s="31" t="str">
        <f>IF(Замеры!T173=0," ",Замеры!I173)</f>
        <v xml:space="preserve"> </v>
      </c>
      <c r="H177" s="31" t="str">
        <f>CONCATENATE(Замеры!AE173,Замеры!U173,Замеры!AF173)</f>
        <v>0 0</v>
      </c>
      <c r="I177" s="29" t="str">
        <f>CONCATENATE(Замеры!AC173,Замеры!U173,Замеры!AD173)</f>
        <v>0 0</v>
      </c>
      <c r="J177" s="31" t="str">
        <f>IF(Замеры!T173=0," ",G177*2.55)</f>
        <v xml:space="preserve"> </v>
      </c>
      <c r="K177" s="29" t="str">
        <f>IF(Замеры!T173=0," ",Замеры!AA173)</f>
        <v xml:space="preserve"> </v>
      </c>
      <c r="L177" s="29" t="str">
        <f>IF(Замеры!T173=0," ",Замеры!AB173)</f>
        <v xml:space="preserve"> </v>
      </c>
      <c r="M177" s="29" t="str">
        <f>IF(Замеры!T173=0," ",0.1)</f>
        <v xml:space="preserve"> </v>
      </c>
      <c r="N177" s="29" t="str">
        <f>IF(Замеры!T173=0," ",Замеры!T173)</f>
        <v xml:space="preserve"> </v>
      </c>
      <c r="O177" s="29" t="str">
        <f>Замеры!U173</f>
        <v xml:space="preserve"> </v>
      </c>
      <c r="P177" s="29" t="str">
        <f>Замеры!V173</f>
        <v xml:space="preserve"> </v>
      </c>
      <c r="Q177" s="29" t="str">
        <f>IF(Замеры!T173=0," ","+")</f>
        <v xml:space="preserve"> </v>
      </c>
      <c r="R177" s="32">
        <f>Замеры!S173</f>
        <v>0</v>
      </c>
      <c r="W177" s="33" t="e">
        <f t="shared" si="4"/>
        <v>#VALUE!</v>
      </c>
      <c r="X177" s="31" t="s">
        <v>75</v>
      </c>
      <c r="Y177" s="33" t="e">
        <f t="shared" si="5"/>
        <v>#VALUE!</v>
      </c>
      <c r="Z177" s="32"/>
    </row>
    <row r="178" spans="1:26" x14ac:dyDescent="0.3">
      <c r="A178" s="35">
        <f>IF(Замеры!B174=0, " ", Замеры!B174)</f>
        <v>169</v>
      </c>
      <c r="B178" s="37" t="str">
        <f>CONCATENATE(Замеры!C174,Замеры!E174)</f>
        <v>Группа от QF</v>
      </c>
      <c r="C178" s="35" t="str">
        <f>IF(Замеры!H174=0," ", Замеры!H174)</f>
        <v xml:space="preserve"> </v>
      </c>
      <c r="D178" s="29" t="str">
        <f>IF(Замеры!T174=0, " ", Замеры!R174)</f>
        <v xml:space="preserve"> </v>
      </c>
      <c r="E178" s="29" t="str">
        <f>CONCATENATE(Замеры!N174,Замеры!Q174,Замеры!P174)</f>
        <v xml:space="preserve"> </v>
      </c>
      <c r="F178" s="30" t="str">
        <f>IF(Замеры!T174=0," ","---")</f>
        <v xml:space="preserve"> </v>
      </c>
      <c r="G178" s="31" t="str">
        <f>IF(Замеры!T174=0," ",Замеры!I174)</f>
        <v xml:space="preserve"> </v>
      </c>
      <c r="H178" s="31" t="str">
        <f>CONCATENATE(Замеры!AE174,Замеры!U174,Замеры!AF174)</f>
        <v>0 0</v>
      </c>
      <c r="I178" s="29" t="str">
        <f>CONCATENATE(Замеры!AC174,Замеры!U174,Замеры!AD174)</f>
        <v>0 0</v>
      </c>
      <c r="J178" s="31" t="str">
        <f>IF(Замеры!T174=0," ",G178*2.55)</f>
        <v xml:space="preserve"> </v>
      </c>
      <c r="K178" s="29" t="str">
        <f>IF(Замеры!T174=0," ",Замеры!AA174)</f>
        <v xml:space="preserve"> </v>
      </c>
      <c r="L178" s="29" t="str">
        <f>IF(Замеры!T174=0," ",Замеры!AB174)</f>
        <v xml:space="preserve"> </v>
      </c>
      <c r="M178" s="29" t="str">
        <f>IF(Замеры!T174=0," ",0.1)</f>
        <v xml:space="preserve"> </v>
      </c>
      <c r="N178" s="29" t="str">
        <f>IF(Замеры!T174=0," ",Замеры!T174)</f>
        <v xml:space="preserve"> </v>
      </c>
      <c r="O178" s="29" t="str">
        <f>Замеры!U174</f>
        <v xml:space="preserve"> </v>
      </c>
      <c r="P178" s="29" t="str">
        <f>Замеры!V174</f>
        <v xml:space="preserve"> </v>
      </c>
      <c r="Q178" s="29" t="str">
        <f>IF(Замеры!T174=0," ","+")</f>
        <v xml:space="preserve"> </v>
      </c>
      <c r="R178" s="32">
        <f>Замеры!S174</f>
        <v>0</v>
      </c>
      <c r="W178" s="33" t="e">
        <f t="shared" si="4"/>
        <v>#VALUE!</v>
      </c>
      <c r="X178" s="31" t="s">
        <v>75</v>
      </c>
      <c r="Y178" s="33" t="e">
        <f t="shared" si="5"/>
        <v>#VALUE!</v>
      </c>
      <c r="Z178" s="32"/>
    </row>
    <row r="179" spans="1:26" x14ac:dyDescent="0.3">
      <c r="A179" s="35">
        <f>IF(Замеры!B175=0, " ", Замеры!B175)</f>
        <v>170</v>
      </c>
      <c r="B179" s="37" t="str">
        <f>CONCATENATE(Замеры!C175,Замеры!E175)</f>
        <v>Группа от QF</v>
      </c>
      <c r="C179" s="35" t="str">
        <f>IF(Замеры!H175=0," ", Замеры!H175)</f>
        <v xml:space="preserve"> </v>
      </c>
      <c r="D179" s="29" t="str">
        <f>IF(Замеры!T175=0, " ", Замеры!R175)</f>
        <v xml:space="preserve"> </v>
      </c>
      <c r="E179" s="29" t="str">
        <f>CONCATENATE(Замеры!N175,Замеры!Q175,Замеры!P175)</f>
        <v xml:space="preserve"> </v>
      </c>
      <c r="F179" s="30" t="str">
        <f>IF(Замеры!T175=0," ","---")</f>
        <v xml:space="preserve"> </v>
      </c>
      <c r="G179" s="31" t="str">
        <f>IF(Замеры!T175=0," ",Замеры!I175)</f>
        <v xml:space="preserve"> </v>
      </c>
      <c r="H179" s="31" t="str">
        <f>CONCATENATE(Замеры!AE175,Замеры!U175,Замеры!AF175)</f>
        <v>0 0</v>
      </c>
      <c r="I179" s="29" t="str">
        <f>CONCATENATE(Замеры!AC175,Замеры!U175,Замеры!AD175)</f>
        <v>0 0</v>
      </c>
      <c r="J179" s="31" t="str">
        <f>IF(Замеры!T175=0," ",G179*2.55)</f>
        <v xml:space="preserve"> </v>
      </c>
      <c r="K179" s="29" t="str">
        <f>IF(Замеры!T175=0," ",Замеры!AA175)</f>
        <v xml:space="preserve"> </v>
      </c>
      <c r="L179" s="29" t="str">
        <f>IF(Замеры!T175=0," ",Замеры!AB175)</f>
        <v xml:space="preserve"> </v>
      </c>
      <c r="M179" s="29" t="str">
        <f>IF(Замеры!T175=0," ",0.1)</f>
        <v xml:space="preserve"> </v>
      </c>
      <c r="N179" s="29" t="str">
        <f>IF(Замеры!T175=0," ",Замеры!T175)</f>
        <v xml:space="preserve"> </v>
      </c>
      <c r="O179" s="29" t="str">
        <f>Замеры!U175</f>
        <v xml:space="preserve"> </v>
      </c>
      <c r="P179" s="29" t="str">
        <f>Замеры!V175</f>
        <v xml:space="preserve"> </v>
      </c>
      <c r="Q179" s="29" t="str">
        <f>IF(Замеры!T175=0," ","+")</f>
        <v xml:space="preserve"> </v>
      </c>
      <c r="R179" s="32">
        <f>Замеры!S175</f>
        <v>0</v>
      </c>
      <c r="W179" s="33" t="e">
        <f t="shared" si="4"/>
        <v>#VALUE!</v>
      </c>
      <c r="X179" s="31" t="s">
        <v>75</v>
      </c>
      <c r="Y179" s="33" t="e">
        <f t="shared" si="5"/>
        <v>#VALUE!</v>
      </c>
      <c r="Z179" s="32"/>
    </row>
    <row r="180" spans="1:26" x14ac:dyDescent="0.3">
      <c r="A180" s="35">
        <f>IF(Замеры!B176=0, " ", Замеры!B176)</f>
        <v>171</v>
      </c>
      <c r="B180" s="37" t="str">
        <f>CONCATENATE(Замеры!C176,Замеры!E176)</f>
        <v>Группа от QF</v>
      </c>
      <c r="C180" s="35" t="str">
        <f>IF(Замеры!H176=0," ", Замеры!H176)</f>
        <v xml:space="preserve"> </v>
      </c>
      <c r="D180" s="29" t="str">
        <f>IF(Замеры!T176=0, " ", Замеры!R176)</f>
        <v xml:space="preserve"> </v>
      </c>
      <c r="E180" s="29" t="str">
        <f>CONCATENATE(Замеры!N176,Замеры!Q176,Замеры!P176)</f>
        <v xml:space="preserve"> </v>
      </c>
      <c r="F180" s="30" t="str">
        <f>IF(Замеры!T176=0," ","---")</f>
        <v xml:space="preserve"> </v>
      </c>
      <c r="G180" s="31" t="str">
        <f>IF(Замеры!T176=0," ",Замеры!I176)</f>
        <v xml:space="preserve"> </v>
      </c>
      <c r="H180" s="31" t="str">
        <f>CONCATENATE(Замеры!AE176,Замеры!U176,Замеры!AF176)</f>
        <v>0 0</v>
      </c>
      <c r="I180" s="29" t="str">
        <f>CONCATENATE(Замеры!AC176,Замеры!U176,Замеры!AD176)</f>
        <v>0 0</v>
      </c>
      <c r="J180" s="31" t="str">
        <f>IF(Замеры!T176=0," ",G180*2.55)</f>
        <v xml:space="preserve"> </v>
      </c>
      <c r="K180" s="29" t="str">
        <f>IF(Замеры!T176=0," ",Замеры!AA176)</f>
        <v xml:space="preserve"> </v>
      </c>
      <c r="L180" s="29" t="str">
        <f>IF(Замеры!T176=0," ",Замеры!AB176)</f>
        <v xml:space="preserve"> </v>
      </c>
      <c r="M180" s="29" t="str">
        <f>IF(Замеры!T176=0," ",0.1)</f>
        <v xml:space="preserve"> </v>
      </c>
      <c r="N180" s="29" t="str">
        <f>IF(Замеры!T176=0," ",Замеры!T176)</f>
        <v xml:space="preserve"> </v>
      </c>
      <c r="O180" s="29" t="str">
        <f>Замеры!U176</f>
        <v xml:space="preserve"> </v>
      </c>
      <c r="P180" s="29" t="str">
        <f>Замеры!V176</f>
        <v xml:space="preserve"> </v>
      </c>
      <c r="Q180" s="29" t="str">
        <f>IF(Замеры!T176=0," ","+")</f>
        <v xml:space="preserve"> </v>
      </c>
      <c r="R180" s="32">
        <f>Замеры!S176</f>
        <v>0</v>
      </c>
      <c r="W180" s="33" t="e">
        <f t="shared" si="4"/>
        <v>#VALUE!</v>
      </c>
      <c r="X180" s="31" t="s">
        <v>75</v>
      </c>
      <c r="Y180" s="33" t="e">
        <f t="shared" si="5"/>
        <v>#VALUE!</v>
      </c>
      <c r="Z180" s="32"/>
    </row>
    <row r="181" spans="1:26" x14ac:dyDescent="0.3">
      <c r="A181" s="35">
        <f>IF(Замеры!B177=0, " ", Замеры!B177)</f>
        <v>172</v>
      </c>
      <c r="B181" s="37" t="str">
        <f>CONCATENATE(Замеры!C177,Замеры!E177)</f>
        <v>Группа от QF</v>
      </c>
      <c r="C181" s="35" t="str">
        <f>IF(Замеры!H177=0," ", Замеры!H177)</f>
        <v xml:space="preserve"> </v>
      </c>
      <c r="D181" s="29" t="str">
        <f>IF(Замеры!T177=0, " ", Замеры!R177)</f>
        <v xml:space="preserve"> </v>
      </c>
      <c r="E181" s="29" t="str">
        <f>CONCATENATE(Замеры!N177,Замеры!Q177,Замеры!P177)</f>
        <v xml:space="preserve"> </v>
      </c>
      <c r="F181" s="30" t="str">
        <f>IF(Замеры!T177=0," ","---")</f>
        <v xml:space="preserve"> </v>
      </c>
      <c r="G181" s="31" t="str">
        <f>IF(Замеры!T177=0," ",Замеры!I177)</f>
        <v xml:space="preserve"> </v>
      </c>
      <c r="H181" s="31" t="str">
        <f>CONCATENATE(Замеры!AE177,Замеры!U177,Замеры!AF177)</f>
        <v>0 0</v>
      </c>
      <c r="I181" s="29" t="str">
        <f>CONCATENATE(Замеры!AC177,Замеры!U177,Замеры!AD177)</f>
        <v>0 0</v>
      </c>
      <c r="J181" s="31" t="str">
        <f>IF(Замеры!T177=0," ",G181*2.55)</f>
        <v xml:space="preserve"> </v>
      </c>
      <c r="K181" s="29" t="str">
        <f>IF(Замеры!T177=0," ",Замеры!AA177)</f>
        <v xml:space="preserve"> </v>
      </c>
      <c r="L181" s="29" t="str">
        <f>IF(Замеры!T177=0," ",Замеры!AB177)</f>
        <v xml:space="preserve"> </v>
      </c>
      <c r="M181" s="29" t="str">
        <f>IF(Замеры!T177=0," ",0.1)</f>
        <v xml:space="preserve"> </v>
      </c>
      <c r="N181" s="29" t="str">
        <f>IF(Замеры!T177=0," ",Замеры!T177)</f>
        <v xml:space="preserve"> </v>
      </c>
      <c r="O181" s="29" t="str">
        <f>Замеры!U177</f>
        <v xml:space="preserve"> </v>
      </c>
      <c r="P181" s="29" t="str">
        <f>Замеры!V177</f>
        <v xml:space="preserve"> </v>
      </c>
      <c r="Q181" s="29" t="str">
        <f>IF(Замеры!T177=0," ","+")</f>
        <v xml:space="preserve"> </v>
      </c>
      <c r="R181" s="32">
        <f>Замеры!S177</f>
        <v>0</v>
      </c>
      <c r="W181" s="33" t="e">
        <f t="shared" si="4"/>
        <v>#VALUE!</v>
      </c>
      <c r="X181" s="31" t="s">
        <v>75</v>
      </c>
      <c r="Y181" s="33" t="e">
        <f t="shared" si="5"/>
        <v>#VALUE!</v>
      </c>
      <c r="Z181" s="32"/>
    </row>
    <row r="182" spans="1:26" x14ac:dyDescent="0.3">
      <c r="A182" s="35">
        <f>IF(Замеры!B178=0, " ", Замеры!B178)</f>
        <v>173</v>
      </c>
      <c r="B182" s="37" t="str">
        <f>CONCATENATE(Замеры!C178,Замеры!E178)</f>
        <v>Группа от QF</v>
      </c>
      <c r="C182" s="35" t="str">
        <f>IF(Замеры!H178=0," ", Замеры!H178)</f>
        <v xml:space="preserve"> </v>
      </c>
      <c r="D182" s="29" t="str">
        <f>IF(Замеры!T178=0, " ", Замеры!R178)</f>
        <v xml:space="preserve"> </v>
      </c>
      <c r="E182" s="29" t="str">
        <f>CONCATENATE(Замеры!N178,Замеры!Q178,Замеры!P178)</f>
        <v xml:space="preserve"> </v>
      </c>
      <c r="F182" s="30" t="str">
        <f>IF(Замеры!T178=0," ","---")</f>
        <v xml:space="preserve"> </v>
      </c>
      <c r="G182" s="31" t="str">
        <f>IF(Замеры!T178=0," ",Замеры!I178)</f>
        <v xml:space="preserve"> </v>
      </c>
      <c r="H182" s="31" t="str">
        <f>CONCATENATE(Замеры!AE178,Замеры!U178,Замеры!AF178)</f>
        <v>0 0</v>
      </c>
      <c r="I182" s="29" t="str">
        <f>CONCATENATE(Замеры!AC178,Замеры!U178,Замеры!AD178)</f>
        <v>0 0</v>
      </c>
      <c r="J182" s="31" t="str">
        <f>IF(Замеры!T178=0," ",G182*2.55)</f>
        <v xml:space="preserve"> </v>
      </c>
      <c r="K182" s="29" t="str">
        <f>IF(Замеры!T178=0," ",Замеры!AA178)</f>
        <v xml:space="preserve"> </v>
      </c>
      <c r="L182" s="29" t="str">
        <f>IF(Замеры!T178=0," ",Замеры!AB178)</f>
        <v xml:space="preserve"> </v>
      </c>
      <c r="M182" s="29" t="str">
        <f>IF(Замеры!T178=0," ",0.1)</f>
        <v xml:space="preserve"> </v>
      </c>
      <c r="N182" s="29" t="str">
        <f>IF(Замеры!T178=0," ",Замеры!T178)</f>
        <v xml:space="preserve"> </v>
      </c>
      <c r="O182" s="29" t="str">
        <f>Замеры!U178</f>
        <v xml:space="preserve"> </v>
      </c>
      <c r="P182" s="29" t="str">
        <f>Замеры!V178</f>
        <v xml:space="preserve"> </v>
      </c>
      <c r="Q182" s="29" t="str">
        <f>IF(Замеры!T178=0," ","+")</f>
        <v xml:space="preserve"> </v>
      </c>
      <c r="R182" s="32">
        <f>Замеры!S178</f>
        <v>0</v>
      </c>
      <c r="W182" s="33" t="e">
        <f t="shared" si="4"/>
        <v>#VALUE!</v>
      </c>
      <c r="X182" s="31" t="s">
        <v>75</v>
      </c>
      <c r="Y182" s="33" t="e">
        <f t="shared" si="5"/>
        <v>#VALUE!</v>
      </c>
      <c r="Z182" s="32"/>
    </row>
    <row r="183" spans="1:26" x14ac:dyDescent="0.3">
      <c r="A183" s="35">
        <f>IF(Замеры!B179=0, " ", Замеры!B179)</f>
        <v>174</v>
      </c>
      <c r="B183" s="37" t="str">
        <f>CONCATENATE(Замеры!C179,Замеры!E179)</f>
        <v>Группа от QF</v>
      </c>
      <c r="C183" s="35" t="str">
        <f>IF(Замеры!H179=0," ", Замеры!H179)</f>
        <v xml:space="preserve"> </v>
      </c>
      <c r="D183" s="29" t="str">
        <f>IF(Замеры!T179=0, " ", Замеры!R179)</f>
        <v xml:space="preserve"> </v>
      </c>
      <c r="E183" s="29" t="str">
        <f>CONCATENATE(Замеры!N179,Замеры!Q179,Замеры!P179)</f>
        <v xml:space="preserve"> </v>
      </c>
      <c r="F183" s="30" t="str">
        <f>IF(Замеры!T179=0," ","---")</f>
        <v xml:space="preserve"> </v>
      </c>
      <c r="G183" s="31" t="str">
        <f>IF(Замеры!T179=0," ",Замеры!I179)</f>
        <v xml:space="preserve"> </v>
      </c>
      <c r="H183" s="31" t="str">
        <f>CONCATENATE(Замеры!AE179,Замеры!U179,Замеры!AF179)</f>
        <v>0 0</v>
      </c>
      <c r="I183" s="29" t="str">
        <f>CONCATENATE(Замеры!AC179,Замеры!U179,Замеры!AD179)</f>
        <v>0 0</v>
      </c>
      <c r="J183" s="31" t="str">
        <f>IF(Замеры!T179=0," ",G183*2.55)</f>
        <v xml:space="preserve"> </v>
      </c>
      <c r="K183" s="29" t="str">
        <f>IF(Замеры!T179=0," ",Замеры!AA179)</f>
        <v xml:space="preserve"> </v>
      </c>
      <c r="L183" s="29" t="str">
        <f>IF(Замеры!T179=0," ",Замеры!AB179)</f>
        <v xml:space="preserve"> </v>
      </c>
      <c r="M183" s="29" t="str">
        <f>IF(Замеры!T179=0," ",0.1)</f>
        <v xml:space="preserve"> </v>
      </c>
      <c r="N183" s="29" t="str">
        <f>IF(Замеры!T179=0," ",Замеры!T179)</f>
        <v xml:space="preserve"> </v>
      </c>
      <c r="O183" s="29" t="str">
        <f>Замеры!U179</f>
        <v xml:space="preserve"> </v>
      </c>
      <c r="P183" s="29" t="str">
        <f>Замеры!V179</f>
        <v xml:space="preserve"> </v>
      </c>
      <c r="Q183" s="29" t="str">
        <f>IF(Замеры!T179=0," ","+")</f>
        <v xml:space="preserve"> </v>
      </c>
      <c r="R183" s="32">
        <f>Замеры!S179</f>
        <v>0</v>
      </c>
      <c r="W183" s="33" t="e">
        <f t="shared" si="4"/>
        <v>#VALUE!</v>
      </c>
      <c r="X183" s="31" t="s">
        <v>75</v>
      </c>
      <c r="Y183" s="33" t="e">
        <f t="shared" si="5"/>
        <v>#VALUE!</v>
      </c>
      <c r="Z183" s="32"/>
    </row>
    <row r="184" spans="1:26" x14ac:dyDescent="0.3">
      <c r="A184" s="35">
        <f>IF(Замеры!B180=0, " ", Замеры!B180)</f>
        <v>175</v>
      </c>
      <c r="B184" s="37" t="str">
        <f>CONCATENATE(Замеры!C180,Замеры!E180)</f>
        <v>Группа от QF</v>
      </c>
      <c r="C184" s="35" t="str">
        <f>IF(Замеры!H180=0," ", Замеры!H180)</f>
        <v xml:space="preserve"> </v>
      </c>
      <c r="D184" s="29" t="str">
        <f>IF(Замеры!T180=0, " ", Замеры!R180)</f>
        <v xml:space="preserve"> </v>
      </c>
      <c r="E184" s="29" t="str">
        <f>CONCATENATE(Замеры!N180,Замеры!Q180,Замеры!P180)</f>
        <v xml:space="preserve"> </v>
      </c>
      <c r="F184" s="30" t="str">
        <f>IF(Замеры!T180=0," ","---")</f>
        <v xml:space="preserve"> </v>
      </c>
      <c r="G184" s="31" t="str">
        <f>IF(Замеры!T180=0," ",Замеры!I180)</f>
        <v xml:space="preserve"> </v>
      </c>
      <c r="H184" s="31" t="str">
        <f>CONCATENATE(Замеры!AE180,Замеры!U180,Замеры!AF180)</f>
        <v>0 0</v>
      </c>
      <c r="I184" s="29" t="str">
        <f>CONCATENATE(Замеры!AC180,Замеры!U180,Замеры!AD180)</f>
        <v>0 0</v>
      </c>
      <c r="J184" s="31" t="str">
        <f>IF(Замеры!T180=0," ",G184*2.55)</f>
        <v xml:space="preserve"> </v>
      </c>
      <c r="K184" s="29" t="str">
        <f>IF(Замеры!T180=0," ",Замеры!AA180)</f>
        <v xml:space="preserve"> </v>
      </c>
      <c r="L184" s="29" t="str">
        <f>IF(Замеры!T180=0," ",Замеры!AB180)</f>
        <v xml:space="preserve"> </v>
      </c>
      <c r="M184" s="29" t="str">
        <f>IF(Замеры!T180=0," ",0.1)</f>
        <v xml:space="preserve"> </v>
      </c>
      <c r="N184" s="29" t="str">
        <f>IF(Замеры!T180=0," ",Замеры!T180)</f>
        <v xml:space="preserve"> </v>
      </c>
      <c r="O184" s="29" t="str">
        <f>Замеры!U180</f>
        <v xml:space="preserve"> </v>
      </c>
      <c r="P184" s="29" t="str">
        <f>Замеры!V180</f>
        <v xml:space="preserve"> </v>
      </c>
      <c r="Q184" s="29" t="str">
        <f>IF(Замеры!T180=0," ","+")</f>
        <v xml:space="preserve"> </v>
      </c>
      <c r="R184" s="32">
        <f>Замеры!S180</f>
        <v>0</v>
      </c>
      <c r="W184" s="33" t="e">
        <f t="shared" si="4"/>
        <v>#VALUE!</v>
      </c>
      <c r="X184" s="31" t="s">
        <v>75</v>
      </c>
      <c r="Y184" s="33" t="e">
        <f t="shared" si="5"/>
        <v>#VALUE!</v>
      </c>
      <c r="Z184" s="32"/>
    </row>
    <row r="185" spans="1:26" x14ac:dyDescent="0.3">
      <c r="A185" s="35">
        <f>IF(Замеры!B181=0, " ", Замеры!B181)</f>
        <v>176</v>
      </c>
      <c r="B185" s="37" t="str">
        <f>CONCATENATE(Замеры!C181,Замеры!E181)</f>
        <v>Группа от QF</v>
      </c>
      <c r="C185" s="35" t="str">
        <f>IF(Замеры!H181=0," ", Замеры!H181)</f>
        <v xml:space="preserve"> </v>
      </c>
      <c r="D185" s="29" t="str">
        <f>IF(Замеры!T181=0, " ", Замеры!R181)</f>
        <v xml:space="preserve"> </v>
      </c>
      <c r="E185" s="29" t="str">
        <f>CONCATENATE(Замеры!N181,Замеры!Q181,Замеры!P181)</f>
        <v xml:space="preserve"> </v>
      </c>
      <c r="F185" s="30" t="str">
        <f>IF(Замеры!T181=0," ","---")</f>
        <v xml:space="preserve"> </v>
      </c>
      <c r="G185" s="31" t="str">
        <f>IF(Замеры!T181=0," ",Замеры!I181)</f>
        <v xml:space="preserve"> </v>
      </c>
      <c r="H185" s="31" t="str">
        <f>CONCATENATE(Замеры!AE181,Замеры!U181,Замеры!AF181)</f>
        <v>0 0</v>
      </c>
      <c r="I185" s="29" t="str">
        <f>CONCATENATE(Замеры!AC181,Замеры!U181,Замеры!AD181)</f>
        <v>0 0</v>
      </c>
      <c r="J185" s="31" t="str">
        <f>IF(Замеры!T181=0," ",G185*2.55)</f>
        <v xml:space="preserve"> </v>
      </c>
      <c r="K185" s="29" t="str">
        <f>IF(Замеры!T181=0," ",Замеры!AA181)</f>
        <v xml:space="preserve"> </v>
      </c>
      <c r="L185" s="29" t="str">
        <f>IF(Замеры!T181=0," ",Замеры!AB181)</f>
        <v xml:space="preserve"> </v>
      </c>
      <c r="M185" s="29" t="str">
        <f>IF(Замеры!T181=0," ",0.1)</f>
        <v xml:space="preserve"> </v>
      </c>
      <c r="N185" s="29" t="str">
        <f>IF(Замеры!T181=0," ",Замеры!T181)</f>
        <v xml:space="preserve"> </v>
      </c>
      <c r="O185" s="29" t="str">
        <f>Замеры!U181</f>
        <v xml:space="preserve"> </v>
      </c>
      <c r="P185" s="29" t="str">
        <f>Замеры!V181</f>
        <v xml:space="preserve"> </v>
      </c>
      <c r="Q185" s="29" t="str">
        <f>IF(Замеры!T181=0," ","+")</f>
        <v xml:space="preserve"> </v>
      </c>
      <c r="R185" s="32">
        <f>Замеры!S181</f>
        <v>0</v>
      </c>
      <c r="W185" s="33" t="e">
        <f t="shared" si="4"/>
        <v>#VALUE!</v>
      </c>
      <c r="X185" s="31" t="s">
        <v>75</v>
      </c>
      <c r="Y185" s="33" t="e">
        <f t="shared" si="5"/>
        <v>#VALUE!</v>
      </c>
      <c r="Z185" s="32"/>
    </row>
    <row r="186" spans="1:26" x14ac:dyDescent="0.3">
      <c r="A186" s="35">
        <f>IF(Замеры!B182=0, " ", Замеры!B182)</f>
        <v>177</v>
      </c>
      <c r="B186" s="37" t="str">
        <f>CONCATENATE(Замеры!C182,Замеры!E182)</f>
        <v>Группа от QF</v>
      </c>
      <c r="C186" s="35" t="str">
        <f>IF(Замеры!H182=0," ", Замеры!H182)</f>
        <v xml:space="preserve"> </v>
      </c>
      <c r="D186" s="29" t="str">
        <f>IF(Замеры!T182=0, " ", Замеры!R182)</f>
        <v xml:space="preserve"> </v>
      </c>
      <c r="E186" s="29" t="str">
        <f>CONCATENATE(Замеры!N182,Замеры!Q182,Замеры!P182)</f>
        <v xml:space="preserve"> </v>
      </c>
      <c r="F186" s="30" t="str">
        <f>IF(Замеры!T182=0," ","---")</f>
        <v xml:space="preserve"> </v>
      </c>
      <c r="G186" s="31" t="str">
        <f>IF(Замеры!T182=0," ",Замеры!I182)</f>
        <v xml:space="preserve"> </v>
      </c>
      <c r="H186" s="31" t="str">
        <f>CONCATENATE(Замеры!AE182,Замеры!U182,Замеры!AF182)</f>
        <v>0 0</v>
      </c>
      <c r="I186" s="29" t="str">
        <f>CONCATENATE(Замеры!AC182,Замеры!U182,Замеры!AD182)</f>
        <v>0 0</v>
      </c>
      <c r="J186" s="31" t="str">
        <f>IF(Замеры!T182=0," ",G186*2.55)</f>
        <v xml:space="preserve"> </v>
      </c>
      <c r="K186" s="29" t="str">
        <f>IF(Замеры!T182=0," ",Замеры!AA182)</f>
        <v xml:space="preserve"> </v>
      </c>
      <c r="L186" s="29" t="str">
        <f>IF(Замеры!T182=0," ",Замеры!AB182)</f>
        <v xml:space="preserve"> </v>
      </c>
      <c r="M186" s="29" t="str">
        <f>IF(Замеры!T182=0," ",0.1)</f>
        <v xml:space="preserve"> </v>
      </c>
      <c r="N186" s="29" t="str">
        <f>IF(Замеры!T182=0," ",Замеры!T182)</f>
        <v xml:space="preserve"> </v>
      </c>
      <c r="O186" s="29" t="str">
        <f>Замеры!U182</f>
        <v xml:space="preserve"> </v>
      </c>
      <c r="P186" s="29" t="str">
        <f>Замеры!V182</f>
        <v xml:space="preserve"> </v>
      </c>
      <c r="Q186" s="29" t="str">
        <f>IF(Замеры!T182=0," ","+")</f>
        <v xml:space="preserve"> </v>
      </c>
      <c r="R186" s="32">
        <f>Замеры!S182</f>
        <v>0</v>
      </c>
      <c r="W186" s="33" t="e">
        <f t="shared" si="4"/>
        <v>#VALUE!</v>
      </c>
      <c r="X186" s="31" t="s">
        <v>75</v>
      </c>
      <c r="Y186" s="33" t="e">
        <f t="shared" si="5"/>
        <v>#VALUE!</v>
      </c>
      <c r="Z186" s="32"/>
    </row>
    <row r="187" spans="1:26" x14ac:dyDescent="0.3">
      <c r="A187" s="35">
        <f>IF(Замеры!B183=0, " ", Замеры!B183)</f>
        <v>178</v>
      </c>
      <c r="B187" s="37" t="str">
        <f>CONCATENATE(Замеры!C183,Замеры!E183)</f>
        <v>Группа от QF</v>
      </c>
      <c r="C187" s="35" t="str">
        <f>IF(Замеры!H183=0," ", Замеры!H183)</f>
        <v xml:space="preserve"> </v>
      </c>
      <c r="D187" s="29" t="str">
        <f>IF(Замеры!T183=0, " ", Замеры!R183)</f>
        <v xml:space="preserve"> </v>
      </c>
      <c r="E187" s="29" t="str">
        <f>CONCATENATE(Замеры!N183,Замеры!Q183,Замеры!P183)</f>
        <v xml:space="preserve"> </v>
      </c>
      <c r="F187" s="30" t="str">
        <f>IF(Замеры!T183=0," ","---")</f>
        <v xml:space="preserve"> </v>
      </c>
      <c r="G187" s="31" t="str">
        <f>IF(Замеры!T183=0," ",Замеры!I183)</f>
        <v xml:space="preserve"> </v>
      </c>
      <c r="H187" s="31" t="str">
        <f>CONCATENATE(Замеры!AE183,Замеры!U183,Замеры!AF183)</f>
        <v>0 0</v>
      </c>
      <c r="I187" s="29" t="str">
        <f>CONCATENATE(Замеры!AC183,Замеры!U183,Замеры!AD183)</f>
        <v>0 0</v>
      </c>
      <c r="J187" s="31" t="str">
        <f>IF(Замеры!T183=0," ",G187*2.55)</f>
        <v xml:space="preserve"> </v>
      </c>
      <c r="K187" s="29" t="str">
        <f>IF(Замеры!T183=0," ",Замеры!AA183)</f>
        <v xml:space="preserve"> </v>
      </c>
      <c r="L187" s="29" t="str">
        <f>IF(Замеры!T183=0," ",Замеры!AB183)</f>
        <v xml:space="preserve"> </v>
      </c>
      <c r="M187" s="29" t="str">
        <f>IF(Замеры!T183=0," ",0.1)</f>
        <v xml:space="preserve"> </v>
      </c>
      <c r="N187" s="29" t="str">
        <f>IF(Замеры!T183=0," ",Замеры!T183)</f>
        <v xml:space="preserve"> </v>
      </c>
      <c r="O187" s="29" t="str">
        <f>Замеры!U183</f>
        <v xml:space="preserve"> </v>
      </c>
      <c r="P187" s="29" t="str">
        <f>Замеры!V183</f>
        <v xml:space="preserve"> </v>
      </c>
      <c r="Q187" s="29" t="str">
        <f>IF(Замеры!T183=0," ","+")</f>
        <v xml:space="preserve"> </v>
      </c>
      <c r="R187" s="32">
        <f>Замеры!S183</f>
        <v>0</v>
      </c>
      <c r="W187" s="33" t="e">
        <f t="shared" si="4"/>
        <v>#VALUE!</v>
      </c>
      <c r="X187" s="31" t="s">
        <v>75</v>
      </c>
      <c r="Y187" s="33" t="e">
        <f t="shared" si="5"/>
        <v>#VALUE!</v>
      </c>
      <c r="Z187" s="32"/>
    </row>
    <row r="188" spans="1:26" x14ac:dyDescent="0.3">
      <c r="A188" s="35">
        <f>IF(Замеры!B184=0, " ", Замеры!B184)</f>
        <v>179</v>
      </c>
      <c r="B188" s="37" t="str">
        <f>CONCATENATE(Замеры!C184,Замеры!E184)</f>
        <v>Группа от QF</v>
      </c>
      <c r="C188" s="35" t="str">
        <f>IF(Замеры!H184=0," ", Замеры!H184)</f>
        <v xml:space="preserve"> </v>
      </c>
      <c r="D188" s="29" t="str">
        <f>IF(Замеры!T184=0, " ", Замеры!R184)</f>
        <v xml:space="preserve"> </v>
      </c>
      <c r="E188" s="29" t="str">
        <f>CONCATENATE(Замеры!N184,Замеры!Q184,Замеры!P184)</f>
        <v xml:space="preserve"> </v>
      </c>
      <c r="F188" s="30" t="str">
        <f>IF(Замеры!T184=0," ","---")</f>
        <v xml:space="preserve"> </v>
      </c>
      <c r="G188" s="31" t="str">
        <f>IF(Замеры!T184=0," ",Замеры!I184)</f>
        <v xml:space="preserve"> </v>
      </c>
      <c r="H188" s="31" t="str">
        <f>CONCATENATE(Замеры!AE184,Замеры!U184,Замеры!AF184)</f>
        <v>0 0</v>
      </c>
      <c r="I188" s="29" t="str">
        <f>CONCATENATE(Замеры!AC184,Замеры!U184,Замеры!AD184)</f>
        <v>0 0</v>
      </c>
      <c r="J188" s="31" t="str">
        <f>IF(Замеры!T184=0," ",G188*2.55)</f>
        <v xml:space="preserve"> </v>
      </c>
      <c r="K188" s="29" t="str">
        <f>IF(Замеры!T184=0," ",Замеры!AA184)</f>
        <v xml:space="preserve"> </v>
      </c>
      <c r="L188" s="29" t="str">
        <f>IF(Замеры!T184=0," ",Замеры!AB184)</f>
        <v xml:space="preserve"> </v>
      </c>
      <c r="M188" s="29" t="str">
        <f>IF(Замеры!T184=0," ",0.1)</f>
        <v xml:space="preserve"> </v>
      </c>
      <c r="N188" s="29" t="str">
        <f>IF(Замеры!T184=0," ",Замеры!T184)</f>
        <v xml:space="preserve"> </v>
      </c>
      <c r="O188" s="29" t="str">
        <f>Замеры!U184</f>
        <v xml:space="preserve"> </v>
      </c>
      <c r="P188" s="29" t="str">
        <f>Замеры!V184</f>
        <v xml:space="preserve"> </v>
      </c>
      <c r="Q188" s="29" t="str">
        <f>IF(Замеры!T184=0," ","+")</f>
        <v xml:space="preserve"> </v>
      </c>
      <c r="R188" s="32">
        <f>Замеры!S184</f>
        <v>0</v>
      </c>
      <c r="W188" s="33" t="e">
        <f t="shared" si="4"/>
        <v>#VALUE!</v>
      </c>
      <c r="X188" s="31" t="s">
        <v>75</v>
      </c>
      <c r="Y188" s="33" t="e">
        <f t="shared" si="5"/>
        <v>#VALUE!</v>
      </c>
      <c r="Z188" s="32"/>
    </row>
    <row r="189" spans="1:26" x14ac:dyDescent="0.3">
      <c r="A189" s="35">
        <f>IF(Замеры!B185=0, " ", Замеры!B185)</f>
        <v>180</v>
      </c>
      <c r="B189" s="37" t="str">
        <f>CONCATENATE(Замеры!C185,Замеры!E185)</f>
        <v>Группа от QF</v>
      </c>
      <c r="C189" s="35" t="str">
        <f>IF(Замеры!H185=0," ", Замеры!H185)</f>
        <v xml:space="preserve"> </v>
      </c>
      <c r="D189" s="29" t="str">
        <f>IF(Замеры!T185=0, " ", Замеры!R185)</f>
        <v xml:space="preserve"> </v>
      </c>
      <c r="E189" s="29" t="str">
        <f>CONCATENATE(Замеры!N185,Замеры!Q185,Замеры!P185)</f>
        <v xml:space="preserve"> </v>
      </c>
      <c r="F189" s="30" t="str">
        <f>IF(Замеры!T185=0," ","---")</f>
        <v xml:space="preserve"> </v>
      </c>
      <c r="G189" s="31" t="str">
        <f>IF(Замеры!T185=0," ",Замеры!I185)</f>
        <v xml:space="preserve"> </v>
      </c>
      <c r="H189" s="31" t="str">
        <f>CONCATENATE(Замеры!AE185,Замеры!U185,Замеры!AF185)</f>
        <v>0 0</v>
      </c>
      <c r="I189" s="29" t="str">
        <f>CONCATENATE(Замеры!AC185,Замеры!U185,Замеры!AD185)</f>
        <v>0 0</v>
      </c>
      <c r="J189" s="31" t="str">
        <f>IF(Замеры!T185=0," ",G189*2.55)</f>
        <v xml:space="preserve"> </v>
      </c>
      <c r="K189" s="29" t="str">
        <f>IF(Замеры!T185=0," ",Замеры!AA185)</f>
        <v xml:space="preserve"> </v>
      </c>
      <c r="L189" s="29" t="str">
        <f>IF(Замеры!T185=0," ",Замеры!AB185)</f>
        <v xml:space="preserve"> </v>
      </c>
      <c r="M189" s="29" t="str">
        <f>IF(Замеры!T185=0," ",0.1)</f>
        <v xml:space="preserve"> </v>
      </c>
      <c r="N189" s="29" t="str">
        <f>IF(Замеры!T185=0," ",Замеры!T185)</f>
        <v xml:space="preserve"> </v>
      </c>
      <c r="O189" s="29" t="str">
        <f>Замеры!U185</f>
        <v xml:space="preserve"> </v>
      </c>
      <c r="P189" s="29" t="str">
        <f>Замеры!V185</f>
        <v xml:space="preserve"> </v>
      </c>
      <c r="Q189" s="29" t="str">
        <f>IF(Замеры!T185=0," ","+")</f>
        <v xml:space="preserve"> </v>
      </c>
      <c r="R189" s="32">
        <f>Замеры!S185</f>
        <v>0</v>
      </c>
      <c r="W189" s="33" t="e">
        <f t="shared" si="4"/>
        <v>#VALUE!</v>
      </c>
      <c r="X189" s="31" t="s">
        <v>75</v>
      </c>
      <c r="Y189" s="33" t="e">
        <f t="shared" si="5"/>
        <v>#VALUE!</v>
      </c>
      <c r="Z189" s="32"/>
    </row>
    <row r="190" spans="1:26" x14ac:dyDescent="0.3">
      <c r="A190" s="35">
        <f>IF(Замеры!B186=0, " ", Замеры!B186)</f>
        <v>181</v>
      </c>
      <c r="B190" s="37" t="str">
        <f>CONCATENATE(Замеры!C186,Замеры!E186)</f>
        <v>Группа от QF</v>
      </c>
      <c r="C190" s="35" t="str">
        <f>IF(Замеры!H186=0," ", Замеры!H186)</f>
        <v xml:space="preserve"> </v>
      </c>
      <c r="D190" s="29" t="str">
        <f>IF(Замеры!T186=0, " ", Замеры!R186)</f>
        <v xml:space="preserve"> </v>
      </c>
      <c r="E190" s="29" t="str">
        <f>CONCATENATE(Замеры!N186,Замеры!Q186,Замеры!P186)</f>
        <v xml:space="preserve"> </v>
      </c>
      <c r="F190" s="30" t="str">
        <f>IF(Замеры!T186=0," ","---")</f>
        <v xml:space="preserve"> </v>
      </c>
      <c r="G190" s="31" t="str">
        <f>IF(Замеры!T186=0," ",Замеры!I186)</f>
        <v xml:space="preserve"> </v>
      </c>
      <c r="H190" s="31" t="str">
        <f>CONCATENATE(Замеры!AE186,Замеры!U186,Замеры!AF186)</f>
        <v>0 0</v>
      </c>
      <c r="I190" s="29" t="str">
        <f>CONCATENATE(Замеры!AC186,Замеры!U186,Замеры!AD186)</f>
        <v>0 0</v>
      </c>
      <c r="J190" s="31" t="str">
        <f>IF(Замеры!T186=0," ",G190*2.55)</f>
        <v xml:space="preserve"> </v>
      </c>
      <c r="K190" s="29" t="str">
        <f>IF(Замеры!T186=0," ",Замеры!AA186)</f>
        <v xml:space="preserve"> </v>
      </c>
      <c r="L190" s="29" t="str">
        <f>IF(Замеры!T186=0," ",Замеры!AB186)</f>
        <v xml:space="preserve"> </v>
      </c>
      <c r="M190" s="29" t="str">
        <f>IF(Замеры!T186=0," ",0.1)</f>
        <v xml:space="preserve"> </v>
      </c>
      <c r="N190" s="29" t="str">
        <f>IF(Замеры!T186=0," ",Замеры!T186)</f>
        <v xml:space="preserve"> </v>
      </c>
      <c r="O190" s="29" t="str">
        <f>Замеры!U186</f>
        <v xml:space="preserve"> </v>
      </c>
      <c r="P190" s="29" t="str">
        <f>Замеры!V186</f>
        <v xml:space="preserve"> </v>
      </c>
      <c r="Q190" s="29" t="str">
        <f>IF(Замеры!T186=0," ","+")</f>
        <v xml:space="preserve"> </v>
      </c>
      <c r="R190" s="32">
        <f>Замеры!S186</f>
        <v>0</v>
      </c>
      <c r="W190" s="33" t="e">
        <f t="shared" si="4"/>
        <v>#VALUE!</v>
      </c>
      <c r="X190" s="31" t="s">
        <v>75</v>
      </c>
      <c r="Y190" s="33" t="e">
        <f t="shared" si="5"/>
        <v>#VALUE!</v>
      </c>
      <c r="Z190" s="32"/>
    </row>
    <row r="191" spans="1:26" x14ac:dyDescent="0.3">
      <c r="A191" s="35">
        <f>IF(Замеры!B187=0, " ", Замеры!B187)</f>
        <v>182</v>
      </c>
      <c r="B191" s="37" t="str">
        <f>CONCATENATE(Замеры!C187,Замеры!E187)</f>
        <v>Группа от QF</v>
      </c>
      <c r="C191" s="35" t="str">
        <f>IF(Замеры!H187=0," ", Замеры!H187)</f>
        <v xml:space="preserve"> </v>
      </c>
      <c r="D191" s="29" t="str">
        <f>IF(Замеры!T187=0, " ", Замеры!R187)</f>
        <v xml:space="preserve"> </v>
      </c>
      <c r="E191" s="29" t="str">
        <f>CONCATENATE(Замеры!N187,Замеры!Q187,Замеры!P187)</f>
        <v xml:space="preserve"> </v>
      </c>
      <c r="F191" s="30" t="str">
        <f>IF(Замеры!T187=0," ","---")</f>
        <v xml:space="preserve"> </v>
      </c>
      <c r="G191" s="31" t="str">
        <f>IF(Замеры!T187=0," ",Замеры!I187)</f>
        <v xml:space="preserve"> </v>
      </c>
      <c r="H191" s="31" t="str">
        <f>CONCATENATE(Замеры!AE187,Замеры!U187,Замеры!AF187)</f>
        <v>0 0</v>
      </c>
      <c r="I191" s="29" t="str">
        <f>CONCATENATE(Замеры!AC187,Замеры!U187,Замеры!AD187)</f>
        <v>0 0</v>
      </c>
      <c r="J191" s="31" t="str">
        <f>IF(Замеры!T187=0," ",G191*2.55)</f>
        <v xml:space="preserve"> </v>
      </c>
      <c r="K191" s="29" t="str">
        <f>IF(Замеры!T187=0," ",Замеры!AA187)</f>
        <v xml:space="preserve"> </v>
      </c>
      <c r="L191" s="29" t="str">
        <f>IF(Замеры!T187=0," ",Замеры!AB187)</f>
        <v xml:space="preserve"> </v>
      </c>
      <c r="M191" s="29" t="str">
        <f>IF(Замеры!T187=0," ",0.1)</f>
        <v xml:space="preserve"> </v>
      </c>
      <c r="N191" s="29" t="str">
        <f>IF(Замеры!T187=0," ",Замеры!T187)</f>
        <v xml:space="preserve"> </v>
      </c>
      <c r="O191" s="29" t="str">
        <f>Замеры!U187</f>
        <v xml:space="preserve"> </v>
      </c>
      <c r="P191" s="29" t="str">
        <f>Замеры!V187</f>
        <v xml:space="preserve"> </v>
      </c>
      <c r="Q191" s="29" t="str">
        <f>IF(Замеры!T187=0," ","+")</f>
        <v xml:space="preserve"> </v>
      </c>
      <c r="R191" s="32">
        <f>Замеры!S187</f>
        <v>0</v>
      </c>
      <c r="W191" s="33" t="e">
        <f t="shared" si="4"/>
        <v>#VALUE!</v>
      </c>
      <c r="X191" s="31" t="s">
        <v>75</v>
      </c>
      <c r="Y191" s="33" t="e">
        <f t="shared" si="5"/>
        <v>#VALUE!</v>
      </c>
      <c r="Z191" s="32"/>
    </row>
    <row r="192" spans="1:26" x14ac:dyDescent="0.3">
      <c r="A192" s="35">
        <f>IF(Замеры!B188=0, " ", Замеры!B188)</f>
        <v>183</v>
      </c>
      <c r="B192" s="37" t="str">
        <f>CONCATENATE(Замеры!C188,Замеры!E188)</f>
        <v>Группа от QF</v>
      </c>
      <c r="C192" s="35" t="str">
        <f>IF(Замеры!H188=0," ", Замеры!H188)</f>
        <v xml:space="preserve"> </v>
      </c>
      <c r="D192" s="29" t="str">
        <f>IF(Замеры!T188=0, " ", Замеры!R188)</f>
        <v xml:space="preserve"> </v>
      </c>
      <c r="E192" s="29" t="str">
        <f>CONCATENATE(Замеры!N188,Замеры!Q188,Замеры!P188)</f>
        <v xml:space="preserve"> </v>
      </c>
      <c r="F192" s="30" t="str">
        <f>IF(Замеры!T188=0," ","---")</f>
        <v xml:space="preserve"> </v>
      </c>
      <c r="G192" s="31" t="str">
        <f>IF(Замеры!T188=0," ",Замеры!I188)</f>
        <v xml:space="preserve"> </v>
      </c>
      <c r="H192" s="31" t="str">
        <f>CONCATENATE(Замеры!AE188,Замеры!U188,Замеры!AF188)</f>
        <v>0 0</v>
      </c>
      <c r="I192" s="29" t="str">
        <f>CONCATENATE(Замеры!AC188,Замеры!U188,Замеры!AD188)</f>
        <v>0 0</v>
      </c>
      <c r="J192" s="31" t="str">
        <f>IF(Замеры!T188=0," ",G192*2.55)</f>
        <v xml:space="preserve"> </v>
      </c>
      <c r="K192" s="29" t="str">
        <f>IF(Замеры!T188=0," ",Замеры!AA188)</f>
        <v xml:space="preserve"> </v>
      </c>
      <c r="L192" s="29" t="str">
        <f>IF(Замеры!T188=0," ",Замеры!AB188)</f>
        <v xml:space="preserve"> </v>
      </c>
      <c r="M192" s="29" t="str">
        <f>IF(Замеры!T188=0," ",0.1)</f>
        <v xml:space="preserve"> </v>
      </c>
      <c r="N192" s="29" t="str">
        <f>IF(Замеры!T188=0," ",Замеры!T188)</f>
        <v xml:space="preserve"> </v>
      </c>
      <c r="O192" s="29" t="str">
        <f>Замеры!U188</f>
        <v xml:space="preserve"> </v>
      </c>
      <c r="P192" s="29" t="str">
        <f>Замеры!V188</f>
        <v xml:space="preserve"> </v>
      </c>
      <c r="Q192" s="29" t="str">
        <f>IF(Замеры!T188=0," ","+")</f>
        <v xml:space="preserve"> </v>
      </c>
      <c r="R192" s="32">
        <f>Замеры!S188</f>
        <v>0</v>
      </c>
      <c r="W192" s="33" t="e">
        <f t="shared" si="4"/>
        <v>#VALUE!</v>
      </c>
      <c r="X192" s="31" t="s">
        <v>75</v>
      </c>
      <c r="Y192" s="33" t="e">
        <f t="shared" si="5"/>
        <v>#VALUE!</v>
      </c>
      <c r="Z192" s="32"/>
    </row>
    <row r="193" spans="1:26" x14ac:dyDescent="0.3">
      <c r="A193" s="35">
        <f>IF(Замеры!B189=0, " ", Замеры!B189)</f>
        <v>184</v>
      </c>
      <c r="B193" s="37" t="str">
        <f>CONCATENATE(Замеры!C189,Замеры!E189)</f>
        <v>Группа от QF</v>
      </c>
      <c r="C193" s="35" t="str">
        <f>IF(Замеры!H189=0," ", Замеры!H189)</f>
        <v xml:space="preserve"> </v>
      </c>
      <c r="D193" s="29" t="str">
        <f>IF(Замеры!T189=0, " ", Замеры!R189)</f>
        <v xml:space="preserve"> </v>
      </c>
      <c r="E193" s="29" t="str">
        <f>CONCATENATE(Замеры!N189,Замеры!Q189,Замеры!P189)</f>
        <v xml:space="preserve"> </v>
      </c>
      <c r="F193" s="30" t="str">
        <f>IF(Замеры!T189=0," ","---")</f>
        <v xml:space="preserve"> </v>
      </c>
      <c r="G193" s="31" t="str">
        <f>IF(Замеры!T189=0," ",Замеры!I189)</f>
        <v xml:space="preserve"> </v>
      </c>
      <c r="H193" s="31" t="str">
        <f>CONCATENATE(Замеры!AE189,Замеры!U189,Замеры!AF189)</f>
        <v>0 0</v>
      </c>
      <c r="I193" s="29" t="str">
        <f>CONCATENATE(Замеры!AC189,Замеры!U189,Замеры!AD189)</f>
        <v>0 0</v>
      </c>
      <c r="J193" s="31" t="str">
        <f>IF(Замеры!T189=0," ",G193*2.55)</f>
        <v xml:space="preserve"> </v>
      </c>
      <c r="K193" s="29" t="str">
        <f>IF(Замеры!T189=0," ",Замеры!AA189)</f>
        <v xml:space="preserve"> </v>
      </c>
      <c r="L193" s="29" t="str">
        <f>IF(Замеры!T189=0," ",Замеры!AB189)</f>
        <v xml:space="preserve"> </v>
      </c>
      <c r="M193" s="29" t="str">
        <f>IF(Замеры!T189=0," ",0.1)</f>
        <v xml:space="preserve"> </v>
      </c>
      <c r="N193" s="29" t="str">
        <f>IF(Замеры!T189=0," ",Замеры!T189)</f>
        <v xml:space="preserve"> </v>
      </c>
      <c r="O193" s="29" t="str">
        <f>Замеры!U189</f>
        <v xml:space="preserve"> </v>
      </c>
      <c r="P193" s="29" t="str">
        <f>Замеры!V189</f>
        <v xml:space="preserve"> </v>
      </c>
      <c r="Q193" s="29" t="str">
        <f>IF(Замеры!T189=0," ","+")</f>
        <v xml:space="preserve"> </v>
      </c>
      <c r="R193" s="32">
        <f>Замеры!S189</f>
        <v>0</v>
      </c>
      <c r="W193" s="33" t="e">
        <f t="shared" si="4"/>
        <v>#VALUE!</v>
      </c>
      <c r="X193" s="31" t="s">
        <v>75</v>
      </c>
      <c r="Y193" s="33" t="e">
        <f t="shared" si="5"/>
        <v>#VALUE!</v>
      </c>
      <c r="Z193" s="32"/>
    </row>
    <row r="194" spans="1:26" x14ac:dyDescent="0.3">
      <c r="A194" s="35">
        <f>IF(Замеры!B190=0, " ", Замеры!B190)</f>
        <v>185</v>
      </c>
      <c r="B194" s="37" t="str">
        <f>CONCATENATE(Замеры!C190,Замеры!E190)</f>
        <v>Группа от QF</v>
      </c>
      <c r="C194" s="35" t="str">
        <f>IF(Замеры!H190=0," ", Замеры!H190)</f>
        <v xml:space="preserve"> </v>
      </c>
      <c r="D194" s="29" t="str">
        <f>IF(Замеры!T190=0, " ", Замеры!R190)</f>
        <v xml:space="preserve"> </v>
      </c>
      <c r="E194" s="29" t="str">
        <f>CONCATENATE(Замеры!N190,Замеры!Q190,Замеры!P190)</f>
        <v xml:space="preserve"> </v>
      </c>
      <c r="F194" s="30" t="str">
        <f>IF(Замеры!T190=0," ","---")</f>
        <v xml:space="preserve"> </v>
      </c>
      <c r="G194" s="31" t="str">
        <f>IF(Замеры!T190=0," ",Замеры!I190)</f>
        <v xml:space="preserve"> </v>
      </c>
      <c r="H194" s="31" t="str">
        <f>CONCATENATE(Замеры!AE190,Замеры!U190,Замеры!AF190)</f>
        <v>0 0</v>
      </c>
      <c r="I194" s="29" t="str">
        <f>CONCATENATE(Замеры!AC190,Замеры!U190,Замеры!AD190)</f>
        <v>0 0</v>
      </c>
      <c r="J194" s="31" t="str">
        <f>IF(Замеры!T190=0," ",G194*2.55)</f>
        <v xml:space="preserve"> </v>
      </c>
      <c r="K194" s="29" t="str">
        <f>IF(Замеры!T190=0," ",Замеры!AA190)</f>
        <v xml:space="preserve"> </v>
      </c>
      <c r="L194" s="29" t="str">
        <f>IF(Замеры!T190=0," ",Замеры!AB190)</f>
        <v xml:space="preserve"> </v>
      </c>
      <c r="M194" s="29" t="str">
        <f>IF(Замеры!T190=0," ",0.1)</f>
        <v xml:space="preserve"> </v>
      </c>
      <c r="N194" s="29" t="str">
        <f>IF(Замеры!T190=0," ",Замеры!T190)</f>
        <v xml:space="preserve"> </v>
      </c>
      <c r="O194" s="29" t="str">
        <f>Замеры!U190</f>
        <v xml:space="preserve"> </v>
      </c>
      <c r="P194" s="29" t="str">
        <f>Замеры!V190</f>
        <v xml:space="preserve"> </v>
      </c>
      <c r="Q194" s="29" t="str">
        <f>IF(Замеры!T190=0," ","+")</f>
        <v xml:space="preserve"> </v>
      </c>
      <c r="R194" s="32">
        <f>Замеры!S190</f>
        <v>0</v>
      </c>
      <c r="W194" s="33" t="e">
        <f t="shared" si="4"/>
        <v>#VALUE!</v>
      </c>
      <c r="X194" s="31" t="s">
        <v>75</v>
      </c>
      <c r="Y194" s="33" t="e">
        <f t="shared" si="5"/>
        <v>#VALUE!</v>
      </c>
      <c r="Z194" s="32"/>
    </row>
    <row r="195" spans="1:26" x14ac:dyDescent="0.3">
      <c r="A195" s="35">
        <f>IF(Замеры!B191=0, " ", Замеры!B191)</f>
        <v>186</v>
      </c>
      <c r="B195" s="37" t="str">
        <f>CONCATENATE(Замеры!C191,Замеры!E191)</f>
        <v>Группа от QF</v>
      </c>
      <c r="C195" s="35" t="str">
        <f>IF(Замеры!H191=0," ", Замеры!H191)</f>
        <v xml:space="preserve"> </v>
      </c>
      <c r="D195" s="29" t="str">
        <f>IF(Замеры!T191=0, " ", Замеры!R191)</f>
        <v xml:space="preserve"> </v>
      </c>
      <c r="E195" s="29" t="str">
        <f>CONCATENATE(Замеры!N191,Замеры!Q191,Замеры!P191)</f>
        <v xml:space="preserve"> </v>
      </c>
      <c r="F195" s="30" t="str">
        <f>IF(Замеры!T191=0," ","---")</f>
        <v xml:space="preserve"> </v>
      </c>
      <c r="G195" s="31" t="str">
        <f>IF(Замеры!T191=0," ",Замеры!I191)</f>
        <v xml:space="preserve"> </v>
      </c>
      <c r="H195" s="31" t="str">
        <f>CONCATENATE(Замеры!AE191,Замеры!U191,Замеры!AF191)</f>
        <v>0 0</v>
      </c>
      <c r="I195" s="29" t="str">
        <f>CONCATENATE(Замеры!AC191,Замеры!U191,Замеры!AD191)</f>
        <v>0 0</v>
      </c>
      <c r="J195" s="31" t="str">
        <f>IF(Замеры!T191=0," ",G195*2.55)</f>
        <v xml:space="preserve"> </v>
      </c>
      <c r="K195" s="29" t="str">
        <f>IF(Замеры!T191=0," ",Замеры!AA191)</f>
        <v xml:space="preserve"> </v>
      </c>
      <c r="L195" s="29" t="str">
        <f>IF(Замеры!T191=0," ",Замеры!AB191)</f>
        <v xml:space="preserve"> </v>
      </c>
      <c r="M195" s="29" t="str">
        <f>IF(Замеры!T191=0," ",0.1)</f>
        <v xml:space="preserve"> </v>
      </c>
      <c r="N195" s="29" t="str">
        <f>IF(Замеры!T191=0," ",Замеры!T191)</f>
        <v xml:space="preserve"> </v>
      </c>
      <c r="O195" s="29" t="str">
        <f>Замеры!U191</f>
        <v xml:space="preserve"> </v>
      </c>
      <c r="P195" s="29" t="str">
        <f>Замеры!V191</f>
        <v xml:space="preserve"> </v>
      </c>
      <c r="Q195" s="29" t="str">
        <f>IF(Замеры!T191=0," ","+")</f>
        <v xml:space="preserve"> </v>
      </c>
      <c r="R195" s="32">
        <f>Замеры!S191</f>
        <v>0</v>
      </c>
      <c r="W195" s="33" t="e">
        <f t="shared" si="4"/>
        <v>#VALUE!</v>
      </c>
      <c r="X195" s="31" t="s">
        <v>75</v>
      </c>
      <c r="Y195" s="33" t="e">
        <f t="shared" si="5"/>
        <v>#VALUE!</v>
      </c>
      <c r="Z195" s="32"/>
    </row>
    <row r="196" spans="1:26" x14ac:dyDescent="0.3">
      <c r="A196" s="35">
        <f>IF(Замеры!B192=0, " ", Замеры!B192)</f>
        <v>187</v>
      </c>
      <c r="B196" s="37" t="str">
        <f>CONCATENATE(Замеры!C192,Замеры!E192)</f>
        <v>Группа от QF</v>
      </c>
      <c r="C196" s="35" t="str">
        <f>IF(Замеры!H192=0," ", Замеры!H192)</f>
        <v xml:space="preserve"> </v>
      </c>
      <c r="D196" s="29" t="str">
        <f>IF(Замеры!T192=0, " ", Замеры!R192)</f>
        <v xml:space="preserve"> </v>
      </c>
      <c r="E196" s="29" t="str">
        <f>CONCATENATE(Замеры!N192,Замеры!Q192,Замеры!P192)</f>
        <v xml:space="preserve"> </v>
      </c>
      <c r="F196" s="30" t="str">
        <f>IF(Замеры!T192=0," ","---")</f>
        <v xml:space="preserve"> </v>
      </c>
      <c r="G196" s="31" t="str">
        <f>IF(Замеры!T192=0," ",Замеры!I192)</f>
        <v xml:space="preserve"> </v>
      </c>
      <c r="H196" s="31" t="str">
        <f>CONCATENATE(Замеры!AE192,Замеры!U192,Замеры!AF192)</f>
        <v>0 0</v>
      </c>
      <c r="I196" s="29" t="str">
        <f>CONCATENATE(Замеры!AC192,Замеры!U192,Замеры!AD192)</f>
        <v>0 0</v>
      </c>
      <c r="J196" s="31" t="str">
        <f>IF(Замеры!T192=0," ",G196*2.55)</f>
        <v xml:space="preserve"> </v>
      </c>
      <c r="K196" s="29" t="str">
        <f>IF(Замеры!T192=0," ",Замеры!AA192)</f>
        <v xml:space="preserve"> </v>
      </c>
      <c r="L196" s="29" t="str">
        <f>IF(Замеры!T192=0," ",Замеры!AB192)</f>
        <v xml:space="preserve"> </v>
      </c>
      <c r="M196" s="29" t="str">
        <f>IF(Замеры!T192=0," ",0.1)</f>
        <v xml:space="preserve"> </v>
      </c>
      <c r="N196" s="29" t="str">
        <f>IF(Замеры!T192=0," ",Замеры!T192)</f>
        <v xml:space="preserve"> </v>
      </c>
      <c r="O196" s="29" t="str">
        <f>Замеры!U192</f>
        <v xml:space="preserve"> </v>
      </c>
      <c r="P196" s="29" t="str">
        <f>Замеры!V192</f>
        <v xml:space="preserve"> </v>
      </c>
      <c r="Q196" s="29" t="str">
        <f>IF(Замеры!T192=0," ","+")</f>
        <v xml:space="preserve"> </v>
      </c>
      <c r="R196" s="32">
        <f>Замеры!S192</f>
        <v>0</v>
      </c>
      <c r="W196" s="33" t="e">
        <f t="shared" si="4"/>
        <v>#VALUE!</v>
      </c>
      <c r="X196" s="31" t="s">
        <v>75</v>
      </c>
      <c r="Y196" s="33" t="e">
        <f t="shared" si="5"/>
        <v>#VALUE!</v>
      </c>
      <c r="Z196" s="32"/>
    </row>
    <row r="197" spans="1:26" x14ac:dyDescent="0.3">
      <c r="A197" s="35">
        <f>IF(Замеры!B193=0, " ", Замеры!B193)</f>
        <v>188</v>
      </c>
      <c r="B197" s="37" t="str">
        <f>CONCATENATE(Замеры!C193,Замеры!E193)</f>
        <v>Группа от QF</v>
      </c>
      <c r="C197" s="35" t="str">
        <f>IF(Замеры!H193=0," ", Замеры!H193)</f>
        <v xml:space="preserve"> </v>
      </c>
      <c r="D197" s="29" t="str">
        <f>IF(Замеры!T193=0, " ", Замеры!R193)</f>
        <v xml:space="preserve"> </v>
      </c>
      <c r="E197" s="29" t="str">
        <f>CONCATENATE(Замеры!N193,Замеры!Q193,Замеры!P193)</f>
        <v xml:space="preserve"> </v>
      </c>
      <c r="F197" s="30" t="str">
        <f>IF(Замеры!T193=0," ","---")</f>
        <v xml:space="preserve"> </v>
      </c>
      <c r="G197" s="31" t="str">
        <f>IF(Замеры!T193=0," ",Замеры!I193)</f>
        <v xml:space="preserve"> </v>
      </c>
      <c r="H197" s="31" t="str">
        <f>CONCATENATE(Замеры!AE193,Замеры!U193,Замеры!AF193)</f>
        <v>0 0</v>
      </c>
      <c r="I197" s="29" t="str">
        <f>CONCATENATE(Замеры!AC193,Замеры!U193,Замеры!AD193)</f>
        <v>0 0</v>
      </c>
      <c r="J197" s="31" t="str">
        <f>IF(Замеры!T193=0," ",G197*2.55)</f>
        <v xml:space="preserve"> </v>
      </c>
      <c r="K197" s="29" t="str">
        <f>IF(Замеры!T193=0," ",Замеры!AA193)</f>
        <v xml:space="preserve"> </v>
      </c>
      <c r="L197" s="29" t="str">
        <f>IF(Замеры!T193=0," ",Замеры!AB193)</f>
        <v xml:space="preserve"> </v>
      </c>
      <c r="M197" s="29" t="str">
        <f>IF(Замеры!T193=0," ",0.1)</f>
        <v xml:space="preserve"> </v>
      </c>
      <c r="N197" s="29" t="str">
        <f>IF(Замеры!T193=0," ",Замеры!T193)</f>
        <v xml:space="preserve"> </v>
      </c>
      <c r="O197" s="29" t="str">
        <f>Замеры!U193</f>
        <v xml:space="preserve"> </v>
      </c>
      <c r="P197" s="29" t="str">
        <f>Замеры!V193</f>
        <v xml:space="preserve"> </v>
      </c>
      <c r="Q197" s="29" t="str">
        <f>IF(Замеры!T193=0," ","+")</f>
        <v xml:space="preserve"> </v>
      </c>
      <c r="R197" s="32">
        <f>Замеры!S193</f>
        <v>0</v>
      </c>
      <c r="W197" s="33" t="e">
        <f t="shared" si="4"/>
        <v>#VALUE!</v>
      </c>
      <c r="X197" s="31" t="s">
        <v>75</v>
      </c>
      <c r="Y197" s="33" t="e">
        <f t="shared" si="5"/>
        <v>#VALUE!</v>
      </c>
      <c r="Z197" s="32"/>
    </row>
    <row r="198" spans="1:26" x14ac:dyDescent="0.3">
      <c r="A198" s="35">
        <f>IF(Замеры!B194=0, " ", Замеры!B194)</f>
        <v>189</v>
      </c>
      <c r="B198" s="37" t="str">
        <f>CONCATENATE(Замеры!C194,Замеры!E194)</f>
        <v>Группа от QF</v>
      </c>
      <c r="C198" s="35" t="str">
        <f>IF(Замеры!H194=0," ", Замеры!H194)</f>
        <v xml:space="preserve"> </v>
      </c>
      <c r="D198" s="29" t="str">
        <f>IF(Замеры!T194=0, " ", Замеры!R194)</f>
        <v xml:space="preserve"> </v>
      </c>
      <c r="E198" s="29" t="str">
        <f>CONCATENATE(Замеры!N194,Замеры!Q194,Замеры!P194)</f>
        <v xml:space="preserve"> </v>
      </c>
      <c r="F198" s="30" t="str">
        <f>IF(Замеры!T194=0," ","---")</f>
        <v xml:space="preserve"> </v>
      </c>
      <c r="G198" s="31" t="str">
        <f>IF(Замеры!T194=0," ",Замеры!I194)</f>
        <v xml:space="preserve"> </v>
      </c>
      <c r="H198" s="31" t="str">
        <f>CONCATENATE(Замеры!AE194,Замеры!U194,Замеры!AF194)</f>
        <v>0 0</v>
      </c>
      <c r="I198" s="29" t="str">
        <f>CONCATENATE(Замеры!AC194,Замеры!U194,Замеры!AD194)</f>
        <v>0 0</v>
      </c>
      <c r="J198" s="31" t="str">
        <f>IF(Замеры!T194=0," ",G198*2.55)</f>
        <v xml:space="preserve"> </v>
      </c>
      <c r="K198" s="29" t="str">
        <f>IF(Замеры!T194=0," ",Замеры!AA194)</f>
        <v xml:space="preserve"> </v>
      </c>
      <c r="L198" s="29" t="str">
        <f>IF(Замеры!T194=0," ",Замеры!AB194)</f>
        <v xml:space="preserve"> </v>
      </c>
      <c r="M198" s="29" t="str">
        <f>IF(Замеры!T194=0," ",0.1)</f>
        <v xml:space="preserve"> </v>
      </c>
      <c r="N198" s="29" t="str">
        <f>IF(Замеры!T194=0," ",Замеры!T194)</f>
        <v xml:space="preserve"> </v>
      </c>
      <c r="O198" s="29" t="str">
        <f>Замеры!U194</f>
        <v xml:space="preserve"> </v>
      </c>
      <c r="P198" s="29" t="str">
        <f>Замеры!V194</f>
        <v xml:space="preserve"> </v>
      </c>
      <c r="Q198" s="29" t="str">
        <f>IF(Замеры!T194=0," ","+")</f>
        <v xml:space="preserve"> </v>
      </c>
      <c r="R198" s="32">
        <f>Замеры!S194</f>
        <v>0</v>
      </c>
      <c r="W198" s="33" t="e">
        <f t="shared" si="4"/>
        <v>#VALUE!</v>
      </c>
      <c r="X198" s="31" t="s">
        <v>75</v>
      </c>
      <c r="Y198" s="33" t="e">
        <f t="shared" si="5"/>
        <v>#VALUE!</v>
      </c>
      <c r="Z198" s="32"/>
    </row>
    <row r="199" spans="1:26" x14ac:dyDescent="0.3">
      <c r="A199" s="35">
        <f>IF(Замеры!B195=0, " ", Замеры!B195)</f>
        <v>190</v>
      </c>
      <c r="B199" s="37" t="str">
        <f>CONCATENATE(Замеры!C195,Замеры!E195)</f>
        <v>Группа от QF</v>
      </c>
      <c r="C199" s="35" t="str">
        <f>IF(Замеры!H195=0," ", Замеры!H195)</f>
        <v xml:space="preserve"> </v>
      </c>
      <c r="D199" s="29" t="str">
        <f>IF(Замеры!T195=0, " ", Замеры!R195)</f>
        <v xml:space="preserve"> </v>
      </c>
      <c r="E199" s="29" t="str">
        <f>CONCATENATE(Замеры!N195,Замеры!Q195,Замеры!P195)</f>
        <v xml:space="preserve"> </v>
      </c>
      <c r="F199" s="30" t="str">
        <f>IF(Замеры!T195=0," ","---")</f>
        <v xml:space="preserve"> </v>
      </c>
      <c r="G199" s="31" t="str">
        <f>IF(Замеры!T195=0," ",Замеры!I195)</f>
        <v xml:space="preserve"> </v>
      </c>
      <c r="H199" s="31" t="str">
        <f>CONCATENATE(Замеры!AE195,Замеры!U195,Замеры!AF195)</f>
        <v>0 0</v>
      </c>
      <c r="I199" s="29" t="str">
        <f>CONCATENATE(Замеры!AC195,Замеры!U195,Замеры!AD195)</f>
        <v>0 0</v>
      </c>
      <c r="J199" s="31" t="str">
        <f>IF(Замеры!T195=0," ",G199*2.55)</f>
        <v xml:space="preserve"> </v>
      </c>
      <c r="K199" s="29" t="str">
        <f>IF(Замеры!T195=0," ",Замеры!AA195)</f>
        <v xml:space="preserve"> </v>
      </c>
      <c r="L199" s="29" t="str">
        <f>IF(Замеры!T195=0," ",Замеры!AB195)</f>
        <v xml:space="preserve"> </v>
      </c>
      <c r="M199" s="29" t="str">
        <f>IF(Замеры!T195=0," ",0.1)</f>
        <v xml:space="preserve"> </v>
      </c>
      <c r="N199" s="29" t="str">
        <f>IF(Замеры!T195=0," ",Замеры!T195)</f>
        <v xml:space="preserve"> </v>
      </c>
      <c r="O199" s="29" t="str">
        <f>Замеры!U195</f>
        <v xml:space="preserve"> </v>
      </c>
      <c r="P199" s="29" t="str">
        <f>Замеры!V195</f>
        <v xml:space="preserve"> </v>
      </c>
      <c r="Q199" s="29" t="str">
        <f>IF(Замеры!T195=0," ","+")</f>
        <v xml:space="preserve"> </v>
      </c>
      <c r="R199" s="32">
        <f>Замеры!S195</f>
        <v>0</v>
      </c>
      <c r="W199" s="33" t="e">
        <f t="shared" si="4"/>
        <v>#VALUE!</v>
      </c>
      <c r="X199" s="31" t="s">
        <v>75</v>
      </c>
      <c r="Y199" s="33" t="e">
        <f t="shared" si="5"/>
        <v>#VALUE!</v>
      </c>
      <c r="Z199" s="32"/>
    </row>
    <row r="200" spans="1:26" x14ac:dyDescent="0.3">
      <c r="A200" s="35">
        <f>IF(Замеры!B196=0, " ", Замеры!B196)</f>
        <v>191</v>
      </c>
      <c r="B200" s="37" t="str">
        <f>CONCATENATE(Замеры!C196,Замеры!E196)</f>
        <v>Группа от QF</v>
      </c>
      <c r="C200" s="35" t="str">
        <f>IF(Замеры!H196=0," ", Замеры!H196)</f>
        <v xml:space="preserve"> </v>
      </c>
      <c r="D200" s="29" t="str">
        <f>IF(Замеры!T196=0, " ", Замеры!R196)</f>
        <v xml:space="preserve"> </v>
      </c>
      <c r="E200" s="29" t="str">
        <f>CONCATENATE(Замеры!N196,Замеры!Q196,Замеры!P196)</f>
        <v xml:space="preserve"> </v>
      </c>
      <c r="F200" s="30" t="str">
        <f>IF(Замеры!T196=0," ","---")</f>
        <v xml:space="preserve"> </v>
      </c>
      <c r="G200" s="31" t="str">
        <f>IF(Замеры!T196=0," ",Замеры!I196)</f>
        <v xml:space="preserve"> </v>
      </c>
      <c r="H200" s="31" t="str">
        <f>CONCATENATE(Замеры!AE196,Замеры!U196,Замеры!AF196)</f>
        <v>0 0</v>
      </c>
      <c r="I200" s="29" t="str">
        <f>CONCATENATE(Замеры!AC196,Замеры!U196,Замеры!AD196)</f>
        <v>0 0</v>
      </c>
      <c r="J200" s="31" t="str">
        <f>IF(Замеры!T196=0," ",G200*2.55)</f>
        <v xml:space="preserve"> </v>
      </c>
      <c r="K200" s="29" t="str">
        <f>IF(Замеры!T196=0," ",Замеры!AA196)</f>
        <v xml:space="preserve"> </v>
      </c>
      <c r="L200" s="29" t="str">
        <f>IF(Замеры!T196=0," ",Замеры!AB196)</f>
        <v xml:space="preserve"> </v>
      </c>
      <c r="M200" s="29" t="str">
        <f>IF(Замеры!T196=0," ",0.1)</f>
        <v xml:space="preserve"> </v>
      </c>
      <c r="N200" s="29" t="str">
        <f>IF(Замеры!T196=0," ",Замеры!T196)</f>
        <v xml:space="preserve"> </v>
      </c>
      <c r="O200" s="29" t="str">
        <f>Замеры!U196</f>
        <v xml:space="preserve"> </v>
      </c>
      <c r="P200" s="29" t="str">
        <f>Замеры!V196</f>
        <v xml:space="preserve"> </v>
      </c>
      <c r="Q200" s="29" t="str">
        <f>IF(Замеры!T196=0," ","+")</f>
        <v xml:space="preserve"> </v>
      </c>
      <c r="R200" s="32">
        <f>Замеры!S196</f>
        <v>0</v>
      </c>
      <c r="W200" s="33" t="e">
        <f t="shared" si="4"/>
        <v>#VALUE!</v>
      </c>
      <c r="X200" s="31" t="s">
        <v>75</v>
      </c>
      <c r="Y200" s="33" t="e">
        <f t="shared" si="5"/>
        <v>#VALUE!</v>
      </c>
      <c r="Z200" s="32"/>
    </row>
    <row r="201" spans="1:26" x14ac:dyDescent="0.3">
      <c r="A201" s="35">
        <f>IF(Замеры!B197=0, " ", Замеры!B197)</f>
        <v>192</v>
      </c>
      <c r="B201" s="37" t="str">
        <f>CONCATENATE(Замеры!C197,Замеры!E197)</f>
        <v>Группа от QF</v>
      </c>
      <c r="C201" s="35" t="str">
        <f>IF(Замеры!H197=0," ", Замеры!H197)</f>
        <v xml:space="preserve"> </v>
      </c>
      <c r="D201" s="29" t="str">
        <f>IF(Замеры!T197=0, " ", Замеры!R197)</f>
        <v xml:space="preserve"> </v>
      </c>
      <c r="E201" s="29" t="str">
        <f>CONCATENATE(Замеры!N197,Замеры!Q197,Замеры!P197)</f>
        <v xml:space="preserve"> </v>
      </c>
      <c r="F201" s="30" t="str">
        <f>IF(Замеры!T197=0," ","---")</f>
        <v xml:space="preserve"> </v>
      </c>
      <c r="G201" s="31" t="str">
        <f>IF(Замеры!T197=0," ",Замеры!I197)</f>
        <v xml:space="preserve"> </v>
      </c>
      <c r="H201" s="31" t="str">
        <f>CONCATENATE(Замеры!AE197,Замеры!U197,Замеры!AF197)</f>
        <v>0 0</v>
      </c>
      <c r="I201" s="29" t="str">
        <f>CONCATENATE(Замеры!AC197,Замеры!U197,Замеры!AD197)</f>
        <v>0 0</v>
      </c>
      <c r="J201" s="31" t="str">
        <f>IF(Замеры!T197=0," ",G201*2.55)</f>
        <v xml:space="preserve"> </v>
      </c>
      <c r="K201" s="29" t="str">
        <f>IF(Замеры!T197=0," ",Замеры!AA197)</f>
        <v xml:space="preserve"> </v>
      </c>
      <c r="L201" s="29" t="str">
        <f>IF(Замеры!T197=0," ",Замеры!AB197)</f>
        <v xml:space="preserve"> </v>
      </c>
      <c r="M201" s="29" t="str">
        <f>IF(Замеры!T197=0," ",0.1)</f>
        <v xml:space="preserve"> </v>
      </c>
      <c r="N201" s="29" t="str">
        <f>IF(Замеры!T197=0," ",Замеры!T197)</f>
        <v xml:space="preserve"> </v>
      </c>
      <c r="O201" s="29" t="str">
        <f>Замеры!U197</f>
        <v xml:space="preserve"> </v>
      </c>
      <c r="P201" s="29" t="str">
        <f>Замеры!V197</f>
        <v xml:space="preserve"> </v>
      </c>
      <c r="Q201" s="29" t="str">
        <f>IF(Замеры!T197=0," ","+")</f>
        <v xml:space="preserve"> </v>
      </c>
      <c r="R201" s="32">
        <f>Замеры!S197</f>
        <v>0</v>
      </c>
      <c r="W201" s="33" t="e">
        <f t="shared" si="4"/>
        <v>#VALUE!</v>
      </c>
      <c r="X201" s="31" t="s">
        <v>75</v>
      </c>
      <c r="Y201" s="33" t="e">
        <f t="shared" si="5"/>
        <v>#VALUE!</v>
      </c>
      <c r="Z201" s="32"/>
    </row>
    <row r="202" spans="1:26" x14ac:dyDescent="0.3">
      <c r="A202" s="35">
        <f>IF(Замеры!B198=0, " ", Замеры!B198)</f>
        <v>193</v>
      </c>
      <c r="B202" s="37" t="str">
        <f>CONCATENATE(Замеры!C198,Замеры!E198)</f>
        <v>Группа от QF</v>
      </c>
      <c r="C202" s="35" t="str">
        <f>IF(Замеры!H198=0," ", Замеры!H198)</f>
        <v xml:space="preserve"> </v>
      </c>
      <c r="D202" s="29" t="str">
        <f>IF(Замеры!T198=0, " ", Замеры!R198)</f>
        <v xml:space="preserve"> </v>
      </c>
      <c r="E202" s="29" t="str">
        <f>CONCATENATE(Замеры!N198,Замеры!Q198,Замеры!P198)</f>
        <v xml:space="preserve"> </v>
      </c>
      <c r="F202" s="30" t="str">
        <f>IF(Замеры!T198=0," ","---")</f>
        <v xml:space="preserve"> </v>
      </c>
      <c r="G202" s="31" t="str">
        <f>IF(Замеры!T198=0," ",Замеры!I198)</f>
        <v xml:space="preserve"> </v>
      </c>
      <c r="H202" s="31" t="str">
        <f>CONCATENATE(Замеры!AE198,Замеры!U198,Замеры!AF198)</f>
        <v>0 0</v>
      </c>
      <c r="I202" s="29" t="str">
        <f>CONCATENATE(Замеры!AC198,Замеры!U198,Замеры!AD198)</f>
        <v>0 0</v>
      </c>
      <c r="J202" s="31" t="str">
        <f>IF(Замеры!T198=0," ",G202*2.55)</f>
        <v xml:space="preserve"> </v>
      </c>
      <c r="K202" s="29" t="str">
        <f>IF(Замеры!T198=0," ",Замеры!AA198)</f>
        <v xml:space="preserve"> </v>
      </c>
      <c r="L202" s="29" t="str">
        <f>IF(Замеры!T198=0," ",Замеры!AB198)</f>
        <v xml:space="preserve"> </v>
      </c>
      <c r="M202" s="29" t="str">
        <f>IF(Замеры!T198=0," ",0.1)</f>
        <v xml:space="preserve"> </v>
      </c>
      <c r="N202" s="29" t="str">
        <f>IF(Замеры!T198=0," ",Замеры!T198)</f>
        <v xml:space="preserve"> </v>
      </c>
      <c r="O202" s="29" t="str">
        <f>Замеры!U198</f>
        <v xml:space="preserve"> </v>
      </c>
      <c r="P202" s="29" t="str">
        <f>Замеры!V198</f>
        <v xml:space="preserve"> </v>
      </c>
      <c r="Q202" s="29" t="str">
        <f>IF(Замеры!T198=0," ","+")</f>
        <v xml:space="preserve"> </v>
      </c>
      <c r="R202" s="32">
        <f>Замеры!S198</f>
        <v>0</v>
      </c>
      <c r="W202" s="33" t="e">
        <f t="shared" ref="W202:W265" si="6">G202*1.13</f>
        <v>#VALUE!</v>
      </c>
      <c r="X202" s="31" t="s">
        <v>75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IF(Замеры!B199=0, " ", Замеры!B199)</f>
        <v>194</v>
      </c>
      <c r="B203" s="37" t="str">
        <f>CONCATENATE(Замеры!C199,Замеры!E199)</f>
        <v>Группа от QF</v>
      </c>
      <c r="C203" s="35" t="str">
        <f>IF(Замеры!H199=0," ", Замеры!H199)</f>
        <v xml:space="preserve"> </v>
      </c>
      <c r="D203" s="29" t="str">
        <f>IF(Замеры!T199=0, " ", Замеры!R199)</f>
        <v xml:space="preserve"> </v>
      </c>
      <c r="E203" s="29" t="str">
        <f>CONCATENATE(Замеры!N199,Замеры!Q199,Замеры!P199)</f>
        <v xml:space="preserve"> </v>
      </c>
      <c r="F203" s="30" t="str">
        <f>IF(Замеры!T199=0," ","---")</f>
        <v xml:space="preserve"> </v>
      </c>
      <c r="G203" s="31" t="str">
        <f>IF(Замеры!T199=0," ",Замеры!I199)</f>
        <v xml:space="preserve"> </v>
      </c>
      <c r="H203" s="31" t="str">
        <f>CONCATENATE(Замеры!AE199,Замеры!U199,Замеры!AF199)</f>
        <v>0 0</v>
      </c>
      <c r="I203" s="29" t="str">
        <f>CONCATENATE(Замеры!AC199,Замеры!U199,Замеры!AD199)</f>
        <v>0 0</v>
      </c>
      <c r="J203" s="31" t="str">
        <f>IF(Замеры!T199=0," ",G203*2.55)</f>
        <v xml:space="preserve"> </v>
      </c>
      <c r="K203" s="29" t="str">
        <f>IF(Замеры!T199=0," ",Замеры!AA199)</f>
        <v xml:space="preserve"> </v>
      </c>
      <c r="L203" s="29" t="str">
        <f>IF(Замеры!T199=0," ",Замеры!AB199)</f>
        <v xml:space="preserve"> </v>
      </c>
      <c r="M203" s="29" t="str">
        <f>IF(Замеры!T199=0," ",0.1)</f>
        <v xml:space="preserve"> </v>
      </c>
      <c r="N203" s="29" t="str">
        <f>IF(Замеры!T199=0," ",Замеры!T199)</f>
        <v xml:space="preserve"> </v>
      </c>
      <c r="O203" s="29" t="str">
        <f>Замеры!U199</f>
        <v xml:space="preserve"> </v>
      </c>
      <c r="P203" s="29" t="str">
        <f>Замеры!V199</f>
        <v xml:space="preserve"> </v>
      </c>
      <c r="Q203" s="29" t="str">
        <f>IF(Замеры!T199=0," ","+")</f>
        <v xml:space="preserve"> </v>
      </c>
      <c r="R203" s="32">
        <f>Замеры!S199</f>
        <v>0</v>
      </c>
      <c r="W203" s="33" t="e">
        <f t="shared" si="6"/>
        <v>#VALUE!</v>
      </c>
      <c r="X203" s="31" t="s">
        <v>75</v>
      </c>
      <c r="Y203" s="33" t="e">
        <f t="shared" si="7"/>
        <v>#VALUE!</v>
      </c>
      <c r="Z203" s="32"/>
    </row>
    <row r="204" spans="1:26" x14ac:dyDescent="0.3">
      <c r="A204" s="35">
        <f>IF(Замеры!B200=0, " ", Замеры!B200)</f>
        <v>195</v>
      </c>
      <c r="B204" s="37" t="str">
        <f>CONCATENATE(Замеры!C200,Замеры!E200)</f>
        <v>Группа от QF</v>
      </c>
      <c r="C204" s="35" t="str">
        <f>IF(Замеры!H200=0," ", Замеры!H200)</f>
        <v xml:space="preserve"> </v>
      </c>
      <c r="D204" s="29" t="str">
        <f>IF(Замеры!T200=0, " ", Замеры!R200)</f>
        <v xml:space="preserve"> </v>
      </c>
      <c r="E204" s="29" t="str">
        <f>CONCATENATE(Замеры!N200,Замеры!Q200,Замеры!P200)</f>
        <v xml:space="preserve"> </v>
      </c>
      <c r="F204" s="30" t="str">
        <f>IF(Замеры!T200=0," ","---")</f>
        <v xml:space="preserve"> </v>
      </c>
      <c r="G204" s="31" t="str">
        <f>IF(Замеры!T200=0," ",Замеры!I200)</f>
        <v xml:space="preserve"> </v>
      </c>
      <c r="H204" s="31" t="str">
        <f>CONCATENATE(Замеры!AE200,Замеры!U200,Замеры!AF200)</f>
        <v>0 0</v>
      </c>
      <c r="I204" s="29" t="str">
        <f>CONCATENATE(Замеры!AC200,Замеры!U200,Замеры!AD200)</f>
        <v>0 0</v>
      </c>
      <c r="J204" s="31" t="str">
        <f>IF(Замеры!T200=0," ",G204*2.55)</f>
        <v xml:space="preserve"> </v>
      </c>
      <c r="K204" s="29" t="str">
        <f>IF(Замеры!T200=0," ",Замеры!AA200)</f>
        <v xml:space="preserve"> </v>
      </c>
      <c r="L204" s="29" t="str">
        <f>IF(Замеры!T200=0," ",Замеры!AB200)</f>
        <v xml:space="preserve"> </v>
      </c>
      <c r="M204" s="29" t="str">
        <f>IF(Замеры!T200=0," ",0.1)</f>
        <v xml:space="preserve"> </v>
      </c>
      <c r="N204" s="29" t="str">
        <f>IF(Замеры!T200=0," ",Замеры!T200)</f>
        <v xml:space="preserve"> </v>
      </c>
      <c r="O204" s="29" t="str">
        <f>Замеры!U200</f>
        <v xml:space="preserve"> </v>
      </c>
      <c r="P204" s="29" t="str">
        <f>Замеры!V200</f>
        <v xml:space="preserve"> </v>
      </c>
      <c r="Q204" s="29" t="str">
        <f>IF(Замеры!T200=0," ","+")</f>
        <v xml:space="preserve"> </v>
      </c>
      <c r="R204" s="32">
        <f>Замеры!S200</f>
        <v>0</v>
      </c>
      <c r="W204" s="33" t="e">
        <f t="shared" si="6"/>
        <v>#VALUE!</v>
      </c>
      <c r="X204" s="31" t="s">
        <v>75</v>
      </c>
      <c r="Y204" s="33" t="e">
        <f t="shared" si="7"/>
        <v>#VALUE!</v>
      </c>
      <c r="Z204" s="32"/>
    </row>
    <row r="205" spans="1:26" x14ac:dyDescent="0.3">
      <c r="A205" s="35">
        <f>IF(Замеры!B201=0, " ", Замеры!B201)</f>
        <v>196</v>
      </c>
      <c r="B205" s="37" t="str">
        <f>CONCATENATE(Замеры!C201,Замеры!E201)</f>
        <v>Группа от QF</v>
      </c>
      <c r="C205" s="35" t="str">
        <f>IF(Замеры!H201=0," ", Замеры!H201)</f>
        <v xml:space="preserve"> </v>
      </c>
      <c r="D205" s="29" t="str">
        <f>IF(Замеры!T201=0, " ", Замеры!R201)</f>
        <v xml:space="preserve"> </v>
      </c>
      <c r="E205" s="29" t="str">
        <f>CONCATENATE(Замеры!N201,Замеры!Q201,Замеры!P201)</f>
        <v xml:space="preserve"> </v>
      </c>
      <c r="F205" s="30" t="str">
        <f>IF(Замеры!T201=0," ","---")</f>
        <v xml:space="preserve"> </v>
      </c>
      <c r="G205" s="31" t="str">
        <f>IF(Замеры!T201=0," ",Замеры!I201)</f>
        <v xml:space="preserve"> </v>
      </c>
      <c r="H205" s="31" t="str">
        <f>CONCATENATE(Замеры!AE201,Замеры!U201,Замеры!AF201)</f>
        <v>0 0</v>
      </c>
      <c r="I205" s="29" t="str">
        <f>CONCATENATE(Замеры!AC201,Замеры!U201,Замеры!AD201)</f>
        <v>0 0</v>
      </c>
      <c r="J205" s="31" t="str">
        <f>IF(Замеры!T201=0," ",G205*2.55)</f>
        <v xml:space="preserve"> </v>
      </c>
      <c r="K205" s="29" t="str">
        <f>IF(Замеры!T201=0," ",Замеры!AA201)</f>
        <v xml:space="preserve"> </v>
      </c>
      <c r="L205" s="29" t="str">
        <f>IF(Замеры!T201=0," ",Замеры!AB201)</f>
        <v xml:space="preserve"> </v>
      </c>
      <c r="M205" s="29" t="str">
        <f>IF(Замеры!T201=0," ",0.1)</f>
        <v xml:space="preserve"> </v>
      </c>
      <c r="N205" s="29" t="str">
        <f>IF(Замеры!T201=0," ",Замеры!T201)</f>
        <v xml:space="preserve"> </v>
      </c>
      <c r="O205" s="29" t="str">
        <f>Замеры!U201</f>
        <v xml:space="preserve"> </v>
      </c>
      <c r="P205" s="29" t="str">
        <f>Замеры!V201</f>
        <v xml:space="preserve"> </v>
      </c>
      <c r="Q205" s="29" t="str">
        <f>IF(Замеры!T201=0," ","+")</f>
        <v xml:space="preserve"> </v>
      </c>
      <c r="R205" s="32">
        <f>Замеры!S201</f>
        <v>0</v>
      </c>
      <c r="W205" s="33" t="e">
        <f t="shared" si="6"/>
        <v>#VALUE!</v>
      </c>
      <c r="X205" s="31" t="s">
        <v>75</v>
      </c>
      <c r="Y205" s="33" t="e">
        <f t="shared" si="7"/>
        <v>#VALUE!</v>
      </c>
      <c r="Z205" s="32"/>
    </row>
    <row r="206" spans="1:26" x14ac:dyDescent="0.3">
      <c r="A206" s="35">
        <f>IF(Замеры!B202=0, " ", Замеры!B202)</f>
        <v>197</v>
      </c>
      <c r="B206" s="37" t="str">
        <f>CONCATENATE(Замеры!C202,Замеры!E202)</f>
        <v>Группа от QF</v>
      </c>
      <c r="C206" s="35" t="str">
        <f>IF(Замеры!H202=0," ", Замеры!H202)</f>
        <v xml:space="preserve"> </v>
      </c>
      <c r="D206" s="29" t="str">
        <f>IF(Замеры!T202=0, " ", Замеры!R202)</f>
        <v xml:space="preserve"> </v>
      </c>
      <c r="E206" s="29" t="str">
        <f>CONCATENATE(Замеры!N202,Замеры!Q202,Замеры!P202)</f>
        <v xml:space="preserve"> </v>
      </c>
      <c r="F206" s="30" t="str">
        <f>IF(Замеры!T202=0," ","---")</f>
        <v xml:space="preserve"> </v>
      </c>
      <c r="G206" s="31" t="str">
        <f>IF(Замеры!T202=0," ",Замеры!I202)</f>
        <v xml:space="preserve"> </v>
      </c>
      <c r="H206" s="31" t="str">
        <f>CONCATENATE(Замеры!AE202,Замеры!U202,Замеры!AF202)</f>
        <v>0 0</v>
      </c>
      <c r="I206" s="29" t="str">
        <f>CONCATENATE(Замеры!AC202,Замеры!U202,Замеры!AD202)</f>
        <v>0 0</v>
      </c>
      <c r="J206" s="31" t="str">
        <f>IF(Замеры!T202=0," ",G206*2.55)</f>
        <v xml:space="preserve"> </v>
      </c>
      <c r="K206" s="29" t="str">
        <f>IF(Замеры!T202=0," ",Замеры!AA202)</f>
        <v xml:space="preserve"> </v>
      </c>
      <c r="L206" s="29" t="str">
        <f>IF(Замеры!T202=0," ",Замеры!AB202)</f>
        <v xml:space="preserve"> </v>
      </c>
      <c r="M206" s="29" t="str">
        <f>IF(Замеры!T202=0," ",0.1)</f>
        <v xml:space="preserve"> </v>
      </c>
      <c r="N206" s="29" t="str">
        <f>IF(Замеры!T202=0," ",Замеры!T202)</f>
        <v xml:space="preserve"> </v>
      </c>
      <c r="O206" s="29" t="str">
        <f>Замеры!U202</f>
        <v xml:space="preserve"> </v>
      </c>
      <c r="P206" s="29" t="str">
        <f>Замеры!V202</f>
        <v xml:space="preserve"> </v>
      </c>
      <c r="Q206" s="29" t="str">
        <f>IF(Замеры!T202=0," ","+")</f>
        <v xml:space="preserve"> </v>
      </c>
      <c r="R206" s="32">
        <f>Замеры!S202</f>
        <v>0</v>
      </c>
      <c r="W206" s="33" t="e">
        <f t="shared" si="6"/>
        <v>#VALUE!</v>
      </c>
      <c r="X206" s="31" t="s">
        <v>75</v>
      </c>
      <c r="Y206" s="33" t="e">
        <f t="shared" si="7"/>
        <v>#VALUE!</v>
      </c>
      <c r="Z206" s="32"/>
    </row>
    <row r="207" spans="1:26" x14ac:dyDescent="0.3">
      <c r="A207" s="35">
        <f>IF(Замеры!B203=0, " ", Замеры!B203)</f>
        <v>198</v>
      </c>
      <c r="B207" s="37" t="str">
        <f>CONCATENATE(Замеры!C203,Замеры!E203)</f>
        <v>Группа от QF</v>
      </c>
      <c r="C207" s="35" t="str">
        <f>IF(Замеры!H203=0," ", Замеры!H203)</f>
        <v xml:space="preserve"> </v>
      </c>
      <c r="D207" s="29" t="str">
        <f>IF(Замеры!T203=0, " ", Замеры!R203)</f>
        <v xml:space="preserve"> </v>
      </c>
      <c r="E207" s="29" t="str">
        <f>CONCATENATE(Замеры!N203,Замеры!Q203,Замеры!P203)</f>
        <v xml:space="preserve"> </v>
      </c>
      <c r="F207" s="30" t="str">
        <f>IF(Замеры!T203=0," ","---")</f>
        <v xml:space="preserve"> </v>
      </c>
      <c r="G207" s="31" t="str">
        <f>IF(Замеры!T203=0," ",Замеры!I203)</f>
        <v xml:space="preserve"> </v>
      </c>
      <c r="H207" s="31" t="str">
        <f>CONCATENATE(Замеры!AE203,Замеры!U203,Замеры!AF203)</f>
        <v>0 0</v>
      </c>
      <c r="I207" s="29" t="str">
        <f>CONCATENATE(Замеры!AC203,Замеры!U203,Замеры!AD203)</f>
        <v>0 0</v>
      </c>
      <c r="J207" s="31" t="str">
        <f>IF(Замеры!T203=0," ",G207*2.55)</f>
        <v xml:space="preserve"> </v>
      </c>
      <c r="K207" s="29" t="str">
        <f>IF(Замеры!T203=0," ",Замеры!AA203)</f>
        <v xml:space="preserve"> </v>
      </c>
      <c r="L207" s="29" t="str">
        <f>IF(Замеры!T203=0," ",Замеры!AB203)</f>
        <v xml:space="preserve"> </v>
      </c>
      <c r="M207" s="29" t="str">
        <f>IF(Замеры!T203=0," ",0.1)</f>
        <v xml:space="preserve"> </v>
      </c>
      <c r="N207" s="29" t="str">
        <f>IF(Замеры!T203=0," ",Замеры!T203)</f>
        <v xml:space="preserve"> </v>
      </c>
      <c r="O207" s="29" t="str">
        <f>Замеры!U203</f>
        <v xml:space="preserve"> </v>
      </c>
      <c r="P207" s="29" t="str">
        <f>Замеры!V203</f>
        <v xml:space="preserve"> </v>
      </c>
      <c r="Q207" s="29" t="str">
        <f>IF(Замеры!T203=0," ","+")</f>
        <v xml:space="preserve"> </v>
      </c>
      <c r="R207" s="32">
        <f>Замеры!S203</f>
        <v>0</v>
      </c>
      <c r="W207" s="33" t="e">
        <f t="shared" si="6"/>
        <v>#VALUE!</v>
      </c>
      <c r="X207" s="31" t="s">
        <v>75</v>
      </c>
      <c r="Y207" s="33" t="e">
        <f t="shared" si="7"/>
        <v>#VALUE!</v>
      </c>
      <c r="Z207" s="32"/>
    </row>
    <row r="208" spans="1:26" x14ac:dyDescent="0.3">
      <c r="A208" s="35">
        <f>IF(Замеры!B204=0, " ", Замеры!B204)</f>
        <v>199</v>
      </c>
      <c r="B208" s="37" t="str">
        <f>CONCATENATE(Замеры!C204,Замеры!E204)</f>
        <v>Группа от QF</v>
      </c>
      <c r="C208" s="35" t="str">
        <f>IF(Замеры!H204=0," ", Замеры!H204)</f>
        <v xml:space="preserve"> </v>
      </c>
      <c r="D208" s="29" t="str">
        <f>IF(Замеры!T204=0, " ", Замеры!R204)</f>
        <v xml:space="preserve"> </v>
      </c>
      <c r="E208" s="29" t="str">
        <f>CONCATENATE(Замеры!N204,Замеры!Q204,Замеры!P204)</f>
        <v xml:space="preserve"> </v>
      </c>
      <c r="F208" s="30" t="str">
        <f>IF(Замеры!T204=0," ","---")</f>
        <v xml:space="preserve"> </v>
      </c>
      <c r="G208" s="31" t="str">
        <f>IF(Замеры!T204=0," ",Замеры!I204)</f>
        <v xml:space="preserve"> </v>
      </c>
      <c r="H208" s="31" t="str">
        <f>CONCATENATE(Замеры!AE204,Замеры!U204,Замеры!AF204)</f>
        <v>0 0</v>
      </c>
      <c r="I208" s="29" t="str">
        <f>CONCATENATE(Замеры!AC204,Замеры!U204,Замеры!AD204)</f>
        <v>0 0</v>
      </c>
      <c r="J208" s="31" t="str">
        <f>IF(Замеры!T204=0," ",G208*2.55)</f>
        <v xml:space="preserve"> </v>
      </c>
      <c r="K208" s="29" t="str">
        <f>IF(Замеры!T204=0," ",Замеры!AA204)</f>
        <v xml:space="preserve"> </v>
      </c>
      <c r="L208" s="29" t="str">
        <f>IF(Замеры!T204=0," ",Замеры!AB204)</f>
        <v xml:space="preserve"> </v>
      </c>
      <c r="M208" s="29" t="str">
        <f>IF(Замеры!T204=0," ",0.1)</f>
        <v xml:space="preserve"> </v>
      </c>
      <c r="N208" s="29" t="str">
        <f>IF(Замеры!T204=0," ",Замеры!T204)</f>
        <v xml:space="preserve"> </v>
      </c>
      <c r="O208" s="29" t="str">
        <f>Замеры!U204</f>
        <v xml:space="preserve"> </v>
      </c>
      <c r="P208" s="29" t="str">
        <f>Замеры!V204</f>
        <v xml:space="preserve"> </v>
      </c>
      <c r="Q208" s="29" t="str">
        <f>IF(Замеры!T204=0," ","+")</f>
        <v xml:space="preserve"> </v>
      </c>
      <c r="R208" s="32">
        <f>Замеры!S204</f>
        <v>0</v>
      </c>
      <c r="W208" s="33" t="e">
        <f t="shared" si="6"/>
        <v>#VALUE!</v>
      </c>
      <c r="X208" s="31" t="s">
        <v>75</v>
      </c>
      <c r="Y208" s="33" t="e">
        <f t="shared" si="7"/>
        <v>#VALUE!</v>
      </c>
      <c r="Z208" s="32"/>
    </row>
    <row r="209" spans="1:26" x14ac:dyDescent="0.3">
      <c r="A209" s="35">
        <f>IF(Замеры!B205=0, " ", Замеры!B205)</f>
        <v>200</v>
      </c>
      <c r="B209" s="37" t="str">
        <f>CONCATENATE(Замеры!C205,Замеры!E205)</f>
        <v>Группа от QF</v>
      </c>
      <c r="C209" s="35" t="str">
        <f>IF(Замеры!H205=0," ", Замеры!H205)</f>
        <v xml:space="preserve"> </v>
      </c>
      <c r="D209" s="29" t="str">
        <f>IF(Замеры!T205=0, " ", Замеры!R205)</f>
        <v xml:space="preserve"> </v>
      </c>
      <c r="E209" s="29" t="str">
        <f>CONCATENATE(Замеры!N205,Замеры!Q205,Замеры!P205)</f>
        <v xml:space="preserve"> </v>
      </c>
      <c r="F209" s="30" t="str">
        <f>IF(Замеры!T205=0," ","---")</f>
        <v xml:space="preserve"> </v>
      </c>
      <c r="G209" s="31" t="str">
        <f>IF(Замеры!T205=0," ",Замеры!I205)</f>
        <v xml:space="preserve"> </v>
      </c>
      <c r="H209" s="31" t="str">
        <f>CONCATENATE(Замеры!AE205,Замеры!U205,Замеры!AF205)</f>
        <v>0 0</v>
      </c>
      <c r="I209" s="29" t="str">
        <f>CONCATENATE(Замеры!AC205,Замеры!U205,Замеры!AD205)</f>
        <v>0 0</v>
      </c>
      <c r="J209" s="31" t="str">
        <f>IF(Замеры!T205=0," ",G209*2.55)</f>
        <v xml:space="preserve"> </v>
      </c>
      <c r="K209" s="29" t="str">
        <f>IF(Замеры!T205=0," ",Замеры!AA205)</f>
        <v xml:space="preserve"> </v>
      </c>
      <c r="L209" s="29" t="str">
        <f>IF(Замеры!T205=0," ",Замеры!AB205)</f>
        <v xml:space="preserve"> </v>
      </c>
      <c r="M209" s="29" t="str">
        <f>IF(Замеры!T205=0," ",0.1)</f>
        <v xml:space="preserve"> </v>
      </c>
      <c r="N209" s="29" t="str">
        <f>IF(Замеры!T205=0," ",Замеры!T205)</f>
        <v xml:space="preserve"> </v>
      </c>
      <c r="O209" s="29" t="str">
        <f>Замеры!U205</f>
        <v xml:space="preserve"> </v>
      </c>
      <c r="P209" s="29" t="str">
        <f>Замеры!V205</f>
        <v xml:space="preserve"> </v>
      </c>
      <c r="Q209" s="29" t="str">
        <f>IF(Замеры!T205=0," ","+")</f>
        <v xml:space="preserve"> </v>
      </c>
      <c r="R209" s="32">
        <f>Замеры!S205</f>
        <v>0</v>
      </c>
      <c r="W209" s="33" t="e">
        <f t="shared" si="6"/>
        <v>#VALUE!</v>
      </c>
      <c r="X209" s="31" t="s">
        <v>75</v>
      </c>
      <c r="Y209" s="33" t="e">
        <f t="shared" si="7"/>
        <v>#VALUE!</v>
      </c>
      <c r="Z209" s="32"/>
    </row>
    <row r="210" spans="1:26" x14ac:dyDescent="0.3">
      <c r="A210" s="35">
        <f>IF(Замеры!B206=0, " ", Замеры!B206)</f>
        <v>201</v>
      </c>
      <c r="B210" s="37" t="str">
        <f>CONCATENATE(Замеры!C206,Замеры!E206)</f>
        <v>Группа от QF</v>
      </c>
      <c r="C210" s="35" t="str">
        <f>IF(Замеры!H206=0," ", Замеры!H206)</f>
        <v xml:space="preserve"> </v>
      </c>
      <c r="D210" s="29" t="str">
        <f>IF(Замеры!T206=0, " ", Замеры!R206)</f>
        <v xml:space="preserve"> </v>
      </c>
      <c r="E210" s="29" t="str">
        <f>CONCATENATE(Замеры!N206,Замеры!Q206,Замеры!P206)</f>
        <v xml:space="preserve"> </v>
      </c>
      <c r="F210" s="30" t="str">
        <f>IF(Замеры!T206=0," ","---")</f>
        <v xml:space="preserve"> </v>
      </c>
      <c r="G210" s="31" t="str">
        <f>IF(Замеры!T206=0," ",Замеры!I206)</f>
        <v xml:space="preserve"> </v>
      </c>
      <c r="H210" s="31" t="str">
        <f>CONCATENATE(Замеры!AE206,Замеры!U206,Замеры!AF206)</f>
        <v>0 0</v>
      </c>
      <c r="I210" s="29" t="str">
        <f>CONCATENATE(Замеры!AC206,Замеры!U206,Замеры!AD206)</f>
        <v>0 0</v>
      </c>
      <c r="J210" s="31" t="str">
        <f>IF(Замеры!T206=0," ",G210*2.55)</f>
        <v xml:space="preserve"> </v>
      </c>
      <c r="K210" s="29" t="str">
        <f>IF(Замеры!T206=0," ",Замеры!AA206)</f>
        <v xml:space="preserve"> </v>
      </c>
      <c r="L210" s="29" t="str">
        <f>IF(Замеры!T206=0," ",Замеры!AB206)</f>
        <v xml:space="preserve"> </v>
      </c>
      <c r="M210" s="29" t="str">
        <f>IF(Замеры!T206=0," ",0.1)</f>
        <v xml:space="preserve"> </v>
      </c>
      <c r="N210" s="29" t="str">
        <f>IF(Замеры!T206=0," ",Замеры!T206)</f>
        <v xml:space="preserve"> </v>
      </c>
      <c r="O210" s="29" t="str">
        <f>Замеры!U206</f>
        <v xml:space="preserve"> </v>
      </c>
      <c r="P210" s="29" t="str">
        <f>Замеры!V206</f>
        <v xml:space="preserve"> </v>
      </c>
      <c r="Q210" s="29" t="str">
        <f>IF(Замеры!T206=0," ","+")</f>
        <v xml:space="preserve"> </v>
      </c>
      <c r="R210" s="32">
        <f>Замеры!S206</f>
        <v>0</v>
      </c>
      <c r="W210" s="33" t="e">
        <f t="shared" si="6"/>
        <v>#VALUE!</v>
      </c>
      <c r="X210" s="31" t="s">
        <v>75</v>
      </c>
      <c r="Y210" s="33" t="e">
        <f t="shared" si="7"/>
        <v>#VALUE!</v>
      </c>
      <c r="Z210" s="32"/>
    </row>
    <row r="211" spans="1:26" x14ac:dyDescent="0.3">
      <c r="A211" s="35">
        <f>IF(Замеры!B207=0, " ", Замеры!B207)</f>
        <v>202</v>
      </c>
      <c r="B211" s="37" t="str">
        <f>CONCATENATE(Замеры!C207,Замеры!E207)</f>
        <v>Группа от QF</v>
      </c>
      <c r="C211" s="35" t="str">
        <f>IF(Замеры!H207=0," ", Замеры!H207)</f>
        <v xml:space="preserve"> </v>
      </c>
      <c r="D211" s="29" t="str">
        <f>IF(Замеры!T207=0, " ", Замеры!R207)</f>
        <v xml:space="preserve"> </v>
      </c>
      <c r="E211" s="29" t="str">
        <f>CONCATENATE(Замеры!N207,Замеры!Q207,Замеры!P207)</f>
        <v xml:space="preserve"> </v>
      </c>
      <c r="F211" s="30" t="str">
        <f>IF(Замеры!T207=0," ","---")</f>
        <v xml:space="preserve"> </v>
      </c>
      <c r="G211" s="31" t="str">
        <f>IF(Замеры!T207=0," ",Замеры!I207)</f>
        <v xml:space="preserve"> </v>
      </c>
      <c r="H211" s="31" t="str">
        <f>CONCATENATE(Замеры!AE207,Замеры!U207,Замеры!AF207)</f>
        <v>0 0</v>
      </c>
      <c r="I211" s="29" t="str">
        <f>CONCATENATE(Замеры!AC207,Замеры!U207,Замеры!AD207)</f>
        <v>0 0</v>
      </c>
      <c r="J211" s="31" t="str">
        <f>IF(Замеры!T207=0," ",G211*2.55)</f>
        <v xml:space="preserve"> </v>
      </c>
      <c r="K211" s="29" t="str">
        <f>IF(Замеры!T207=0," ",Замеры!AA207)</f>
        <v xml:space="preserve"> </v>
      </c>
      <c r="L211" s="29" t="str">
        <f>IF(Замеры!T207=0," ",Замеры!AB207)</f>
        <v xml:space="preserve"> </v>
      </c>
      <c r="M211" s="29" t="str">
        <f>IF(Замеры!T207=0," ",0.1)</f>
        <v xml:space="preserve"> </v>
      </c>
      <c r="N211" s="29" t="str">
        <f>IF(Замеры!T207=0," ",Замеры!T207)</f>
        <v xml:space="preserve"> </v>
      </c>
      <c r="O211" s="29" t="str">
        <f>Замеры!U207</f>
        <v xml:space="preserve"> </v>
      </c>
      <c r="P211" s="29" t="str">
        <f>Замеры!V207</f>
        <v xml:space="preserve"> </v>
      </c>
      <c r="Q211" s="29" t="str">
        <f>IF(Замеры!T207=0," ","+")</f>
        <v xml:space="preserve"> </v>
      </c>
      <c r="R211" s="32">
        <f>Замеры!S207</f>
        <v>0</v>
      </c>
      <c r="W211" s="33" t="e">
        <f t="shared" si="6"/>
        <v>#VALUE!</v>
      </c>
      <c r="X211" s="31" t="s">
        <v>75</v>
      </c>
      <c r="Y211" s="33" t="e">
        <f t="shared" si="7"/>
        <v>#VALUE!</v>
      </c>
      <c r="Z211" s="32"/>
    </row>
    <row r="212" spans="1:26" x14ac:dyDescent="0.3">
      <c r="A212" s="35">
        <f>IF(Замеры!B208=0, " ", Замеры!B208)</f>
        <v>203</v>
      </c>
      <c r="B212" s="37" t="str">
        <f>CONCATENATE(Замеры!C208,Замеры!E208)</f>
        <v>Группа от QF</v>
      </c>
      <c r="C212" s="35" t="str">
        <f>IF(Замеры!H208=0," ", Замеры!H208)</f>
        <v xml:space="preserve"> </v>
      </c>
      <c r="D212" s="29" t="str">
        <f>IF(Замеры!T208=0, " ", Замеры!R208)</f>
        <v xml:space="preserve"> </v>
      </c>
      <c r="E212" s="29" t="str">
        <f>CONCATENATE(Замеры!N208,Замеры!Q208,Замеры!P208)</f>
        <v xml:space="preserve"> </v>
      </c>
      <c r="F212" s="30" t="str">
        <f>IF(Замеры!T208=0," ","---")</f>
        <v xml:space="preserve"> </v>
      </c>
      <c r="G212" s="31" t="str">
        <f>IF(Замеры!T208=0," ",Замеры!I208)</f>
        <v xml:space="preserve"> </v>
      </c>
      <c r="H212" s="31" t="str">
        <f>CONCATENATE(Замеры!AE208,Замеры!U208,Замеры!AF208)</f>
        <v>0 0</v>
      </c>
      <c r="I212" s="29" t="str">
        <f>CONCATENATE(Замеры!AC208,Замеры!U208,Замеры!AD208)</f>
        <v>0 0</v>
      </c>
      <c r="J212" s="31" t="str">
        <f>IF(Замеры!T208=0," ",G212*2.55)</f>
        <v xml:space="preserve"> </v>
      </c>
      <c r="K212" s="29" t="str">
        <f>IF(Замеры!T208=0," ",Замеры!AA208)</f>
        <v xml:space="preserve"> </v>
      </c>
      <c r="L212" s="29" t="str">
        <f>IF(Замеры!T208=0," ",Замеры!AB208)</f>
        <v xml:space="preserve"> </v>
      </c>
      <c r="M212" s="29" t="str">
        <f>IF(Замеры!T208=0," ",0.1)</f>
        <v xml:space="preserve"> </v>
      </c>
      <c r="N212" s="29" t="str">
        <f>IF(Замеры!T208=0," ",Замеры!T208)</f>
        <v xml:space="preserve"> </v>
      </c>
      <c r="O212" s="29" t="str">
        <f>Замеры!U208</f>
        <v xml:space="preserve"> </v>
      </c>
      <c r="P212" s="29" t="str">
        <f>Замеры!V208</f>
        <v xml:space="preserve"> </v>
      </c>
      <c r="Q212" s="29" t="str">
        <f>IF(Замеры!T208=0," ","+")</f>
        <v xml:space="preserve"> </v>
      </c>
      <c r="R212" s="32">
        <f>Замеры!S208</f>
        <v>0</v>
      </c>
      <c r="W212" s="33" t="e">
        <f t="shared" si="6"/>
        <v>#VALUE!</v>
      </c>
      <c r="X212" s="31" t="s">
        <v>75</v>
      </c>
      <c r="Y212" s="33" t="e">
        <f t="shared" si="7"/>
        <v>#VALUE!</v>
      </c>
      <c r="Z212" s="32"/>
    </row>
    <row r="213" spans="1:26" x14ac:dyDescent="0.3">
      <c r="A213" s="35">
        <f>IF(Замеры!B209=0, " ", Замеры!B209)</f>
        <v>204</v>
      </c>
      <c r="B213" s="37" t="str">
        <f>CONCATENATE(Замеры!C209,Замеры!E209)</f>
        <v>Группа от QF</v>
      </c>
      <c r="C213" s="35" t="str">
        <f>IF(Замеры!H209=0," ", Замеры!H209)</f>
        <v xml:space="preserve"> </v>
      </c>
      <c r="D213" s="29" t="str">
        <f>IF(Замеры!T209=0, " ", Замеры!R209)</f>
        <v xml:space="preserve"> </v>
      </c>
      <c r="E213" s="29" t="str">
        <f>CONCATENATE(Замеры!N209,Замеры!Q209,Замеры!P209)</f>
        <v xml:space="preserve"> </v>
      </c>
      <c r="F213" s="30" t="str">
        <f>IF(Замеры!T209=0," ","---")</f>
        <v xml:space="preserve"> </v>
      </c>
      <c r="G213" s="31" t="str">
        <f>IF(Замеры!T209=0," ",Замеры!I209)</f>
        <v xml:space="preserve"> </v>
      </c>
      <c r="H213" s="31" t="str">
        <f>CONCATENATE(Замеры!AE209,Замеры!U209,Замеры!AF209)</f>
        <v>0 0</v>
      </c>
      <c r="I213" s="29" t="str">
        <f>CONCATENATE(Замеры!AC209,Замеры!U209,Замеры!AD209)</f>
        <v>0 0</v>
      </c>
      <c r="J213" s="31" t="str">
        <f>IF(Замеры!T209=0," ",G213*2.55)</f>
        <v xml:space="preserve"> </v>
      </c>
      <c r="K213" s="29" t="str">
        <f>IF(Замеры!T209=0," ",Замеры!AA209)</f>
        <v xml:space="preserve"> </v>
      </c>
      <c r="L213" s="29" t="str">
        <f>IF(Замеры!T209=0," ",Замеры!AB209)</f>
        <v xml:space="preserve"> </v>
      </c>
      <c r="M213" s="29" t="str">
        <f>IF(Замеры!T209=0," ",0.1)</f>
        <v xml:space="preserve"> </v>
      </c>
      <c r="N213" s="29" t="str">
        <f>IF(Замеры!T209=0," ",Замеры!T209)</f>
        <v xml:space="preserve"> </v>
      </c>
      <c r="O213" s="29" t="str">
        <f>Замеры!U209</f>
        <v xml:space="preserve"> </v>
      </c>
      <c r="P213" s="29" t="str">
        <f>Замеры!V209</f>
        <v xml:space="preserve"> </v>
      </c>
      <c r="Q213" s="29" t="str">
        <f>IF(Замеры!T209=0," ","+")</f>
        <v xml:space="preserve"> </v>
      </c>
      <c r="R213" s="32">
        <f>Замеры!S209</f>
        <v>0</v>
      </c>
      <c r="W213" s="33" t="e">
        <f t="shared" si="6"/>
        <v>#VALUE!</v>
      </c>
      <c r="X213" s="31" t="s">
        <v>75</v>
      </c>
      <c r="Y213" s="33" t="e">
        <f t="shared" si="7"/>
        <v>#VALUE!</v>
      </c>
      <c r="Z213" s="32"/>
    </row>
    <row r="214" spans="1:26" x14ac:dyDescent="0.3">
      <c r="A214" s="35">
        <f>IF(Замеры!B210=0, " ", Замеры!B210)</f>
        <v>205</v>
      </c>
      <c r="B214" s="37" t="str">
        <f>CONCATENATE(Замеры!C210,Замеры!E210)</f>
        <v>Группа от QF</v>
      </c>
      <c r="C214" s="35" t="str">
        <f>IF(Замеры!H210=0," ", Замеры!H210)</f>
        <v xml:space="preserve"> </v>
      </c>
      <c r="D214" s="29" t="str">
        <f>IF(Замеры!T210=0, " ", Замеры!R210)</f>
        <v xml:space="preserve"> </v>
      </c>
      <c r="E214" s="29" t="str">
        <f>CONCATENATE(Замеры!N210,Замеры!Q210,Замеры!P210)</f>
        <v xml:space="preserve"> </v>
      </c>
      <c r="F214" s="30" t="str">
        <f>IF(Замеры!T210=0," ","---")</f>
        <v xml:space="preserve"> </v>
      </c>
      <c r="G214" s="31" t="str">
        <f>IF(Замеры!T210=0," ",Замеры!I210)</f>
        <v xml:space="preserve"> </v>
      </c>
      <c r="H214" s="31" t="str">
        <f>CONCATENATE(Замеры!AE210,Замеры!U210,Замеры!AF210)</f>
        <v>0 0</v>
      </c>
      <c r="I214" s="29" t="str">
        <f>CONCATENATE(Замеры!AC210,Замеры!U210,Замеры!AD210)</f>
        <v>0 0</v>
      </c>
      <c r="J214" s="31" t="str">
        <f>IF(Замеры!T210=0," ",G214*2.55)</f>
        <v xml:space="preserve"> </v>
      </c>
      <c r="K214" s="29" t="str">
        <f>IF(Замеры!T210=0," ",Замеры!AA210)</f>
        <v xml:space="preserve"> </v>
      </c>
      <c r="L214" s="29" t="str">
        <f>IF(Замеры!T210=0," ",Замеры!AB210)</f>
        <v xml:space="preserve"> </v>
      </c>
      <c r="M214" s="29" t="str">
        <f>IF(Замеры!T210=0," ",0.1)</f>
        <v xml:space="preserve"> </v>
      </c>
      <c r="N214" s="29" t="str">
        <f>IF(Замеры!T210=0," ",Замеры!T210)</f>
        <v xml:space="preserve"> </v>
      </c>
      <c r="O214" s="29" t="str">
        <f>Замеры!U210</f>
        <v xml:space="preserve"> </v>
      </c>
      <c r="P214" s="29" t="str">
        <f>Замеры!V210</f>
        <v xml:space="preserve"> </v>
      </c>
      <c r="Q214" s="29" t="str">
        <f>IF(Замеры!T210=0," ","+")</f>
        <v xml:space="preserve"> </v>
      </c>
      <c r="R214" s="32">
        <f>Замеры!S210</f>
        <v>0</v>
      </c>
      <c r="W214" s="33" t="e">
        <f t="shared" si="6"/>
        <v>#VALUE!</v>
      </c>
      <c r="X214" s="31" t="s">
        <v>75</v>
      </c>
      <c r="Y214" s="33" t="e">
        <f t="shared" si="7"/>
        <v>#VALUE!</v>
      </c>
      <c r="Z214" s="32"/>
    </row>
    <row r="215" spans="1:26" x14ac:dyDescent="0.3">
      <c r="A215" s="35">
        <f>IF(Замеры!B211=0, " ", Замеры!B211)</f>
        <v>206</v>
      </c>
      <c r="B215" s="37" t="str">
        <f>CONCATENATE(Замеры!C211,Замеры!E211)</f>
        <v>Группа от QF</v>
      </c>
      <c r="C215" s="35" t="str">
        <f>IF(Замеры!H211=0," ", Замеры!H211)</f>
        <v xml:space="preserve"> </v>
      </c>
      <c r="D215" s="29" t="str">
        <f>IF(Замеры!T211=0, " ", Замеры!R211)</f>
        <v xml:space="preserve"> </v>
      </c>
      <c r="E215" s="29" t="str">
        <f>CONCATENATE(Замеры!N211,Замеры!Q211,Замеры!P211)</f>
        <v xml:space="preserve"> </v>
      </c>
      <c r="F215" s="30" t="str">
        <f>IF(Замеры!T211=0," ","---")</f>
        <v xml:space="preserve"> </v>
      </c>
      <c r="G215" s="31" t="str">
        <f>IF(Замеры!T211=0," ",Замеры!I211)</f>
        <v xml:space="preserve"> </v>
      </c>
      <c r="H215" s="31" t="str">
        <f>CONCATENATE(Замеры!AE211,Замеры!U211,Замеры!AF211)</f>
        <v>0 0</v>
      </c>
      <c r="I215" s="29" t="str">
        <f>CONCATENATE(Замеры!AC211,Замеры!U211,Замеры!AD211)</f>
        <v>0 0</v>
      </c>
      <c r="J215" s="31" t="str">
        <f>IF(Замеры!T211=0," ",G215*2.55)</f>
        <v xml:space="preserve"> </v>
      </c>
      <c r="K215" s="29" t="str">
        <f>IF(Замеры!T211=0," ",Замеры!AA211)</f>
        <v xml:space="preserve"> </v>
      </c>
      <c r="L215" s="29" t="str">
        <f>IF(Замеры!T211=0," ",Замеры!AB211)</f>
        <v xml:space="preserve"> </v>
      </c>
      <c r="M215" s="29" t="str">
        <f>IF(Замеры!T211=0," ",0.1)</f>
        <v xml:space="preserve"> </v>
      </c>
      <c r="N215" s="29" t="str">
        <f>IF(Замеры!T211=0," ",Замеры!T211)</f>
        <v xml:space="preserve"> </v>
      </c>
      <c r="O215" s="29" t="str">
        <f>Замеры!U211</f>
        <v xml:space="preserve"> </v>
      </c>
      <c r="P215" s="29" t="str">
        <f>Замеры!V211</f>
        <v xml:space="preserve"> </v>
      </c>
      <c r="Q215" s="29" t="str">
        <f>IF(Замеры!T211=0," ","+")</f>
        <v xml:space="preserve"> </v>
      </c>
      <c r="R215" s="32">
        <f>Замеры!S211</f>
        <v>0</v>
      </c>
      <c r="W215" s="33" t="e">
        <f t="shared" si="6"/>
        <v>#VALUE!</v>
      </c>
      <c r="X215" s="31" t="s">
        <v>75</v>
      </c>
      <c r="Y215" s="33" t="e">
        <f t="shared" si="7"/>
        <v>#VALUE!</v>
      </c>
      <c r="Z215" s="32"/>
    </row>
    <row r="216" spans="1:26" x14ac:dyDescent="0.3">
      <c r="A216" s="35">
        <f>IF(Замеры!B212=0, " ", Замеры!B212)</f>
        <v>207</v>
      </c>
      <c r="B216" s="37" t="str">
        <f>CONCATENATE(Замеры!C212,Замеры!E212)</f>
        <v>Группа от QF</v>
      </c>
      <c r="C216" s="35" t="str">
        <f>IF(Замеры!H212=0," ", Замеры!H212)</f>
        <v xml:space="preserve"> </v>
      </c>
      <c r="D216" s="29" t="str">
        <f>IF(Замеры!T212=0, " ", Замеры!R212)</f>
        <v xml:space="preserve"> </v>
      </c>
      <c r="E216" s="29" t="str">
        <f>CONCATENATE(Замеры!N212,Замеры!Q212,Замеры!P212)</f>
        <v xml:space="preserve"> </v>
      </c>
      <c r="F216" s="30" t="str">
        <f>IF(Замеры!T212=0," ","---")</f>
        <v xml:space="preserve"> </v>
      </c>
      <c r="G216" s="31" t="str">
        <f>IF(Замеры!T212=0," ",Замеры!I212)</f>
        <v xml:space="preserve"> </v>
      </c>
      <c r="H216" s="31" t="str">
        <f>CONCATENATE(Замеры!AE212,Замеры!U212,Замеры!AF212)</f>
        <v>0 0</v>
      </c>
      <c r="I216" s="29" t="str">
        <f>CONCATENATE(Замеры!AC212,Замеры!U212,Замеры!AD212)</f>
        <v>0 0</v>
      </c>
      <c r="J216" s="31" t="str">
        <f>IF(Замеры!T212=0," ",G216*2.55)</f>
        <v xml:space="preserve"> </v>
      </c>
      <c r="K216" s="29" t="str">
        <f>IF(Замеры!T212=0," ",Замеры!AA212)</f>
        <v xml:space="preserve"> </v>
      </c>
      <c r="L216" s="29" t="str">
        <f>IF(Замеры!T212=0," ",Замеры!AB212)</f>
        <v xml:space="preserve"> </v>
      </c>
      <c r="M216" s="29" t="str">
        <f>IF(Замеры!T212=0," ",0.1)</f>
        <v xml:space="preserve"> </v>
      </c>
      <c r="N216" s="29" t="str">
        <f>IF(Замеры!T212=0," ",Замеры!T212)</f>
        <v xml:space="preserve"> </v>
      </c>
      <c r="O216" s="29" t="str">
        <f>Замеры!U212</f>
        <v xml:space="preserve"> </v>
      </c>
      <c r="P216" s="29" t="str">
        <f>Замеры!V212</f>
        <v xml:space="preserve"> </v>
      </c>
      <c r="Q216" s="29" t="str">
        <f>IF(Замеры!T212=0," ","+")</f>
        <v xml:space="preserve"> </v>
      </c>
      <c r="R216" s="32">
        <f>Замеры!S212</f>
        <v>0</v>
      </c>
      <c r="W216" s="33" t="e">
        <f t="shared" si="6"/>
        <v>#VALUE!</v>
      </c>
      <c r="X216" s="31" t="s">
        <v>75</v>
      </c>
      <c r="Y216" s="33" t="e">
        <f t="shared" si="7"/>
        <v>#VALUE!</v>
      </c>
      <c r="Z216" s="32"/>
    </row>
    <row r="217" spans="1:26" x14ac:dyDescent="0.3">
      <c r="A217" s="35">
        <f>IF(Замеры!B213=0, " ", Замеры!B213)</f>
        <v>208</v>
      </c>
      <c r="B217" s="37" t="str">
        <f>CONCATENATE(Замеры!C213,Замеры!E213)</f>
        <v>Группа от QF</v>
      </c>
      <c r="C217" s="35" t="str">
        <f>IF(Замеры!H213=0," ", Замеры!H213)</f>
        <v xml:space="preserve"> </v>
      </c>
      <c r="D217" s="29" t="str">
        <f>IF(Замеры!T213=0, " ", Замеры!R213)</f>
        <v xml:space="preserve"> </v>
      </c>
      <c r="E217" s="29" t="str">
        <f>CONCATENATE(Замеры!N213,Замеры!Q213,Замеры!P213)</f>
        <v xml:space="preserve"> </v>
      </c>
      <c r="F217" s="30" t="str">
        <f>IF(Замеры!T213=0," ","---")</f>
        <v xml:space="preserve"> </v>
      </c>
      <c r="G217" s="31" t="str">
        <f>IF(Замеры!T213=0," ",Замеры!I213)</f>
        <v xml:space="preserve"> </v>
      </c>
      <c r="H217" s="31" t="str">
        <f>CONCATENATE(Замеры!AE213,Замеры!U213,Замеры!AF213)</f>
        <v>0 0</v>
      </c>
      <c r="I217" s="29" t="str">
        <f>CONCATENATE(Замеры!AC213,Замеры!U213,Замеры!AD213)</f>
        <v>0 0</v>
      </c>
      <c r="J217" s="31" t="str">
        <f>IF(Замеры!T213=0," ",G217*2.55)</f>
        <v xml:space="preserve"> </v>
      </c>
      <c r="K217" s="29" t="str">
        <f>IF(Замеры!T213=0," ",Замеры!AA213)</f>
        <v xml:space="preserve"> </v>
      </c>
      <c r="L217" s="29" t="str">
        <f>IF(Замеры!T213=0," ",Замеры!AB213)</f>
        <v xml:space="preserve"> </v>
      </c>
      <c r="M217" s="29" t="str">
        <f>IF(Замеры!T213=0," ",0.1)</f>
        <v xml:space="preserve"> </v>
      </c>
      <c r="N217" s="29" t="str">
        <f>IF(Замеры!T213=0," ",Замеры!T213)</f>
        <v xml:space="preserve"> </v>
      </c>
      <c r="O217" s="29" t="str">
        <f>Замеры!U213</f>
        <v xml:space="preserve"> </v>
      </c>
      <c r="P217" s="29" t="str">
        <f>Замеры!V213</f>
        <v xml:space="preserve"> </v>
      </c>
      <c r="Q217" s="29" t="str">
        <f>IF(Замеры!T213=0," ","+")</f>
        <v xml:space="preserve"> </v>
      </c>
      <c r="R217" s="32">
        <f>Замеры!S213</f>
        <v>0</v>
      </c>
      <c r="W217" s="33" t="e">
        <f t="shared" si="6"/>
        <v>#VALUE!</v>
      </c>
      <c r="X217" s="31" t="s">
        <v>75</v>
      </c>
      <c r="Y217" s="33" t="e">
        <f t="shared" si="7"/>
        <v>#VALUE!</v>
      </c>
      <c r="Z217" s="32"/>
    </row>
    <row r="218" spans="1:26" x14ac:dyDescent="0.3">
      <c r="A218" s="35">
        <f>IF(Замеры!B214=0, " ", Замеры!B214)</f>
        <v>209</v>
      </c>
      <c r="B218" s="37" t="str">
        <f>CONCATENATE(Замеры!C214,Замеры!E214)</f>
        <v>Группа от QF</v>
      </c>
      <c r="C218" s="35" t="str">
        <f>IF(Замеры!H214=0," ", Замеры!H214)</f>
        <v xml:space="preserve"> </v>
      </c>
      <c r="D218" s="29" t="str">
        <f>IF(Замеры!T214=0, " ", Замеры!R214)</f>
        <v xml:space="preserve"> </v>
      </c>
      <c r="E218" s="29" t="str">
        <f>CONCATENATE(Замеры!N214,Замеры!Q214,Замеры!P214)</f>
        <v xml:space="preserve"> </v>
      </c>
      <c r="F218" s="30" t="str">
        <f>IF(Замеры!T214=0," ","---")</f>
        <v xml:space="preserve"> </v>
      </c>
      <c r="G218" s="31" t="str">
        <f>IF(Замеры!T214=0," ",Замеры!I214)</f>
        <v xml:space="preserve"> </v>
      </c>
      <c r="H218" s="31" t="str">
        <f>CONCATENATE(Замеры!AE214,Замеры!U214,Замеры!AF214)</f>
        <v>0 0</v>
      </c>
      <c r="I218" s="29" t="str">
        <f>CONCATENATE(Замеры!AC214,Замеры!U214,Замеры!AD214)</f>
        <v>0 0</v>
      </c>
      <c r="J218" s="31" t="str">
        <f>IF(Замеры!T214=0," ",G218*2.55)</f>
        <v xml:space="preserve"> </v>
      </c>
      <c r="K218" s="29" t="str">
        <f>IF(Замеры!T214=0," ",Замеры!AA214)</f>
        <v xml:space="preserve"> </v>
      </c>
      <c r="L218" s="29" t="str">
        <f>IF(Замеры!T214=0," ",Замеры!AB214)</f>
        <v xml:space="preserve"> </v>
      </c>
      <c r="M218" s="29" t="str">
        <f>IF(Замеры!T214=0," ",0.1)</f>
        <v xml:space="preserve"> </v>
      </c>
      <c r="N218" s="29" t="str">
        <f>IF(Замеры!T214=0," ",Замеры!T214)</f>
        <v xml:space="preserve"> </v>
      </c>
      <c r="O218" s="29" t="str">
        <f>Замеры!U214</f>
        <v xml:space="preserve"> </v>
      </c>
      <c r="P218" s="29" t="str">
        <f>Замеры!V214</f>
        <v xml:space="preserve"> </v>
      </c>
      <c r="Q218" s="29" t="str">
        <f>IF(Замеры!T214=0," ","+")</f>
        <v xml:space="preserve"> </v>
      </c>
      <c r="R218" s="32">
        <f>Замеры!S214</f>
        <v>0</v>
      </c>
      <c r="W218" s="33" t="e">
        <f t="shared" si="6"/>
        <v>#VALUE!</v>
      </c>
      <c r="X218" s="31" t="s">
        <v>75</v>
      </c>
      <c r="Y218" s="33" t="e">
        <f t="shared" si="7"/>
        <v>#VALUE!</v>
      </c>
      <c r="Z218" s="32"/>
    </row>
    <row r="219" spans="1:26" x14ac:dyDescent="0.3">
      <c r="A219" s="35">
        <f>IF(Замеры!B215=0, " ", Замеры!B215)</f>
        <v>210</v>
      </c>
      <c r="B219" s="37" t="str">
        <f>CONCATENATE(Замеры!C215,Замеры!E215)</f>
        <v>Группа от QF</v>
      </c>
      <c r="C219" s="35" t="str">
        <f>IF(Замеры!H215=0," ", Замеры!H215)</f>
        <v xml:space="preserve"> </v>
      </c>
      <c r="D219" s="29" t="str">
        <f>IF(Замеры!T215=0, " ", Замеры!R215)</f>
        <v xml:space="preserve"> </v>
      </c>
      <c r="E219" s="29" t="str">
        <f>CONCATENATE(Замеры!N215,Замеры!Q215,Замеры!P215)</f>
        <v xml:space="preserve"> </v>
      </c>
      <c r="F219" s="30" t="str">
        <f>IF(Замеры!T215=0," ","---")</f>
        <v xml:space="preserve"> </v>
      </c>
      <c r="G219" s="31" t="str">
        <f>IF(Замеры!T215=0," ",Замеры!I215)</f>
        <v xml:space="preserve"> </v>
      </c>
      <c r="H219" s="31" t="str">
        <f>CONCATENATE(Замеры!AE215,Замеры!U215,Замеры!AF215)</f>
        <v>0 0</v>
      </c>
      <c r="I219" s="29" t="str">
        <f>CONCATENATE(Замеры!AC215,Замеры!U215,Замеры!AD215)</f>
        <v>0 0</v>
      </c>
      <c r="J219" s="31" t="str">
        <f>IF(Замеры!T215=0," ",G219*2.55)</f>
        <v xml:space="preserve"> </v>
      </c>
      <c r="K219" s="29" t="str">
        <f>IF(Замеры!T215=0," ",Замеры!AA215)</f>
        <v xml:space="preserve"> </v>
      </c>
      <c r="L219" s="29" t="str">
        <f>IF(Замеры!T215=0," ",Замеры!AB215)</f>
        <v xml:space="preserve"> </v>
      </c>
      <c r="M219" s="29" t="str">
        <f>IF(Замеры!T215=0," ",0.1)</f>
        <v xml:space="preserve"> </v>
      </c>
      <c r="N219" s="29" t="str">
        <f>IF(Замеры!T215=0," ",Замеры!T215)</f>
        <v xml:space="preserve"> </v>
      </c>
      <c r="O219" s="29" t="str">
        <f>Замеры!U215</f>
        <v xml:space="preserve"> </v>
      </c>
      <c r="P219" s="29" t="str">
        <f>Замеры!V215</f>
        <v xml:space="preserve"> </v>
      </c>
      <c r="Q219" s="29" t="str">
        <f>IF(Замеры!T215=0," ","+")</f>
        <v xml:space="preserve"> </v>
      </c>
      <c r="R219" s="32">
        <f>Замеры!S215</f>
        <v>0</v>
      </c>
      <c r="W219" s="33" t="e">
        <f t="shared" si="6"/>
        <v>#VALUE!</v>
      </c>
      <c r="X219" s="31" t="s">
        <v>75</v>
      </c>
      <c r="Y219" s="33" t="e">
        <f t="shared" si="7"/>
        <v>#VALUE!</v>
      </c>
      <c r="Z219" s="32"/>
    </row>
    <row r="220" spans="1:26" x14ac:dyDescent="0.3">
      <c r="A220" s="35">
        <f>IF(Замеры!B216=0, " ", Замеры!B216)</f>
        <v>211</v>
      </c>
      <c r="B220" s="37" t="str">
        <f>CONCATENATE(Замеры!C216,Замеры!E216)</f>
        <v>Группа от QF</v>
      </c>
      <c r="C220" s="35" t="str">
        <f>IF(Замеры!H216=0," ", Замеры!H216)</f>
        <v xml:space="preserve"> </v>
      </c>
      <c r="D220" s="29" t="str">
        <f>IF(Замеры!T216=0, " ", Замеры!R216)</f>
        <v xml:space="preserve"> </v>
      </c>
      <c r="E220" s="29" t="str">
        <f>CONCATENATE(Замеры!N216,Замеры!Q216,Замеры!P216)</f>
        <v xml:space="preserve"> </v>
      </c>
      <c r="F220" s="30" t="str">
        <f>IF(Замеры!T216=0," ","---")</f>
        <v xml:space="preserve"> </v>
      </c>
      <c r="G220" s="31" t="str">
        <f>IF(Замеры!T216=0," ",Замеры!I216)</f>
        <v xml:space="preserve"> </v>
      </c>
      <c r="H220" s="31" t="str">
        <f>CONCATENATE(Замеры!AE216,Замеры!U216,Замеры!AF216)</f>
        <v>0 0</v>
      </c>
      <c r="I220" s="29" t="str">
        <f>CONCATENATE(Замеры!AC216,Замеры!U216,Замеры!AD216)</f>
        <v>0 0</v>
      </c>
      <c r="J220" s="31" t="str">
        <f>IF(Замеры!T216=0," ",G220*2.55)</f>
        <v xml:space="preserve"> </v>
      </c>
      <c r="K220" s="29" t="str">
        <f>IF(Замеры!T216=0," ",Замеры!AA216)</f>
        <v xml:space="preserve"> </v>
      </c>
      <c r="L220" s="29" t="str">
        <f>IF(Замеры!T216=0," ",Замеры!AB216)</f>
        <v xml:space="preserve"> </v>
      </c>
      <c r="M220" s="29" t="str">
        <f>IF(Замеры!T216=0," ",0.1)</f>
        <v xml:space="preserve"> </v>
      </c>
      <c r="N220" s="29" t="str">
        <f>IF(Замеры!T216=0," ",Замеры!T216)</f>
        <v xml:space="preserve"> </v>
      </c>
      <c r="O220" s="29" t="str">
        <f>Замеры!U216</f>
        <v xml:space="preserve"> </v>
      </c>
      <c r="P220" s="29" t="str">
        <f>Замеры!V216</f>
        <v xml:space="preserve"> </v>
      </c>
      <c r="Q220" s="29" t="str">
        <f>IF(Замеры!T216=0," ","+")</f>
        <v xml:space="preserve"> </v>
      </c>
      <c r="R220" s="32">
        <f>Замеры!S216</f>
        <v>0</v>
      </c>
      <c r="W220" s="33" t="e">
        <f t="shared" si="6"/>
        <v>#VALUE!</v>
      </c>
      <c r="X220" s="31" t="s">
        <v>75</v>
      </c>
      <c r="Y220" s="33" t="e">
        <f t="shared" si="7"/>
        <v>#VALUE!</v>
      </c>
      <c r="Z220" s="32"/>
    </row>
    <row r="221" spans="1:26" x14ac:dyDescent="0.3">
      <c r="A221" s="35">
        <f>IF(Замеры!B217=0, " ", Замеры!B217)</f>
        <v>212</v>
      </c>
      <c r="B221" s="37" t="str">
        <f>CONCATENATE(Замеры!C217,Замеры!E217)</f>
        <v>Группа от QF</v>
      </c>
      <c r="C221" s="35" t="str">
        <f>IF(Замеры!H217=0," ", Замеры!H217)</f>
        <v xml:space="preserve"> </v>
      </c>
      <c r="D221" s="29" t="str">
        <f>IF(Замеры!T217=0, " ", Замеры!R217)</f>
        <v xml:space="preserve"> </v>
      </c>
      <c r="E221" s="29" t="str">
        <f>CONCATENATE(Замеры!N217,Замеры!Q217,Замеры!P217)</f>
        <v xml:space="preserve"> </v>
      </c>
      <c r="F221" s="30" t="str">
        <f>IF(Замеры!T217=0," ","---")</f>
        <v xml:space="preserve"> </v>
      </c>
      <c r="G221" s="31" t="str">
        <f>IF(Замеры!T217=0," ",Замеры!I217)</f>
        <v xml:space="preserve"> </v>
      </c>
      <c r="H221" s="31" t="str">
        <f>CONCATENATE(Замеры!AE217,Замеры!U217,Замеры!AF217)</f>
        <v>0 0</v>
      </c>
      <c r="I221" s="29" t="str">
        <f>CONCATENATE(Замеры!AC217,Замеры!U217,Замеры!AD217)</f>
        <v>0 0</v>
      </c>
      <c r="J221" s="31" t="str">
        <f>IF(Замеры!T217=0," ",G221*2.55)</f>
        <v xml:space="preserve"> </v>
      </c>
      <c r="K221" s="29" t="str">
        <f>IF(Замеры!T217=0," ",Замеры!AA217)</f>
        <v xml:space="preserve"> </v>
      </c>
      <c r="L221" s="29" t="str">
        <f>IF(Замеры!T217=0," ",Замеры!AB217)</f>
        <v xml:space="preserve"> </v>
      </c>
      <c r="M221" s="29" t="str">
        <f>IF(Замеры!T217=0," ",0.1)</f>
        <v xml:space="preserve"> </v>
      </c>
      <c r="N221" s="29" t="str">
        <f>IF(Замеры!T217=0," ",Замеры!T217)</f>
        <v xml:space="preserve"> </v>
      </c>
      <c r="O221" s="29" t="str">
        <f>Замеры!U217</f>
        <v xml:space="preserve"> </v>
      </c>
      <c r="P221" s="29" t="str">
        <f>Замеры!V217</f>
        <v xml:space="preserve"> </v>
      </c>
      <c r="Q221" s="29" t="str">
        <f>IF(Замеры!T217=0," ","+")</f>
        <v xml:space="preserve"> </v>
      </c>
      <c r="R221" s="32">
        <f>Замеры!S217</f>
        <v>0</v>
      </c>
      <c r="W221" s="33" t="e">
        <f t="shared" si="6"/>
        <v>#VALUE!</v>
      </c>
      <c r="X221" s="31" t="s">
        <v>75</v>
      </c>
      <c r="Y221" s="33" t="e">
        <f t="shared" si="7"/>
        <v>#VALUE!</v>
      </c>
      <c r="Z221" s="32"/>
    </row>
    <row r="222" spans="1:26" x14ac:dyDescent="0.3">
      <c r="A222" s="35">
        <f>IF(Замеры!B218=0, " ", Замеры!B218)</f>
        <v>213</v>
      </c>
      <c r="B222" s="37" t="str">
        <f>CONCATENATE(Замеры!C218,Замеры!E218)</f>
        <v>Группа от QF</v>
      </c>
      <c r="C222" s="35" t="str">
        <f>IF(Замеры!H218=0," ", Замеры!H218)</f>
        <v xml:space="preserve"> </v>
      </c>
      <c r="D222" s="29" t="str">
        <f>IF(Замеры!T218=0, " ", Замеры!R218)</f>
        <v xml:space="preserve"> </v>
      </c>
      <c r="E222" s="29" t="str">
        <f>CONCATENATE(Замеры!N218,Замеры!Q218,Замеры!P218)</f>
        <v xml:space="preserve"> </v>
      </c>
      <c r="F222" s="30" t="str">
        <f>IF(Замеры!T218=0," ","---")</f>
        <v xml:space="preserve"> </v>
      </c>
      <c r="G222" s="31" t="str">
        <f>IF(Замеры!T218=0," ",Замеры!I218)</f>
        <v xml:space="preserve"> </v>
      </c>
      <c r="H222" s="31" t="str">
        <f>CONCATENATE(Замеры!AE218,Замеры!U218,Замеры!AF218)</f>
        <v>0 0</v>
      </c>
      <c r="I222" s="29" t="str">
        <f>CONCATENATE(Замеры!AC218,Замеры!U218,Замеры!AD218)</f>
        <v>0 0</v>
      </c>
      <c r="J222" s="31" t="str">
        <f>IF(Замеры!T218=0," ",G222*2.55)</f>
        <v xml:space="preserve"> </v>
      </c>
      <c r="K222" s="29" t="str">
        <f>IF(Замеры!T218=0," ",Замеры!AA218)</f>
        <v xml:space="preserve"> </v>
      </c>
      <c r="L222" s="29" t="str">
        <f>IF(Замеры!T218=0," ",Замеры!AB218)</f>
        <v xml:space="preserve"> </v>
      </c>
      <c r="M222" s="29" t="str">
        <f>IF(Замеры!T218=0," ",0.1)</f>
        <v xml:space="preserve"> </v>
      </c>
      <c r="N222" s="29" t="str">
        <f>IF(Замеры!T218=0," ",Замеры!T218)</f>
        <v xml:space="preserve"> </v>
      </c>
      <c r="O222" s="29" t="str">
        <f>Замеры!U218</f>
        <v xml:space="preserve"> </v>
      </c>
      <c r="P222" s="29" t="str">
        <f>Замеры!V218</f>
        <v xml:space="preserve"> </v>
      </c>
      <c r="Q222" s="29" t="str">
        <f>IF(Замеры!T218=0," ","+")</f>
        <v xml:space="preserve"> </v>
      </c>
      <c r="R222" s="32">
        <f>Замеры!S218</f>
        <v>0</v>
      </c>
      <c r="W222" s="33" t="e">
        <f t="shared" si="6"/>
        <v>#VALUE!</v>
      </c>
      <c r="X222" s="31" t="s">
        <v>75</v>
      </c>
      <c r="Y222" s="33" t="e">
        <f t="shared" si="7"/>
        <v>#VALUE!</v>
      </c>
      <c r="Z222" s="32"/>
    </row>
    <row r="223" spans="1:26" x14ac:dyDescent="0.3">
      <c r="A223" s="35">
        <f>IF(Замеры!B219=0, " ", Замеры!B219)</f>
        <v>214</v>
      </c>
      <c r="B223" s="37" t="str">
        <f>CONCATENATE(Замеры!C219,Замеры!E219)</f>
        <v>Группа от QF</v>
      </c>
      <c r="C223" s="35" t="str">
        <f>IF(Замеры!H219=0," ", Замеры!H219)</f>
        <v xml:space="preserve"> </v>
      </c>
      <c r="D223" s="29" t="str">
        <f>IF(Замеры!T219=0, " ", Замеры!R219)</f>
        <v xml:space="preserve"> </v>
      </c>
      <c r="E223" s="29" t="str">
        <f>CONCATENATE(Замеры!N219,Замеры!Q219,Замеры!P219)</f>
        <v xml:space="preserve"> </v>
      </c>
      <c r="F223" s="30" t="str">
        <f>IF(Замеры!T219=0," ","---")</f>
        <v xml:space="preserve"> </v>
      </c>
      <c r="G223" s="31" t="str">
        <f>IF(Замеры!T219=0," ",Замеры!I219)</f>
        <v xml:space="preserve"> </v>
      </c>
      <c r="H223" s="31" t="str">
        <f>CONCATENATE(Замеры!AE219,Замеры!U219,Замеры!AF219)</f>
        <v>0 0</v>
      </c>
      <c r="I223" s="29" t="str">
        <f>CONCATENATE(Замеры!AC219,Замеры!U219,Замеры!AD219)</f>
        <v>0 0</v>
      </c>
      <c r="J223" s="31" t="str">
        <f>IF(Замеры!T219=0," ",G223*2.55)</f>
        <v xml:space="preserve"> </v>
      </c>
      <c r="K223" s="29" t="str">
        <f>IF(Замеры!T219=0," ",Замеры!AA219)</f>
        <v xml:space="preserve"> </v>
      </c>
      <c r="L223" s="29" t="str">
        <f>IF(Замеры!T219=0," ",Замеры!AB219)</f>
        <v xml:space="preserve"> </v>
      </c>
      <c r="M223" s="29" t="str">
        <f>IF(Замеры!T219=0," ",0.1)</f>
        <v xml:space="preserve"> </v>
      </c>
      <c r="N223" s="29" t="str">
        <f>IF(Замеры!T219=0," ",Замеры!T219)</f>
        <v xml:space="preserve"> </v>
      </c>
      <c r="O223" s="29" t="str">
        <f>Замеры!U219</f>
        <v xml:space="preserve"> </v>
      </c>
      <c r="P223" s="29" t="str">
        <f>Замеры!V219</f>
        <v xml:space="preserve"> </v>
      </c>
      <c r="Q223" s="29" t="str">
        <f>IF(Замеры!T219=0," ","+")</f>
        <v xml:space="preserve"> </v>
      </c>
      <c r="R223" s="32">
        <f>Замеры!S219</f>
        <v>0</v>
      </c>
      <c r="W223" s="33" t="e">
        <f t="shared" si="6"/>
        <v>#VALUE!</v>
      </c>
      <c r="X223" s="31" t="s">
        <v>75</v>
      </c>
      <c r="Y223" s="33" t="e">
        <f t="shared" si="7"/>
        <v>#VALUE!</v>
      </c>
      <c r="Z223" s="32"/>
    </row>
    <row r="224" spans="1:26" x14ac:dyDescent="0.3">
      <c r="A224" s="35">
        <f>IF(Замеры!B220=0, " ", Замеры!B220)</f>
        <v>215</v>
      </c>
      <c r="B224" s="37" t="str">
        <f>CONCATENATE(Замеры!C220,Замеры!E220)</f>
        <v>Группа от QF</v>
      </c>
      <c r="C224" s="35" t="str">
        <f>IF(Замеры!H220=0," ", Замеры!H220)</f>
        <v xml:space="preserve"> </v>
      </c>
      <c r="D224" s="29" t="str">
        <f>IF(Замеры!T220=0, " ", Замеры!R220)</f>
        <v xml:space="preserve"> </v>
      </c>
      <c r="E224" s="29" t="str">
        <f>CONCATENATE(Замеры!N220,Замеры!Q220,Замеры!P220)</f>
        <v xml:space="preserve"> </v>
      </c>
      <c r="F224" s="30" t="str">
        <f>IF(Замеры!T220=0," ","---")</f>
        <v xml:space="preserve"> </v>
      </c>
      <c r="G224" s="31" t="str">
        <f>IF(Замеры!T220=0," ",Замеры!I220)</f>
        <v xml:space="preserve"> </v>
      </c>
      <c r="H224" s="31" t="str">
        <f>CONCATENATE(Замеры!AE220,Замеры!U220,Замеры!AF220)</f>
        <v>0 0</v>
      </c>
      <c r="I224" s="29" t="str">
        <f>CONCATENATE(Замеры!AC220,Замеры!U220,Замеры!AD220)</f>
        <v>0 0</v>
      </c>
      <c r="J224" s="31" t="str">
        <f>IF(Замеры!T220=0," ",G224*2.55)</f>
        <v xml:space="preserve"> </v>
      </c>
      <c r="K224" s="29" t="str">
        <f>IF(Замеры!T220=0," ",Замеры!AA220)</f>
        <v xml:space="preserve"> </v>
      </c>
      <c r="L224" s="29" t="str">
        <f>IF(Замеры!T220=0," ",Замеры!AB220)</f>
        <v xml:space="preserve"> </v>
      </c>
      <c r="M224" s="29" t="str">
        <f>IF(Замеры!T220=0," ",0.1)</f>
        <v xml:space="preserve"> </v>
      </c>
      <c r="N224" s="29" t="str">
        <f>IF(Замеры!T220=0," ",Замеры!T220)</f>
        <v xml:space="preserve"> </v>
      </c>
      <c r="O224" s="29" t="str">
        <f>Замеры!U220</f>
        <v xml:space="preserve"> </v>
      </c>
      <c r="P224" s="29" t="str">
        <f>Замеры!V220</f>
        <v xml:space="preserve"> </v>
      </c>
      <c r="Q224" s="29" t="str">
        <f>IF(Замеры!T220=0," ","+")</f>
        <v xml:space="preserve"> </v>
      </c>
      <c r="R224" s="32">
        <f>Замеры!S220</f>
        <v>0</v>
      </c>
      <c r="W224" s="33" t="e">
        <f t="shared" si="6"/>
        <v>#VALUE!</v>
      </c>
      <c r="X224" s="31" t="s">
        <v>75</v>
      </c>
      <c r="Y224" s="33" t="e">
        <f t="shared" si="7"/>
        <v>#VALUE!</v>
      </c>
      <c r="Z224" s="32"/>
    </row>
    <row r="225" spans="1:26" x14ac:dyDescent="0.3">
      <c r="A225" s="35">
        <f>IF(Замеры!B221=0, " ", Замеры!B221)</f>
        <v>216</v>
      </c>
      <c r="B225" s="37" t="str">
        <f>CONCATENATE(Замеры!C221,Замеры!E221)</f>
        <v>Группа от QF</v>
      </c>
      <c r="C225" s="35" t="str">
        <f>IF(Замеры!H221=0," ", Замеры!H221)</f>
        <v xml:space="preserve"> </v>
      </c>
      <c r="D225" s="29" t="str">
        <f>IF(Замеры!T221=0, " ", Замеры!R221)</f>
        <v xml:space="preserve"> </v>
      </c>
      <c r="E225" s="29" t="str">
        <f>CONCATENATE(Замеры!N221,Замеры!Q221,Замеры!P221)</f>
        <v xml:space="preserve"> </v>
      </c>
      <c r="F225" s="30" t="str">
        <f>IF(Замеры!T221=0," ","---")</f>
        <v xml:space="preserve"> </v>
      </c>
      <c r="G225" s="31" t="str">
        <f>IF(Замеры!T221=0," ",Замеры!I221)</f>
        <v xml:space="preserve"> </v>
      </c>
      <c r="H225" s="31" t="str">
        <f>CONCATENATE(Замеры!AE221,Замеры!U221,Замеры!AF221)</f>
        <v>0 0</v>
      </c>
      <c r="I225" s="29" t="str">
        <f>CONCATENATE(Замеры!AC221,Замеры!U221,Замеры!AD221)</f>
        <v>0 0</v>
      </c>
      <c r="J225" s="31" t="str">
        <f>IF(Замеры!T221=0," ",G225*2.55)</f>
        <v xml:space="preserve"> </v>
      </c>
      <c r="K225" s="29" t="str">
        <f>IF(Замеры!T221=0," ",Замеры!AA221)</f>
        <v xml:space="preserve"> </v>
      </c>
      <c r="L225" s="29" t="str">
        <f>IF(Замеры!T221=0," ",Замеры!AB221)</f>
        <v xml:space="preserve"> </v>
      </c>
      <c r="M225" s="29" t="str">
        <f>IF(Замеры!T221=0," ",0.1)</f>
        <v xml:space="preserve"> </v>
      </c>
      <c r="N225" s="29" t="str">
        <f>IF(Замеры!T221=0," ",Замеры!T221)</f>
        <v xml:space="preserve"> </v>
      </c>
      <c r="O225" s="29" t="str">
        <f>Замеры!U221</f>
        <v xml:space="preserve"> </v>
      </c>
      <c r="P225" s="29" t="str">
        <f>Замеры!V221</f>
        <v xml:space="preserve"> </v>
      </c>
      <c r="Q225" s="29" t="str">
        <f>IF(Замеры!T221=0," ","+")</f>
        <v xml:space="preserve"> </v>
      </c>
      <c r="R225" s="32">
        <f>Замеры!S221</f>
        <v>0</v>
      </c>
      <c r="W225" s="33" t="e">
        <f t="shared" si="6"/>
        <v>#VALUE!</v>
      </c>
      <c r="X225" s="31" t="s">
        <v>75</v>
      </c>
      <c r="Y225" s="33" t="e">
        <f t="shared" si="7"/>
        <v>#VALUE!</v>
      </c>
      <c r="Z225" s="32"/>
    </row>
    <row r="226" spans="1:26" x14ac:dyDescent="0.3">
      <c r="A226" s="35">
        <f>IF(Замеры!B222=0, " ", Замеры!B222)</f>
        <v>217</v>
      </c>
      <c r="B226" s="37" t="str">
        <f>CONCATENATE(Замеры!C222,Замеры!E222)</f>
        <v>Группа от QF</v>
      </c>
      <c r="C226" s="35" t="str">
        <f>IF(Замеры!H222=0," ", Замеры!H222)</f>
        <v xml:space="preserve"> </v>
      </c>
      <c r="D226" s="29" t="str">
        <f>IF(Замеры!T222=0, " ", Замеры!R222)</f>
        <v xml:space="preserve"> </v>
      </c>
      <c r="E226" s="29" t="str">
        <f>CONCATENATE(Замеры!N222,Замеры!Q222,Замеры!P222)</f>
        <v xml:space="preserve"> </v>
      </c>
      <c r="F226" s="30" t="str">
        <f>IF(Замеры!T222=0," ","---")</f>
        <v xml:space="preserve"> </v>
      </c>
      <c r="G226" s="31" t="str">
        <f>IF(Замеры!T222=0," ",Замеры!I222)</f>
        <v xml:space="preserve"> </v>
      </c>
      <c r="H226" s="31" t="str">
        <f>CONCATENATE(Замеры!AE222,Замеры!U222,Замеры!AF222)</f>
        <v>0 0</v>
      </c>
      <c r="I226" s="29" t="str">
        <f>CONCATENATE(Замеры!AC222,Замеры!U222,Замеры!AD222)</f>
        <v>0 0</v>
      </c>
      <c r="J226" s="31" t="str">
        <f>IF(Замеры!T222=0," ",G226*2.55)</f>
        <v xml:space="preserve"> </v>
      </c>
      <c r="K226" s="29" t="str">
        <f>IF(Замеры!T222=0," ",Замеры!AA222)</f>
        <v xml:space="preserve"> </v>
      </c>
      <c r="L226" s="29" t="str">
        <f>IF(Замеры!T222=0," ",Замеры!AB222)</f>
        <v xml:space="preserve"> </v>
      </c>
      <c r="M226" s="29" t="str">
        <f>IF(Замеры!T222=0," ",0.1)</f>
        <v xml:space="preserve"> </v>
      </c>
      <c r="N226" s="29" t="str">
        <f>IF(Замеры!T222=0," ",Замеры!T222)</f>
        <v xml:space="preserve"> </v>
      </c>
      <c r="O226" s="29" t="str">
        <f>Замеры!U222</f>
        <v xml:space="preserve"> </v>
      </c>
      <c r="P226" s="29" t="str">
        <f>Замеры!V222</f>
        <v xml:space="preserve"> </v>
      </c>
      <c r="Q226" s="29" t="str">
        <f>IF(Замеры!T222=0," ","+")</f>
        <v xml:space="preserve"> </v>
      </c>
      <c r="R226" s="32">
        <f>Замеры!S222</f>
        <v>0</v>
      </c>
      <c r="W226" s="33" t="e">
        <f t="shared" si="6"/>
        <v>#VALUE!</v>
      </c>
      <c r="X226" s="31" t="s">
        <v>75</v>
      </c>
      <c r="Y226" s="33" t="e">
        <f t="shared" si="7"/>
        <v>#VALUE!</v>
      </c>
      <c r="Z226" s="32"/>
    </row>
    <row r="227" spans="1:26" x14ac:dyDescent="0.3">
      <c r="A227" s="35">
        <f>IF(Замеры!B223=0, " ", Замеры!B223)</f>
        <v>218</v>
      </c>
      <c r="B227" s="37" t="str">
        <f>CONCATENATE(Замеры!C223,Замеры!E223)</f>
        <v>Группа от QF</v>
      </c>
      <c r="C227" s="35" t="str">
        <f>IF(Замеры!H223=0," ", Замеры!H223)</f>
        <v xml:space="preserve"> </v>
      </c>
      <c r="D227" s="29" t="str">
        <f>IF(Замеры!T223=0, " ", Замеры!R223)</f>
        <v xml:space="preserve"> </v>
      </c>
      <c r="E227" s="29" t="str">
        <f>CONCATENATE(Замеры!N223,Замеры!Q223,Замеры!P223)</f>
        <v xml:space="preserve"> </v>
      </c>
      <c r="F227" s="30" t="str">
        <f>IF(Замеры!T223=0," ","---")</f>
        <v xml:space="preserve"> </v>
      </c>
      <c r="G227" s="31" t="str">
        <f>IF(Замеры!T223=0," ",Замеры!I223)</f>
        <v xml:space="preserve"> </v>
      </c>
      <c r="H227" s="31" t="str">
        <f>CONCATENATE(Замеры!AE223,Замеры!U223,Замеры!AF223)</f>
        <v>0 0</v>
      </c>
      <c r="I227" s="29" t="str">
        <f>CONCATENATE(Замеры!AC223,Замеры!U223,Замеры!AD223)</f>
        <v>0 0</v>
      </c>
      <c r="J227" s="31" t="str">
        <f>IF(Замеры!T223=0," ",G227*2.55)</f>
        <v xml:space="preserve"> </v>
      </c>
      <c r="K227" s="29" t="str">
        <f>IF(Замеры!T223=0," ",Замеры!AA223)</f>
        <v xml:space="preserve"> </v>
      </c>
      <c r="L227" s="29" t="str">
        <f>IF(Замеры!T223=0," ",Замеры!AB223)</f>
        <v xml:space="preserve"> </v>
      </c>
      <c r="M227" s="29" t="str">
        <f>IF(Замеры!T223=0," ",0.1)</f>
        <v xml:space="preserve"> </v>
      </c>
      <c r="N227" s="29" t="str">
        <f>IF(Замеры!T223=0," ",Замеры!T223)</f>
        <v xml:space="preserve"> </v>
      </c>
      <c r="O227" s="29" t="str">
        <f>Замеры!U223</f>
        <v xml:space="preserve"> </v>
      </c>
      <c r="P227" s="29" t="str">
        <f>Замеры!V223</f>
        <v xml:space="preserve"> </v>
      </c>
      <c r="Q227" s="29" t="str">
        <f>IF(Замеры!T223=0," ","+")</f>
        <v xml:space="preserve"> </v>
      </c>
      <c r="R227" s="32">
        <f>Замеры!S223</f>
        <v>0</v>
      </c>
      <c r="W227" s="33" t="e">
        <f t="shared" si="6"/>
        <v>#VALUE!</v>
      </c>
      <c r="X227" s="31" t="s">
        <v>75</v>
      </c>
      <c r="Y227" s="33" t="e">
        <f t="shared" si="7"/>
        <v>#VALUE!</v>
      </c>
      <c r="Z227" s="32"/>
    </row>
    <row r="228" spans="1:26" x14ac:dyDescent="0.3">
      <c r="A228" s="35">
        <f>IF(Замеры!B224=0, " ", Замеры!B224)</f>
        <v>219</v>
      </c>
      <c r="B228" s="37" t="str">
        <f>CONCATENATE(Замеры!C224,Замеры!E224)</f>
        <v>Группа от QF</v>
      </c>
      <c r="C228" s="35" t="str">
        <f>IF(Замеры!H224=0," ", Замеры!H224)</f>
        <v xml:space="preserve"> </v>
      </c>
      <c r="D228" s="29" t="str">
        <f>IF(Замеры!T224=0, " ", Замеры!R224)</f>
        <v xml:space="preserve"> </v>
      </c>
      <c r="E228" s="29" t="str">
        <f>CONCATENATE(Замеры!N224,Замеры!Q224,Замеры!P224)</f>
        <v xml:space="preserve"> </v>
      </c>
      <c r="F228" s="30" t="str">
        <f>IF(Замеры!T224=0," ","---")</f>
        <v xml:space="preserve"> </v>
      </c>
      <c r="G228" s="31" t="str">
        <f>IF(Замеры!T224=0," ",Замеры!I224)</f>
        <v xml:space="preserve"> </v>
      </c>
      <c r="H228" s="31" t="str">
        <f>CONCATENATE(Замеры!AE224,Замеры!U224,Замеры!AF224)</f>
        <v>0 0</v>
      </c>
      <c r="I228" s="29" t="str">
        <f>CONCATENATE(Замеры!AC224,Замеры!U224,Замеры!AD224)</f>
        <v>0 0</v>
      </c>
      <c r="J228" s="31" t="str">
        <f>IF(Замеры!T224=0," ",G228*2.55)</f>
        <v xml:space="preserve"> </v>
      </c>
      <c r="K228" s="29" t="str">
        <f>IF(Замеры!T224=0," ",Замеры!AA224)</f>
        <v xml:space="preserve"> </v>
      </c>
      <c r="L228" s="29" t="str">
        <f>IF(Замеры!T224=0," ",Замеры!AB224)</f>
        <v xml:space="preserve"> </v>
      </c>
      <c r="M228" s="29" t="str">
        <f>IF(Замеры!T224=0," ",0.1)</f>
        <v xml:space="preserve"> </v>
      </c>
      <c r="N228" s="29" t="str">
        <f>IF(Замеры!T224=0," ",Замеры!T224)</f>
        <v xml:space="preserve"> </v>
      </c>
      <c r="O228" s="29" t="str">
        <f>Замеры!U224</f>
        <v xml:space="preserve"> </v>
      </c>
      <c r="P228" s="29" t="str">
        <f>Замеры!V224</f>
        <v xml:space="preserve"> </v>
      </c>
      <c r="Q228" s="29" t="str">
        <f>IF(Замеры!T224=0," ","+")</f>
        <v xml:space="preserve"> </v>
      </c>
      <c r="R228" s="32">
        <f>Замеры!S224</f>
        <v>0</v>
      </c>
      <c r="W228" s="33" t="e">
        <f t="shared" si="6"/>
        <v>#VALUE!</v>
      </c>
      <c r="X228" s="31" t="s">
        <v>75</v>
      </c>
      <c r="Y228" s="33" t="e">
        <f t="shared" si="7"/>
        <v>#VALUE!</v>
      </c>
      <c r="Z228" s="32"/>
    </row>
    <row r="229" spans="1:26" x14ac:dyDescent="0.3">
      <c r="A229" s="35">
        <f>IF(Замеры!B225=0, " ", Замеры!B225)</f>
        <v>220</v>
      </c>
      <c r="B229" s="37" t="str">
        <f>CONCATENATE(Замеры!C225,Замеры!E225)</f>
        <v>Группа от QF</v>
      </c>
      <c r="C229" s="35" t="str">
        <f>IF(Замеры!H225=0," ", Замеры!H225)</f>
        <v xml:space="preserve"> </v>
      </c>
      <c r="D229" s="29" t="str">
        <f>IF(Замеры!T225=0, " ", Замеры!R225)</f>
        <v xml:space="preserve"> </v>
      </c>
      <c r="E229" s="29" t="str">
        <f>CONCATENATE(Замеры!N225,Замеры!Q225,Замеры!P225)</f>
        <v xml:space="preserve"> </v>
      </c>
      <c r="F229" s="30" t="str">
        <f>IF(Замеры!T225=0," ","---")</f>
        <v xml:space="preserve"> </v>
      </c>
      <c r="G229" s="31" t="str">
        <f>IF(Замеры!T225=0," ",Замеры!I225)</f>
        <v xml:space="preserve"> </v>
      </c>
      <c r="H229" s="31" t="str">
        <f>CONCATENATE(Замеры!AE225,Замеры!U225,Замеры!AF225)</f>
        <v>0 0</v>
      </c>
      <c r="I229" s="29" t="str">
        <f>CONCATENATE(Замеры!AC225,Замеры!U225,Замеры!AD225)</f>
        <v>0 0</v>
      </c>
      <c r="J229" s="31" t="str">
        <f>IF(Замеры!T225=0," ",G229*2.55)</f>
        <v xml:space="preserve"> </v>
      </c>
      <c r="K229" s="29" t="str">
        <f>IF(Замеры!T225=0," ",Замеры!AA225)</f>
        <v xml:space="preserve"> </v>
      </c>
      <c r="L229" s="29" t="str">
        <f>IF(Замеры!T225=0," ",Замеры!AB225)</f>
        <v xml:space="preserve"> </v>
      </c>
      <c r="M229" s="29" t="str">
        <f>IF(Замеры!T225=0," ",0.1)</f>
        <v xml:space="preserve"> </v>
      </c>
      <c r="N229" s="29" t="str">
        <f>IF(Замеры!T225=0," ",Замеры!T225)</f>
        <v xml:space="preserve"> </v>
      </c>
      <c r="O229" s="29" t="str">
        <f>Замеры!U225</f>
        <v xml:space="preserve"> </v>
      </c>
      <c r="P229" s="29" t="str">
        <f>Замеры!V225</f>
        <v xml:space="preserve"> </v>
      </c>
      <c r="Q229" s="29" t="str">
        <f>IF(Замеры!T225=0," ","+")</f>
        <v xml:space="preserve"> </v>
      </c>
      <c r="R229" s="32">
        <f>Замеры!S225</f>
        <v>0</v>
      </c>
      <c r="W229" s="33" t="e">
        <f t="shared" si="6"/>
        <v>#VALUE!</v>
      </c>
      <c r="X229" s="31" t="s">
        <v>75</v>
      </c>
      <c r="Y229" s="33" t="e">
        <f t="shared" si="7"/>
        <v>#VALUE!</v>
      </c>
      <c r="Z229" s="32"/>
    </row>
    <row r="230" spans="1:26" x14ac:dyDescent="0.3">
      <c r="A230" s="35">
        <f>IF(Замеры!B226=0, " ", Замеры!B226)</f>
        <v>221</v>
      </c>
      <c r="B230" s="37" t="str">
        <f>CONCATENATE(Замеры!C226,Замеры!E226)</f>
        <v>Группа от QF</v>
      </c>
      <c r="C230" s="35" t="str">
        <f>IF(Замеры!H226=0," ", Замеры!H226)</f>
        <v xml:space="preserve"> </v>
      </c>
      <c r="D230" s="29" t="str">
        <f>IF(Замеры!T226=0, " ", Замеры!R226)</f>
        <v xml:space="preserve"> </v>
      </c>
      <c r="E230" s="29" t="str">
        <f>CONCATENATE(Замеры!N226,Замеры!Q226,Замеры!P226)</f>
        <v xml:space="preserve"> </v>
      </c>
      <c r="F230" s="30" t="str">
        <f>IF(Замеры!T226=0," ","---")</f>
        <v xml:space="preserve"> </v>
      </c>
      <c r="G230" s="31" t="str">
        <f>IF(Замеры!T226=0," ",Замеры!I226)</f>
        <v xml:space="preserve"> </v>
      </c>
      <c r="H230" s="31" t="str">
        <f>CONCATENATE(Замеры!AE226,Замеры!U226,Замеры!AF226)</f>
        <v>0 0</v>
      </c>
      <c r="I230" s="29" t="str">
        <f>CONCATENATE(Замеры!AC226,Замеры!U226,Замеры!AD226)</f>
        <v>0 0</v>
      </c>
      <c r="J230" s="31" t="str">
        <f>IF(Замеры!T226=0," ",G230*2.55)</f>
        <v xml:space="preserve"> </v>
      </c>
      <c r="K230" s="29" t="str">
        <f>IF(Замеры!T226=0," ",Замеры!AA226)</f>
        <v xml:space="preserve"> </v>
      </c>
      <c r="L230" s="29" t="str">
        <f>IF(Замеры!T226=0," ",Замеры!AB226)</f>
        <v xml:space="preserve"> </v>
      </c>
      <c r="M230" s="29" t="str">
        <f>IF(Замеры!T226=0," ",0.1)</f>
        <v xml:space="preserve"> </v>
      </c>
      <c r="N230" s="29" t="str">
        <f>IF(Замеры!T226=0," ",Замеры!T226)</f>
        <v xml:space="preserve"> </v>
      </c>
      <c r="O230" s="29" t="str">
        <f>Замеры!U226</f>
        <v xml:space="preserve"> </v>
      </c>
      <c r="P230" s="29" t="str">
        <f>Замеры!V226</f>
        <v xml:space="preserve"> </v>
      </c>
      <c r="Q230" s="29" t="str">
        <f>IF(Замеры!T226=0," ","+")</f>
        <v xml:space="preserve"> </v>
      </c>
      <c r="R230" s="32">
        <f>Замеры!S226</f>
        <v>0</v>
      </c>
      <c r="W230" s="33" t="e">
        <f t="shared" si="6"/>
        <v>#VALUE!</v>
      </c>
      <c r="X230" s="31" t="s">
        <v>75</v>
      </c>
      <c r="Y230" s="33" t="e">
        <f t="shared" si="7"/>
        <v>#VALUE!</v>
      </c>
      <c r="Z230" s="32"/>
    </row>
    <row r="231" spans="1:26" x14ac:dyDescent="0.3">
      <c r="A231" s="35">
        <f>IF(Замеры!B227=0, " ", Замеры!B227)</f>
        <v>222</v>
      </c>
      <c r="B231" s="37" t="str">
        <f>CONCATENATE(Замеры!C227,Замеры!E227)</f>
        <v>Группа от QF</v>
      </c>
      <c r="C231" s="35" t="str">
        <f>IF(Замеры!H227=0," ", Замеры!H227)</f>
        <v xml:space="preserve"> </v>
      </c>
      <c r="D231" s="29" t="str">
        <f>IF(Замеры!T227=0, " ", Замеры!R227)</f>
        <v xml:space="preserve"> </v>
      </c>
      <c r="E231" s="29" t="str">
        <f>CONCATENATE(Замеры!N227,Замеры!Q227,Замеры!P227)</f>
        <v xml:space="preserve"> </v>
      </c>
      <c r="F231" s="30" t="str">
        <f>IF(Замеры!T227=0," ","---")</f>
        <v xml:space="preserve"> </v>
      </c>
      <c r="G231" s="31" t="str">
        <f>IF(Замеры!T227=0," ",Замеры!I227)</f>
        <v xml:space="preserve"> </v>
      </c>
      <c r="H231" s="31" t="str">
        <f>CONCATENATE(Замеры!AE227,Замеры!U227,Замеры!AF227)</f>
        <v>0 0</v>
      </c>
      <c r="I231" s="29" t="str">
        <f>CONCATENATE(Замеры!AC227,Замеры!U227,Замеры!AD227)</f>
        <v>0 0</v>
      </c>
      <c r="J231" s="31" t="str">
        <f>IF(Замеры!T227=0," ",G231*2.55)</f>
        <v xml:space="preserve"> </v>
      </c>
      <c r="K231" s="29" t="str">
        <f>IF(Замеры!T227=0," ",Замеры!AA227)</f>
        <v xml:space="preserve"> </v>
      </c>
      <c r="L231" s="29" t="str">
        <f>IF(Замеры!T227=0," ",Замеры!AB227)</f>
        <v xml:space="preserve"> </v>
      </c>
      <c r="M231" s="29" t="str">
        <f>IF(Замеры!T227=0," ",0.1)</f>
        <v xml:space="preserve"> </v>
      </c>
      <c r="N231" s="29" t="str">
        <f>IF(Замеры!T227=0," ",Замеры!T227)</f>
        <v xml:space="preserve"> </v>
      </c>
      <c r="O231" s="29" t="str">
        <f>Замеры!U227</f>
        <v xml:space="preserve"> </v>
      </c>
      <c r="P231" s="29" t="str">
        <f>Замеры!V227</f>
        <v xml:space="preserve"> </v>
      </c>
      <c r="Q231" s="29" t="str">
        <f>IF(Замеры!T227=0," ","+")</f>
        <v xml:space="preserve"> </v>
      </c>
      <c r="R231" s="32">
        <f>Замеры!S227</f>
        <v>0</v>
      </c>
      <c r="W231" s="33" t="e">
        <f t="shared" si="6"/>
        <v>#VALUE!</v>
      </c>
      <c r="X231" s="31" t="s">
        <v>75</v>
      </c>
      <c r="Y231" s="33" t="e">
        <f t="shared" si="7"/>
        <v>#VALUE!</v>
      </c>
      <c r="Z231" s="32"/>
    </row>
    <row r="232" spans="1:26" x14ac:dyDescent="0.3">
      <c r="A232" s="35">
        <f>IF(Замеры!B228=0, " ", Замеры!B228)</f>
        <v>223</v>
      </c>
      <c r="B232" s="37" t="str">
        <f>CONCATENATE(Замеры!C228,Замеры!E228)</f>
        <v>Группа от QF</v>
      </c>
      <c r="C232" s="35" t="str">
        <f>IF(Замеры!H228=0," ", Замеры!H228)</f>
        <v xml:space="preserve"> </v>
      </c>
      <c r="D232" s="29" t="str">
        <f>IF(Замеры!T228=0, " ", Замеры!R228)</f>
        <v xml:space="preserve"> </v>
      </c>
      <c r="E232" s="29" t="str">
        <f>CONCATENATE(Замеры!N228,Замеры!Q228,Замеры!P228)</f>
        <v xml:space="preserve"> </v>
      </c>
      <c r="F232" s="30" t="str">
        <f>IF(Замеры!T228=0," ","---")</f>
        <v xml:space="preserve"> </v>
      </c>
      <c r="G232" s="31" t="str">
        <f>IF(Замеры!T228=0," ",Замеры!I228)</f>
        <v xml:space="preserve"> </v>
      </c>
      <c r="H232" s="31" t="str">
        <f>CONCATENATE(Замеры!AE228,Замеры!U228,Замеры!AF228)</f>
        <v>0 0</v>
      </c>
      <c r="I232" s="29" t="str">
        <f>CONCATENATE(Замеры!AC228,Замеры!U228,Замеры!AD228)</f>
        <v>0 0</v>
      </c>
      <c r="J232" s="31" t="str">
        <f>IF(Замеры!T228=0," ",G232*2.55)</f>
        <v xml:space="preserve"> </v>
      </c>
      <c r="K232" s="29" t="str">
        <f>IF(Замеры!T228=0," ",Замеры!AA228)</f>
        <v xml:space="preserve"> </v>
      </c>
      <c r="L232" s="29" t="str">
        <f>IF(Замеры!T228=0," ",Замеры!AB228)</f>
        <v xml:space="preserve"> </v>
      </c>
      <c r="M232" s="29" t="str">
        <f>IF(Замеры!T228=0," ",0.1)</f>
        <v xml:space="preserve"> </v>
      </c>
      <c r="N232" s="29" t="str">
        <f>IF(Замеры!T228=0," ",Замеры!T228)</f>
        <v xml:space="preserve"> </v>
      </c>
      <c r="O232" s="29" t="str">
        <f>Замеры!U228</f>
        <v xml:space="preserve"> </v>
      </c>
      <c r="P232" s="29" t="str">
        <f>Замеры!V228</f>
        <v xml:space="preserve"> </v>
      </c>
      <c r="Q232" s="29" t="str">
        <f>IF(Замеры!T228=0," ","+")</f>
        <v xml:space="preserve"> </v>
      </c>
      <c r="R232" s="32">
        <f>Замеры!S228</f>
        <v>0</v>
      </c>
      <c r="W232" s="33" t="e">
        <f t="shared" si="6"/>
        <v>#VALUE!</v>
      </c>
      <c r="X232" s="31" t="s">
        <v>75</v>
      </c>
      <c r="Y232" s="33" t="e">
        <f t="shared" si="7"/>
        <v>#VALUE!</v>
      </c>
      <c r="Z232" s="32"/>
    </row>
    <row r="233" spans="1:26" x14ac:dyDescent="0.3">
      <c r="A233" s="35">
        <f>IF(Замеры!B229=0, " ", Замеры!B229)</f>
        <v>224</v>
      </c>
      <c r="B233" s="37" t="str">
        <f>CONCATENATE(Замеры!C229,Замеры!E229)</f>
        <v>Группа от QF</v>
      </c>
      <c r="C233" s="35" t="str">
        <f>IF(Замеры!H229=0," ", Замеры!H229)</f>
        <v xml:space="preserve"> </v>
      </c>
      <c r="D233" s="29" t="str">
        <f>IF(Замеры!T229=0, " ", Замеры!R229)</f>
        <v xml:space="preserve"> </v>
      </c>
      <c r="E233" s="29" t="str">
        <f>CONCATENATE(Замеры!N229,Замеры!Q229,Замеры!P229)</f>
        <v xml:space="preserve"> </v>
      </c>
      <c r="F233" s="30" t="str">
        <f>IF(Замеры!T229=0," ","---")</f>
        <v xml:space="preserve"> </v>
      </c>
      <c r="G233" s="31" t="str">
        <f>IF(Замеры!T229=0," ",Замеры!I229)</f>
        <v xml:space="preserve"> </v>
      </c>
      <c r="H233" s="31" t="str">
        <f>CONCATENATE(Замеры!AE229,Замеры!U229,Замеры!AF229)</f>
        <v>0 0</v>
      </c>
      <c r="I233" s="29" t="str">
        <f>CONCATENATE(Замеры!AC229,Замеры!U229,Замеры!AD229)</f>
        <v>0 0</v>
      </c>
      <c r="J233" s="31" t="str">
        <f>IF(Замеры!T229=0," ",G233*2.55)</f>
        <v xml:space="preserve"> </v>
      </c>
      <c r="K233" s="29" t="str">
        <f>IF(Замеры!T229=0," ",Замеры!AA229)</f>
        <v xml:space="preserve"> </v>
      </c>
      <c r="L233" s="29" t="str">
        <f>IF(Замеры!T229=0," ",Замеры!AB229)</f>
        <v xml:space="preserve"> </v>
      </c>
      <c r="M233" s="29" t="str">
        <f>IF(Замеры!T229=0," ",0.1)</f>
        <v xml:space="preserve"> </v>
      </c>
      <c r="N233" s="29" t="str">
        <f>IF(Замеры!T229=0," ",Замеры!T229)</f>
        <v xml:space="preserve"> </v>
      </c>
      <c r="O233" s="29" t="str">
        <f>Замеры!U229</f>
        <v xml:space="preserve"> </v>
      </c>
      <c r="P233" s="29" t="str">
        <f>Замеры!V229</f>
        <v xml:space="preserve"> </v>
      </c>
      <c r="Q233" s="29" t="str">
        <f>IF(Замеры!T229=0," ","+")</f>
        <v xml:space="preserve"> </v>
      </c>
      <c r="R233" s="32">
        <f>Замеры!S229</f>
        <v>0</v>
      </c>
      <c r="W233" s="33" t="e">
        <f t="shared" si="6"/>
        <v>#VALUE!</v>
      </c>
      <c r="X233" s="31" t="s">
        <v>75</v>
      </c>
      <c r="Y233" s="33" t="e">
        <f t="shared" si="7"/>
        <v>#VALUE!</v>
      </c>
      <c r="Z233" s="32"/>
    </row>
    <row r="234" spans="1:26" x14ac:dyDescent="0.3">
      <c r="A234" s="35">
        <f>IF(Замеры!B230=0, " ", Замеры!B230)</f>
        <v>225</v>
      </c>
      <c r="B234" s="37" t="str">
        <f>CONCATENATE(Замеры!C230,Замеры!E230)</f>
        <v>Группа от QF</v>
      </c>
      <c r="C234" s="35" t="str">
        <f>IF(Замеры!H230=0," ", Замеры!H230)</f>
        <v xml:space="preserve"> </v>
      </c>
      <c r="D234" s="29" t="str">
        <f>IF(Замеры!T230=0, " ", Замеры!R230)</f>
        <v xml:space="preserve"> </v>
      </c>
      <c r="E234" s="29" t="str">
        <f>CONCATENATE(Замеры!N230,Замеры!Q230,Замеры!P230)</f>
        <v xml:space="preserve"> </v>
      </c>
      <c r="F234" s="30" t="str">
        <f>IF(Замеры!T230=0," ","---")</f>
        <v xml:space="preserve"> </v>
      </c>
      <c r="G234" s="31" t="str">
        <f>IF(Замеры!T230=0," ",Замеры!I230)</f>
        <v xml:space="preserve"> </v>
      </c>
      <c r="H234" s="31" t="str">
        <f>CONCATENATE(Замеры!AE230,Замеры!U230,Замеры!AF230)</f>
        <v>0 0</v>
      </c>
      <c r="I234" s="29" t="str">
        <f>CONCATENATE(Замеры!AC230,Замеры!U230,Замеры!AD230)</f>
        <v>0 0</v>
      </c>
      <c r="J234" s="31" t="str">
        <f>IF(Замеры!T230=0," ",G234*2.55)</f>
        <v xml:space="preserve"> </v>
      </c>
      <c r="K234" s="29" t="str">
        <f>IF(Замеры!T230=0," ",Замеры!AA230)</f>
        <v xml:space="preserve"> </v>
      </c>
      <c r="L234" s="29" t="str">
        <f>IF(Замеры!T230=0," ",Замеры!AB230)</f>
        <v xml:space="preserve"> </v>
      </c>
      <c r="M234" s="29" t="str">
        <f>IF(Замеры!T230=0," ",0.1)</f>
        <v xml:space="preserve"> </v>
      </c>
      <c r="N234" s="29" t="str">
        <f>IF(Замеры!T230=0," ",Замеры!T230)</f>
        <v xml:space="preserve"> </v>
      </c>
      <c r="O234" s="29" t="str">
        <f>Замеры!U230</f>
        <v xml:space="preserve"> </v>
      </c>
      <c r="P234" s="29" t="str">
        <f>Замеры!V230</f>
        <v xml:space="preserve"> </v>
      </c>
      <c r="Q234" s="29" t="str">
        <f>IF(Замеры!T230=0," ","+")</f>
        <v xml:space="preserve"> </v>
      </c>
      <c r="R234" s="32">
        <f>Замеры!S230</f>
        <v>0</v>
      </c>
      <c r="W234" s="33" t="e">
        <f t="shared" si="6"/>
        <v>#VALUE!</v>
      </c>
      <c r="X234" s="31" t="s">
        <v>75</v>
      </c>
      <c r="Y234" s="33" t="e">
        <f t="shared" si="7"/>
        <v>#VALUE!</v>
      </c>
      <c r="Z234" s="32"/>
    </row>
    <row r="235" spans="1:26" x14ac:dyDescent="0.3">
      <c r="A235" s="35">
        <f>IF(Замеры!B231=0, " ", Замеры!B231)</f>
        <v>226</v>
      </c>
      <c r="B235" s="37" t="str">
        <f>CONCATENATE(Замеры!C231,Замеры!E231)</f>
        <v>Группа от QF</v>
      </c>
      <c r="C235" s="35" t="str">
        <f>IF(Замеры!H231=0," ", Замеры!H231)</f>
        <v xml:space="preserve"> </v>
      </c>
      <c r="D235" s="29" t="str">
        <f>IF(Замеры!T231=0, " ", Замеры!R231)</f>
        <v xml:space="preserve"> </v>
      </c>
      <c r="E235" s="29" t="str">
        <f>CONCATENATE(Замеры!N231,Замеры!Q231,Замеры!P231)</f>
        <v xml:space="preserve"> </v>
      </c>
      <c r="F235" s="30" t="str">
        <f>IF(Замеры!T231=0," ","---")</f>
        <v xml:space="preserve"> </v>
      </c>
      <c r="G235" s="31" t="str">
        <f>IF(Замеры!T231=0," ",Замеры!I231)</f>
        <v xml:space="preserve"> </v>
      </c>
      <c r="H235" s="31" t="str">
        <f>CONCATENATE(Замеры!AE231,Замеры!U231,Замеры!AF231)</f>
        <v>0 0</v>
      </c>
      <c r="I235" s="29" t="str">
        <f>CONCATENATE(Замеры!AC231,Замеры!U231,Замеры!AD231)</f>
        <v>0 0</v>
      </c>
      <c r="J235" s="31" t="str">
        <f>IF(Замеры!T231=0," ",G235*2.55)</f>
        <v xml:space="preserve"> </v>
      </c>
      <c r="K235" s="29" t="str">
        <f>IF(Замеры!T231=0," ",Замеры!AA231)</f>
        <v xml:space="preserve"> </v>
      </c>
      <c r="L235" s="29" t="str">
        <f>IF(Замеры!T231=0," ",Замеры!AB231)</f>
        <v xml:space="preserve"> </v>
      </c>
      <c r="M235" s="29" t="str">
        <f>IF(Замеры!T231=0," ",0.1)</f>
        <v xml:space="preserve"> </v>
      </c>
      <c r="N235" s="29" t="str">
        <f>IF(Замеры!T231=0," ",Замеры!T231)</f>
        <v xml:space="preserve"> </v>
      </c>
      <c r="O235" s="29" t="str">
        <f>Замеры!U231</f>
        <v xml:space="preserve"> </v>
      </c>
      <c r="P235" s="29" t="str">
        <f>Замеры!V231</f>
        <v xml:space="preserve"> </v>
      </c>
      <c r="Q235" s="29" t="str">
        <f>IF(Замеры!T231=0," ","+")</f>
        <v xml:space="preserve"> </v>
      </c>
      <c r="R235" s="32">
        <f>Замеры!S231</f>
        <v>0</v>
      </c>
      <c r="W235" s="33" t="e">
        <f t="shared" si="6"/>
        <v>#VALUE!</v>
      </c>
      <c r="X235" s="31" t="s">
        <v>75</v>
      </c>
      <c r="Y235" s="33" t="e">
        <f t="shared" si="7"/>
        <v>#VALUE!</v>
      </c>
      <c r="Z235" s="32"/>
    </row>
    <row r="236" spans="1:26" x14ac:dyDescent="0.3">
      <c r="A236" s="35">
        <f>IF(Замеры!B232=0, " ", Замеры!B232)</f>
        <v>227</v>
      </c>
      <c r="B236" s="37" t="str">
        <f>CONCATENATE(Замеры!C232,Замеры!E232)</f>
        <v>Группа от QF</v>
      </c>
      <c r="C236" s="35" t="str">
        <f>IF(Замеры!H232=0," ", Замеры!H232)</f>
        <v xml:space="preserve"> </v>
      </c>
      <c r="D236" s="29" t="str">
        <f>IF(Замеры!T232=0, " ", Замеры!R232)</f>
        <v xml:space="preserve"> </v>
      </c>
      <c r="E236" s="29" t="str">
        <f>CONCATENATE(Замеры!N232,Замеры!Q232,Замеры!P232)</f>
        <v xml:space="preserve"> </v>
      </c>
      <c r="F236" s="30" t="str">
        <f>IF(Замеры!T232=0," ","---")</f>
        <v xml:space="preserve"> </v>
      </c>
      <c r="G236" s="31" t="str">
        <f>IF(Замеры!T232=0," ",Замеры!I232)</f>
        <v xml:space="preserve"> </v>
      </c>
      <c r="H236" s="31" t="str">
        <f>CONCATENATE(Замеры!AE232,Замеры!U232,Замеры!AF232)</f>
        <v>0 0</v>
      </c>
      <c r="I236" s="29" t="str">
        <f>CONCATENATE(Замеры!AC232,Замеры!U232,Замеры!AD232)</f>
        <v>0 0</v>
      </c>
      <c r="J236" s="31" t="str">
        <f>IF(Замеры!T232=0," ",G236*2.55)</f>
        <v xml:space="preserve"> </v>
      </c>
      <c r="K236" s="29" t="str">
        <f>IF(Замеры!T232=0," ",Замеры!AA232)</f>
        <v xml:space="preserve"> </v>
      </c>
      <c r="L236" s="29" t="str">
        <f>IF(Замеры!T232=0," ",Замеры!AB232)</f>
        <v xml:space="preserve"> </v>
      </c>
      <c r="M236" s="29" t="str">
        <f>IF(Замеры!T232=0," ",0.1)</f>
        <v xml:space="preserve"> </v>
      </c>
      <c r="N236" s="29" t="str">
        <f>IF(Замеры!T232=0," ",Замеры!T232)</f>
        <v xml:space="preserve"> </v>
      </c>
      <c r="O236" s="29" t="str">
        <f>Замеры!U232</f>
        <v xml:space="preserve"> </v>
      </c>
      <c r="P236" s="29" t="str">
        <f>Замеры!V232</f>
        <v xml:space="preserve"> </v>
      </c>
      <c r="Q236" s="29" t="str">
        <f>IF(Замеры!T232=0," ","+")</f>
        <v xml:space="preserve"> </v>
      </c>
      <c r="R236" s="32">
        <f>Замеры!S232</f>
        <v>0</v>
      </c>
      <c r="W236" s="33" t="e">
        <f t="shared" si="6"/>
        <v>#VALUE!</v>
      </c>
      <c r="X236" s="31" t="s">
        <v>75</v>
      </c>
      <c r="Y236" s="33" t="e">
        <f t="shared" si="7"/>
        <v>#VALUE!</v>
      </c>
      <c r="Z236" s="32"/>
    </row>
    <row r="237" spans="1:26" x14ac:dyDescent="0.3">
      <c r="A237" s="35">
        <f>IF(Замеры!B233=0, " ", Замеры!B233)</f>
        <v>228</v>
      </c>
      <c r="B237" s="37" t="str">
        <f>CONCATENATE(Замеры!C233,Замеры!E233)</f>
        <v>Группа от QF</v>
      </c>
      <c r="C237" s="35" t="str">
        <f>IF(Замеры!H233=0," ", Замеры!H233)</f>
        <v xml:space="preserve"> </v>
      </c>
      <c r="D237" s="29" t="str">
        <f>IF(Замеры!T233=0, " ", Замеры!R233)</f>
        <v xml:space="preserve"> </v>
      </c>
      <c r="E237" s="29" t="str">
        <f>CONCATENATE(Замеры!N233,Замеры!Q233,Замеры!P233)</f>
        <v xml:space="preserve"> </v>
      </c>
      <c r="F237" s="30" t="str">
        <f>IF(Замеры!T233=0," ","---")</f>
        <v xml:space="preserve"> </v>
      </c>
      <c r="G237" s="31" t="str">
        <f>IF(Замеры!T233=0," ",Замеры!I233)</f>
        <v xml:space="preserve"> </v>
      </c>
      <c r="H237" s="31" t="str">
        <f>CONCATENATE(Замеры!AE233,Замеры!U233,Замеры!AF233)</f>
        <v>0 0</v>
      </c>
      <c r="I237" s="29" t="str">
        <f>CONCATENATE(Замеры!AC233,Замеры!U233,Замеры!AD233)</f>
        <v>0 0</v>
      </c>
      <c r="J237" s="31" t="str">
        <f>IF(Замеры!T233=0," ",G237*2.55)</f>
        <v xml:space="preserve"> </v>
      </c>
      <c r="K237" s="29" t="str">
        <f>IF(Замеры!T233=0," ",Замеры!AA233)</f>
        <v xml:space="preserve"> </v>
      </c>
      <c r="L237" s="29" t="str">
        <f>IF(Замеры!T233=0," ",Замеры!AB233)</f>
        <v xml:space="preserve"> </v>
      </c>
      <c r="M237" s="29" t="str">
        <f>IF(Замеры!T233=0," ",0.1)</f>
        <v xml:space="preserve"> </v>
      </c>
      <c r="N237" s="29" t="str">
        <f>IF(Замеры!T233=0," ",Замеры!T233)</f>
        <v xml:space="preserve"> </v>
      </c>
      <c r="O237" s="29" t="str">
        <f>Замеры!U233</f>
        <v xml:space="preserve"> </v>
      </c>
      <c r="P237" s="29" t="str">
        <f>Замеры!V233</f>
        <v xml:space="preserve"> </v>
      </c>
      <c r="Q237" s="29" t="str">
        <f>IF(Замеры!T233=0," ","+")</f>
        <v xml:space="preserve"> </v>
      </c>
      <c r="R237" s="32">
        <f>Замеры!S233</f>
        <v>0</v>
      </c>
      <c r="W237" s="33" t="e">
        <f t="shared" si="6"/>
        <v>#VALUE!</v>
      </c>
      <c r="X237" s="31" t="s">
        <v>75</v>
      </c>
      <c r="Y237" s="33" t="e">
        <f t="shared" si="7"/>
        <v>#VALUE!</v>
      </c>
      <c r="Z237" s="32"/>
    </row>
    <row r="238" spans="1:26" x14ac:dyDescent="0.3">
      <c r="A238" s="35">
        <f>IF(Замеры!B234=0, " ", Замеры!B234)</f>
        <v>229</v>
      </c>
      <c r="B238" s="37" t="str">
        <f>CONCATENATE(Замеры!C234,Замеры!E234)</f>
        <v>Группа от QF</v>
      </c>
      <c r="C238" s="35" t="str">
        <f>IF(Замеры!H234=0," ", Замеры!H234)</f>
        <v xml:space="preserve"> </v>
      </c>
      <c r="D238" s="29" t="str">
        <f>IF(Замеры!T234=0, " ", Замеры!R234)</f>
        <v xml:space="preserve"> </v>
      </c>
      <c r="E238" s="29" t="str">
        <f>CONCATENATE(Замеры!N234,Замеры!Q234,Замеры!P234)</f>
        <v xml:space="preserve"> </v>
      </c>
      <c r="F238" s="30" t="str">
        <f>IF(Замеры!T234=0," ","---")</f>
        <v xml:space="preserve"> </v>
      </c>
      <c r="G238" s="31" t="str">
        <f>IF(Замеры!T234=0," ",Замеры!I234)</f>
        <v xml:space="preserve"> </v>
      </c>
      <c r="H238" s="31" t="str">
        <f>CONCATENATE(Замеры!AE234,Замеры!U234,Замеры!AF234)</f>
        <v>0 0</v>
      </c>
      <c r="I238" s="29" t="str">
        <f>CONCATENATE(Замеры!AC234,Замеры!U234,Замеры!AD234)</f>
        <v>0 0</v>
      </c>
      <c r="J238" s="31" t="str">
        <f>IF(Замеры!T234=0," ",G238*2.55)</f>
        <v xml:space="preserve"> </v>
      </c>
      <c r="K238" s="29" t="str">
        <f>IF(Замеры!T234=0," ",Замеры!AA234)</f>
        <v xml:space="preserve"> </v>
      </c>
      <c r="L238" s="29" t="str">
        <f>IF(Замеры!T234=0," ",Замеры!AB234)</f>
        <v xml:space="preserve"> </v>
      </c>
      <c r="M238" s="29" t="str">
        <f>IF(Замеры!T234=0," ",0.1)</f>
        <v xml:space="preserve"> </v>
      </c>
      <c r="N238" s="29" t="str">
        <f>IF(Замеры!T234=0," ",Замеры!T234)</f>
        <v xml:space="preserve"> </v>
      </c>
      <c r="O238" s="29" t="str">
        <f>Замеры!U234</f>
        <v xml:space="preserve"> </v>
      </c>
      <c r="P238" s="29" t="str">
        <f>Замеры!V234</f>
        <v xml:space="preserve"> </v>
      </c>
      <c r="Q238" s="29" t="str">
        <f>IF(Замеры!T234=0," ","+")</f>
        <v xml:space="preserve"> </v>
      </c>
      <c r="R238" s="32">
        <f>Замеры!S234</f>
        <v>0</v>
      </c>
      <c r="W238" s="33" t="e">
        <f t="shared" si="6"/>
        <v>#VALUE!</v>
      </c>
      <c r="X238" s="31" t="s">
        <v>75</v>
      </c>
      <c r="Y238" s="33" t="e">
        <f t="shared" si="7"/>
        <v>#VALUE!</v>
      </c>
      <c r="Z238" s="32"/>
    </row>
    <row r="239" spans="1:26" x14ac:dyDescent="0.3">
      <c r="A239" s="35">
        <f>IF(Замеры!B235=0, " ", Замеры!B235)</f>
        <v>230</v>
      </c>
      <c r="B239" s="37" t="str">
        <f>CONCATENATE(Замеры!C235,Замеры!E235)</f>
        <v>Группа от QF</v>
      </c>
      <c r="C239" s="35" t="str">
        <f>IF(Замеры!H235=0," ", Замеры!H235)</f>
        <v xml:space="preserve"> </v>
      </c>
      <c r="D239" s="29" t="str">
        <f>IF(Замеры!T235=0, " ", Замеры!R235)</f>
        <v xml:space="preserve"> </v>
      </c>
      <c r="E239" s="29" t="str">
        <f>CONCATENATE(Замеры!N235,Замеры!Q235,Замеры!P235)</f>
        <v xml:space="preserve"> </v>
      </c>
      <c r="F239" s="30" t="str">
        <f>IF(Замеры!T235=0," ","---")</f>
        <v xml:space="preserve"> </v>
      </c>
      <c r="G239" s="31" t="str">
        <f>IF(Замеры!T235=0," ",Замеры!I235)</f>
        <v xml:space="preserve"> </v>
      </c>
      <c r="H239" s="31" t="str">
        <f>CONCATENATE(Замеры!AE235,Замеры!U235,Замеры!AF235)</f>
        <v>0 0</v>
      </c>
      <c r="I239" s="29" t="str">
        <f>CONCATENATE(Замеры!AC235,Замеры!U235,Замеры!AD235)</f>
        <v>0 0</v>
      </c>
      <c r="J239" s="31" t="str">
        <f>IF(Замеры!T235=0," ",G239*2.55)</f>
        <v xml:space="preserve"> </v>
      </c>
      <c r="K239" s="29" t="str">
        <f>IF(Замеры!T235=0," ",Замеры!AA235)</f>
        <v xml:space="preserve"> </v>
      </c>
      <c r="L239" s="29" t="str">
        <f>IF(Замеры!T235=0," ",Замеры!AB235)</f>
        <v xml:space="preserve"> </v>
      </c>
      <c r="M239" s="29" t="str">
        <f>IF(Замеры!T235=0," ",0.1)</f>
        <v xml:space="preserve"> </v>
      </c>
      <c r="N239" s="29" t="str">
        <f>IF(Замеры!T235=0," ",Замеры!T235)</f>
        <v xml:space="preserve"> </v>
      </c>
      <c r="O239" s="29" t="str">
        <f>Замеры!U235</f>
        <v xml:space="preserve"> </v>
      </c>
      <c r="P239" s="29" t="str">
        <f>Замеры!V235</f>
        <v xml:space="preserve"> </v>
      </c>
      <c r="Q239" s="29" t="str">
        <f>IF(Замеры!T235=0," ","+")</f>
        <v xml:space="preserve"> </v>
      </c>
      <c r="R239" s="32">
        <f>Замеры!S235</f>
        <v>0</v>
      </c>
      <c r="W239" s="33" t="e">
        <f t="shared" si="6"/>
        <v>#VALUE!</v>
      </c>
      <c r="X239" s="31" t="s">
        <v>75</v>
      </c>
      <c r="Y239" s="33" t="e">
        <f t="shared" si="7"/>
        <v>#VALUE!</v>
      </c>
      <c r="Z239" s="32"/>
    </row>
    <row r="240" spans="1:26" x14ac:dyDescent="0.3">
      <c r="A240" s="35">
        <f>IF(Замеры!B236=0, " ", Замеры!B236)</f>
        <v>231</v>
      </c>
      <c r="B240" s="37" t="str">
        <f>CONCATENATE(Замеры!C236,Замеры!E236)</f>
        <v>Группа от QF</v>
      </c>
      <c r="C240" s="35" t="str">
        <f>IF(Замеры!H236=0," ", Замеры!H236)</f>
        <v xml:space="preserve"> </v>
      </c>
      <c r="D240" s="29" t="str">
        <f>IF(Замеры!T236=0, " ", Замеры!R236)</f>
        <v xml:space="preserve"> </v>
      </c>
      <c r="E240" s="29" t="str">
        <f>CONCATENATE(Замеры!N236,Замеры!Q236,Замеры!P236)</f>
        <v xml:space="preserve"> </v>
      </c>
      <c r="F240" s="30" t="str">
        <f>IF(Замеры!T236=0," ","---")</f>
        <v xml:space="preserve"> </v>
      </c>
      <c r="G240" s="31" t="str">
        <f>IF(Замеры!T236=0," ",Замеры!I236)</f>
        <v xml:space="preserve"> </v>
      </c>
      <c r="H240" s="31" t="str">
        <f>CONCATENATE(Замеры!AE236,Замеры!U236,Замеры!AF236)</f>
        <v>0 0</v>
      </c>
      <c r="I240" s="29" t="str">
        <f>CONCATENATE(Замеры!AC236,Замеры!U236,Замеры!AD236)</f>
        <v>0 0</v>
      </c>
      <c r="J240" s="31" t="str">
        <f>IF(Замеры!T236=0," ",G240*2.55)</f>
        <v xml:space="preserve"> </v>
      </c>
      <c r="K240" s="29" t="str">
        <f>IF(Замеры!T236=0," ",Замеры!AA236)</f>
        <v xml:space="preserve"> </v>
      </c>
      <c r="L240" s="29" t="str">
        <f>IF(Замеры!T236=0," ",Замеры!AB236)</f>
        <v xml:space="preserve"> </v>
      </c>
      <c r="M240" s="29" t="str">
        <f>IF(Замеры!T236=0," ",0.1)</f>
        <v xml:space="preserve"> </v>
      </c>
      <c r="N240" s="29" t="str">
        <f>IF(Замеры!T236=0," ",Замеры!T236)</f>
        <v xml:space="preserve"> </v>
      </c>
      <c r="O240" s="29" t="str">
        <f>Замеры!U236</f>
        <v xml:space="preserve"> </v>
      </c>
      <c r="P240" s="29" t="str">
        <f>Замеры!V236</f>
        <v xml:space="preserve"> </v>
      </c>
      <c r="Q240" s="29" t="str">
        <f>IF(Замеры!T236=0," ","+")</f>
        <v xml:space="preserve"> </v>
      </c>
      <c r="R240" s="32">
        <f>Замеры!S236</f>
        <v>0</v>
      </c>
      <c r="W240" s="33" t="e">
        <f t="shared" si="6"/>
        <v>#VALUE!</v>
      </c>
      <c r="X240" s="31" t="s">
        <v>75</v>
      </c>
      <c r="Y240" s="33" t="e">
        <f t="shared" si="7"/>
        <v>#VALUE!</v>
      </c>
      <c r="Z240" s="32"/>
    </row>
    <row r="241" spans="1:26" x14ac:dyDescent="0.3">
      <c r="A241" s="35">
        <f>IF(Замеры!B237=0, " ", Замеры!B237)</f>
        <v>232</v>
      </c>
      <c r="B241" s="37" t="str">
        <f>CONCATENATE(Замеры!C237,Замеры!E237)</f>
        <v>Группа от QF</v>
      </c>
      <c r="C241" s="35" t="str">
        <f>IF(Замеры!H237=0," ", Замеры!H237)</f>
        <v xml:space="preserve"> </v>
      </c>
      <c r="D241" s="29" t="str">
        <f>IF(Замеры!T237=0, " ", Замеры!R237)</f>
        <v xml:space="preserve"> </v>
      </c>
      <c r="E241" s="29" t="str">
        <f>CONCATENATE(Замеры!N237,Замеры!Q237,Замеры!P237)</f>
        <v xml:space="preserve"> </v>
      </c>
      <c r="F241" s="30" t="str">
        <f>IF(Замеры!T237=0," ","---")</f>
        <v xml:space="preserve"> </v>
      </c>
      <c r="G241" s="31" t="str">
        <f>IF(Замеры!T237=0," ",Замеры!I237)</f>
        <v xml:space="preserve"> </v>
      </c>
      <c r="H241" s="31" t="str">
        <f>CONCATENATE(Замеры!AE237,Замеры!U237,Замеры!AF237)</f>
        <v>0 0</v>
      </c>
      <c r="I241" s="29" t="str">
        <f>CONCATENATE(Замеры!AC237,Замеры!U237,Замеры!AD237)</f>
        <v>0 0</v>
      </c>
      <c r="J241" s="31" t="str">
        <f>IF(Замеры!T237=0," ",G241*2.55)</f>
        <v xml:space="preserve"> </v>
      </c>
      <c r="K241" s="29" t="str">
        <f>IF(Замеры!T237=0," ",Замеры!AA237)</f>
        <v xml:space="preserve"> </v>
      </c>
      <c r="L241" s="29" t="str">
        <f>IF(Замеры!T237=0," ",Замеры!AB237)</f>
        <v xml:space="preserve"> </v>
      </c>
      <c r="M241" s="29" t="str">
        <f>IF(Замеры!T237=0," ",0.1)</f>
        <v xml:space="preserve"> </v>
      </c>
      <c r="N241" s="29" t="str">
        <f>IF(Замеры!T237=0," ",Замеры!T237)</f>
        <v xml:space="preserve"> </v>
      </c>
      <c r="O241" s="29" t="str">
        <f>Замеры!U237</f>
        <v xml:space="preserve"> </v>
      </c>
      <c r="P241" s="29" t="str">
        <f>Замеры!V237</f>
        <v xml:space="preserve"> </v>
      </c>
      <c r="Q241" s="29" t="str">
        <f>IF(Замеры!T237=0," ","+")</f>
        <v xml:space="preserve"> </v>
      </c>
      <c r="R241" s="32">
        <f>Замеры!S237</f>
        <v>0</v>
      </c>
      <c r="W241" s="33" t="e">
        <f t="shared" si="6"/>
        <v>#VALUE!</v>
      </c>
      <c r="X241" s="31" t="s">
        <v>75</v>
      </c>
      <c r="Y241" s="33" t="e">
        <f t="shared" si="7"/>
        <v>#VALUE!</v>
      </c>
      <c r="Z241" s="32"/>
    </row>
    <row r="242" spans="1:26" x14ac:dyDescent="0.3">
      <c r="A242" s="35">
        <f>IF(Замеры!B238=0, " ", Замеры!B238)</f>
        <v>233</v>
      </c>
      <c r="B242" s="37" t="str">
        <f>CONCATENATE(Замеры!C238,Замеры!E238)</f>
        <v>Группа от QF</v>
      </c>
      <c r="C242" s="35" t="str">
        <f>IF(Замеры!H238=0," ", Замеры!H238)</f>
        <v xml:space="preserve"> </v>
      </c>
      <c r="D242" s="29" t="str">
        <f>IF(Замеры!T238=0, " ", Замеры!R238)</f>
        <v xml:space="preserve"> </v>
      </c>
      <c r="E242" s="29" t="str">
        <f>CONCATENATE(Замеры!N238,Замеры!Q238,Замеры!P238)</f>
        <v xml:space="preserve"> </v>
      </c>
      <c r="F242" s="30" t="str">
        <f>IF(Замеры!T238=0," ","---")</f>
        <v xml:space="preserve"> </v>
      </c>
      <c r="G242" s="31" t="str">
        <f>IF(Замеры!T238=0," ",Замеры!I238)</f>
        <v xml:space="preserve"> </v>
      </c>
      <c r="H242" s="31" t="str">
        <f>CONCATENATE(Замеры!AE238,Замеры!U238,Замеры!AF238)</f>
        <v>0 0</v>
      </c>
      <c r="I242" s="29" t="str">
        <f>CONCATENATE(Замеры!AC238,Замеры!U238,Замеры!AD238)</f>
        <v>0 0</v>
      </c>
      <c r="J242" s="31" t="str">
        <f>IF(Замеры!T238=0," ",G242*2.55)</f>
        <v xml:space="preserve"> </v>
      </c>
      <c r="K242" s="29" t="str">
        <f>IF(Замеры!T238=0," ",Замеры!AA238)</f>
        <v xml:space="preserve"> </v>
      </c>
      <c r="L242" s="29" t="str">
        <f>IF(Замеры!T238=0," ",Замеры!AB238)</f>
        <v xml:space="preserve"> </v>
      </c>
      <c r="M242" s="29" t="str">
        <f>IF(Замеры!T238=0," ",0.1)</f>
        <v xml:space="preserve"> </v>
      </c>
      <c r="N242" s="29" t="str">
        <f>IF(Замеры!T238=0," ",Замеры!T238)</f>
        <v xml:space="preserve"> </v>
      </c>
      <c r="O242" s="29" t="str">
        <f>Замеры!U238</f>
        <v xml:space="preserve"> </v>
      </c>
      <c r="P242" s="29" t="str">
        <f>Замеры!V238</f>
        <v xml:space="preserve"> </v>
      </c>
      <c r="Q242" s="29" t="str">
        <f>IF(Замеры!T238=0," ","+")</f>
        <v xml:space="preserve"> </v>
      </c>
      <c r="R242" s="32">
        <f>Замеры!S238</f>
        <v>0</v>
      </c>
      <c r="W242" s="33" t="e">
        <f t="shared" si="6"/>
        <v>#VALUE!</v>
      </c>
      <c r="X242" s="31" t="s">
        <v>75</v>
      </c>
      <c r="Y242" s="33" t="e">
        <f t="shared" si="7"/>
        <v>#VALUE!</v>
      </c>
      <c r="Z242" s="32"/>
    </row>
    <row r="243" spans="1:26" x14ac:dyDescent="0.3">
      <c r="A243" s="35">
        <f>IF(Замеры!B239=0, " ", Замеры!B239)</f>
        <v>234</v>
      </c>
      <c r="B243" s="37" t="str">
        <f>CONCATENATE(Замеры!C239,Замеры!E239)</f>
        <v>Группа от QF</v>
      </c>
      <c r="C243" s="35" t="str">
        <f>IF(Замеры!H239=0," ", Замеры!H239)</f>
        <v xml:space="preserve"> </v>
      </c>
      <c r="D243" s="29" t="str">
        <f>IF(Замеры!T239=0, " ", Замеры!R239)</f>
        <v xml:space="preserve"> </v>
      </c>
      <c r="E243" s="29" t="str">
        <f>CONCATENATE(Замеры!N239,Замеры!Q239,Замеры!P239)</f>
        <v xml:space="preserve"> </v>
      </c>
      <c r="F243" s="30" t="str">
        <f>IF(Замеры!T239=0," ","---")</f>
        <v xml:space="preserve"> </v>
      </c>
      <c r="G243" s="31" t="str">
        <f>IF(Замеры!T239=0," ",Замеры!I239)</f>
        <v xml:space="preserve"> </v>
      </c>
      <c r="H243" s="31" t="str">
        <f>CONCATENATE(Замеры!AE239,Замеры!U239,Замеры!AF239)</f>
        <v>0 0</v>
      </c>
      <c r="I243" s="29" t="str">
        <f>CONCATENATE(Замеры!AC239,Замеры!U239,Замеры!AD239)</f>
        <v>0 0</v>
      </c>
      <c r="J243" s="31" t="str">
        <f>IF(Замеры!T239=0," ",G243*2.55)</f>
        <v xml:space="preserve"> </v>
      </c>
      <c r="K243" s="29" t="str">
        <f>IF(Замеры!T239=0," ",Замеры!AA239)</f>
        <v xml:space="preserve"> </v>
      </c>
      <c r="L243" s="29" t="str">
        <f>IF(Замеры!T239=0," ",Замеры!AB239)</f>
        <v xml:space="preserve"> </v>
      </c>
      <c r="M243" s="29" t="str">
        <f>IF(Замеры!T239=0," ",0.1)</f>
        <v xml:space="preserve"> </v>
      </c>
      <c r="N243" s="29" t="str">
        <f>IF(Замеры!T239=0," ",Замеры!T239)</f>
        <v xml:space="preserve"> </v>
      </c>
      <c r="O243" s="29" t="str">
        <f>Замеры!U239</f>
        <v xml:space="preserve"> </v>
      </c>
      <c r="P243" s="29" t="str">
        <f>Замеры!V239</f>
        <v xml:space="preserve"> </v>
      </c>
      <c r="Q243" s="29" t="str">
        <f>IF(Замеры!T239=0," ","+")</f>
        <v xml:space="preserve"> </v>
      </c>
      <c r="R243" s="32">
        <f>Замеры!S239</f>
        <v>0</v>
      </c>
      <c r="W243" s="33" t="e">
        <f t="shared" si="6"/>
        <v>#VALUE!</v>
      </c>
      <c r="X243" s="31" t="s">
        <v>75</v>
      </c>
      <c r="Y243" s="33" t="e">
        <f t="shared" si="7"/>
        <v>#VALUE!</v>
      </c>
      <c r="Z243" s="32"/>
    </row>
    <row r="244" spans="1:26" x14ac:dyDescent="0.3">
      <c r="A244" s="35">
        <f>IF(Замеры!B240=0, " ", Замеры!B240)</f>
        <v>235</v>
      </c>
      <c r="B244" s="37" t="str">
        <f>CONCATENATE(Замеры!C240,Замеры!E240)</f>
        <v>Группа от QF</v>
      </c>
      <c r="C244" s="35" t="str">
        <f>IF(Замеры!H240=0," ", Замеры!H240)</f>
        <v xml:space="preserve"> </v>
      </c>
      <c r="D244" s="29" t="str">
        <f>IF(Замеры!T240=0, " ", Замеры!R240)</f>
        <v xml:space="preserve"> </v>
      </c>
      <c r="E244" s="29" t="str">
        <f>CONCATENATE(Замеры!N240,Замеры!Q240,Замеры!P240)</f>
        <v xml:space="preserve"> </v>
      </c>
      <c r="F244" s="30" t="str">
        <f>IF(Замеры!T240=0," ","---")</f>
        <v xml:space="preserve"> </v>
      </c>
      <c r="G244" s="31" t="str">
        <f>IF(Замеры!T240=0," ",Замеры!I240)</f>
        <v xml:space="preserve"> </v>
      </c>
      <c r="H244" s="31" t="str">
        <f>CONCATENATE(Замеры!AE240,Замеры!U240,Замеры!AF240)</f>
        <v>0 0</v>
      </c>
      <c r="I244" s="29" t="str">
        <f>CONCATENATE(Замеры!AC240,Замеры!U240,Замеры!AD240)</f>
        <v>0 0</v>
      </c>
      <c r="J244" s="31" t="str">
        <f>IF(Замеры!T240=0," ",G244*2.55)</f>
        <v xml:space="preserve"> </v>
      </c>
      <c r="K244" s="29" t="str">
        <f>IF(Замеры!T240=0," ",Замеры!AA240)</f>
        <v xml:space="preserve"> </v>
      </c>
      <c r="L244" s="29" t="str">
        <f>IF(Замеры!T240=0," ",Замеры!AB240)</f>
        <v xml:space="preserve"> </v>
      </c>
      <c r="M244" s="29" t="str">
        <f>IF(Замеры!T240=0," ",0.1)</f>
        <v xml:space="preserve"> </v>
      </c>
      <c r="N244" s="29" t="str">
        <f>IF(Замеры!T240=0," ",Замеры!T240)</f>
        <v xml:space="preserve"> </v>
      </c>
      <c r="O244" s="29" t="str">
        <f>Замеры!U240</f>
        <v xml:space="preserve"> </v>
      </c>
      <c r="P244" s="29" t="str">
        <f>Замеры!V240</f>
        <v xml:space="preserve"> </v>
      </c>
      <c r="Q244" s="29" t="str">
        <f>IF(Замеры!T240=0," ","+")</f>
        <v xml:space="preserve"> </v>
      </c>
      <c r="R244" s="32">
        <f>Замеры!S240</f>
        <v>0</v>
      </c>
      <c r="W244" s="33" t="e">
        <f t="shared" si="6"/>
        <v>#VALUE!</v>
      </c>
      <c r="X244" s="31" t="s">
        <v>75</v>
      </c>
      <c r="Y244" s="33" t="e">
        <f t="shared" si="7"/>
        <v>#VALUE!</v>
      </c>
      <c r="Z244" s="32"/>
    </row>
    <row r="245" spans="1:26" x14ac:dyDescent="0.3">
      <c r="A245" s="35">
        <f>IF(Замеры!B241=0, " ", Замеры!B241)</f>
        <v>236</v>
      </c>
      <c r="B245" s="37" t="str">
        <f>CONCATENATE(Замеры!C241,Замеры!E241)</f>
        <v>Группа от QF</v>
      </c>
      <c r="C245" s="35" t="str">
        <f>IF(Замеры!H241=0," ", Замеры!H241)</f>
        <v xml:space="preserve"> </v>
      </c>
      <c r="D245" s="29" t="str">
        <f>IF(Замеры!T241=0, " ", Замеры!R241)</f>
        <v xml:space="preserve"> </v>
      </c>
      <c r="E245" s="29" t="str">
        <f>CONCATENATE(Замеры!N241,Замеры!Q241,Замеры!P241)</f>
        <v xml:space="preserve"> </v>
      </c>
      <c r="F245" s="30" t="str">
        <f>IF(Замеры!T241=0," ","---")</f>
        <v xml:space="preserve"> </v>
      </c>
      <c r="G245" s="31" t="str">
        <f>IF(Замеры!T241=0," ",Замеры!I241)</f>
        <v xml:space="preserve"> </v>
      </c>
      <c r="H245" s="31" t="str">
        <f>CONCATENATE(Замеры!AE241,Замеры!U241,Замеры!AF241)</f>
        <v>0 0</v>
      </c>
      <c r="I245" s="29" t="str">
        <f>CONCATENATE(Замеры!AC241,Замеры!U241,Замеры!AD241)</f>
        <v>0 0</v>
      </c>
      <c r="J245" s="31" t="str">
        <f>IF(Замеры!T241=0," ",G245*2.55)</f>
        <v xml:space="preserve"> </v>
      </c>
      <c r="K245" s="29" t="str">
        <f>IF(Замеры!T241=0," ",Замеры!AA241)</f>
        <v xml:space="preserve"> </v>
      </c>
      <c r="L245" s="29" t="str">
        <f>IF(Замеры!T241=0," ",Замеры!AB241)</f>
        <v xml:space="preserve"> </v>
      </c>
      <c r="M245" s="29" t="str">
        <f>IF(Замеры!T241=0," ",0.1)</f>
        <v xml:space="preserve"> </v>
      </c>
      <c r="N245" s="29" t="str">
        <f>IF(Замеры!T241=0," ",Замеры!T241)</f>
        <v xml:space="preserve"> </v>
      </c>
      <c r="O245" s="29" t="str">
        <f>Замеры!U241</f>
        <v xml:space="preserve"> </v>
      </c>
      <c r="P245" s="29" t="str">
        <f>Замеры!V241</f>
        <v xml:space="preserve"> </v>
      </c>
      <c r="Q245" s="29" t="str">
        <f>IF(Замеры!T241=0," ","+")</f>
        <v xml:space="preserve"> </v>
      </c>
      <c r="R245" s="32">
        <f>Замеры!S241</f>
        <v>0</v>
      </c>
      <c r="W245" s="33" t="e">
        <f t="shared" si="6"/>
        <v>#VALUE!</v>
      </c>
      <c r="X245" s="31" t="s">
        <v>75</v>
      </c>
      <c r="Y245" s="33" t="e">
        <f t="shared" si="7"/>
        <v>#VALUE!</v>
      </c>
      <c r="Z245" s="32"/>
    </row>
    <row r="246" spans="1:26" x14ac:dyDescent="0.3">
      <c r="A246" s="35">
        <f>IF(Замеры!B242=0, " ", Замеры!B242)</f>
        <v>237</v>
      </c>
      <c r="B246" s="37" t="str">
        <f>CONCATENATE(Замеры!C242,Замеры!E242)</f>
        <v>Группа от QF</v>
      </c>
      <c r="C246" s="35" t="str">
        <f>IF(Замеры!H242=0," ", Замеры!H242)</f>
        <v xml:space="preserve"> </v>
      </c>
      <c r="D246" s="29" t="str">
        <f>IF(Замеры!T242=0, " ", Замеры!R242)</f>
        <v xml:space="preserve"> </v>
      </c>
      <c r="E246" s="29" t="str">
        <f>CONCATENATE(Замеры!N242,Замеры!Q242,Замеры!P242)</f>
        <v xml:space="preserve"> </v>
      </c>
      <c r="F246" s="30" t="str">
        <f>IF(Замеры!T242=0," ","---")</f>
        <v xml:space="preserve"> </v>
      </c>
      <c r="G246" s="31" t="str">
        <f>IF(Замеры!T242=0," ",Замеры!I242)</f>
        <v xml:space="preserve"> </v>
      </c>
      <c r="H246" s="31" t="str">
        <f>CONCATENATE(Замеры!AE242,Замеры!U242,Замеры!AF242)</f>
        <v>0 0</v>
      </c>
      <c r="I246" s="29" t="str">
        <f>CONCATENATE(Замеры!AC242,Замеры!U242,Замеры!AD242)</f>
        <v>0 0</v>
      </c>
      <c r="J246" s="31" t="str">
        <f>IF(Замеры!T242=0," ",G246*2.55)</f>
        <v xml:space="preserve"> </v>
      </c>
      <c r="K246" s="29" t="str">
        <f>IF(Замеры!T242=0," ",Замеры!AA242)</f>
        <v xml:space="preserve"> </v>
      </c>
      <c r="L246" s="29" t="str">
        <f>IF(Замеры!T242=0," ",Замеры!AB242)</f>
        <v xml:space="preserve"> </v>
      </c>
      <c r="M246" s="29" t="str">
        <f>IF(Замеры!T242=0," ",0.1)</f>
        <v xml:space="preserve"> </v>
      </c>
      <c r="N246" s="29" t="str">
        <f>IF(Замеры!T242=0," ",Замеры!T242)</f>
        <v xml:space="preserve"> </v>
      </c>
      <c r="O246" s="29" t="str">
        <f>Замеры!U242</f>
        <v xml:space="preserve"> </v>
      </c>
      <c r="P246" s="29" t="str">
        <f>Замеры!V242</f>
        <v xml:space="preserve"> </v>
      </c>
      <c r="Q246" s="29" t="str">
        <f>IF(Замеры!T242=0," ","+")</f>
        <v xml:space="preserve"> </v>
      </c>
      <c r="R246" s="32">
        <f>Замеры!S242</f>
        <v>0</v>
      </c>
      <c r="W246" s="33" t="e">
        <f t="shared" si="6"/>
        <v>#VALUE!</v>
      </c>
      <c r="X246" s="31" t="s">
        <v>75</v>
      </c>
      <c r="Y246" s="33" t="e">
        <f t="shared" si="7"/>
        <v>#VALUE!</v>
      </c>
      <c r="Z246" s="32"/>
    </row>
    <row r="247" spans="1:26" x14ac:dyDescent="0.3">
      <c r="A247" s="35">
        <f>IF(Замеры!B243=0, " ", Замеры!B243)</f>
        <v>238</v>
      </c>
      <c r="B247" s="37" t="str">
        <f>CONCATENATE(Замеры!C243,Замеры!E243)</f>
        <v>Группа от QF</v>
      </c>
      <c r="C247" s="35" t="str">
        <f>IF(Замеры!H243=0," ", Замеры!H243)</f>
        <v xml:space="preserve"> </v>
      </c>
      <c r="D247" s="29" t="str">
        <f>IF(Замеры!T243=0, " ", Замеры!R243)</f>
        <v xml:space="preserve"> </v>
      </c>
      <c r="E247" s="29" t="str">
        <f>CONCATENATE(Замеры!N243,Замеры!Q243,Замеры!P243)</f>
        <v xml:space="preserve"> </v>
      </c>
      <c r="F247" s="30" t="str">
        <f>IF(Замеры!T243=0," ","---")</f>
        <v xml:space="preserve"> </v>
      </c>
      <c r="G247" s="31" t="str">
        <f>IF(Замеры!T243=0," ",Замеры!I243)</f>
        <v xml:space="preserve"> </v>
      </c>
      <c r="H247" s="31" t="str">
        <f>CONCATENATE(Замеры!AE243,Замеры!U243,Замеры!AF243)</f>
        <v>0 0</v>
      </c>
      <c r="I247" s="29" t="str">
        <f>CONCATENATE(Замеры!AC243,Замеры!U243,Замеры!AD243)</f>
        <v>0 0</v>
      </c>
      <c r="J247" s="31" t="str">
        <f>IF(Замеры!T243=0," ",G247*2.55)</f>
        <v xml:space="preserve"> </v>
      </c>
      <c r="K247" s="29" t="str">
        <f>IF(Замеры!T243=0," ",Замеры!AA243)</f>
        <v xml:space="preserve"> </v>
      </c>
      <c r="L247" s="29" t="str">
        <f>IF(Замеры!T243=0," ",Замеры!AB243)</f>
        <v xml:space="preserve"> </v>
      </c>
      <c r="M247" s="29" t="str">
        <f>IF(Замеры!T243=0," ",0.1)</f>
        <v xml:space="preserve"> </v>
      </c>
      <c r="N247" s="29" t="str">
        <f>IF(Замеры!T243=0," ",Замеры!T243)</f>
        <v xml:space="preserve"> </v>
      </c>
      <c r="O247" s="29" t="str">
        <f>Замеры!U243</f>
        <v xml:space="preserve"> </v>
      </c>
      <c r="P247" s="29" t="str">
        <f>Замеры!V243</f>
        <v xml:space="preserve"> </v>
      </c>
      <c r="Q247" s="29" t="str">
        <f>IF(Замеры!T243=0," ","+")</f>
        <v xml:space="preserve"> </v>
      </c>
      <c r="R247" s="32">
        <f>Замеры!S243</f>
        <v>0</v>
      </c>
      <c r="W247" s="33" t="e">
        <f t="shared" si="6"/>
        <v>#VALUE!</v>
      </c>
      <c r="X247" s="31" t="s">
        <v>75</v>
      </c>
      <c r="Y247" s="33" t="e">
        <f t="shared" si="7"/>
        <v>#VALUE!</v>
      </c>
      <c r="Z247" s="32"/>
    </row>
    <row r="248" spans="1:26" x14ac:dyDescent="0.3">
      <c r="A248" s="35">
        <f>IF(Замеры!B244=0, " ", Замеры!B244)</f>
        <v>239</v>
      </c>
      <c r="B248" s="37" t="str">
        <f>CONCATENATE(Замеры!C244,Замеры!E244)</f>
        <v>Группа от QF</v>
      </c>
      <c r="C248" s="35" t="str">
        <f>IF(Замеры!H244=0," ", Замеры!H244)</f>
        <v xml:space="preserve"> </v>
      </c>
      <c r="D248" s="29" t="str">
        <f>IF(Замеры!T244=0, " ", Замеры!R244)</f>
        <v xml:space="preserve"> </v>
      </c>
      <c r="E248" s="29" t="str">
        <f>CONCATENATE(Замеры!N244,Замеры!Q244,Замеры!P244)</f>
        <v xml:space="preserve"> </v>
      </c>
      <c r="F248" s="30" t="str">
        <f>IF(Замеры!T244=0," ","---")</f>
        <v xml:space="preserve"> </v>
      </c>
      <c r="G248" s="31" t="str">
        <f>IF(Замеры!T244=0," ",Замеры!I244)</f>
        <v xml:space="preserve"> </v>
      </c>
      <c r="H248" s="31" t="str">
        <f>CONCATENATE(Замеры!AE244,Замеры!U244,Замеры!AF244)</f>
        <v>0 0</v>
      </c>
      <c r="I248" s="29" t="str">
        <f>CONCATENATE(Замеры!AC244,Замеры!U244,Замеры!AD244)</f>
        <v>0 0</v>
      </c>
      <c r="J248" s="31" t="str">
        <f>IF(Замеры!T244=0," ",G248*2.55)</f>
        <v xml:space="preserve"> </v>
      </c>
      <c r="K248" s="29" t="str">
        <f>IF(Замеры!T244=0," ",Замеры!AA244)</f>
        <v xml:space="preserve"> </v>
      </c>
      <c r="L248" s="29" t="str">
        <f>IF(Замеры!T244=0," ",Замеры!AB244)</f>
        <v xml:space="preserve"> </v>
      </c>
      <c r="M248" s="29" t="str">
        <f>IF(Замеры!T244=0," ",0.1)</f>
        <v xml:space="preserve"> </v>
      </c>
      <c r="N248" s="29" t="str">
        <f>IF(Замеры!T244=0," ",Замеры!T244)</f>
        <v xml:space="preserve"> </v>
      </c>
      <c r="O248" s="29" t="str">
        <f>Замеры!U244</f>
        <v xml:space="preserve"> </v>
      </c>
      <c r="P248" s="29" t="str">
        <f>Замеры!V244</f>
        <v xml:space="preserve"> </v>
      </c>
      <c r="Q248" s="29" t="str">
        <f>IF(Замеры!T244=0," ","+")</f>
        <v xml:space="preserve"> </v>
      </c>
      <c r="R248" s="32">
        <f>Замеры!S244</f>
        <v>0</v>
      </c>
      <c r="W248" s="33" t="e">
        <f t="shared" si="6"/>
        <v>#VALUE!</v>
      </c>
      <c r="X248" s="31" t="s">
        <v>75</v>
      </c>
      <c r="Y248" s="33" t="e">
        <f t="shared" si="7"/>
        <v>#VALUE!</v>
      </c>
      <c r="Z248" s="32"/>
    </row>
    <row r="249" spans="1:26" x14ac:dyDescent="0.3">
      <c r="A249" s="35">
        <f>IF(Замеры!B245=0, " ", Замеры!B245)</f>
        <v>240</v>
      </c>
      <c r="B249" s="37" t="str">
        <f>CONCATENATE(Замеры!C245,Замеры!E245)</f>
        <v>Группа от QF</v>
      </c>
      <c r="C249" s="35" t="str">
        <f>IF(Замеры!H245=0," ", Замеры!H245)</f>
        <v xml:space="preserve"> </v>
      </c>
      <c r="D249" s="29" t="str">
        <f>IF(Замеры!T245=0, " ", Замеры!R245)</f>
        <v xml:space="preserve"> </v>
      </c>
      <c r="E249" s="29" t="str">
        <f>CONCATENATE(Замеры!N245,Замеры!Q245,Замеры!P245)</f>
        <v xml:space="preserve"> </v>
      </c>
      <c r="F249" s="30" t="str">
        <f>IF(Замеры!T245=0," ","---")</f>
        <v xml:space="preserve"> </v>
      </c>
      <c r="G249" s="31" t="str">
        <f>IF(Замеры!T245=0," ",Замеры!I245)</f>
        <v xml:space="preserve"> </v>
      </c>
      <c r="H249" s="31" t="str">
        <f>CONCATENATE(Замеры!AE245,Замеры!U245,Замеры!AF245)</f>
        <v>0 0</v>
      </c>
      <c r="I249" s="29" t="str">
        <f>CONCATENATE(Замеры!AC245,Замеры!U245,Замеры!AD245)</f>
        <v>0 0</v>
      </c>
      <c r="J249" s="31" t="str">
        <f>IF(Замеры!T245=0," ",G249*2.55)</f>
        <v xml:space="preserve"> </v>
      </c>
      <c r="K249" s="29" t="str">
        <f>IF(Замеры!T245=0," ",Замеры!AA245)</f>
        <v xml:space="preserve"> </v>
      </c>
      <c r="L249" s="29" t="str">
        <f>IF(Замеры!T245=0," ",Замеры!AB245)</f>
        <v xml:space="preserve"> </v>
      </c>
      <c r="M249" s="29" t="str">
        <f>IF(Замеры!T245=0," ",0.1)</f>
        <v xml:space="preserve"> </v>
      </c>
      <c r="N249" s="29" t="str">
        <f>IF(Замеры!T245=0," ",Замеры!T245)</f>
        <v xml:space="preserve"> </v>
      </c>
      <c r="O249" s="29" t="str">
        <f>Замеры!U245</f>
        <v xml:space="preserve"> </v>
      </c>
      <c r="P249" s="29" t="str">
        <f>Замеры!V245</f>
        <v xml:space="preserve"> </v>
      </c>
      <c r="Q249" s="29" t="str">
        <f>IF(Замеры!T245=0," ","+")</f>
        <v xml:space="preserve"> </v>
      </c>
      <c r="R249" s="32">
        <f>Замеры!S245</f>
        <v>0</v>
      </c>
      <c r="W249" s="33" t="e">
        <f t="shared" si="6"/>
        <v>#VALUE!</v>
      </c>
      <c r="X249" s="31" t="s">
        <v>75</v>
      </c>
      <c r="Y249" s="33" t="e">
        <f t="shared" si="7"/>
        <v>#VALUE!</v>
      </c>
      <c r="Z249" s="32"/>
    </row>
    <row r="250" spans="1:26" x14ac:dyDescent="0.3">
      <c r="A250" s="35">
        <f>IF(Замеры!B246=0, " ", Замеры!B246)</f>
        <v>241</v>
      </c>
      <c r="B250" s="37" t="str">
        <f>CONCATENATE(Замеры!C246,Замеры!E246)</f>
        <v>Группа от QF</v>
      </c>
      <c r="C250" s="35" t="str">
        <f>IF(Замеры!H246=0," ", Замеры!H246)</f>
        <v xml:space="preserve"> </v>
      </c>
      <c r="D250" s="29" t="str">
        <f>IF(Замеры!T246=0, " ", Замеры!R246)</f>
        <v xml:space="preserve"> </v>
      </c>
      <c r="E250" s="29" t="str">
        <f>CONCATENATE(Замеры!N246,Замеры!Q246,Замеры!P246)</f>
        <v xml:space="preserve"> </v>
      </c>
      <c r="F250" s="30" t="str">
        <f>IF(Замеры!T246=0," ","---")</f>
        <v xml:space="preserve"> </v>
      </c>
      <c r="G250" s="31" t="str">
        <f>IF(Замеры!T246=0," ",Замеры!I246)</f>
        <v xml:space="preserve"> </v>
      </c>
      <c r="H250" s="31" t="str">
        <f>CONCATENATE(Замеры!AE246,Замеры!U246,Замеры!AF246)</f>
        <v>0 0</v>
      </c>
      <c r="I250" s="29" t="str">
        <f>CONCATENATE(Замеры!AC246,Замеры!U246,Замеры!AD246)</f>
        <v>0 0</v>
      </c>
      <c r="J250" s="31" t="str">
        <f>IF(Замеры!T246=0," ",G250*2.55)</f>
        <v xml:space="preserve"> </v>
      </c>
      <c r="K250" s="29" t="str">
        <f>IF(Замеры!T246=0," ",Замеры!AA246)</f>
        <v xml:space="preserve"> </v>
      </c>
      <c r="L250" s="29" t="str">
        <f>IF(Замеры!T246=0," ",Замеры!AB246)</f>
        <v xml:space="preserve"> </v>
      </c>
      <c r="M250" s="29" t="str">
        <f>IF(Замеры!T246=0," ",0.1)</f>
        <v xml:space="preserve"> </v>
      </c>
      <c r="N250" s="29" t="str">
        <f>IF(Замеры!T246=0," ",Замеры!T246)</f>
        <v xml:space="preserve"> </v>
      </c>
      <c r="O250" s="29" t="str">
        <f>Замеры!U246</f>
        <v xml:space="preserve"> </v>
      </c>
      <c r="P250" s="29" t="str">
        <f>Замеры!V246</f>
        <v xml:space="preserve"> </v>
      </c>
      <c r="Q250" s="29" t="str">
        <f>IF(Замеры!T246=0," ","+")</f>
        <v xml:space="preserve"> </v>
      </c>
      <c r="R250" s="32">
        <f>Замеры!S246</f>
        <v>0</v>
      </c>
      <c r="W250" s="33" t="e">
        <f t="shared" si="6"/>
        <v>#VALUE!</v>
      </c>
      <c r="X250" s="31" t="s">
        <v>75</v>
      </c>
      <c r="Y250" s="33" t="e">
        <f t="shared" si="7"/>
        <v>#VALUE!</v>
      </c>
      <c r="Z250" s="32"/>
    </row>
    <row r="251" spans="1:26" x14ac:dyDescent="0.3">
      <c r="A251" s="35">
        <f>IF(Замеры!B247=0, " ", Замеры!B247)</f>
        <v>242</v>
      </c>
      <c r="B251" s="37" t="str">
        <f>CONCATENATE(Замеры!C247,Замеры!E247)</f>
        <v>Группа от QF</v>
      </c>
      <c r="C251" s="35" t="str">
        <f>IF(Замеры!H247=0," ", Замеры!H247)</f>
        <v xml:space="preserve"> </v>
      </c>
      <c r="D251" s="29" t="str">
        <f>IF(Замеры!T247=0, " ", Замеры!R247)</f>
        <v xml:space="preserve"> </v>
      </c>
      <c r="E251" s="29" t="str">
        <f>CONCATENATE(Замеры!N247,Замеры!Q247,Замеры!P247)</f>
        <v xml:space="preserve"> </v>
      </c>
      <c r="F251" s="30" t="str">
        <f>IF(Замеры!T247=0," ","---")</f>
        <v xml:space="preserve"> </v>
      </c>
      <c r="G251" s="31" t="str">
        <f>IF(Замеры!T247=0," ",Замеры!I247)</f>
        <v xml:space="preserve"> </v>
      </c>
      <c r="H251" s="31" t="str">
        <f>CONCATENATE(Замеры!AE247,Замеры!U247,Замеры!AF247)</f>
        <v>0 0</v>
      </c>
      <c r="I251" s="29" t="str">
        <f>CONCATENATE(Замеры!AC247,Замеры!U247,Замеры!AD247)</f>
        <v>0 0</v>
      </c>
      <c r="J251" s="31" t="str">
        <f>IF(Замеры!T247=0," ",G251*2.55)</f>
        <v xml:space="preserve"> </v>
      </c>
      <c r="K251" s="29" t="str">
        <f>IF(Замеры!T247=0," ",Замеры!AA247)</f>
        <v xml:space="preserve"> </v>
      </c>
      <c r="L251" s="29" t="str">
        <f>IF(Замеры!T247=0," ",Замеры!AB247)</f>
        <v xml:space="preserve"> </v>
      </c>
      <c r="M251" s="29" t="str">
        <f>IF(Замеры!T247=0," ",0.1)</f>
        <v xml:space="preserve"> </v>
      </c>
      <c r="N251" s="29" t="str">
        <f>IF(Замеры!T247=0," ",Замеры!T247)</f>
        <v xml:space="preserve"> </v>
      </c>
      <c r="O251" s="29" t="str">
        <f>Замеры!U247</f>
        <v xml:space="preserve"> </v>
      </c>
      <c r="P251" s="29" t="str">
        <f>Замеры!V247</f>
        <v xml:space="preserve"> </v>
      </c>
      <c r="Q251" s="29" t="str">
        <f>IF(Замеры!T247=0," ","+")</f>
        <v xml:space="preserve"> </v>
      </c>
      <c r="R251" s="32">
        <f>Замеры!S247</f>
        <v>0</v>
      </c>
      <c r="W251" s="33" t="e">
        <f t="shared" si="6"/>
        <v>#VALUE!</v>
      </c>
      <c r="X251" s="31" t="s">
        <v>75</v>
      </c>
      <c r="Y251" s="33" t="e">
        <f t="shared" si="7"/>
        <v>#VALUE!</v>
      </c>
      <c r="Z251" s="32"/>
    </row>
    <row r="252" spans="1:26" x14ac:dyDescent="0.3">
      <c r="A252" s="35">
        <f>IF(Замеры!B248=0, " ", Замеры!B248)</f>
        <v>243</v>
      </c>
      <c r="B252" s="37" t="str">
        <f>CONCATENATE(Замеры!C248,Замеры!E248)</f>
        <v>Группа от QF</v>
      </c>
      <c r="C252" s="35" t="str">
        <f>IF(Замеры!H248=0," ", Замеры!H248)</f>
        <v xml:space="preserve"> </v>
      </c>
      <c r="D252" s="29" t="str">
        <f>IF(Замеры!T248=0, " ", Замеры!R248)</f>
        <v xml:space="preserve"> </v>
      </c>
      <c r="E252" s="29" t="str">
        <f>CONCATENATE(Замеры!N248,Замеры!Q248,Замеры!P248)</f>
        <v xml:space="preserve"> </v>
      </c>
      <c r="F252" s="30" t="str">
        <f>IF(Замеры!T248=0," ","---")</f>
        <v xml:space="preserve"> </v>
      </c>
      <c r="G252" s="31" t="str">
        <f>IF(Замеры!T248=0," ",Замеры!I248)</f>
        <v xml:space="preserve"> </v>
      </c>
      <c r="H252" s="31" t="str">
        <f>CONCATENATE(Замеры!AE248,Замеры!U248,Замеры!AF248)</f>
        <v>0 0</v>
      </c>
      <c r="I252" s="29" t="str">
        <f>CONCATENATE(Замеры!AC248,Замеры!U248,Замеры!AD248)</f>
        <v>0 0</v>
      </c>
      <c r="J252" s="31" t="str">
        <f>IF(Замеры!T248=0," ",G252*2.55)</f>
        <v xml:space="preserve"> </v>
      </c>
      <c r="K252" s="29" t="str">
        <f>IF(Замеры!T248=0," ",Замеры!AA248)</f>
        <v xml:space="preserve"> </v>
      </c>
      <c r="L252" s="29" t="str">
        <f>IF(Замеры!T248=0," ",Замеры!AB248)</f>
        <v xml:space="preserve"> </v>
      </c>
      <c r="M252" s="29" t="str">
        <f>IF(Замеры!T248=0," ",0.1)</f>
        <v xml:space="preserve"> </v>
      </c>
      <c r="N252" s="29" t="str">
        <f>IF(Замеры!T248=0," ",Замеры!T248)</f>
        <v xml:space="preserve"> </v>
      </c>
      <c r="O252" s="29" t="str">
        <f>Замеры!U248</f>
        <v xml:space="preserve"> </v>
      </c>
      <c r="P252" s="29" t="str">
        <f>Замеры!V248</f>
        <v xml:space="preserve"> </v>
      </c>
      <c r="Q252" s="29" t="str">
        <f>IF(Замеры!T248=0," ","+")</f>
        <v xml:space="preserve"> </v>
      </c>
      <c r="R252" s="32">
        <f>Замеры!S248</f>
        <v>0</v>
      </c>
      <c r="W252" s="33" t="e">
        <f t="shared" si="6"/>
        <v>#VALUE!</v>
      </c>
      <c r="X252" s="31" t="s">
        <v>75</v>
      </c>
      <c r="Y252" s="33" t="e">
        <f t="shared" si="7"/>
        <v>#VALUE!</v>
      </c>
      <c r="Z252" s="32"/>
    </row>
    <row r="253" spans="1:26" x14ac:dyDescent="0.3">
      <c r="A253" s="35">
        <f>IF(Замеры!B249=0, " ", Замеры!B249)</f>
        <v>244</v>
      </c>
      <c r="B253" s="37" t="str">
        <f>CONCATENATE(Замеры!C249,Замеры!E249)</f>
        <v>Группа от QF</v>
      </c>
      <c r="C253" s="35" t="str">
        <f>IF(Замеры!H249=0," ", Замеры!H249)</f>
        <v xml:space="preserve"> </v>
      </c>
      <c r="D253" s="29" t="str">
        <f>IF(Замеры!T249=0, " ", Замеры!R249)</f>
        <v xml:space="preserve"> </v>
      </c>
      <c r="E253" s="29" t="str">
        <f>CONCATENATE(Замеры!N249,Замеры!Q249,Замеры!P249)</f>
        <v xml:space="preserve"> </v>
      </c>
      <c r="F253" s="30" t="str">
        <f>IF(Замеры!T249=0," ","---")</f>
        <v xml:space="preserve"> </v>
      </c>
      <c r="G253" s="31" t="str">
        <f>IF(Замеры!T249=0," ",Замеры!I249)</f>
        <v xml:space="preserve"> </v>
      </c>
      <c r="H253" s="31" t="str">
        <f>CONCATENATE(Замеры!AE249,Замеры!U249,Замеры!AF249)</f>
        <v>0 0</v>
      </c>
      <c r="I253" s="29" t="str">
        <f>CONCATENATE(Замеры!AC249,Замеры!U249,Замеры!AD249)</f>
        <v>0 0</v>
      </c>
      <c r="J253" s="31" t="str">
        <f>IF(Замеры!T249=0," ",G253*2.55)</f>
        <v xml:space="preserve"> </v>
      </c>
      <c r="K253" s="29" t="str">
        <f>IF(Замеры!T249=0," ",Замеры!AA249)</f>
        <v xml:space="preserve"> </v>
      </c>
      <c r="L253" s="29" t="str">
        <f>IF(Замеры!T249=0," ",Замеры!AB249)</f>
        <v xml:space="preserve"> </v>
      </c>
      <c r="M253" s="29" t="str">
        <f>IF(Замеры!T249=0," ",0.1)</f>
        <v xml:space="preserve"> </v>
      </c>
      <c r="N253" s="29" t="str">
        <f>IF(Замеры!T249=0," ",Замеры!T249)</f>
        <v xml:space="preserve"> </v>
      </c>
      <c r="O253" s="29" t="str">
        <f>Замеры!U249</f>
        <v xml:space="preserve"> </v>
      </c>
      <c r="P253" s="29" t="str">
        <f>Замеры!V249</f>
        <v xml:space="preserve"> </v>
      </c>
      <c r="Q253" s="29" t="str">
        <f>IF(Замеры!T249=0," ","+")</f>
        <v xml:space="preserve"> </v>
      </c>
      <c r="R253" s="32">
        <f>Замеры!S249</f>
        <v>0</v>
      </c>
      <c r="W253" s="33" t="e">
        <f t="shared" si="6"/>
        <v>#VALUE!</v>
      </c>
      <c r="X253" s="31" t="s">
        <v>75</v>
      </c>
      <c r="Y253" s="33" t="e">
        <f t="shared" si="7"/>
        <v>#VALUE!</v>
      </c>
      <c r="Z253" s="32"/>
    </row>
    <row r="254" spans="1:26" x14ac:dyDescent="0.3">
      <c r="A254" s="35">
        <f>IF(Замеры!B250=0, " ", Замеры!B250)</f>
        <v>245</v>
      </c>
      <c r="B254" s="37" t="str">
        <f>CONCATENATE(Замеры!C250,Замеры!E250)</f>
        <v>Группа от QF</v>
      </c>
      <c r="C254" s="35" t="str">
        <f>IF(Замеры!H250=0," ", Замеры!H250)</f>
        <v xml:space="preserve"> </v>
      </c>
      <c r="D254" s="29" t="str">
        <f>IF(Замеры!T250=0, " ", Замеры!R250)</f>
        <v xml:space="preserve"> </v>
      </c>
      <c r="E254" s="29" t="str">
        <f>CONCATENATE(Замеры!N250,Замеры!Q250,Замеры!P250)</f>
        <v xml:space="preserve"> </v>
      </c>
      <c r="F254" s="30" t="str">
        <f>IF(Замеры!T250=0," ","---")</f>
        <v xml:space="preserve"> </v>
      </c>
      <c r="G254" s="31" t="str">
        <f>IF(Замеры!T250=0," ",Замеры!I250)</f>
        <v xml:space="preserve"> </v>
      </c>
      <c r="H254" s="31" t="str">
        <f>CONCATENATE(Замеры!AE250,Замеры!U250,Замеры!AF250)</f>
        <v>0 0</v>
      </c>
      <c r="I254" s="29" t="str">
        <f>CONCATENATE(Замеры!AC250,Замеры!U250,Замеры!AD250)</f>
        <v>0 0</v>
      </c>
      <c r="J254" s="31" t="str">
        <f>IF(Замеры!T250=0," ",G254*2.55)</f>
        <v xml:space="preserve"> </v>
      </c>
      <c r="K254" s="29" t="str">
        <f>IF(Замеры!T250=0," ",Замеры!AA250)</f>
        <v xml:space="preserve"> </v>
      </c>
      <c r="L254" s="29" t="str">
        <f>IF(Замеры!T250=0," ",Замеры!AB250)</f>
        <v xml:space="preserve"> </v>
      </c>
      <c r="M254" s="29" t="str">
        <f>IF(Замеры!T250=0," ",0.1)</f>
        <v xml:space="preserve"> </v>
      </c>
      <c r="N254" s="29" t="str">
        <f>IF(Замеры!T250=0," ",Замеры!T250)</f>
        <v xml:space="preserve"> </v>
      </c>
      <c r="O254" s="29" t="str">
        <f>Замеры!U250</f>
        <v xml:space="preserve"> </v>
      </c>
      <c r="P254" s="29" t="str">
        <f>Замеры!V250</f>
        <v xml:space="preserve"> </v>
      </c>
      <c r="Q254" s="29" t="str">
        <f>IF(Замеры!T250=0," ","+")</f>
        <v xml:space="preserve"> </v>
      </c>
      <c r="R254" s="32">
        <f>Замеры!S250</f>
        <v>0</v>
      </c>
      <c r="W254" s="33" t="e">
        <f t="shared" si="6"/>
        <v>#VALUE!</v>
      </c>
      <c r="X254" s="31" t="s">
        <v>75</v>
      </c>
      <c r="Y254" s="33" t="e">
        <f t="shared" si="7"/>
        <v>#VALUE!</v>
      </c>
      <c r="Z254" s="32"/>
    </row>
    <row r="255" spans="1:26" x14ac:dyDescent="0.3">
      <c r="A255" s="35">
        <f>IF(Замеры!B251=0, " ", Замеры!B251)</f>
        <v>246</v>
      </c>
      <c r="B255" s="37" t="str">
        <f>CONCATENATE(Замеры!C251,Замеры!E251)</f>
        <v>Группа от QF</v>
      </c>
      <c r="C255" s="35" t="str">
        <f>IF(Замеры!H251=0," ", Замеры!H251)</f>
        <v xml:space="preserve"> </v>
      </c>
      <c r="D255" s="29" t="str">
        <f>IF(Замеры!T251=0, " ", Замеры!R251)</f>
        <v xml:space="preserve"> </v>
      </c>
      <c r="E255" s="29" t="str">
        <f>CONCATENATE(Замеры!N251,Замеры!Q251,Замеры!P251)</f>
        <v xml:space="preserve"> </v>
      </c>
      <c r="F255" s="30" t="str">
        <f>IF(Замеры!T251=0," ","---")</f>
        <v xml:space="preserve"> </v>
      </c>
      <c r="G255" s="31" t="str">
        <f>IF(Замеры!T251=0," ",Замеры!I251)</f>
        <v xml:space="preserve"> </v>
      </c>
      <c r="H255" s="31" t="str">
        <f>CONCATENATE(Замеры!AE251,Замеры!U251,Замеры!AF251)</f>
        <v>0 0</v>
      </c>
      <c r="I255" s="29" t="str">
        <f>CONCATENATE(Замеры!AC251,Замеры!U251,Замеры!AD251)</f>
        <v>0 0</v>
      </c>
      <c r="J255" s="31" t="str">
        <f>IF(Замеры!T251=0," ",G255*2.55)</f>
        <v xml:space="preserve"> </v>
      </c>
      <c r="K255" s="29" t="str">
        <f>IF(Замеры!T251=0," ",Замеры!AA251)</f>
        <v xml:space="preserve"> </v>
      </c>
      <c r="L255" s="29" t="str">
        <f>IF(Замеры!T251=0," ",Замеры!AB251)</f>
        <v xml:space="preserve"> </v>
      </c>
      <c r="M255" s="29" t="str">
        <f>IF(Замеры!T251=0," ",0.1)</f>
        <v xml:space="preserve"> </v>
      </c>
      <c r="N255" s="29" t="str">
        <f>IF(Замеры!T251=0," ",Замеры!T251)</f>
        <v xml:space="preserve"> </v>
      </c>
      <c r="O255" s="29" t="str">
        <f>Замеры!U251</f>
        <v xml:space="preserve"> </v>
      </c>
      <c r="P255" s="29" t="str">
        <f>Замеры!V251</f>
        <v xml:space="preserve"> </v>
      </c>
      <c r="Q255" s="29" t="str">
        <f>IF(Замеры!T251=0," ","+")</f>
        <v xml:space="preserve"> </v>
      </c>
      <c r="R255" s="32">
        <f>Замеры!S251</f>
        <v>0</v>
      </c>
      <c r="W255" s="33" t="e">
        <f t="shared" si="6"/>
        <v>#VALUE!</v>
      </c>
      <c r="X255" s="31" t="s">
        <v>75</v>
      </c>
      <c r="Y255" s="33" t="e">
        <f t="shared" si="7"/>
        <v>#VALUE!</v>
      </c>
      <c r="Z255" s="32"/>
    </row>
    <row r="256" spans="1:26" x14ac:dyDescent="0.3">
      <c r="A256" s="35">
        <f>IF(Замеры!B252=0, " ", Замеры!B252)</f>
        <v>247</v>
      </c>
      <c r="B256" s="37" t="str">
        <f>CONCATENATE(Замеры!C252,Замеры!E252)</f>
        <v>Группа от QF</v>
      </c>
      <c r="C256" s="35" t="str">
        <f>IF(Замеры!H252=0," ", Замеры!H252)</f>
        <v xml:space="preserve"> </v>
      </c>
      <c r="D256" s="29" t="str">
        <f>IF(Замеры!T252=0, " ", Замеры!R252)</f>
        <v xml:space="preserve"> </v>
      </c>
      <c r="E256" s="29" t="str">
        <f>CONCATENATE(Замеры!N252,Замеры!Q252,Замеры!P252)</f>
        <v xml:space="preserve"> </v>
      </c>
      <c r="F256" s="30" t="str">
        <f>IF(Замеры!T252=0," ","---")</f>
        <v xml:space="preserve"> </v>
      </c>
      <c r="G256" s="31" t="str">
        <f>IF(Замеры!T252=0," ",Замеры!I252)</f>
        <v xml:space="preserve"> </v>
      </c>
      <c r="H256" s="31" t="str">
        <f>CONCATENATE(Замеры!AE252,Замеры!U252,Замеры!AF252)</f>
        <v>0 0</v>
      </c>
      <c r="I256" s="29" t="str">
        <f>CONCATENATE(Замеры!AC252,Замеры!U252,Замеры!AD252)</f>
        <v>0 0</v>
      </c>
      <c r="J256" s="31" t="str">
        <f>IF(Замеры!T252=0," ",G256*2.55)</f>
        <v xml:space="preserve"> </v>
      </c>
      <c r="K256" s="29" t="str">
        <f>IF(Замеры!T252=0," ",Замеры!AA252)</f>
        <v xml:space="preserve"> </v>
      </c>
      <c r="L256" s="29" t="str">
        <f>IF(Замеры!T252=0," ",Замеры!AB252)</f>
        <v xml:space="preserve"> </v>
      </c>
      <c r="M256" s="29" t="str">
        <f>IF(Замеры!T252=0," ",0.1)</f>
        <v xml:space="preserve"> </v>
      </c>
      <c r="N256" s="29" t="str">
        <f>IF(Замеры!T252=0," ",Замеры!T252)</f>
        <v xml:space="preserve"> </v>
      </c>
      <c r="O256" s="29" t="str">
        <f>Замеры!U252</f>
        <v xml:space="preserve"> </v>
      </c>
      <c r="P256" s="29" t="str">
        <f>Замеры!V252</f>
        <v xml:space="preserve"> </v>
      </c>
      <c r="Q256" s="29" t="str">
        <f>IF(Замеры!T252=0," ","+")</f>
        <v xml:space="preserve"> </v>
      </c>
      <c r="R256" s="32">
        <f>Замеры!S252</f>
        <v>0</v>
      </c>
      <c r="W256" s="33" t="e">
        <f t="shared" si="6"/>
        <v>#VALUE!</v>
      </c>
      <c r="X256" s="31" t="s">
        <v>75</v>
      </c>
      <c r="Y256" s="33" t="e">
        <f t="shared" si="7"/>
        <v>#VALUE!</v>
      </c>
      <c r="Z256" s="32"/>
    </row>
    <row r="257" spans="1:26" x14ac:dyDescent="0.3">
      <c r="A257" s="35">
        <f>IF(Замеры!B253=0, " ", Замеры!B253)</f>
        <v>248</v>
      </c>
      <c r="B257" s="37" t="str">
        <f>CONCATENATE(Замеры!C253,Замеры!E253)</f>
        <v>Группа от QF</v>
      </c>
      <c r="C257" s="35" t="str">
        <f>IF(Замеры!H253=0," ", Замеры!H253)</f>
        <v xml:space="preserve"> </v>
      </c>
      <c r="D257" s="29" t="str">
        <f>IF(Замеры!T253=0, " ", Замеры!R253)</f>
        <v xml:space="preserve"> </v>
      </c>
      <c r="E257" s="29" t="str">
        <f>CONCATENATE(Замеры!N253,Замеры!Q253,Замеры!P253)</f>
        <v xml:space="preserve"> </v>
      </c>
      <c r="F257" s="30" t="str">
        <f>IF(Замеры!T253=0," ","---")</f>
        <v xml:space="preserve"> </v>
      </c>
      <c r="G257" s="31" t="str">
        <f>IF(Замеры!T253=0," ",Замеры!I253)</f>
        <v xml:space="preserve"> </v>
      </c>
      <c r="H257" s="31" t="str">
        <f>CONCATENATE(Замеры!AE253,Замеры!U253,Замеры!AF253)</f>
        <v>0 0</v>
      </c>
      <c r="I257" s="29" t="str">
        <f>CONCATENATE(Замеры!AC253,Замеры!U253,Замеры!AD253)</f>
        <v>0 0</v>
      </c>
      <c r="J257" s="31" t="str">
        <f>IF(Замеры!T253=0," ",G257*2.55)</f>
        <v xml:space="preserve"> </v>
      </c>
      <c r="K257" s="29" t="str">
        <f>IF(Замеры!T253=0," ",Замеры!AA253)</f>
        <v xml:space="preserve"> </v>
      </c>
      <c r="L257" s="29" t="str">
        <f>IF(Замеры!T253=0," ",Замеры!AB253)</f>
        <v xml:space="preserve"> </v>
      </c>
      <c r="M257" s="29" t="str">
        <f>IF(Замеры!T253=0," ",0.1)</f>
        <v xml:space="preserve"> </v>
      </c>
      <c r="N257" s="29" t="str">
        <f>IF(Замеры!T253=0," ",Замеры!T253)</f>
        <v xml:space="preserve"> </v>
      </c>
      <c r="O257" s="29" t="str">
        <f>Замеры!U253</f>
        <v xml:space="preserve"> </v>
      </c>
      <c r="P257" s="29" t="str">
        <f>Замеры!V253</f>
        <v xml:space="preserve"> </v>
      </c>
      <c r="Q257" s="29" t="str">
        <f>IF(Замеры!T253=0," ","+")</f>
        <v xml:space="preserve"> </v>
      </c>
      <c r="R257" s="32">
        <f>Замеры!S253</f>
        <v>0</v>
      </c>
      <c r="W257" s="33" t="e">
        <f t="shared" si="6"/>
        <v>#VALUE!</v>
      </c>
      <c r="X257" s="31" t="s">
        <v>75</v>
      </c>
      <c r="Y257" s="33" t="e">
        <f t="shared" si="7"/>
        <v>#VALUE!</v>
      </c>
      <c r="Z257" s="32"/>
    </row>
    <row r="258" spans="1:26" x14ac:dyDescent="0.3">
      <c r="A258" s="35">
        <f>IF(Замеры!B254=0, " ", Замеры!B254)</f>
        <v>249</v>
      </c>
      <c r="B258" s="37" t="str">
        <f>CONCATENATE(Замеры!C254,Замеры!E254)</f>
        <v>Группа от QF</v>
      </c>
      <c r="C258" s="35" t="str">
        <f>IF(Замеры!H254=0," ", Замеры!H254)</f>
        <v xml:space="preserve"> </v>
      </c>
      <c r="D258" s="29" t="str">
        <f>IF(Замеры!T254=0, " ", Замеры!R254)</f>
        <v xml:space="preserve"> </v>
      </c>
      <c r="E258" s="29" t="str">
        <f>CONCATENATE(Замеры!N254,Замеры!Q254,Замеры!P254)</f>
        <v xml:space="preserve"> </v>
      </c>
      <c r="F258" s="30" t="str">
        <f>IF(Замеры!T254=0," ","---")</f>
        <v xml:space="preserve"> </v>
      </c>
      <c r="G258" s="31" t="str">
        <f>IF(Замеры!T254=0," ",Замеры!I254)</f>
        <v xml:space="preserve"> </v>
      </c>
      <c r="H258" s="31" t="str">
        <f>CONCATENATE(Замеры!AE254,Замеры!U254,Замеры!AF254)</f>
        <v>0 0</v>
      </c>
      <c r="I258" s="29" t="str">
        <f>CONCATENATE(Замеры!AC254,Замеры!U254,Замеры!AD254)</f>
        <v>0 0</v>
      </c>
      <c r="J258" s="31" t="str">
        <f>IF(Замеры!T254=0," ",G258*2.55)</f>
        <v xml:space="preserve"> </v>
      </c>
      <c r="K258" s="29" t="str">
        <f>IF(Замеры!T254=0," ",Замеры!AA254)</f>
        <v xml:space="preserve"> </v>
      </c>
      <c r="L258" s="29" t="str">
        <f>IF(Замеры!T254=0," ",Замеры!AB254)</f>
        <v xml:space="preserve"> </v>
      </c>
      <c r="M258" s="29" t="str">
        <f>IF(Замеры!T254=0," ",0.1)</f>
        <v xml:space="preserve"> </v>
      </c>
      <c r="N258" s="29" t="str">
        <f>IF(Замеры!T254=0," ",Замеры!T254)</f>
        <v xml:space="preserve"> </v>
      </c>
      <c r="O258" s="29" t="str">
        <f>Замеры!U254</f>
        <v xml:space="preserve"> </v>
      </c>
      <c r="P258" s="29" t="str">
        <f>Замеры!V254</f>
        <v xml:space="preserve"> </v>
      </c>
      <c r="Q258" s="29" t="str">
        <f>IF(Замеры!T254=0," ","+")</f>
        <v xml:space="preserve"> </v>
      </c>
      <c r="R258" s="32">
        <f>Замеры!S254</f>
        <v>0</v>
      </c>
      <c r="W258" s="33" t="e">
        <f t="shared" si="6"/>
        <v>#VALUE!</v>
      </c>
      <c r="X258" s="31" t="s">
        <v>75</v>
      </c>
      <c r="Y258" s="33" t="e">
        <f t="shared" si="7"/>
        <v>#VALUE!</v>
      </c>
      <c r="Z258" s="32"/>
    </row>
    <row r="259" spans="1:26" x14ac:dyDescent="0.3">
      <c r="A259" s="35">
        <f>IF(Замеры!B255=0, " ", Замеры!B255)</f>
        <v>250</v>
      </c>
      <c r="B259" s="37" t="str">
        <f>CONCATENATE(Замеры!C255,Замеры!E255)</f>
        <v>Группа от QF</v>
      </c>
      <c r="C259" s="35" t="str">
        <f>IF(Замеры!H255=0," ", Замеры!H255)</f>
        <v xml:space="preserve"> </v>
      </c>
      <c r="D259" s="29" t="str">
        <f>IF(Замеры!T255=0, " ", Замеры!R255)</f>
        <v xml:space="preserve"> </v>
      </c>
      <c r="E259" s="29" t="str">
        <f>CONCATENATE(Замеры!N255,Замеры!Q255,Замеры!P255)</f>
        <v xml:space="preserve"> </v>
      </c>
      <c r="F259" s="30" t="str">
        <f>IF(Замеры!T255=0," ","---")</f>
        <v xml:space="preserve"> </v>
      </c>
      <c r="G259" s="31" t="str">
        <f>IF(Замеры!T255=0," ",Замеры!I255)</f>
        <v xml:space="preserve"> </v>
      </c>
      <c r="H259" s="31" t="str">
        <f>CONCATENATE(Замеры!AE255,Замеры!U255,Замеры!AF255)</f>
        <v>0 0</v>
      </c>
      <c r="I259" s="29" t="str">
        <f>CONCATENATE(Замеры!AC255,Замеры!U255,Замеры!AD255)</f>
        <v>0 0</v>
      </c>
      <c r="J259" s="31" t="str">
        <f>IF(Замеры!T255=0," ",G259*2.55)</f>
        <v xml:space="preserve"> </v>
      </c>
      <c r="K259" s="29" t="str">
        <f>IF(Замеры!T255=0," ",Замеры!AA255)</f>
        <v xml:space="preserve"> </v>
      </c>
      <c r="L259" s="29" t="str">
        <f>IF(Замеры!T255=0," ",Замеры!AB255)</f>
        <v xml:space="preserve"> </v>
      </c>
      <c r="M259" s="29" t="str">
        <f>IF(Замеры!T255=0," ",0.1)</f>
        <v xml:space="preserve"> </v>
      </c>
      <c r="N259" s="29" t="str">
        <f>IF(Замеры!T255=0," ",Замеры!T255)</f>
        <v xml:space="preserve"> </v>
      </c>
      <c r="O259" s="29" t="str">
        <f>Замеры!U255</f>
        <v xml:space="preserve"> </v>
      </c>
      <c r="P259" s="29" t="str">
        <f>Замеры!V255</f>
        <v xml:space="preserve"> </v>
      </c>
      <c r="Q259" s="29" t="str">
        <f>IF(Замеры!T255=0," ","+")</f>
        <v xml:space="preserve"> </v>
      </c>
      <c r="R259" s="32">
        <f>Замеры!S255</f>
        <v>0</v>
      </c>
      <c r="W259" s="33" t="e">
        <f t="shared" si="6"/>
        <v>#VALUE!</v>
      </c>
      <c r="X259" s="31" t="s">
        <v>75</v>
      </c>
      <c r="Y259" s="33" t="e">
        <f t="shared" si="7"/>
        <v>#VALUE!</v>
      </c>
      <c r="Z259" s="32"/>
    </row>
    <row r="260" spans="1:26" x14ac:dyDescent="0.3">
      <c r="A260" s="35">
        <f>IF(Замеры!B256=0, " ", Замеры!B256)</f>
        <v>251</v>
      </c>
      <c r="B260" s="37" t="str">
        <f>CONCATENATE(Замеры!C256,Замеры!E256)</f>
        <v>Группа от QF</v>
      </c>
      <c r="C260" s="35" t="str">
        <f>IF(Замеры!H256=0," ", Замеры!H256)</f>
        <v xml:space="preserve"> </v>
      </c>
      <c r="D260" s="29" t="str">
        <f>IF(Замеры!T256=0, " ", Замеры!R256)</f>
        <v xml:space="preserve"> </v>
      </c>
      <c r="E260" s="29" t="str">
        <f>CONCATENATE(Замеры!N256,Замеры!Q256,Замеры!P256)</f>
        <v xml:space="preserve"> </v>
      </c>
      <c r="F260" s="30" t="str">
        <f>IF(Замеры!T256=0," ","---")</f>
        <v xml:space="preserve"> </v>
      </c>
      <c r="G260" s="31" t="str">
        <f>IF(Замеры!T256=0," ",Замеры!I256)</f>
        <v xml:space="preserve"> </v>
      </c>
      <c r="H260" s="31" t="str">
        <f>CONCATENATE(Замеры!AE256,Замеры!U256,Замеры!AF256)</f>
        <v>0 0</v>
      </c>
      <c r="I260" s="29" t="str">
        <f>CONCATENATE(Замеры!AC256,Замеры!U256,Замеры!AD256)</f>
        <v>0 0</v>
      </c>
      <c r="J260" s="31" t="str">
        <f>IF(Замеры!T256=0," ",G260*2.55)</f>
        <v xml:space="preserve"> </v>
      </c>
      <c r="K260" s="29" t="str">
        <f>IF(Замеры!T256=0," ",Замеры!AA256)</f>
        <v xml:space="preserve"> </v>
      </c>
      <c r="L260" s="29" t="str">
        <f>IF(Замеры!T256=0," ",Замеры!AB256)</f>
        <v xml:space="preserve"> </v>
      </c>
      <c r="M260" s="29" t="str">
        <f>IF(Замеры!T256=0," ",0.1)</f>
        <v xml:space="preserve"> </v>
      </c>
      <c r="N260" s="29" t="str">
        <f>IF(Замеры!T256=0," ",Замеры!T256)</f>
        <v xml:space="preserve"> </v>
      </c>
      <c r="O260" s="29" t="str">
        <f>Замеры!U256</f>
        <v xml:space="preserve"> </v>
      </c>
      <c r="P260" s="29" t="str">
        <f>Замеры!V256</f>
        <v xml:space="preserve"> </v>
      </c>
      <c r="Q260" s="29" t="str">
        <f>IF(Замеры!T256=0," ","+")</f>
        <v xml:space="preserve"> </v>
      </c>
      <c r="R260" s="32">
        <f>Замеры!S256</f>
        <v>0</v>
      </c>
      <c r="W260" s="33" t="e">
        <f t="shared" si="6"/>
        <v>#VALUE!</v>
      </c>
      <c r="X260" s="31" t="s">
        <v>75</v>
      </c>
      <c r="Y260" s="33" t="e">
        <f t="shared" si="7"/>
        <v>#VALUE!</v>
      </c>
      <c r="Z260" s="32"/>
    </row>
    <row r="261" spans="1:26" x14ac:dyDescent="0.3">
      <c r="A261" s="35">
        <f>IF(Замеры!B257=0, " ", Замеры!B257)</f>
        <v>252</v>
      </c>
      <c r="B261" s="37" t="str">
        <f>CONCATENATE(Замеры!C257,Замеры!E257)</f>
        <v>Группа от QF</v>
      </c>
      <c r="C261" s="35" t="str">
        <f>IF(Замеры!H257=0," ", Замеры!H257)</f>
        <v xml:space="preserve"> </v>
      </c>
      <c r="D261" s="29" t="str">
        <f>IF(Замеры!T257=0, " ", Замеры!R257)</f>
        <v xml:space="preserve"> </v>
      </c>
      <c r="E261" s="29" t="str">
        <f>CONCATENATE(Замеры!N257,Замеры!Q257,Замеры!P257)</f>
        <v xml:space="preserve"> </v>
      </c>
      <c r="F261" s="30" t="str">
        <f>IF(Замеры!T257=0," ","---")</f>
        <v xml:space="preserve"> </v>
      </c>
      <c r="G261" s="31" t="str">
        <f>IF(Замеры!T257=0," ",Замеры!I257)</f>
        <v xml:space="preserve"> </v>
      </c>
      <c r="H261" s="31" t="str">
        <f>CONCATENATE(Замеры!AE257,Замеры!U257,Замеры!AF257)</f>
        <v>0 0</v>
      </c>
      <c r="I261" s="29" t="str">
        <f>CONCATENATE(Замеры!AC257,Замеры!U257,Замеры!AD257)</f>
        <v>0 0</v>
      </c>
      <c r="J261" s="31" t="str">
        <f>IF(Замеры!T257=0," ",G261*2.55)</f>
        <v xml:space="preserve"> </v>
      </c>
      <c r="K261" s="29" t="str">
        <f>IF(Замеры!T257=0," ",Замеры!AA257)</f>
        <v xml:space="preserve"> </v>
      </c>
      <c r="L261" s="29" t="str">
        <f>IF(Замеры!T257=0," ",Замеры!AB257)</f>
        <v xml:space="preserve"> </v>
      </c>
      <c r="M261" s="29" t="str">
        <f>IF(Замеры!T257=0," ",0.1)</f>
        <v xml:space="preserve"> </v>
      </c>
      <c r="N261" s="29" t="str">
        <f>IF(Замеры!T257=0," ",Замеры!T257)</f>
        <v xml:space="preserve"> </v>
      </c>
      <c r="O261" s="29" t="str">
        <f>Замеры!U257</f>
        <v xml:space="preserve"> </v>
      </c>
      <c r="P261" s="29" t="str">
        <f>Замеры!V257</f>
        <v xml:space="preserve"> </v>
      </c>
      <c r="Q261" s="29" t="str">
        <f>IF(Замеры!T257=0," ","+")</f>
        <v xml:space="preserve"> </v>
      </c>
      <c r="R261" s="32">
        <f>Замеры!S257</f>
        <v>0</v>
      </c>
      <c r="W261" s="33" t="e">
        <f t="shared" si="6"/>
        <v>#VALUE!</v>
      </c>
      <c r="X261" s="31" t="s">
        <v>75</v>
      </c>
      <c r="Y261" s="33" t="e">
        <f t="shared" si="7"/>
        <v>#VALUE!</v>
      </c>
      <c r="Z261" s="32"/>
    </row>
    <row r="262" spans="1:26" x14ac:dyDescent="0.3">
      <c r="A262" s="35">
        <f>IF(Замеры!B258=0, " ", Замеры!B258)</f>
        <v>253</v>
      </c>
      <c r="B262" s="37" t="str">
        <f>CONCATENATE(Замеры!C258,Замеры!E258)</f>
        <v>Группа от QF</v>
      </c>
      <c r="C262" s="35" t="str">
        <f>IF(Замеры!H258=0," ", Замеры!H258)</f>
        <v xml:space="preserve"> </v>
      </c>
      <c r="D262" s="29" t="str">
        <f>IF(Замеры!T258=0, " ", Замеры!R258)</f>
        <v xml:space="preserve"> </v>
      </c>
      <c r="E262" s="29" t="str">
        <f>CONCATENATE(Замеры!N258,Замеры!Q258,Замеры!P258)</f>
        <v xml:space="preserve"> </v>
      </c>
      <c r="F262" s="30" t="str">
        <f>IF(Замеры!T258=0," ","---")</f>
        <v xml:space="preserve"> </v>
      </c>
      <c r="G262" s="31" t="str">
        <f>IF(Замеры!T258=0," ",Замеры!I258)</f>
        <v xml:space="preserve"> </v>
      </c>
      <c r="H262" s="31" t="str">
        <f>CONCATENATE(Замеры!AE258,Замеры!U258,Замеры!AF258)</f>
        <v>0 0</v>
      </c>
      <c r="I262" s="29" t="str">
        <f>CONCATENATE(Замеры!AC258,Замеры!U258,Замеры!AD258)</f>
        <v>0 0</v>
      </c>
      <c r="J262" s="31" t="str">
        <f>IF(Замеры!T258=0," ",G262*2.55)</f>
        <v xml:space="preserve"> </v>
      </c>
      <c r="K262" s="29" t="str">
        <f>IF(Замеры!T258=0," ",Замеры!AA258)</f>
        <v xml:space="preserve"> </v>
      </c>
      <c r="L262" s="29" t="str">
        <f>IF(Замеры!T258=0," ",Замеры!AB258)</f>
        <v xml:space="preserve"> </v>
      </c>
      <c r="M262" s="29" t="str">
        <f>IF(Замеры!T258=0," ",0.1)</f>
        <v xml:space="preserve"> </v>
      </c>
      <c r="N262" s="29" t="str">
        <f>IF(Замеры!T258=0," ",Замеры!T258)</f>
        <v xml:space="preserve"> </v>
      </c>
      <c r="O262" s="29" t="str">
        <f>Замеры!U258</f>
        <v xml:space="preserve"> </v>
      </c>
      <c r="P262" s="29" t="str">
        <f>Замеры!V258</f>
        <v xml:space="preserve"> </v>
      </c>
      <c r="Q262" s="29" t="str">
        <f>IF(Замеры!T258=0," ","+")</f>
        <v xml:space="preserve"> </v>
      </c>
      <c r="R262" s="32">
        <f>Замеры!S258</f>
        <v>0</v>
      </c>
      <c r="W262" s="33" t="e">
        <f t="shared" si="6"/>
        <v>#VALUE!</v>
      </c>
      <c r="X262" s="31" t="s">
        <v>75</v>
      </c>
      <c r="Y262" s="33" t="e">
        <f t="shared" si="7"/>
        <v>#VALUE!</v>
      </c>
      <c r="Z262" s="32"/>
    </row>
    <row r="263" spans="1:26" x14ac:dyDescent="0.3">
      <c r="A263" s="35">
        <f>IF(Замеры!B259=0, " ", Замеры!B259)</f>
        <v>254</v>
      </c>
      <c r="B263" s="37" t="str">
        <f>CONCATENATE(Замеры!C259,Замеры!E259)</f>
        <v>Группа от QF</v>
      </c>
      <c r="C263" s="35" t="str">
        <f>IF(Замеры!H259=0," ", Замеры!H259)</f>
        <v xml:space="preserve"> </v>
      </c>
      <c r="D263" s="29" t="str">
        <f>IF(Замеры!T259=0, " ", Замеры!R259)</f>
        <v xml:space="preserve"> </v>
      </c>
      <c r="E263" s="29" t="str">
        <f>CONCATENATE(Замеры!N259,Замеры!Q259,Замеры!P259)</f>
        <v xml:space="preserve"> </v>
      </c>
      <c r="F263" s="30" t="str">
        <f>IF(Замеры!T259=0," ","---")</f>
        <v xml:space="preserve"> </v>
      </c>
      <c r="G263" s="31" t="str">
        <f>IF(Замеры!T259=0," ",Замеры!I259)</f>
        <v xml:space="preserve"> </v>
      </c>
      <c r="H263" s="31" t="str">
        <f>CONCATENATE(Замеры!AE259,Замеры!U259,Замеры!AF259)</f>
        <v>0 0</v>
      </c>
      <c r="I263" s="29" t="str">
        <f>CONCATENATE(Замеры!AC259,Замеры!U259,Замеры!AD259)</f>
        <v>0 0</v>
      </c>
      <c r="J263" s="31" t="str">
        <f>IF(Замеры!T259=0," ",G263*2.55)</f>
        <v xml:space="preserve"> </v>
      </c>
      <c r="K263" s="29" t="str">
        <f>IF(Замеры!T259=0," ",Замеры!AA259)</f>
        <v xml:space="preserve"> </v>
      </c>
      <c r="L263" s="29" t="str">
        <f>IF(Замеры!T259=0," ",Замеры!AB259)</f>
        <v xml:space="preserve"> </v>
      </c>
      <c r="M263" s="29" t="str">
        <f>IF(Замеры!T259=0," ",0.1)</f>
        <v xml:space="preserve"> </v>
      </c>
      <c r="N263" s="29" t="str">
        <f>IF(Замеры!T259=0," ",Замеры!T259)</f>
        <v xml:space="preserve"> </v>
      </c>
      <c r="O263" s="29" t="str">
        <f>Замеры!U259</f>
        <v xml:space="preserve"> </v>
      </c>
      <c r="P263" s="29" t="str">
        <f>Замеры!V259</f>
        <v xml:space="preserve"> </v>
      </c>
      <c r="Q263" s="29" t="str">
        <f>IF(Замеры!T259=0," ","+")</f>
        <v xml:space="preserve"> </v>
      </c>
      <c r="R263" s="32">
        <f>Замеры!S259</f>
        <v>0</v>
      </c>
      <c r="W263" s="33" t="e">
        <f t="shared" si="6"/>
        <v>#VALUE!</v>
      </c>
      <c r="X263" s="31" t="s">
        <v>75</v>
      </c>
      <c r="Y263" s="33" t="e">
        <f t="shared" si="7"/>
        <v>#VALUE!</v>
      </c>
      <c r="Z263" s="32"/>
    </row>
    <row r="264" spans="1:26" x14ac:dyDescent="0.3">
      <c r="A264" s="35">
        <f>IF(Замеры!B260=0, " ", Замеры!B260)</f>
        <v>255</v>
      </c>
      <c r="B264" s="37" t="str">
        <f>CONCATENATE(Замеры!C260,Замеры!E260)</f>
        <v>Группа от QF</v>
      </c>
      <c r="C264" s="35" t="str">
        <f>IF(Замеры!H260=0," ", Замеры!H260)</f>
        <v xml:space="preserve"> </v>
      </c>
      <c r="D264" s="29" t="str">
        <f>IF(Замеры!T260=0, " ", Замеры!R260)</f>
        <v xml:space="preserve"> </v>
      </c>
      <c r="E264" s="29" t="str">
        <f>CONCATENATE(Замеры!N260,Замеры!Q260,Замеры!P260)</f>
        <v xml:space="preserve"> </v>
      </c>
      <c r="F264" s="30" t="str">
        <f>IF(Замеры!T260=0," ","---")</f>
        <v xml:space="preserve"> </v>
      </c>
      <c r="G264" s="31" t="str">
        <f>IF(Замеры!T260=0," ",Замеры!I260)</f>
        <v xml:space="preserve"> </v>
      </c>
      <c r="H264" s="31" t="str">
        <f>CONCATENATE(Замеры!AE260,Замеры!U260,Замеры!AF260)</f>
        <v>0 0</v>
      </c>
      <c r="I264" s="29" t="str">
        <f>CONCATENATE(Замеры!AC260,Замеры!U260,Замеры!AD260)</f>
        <v>0 0</v>
      </c>
      <c r="J264" s="31" t="str">
        <f>IF(Замеры!T260=0," ",G264*2.55)</f>
        <v xml:space="preserve"> </v>
      </c>
      <c r="K264" s="29" t="str">
        <f>IF(Замеры!T260=0," ",Замеры!AA260)</f>
        <v xml:space="preserve"> </v>
      </c>
      <c r="L264" s="29" t="str">
        <f>IF(Замеры!T260=0," ",Замеры!AB260)</f>
        <v xml:space="preserve"> </v>
      </c>
      <c r="M264" s="29" t="str">
        <f>IF(Замеры!T260=0," ",0.1)</f>
        <v xml:space="preserve"> </v>
      </c>
      <c r="N264" s="29" t="str">
        <f>IF(Замеры!T260=0," ",Замеры!T260)</f>
        <v xml:space="preserve"> </v>
      </c>
      <c r="O264" s="29" t="str">
        <f>Замеры!U260</f>
        <v xml:space="preserve"> </v>
      </c>
      <c r="P264" s="29" t="str">
        <f>Замеры!V260</f>
        <v xml:space="preserve"> </v>
      </c>
      <c r="Q264" s="29" t="str">
        <f>IF(Замеры!T260=0," ","+")</f>
        <v xml:space="preserve"> </v>
      </c>
      <c r="R264" s="32">
        <f>Замеры!S260</f>
        <v>0</v>
      </c>
      <c r="W264" s="33" t="e">
        <f t="shared" si="6"/>
        <v>#VALUE!</v>
      </c>
      <c r="X264" s="31" t="s">
        <v>75</v>
      </c>
      <c r="Y264" s="33" t="e">
        <f t="shared" si="7"/>
        <v>#VALUE!</v>
      </c>
      <c r="Z264" s="32"/>
    </row>
    <row r="265" spans="1:26" x14ac:dyDescent="0.3">
      <c r="A265" s="35">
        <f>IF(Замеры!B261=0, " ", Замеры!B261)</f>
        <v>256</v>
      </c>
      <c r="B265" s="37" t="str">
        <f>CONCATENATE(Замеры!C261,Замеры!E261)</f>
        <v>Группа от QF</v>
      </c>
      <c r="C265" s="35" t="str">
        <f>IF(Замеры!H261=0," ", Замеры!H261)</f>
        <v xml:space="preserve"> </v>
      </c>
      <c r="D265" s="29" t="str">
        <f>IF(Замеры!T261=0, " ", Замеры!R261)</f>
        <v xml:space="preserve"> </v>
      </c>
      <c r="E265" s="29" t="str">
        <f>CONCATENATE(Замеры!N261,Замеры!Q261,Замеры!P261)</f>
        <v xml:space="preserve"> </v>
      </c>
      <c r="F265" s="30" t="str">
        <f>IF(Замеры!T261=0," ","---")</f>
        <v xml:space="preserve"> </v>
      </c>
      <c r="G265" s="31" t="str">
        <f>IF(Замеры!T261=0," ",Замеры!I261)</f>
        <v xml:space="preserve"> </v>
      </c>
      <c r="H265" s="31" t="str">
        <f>CONCATENATE(Замеры!AE261,Замеры!U261,Замеры!AF261)</f>
        <v>0 0</v>
      </c>
      <c r="I265" s="29" t="str">
        <f>CONCATENATE(Замеры!AC261,Замеры!U261,Замеры!AD261)</f>
        <v>0 0</v>
      </c>
      <c r="J265" s="31" t="str">
        <f>IF(Замеры!T261=0," ",G265*2.55)</f>
        <v xml:space="preserve"> </v>
      </c>
      <c r="K265" s="29" t="str">
        <f>IF(Замеры!T261=0," ",Замеры!AA261)</f>
        <v xml:space="preserve"> </v>
      </c>
      <c r="L265" s="29" t="str">
        <f>IF(Замеры!T261=0," ",Замеры!AB261)</f>
        <v xml:space="preserve"> </v>
      </c>
      <c r="M265" s="29" t="str">
        <f>IF(Замеры!T261=0," ",0.1)</f>
        <v xml:space="preserve"> </v>
      </c>
      <c r="N265" s="29" t="str">
        <f>IF(Замеры!T261=0," ",Замеры!T261)</f>
        <v xml:space="preserve"> </v>
      </c>
      <c r="O265" s="29" t="str">
        <f>Замеры!U261</f>
        <v xml:space="preserve"> </v>
      </c>
      <c r="P265" s="29" t="str">
        <f>Замеры!V261</f>
        <v xml:space="preserve"> </v>
      </c>
      <c r="Q265" s="29" t="str">
        <f>IF(Замеры!T261=0," ","+")</f>
        <v xml:space="preserve"> </v>
      </c>
      <c r="R265" s="32">
        <f>Замеры!S261</f>
        <v>0</v>
      </c>
      <c r="W265" s="33" t="e">
        <f t="shared" si="6"/>
        <v>#VALUE!</v>
      </c>
      <c r="X265" s="31" t="s">
        <v>75</v>
      </c>
      <c r="Y265" s="33" t="e">
        <f t="shared" si="7"/>
        <v>#VALUE!</v>
      </c>
      <c r="Z265" s="32"/>
    </row>
    <row r="266" spans="1:26" x14ac:dyDescent="0.3">
      <c r="A266" s="35">
        <f>IF(Замеры!B262=0, " ", Замеры!B262)</f>
        <v>257</v>
      </c>
      <c r="B266" s="37" t="str">
        <f>CONCATENATE(Замеры!C262,Замеры!E262)</f>
        <v>Группа от QF</v>
      </c>
      <c r="C266" s="35" t="str">
        <f>IF(Замеры!H262=0," ", Замеры!H262)</f>
        <v xml:space="preserve"> </v>
      </c>
      <c r="D266" s="29" t="str">
        <f>IF(Замеры!T262=0, " ", Замеры!R262)</f>
        <v xml:space="preserve"> </v>
      </c>
      <c r="E266" s="29" t="str">
        <f>CONCATENATE(Замеры!N262,Замеры!Q262,Замеры!P262)</f>
        <v xml:space="preserve"> </v>
      </c>
      <c r="F266" s="30" t="str">
        <f>IF(Замеры!T262=0," ","---")</f>
        <v xml:space="preserve"> </v>
      </c>
      <c r="G266" s="31" t="str">
        <f>IF(Замеры!T262=0," ",Замеры!I262)</f>
        <v xml:space="preserve"> </v>
      </c>
      <c r="H266" s="31" t="str">
        <f>CONCATENATE(Замеры!AE262,Замеры!U262,Замеры!AF262)</f>
        <v>0 0</v>
      </c>
      <c r="I266" s="29" t="str">
        <f>CONCATENATE(Замеры!AC262,Замеры!U262,Замеры!AD262)</f>
        <v>0 0</v>
      </c>
      <c r="J266" s="31" t="str">
        <f>IF(Замеры!T262=0," ",G266*2.55)</f>
        <v xml:space="preserve"> </v>
      </c>
      <c r="K266" s="29" t="str">
        <f>IF(Замеры!T262=0," ",Замеры!AA262)</f>
        <v xml:space="preserve"> </v>
      </c>
      <c r="L266" s="29" t="str">
        <f>IF(Замеры!T262=0," ",Замеры!AB262)</f>
        <v xml:space="preserve"> </v>
      </c>
      <c r="M266" s="29" t="str">
        <f>IF(Замеры!T262=0," ",0.1)</f>
        <v xml:space="preserve"> </v>
      </c>
      <c r="N266" s="29" t="str">
        <f>IF(Замеры!T262=0," ",Замеры!T262)</f>
        <v xml:space="preserve"> </v>
      </c>
      <c r="O266" s="29" t="str">
        <f>Замеры!U262</f>
        <v xml:space="preserve"> </v>
      </c>
      <c r="P266" s="29" t="str">
        <f>Замеры!V262</f>
        <v xml:space="preserve"> </v>
      </c>
      <c r="Q266" s="29" t="str">
        <f>IF(Замеры!T262=0," ","+")</f>
        <v xml:space="preserve"> </v>
      </c>
      <c r="R266" s="32">
        <f>Замеры!S262</f>
        <v>0</v>
      </c>
      <c r="W266" s="33" t="e">
        <f t="shared" ref="W266:W329" si="8">G266*1.13</f>
        <v>#VALUE!</v>
      </c>
      <c r="X266" s="31" t="s">
        <v>75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IF(Замеры!B263=0, " ", Замеры!B263)</f>
        <v>258</v>
      </c>
      <c r="B267" s="37" t="str">
        <f>CONCATENATE(Замеры!C263,Замеры!E263)</f>
        <v>Группа от QF</v>
      </c>
      <c r="C267" s="35" t="str">
        <f>IF(Замеры!H263=0," ", Замеры!H263)</f>
        <v xml:space="preserve"> </v>
      </c>
      <c r="D267" s="29" t="str">
        <f>IF(Замеры!T263=0, " ", Замеры!R263)</f>
        <v xml:space="preserve"> </v>
      </c>
      <c r="E267" s="29" t="str">
        <f>CONCATENATE(Замеры!N263,Замеры!Q263,Замеры!P263)</f>
        <v xml:space="preserve"> </v>
      </c>
      <c r="F267" s="30" t="str">
        <f>IF(Замеры!T263=0," ","---")</f>
        <v xml:space="preserve"> </v>
      </c>
      <c r="G267" s="31" t="str">
        <f>IF(Замеры!T263=0," ",Замеры!I263)</f>
        <v xml:space="preserve"> </v>
      </c>
      <c r="H267" s="31" t="str">
        <f>CONCATENATE(Замеры!AE263,Замеры!U263,Замеры!AF263)</f>
        <v>0 0</v>
      </c>
      <c r="I267" s="29" t="str">
        <f>CONCATENATE(Замеры!AC263,Замеры!U263,Замеры!AD263)</f>
        <v>0 0</v>
      </c>
      <c r="J267" s="31" t="str">
        <f>IF(Замеры!T263=0," ",G267*2.55)</f>
        <v xml:space="preserve"> </v>
      </c>
      <c r="K267" s="29" t="str">
        <f>IF(Замеры!T263=0," ",Замеры!AA263)</f>
        <v xml:space="preserve"> </v>
      </c>
      <c r="L267" s="29" t="str">
        <f>IF(Замеры!T263=0," ",Замеры!AB263)</f>
        <v xml:space="preserve"> </v>
      </c>
      <c r="M267" s="29" t="str">
        <f>IF(Замеры!T263=0," ",0.1)</f>
        <v xml:space="preserve"> </v>
      </c>
      <c r="N267" s="29" t="str">
        <f>IF(Замеры!T263=0," ",Замеры!T263)</f>
        <v xml:space="preserve"> </v>
      </c>
      <c r="O267" s="29" t="str">
        <f>Замеры!U263</f>
        <v xml:space="preserve"> </v>
      </c>
      <c r="P267" s="29" t="str">
        <f>Замеры!V263</f>
        <v xml:space="preserve"> </v>
      </c>
      <c r="Q267" s="29" t="str">
        <f>IF(Замеры!T263=0," ","+")</f>
        <v xml:space="preserve"> </v>
      </c>
      <c r="R267" s="32">
        <f>Замеры!S263</f>
        <v>0</v>
      </c>
      <c r="W267" s="33" t="e">
        <f t="shared" si="8"/>
        <v>#VALUE!</v>
      </c>
      <c r="X267" s="31" t="s">
        <v>75</v>
      </c>
      <c r="Y267" s="33" t="e">
        <f t="shared" si="9"/>
        <v>#VALUE!</v>
      </c>
      <c r="Z267" s="32"/>
    </row>
    <row r="268" spans="1:26" x14ac:dyDescent="0.3">
      <c r="A268" s="35">
        <f>IF(Замеры!B264=0, " ", Замеры!B264)</f>
        <v>259</v>
      </c>
      <c r="B268" s="37" t="str">
        <f>CONCATENATE(Замеры!C264,Замеры!E264)</f>
        <v>Группа от QF</v>
      </c>
      <c r="C268" s="35" t="str">
        <f>IF(Замеры!H264=0," ", Замеры!H264)</f>
        <v xml:space="preserve"> </v>
      </c>
      <c r="D268" s="29" t="str">
        <f>IF(Замеры!T264=0, " ", Замеры!R264)</f>
        <v xml:space="preserve"> </v>
      </c>
      <c r="E268" s="29" t="str">
        <f>CONCATENATE(Замеры!N264,Замеры!Q264,Замеры!P264)</f>
        <v xml:space="preserve"> </v>
      </c>
      <c r="F268" s="30" t="str">
        <f>IF(Замеры!T264=0," ","---")</f>
        <v xml:space="preserve"> </v>
      </c>
      <c r="G268" s="31" t="str">
        <f>IF(Замеры!T264=0," ",Замеры!I264)</f>
        <v xml:space="preserve"> </v>
      </c>
      <c r="H268" s="31" t="str">
        <f>CONCATENATE(Замеры!AE264,Замеры!U264,Замеры!AF264)</f>
        <v>0 0</v>
      </c>
      <c r="I268" s="29" t="str">
        <f>CONCATENATE(Замеры!AC264,Замеры!U264,Замеры!AD264)</f>
        <v>0 0</v>
      </c>
      <c r="J268" s="31" t="str">
        <f>IF(Замеры!T264=0," ",G268*2.55)</f>
        <v xml:space="preserve"> </v>
      </c>
      <c r="K268" s="29" t="str">
        <f>IF(Замеры!T264=0," ",Замеры!AA264)</f>
        <v xml:space="preserve"> </v>
      </c>
      <c r="L268" s="29" t="str">
        <f>IF(Замеры!T264=0," ",Замеры!AB264)</f>
        <v xml:space="preserve"> </v>
      </c>
      <c r="M268" s="29" t="str">
        <f>IF(Замеры!T264=0," ",0.1)</f>
        <v xml:space="preserve"> </v>
      </c>
      <c r="N268" s="29" t="str">
        <f>IF(Замеры!T264=0," ",Замеры!T264)</f>
        <v xml:space="preserve"> </v>
      </c>
      <c r="O268" s="29" t="str">
        <f>Замеры!U264</f>
        <v xml:space="preserve"> </v>
      </c>
      <c r="P268" s="29" t="str">
        <f>Замеры!V264</f>
        <v xml:space="preserve"> </v>
      </c>
      <c r="Q268" s="29" t="str">
        <f>IF(Замеры!T264=0," ","+")</f>
        <v xml:space="preserve"> </v>
      </c>
      <c r="R268" s="32">
        <f>Замеры!S264</f>
        <v>0</v>
      </c>
      <c r="W268" s="33" t="e">
        <f t="shared" si="8"/>
        <v>#VALUE!</v>
      </c>
      <c r="X268" s="31" t="s">
        <v>75</v>
      </c>
      <c r="Y268" s="33" t="e">
        <f t="shared" si="9"/>
        <v>#VALUE!</v>
      </c>
      <c r="Z268" s="32"/>
    </row>
    <row r="269" spans="1:26" x14ac:dyDescent="0.3">
      <c r="A269" s="35">
        <f>IF(Замеры!B265=0, " ", Замеры!B265)</f>
        <v>260</v>
      </c>
      <c r="B269" s="37" t="str">
        <f>CONCATENATE(Замеры!C265,Замеры!E265)</f>
        <v>Группа от QF</v>
      </c>
      <c r="C269" s="35" t="str">
        <f>IF(Замеры!H265=0," ", Замеры!H265)</f>
        <v xml:space="preserve"> </v>
      </c>
      <c r="D269" s="29" t="str">
        <f>IF(Замеры!T265=0, " ", Замеры!R265)</f>
        <v xml:space="preserve"> </v>
      </c>
      <c r="E269" s="29" t="str">
        <f>CONCATENATE(Замеры!N265,Замеры!Q265,Замеры!P265)</f>
        <v xml:space="preserve"> </v>
      </c>
      <c r="F269" s="30" t="str">
        <f>IF(Замеры!T265=0," ","---")</f>
        <v xml:space="preserve"> </v>
      </c>
      <c r="G269" s="31" t="str">
        <f>IF(Замеры!T265=0," ",Замеры!I265)</f>
        <v xml:space="preserve"> </v>
      </c>
      <c r="H269" s="31" t="str">
        <f>CONCATENATE(Замеры!AE265,Замеры!U265,Замеры!AF265)</f>
        <v>0 0</v>
      </c>
      <c r="I269" s="29" t="str">
        <f>CONCATENATE(Замеры!AC265,Замеры!U265,Замеры!AD265)</f>
        <v>0 0</v>
      </c>
      <c r="J269" s="31" t="str">
        <f>IF(Замеры!T265=0," ",G269*2.55)</f>
        <v xml:space="preserve"> </v>
      </c>
      <c r="K269" s="29" t="str">
        <f>IF(Замеры!T265=0," ",Замеры!AA265)</f>
        <v xml:space="preserve"> </v>
      </c>
      <c r="L269" s="29" t="str">
        <f>IF(Замеры!T265=0," ",Замеры!AB265)</f>
        <v xml:space="preserve"> </v>
      </c>
      <c r="M269" s="29" t="str">
        <f>IF(Замеры!T265=0," ",0.1)</f>
        <v xml:space="preserve"> </v>
      </c>
      <c r="N269" s="29" t="str">
        <f>IF(Замеры!T265=0," ",Замеры!T265)</f>
        <v xml:space="preserve"> </v>
      </c>
      <c r="O269" s="29" t="str">
        <f>Замеры!U265</f>
        <v xml:space="preserve"> </v>
      </c>
      <c r="P269" s="29" t="str">
        <f>Замеры!V265</f>
        <v xml:space="preserve"> </v>
      </c>
      <c r="Q269" s="29" t="str">
        <f>IF(Замеры!T265=0," ","+")</f>
        <v xml:space="preserve"> </v>
      </c>
      <c r="R269" s="32">
        <f>Замеры!S265</f>
        <v>0</v>
      </c>
      <c r="W269" s="33" t="e">
        <f t="shared" si="8"/>
        <v>#VALUE!</v>
      </c>
      <c r="X269" s="31" t="s">
        <v>75</v>
      </c>
      <c r="Y269" s="33" t="e">
        <f t="shared" si="9"/>
        <v>#VALUE!</v>
      </c>
      <c r="Z269" s="32"/>
    </row>
    <row r="270" spans="1:26" x14ac:dyDescent="0.3">
      <c r="A270" s="35">
        <f>IF(Замеры!B266=0, " ", Замеры!B266)</f>
        <v>261</v>
      </c>
      <c r="B270" s="37" t="str">
        <f>CONCATENATE(Замеры!C266,Замеры!E266)</f>
        <v>Группа от QF</v>
      </c>
      <c r="C270" s="35" t="str">
        <f>IF(Замеры!H266=0," ", Замеры!H266)</f>
        <v xml:space="preserve"> </v>
      </c>
      <c r="D270" s="29" t="str">
        <f>IF(Замеры!T266=0, " ", Замеры!R266)</f>
        <v xml:space="preserve"> </v>
      </c>
      <c r="E270" s="29" t="str">
        <f>CONCATENATE(Замеры!N266,Замеры!Q266,Замеры!P266)</f>
        <v xml:space="preserve"> </v>
      </c>
      <c r="F270" s="30" t="str">
        <f>IF(Замеры!T266=0," ","---")</f>
        <v xml:space="preserve"> </v>
      </c>
      <c r="G270" s="31" t="str">
        <f>IF(Замеры!T266=0," ",Замеры!I266)</f>
        <v xml:space="preserve"> </v>
      </c>
      <c r="H270" s="31" t="str">
        <f>CONCATENATE(Замеры!AE266,Замеры!U266,Замеры!AF266)</f>
        <v>0 0</v>
      </c>
      <c r="I270" s="29" t="str">
        <f>CONCATENATE(Замеры!AC266,Замеры!U266,Замеры!AD266)</f>
        <v>0 0</v>
      </c>
      <c r="J270" s="31" t="str">
        <f>IF(Замеры!T266=0," ",G270*2.55)</f>
        <v xml:space="preserve"> </v>
      </c>
      <c r="K270" s="29" t="str">
        <f>IF(Замеры!T266=0," ",Замеры!AA266)</f>
        <v xml:space="preserve"> </v>
      </c>
      <c r="L270" s="29" t="str">
        <f>IF(Замеры!T266=0," ",Замеры!AB266)</f>
        <v xml:space="preserve"> </v>
      </c>
      <c r="M270" s="29" t="str">
        <f>IF(Замеры!T266=0," ",0.1)</f>
        <v xml:space="preserve"> </v>
      </c>
      <c r="N270" s="29" t="str">
        <f>IF(Замеры!T266=0," ",Замеры!T266)</f>
        <v xml:space="preserve"> </v>
      </c>
      <c r="O270" s="29" t="str">
        <f>Замеры!U266</f>
        <v xml:space="preserve"> </v>
      </c>
      <c r="P270" s="29" t="str">
        <f>Замеры!V266</f>
        <v xml:space="preserve"> </v>
      </c>
      <c r="Q270" s="29" t="str">
        <f>IF(Замеры!T266=0," ","+")</f>
        <v xml:space="preserve"> </v>
      </c>
      <c r="R270" s="32">
        <f>Замеры!S266</f>
        <v>0</v>
      </c>
      <c r="W270" s="33" t="e">
        <f t="shared" si="8"/>
        <v>#VALUE!</v>
      </c>
      <c r="X270" s="31" t="s">
        <v>75</v>
      </c>
      <c r="Y270" s="33" t="e">
        <f t="shared" si="9"/>
        <v>#VALUE!</v>
      </c>
      <c r="Z270" s="32"/>
    </row>
    <row r="271" spans="1:26" x14ac:dyDescent="0.3">
      <c r="A271" s="35">
        <f>IF(Замеры!B267=0, " ", Замеры!B267)</f>
        <v>262</v>
      </c>
      <c r="B271" s="37" t="str">
        <f>CONCATENATE(Замеры!C267,Замеры!E267)</f>
        <v>Группа от QF</v>
      </c>
      <c r="C271" s="35" t="str">
        <f>IF(Замеры!H267=0," ", Замеры!H267)</f>
        <v xml:space="preserve"> </v>
      </c>
      <c r="D271" s="29" t="str">
        <f>IF(Замеры!T267=0, " ", Замеры!R267)</f>
        <v xml:space="preserve"> </v>
      </c>
      <c r="E271" s="29" t="str">
        <f>CONCATENATE(Замеры!N267,Замеры!Q267,Замеры!P267)</f>
        <v xml:space="preserve"> </v>
      </c>
      <c r="F271" s="30" t="str">
        <f>IF(Замеры!T267=0," ","---")</f>
        <v xml:space="preserve"> </v>
      </c>
      <c r="G271" s="31" t="str">
        <f>IF(Замеры!T267=0," ",Замеры!I267)</f>
        <v xml:space="preserve"> </v>
      </c>
      <c r="H271" s="31" t="str">
        <f>CONCATENATE(Замеры!AE267,Замеры!U267,Замеры!AF267)</f>
        <v>0 0</v>
      </c>
      <c r="I271" s="29" t="str">
        <f>CONCATENATE(Замеры!AC267,Замеры!U267,Замеры!AD267)</f>
        <v>0 0</v>
      </c>
      <c r="J271" s="31" t="str">
        <f>IF(Замеры!T267=0," ",G271*2.55)</f>
        <v xml:space="preserve"> </v>
      </c>
      <c r="K271" s="29" t="str">
        <f>IF(Замеры!T267=0," ",Замеры!AA267)</f>
        <v xml:space="preserve"> </v>
      </c>
      <c r="L271" s="29" t="str">
        <f>IF(Замеры!T267=0," ",Замеры!AB267)</f>
        <v xml:space="preserve"> </v>
      </c>
      <c r="M271" s="29" t="str">
        <f>IF(Замеры!T267=0," ",0.1)</f>
        <v xml:space="preserve"> </v>
      </c>
      <c r="N271" s="29" t="str">
        <f>IF(Замеры!T267=0," ",Замеры!T267)</f>
        <v xml:space="preserve"> </v>
      </c>
      <c r="O271" s="29" t="str">
        <f>Замеры!U267</f>
        <v xml:space="preserve"> </v>
      </c>
      <c r="P271" s="29" t="str">
        <f>Замеры!V267</f>
        <v xml:space="preserve"> </v>
      </c>
      <c r="Q271" s="29" t="str">
        <f>IF(Замеры!T267=0," ","+")</f>
        <v xml:space="preserve"> </v>
      </c>
      <c r="R271" s="32">
        <f>Замеры!S267</f>
        <v>0</v>
      </c>
      <c r="W271" s="33" t="e">
        <f t="shared" si="8"/>
        <v>#VALUE!</v>
      </c>
      <c r="X271" s="31" t="s">
        <v>75</v>
      </c>
      <c r="Y271" s="33" t="e">
        <f t="shared" si="9"/>
        <v>#VALUE!</v>
      </c>
      <c r="Z271" s="32"/>
    </row>
    <row r="272" spans="1:26" x14ac:dyDescent="0.3">
      <c r="A272" s="35">
        <f>IF(Замеры!B268=0, " ", Замеры!B268)</f>
        <v>263</v>
      </c>
      <c r="B272" s="37" t="str">
        <f>CONCATENATE(Замеры!C268,Замеры!E268)</f>
        <v>Группа от QF</v>
      </c>
      <c r="C272" s="35" t="str">
        <f>IF(Замеры!H268=0," ", Замеры!H268)</f>
        <v xml:space="preserve"> </v>
      </c>
      <c r="D272" s="29" t="str">
        <f>IF(Замеры!T268=0, " ", Замеры!R268)</f>
        <v xml:space="preserve"> </v>
      </c>
      <c r="E272" s="29" t="str">
        <f>CONCATENATE(Замеры!N268,Замеры!Q268,Замеры!P268)</f>
        <v xml:space="preserve"> </v>
      </c>
      <c r="F272" s="30" t="str">
        <f>IF(Замеры!T268=0," ","---")</f>
        <v xml:space="preserve"> </v>
      </c>
      <c r="G272" s="31" t="str">
        <f>IF(Замеры!T268=0," ",Замеры!I268)</f>
        <v xml:space="preserve"> </v>
      </c>
      <c r="H272" s="31" t="str">
        <f>CONCATENATE(Замеры!AE268,Замеры!U268,Замеры!AF268)</f>
        <v>0 0</v>
      </c>
      <c r="I272" s="29" t="str">
        <f>CONCATENATE(Замеры!AC268,Замеры!U268,Замеры!AD268)</f>
        <v>0 0</v>
      </c>
      <c r="J272" s="31" t="str">
        <f>IF(Замеры!T268=0," ",G272*2.55)</f>
        <v xml:space="preserve"> </v>
      </c>
      <c r="K272" s="29" t="str">
        <f>IF(Замеры!T268=0," ",Замеры!AA268)</f>
        <v xml:space="preserve"> </v>
      </c>
      <c r="L272" s="29" t="str">
        <f>IF(Замеры!T268=0," ",Замеры!AB268)</f>
        <v xml:space="preserve"> </v>
      </c>
      <c r="M272" s="29" t="str">
        <f>IF(Замеры!T268=0," ",0.1)</f>
        <v xml:space="preserve"> </v>
      </c>
      <c r="N272" s="29" t="str">
        <f>IF(Замеры!T268=0," ",Замеры!T268)</f>
        <v xml:space="preserve"> </v>
      </c>
      <c r="O272" s="29" t="str">
        <f>Замеры!U268</f>
        <v xml:space="preserve"> </v>
      </c>
      <c r="P272" s="29" t="str">
        <f>Замеры!V268</f>
        <v xml:space="preserve"> </v>
      </c>
      <c r="Q272" s="29" t="str">
        <f>IF(Замеры!T268=0," ","+")</f>
        <v xml:space="preserve"> </v>
      </c>
      <c r="R272" s="32">
        <f>Замеры!S268</f>
        <v>0</v>
      </c>
      <c r="W272" s="33" t="e">
        <f t="shared" si="8"/>
        <v>#VALUE!</v>
      </c>
      <c r="X272" s="31" t="s">
        <v>75</v>
      </c>
      <c r="Y272" s="33" t="e">
        <f t="shared" si="9"/>
        <v>#VALUE!</v>
      </c>
      <c r="Z272" s="32"/>
    </row>
    <row r="273" spans="1:26" x14ac:dyDescent="0.3">
      <c r="A273" s="35">
        <f>IF(Замеры!B269=0, " ", Замеры!B269)</f>
        <v>264</v>
      </c>
      <c r="B273" s="37" t="str">
        <f>CONCATENATE(Замеры!C269,Замеры!E269)</f>
        <v>Группа от QF</v>
      </c>
      <c r="C273" s="35" t="str">
        <f>IF(Замеры!H269=0," ", Замеры!H269)</f>
        <v xml:space="preserve"> </v>
      </c>
      <c r="D273" s="29" t="str">
        <f>IF(Замеры!T269=0, " ", Замеры!R269)</f>
        <v xml:space="preserve"> </v>
      </c>
      <c r="E273" s="29" t="str">
        <f>CONCATENATE(Замеры!N269,Замеры!Q269,Замеры!P269)</f>
        <v xml:space="preserve"> </v>
      </c>
      <c r="F273" s="30" t="str">
        <f>IF(Замеры!T269=0," ","---")</f>
        <v xml:space="preserve"> </v>
      </c>
      <c r="G273" s="31" t="str">
        <f>IF(Замеры!T269=0," ",Замеры!I269)</f>
        <v xml:space="preserve"> </v>
      </c>
      <c r="H273" s="31" t="str">
        <f>CONCATENATE(Замеры!AE269,Замеры!U269,Замеры!AF269)</f>
        <v>0 0</v>
      </c>
      <c r="I273" s="29" t="str">
        <f>CONCATENATE(Замеры!AC269,Замеры!U269,Замеры!AD269)</f>
        <v>0 0</v>
      </c>
      <c r="J273" s="31" t="str">
        <f>IF(Замеры!T269=0," ",G273*2.55)</f>
        <v xml:space="preserve"> </v>
      </c>
      <c r="K273" s="29" t="str">
        <f>IF(Замеры!T269=0," ",Замеры!AA269)</f>
        <v xml:space="preserve"> </v>
      </c>
      <c r="L273" s="29" t="str">
        <f>IF(Замеры!T269=0," ",Замеры!AB269)</f>
        <v xml:space="preserve"> </v>
      </c>
      <c r="M273" s="29" t="str">
        <f>IF(Замеры!T269=0," ",0.1)</f>
        <v xml:space="preserve"> </v>
      </c>
      <c r="N273" s="29" t="str">
        <f>IF(Замеры!T269=0," ",Замеры!T269)</f>
        <v xml:space="preserve"> </v>
      </c>
      <c r="O273" s="29" t="str">
        <f>Замеры!U269</f>
        <v xml:space="preserve"> </v>
      </c>
      <c r="P273" s="29" t="str">
        <f>Замеры!V269</f>
        <v xml:space="preserve"> </v>
      </c>
      <c r="Q273" s="29" t="str">
        <f>IF(Замеры!T269=0," ","+")</f>
        <v xml:space="preserve"> </v>
      </c>
      <c r="R273" s="32">
        <f>Замеры!S269</f>
        <v>0</v>
      </c>
      <c r="W273" s="33" t="e">
        <f t="shared" si="8"/>
        <v>#VALUE!</v>
      </c>
      <c r="X273" s="31" t="s">
        <v>75</v>
      </c>
      <c r="Y273" s="33" t="e">
        <f t="shared" si="9"/>
        <v>#VALUE!</v>
      </c>
      <c r="Z273" s="32"/>
    </row>
    <row r="274" spans="1:26" x14ac:dyDescent="0.3">
      <c r="A274" s="35">
        <f>IF(Замеры!B270=0, " ", Замеры!B270)</f>
        <v>265</v>
      </c>
      <c r="B274" s="37" t="str">
        <f>CONCATENATE(Замеры!C270,Замеры!E270)</f>
        <v>Группа от QF</v>
      </c>
      <c r="C274" s="35" t="str">
        <f>IF(Замеры!H270=0," ", Замеры!H270)</f>
        <v xml:space="preserve"> </v>
      </c>
      <c r="D274" s="29" t="str">
        <f>IF(Замеры!T270=0, " ", Замеры!R270)</f>
        <v xml:space="preserve"> </v>
      </c>
      <c r="E274" s="29" t="str">
        <f>CONCATENATE(Замеры!N270,Замеры!Q270,Замеры!P270)</f>
        <v xml:space="preserve"> </v>
      </c>
      <c r="F274" s="30" t="str">
        <f>IF(Замеры!T270=0," ","---")</f>
        <v xml:space="preserve"> </v>
      </c>
      <c r="G274" s="31" t="str">
        <f>IF(Замеры!T270=0," ",Замеры!I270)</f>
        <v xml:space="preserve"> </v>
      </c>
      <c r="H274" s="31" t="str">
        <f>CONCATENATE(Замеры!AE270,Замеры!U270,Замеры!AF270)</f>
        <v>0 0</v>
      </c>
      <c r="I274" s="29" t="str">
        <f>CONCATENATE(Замеры!AC270,Замеры!U270,Замеры!AD270)</f>
        <v>0 0</v>
      </c>
      <c r="J274" s="31" t="str">
        <f>IF(Замеры!T270=0," ",G274*2.55)</f>
        <v xml:space="preserve"> </v>
      </c>
      <c r="K274" s="29" t="str">
        <f>IF(Замеры!T270=0," ",Замеры!AA270)</f>
        <v xml:space="preserve"> </v>
      </c>
      <c r="L274" s="29" t="str">
        <f>IF(Замеры!T270=0," ",Замеры!AB270)</f>
        <v xml:space="preserve"> </v>
      </c>
      <c r="M274" s="29" t="str">
        <f>IF(Замеры!T270=0," ",0.1)</f>
        <v xml:space="preserve"> </v>
      </c>
      <c r="N274" s="29" t="str">
        <f>IF(Замеры!T270=0," ",Замеры!T270)</f>
        <v xml:space="preserve"> </v>
      </c>
      <c r="O274" s="29" t="str">
        <f>Замеры!U270</f>
        <v xml:space="preserve"> </v>
      </c>
      <c r="P274" s="29" t="str">
        <f>Замеры!V270</f>
        <v xml:space="preserve"> </v>
      </c>
      <c r="Q274" s="29" t="str">
        <f>IF(Замеры!T270=0," ","+")</f>
        <v xml:space="preserve"> </v>
      </c>
      <c r="R274" s="32">
        <f>Замеры!S270</f>
        <v>0</v>
      </c>
      <c r="W274" s="33" t="e">
        <f t="shared" si="8"/>
        <v>#VALUE!</v>
      </c>
      <c r="X274" s="31" t="s">
        <v>75</v>
      </c>
      <c r="Y274" s="33" t="e">
        <f t="shared" si="9"/>
        <v>#VALUE!</v>
      </c>
      <c r="Z274" s="32"/>
    </row>
    <row r="275" spans="1:26" x14ac:dyDescent="0.3">
      <c r="A275" s="35">
        <f>IF(Замеры!B271=0, " ", Замеры!B271)</f>
        <v>266</v>
      </c>
      <c r="B275" s="37" t="str">
        <f>CONCATENATE(Замеры!C271,Замеры!E271)</f>
        <v>Группа от QF</v>
      </c>
      <c r="C275" s="35" t="str">
        <f>IF(Замеры!H271=0," ", Замеры!H271)</f>
        <v xml:space="preserve"> </v>
      </c>
      <c r="D275" s="29" t="str">
        <f>IF(Замеры!T271=0, " ", Замеры!R271)</f>
        <v xml:space="preserve"> </v>
      </c>
      <c r="E275" s="29" t="str">
        <f>CONCATENATE(Замеры!N271,Замеры!Q271,Замеры!P271)</f>
        <v xml:space="preserve"> </v>
      </c>
      <c r="F275" s="30" t="str">
        <f>IF(Замеры!T271=0," ","---")</f>
        <v xml:space="preserve"> </v>
      </c>
      <c r="G275" s="31" t="str">
        <f>IF(Замеры!T271=0," ",Замеры!I271)</f>
        <v xml:space="preserve"> </v>
      </c>
      <c r="H275" s="31" t="str">
        <f>CONCATENATE(Замеры!AE271,Замеры!U271,Замеры!AF271)</f>
        <v>0 0</v>
      </c>
      <c r="I275" s="29" t="str">
        <f>CONCATENATE(Замеры!AC271,Замеры!U271,Замеры!AD271)</f>
        <v>0 0</v>
      </c>
      <c r="J275" s="31" t="str">
        <f>IF(Замеры!T271=0," ",G275*2.55)</f>
        <v xml:space="preserve"> </v>
      </c>
      <c r="K275" s="29" t="str">
        <f>IF(Замеры!T271=0," ",Замеры!AA271)</f>
        <v xml:space="preserve"> </v>
      </c>
      <c r="L275" s="29" t="str">
        <f>IF(Замеры!T271=0," ",Замеры!AB271)</f>
        <v xml:space="preserve"> </v>
      </c>
      <c r="M275" s="29" t="str">
        <f>IF(Замеры!T271=0," ",0.1)</f>
        <v xml:space="preserve"> </v>
      </c>
      <c r="N275" s="29" t="str">
        <f>IF(Замеры!T271=0," ",Замеры!T271)</f>
        <v xml:space="preserve"> </v>
      </c>
      <c r="O275" s="29" t="str">
        <f>Замеры!U271</f>
        <v xml:space="preserve"> </v>
      </c>
      <c r="P275" s="29" t="str">
        <f>Замеры!V271</f>
        <v xml:space="preserve"> </v>
      </c>
      <c r="Q275" s="29" t="str">
        <f>IF(Замеры!T271=0," ","+")</f>
        <v xml:space="preserve"> </v>
      </c>
      <c r="R275" s="32">
        <f>Замеры!S271</f>
        <v>0</v>
      </c>
      <c r="W275" s="33" t="e">
        <f t="shared" si="8"/>
        <v>#VALUE!</v>
      </c>
      <c r="X275" s="31" t="s">
        <v>75</v>
      </c>
      <c r="Y275" s="33" t="e">
        <f t="shared" si="9"/>
        <v>#VALUE!</v>
      </c>
      <c r="Z275" s="32"/>
    </row>
    <row r="276" spans="1:26" x14ac:dyDescent="0.3">
      <c r="A276" s="35">
        <f>IF(Замеры!B272=0, " ", Замеры!B272)</f>
        <v>267</v>
      </c>
      <c r="B276" s="37" t="str">
        <f>CONCATENATE(Замеры!C272,Замеры!E272)</f>
        <v>Группа от QF</v>
      </c>
      <c r="C276" s="35" t="str">
        <f>IF(Замеры!H272=0," ", Замеры!H272)</f>
        <v xml:space="preserve"> </v>
      </c>
      <c r="D276" s="29" t="str">
        <f>IF(Замеры!T272=0, " ", Замеры!R272)</f>
        <v xml:space="preserve"> </v>
      </c>
      <c r="E276" s="29" t="str">
        <f>CONCATENATE(Замеры!N272,Замеры!Q272,Замеры!P272)</f>
        <v xml:space="preserve"> </v>
      </c>
      <c r="F276" s="30" t="str">
        <f>IF(Замеры!T272=0," ","---")</f>
        <v xml:space="preserve"> </v>
      </c>
      <c r="G276" s="31" t="str">
        <f>IF(Замеры!T272=0," ",Замеры!I272)</f>
        <v xml:space="preserve"> </v>
      </c>
      <c r="H276" s="31" t="str">
        <f>CONCATENATE(Замеры!AE272,Замеры!U272,Замеры!AF272)</f>
        <v>0 0</v>
      </c>
      <c r="I276" s="29" t="str">
        <f>CONCATENATE(Замеры!AC272,Замеры!U272,Замеры!AD272)</f>
        <v>0 0</v>
      </c>
      <c r="J276" s="31" t="str">
        <f>IF(Замеры!T272=0," ",G276*2.55)</f>
        <v xml:space="preserve"> </v>
      </c>
      <c r="K276" s="29" t="str">
        <f>IF(Замеры!T272=0," ",Замеры!AA272)</f>
        <v xml:space="preserve"> </v>
      </c>
      <c r="L276" s="29" t="str">
        <f>IF(Замеры!T272=0," ",Замеры!AB272)</f>
        <v xml:space="preserve"> </v>
      </c>
      <c r="M276" s="29" t="str">
        <f>IF(Замеры!T272=0," ",0.1)</f>
        <v xml:space="preserve"> </v>
      </c>
      <c r="N276" s="29" t="str">
        <f>IF(Замеры!T272=0," ",Замеры!T272)</f>
        <v xml:space="preserve"> </v>
      </c>
      <c r="O276" s="29" t="str">
        <f>Замеры!U272</f>
        <v xml:space="preserve"> </v>
      </c>
      <c r="P276" s="29" t="str">
        <f>Замеры!V272</f>
        <v xml:space="preserve"> </v>
      </c>
      <c r="Q276" s="29" t="str">
        <f>IF(Замеры!T272=0," ","+")</f>
        <v xml:space="preserve"> </v>
      </c>
      <c r="R276" s="32">
        <f>Замеры!S272</f>
        <v>0</v>
      </c>
      <c r="W276" s="33" t="e">
        <f t="shared" si="8"/>
        <v>#VALUE!</v>
      </c>
      <c r="X276" s="31" t="s">
        <v>75</v>
      </c>
      <c r="Y276" s="33" t="e">
        <f t="shared" si="9"/>
        <v>#VALUE!</v>
      </c>
      <c r="Z276" s="32"/>
    </row>
    <row r="277" spans="1:26" x14ac:dyDescent="0.3">
      <c r="A277" s="35">
        <f>IF(Замеры!B273=0, " ", Замеры!B273)</f>
        <v>268</v>
      </c>
      <c r="B277" s="37" t="str">
        <f>CONCATENATE(Замеры!C273,Замеры!E273)</f>
        <v>Группа от QF</v>
      </c>
      <c r="C277" s="35" t="str">
        <f>IF(Замеры!H273=0," ", Замеры!H273)</f>
        <v xml:space="preserve"> </v>
      </c>
      <c r="D277" s="29" t="str">
        <f>IF(Замеры!T273=0, " ", Замеры!R273)</f>
        <v xml:space="preserve"> </v>
      </c>
      <c r="E277" s="29" t="str">
        <f>CONCATENATE(Замеры!N273,Замеры!Q273,Замеры!P273)</f>
        <v xml:space="preserve"> </v>
      </c>
      <c r="F277" s="30" t="str">
        <f>IF(Замеры!T273=0," ","---")</f>
        <v xml:space="preserve"> </v>
      </c>
      <c r="G277" s="31" t="str">
        <f>IF(Замеры!T273=0," ",Замеры!I273)</f>
        <v xml:space="preserve"> </v>
      </c>
      <c r="H277" s="31" t="str">
        <f>CONCATENATE(Замеры!AE273,Замеры!U273,Замеры!AF273)</f>
        <v>0 0</v>
      </c>
      <c r="I277" s="29" t="str">
        <f>CONCATENATE(Замеры!AC273,Замеры!U273,Замеры!AD273)</f>
        <v>0 0</v>
      </c>
      <c r="J277" s="31" t="str">
        <f>IF(Замеры!T273=0," ",G277*2.55)</f>
        <v xml:space="preserve"> </v>
      </c>
      <c r="K277" s="29" t="str">
        <f>IF(Замеры!T273=0," ",Замеры!AA273)</f>
        <v xml:space="preserve"> </v>
      </c>
      <c r="L277" s="29" t="str">
        <f>IF(Замеры!T273=0," ",Замеры!AB273)</f>
        <v xml:space="preserve"> </v>
      </c>
      <c r="M277" s="29" t="str">
        <f>IF(Замеры!T273=0," ",0.1)</f>
        <v xml:space="preserve"> </v>
      </c>
      <c r="N277" s="29" t="str">
        <f>IF(Замеры!T273=0," ",Замеры!T273)</f>
        <v xml:space="preserve"> </v>
      </c>
      <c r="O277" s="29" t="str">
        <f>Замеры!U273</f>
        <v xml:space="preserve"> </v>
      </c>
      <c r="P277" s="29" t="str">
        <f>Замеры!V273</f>
        <v xml:space="preserve"> </v>
      </c>
      <c r="Q277" s="29" t="str">
        <f>IF(Замеры!T273=0," ","+")</f>
        <v xml:space="preserve"> </v>
      </c>
      <c r="R277" s="32">
        <f>Замеры!S273</f>
        <v>0</v>
      </c>
      <c r="W277" s="33" t="e">
        <f t="shared" si="8"/>
        <v>#VALUE!</v>
      </c>
      <c r="X277" s="31" t="s">
        <v>75</v>
      </c>
      <c r="Y277" s="33" t="e">
        <f t="shared" si="9"/>
        <v>#VALUE!</v>
      </c>
      <c r="Z277" s="32"/>
    </row>
    <row r="278" spans="1:26" x14ac:dyDescent="0.3">
      <c r="A278" s="35">
        <f>IF(Замеры!B274=0, " ", Замеры!B274)</f>
        <v>269</v>
      </c>
      <c r="B278" s="37" t="str">
        <f>CONCATENATE(Замеры!C274,Замеры!E274)</f>
        <v>Группа от QF</v>
      </c>
      <c r="C278" s="35" t="str">
        <f>IF(Замеры!H274=0," ", Замеры!H274)</f>
        <v xml:space="preserve"> </v>
      </c>
      <c r="D278" s="29" t="str">
        <f>IF(Замеры!T274=0, " ", Замеры!R274)</f>
        <v xml:space="preserve"> </v>
      </c>
      <c r="E278" s="29" t="str">
        <f>CONCATENATE(Замеры!N274,Замеры!Q274,Замеры!P274)</f>
        <v xml:space="preserve"> </v>
      </c>
      <c r="F278" s="30" t="str">
        <f>IF(Замеры!T274=0," ","---")</f>
        <v xml:space="preserve"> </v>
      </c>
      <c r="G278" s="31" t="str">
        <f>IF(Замеры!T274=0," ",Замеры!I274)</f>
        <v xml:space="preserve"> </v>
      </c>
      <c r="H278" s="31" t="str">
        <f>CONCATENATE(Замеры!AE274,Замеры!U274,Замеры!AF274)</f>
        <v>0 0</v>
      </c>
      <c r="I278" s="29" t="str">
        <f>CONCATENATE(Замеры!AC274,Замеры!U274,Замеры!AD274)</f>
        <v>0 0</v>
      </c>
      <c r="J278" s="31" t="str">
        <f>IF(Замеры!T274=0," ",G278*2.55)</f>
        <v xml:space="preserve"> </v>
      </c>
      <c r="K278" s="29" t="str">
        <f>IF(Замеры!T274=0," ",Замеры!AA274)</f>
        <v xml:space="preserve"> </v>
      </c>
      <c r="L278" s="29" t="str">
        <f>IF(Замеры!T274=0," ",Замеры!AB274)</f>
        <v xml:space="preserve"> </v>
      </c>
      <c r="M278" s="29" t="str">
        <f>IF(Замеры!T274=0," ",0.1)</f>
        <v xml:space="preserve"> </v>
      </c>
      <c r="N278" s="29" t="str">
        <f>IF(Замеры!T274=0," ",Замеры!T274)</f>
        <v xml:space="preserve"> </v>
      </c>
      <c r="O278" s="29" t="str">
        <f>Замеры!U274</f>
        <v xml:space="preserve"> </v>
      </c>
      <c r="P278" s="29" t="str">
        <f>Замеры!V274</f>
        <v xml:space="preserve"> </v>
      </c>
      <c r="Q278" s="29" t="str">
        <f>IF(Замеры!T274=0," ","+")</f>
        <v xml:space="preserve"> </v>
      </c>
      <c r="R278" s="32">
        <f>Замеры!S274</f>
        <v>0</v>
      </c>
      <c r="W278" s="33" t="e">
        <f t="shared" si="8"/>
        <v>#VALUE!</v>
      </c>
      <c r="X278" s="31" t="s">
        <v>75</v>
      </c>
      <c r="Y278" s="33" t="e">
        <f t="shared" si="9"/>
        <v>#VALUE!</v>
      </c>
      <c r="Z278" s="32"/>
    </row>
    <row r="279" spans="1:26" x14ac:dyDescent="0.3">
      <c r="A279" s="35">
        <f>IF(Замеры!B275=0, " ", Замеры!B275)</f>
        <v>270</v>
      </c>
      <c r="B279" s="37" t="str">
        <f>CONCATENATE(Замеры!C275,Замеры!E275)</f>
        <v>Группа от QF</v>
      </c>
      <c r="C279" s="35" t="str">
        <f>IF(Замеры!H275=0," ", Замеры!H275)</f>
        <v xml:space="preserve"> </v>
      </c>
      <c r="D279" s="29" t="str">
        <f>IF(Замеры!T275=0, " ", Замеры!R275)</f>
        <v xml:space="preserve"> </v>
      </c>
      <c r="E279" s="29" t="str">
        <f>CONCATENATE(Замеры!N275,Замеры!Q275,Замеры!P275)</f>
        <v xml:space="preserve"> </v>
      </c>
      <c r="F279" s="30" t="str">
        <f>IF(Замеры!T275=0," ","---")</f>
        <v xml:space="preserve"> </v>
      </c>
      <c r="G279" s="31" t="str">
        <f>IF(Замеры!T275=0," ",Замеры!I275)</f>
        <v xml:space="preserve"> </v>
      </c>
      <c r="H279" s="31" t="str">
        <f>CONCATENATE(Замеры!AE275,Замеры!U275,Замеры!AF275)</f>
        <v>0 0</v>
      </c>
      <c r="I279" s="29" t="str">
        <f>CONCATENATE(Замеры!AC275,Замеры!U275,Замеры!AD275)</f>
        <v>0 0</v>
      </c>
      <c r="J279" s="31" t="str">
        <f>IF(Замеры!T275=0," ",G279*2.55)</f>
        <v xml:space="preserve"> </v>
      </c>
      <c r="K279" s="29" t="str">
        <f>IF(Замеры!T275=0," ",Замеры!AA275)</f>
        <v xml:space="preserve"> </v>
      </c>
      <c r="L279" s="29" t="str">
        <f>IF(Замеры!T275=0," ",Замеры!AB275)</f>
        <v xml:space="preserve"> </v>
      </c>
      <c r="M279" s="29" t="str">
        <f>IF(Замеры!T275=0," ",0.1)</f>
        <v xml:space="preserve"> </v>
      </c>
      <c r="N279" s="29" t="str">
        <f>IF(Замеры!T275=0," ",Замеры!T275)</f>
        <v xml:space="preserve"> </v>
      </c>
      <c r="O279" s="29" t="str">
        <f>Замеры!U275</f>
        <v xml:space="preserve"> </v>
      </c>
      <c r="P279" s="29" t="str">
        <f>Замеры!V275</f>
        <v xml:space="preserve"> </v>
      </c>
      <c r="Q279" s="29" t="str">
        <f>IF(Замеры!T275=0," ","+")</f>
        <v xml:space="preserve"> </v>
      </c>
      <c r="R279" s="32">
        <f>Замеры!S275</f>
        <v>0</v>
      </c>
      <c r="W279" s="33" t="e">
        <f t="shared" si="8"/>
        <v>#VALUE!</v>
      </c>
      <c r="X279" s="31" t="s">
        <v>75</v>
      </c>
      <c r="Y279" s="33" t="e">
        <f t="shared" si="9"/>
        <v>#VALUE!</v>
      </c>
      <c r="Z279" s="32"/>
    </row>
    <row r="280" spans="1:26" x14ac:dyDescent="0.3">
      <c r="A280" s="35">
        <f>IF(Замеры!B276=0, " ", Замеры!B276)</f>
        <v>271</v>
      </c>
      <c r="B280" s="37" t="str">
        <f>CONCATENATE(Замеры!C276,Замеры!E276)</f>
        <v>Группа от QF</v>
      </c>
      <c r="C280" s="35" t="str">
        <f>IF(Замеры!H276=0," ", Замеры!H276)</f>
        <v xml:space="preserve"> </v>
      </c>
      <c r="D280" s="29" t="str">
        <f>IF(Замеры!T276=0, " ", Замеры!R276)</f>
        <v xml:space="preserve"> </v>
      </c>
      <c r="E280" s="29" t="str">
        <f>CONCATENATE(Замеры!N276,Замеры!Q276,Замеры!P276)</f>
        <v xml:space="preserve"> </v>
      </c>
      <c r="F280" s="30" t="str">
        <f>IF(Замеры!T276=0," ","---")</f>
        <v xml:space="preserve"> </v>
      </c>
      <c r="G280" s="31" t="str">
        <f>IF(Замеры!T276=0," ",Замеры!I276)</f>
        <v xml:space="preserve"> </v>
      </c>
      <c r="H280" s="31" t="str">
        <f>CONCATENATE(Замеры!AE276,Замеры!U276,Замеры!AF276)</f>
        <v>0 0</v>
      </c>
      <c r="I280" s="29" t="str">
        <f>CONCATENATE(Замеры!AC276,Замеры!U276,Замеры!AD276)</f>
        <v>0 0</v>
      </c>
      <c r="J280" s="31" t="str">
        <f>IF(Замеры!T276=0," ",G280*2.55)</f>
        <v xml:space="preserve"> </v>
      </c>
      <c r="K280" s="29" t="str">
        <f>IF(Замеры!T276=0," ",Замеры!AA276)</f>
        <v xml:space="preserve"> </v>
      </c>
      <c r="L280" s="29" t="str">
        <f>IF(Замеры!T276=0," ",Замеры!AB276)</f>
        <v xml:space="preserve"> </v>
      </c>
      <c r="M280" s="29" t="str">
        <f>IF(Замеры!T276=0," ",0.1)</f>
        <v xml:space="preserve"> </v>
      </c>
      <c r="N280" s="29" t="str">
        <f>IF(Замеры!T276=0," ",Замеры!T276)</f>
        <v xml:space="preserve"> </v>
      </c>
      <c r="O280" s="29" t="str">
        <f>Замеры!U276</f>
        <v xml:space="preserve"> </v>
      </c>
      <c r="P280" s="29" t="str">
        <f>Замеры!V276</f>
        <v xml:space="preserve"> </v>
      </c>
      <c r="Q280" s="29" t="str">
        <f>IF(Замеры!T276=0," ","+")</f>
        <v xml:space="preserve"> </v>
      </c>
      <c r="R280" s="32">
        <f>Замеры!S276</f>
        <v>0</v>
      </c>
      <c r="W280" s="33" t="e">
        <f t="shared" si="8"/>
        <v>#VALUE!</v>
      </c>
      <c r="X280" s="31" t="s">
        <v>75</v>
      </c>
      <c r="Y280" s="33" t="e">
        <f t="shared" si="9"/>
        <v>#VALUE!</v>
      </c>
      <c r="Z280" s="32"/>
    </row>
    <row r="281" spans="1:26" x14ac:dyDescent="0.3">
      <c r="A281" s="35">
        <f>IF(Замеры!B277=0, " ", Замеры!B277)</f>
        <v>272</v>
      </c>
      <c r="B281" s="37" t="str">
        <f>CONCATENATE(Замеры!C277,Замеры!E277)</f>
        <v>Группа от QF</v>
      </c>
      <c r="C281" s="35" t="str">
        <f>IF(Замеры!H277=0," ", Замеры!H277)</f>
        <v xml:space="preserve"> </v>
      </c>
      <c r="D281" s="29" t="str">
        <f>IF(Замеры!T277=0, " ", Замеры!R277)</f>
        <v xml:space="preserve"> </v>
      </c>
      <c r="E281" s="29" t="str">
        <f>CONCATENATE(Замеры!N277,Замеры!Q277,Замеры!P277)</f>
        <v xml:space="preserve"> </v>
      </c>
      <c r="F281" s="30" t="str">
        <f>IF(Замеры!T277=0," ","---")</f>
        <v xml:space="preserve"> </v>
      </c>
      <c r="G281" s="31" t="str">
        <f>IF(Замеры!T277=0," ",Замеры!I277)</f>
        <v xml:space="preserve"> </v>
      </c>
      <c r="H281" s="31" t="str">
        <f>CONCATENATE(Замеры!AE277,Замеры!U277,Замеры!AF277)</f>
        <v>0 0</v>
      </c>
      <c r="I281" s="29" t="str">
        <f>CONCATENATE(Замеры!AC277,Замеры!U277,Замеры!AD277)</f>
        <v>0 0</v>
      </c>
      <c r="J281" s="31" t="str">
        <f>IF(Замеры!T277=0," ",G281*2.55)</f>
        <v xml:space="preserve"> </v>
      </c>
      <c r="K281" s="29" t="str">
        <f>IF(Замеры!T277=0," ",Замеры!AA277)</f>
        <v xml:space="preserve"> </v>
      </c>
      <c r="L281" s="29" t="str">
        <f>IF(Замеры!T277=0," ",Замеры!AB277)</f>
        <v xml:space="preserve"> </v>
      </c>
      <c r="M281" s="29" t="str">
        <f>IF(Замеры!T277=0," ",0.1)</f>
        <v xml:space="preserve"> </v>
      </c>
      <c r="N281" s="29" t="str">
        <f>IF(Замеры!T277=0," ",Замеры!T277)</f>
        <v xml:space="preserve"> </v>
      </c>
      <c r="O281" s="29" t="str">
        <f>Замеры!U277</f>
        <v xml:space="preserve"> </v>
      </c>
      <c r="P281" s="29" t="str">
        <f>Замеры!V277</f>
        <v xml:space="preserve"> </v>
      </c>
      <c r="Q281" s="29" t="str">
        <f>IF(Замеры!T277=0," ","+")</f>
        <v xml:space="preserve"> </v>
      </c>
      <c r="R281" s="32">
        <f>Замеры!S277</f>
        <v>0</v>
      </c>
      <c r="W281" s="33" t="e">
        <f t="shared" si="8"/>
        <v>#VALUE!</v>
      </c>
      <c r="X281" s="31" t="s">
        <v>75</v>
      </c>
      <c r="Y281" s="33" t="e">
        <f t="shared" si="9"/>
        <v>#VALUE!</v>
      </c>
      <c r="Z281" s="32"/>
    </row>
    <row r="282" spans="1:26" x14ac:dyDescent="0.3">
      <c r="A282" s="35">
        <f>IF(Замеры!B278=0, " ", Замеры!B278)</f>
        <v>273</v>
      </c>
      <c r="B282" s="37" t="str">
        <f>CONCATENATE(Замеры!C278,Замеры!E278)</f>
        <v>Группа от QF</v>
      </c>
      <c r="C282" s="35" t="str">
        <f>IF(Замеры!H278=0," ", Замеры!H278)</f>
        <v xml:space="preserve"> </v>
      </c>
      <c r="D282" s="29" t="str">
        <f>IF(Замеры!T278=0, " ", Замеры!R278)</f>
        <v xml:space="preserve"> </v>
      </c>
      <c r="E282" s="29" t="str">
        <f>CONCATENATE(Замеры!N278,Замеры!Q278,Замеры!P278)</f>
        <v xml:space="preserve"> </v>
      </c>
      <c r="F282" s="30" t="str">
        <f>IF(Замеры!T278=0," ","---")</f>
        <v xml:space="preserve"> </v>
      </c>
      <c r="G282" s="31" t="str">
        <f>IF(Замеры!T278=0," ",Замеры!I278)</f>
        <v xml:space="preserve"> </v>
      </c>
      <c r="H282" s="31" t="str">
        <f>CONCATENATE(Замеры!AE278,Замеры!U278,Замеры!AF278)</f>
        <v>0 0</v>
      </c>
      <c r="I282" s="29" t="str">
        <f>CONCATENATE(Замеры!AC278,Замеры!U278,Замеры!AD278)</f>
        <v>0 0</v>
      </c>
      <c r="J282" s="31" t="str">
        <f>IF(Замеры!T278=0," ",G282*2.55)</f>
        <v xml:space="preserve"> </v>
      </c>
      <c r="K282" s="29" t="str">
        <f>IF(Замеры!T278=0," ",Замеры!AA278)</f>
        <v xml:space="preserve"> </v>
      </c>
      <c r="L282" s="29" t="str">
        <f>IF(Замеры!T278=0," ",Замеры!AB278)</f>
        <v xml:space="preserve"> </v>
      </c>
      <c r="M282" s="29" t="str">
        <f>IF(Замеры!T278=0," ",0.1)</f>
        <v xml:space="preserve"> </v>
      </c>
      <c r="N282" s="29" t="str">
        <f>IF(Замеры!T278=0," ",Замеры!T278)</f>
        <v xml:space="preserve"> </v>
      </c>
      <c r="O282" s="29" t="str">
        <f>Замеры!U278</f>
        <v xml:space="preserve"> </v>
      </c>
      <c r="P282" s="29" t="str">
        <f>Замеры!V278</f>
        <v xml:space="preserve"> </v>
      </c>
      <c r="Q282" s="29" t="str">
        <f>IF(Замеры!T278=0," ","+")</f>
        <v xml:space="preserve"> </v>
      </c>
      <c r="R282" s="32">
        <f>Замеры!S278</f>
        <v>0</v>
      </c>
      <c r="W282" s="33" t="e">
        <f t="shared" si="8"/>
        <v>#VALUE!</v>
      </c>
      <c r="X282" s="31" t="s">
        <v>75</v>
      </c>
      <c r="Y282" s="33" t="e">
        <f t="shared" si="9"/>
        <v>#VALUE!</v>
      </c>
      <c r="Z282" s="32"/>
    </row>
    <row r="283" spans="1:26" x14ac:dyDescent="0.3">
      <c r="A283" s="35">
        <f>IF(Замеры!B279=0, " ", Замеры!B279)</f>
        <v>274</v>
      </c>
      <c r="B283" s="37" t="str">
        <f>CONCATENATE(Замеры!C279,Замеры!E279)</f>
        <v>Группа от QF</v>
      </c>
      <c r="C283" s="35" t="str">
        <f>IF(Замеры!H279=0," ", Замеры!H279)</f>
        <v xml:space="preserve"> </v>
      </c>
      <c r="D283" s="29" t="str">
        <f>IF(Замеры!T279=0, " ", Замеры!R279)</f>
        <v xml:space="preserve"> </v>
      </c>
      <c r="E283" s="29" t="str">
        <f>CONCATENATE(Замеры!N279,Замеры!Q279,Замеры!P279)</f>
        <v xml:space="preserve"> </v>
      </c>
      <c r="F283" s="30" t="str">
        <f>IF(Замеры!T279=0," ","---")</f>
        <v xml:space="preserve"> </v>
      </c>
      <c r="G283" s="31" t="str">
        <f>IF(Замеры!T279=0," ",Замеры!I279)</f>
        <v xml:space="preserve"> </v>
      </c>
      <c r="H283" s="31" t="str">
        <f>CONCATENATE(Замеры!AE279,Замеры!U279,Замеры!AF279)</f>
        <v>0 0</v>
      </c>
      <c r="I283" s="29" t="str">
        <f>CONCATENATE(Замеры!AC279,Замеры!U279,Замеры!AD279)</f>
        <v>0 0</v>
      </c>
      <c r="J283" s="31" t="str">
        <f>IF(Замеры!T279=0," ",G283*2.55)</f>
        <v xml:space="preserve"> </v>
      </c>
      <c r="K283" s="29" t="str">
        <f>IF(Замеры!T279=0," ",Замеры!AA279)</f>
        <v xml:space="preserve"> </v>
      </c>
      <c r="L283" s="29" t="str">
        <f>IF(Замеры!T279=0," ",Замеры!AB279)</f>
        <v xml:space="preserve"> </v>
      </c>
      <c r="M283" s="29" t="str">
        <f>IF(Замеры!T279=0," ",0.1)</f>
        <v xml:space="preserve"> </v>
      </c>
      <c r="N283" s="29" t="str">
        <f>IF(Замеры!T279=0," ",Замеры!T279)</f>
        <v xml:space="preserve"> </v>
      </c>
      <c r="O283" s="29" t="str">
        <f>Замеры!U279</f>
        <v xml:space="preserve"> </v>
      </c>
      <c r="P283" s="29" t="str">
        <f>Замеры!V279</f>
        <v xml:space="preserve"> </v>
      </c>
      <c r="Q283" s="29" t="str">
        <f>IF(Замеры!T279=0," ","+")</f>
        <v xml:space="preserve"> </v>
      </c>
      <c r="R283" s="32">
        <f>Замеры!S279</f>
        <v>0</v>
      </c>
      <c r="W283" s="33" t="e">
        <f t="shared" si="8"/>
        <v>#VALUE!</v>
      </c>
      <c r="X283" s="31" t="s">
        <v>75</v>
      </c>
      <c r="Y283" s="33" t="e">
        <f t="shared" si="9"/>
        <v>#VALUE!</v>
      </c>
      <c r="Z283" s="32"/>
    </row>
    <row r="284" spans="1:26" x14ac:dyDescent="0.3">
      <c r="A284" s="35">
        <f>IF(Замеры!B280=0, " ", Замеры!B280)</f>
        <v>275</v>
      </c>
      <c r="B284" s="37" t="str">
        <f>CONCATENATE(Замеры!C280,Замеры!E280)</f>
        <v>Группа от QF</v>
      </c>
      <c r="C284" s="35" t="str">
        <f>IF(Замеры!H280=0," ", Замеры!H280)</f>
        <v xml:space="preserve"> </v>
      </c>
      <c r="D284" s="29" t="str">
        <f>IF(Замеры!T280=0, " ", Замеры!R280)</f>
        <v xml:space="preserve"> </v>
      </c>
      <c r="E284" s="29" t="str">
        <f>CONCATENATE(Замеры!N280,Замеры!Q280,Замеры!P280)</f>
        <v xml:space="preserve"> </v>
      </c>
      <c r="F284" s="30" t="str">
        <f>IF(Замеры!T280=0," ","---")</f>
        <v xml:space="preserve"> </v>
      </c>
      <c r="G284" s="31" t="str">
        <f>IF(Замеры!T280=0," ",Замеры!I280)</f>
        <v xml:space="preserve"> </v>
      </c>
      <c r="H284" s="31" t="str">
        <f>CONCATENATE(Замеры!AE280,Замеры!U280,Замеры!AF280)</f>
        <v>0 0</v>
      </c>
      <c r="I284" s="29" t="str">
        <f>CONCATENATE(Замеры!AC280,Замеры!U280,Замеры!AD280)</f>
        <v>0 0</v>
      </c>
      <c r="J284" s="31" t="str">
        <f>IF(Замеры!T280=0," ",G284*2.55)</f>
        <v xml:space="preserve"> </v>
      </c>
      <c r="K284" s="29" t="str">
        <f>IF(Замеры!T280=0," ",Замеры!AA280)</f>
        <v xml:space="preserve"> </v>
      </c>
      <c r="L284" s="29" t="str">
        <f>IF(Замеры!T280=0," ",Замеры!AB280)</f>
        <v xml:space="preserve"> </v>
      </c>
      <c r="M284" s="29" t="str">
        <f>IF(Замеры!T280=0," ",0.1)</f>
        <v xml:space="preserve"> </v>
      </c>
      <c r="N284" s="29" t="str">
        <f>IF(Замеры!T280=0," ",Замеры!T280)</f>
        <v xml:space="preserve"> </v>
      </c>
      <c r="O284" s="29" t="str">
        <f>Замеры!U280</f>
        <v xml:space="preserve"> </v>
      </c>
      <c r="P284" s="29" t="str">
        <f>Замеры!V280</f>
        <v xml:space="preserve"> </v>
      </c>
      <c r="Q284" s="29" t="str">
        <f>IF(Замеры!T280=0," ","+")</f>
        <v xml:space="preserve"> </v>
      </c>
      <c r="R284" s="32">
        <f>Замеры!S280</f>
        <v>0</v>
      </c>
      <c r="W284" s="33" t="e">
        <f t="shared" si="8"/>
        <v>#VALUE!</v>
      </c>
      <c r="X284" s="31" t="s">
        <v>75</v>
      </c>
      <c r="Y284" s="33" t="e">
        <f t="shared" si="9"/>
        <v>#VALUE!</v>
      </c>
      <c r="Z284" s="32"/>
    </row>
    <row r="285" spans="1:26" x14ac:dyDescent="0.3">
      <c r="A285" s="35">
        <f>IF(Замеры!B281=0, " ", Замеры!B281)</f>
        <v>276</v>
      </c>
      <c r="B285" s="37" t="str">
        <f>CONCATENATE(Замеры!C281,Замеры!E281)</f>
        <v>Группа от QF</v>
      </c>
      <c r="C285" s="35" t="str">
        <f>IF(Замеры!H281=0," ", Замеры!H281)</f>
        <v xml:space="preserve"> </v>
      </c>
      <c r="D285" s="29" t="str">
        <f>IF(Замеры!T281=0, " ", Замеры!R281)</f>
        <v xml:space="preserve"> </v>
      </c>
      <c r="E285" s="29" t="str">
        <f>CONCATENATE(Замеры!N281,Замеры!Q281,Замеры!P281)</f>
        <v xml:space="preserve"> </v>
      </c>
      <c r="F285" s="30" t="str">
        <f>IF(Замеры!T281=0," ","---")</f>
        <v xml:space="preserve"> </v>
      </c>
      <c r="G285" s="31" t="str">
        <f>IF(Замеры!T281=0," ",Замеры!I281)</f>
        <v xml:space="preserve"> </v>
      </c>
      <c r="H285" s="31" t="str">
        <f>CONCATENATE(Замеры!AE281,Замеры!U281,Замеры!AF281)</f>
        <v>0 0</v>
      </c>
      <c r="I285" s="29" t="str">
        <f>CONCATENATE(Замеры!AC281,Замеры!U281,Замеры!AD281)</f>
        <v>0 0</v>
      </c>
      <c r="J285" s="31" t="str">
        <f>IF(Замеры!T281=0," ",G285*2.55)</f>
        <v xml:space="preserve"> </v>
      </c>
      <c r="K285" s="29" t="str">
        <f>IF(Замеры!T281=0," ",Замеры!AA281)</f>
        <v xml:space="preserve"> </v>
      </c>
      <c r="L285" s="29" t="str">
        <f>IF(Замеры!T281=0," ",Замеры!AB281)</f>
        <v xml:space="preserve"> </v>
      </c>
      <c r="M285" s="29" t="str">
        <f>IF(Замеры!T281=0," ",0.1)</f>
        <v xml:space="preserve"> </v>
      </c>
      <c r="N285" s="29" t="str">
        <f>IF(Замеры!T281=0," ",Замеры!T281)</f>
        <v xml:space="preserve"> </v>
      </c>
      <c r="O285" s="29" t="str">
        <f>Замеры!U281</f>
        <v xml:space="preserve"> </v>
      </c>
      <c r="P285" s="29" t="str">
        <f>Замеры!V281</f>
        <v xml:space="preserve"> </v>
      </c>
      <c r="Q285" s="29" t="str">
        <f>IF(Замеры!T281=0," ","+")</f>
        <v xml:space="preserve"> </v>
      </c>
      <c r="R285" s="32">
        <f>Замеры!S281</f>
        <v>0</v>
      </c>
      <c r="W285" s="33" t="e">
        <f t="shared" si="8"/>
        <v>#VALUE!</v>
      </c>
      <c r="X285" s="31" t="s">
        <v>75</v>
      </c>
      <c r="Y285" s="33" t="e">
        <f t="shared" si="9"/>
        <v>#VALUE!</v>
      </c>
      <c r="Z285" s="32"/>
    </row>
    <row r="286" spans="1:26" x14ac:dyDescent="0.3">
      <c r="A286" s="35">
        <f>IF(Замеры!B282=0, " ", Замеры!B282)</f>
        <v>277</v>
      </c>
      <c r="B286" s="37" t="str">
        <f>CONCATENATE(Замеры!C282,Замеры!E282)</f>
        <v>Группа от QF</v>
      </c>
      <c r="C286" s="35" t="str">
        <f>IF(Замеры!H282=0," ", Замеры!H282)</f>
        <v xml:space="preserve"> </v>
      </c>
      <c r="D286" s="29" t="str">
        <f>IF(Замеры!T282=0, " ", Замеры!R282)</f>
        <v xml:space="preserve"> </v>
      </c>
      <c r="E286" s="29" t="str">
        <f>CONCATENATE(Замеры!N282,Замеры!Q282,Замеры!P282)</f>
        <v xml:space="preserve"> </v>
      </c>
      <c r="F286" s="30" t="str">
        <f>IF(Замеры!T282=0," ","---")</f>
        <v xml:space="preserve"> </v>
      </c>
      <c r="G286" s="31" t="str">
        <f>IF(Замеры!T282=0," ",Замеры!I282)</f>
        <v xml:space="preserve"> </v>
      </c>
      <c r="H286" s="31" t="str">
        <f>CONCATENATE(Замеры!AE282,Замеры!U282,Замеры!AF282)</f>
        <v>0 0</v>
      </c>
      <c r="I286" s="29" t="str">
        <f>CONCATENATE(Замеры!AC282,Замеры!U282,Замеры!AD282)</f>
        <v>0 0</v>
      </c>
      <c r="J286" s="31" t="str">
        <f>IF(Замеры!T282=0," ",G286*2.55)</f>
        <v xml:space="preserve"> </v>
      </c>
      <c r="K286" s="29" t="str">
        <f>IF(Замеры!T282=0," ",Замеры!AA282)</f>
        <v xml:space="preserve"> </v>
      </c>
      <c r="L286" s="29" t="str">
        <f>IF(Замеры!T282=0," ",Замеры!AB282)</f>
        <v xml:space="preserve"> </v>
      </c>
      <c r="M286" s="29" t="str">
        <f>IF(Замеры!T282=0," ",0.1)</f>
        <v xml:space="preserve"> </v>
      </c>
      <c r="N286" s="29" t="str">
        <f>IF(Замеры!T282=0," ",Замеры!T282)</f>
        <v xml:space="preserve"> </v>
      </c>
      <c r="O286" s="29" t="str">
        <f>Замеры!U282</f>
        <v xml:space="preserve"> </v>
      </c>
      <c r="P286" s="29" t="str">
        <f>Замеры!V282</f>
        <v xml:space="preserve"> </v>
      </c>
      <c r="Q286" s="29" t="str">
        <f>IF(Замеры!T282=0," ","+")</f>
        <v xml:space="preserve"> </v>
      </c>
      <c r="R286" s="32">
        <f>Замеры!S282</f>
        <v>0</v>
      </c>
      <c r="W286" s="33" t="e">
        <f t="shared" si="8"/>
        <v>#VALUE!</v>
      </c>
      <c r="X286" s="31" t="s">
        <v>75</v>
      </c>
      <c r="Y286" s="33" t="e">
        <f t="shared" si="9"/>
        <v>#VALUE!</v>
      </c>
      <c r="Z286" s="32"/>
    </row>
    <row r="287" spans="1:26" x14ac:dyDescent="0.3">
      <c r="A287" s="35">
        <f>IF(Замеры!B283=0, " ", Замеры!B283)</f>
        <v>278</v>
      </c>
      <c r="B287" s="37" t="str">
        <f>CONCATENATE(Замеры!C283,Замеры!E283)</f>
        <v>Группа от QF</v>
      </c>
      <c r="C287" s="35" t="str">
        <f>IF(Замеры!H283=0," ", Замеры!H283)</f>
        <v xml:space="preserve"> </v>
      </c>
      <c r="D287" s="29" t="str">
        <f>IF(Замеры!T283=0, " ", Замеры!R283)</f>
        <v xml:space="preserve"> </v>
      </c>
      <c r="E287" s="29" t="str">
        <f>CONCATENATE(Замеры!N283,Замеры!Q283,Замеры!P283)</f>
        <v xml:space="preserve"> </v>
      </c>
      <c r="F287" s="30" t="str">
        <f>IF(Замеры!T283=0," ","---")</f>
        <v xml:space="preserve"> </v>
      </c>
      <c r="G287" s="31" t="str">
        <f>IF(Замеры!T283=0," ",Замеры!I283)</f>
        <v xml:space="preserve"> </v>
      </c>
      <c r="H287" s="31" t="str">
        <f>CONCATENATE(Замеры!AE283,Замеры!U283,Замеры!AF283)</f>
        <v>0 0</v>
      </c>
      <c r="I287" s="29" t="str">
        <f>CONCATENATE(Замеры!AC283,Замеры!U283,Замеры!AD283)</f>
        <v>0 0</v>
      </c>
      <c r="J287" s="31" t="str">
        <f>IF(Замеры!T283=0," ",G287*2.55)</f>
        <v xml:space="preserve"> </v>
      </c>
      <c r="K287" s="29" t="str">
        <f>IF(Замеры!T283=0," ",Замеры!AA283)</f>
        <v xml:space="preserve"> </v>
      </c>
      <c r="L287" s="29" t="str">
        <f>IF(Замеры!T283=0," ",Замеры!AB283)</f>
        <v xml:space="preserve"> </v>
      </c>
      <c r="M287" s="29" t="str">
        <f>IF(Замеры!T283=0," ",0.1)</f>
        <v xml:space="preserve"> </v>
      </c>
      <c r="N287" s="29" t="str">
        <f>IF(Замеры!T283=0," ",Замеры!T283)</f>
        <v xml:space="preserve"> </v>
      </c>
      <c r="O287" s="29" t="str">
        <f>Замеры!U283</f>
        <v xml:space="preserve"> </v>
      </c>
      <c r="P287" s="29" t="str">
        <f>Замеры!V283</f>
        <v xml:space="preserve"> </v>
      </c>
      <c r="Q287" s="29" t="str">
        <f>IF(Замеры!T283=0," ","+")</f>
        <v xml:space="preserve"> </v>
      </c>
      <c r="R287" s="32">
        <f>Замеры!S283</f>
        <v>0</v>
      </c>
      <c r="W287" s="33" t="e">
        <f t="shared" si="8"/>
        <v>#VALUE!</v>
      </c>
      <c r="X287" s="31" t="s">
        <v>75</v>
      </c>
      <c r="Y287" s="33" t="e">
        <f t="shared" si="9"/>
        <v>#VALUE!</v>
      </c>
      <c r="Z287" s="32"/>
    </row>
    <row r="288" spans="1:26" x14ac:dyDescent="0.3">
      <c r="A288" s="35">
        <f>IF(Замеры!B284=0, " ", Замеры!B284)</f>
        <v>279</v>
      </c>
      <c r="B288" s="37" t="str">
        <f>CONCATENATE(Замеры!C284,Замеры!E284)</f>
        <v>Группа от QF</v>
      </c>
      <c r="C288" s="35" t="str">
        <f>IF(Замеры!H284=0," ", Замеры!H284)</f>
        <v xml:space="preserve"> </v>
      </c>
      <c r="D288" s="29" t="str">
        <f>IF(Замеры!T284=0, " ", Замеры!R284)</f>
        <v xml:space="preserve"> </v>
      </c>
      <c r="E288" s="29" t="str">
        <f>CONCATENATE(Замеры!N284,Замеры!Q284,Замеры!P284)</f>
        <v xml:space="preserve"> </v>
      </c>
      <c r="F288" s="30" t="str">
        <f>IF(Замеры!T284=0," ","---")</f>
        <v xml:space="preserve"> </v>
      </c>
      <c r="G288" s="31" t="str">
        <f>IF(Замеры!T284=0," ",Замеры!I284)</f>
        <v xml:space="preserve"> </v>
      </c>
      <c r="H288" s="31" t="str">
        <f>CONCATENATE(Замеры!AE284,Замеры!U284,Замеры!AF284)</f>
        <v>0 0</v>
      </c>
      <c r="I288" s="29" t="str">
        <f>CONCATENATE(Замеры!AC284,Замеры!U284,Замеры!AD284)</f>
        <v>0 0</v>
      </c>
      <c r="J288" s="31" t="str">
        <f>IF(Замеры!T284=0," ",G288*2.55)</f>
        <v xml:space="preserve"> </v>
      </c>
      <c r="K288" s="29" t="str">
        <f>IF(Замеры!T284=0," ",Замеры!AA284)</f>
        <v xml:space="preserve"> </v>
      </c>
      <c r="L288" s="29" t="str">
        <f>IF(Замеры!T284=0," ",Замеры!AB284)</f>
        <v xml:space="preserve"> </v>
      </c>
      <c r="M288" s="29" t="str">
        <f>IF(Замеры!T284=0," ",0.1)</f>
        <v xml:space="preserve"> </v>
      </c>
      <c r="N288" s="29" t="str">
        <f>IF(Замеры!T284=0," ",Замеры!T284)</f>
        <v xml:space="preserve"> </v>
      </c>
      <c r="O288" s="29" t="str">
        <f>Замеры!U284</f>
        <v xml:space="preserve"> </v>
      </c>
      <c r="P288" s="29" t="str">
        <f>Замеры!V284</f>
        <v xml:space="preserve"> </v>
      </c>
      <c r="Q288" s="29" t="str">
        <f>IF(Замеры!T284=0," ","+")</f>
        <v xml:space="preserve"> </v>
      </c>
      <c r="R288" s="32">
        <f>Замеры!S284</f>
        <v>0</v>
      </c>
      <c r="W288" s="33" t="e">
        <f t="shared" si="8"/>
        <v>#VALUE!</v>
      </c>
      <c r="X288" s="31" t="s">
        <v>75</v>
      </c>
      <c r="Y288" s="33" t="e">
        <f t="shared" si="9"/>
        <v>#VALUE!</v>
      </c>
      <c r="Z288" s="32"/>
    </row>
    <row r="289" spans="1:26" x14ac:dyDescent="0.3">
      <c r="A289" s="35">
        <f>IF(Замеры!B285=0, " ", Замеры!B285)</f>
        <v>280</v>
      </c>
      <c r="B289" s="37" t="str">
        <f>CONCATENATE(Замеры!C285,Замеры!E285)</f>
        <v>Группа от QF</v>
      </c>
      <c r="C289" s="35" t="str">
        <f>IF(Замеры!H285=0," ", Замеры!H285)</f>
        <v xml:space="preserve"> </v>
      </c>
      <c r="D289" s="29" t="str">
        <f>IF(Замеры!T285=0, " ", Замеры!R285)</f>
        <v xml:space="preserve"> </v>
      </c>
      <c r="E289" s="29" t="str">
        <f>CONCATENATE(Замеры!N285,Замеры!Q285,Замеры!P285)</f>
        <v xml:space="preserve"> </v>
      </c>
      <c r="F289" s="30" t="str">
        <f>IF(Замеры!T285=0," ","---")</f>
        <v xml:space="preserve"> </v>
      </c>
      <c r="G289" s="31" t="str">
        <f>IF(Замеры!T285=0," ",Замеры!I285)</f>
        <v xml:space="preserve"> </v>
      </c>
      <c r="H289" s="31" t="str">
        <f>CONCATENATE(Замеры!AE285,Замеры!U285,Замеры!AF285)</f>
        <v>0 0</v>
      </c>
      <c r="I289" s="29" t="str">
        <f>CONCATENATE(Замеры!AC285,Замеры!U285,Замеры!AD285)</f>
        <v>0 0</v>
      </c>
      <c r="J289" s="31" t="str">
        <f>IF(Замеры!T285=0," ",G289*2.55)</f>
        <v xml:space="preserve"> </v>
      </c>
      <c r="K289" s="29" t="str">
        <f>IF(Замеры!T285=0," ",Замеры!AA285)</f>
        <v xml:space="preserve"> </v>
      </c>
      <c r="L289" s="29" t="str">
        <f>IF(Замеры!T285=0," ",Замеры!AB285)</f>
        <v xml:space="preserve"> </v>
      </c>
      <c r="M289" s="29" t="str">
        <f>IF(Замеры!T285=0," ",0.1)</f>
        <v xml:space="preserve"> </v>
      </c>
      <c r="N289" s="29" t="str">
        <f>IF(Замеры!T285=0," ",Замеры!T285)</f>
        <v xml:space="preserve"> </v>
      </c>
      <c r="O289" s="29" t="str">
        <f>Замеры!U285</f>
        <v xml:space="preserve"> </v>
      </c>
      <c r="P289" s="29" t="str">
        <f>Замеры!V285</f>
        <v xml:space="preserve"> </v>
      </c>
      <c r="Q289" s="29" t="str">
        <f>IF(Замеры!T285=0," ","+")</f>
        <v xml:space="preserve"> </v>
      </c>
      <c r="R289" s="32">
        <f>Замеры!S285</f>
        <v>0</v>
      </c>
      <c r="W289" s="33" t="e">
        <f t="shared" si="8"/>
        <v>#VALUE!</v>
      </c>
      <c r="X289" s="31" t="s">
        <v>75</v>
      </c>
      <c r="Y289" s="33" t="e">
        <f t="shared" si="9"/>
        <v>#VALUE!</v>
      </c>
      <c r="Z289" s="32"/>
    </row>
    <row r="290" spans="1:26" x14ac:dyDescent="0.3">
      <c r="A290" s="35">
        <f>IF(Замеры!B286=0, " ", Замеры!B286)</f>
        <v>281</v>
      </c>
      <c r="B290" s="37" t="str">
        <f>CONCATENATE(Замеры!C286,Замеры!E286)</f>
        <v>Группа от QF</v>
      </c>
      <c r="C290" s="35" t="str">
        <f>IF(Замеры!H286=0," ", Замеры!H286)</f>
        <v xml:space="preserve"> </v>
      </c>
      <c r="D290" s="29" t="str">
        <f>IF(Замеры!T286=0, " ", Замеры!R286)</f>
        <v xml:space="preserve"> </v>
      </c>
      <c r="E290" s="29" t="str">
        <f>CONCATENATE(Замеры!N286,Замеры!Q286,Замеры!P286)</f>
        <v xml:space="preserve"> </v>
      </c>
      <c r="F290" s="30" t="str">
        <f>IF(Замеры!T286=0," ","---")</f>
        <v xml:space="preserve"> </v>
      </c>
      <c r="G290" s="31" t="str">
        <f>IF(Замеры!T286=0," ",Замеры!I286)</f>
        <v xml:space="preserve"> </v>
      </c>
      <c r="H290" s="31" t="str">
        <f>CONCATENATE(Замеры!AE286,Замеры!U286,Замеры!AF286)</f>
        <v>0 0</v>
      </c>
      <c r="I290" s="29" t="str">
        <f>CONCATENATE(Замеры!AC286,Замеры!U286,Замеры!AD286)</f>
        <v>0 0</v>
      </c>
      <c r="J290" s="31" t="str">
        <f>IF(Замеры!T286=0," ",G290*2.55)</f>
        <v xml:space="preserve"> </v>
      </c>
      <c r="K290" s="29" t="str">
        <f>IF(Замеры!T286=0," ",Замеры!AA286)</f>
        <v xml:space="preserve"> </v>
      </c>
      <c r="L290" s="29" t="str">
        <f>IF(Замеры!T286=0," ",Замеры!AB286)</f>
        <v xml:space="preserve"> </v>
      </c>
      <c r="M290" s="29" t="str">
        <f>IF(Замеры!T286=0," ",0.1)</f>
        <v xml:space="preserve"> </v>
      </c>
      <c r="N290" s="29" t="str">
        <f>IF(Замеры!T286=0," ",Замеры!T286)</f>
        <v xml:space="preserve"> </v>
      </c>
      <c r="O290" s="29" t="str">
        <f>Замеры!U286</f>
        <v xml:space="preserve"> </v>
      </c>
      <c r="P290" s="29" t="str">
        <f>Замеры!V286</f>
        <v xml:space="preserve"> </v>
      </c>
      <c r="Q290" s="29" t="str">
        <f>IF(Замеры!T286=0," ","+")</f>
        <v xml:space="preserve"> </v>
      </c>
      <c r="R290" s="32">
        <f>Замеры!S286</f>
        <v>0</v>
      </c>
      <c r="W290" s="33" t="e">
        <f t="shared" si="8"/>
        <v>#VALUE!</v>
      </c>
      <c r="X290" s="31" t="s">
        <v>75</v>
      </c>
      <c r="Y290" s="33" t="e">
        <f t="shared" si="9"/>
        <v>#VALUE!</v>
      </c>
      <c r="Z290" s="32"/>
    </row>
    <row r="291" spans="1:26" x14ac:dyDescent="0.3">
      <c r="A291" s="35">
        <f>IF(Замеры!B287=0, " ", Замеры!B287)</f>
        <v>282</v>
      </c>
      <c r="B291" s="37" t="str">
        <f>CONCATENATE(Замеры!C287,Замеры!E287)</f>
        <v>Группа от QF</v>
      </c>
      <c r="C291" s="35" t="str">
        <f>IF(Замеры!H287=0," ", Замеры!H287)</f>
        <v xml:space="preserve"> </v>
      </c>
      <c r="D291" s="29" t="str">
        <f>IF(Замеры!T287=0, " ", Замеры!R287)</f>
        <v xml:space="preserve"> </v>
      </c>
      <c r="E291" s="29" t="str">
        <f>CONCATENATE(Замеры!N287,Замеры!Q287,Замеры!P287)</f>
        <v xml:space="preserve"> </v>
      </c>
      <c r="F291" s="30" t="str">
        <f>IF(Замеры!T287=0," ","---")</f>
        <v xml:space="preserve"> </v>
      </c>
      <c r="G291" s="31" t="str">
        <f>IF(Замеры!T287=0," ",Замеры!I287)</f>
        <v xml:space="preserve"> </v>
      </c>
      <c r="H291" s="31" t="str">
        <f>CONCATENATE(Замеры!AE287,Замеры!U287,Замеры!AF287)</f>
        <v>0 0</v>
      </c>
      <c r="I291" s="29" t="str">
        <f>CONCATENATE(Замеры!AC287,Замеры!U287,Замеры!AD287)</f>
        <v>0 0</v>
      </c>
      <c r="J291" s="31" t="str">
        <f>IF(Замеры!T287=0," ",G291*2.55)</f>
        <v xml:space="preserve"> </v>
      </c>
      <c r="K291" s="29" t="str">
        <f>IF(Замеры!T287=0," ",Замеры!AA287)</f>
        <v xml:space="preserve"> </v>
      </c>
      <c r="L291" s="29" t="str">
        <f>IF(Замеры!T287=0," ",Замеры!AB287)</f>
        <v xml:space="preserve"> </v>
      </c>
      <c r="M291" s="29" t="str">
        <f>IF(Замеры!T287=0," ",0.1)</f>
        <v xml:space="preserve"> </v>
      </c>
      <c r="N291" s="29" t="str">
        <f>IF(Замеры!T287=0," ",Замеры!T287)</f>
        <v xml:space="preserve"> </v>
      </c>
      <c r="O291" s="29" t="str">
        <f>Замеры!U287</f>
        <v xml:space="preserve"> </v>
      </c>
      <c r="P291" s="29" t="str">
        <f>Замеры!V287</f>
        <v xml:space="preserve"> </v>
      </c>
      <c r="Q291" s="29" t="str">
        <f>IF(Замеры!T287=0," ","+")</f>
        <v xml:space="preserve"> </v>
      </c>
      <c r="R291" s="32">
        <f>Замеры!S287</f>
        <v>0</v>
      </c>
      <c r="W291" s="33" t="e">
        <f t="shared" si="8"/>
        <v>#VALUE!</v>
      </c>
      <c r="X291" s="31" t="s">
        <v>75</v>
      </c>
      <c r="Y291" s="33" t="e">
        <f t="shared" si="9"/>
        <v>#VALUE!</v>
      </c>
      <c r="Z291" s="32"/>
    </row>
    <row r="292" spans="1:26" x14ac:dyDescent="0.3">
      <c r="A292" s="35">
        <f>IF(Замеры!B288=0, " ", Замеры!B288)</f>
        <v>283</v>
      </c>
      <c r="B292" s="37" t="str">
        <f>CONCATENATE(Замеры!C288,Замеры!E288)</f>
        <v>Группа от QF</v>
      </c>
      <c r="C292" s="35" t="str">
        <f>IF(Замеры!H288=0," ", Замеры!H288)</f>
        <v xml:space="preserve"> </v>
      </c>
      <c r="D292" s="29" t="str">
        <f>IF(Замеры!T288=0, " ", Замеры!R288)</f>
        <v xml:space="preserve"> </v>
      </c>
      <c r="E292" s="29" t="str">
        <f>CONCATENATE(Замеры!N288,Замеры!Q288,Замеры!P288)</f>
        <v xml:space="preserve"> </v>
      </c>
      <c r="F292" s="30" t="str">
        <f>IF(Замеры!T288=0," ","---")</f>
        <v xml:space="preserve"> </v>
      </c>
      <c r="G292" s="31" t="str">
        <f>IF(Замеры!T288=0," ",Замеры!I288)</f>
        <v xml:space="preserve"> </v>
      </c>
      <c r="H292" s="31" t="str">
        <f>CONCATENATE(Замеры!AE288,Замеры!U288,Замеры!AF288)</f>
        <v>0 0</v>
      </c>
      <c r="I292" s="29" t="str">
        <f>CONCATENATE(Замеры!AC288,Замеры!U288,Замеры!AD288)</f>
        <v>0 0</v>
      </c>
      <c r="J292" s="31" t="str">
        <f>IF(Замеры!T288=0," ",G292*2.55)</f>
        <v xml:space="preserve"> </v>
      </c>
      <c r="K292" s="29" t="str">
        <f>IF(Замеры!T288=0," ",Замеры!AA288)</f>
        <v xml:space="preserve"> </v>
      </c>
      <c r="L292" s="29" t="str">
        <f>IF(Замеры!T288=0," ",Замеры!AB288)</f>
        <v xml:space="preserve"> </v>
      </c>
      <c r="M292" s="29" t="str">
        <f>IF(Замеры!T288=0," ",0.1)</f>
        <v xml:space="preserve"> </v>
      </c>
      <c r="N292" s="29" t="str">
        <f>IF(Замеры!T288=0," ",Замеры!T288)</f>
        <v xml:space="preserve"> </v>
      </c>
      <c r="O292" s="29" t="str">
        <f>Замеры!U288</f>
        <v xml:space="preserve"> </v>
      </c>
      <c r="P292" s="29" t="str">
        <f>Замеры!V288</f>
        <v xml:space="preserve"> </v>
      </c>
      <c r="Q292" s="29" t="str">
        <f>IF(Замеры!T288=0," ","+")</f>
        <v xml:space="preserve"> </v>
      </c>
      <c r="R292" s="32">
        <f>Замеры!S288</f>
        <v>0</v>
      </c>
      <c r="W292" s="33" t="e">
        <f t="shared" si="8"/>
        <v>#VALUE!</v>
      </c>
      <c r="X292" s="31" t="s">
        <v>75</v>
      </c>
      <c r="Y292" s="33" t="e">
        <f t="shared" si="9"/>
        <v>#VALUE!</v>
      </c>
      <c r="Z292" s="32"/>
    </row>
    <row r="293" spans="1:26" x14ac:dyDescent="0.3">
      <c r="A293" s="35">
        <f>IF(Замеры!B289=0, " ", Замеры!B289)</f>
        <v>284</v>
      </c>
      <c r="B293" s="37" t="str">
        <f>CONCATENATE(Замеры!C289,Замеры!E289)</f>
        <v>Группа от QF</v>
      </c>
      <c r="C293" s="35" t="str">
        <f>IF(Замеры!H289=0," ", Замеры!H289)</f>
        <v xml:space="preserve"> </v>
      </c>
      <c r="D293" s="29" t="str">
        <f>IF(Замеры!T289=0, " ", Замеры!R289)</f>
        <v xml:space="preserve"> </v>
      </c>
      <c r="E293" s="29" t="str">
        <f>CONCATENATE(Замеры!N289,Замеры!Q289,Замеры!P289)</f>
        <v xml:space="preserve"> </v>
      </c>
      <c r="F293" s="30" t="str">
        <f>IF(Замеры!T289=0," ","---")</f>
        <v xml:space="preserve"> </v>
      </c>
      <c r="G293" s="31" t="str">
        <f>IF(Замеры!T289=0," ",Замеры!I289)</f>
        <v xml:space="preserve"> </v>
      </c>
      <c r="H293" s="31" t="str">
        <f>CONCATENATE(Замеры!AE289,Замеры!U289,Замеры!AF289)</f>
        <v>0 0</v>
      </c>
      <c r="I293" s="29" t="str">
        <f>CONCATENATE(Замеры!AC289,Замеры!U289,Замеры!AD289)</f>
        <v>0 0</v>
      </c>
      <c r="J293" s="31" t="str">
        <f>IF(Замеры!T289=0," ",G293*2.55)</f>
        <v xml:space="preserve"> </v>
      </c>
      <c r="K293" s="29" t="str">
        <f>IF(Замеры!T289=0," ",Замеры!AA289)</f>
        <v xml:space="preserve"> </v>
      </c>
      <c r="L293" s="29" t="str">
        <f>IF(Замеры!T289=0," ",Замеры!AB289)</f>
        <v xml:space="preserve"> </v>
      </c>
      <c r="M293" s="29" t="str">
        <f>IF(Замеры!T289=0," ",0.1)</f>
        <v xml:space="preserve"> </v>
      </c>
      <c r="N293" s="29" t="str">
        <f>IF(Замеры!T289=0," ",Замеры!T289)</f>
        <v xml:space="preserve"> </v>
      </c>
      <c r="O293" s="29" t="str">
        <f>Замеры!U289</f>
        <v xml:space="preserve"> </v>
      </c>
      <c r="P293" s="29" t="str">
        <f>Замеры!V289</f>
        <v xml:space="preserve"> </v>
      </c>
      <c r="Q293" s="29" t="str">
        <f>IF(Замеры!T289=0," ","+")</f>
        <v xml:space="preserve"> </v>
      </c>
      <c r="R293" s="32">
        <f>Замеры!S289</f>
        <v>0</v>
      </c>
      <c r="W293" s="33" t="e">
        <f t="shared" si="8"/>
        <v>#VALUE!</v>
      </c>
      <c r="X293" s="31" t="s">
        <v>75</v>
      </c>
      <c r="Y293" s="33" t="e">
        <f t="shared" si="9"/>
        <v>#VALUE!</v>
      </c>
      <c r="Z293" s="32"/>
    </row>
    <row r="294" spans="1:26" x14ac:dyDescent="0.3">
      <c r="A294" s="35">
        <f>IF(Замеры!B290=0, " ", Замеры!B290)</f>
        <v>285</v>
      </c>
      <c r="B294" s="37" t="str">
        <f>CONCATENATE(Замеры!C290,Замеры!E290)</f>
        <v>Группа от QF</v>
      </c>
      <c r="C294" s="35" t="str">
        <f>IF(Замеры!H290=0," ", Замеры!H290)</f>
        <v xml:space="preserve"> </v>
      </c>
      <c r="D294" s="29" t="str">
        <f>IF(Замеры!T290=0, " ", Замеры!R290)</f>
        <v xml:space="preserve"> </v>
      </c>
      <c r="E294" s="29" t="str">
        <f>CONCATENATE(Замеры!N290,Замеры!Q290,Замеры!P290)</f>
        <v xml:space="preserve"> </v>
      </c>
      <c r="F294" s="30" t="str">
        <f>IF(Замеры!T290=0," ","---")</f>
        <v xml:space="preserve"> </v>
      </c>
      <c r="G294" s="31" t="str">
        <f>IF(Замеры!T290=0," ",Замеры!I290)</f>
        <v xml:space="preserve"> </v>
      </c>
      <c r="H294" s="31" t="str">
        <f>CONCATENATE(Замеры!AE290,Замеры!U290,Замеры!AF290)</f>
        <v>0 0</v>
      </c>
      <c r="I294" s="29" t="str">
        <f>CONCATENATE(Замеры!AC290,Замеры!U290,Замеры!AD290)</f>
        <v>0 0</v>
      </c>
      <c r="J294" s="31" t="str">
        <f>IF(Замеры!T290=0," ",G294*2.55)</f>
        <v xml:space="preserve"> </v>
      </c>
      <c r="K294" s="29" t="str">
        <f>IF(Замеры!T290=0," ",Замеры!AA290)</f>
        <v xml:space="preserve"> </v>
      </c>
      <c r="L294" s="29" t="str">
        <f>IF(Замеры!T290=0," ",Замеры!AB290)</f>
        <v xml:space="preserve"> </v>
      </c>
      <c r="M294" s="29" t="str">
        <f>IF(Замеры!T290=0," ",0.1)</f>
        <v xml:space="preserve"> </v>
      </c>
      <c r="N294" s="29" t="str">
        <f>IF(Замеры!T290=0," ",Замеры!T290)</f>
        <v xml:space="preserve"> </v>
      </c>
      <c r="O294" s="29" t="str">
        <f>Замеры!U290</f>
        <v xml:space="preserve"> </v>
      </c>
      <c r="P294" s="29" t="str">
        <f>Замеры!V290</f>
        <v xml:space="preserve"> </v>
      </c>
      <c r="Q294" s="29" t="str">
        <f>IF(Замеры!T290=0," ","+")</f>
        <v xml:space="preserve"> </v>
      </c>
      <c r="R294" s="32">
        <f>Замеры!S290</f>
        <v>0</v>
      </c>
      <c r="W294" s="33" t="e">
        <f t="shared" si="8"/>
        <v>#VALUE!</v>
      </c>
      <c r="X294" s="31" t="s">
        <v>75</v>
      </c>
      <c r="Y294" s="33" t="e">
        <f t="shared" si="9"/>
        <v>#VALUE!</v>
      </c>
      <c r="Z294" s="32"/>
    </row>
    <row r="295" spans="1:26" x14ac:dyDescent="0.3">
      <c r="A295" s="35">
        <f>IF(Замеры!B291=0, " ", Замеры!B291)</f>
        <v>286</v>
      </c>
      <c r="B295" s="37" t="str">
        <f>CONCATENATE(Замеры!C291,Замеры!E291)</f>
        <v>Группа от QF</v>
      </c>
      <c r="C295" s="35" t="str">
        <f>IF(Замеры!H291=0," ", Замеры!H291)</f>
        <v xml:space="preserve"> </v>
      </c>
      <c r="D295" s="29" t="str">
        <f>IF(Замеры!T291=0, " ", Замеры!R291)</f>
        <v xml:space="preserve"> </v>
      </c>
      <c r="E295" s="29" t="str">
        <f>CONCATENATE(Замеры!N291,Замеры!Q291,Замеры!P291)</f>
        <v xml:space="preserve"> </v>
      </c>
      <c r="F295" s="30" t="str">
        <f>IF(Замеры!T291=0," ","---")</f>
        <v xml:space="preserve"> </v>
      </c>
      <c r="G295" s="31" t="str">
        <f>IF(Замеры!T291=0," ",Замеры!I291)</f>
        <v xml:space="preserve"> </v>
      </c>
      <c r="H295" s="31" t="str">
        <f>CONCATENATE(Замеры!AE291,Замеры!U291,Замеры!AF291)</f>
        <v>0 0</v>
      </c>
      <c r="I295" s="29" t="str">
        <f>CONCATENATE(Замеры!AC291,Замеры!U291,Замеры!AD291)</f>
        <v>0 0</v>
      </c>
      <c r="J295" s="31" t="str">
        <f>IF(Замеры!T291=0," ",G295*2.55)</f>
        <v xml:space="preserve"> </v>
      </c>
      <c r="K295" s="29" t="str">
        <f>IF(Замеры!T291=0," ",Замеры!AA291)</f>
        <v xml:space="preserve"> </v>
      </c>
      <c r="L295" s="29" t="str">
        <f>IF(Замеры!T291=0," ",Замеры!AB291)</f>
        <v xml:space="preserve"> </v>
      </c>
      <c r="M295" s="29" t="str">
        <f>IF(Замеры!T291=0," ",0.1)</f>
        <v xml:space="preserve"> </v>
      </c>
      <c r="N295" s="29" t="str">
        <f>IF(Замеры!T291=0," ",Замеры!T291)</f>
        <v xml:space="preserve"> </v>
      </c>
      <c r="O295" s="29" t="str">
        <f>Замеры!U291</f>
        <v xml:space="preserve"> </v>
      </c>
      <c r="P295" s="29" t="str">
        <f>Замеры!V291</f>
        <v xml:space="preserve"> </v>
      </c>
      <c r="Q295" s="29" t="str">
        <f>IF(Замеры!T291=0," ","+")</f>
        <v xml:space="preserve"> </v>
      </c>
      <c r="R295" s="32">
        <f>Замеры!S291</f>
        <v>0</v>
      </c>
      <c r="W295" s="33" t="e">
        <f t="shared" si="8"/>
        <v>#VALUE!</v>
      </c>
      <c r="X295" s="31" t="s">
        <v>75</v>
      </c>
      <c r="Y295" s="33" t="e">
        <f t="shared" si="9"/>
        <v>#VALUE!</v>
      </c>
      <c r="Z295" s="32"/>
    </row>
    <row r="296" spans="1:26" x14ac:dyDescent="0.3">
      <c r="A296" s="35">
        <f>IF(Замеры!B292=0, " ", Замеры!B292)</f>
        <v>287</v>
      </c>
      <c r="B296" s="37" t="str">
        <f>CONCATENATE(Замеры!C292,Замеры!E292)</f>
        <v>Группа от QF</v>
      </c>
      <c r="C296" s="35" t="str">
        <f>IF(Замеры!H292=0," ", Замеры!H292)</f>
        <v xml:space="preserve"> </v>
      </c>
      <c r="D296" s="29" t="str">
        <f>IF(Замеры!T292=0, " ", Замеры!R292)</f>
        <v xml:space="preserve"> </v>
      </c>
      <c r="E296" s="29" t="str">
        <f>CONCATENATE(Замеры!N292,Замеры!Q292,Замеры!P292)</f>
        <v xml:space="preserve"> </v>
      </c>
      <c r="F296" s="30" t="str">
        <f>IF(Замеры!T292=0," ","---")</f>
        <v xml:space="preserve"> </v>
      </c>
      <c r="G296" s="31" t="str">
        <f>IF(Замеры!T292=0," ",Замеры!I292)</f>
        <v xml:space="preserve"> </v>
      </c>
      <c r="H296" s="31" t="str">
        <f>CONCATENATE(Замеры!AE292,Замеры!U292,Замеры!AF292)</f>
        <v>0 0</v>
      </c>
      <c r="I296" s="29" t="str">
        <f>CONCATENATE(Замеры!AC292,Замеры!U292,Замеры!AD292)</f>
        <v>0 0</v>
      </c>
      <c r="J296" s="31" t="str">
        <f>IF(Замеры!T292=0," ",G296*2.55)</f>
        <v xml:space="preserve"> </v>
      </c>
      <c r="K296" s="29" t="str">
        <f>IF(Замеры!T292=0," ",Замеры!AA292)</f>
        <v xml:space="preserve"> </v>
      </c>
      <c r="L296" s="29" t="str">
        <f>IF(Замеры!T292=0," ",Замеры!AB292)</f>
        <v xml:space="preserve"> </v>
      </c>
      <c r="M296" s="29" t="str">
        <f>IF(Замеры!T292=0," ",0.1)</f>
        <v xml:space="preserve"> </v>
      </c>
      <c r="N296" s="29" t="str">
        <f>IF(Замеры!T292=0," ",Замеры!T292)</f>
        <v xml:space="preserve"> </v>
      </c>
      <c r="O296" s="29" t="str">
        <f>Замеры!U292</f>
        <v xml:space="preserve"> </v>
      </c>
      <c r="P296" s="29" t="str">
        <f>Замеры!V292</f>
        <v xml:space="preserve"> </v>
      </c>
      <c r="Q296" s="29" t="str">
        <f>IF(Замеры!T292=0," ","+")</f>
        <v xml:space="preserve"> </v>
      </c>
      <c r="R296" s="32">
        <f>Замеры!S292</f>
        <v>0</v>
      </c>
      <c r="W296" s="33" t="e">
        <f t="shared" si="8"/>
        <v>#VALUE!</v>
      </c>
      <c r="X296" s="31" t="s">
        <v>75</v>
      </c>
      <c r="Y296" s="33" t="e">
        <f t="shared" si="9"/>
        <v>#VALUE!</v>
      </c>
      <c r="Z296" s="32"/>
    </row>
    <row r="297" spans="1:26" x14ac:dyDescent="0.3">
      <c r="A297" s="35">
        <f>IF(Замеры!B293=0, " ", Замеры!B293)</f>
        <v>288</v>
      </c>
      <c r="B297" s="37" t="str">
        <f>CONCATENATE(Замеры!C293,Замеры!E293)</f>
        <v>Группа от QF</v>
      </c>
      <c r="C297" s="35" t="str">
        <f>IF(Замеры!H293=0," ", Замеры!H293)</f>
        <v xml:space="preserve"> </v>
      </c>
      <c r="D297" s="29" t="str">
        <f>IF(Замеры!T293=0, " ", Замеры!R293)</f>
        <v xml:space="preserve"> </v>
      </c>
      <c r="E297" s="29" t="str">
        <f>CONCATENATE(Замеры!N293,Замеры!Q293,Замеры!P293)</f>
        <v xml:space="preserve"> </v>
      </c>
      <c r="F297" s="30" t="str">
        <f>IF(Замеры!T293=0," ","---")</f>
        <v xml:space="preserve"> </v>
      </c>
      <c r="G297" s="31" t="str">
        <f>IF(Замеры!T293=0," ",Замеры!I293)</f>
        <v xml:space="preserve"> </v>
      </c>
      <c r="H297" s="31" t="str">
        <f>CONCATENATE(Замеры!AE293,Замеры!U293,Замеры!AF293)</f>
        <v>0 0</v>
      </c>
      <c r="I297" s="29" t="str">
        <f>CONCATENATE(Замеры!AC293,Замеры!U293,Замеры!AD293)</f>
        <v>0 0</v>
      </c>
      <c r="J297" s="31" t="str">
        <f>IF(Замеры!T293=0," ",G297*2.55)</f>
        <v xml:space="preserve"> </v>
      </c>
      <c r="K297" s="29" t="str">
        <f>IF(Замеры!T293=0," ",Замеры!AA293)</f>
        <v xml:space="preserve"> </v>
      </c>
      <c r="L297" s="29" t="str">
        <f>IF(Замеры!T293=0," ",Замеры!AB293)</f>
        <v xml:space="preserve"> </v>
      </c>
      <c r="M297" s="29" t="str">
        <f>IF(Замеры!T293=0," ",0.1)</f>
        <v xml:space="preserve"> </v>
      </c>
      <c r="N297" s="29" t="str">
        <f>IF(Замеры!T293=0," ",Замеры!T293)</f>
        <v xml:space="preserve"> </v>
      </c>
      <c r="O297" s="29" t="str">
        <f>Замеры!U293</f>
        <v xml:space="preserve"> </v>
      </c>
      <c r="P297" s="29" t="str">
        <f>Замеры!V293</f>
        <v xml:space="preserve"> </v>
      </c>
      <c r="Q297" s="29" t="str">
        <f>IF(Замеры!T293=0," ","+")</f>
        <v xml:space="preserve"> </v>
      </c>
      <c r="R297" s="32">
        <f>Замеры!S293</f>
        <v>0</v>
      </c>
      <c r="W297" s="33" t="e">
        <f t="shared" si="8"/>
        <v>#VALUE!</v>
      </c>
      <c r="X297" s="31" t="s">
        <v>75</v>
      </c>
      <c r="Y297" s="33" t="e">
        <f t="shared" si="9"/>
        <v>#VALUE!</v>
      </c>
      <c r="Z297" s="32"/>
    </row>
    <row r="298" spans="1:26" x14ac:dyDescent="0.3">
      <c r="A298" s="35">
        <f>IF(Замеры!B294=0, " ", Замеры!B294)</f>
        <v>289</v>
      </c>
      <c r="B298" s="37" t="str">
        <f>CONCATENATE(Замеры!C294,Замеры!E294)</f>
        <v>Группа от QF</v>
      </c>
      <c r="C298" s="35" t="str">
        <f>IF(Замеры!H294=0," ", Замеры!H294)</f>
        <v xml:space="preserve"> </v>
      </c>
      <c r="D298" s="29" t="str">
        <f>IF(Замеры!T294=0, " ", Замеры!R294)</f>
        <v xml:space="preserve"> </v>
      </c>
      <c r="E298" s="29" t="str">
        <f>CONCATENATE(Замеры!N294,Замеры!Q294,Замеры!P294)</f>
        <v xml:space="preserve"> </v>
      </c>
      <c r="F298" s="30" t="str">
        <f>IF(Замеры!T294=0," ","---")</f>
        <v xml:space="preserve"> </v>
      </c>
      <c r="G298" s="31" t="str">
        <f>IF(Замеры!T294=0," ",Замеры!I294)</f>
        <v xml:space="preserve"> </v>
      </c>
      <c r="H298" s="31" t="str">
        <f>CONCATENATE(Замеры!AE294,Замеры!U294,Замеры!AF294)</f>
        <v>0 0</v>
      </c>
      <c r="I298" s="29" t="str">
        <f>CONCATENATE(Замеры!AC294,Замеры!U294,Замеры!AD294)</f>
        <v>0 0</v>
      </c>
      <c r="J298" s="31" t="str">
        <f>IF(Замеры!T294=0," ",G298*2.55)</f>
        <v xml:space="preserve"> </v>
      </c>
      <c r="K298" s="29" t="str">
        <f>IF(Замеры!T294=0," ",Замеры!AA294)</f>
        <v xml:space="preserve"> </v>
      </c>
      <c r="L298" s="29" t="str">
        <f>IF(Замеры!T294=0," ",Замеры!AB294)</f>
        <v xml:space="preserve"> </v>
      </c>
      <c r="M298" s="29" t="str">
        <f>IF(Замеры!T294=0," ",0.1)</f>
        <v xml:space="preserve"> </v>
      </c>
      <c r="N298" s="29" t="str">
        <f>IF(Замеры!T294=0," ",Замеры!T294)</f>
        <v xml:space="preserve"> </v>
      </c>
      <c r="O298" s="29" t="str">
        <f>Замеры!U294</f>
        <v xml:space="preserve"> </v>
      </c>
      <c r="P298" s="29" t="str">
        <f>Замеры!V294</f>
        <v xml:space="preserve"> </v>
      </c>
      <c r="Q298" s="29" t="str">
        <f>IF(Замеры!T294=0," ","+")</f>
        <v xml:space="preserve"> </v>
      </c>
      <c r="R298" s="32">
        <f>Замеры!S294</f>
        <v>0</v>
      </c>
      <c r="W298" s="33" t="e">
        <f t="shared" si="8"/>
        <v>#VALUE!</v>
      </c>
      <c r="X298" s="31" t="s">
        <v>75</v>
      </c>
      <c r="Y298" s="33" t="e">
        <f t="shared" si="9"/>
        <v>#VALUE!</v>
      </c>
      <c r="Z298" s="32"/>
    </row>
    <row r="299" spans="1:26" x14ac:dyDescent="0.3">
      <c r="A299" s="35">
        <f>IF(Замеры!B295=0, " ", Замеры!B295)</f>
        <v>290</v>
      </c>
      <c r="B299" s="37" t="str">
        <f>CONCATENATE(Замеры!C295,Замеры!E295)</f>
        <v>Группа от QF</v>
      </c>
      <c r="C299" s="35" t="str">
        <f>IF(Замеры!H295=0," ", Замеры!H295)</f>
        <v xml:space="preserve"> </v>
      </c>
      <c r="D299" s="29" t="str">
        <f>IF(Замеры!T295=0, " ", Замеры!R295)</f>
        <v xml:space="preserve"> </v>
      </c>
      <c r="E299" s="29" t="str">
        <f>CONCATENATE(Замеры!N295,Замеры!Q295,Замеры!P295)</f>
        <v xml:space="preserve"> </v>
      </c>
      <c r="F299" s="30" t="str">
        <f>IF(Замеры!T295=0," ","---")</f>
        <v xml:space="preserve"> </v>
      </c>
      <c r="G299" s="31" t="str">
        <f>IF(Замеры!T295=0," ",Замеры!I295)</f>
        <v xml:space="preserve"> </v>
      </c>
      <c r="H299" s="31" t="str">
        <f>CONCATENATE(Замеры!AE295,Замеры!U295,Замеры!AF295)</f>
        <v>0 0</v>
      </c>
      <c r="I299" s="29" t="str">
        <f>CONCATENATE(Замеры!AC295,Замеры!U295,Замеры!AD295)</f>
        <v>0 0</v>
      </c>
      <c r="J299" s="31" t="str">
        <f>IF(Замеры!T295=0," ",G299*2.55)</f>
        <v xml:space="preserve"> </v>
      </c>
      <c r="K299" s="29" t="str">
        <f>IF(Замеры!T295=0," ",Замеры!AA295)</f>
        <v xml:space="preserve"> </v>
      </c>
      <c r="L299" s="29" t="str">
        <f>IF(Замеры!T295=0," ",Замеры!AB295)</f>
        <v xml:space="preserve"> </v>
      </c>
      <c r="M299" s="29" t="str">
        <f>IF(Замеры!T295=0," ",0.1)</f>
        <v xml:space="preserve"> </v>
      </c>
      <c r="N299" s="29" t="str">
        <f>IF(Замеры!T295=0," ",Замеры!T295)</f>
        <v xml:space="preserve"> </v>
      </c>
      <c r="O299" s="29" t="str">
        <f>Замеры!U295</f>
        <v xml:space="preserve"> </v>
      </c>
      <c r="P299" s="29" t="str">
        <f>Замеры!V295</f>
        <v xml:space="preserve"> </v>
      </c>
      <c r="Q299" s="29" t="str">
        <f>IF(Замеры!T295=0," ","+")</f>
        <v xml:space="preserve"> </v>
      </c>
      <c r="R299" s="32">
        <f>Замеры!S295</f>
        <v>0</v>
      </c>
      <c r="W299" s="33" t="e">
        <f t="shared" si="8"/>
        <v>#VALUE!</v>
      </c>
      <c r="X299" s="31" t="s">
        <v>75</v>
      </c>
      <c r="Y299" s="33" t="e">
        <f t="shared" si="9"/>
        <v>#VALUE!</v>
      </c>
      <c r="Z299" s="32"/>
    </row>
    <row r="300" spans="1:26" x14ac:dyDescent="0.3">
      <c r="A300" s="35">
        <f>IF(Замеры!B296=0, " ", Замеры!B296)</f>
        <v>291</v>
      </c>
      <c r="B300" s="37" t="str">
        <f>CONCATENATE(Замеры!C296,Замеры!E296)</f>
        <v>Группа от QF</v>
      </c>
      <c r="C300" s="35" t="str">
        <f>IF(Замеры!H296=0," ", Замеры!H296)</f>
        <v xml:space="preserve"> </v>
      </c>
      <c r="D300" s="29" t="str">
        <f>IF(Замеры!T296=0, " ", Замеры!R296)</f>
        <v xml:space="preserve"> </v>
      </c>
      <c r="E300" s="29" t="str">
        <f>CONCATENATE(Замеры!N296,Замеры!Q296,Замеры!P296)</f>
        <v xml:space="preserve"> </v>
      </c>
      <c r="F300" s="30" t="str">
        <f>IF(Замеры!T296=0," ","---")</f>
        <v xml:space="preserve"> </v>
      </c>
      <c r="G300" s="31" t="str">
        <f>IF(Замеры!T296=0," ",Замеры!I296)</f>
        <v xml:space="preserve"> </v>
      </c>
      <c r="H300" s="31" t="str">
        <f>CONCATENATE(Замеры!AE296,Замеры!U296,Замеры!AF296)</f>
        <v>0 0</v>
      </c>
      <c r="I300" s="29" t="str">
        <f>CONCATENATE(Замеры!AC296,Замеры!U296,Замеры!AD296)</f>
        <v>0 0</v>
      </c>
      <c r="J300" s="31" t="str">
        <f>IF(Замеры!T296=0," ",G300*2.55)</f>
        <v xml:space="preserve"> </v>
      </c>
      <c r="K300" s="29" t="str">
        <f>IF(Замеры!T296=0," ",Замеры!AA296)</f>
        <v xml:space="preserve"> </v>
      </c>
      <c r="L300" s="29" t="str">
        <f>IF(Замеры!T296=0," ",Замеры!AB296)</f>
        <v xml:space="preserve"> </v>
      </c>
      <c r="M300" s="29" t="str">
        <f>IF(Замеры!T296=0," ",0.1)</f>
        <v xml:space="preserve"> </v>
      </c>
      <c r="N300" s="29" t="str">
        <f>IF(Замеры!T296=0," ",Замеры!T296)</f>
        <v xml:space="preserve"> </v>
      </c>
      <c r="O300" s="29" t="str">
        <f>Замеры!U296</f>
        <v xml:space="preserve"> </v>
      </c>
      <c r="P300" s="29" t="str">
        <f>Замеры!V296</f>
        <v xml:space="preserve"> </v>
      </c>
      <c r="Q300" s="29" t="str">
        <f>IF(Замеры!T296=0," ","+")</f>
        <v xml:space="preserve"> </v>
      </c>
      <c r="R300" s="32">
        <f>Замеры!S296</f>
        <v>0</v>
      </c>
      <c r="W300" s="33" t="e">
        <f t="shared" si="8"/>
        <v>#VALUE!</v>
      </c>
      <c r="X300" s="31" t="s">
        <v>75</v>
      </c>
      <c r="Y300" s="33" t="e">
        <f t="shared" si="9"/>
        <v>#VALUE!</v>
      </c>
      <c r="Z300" s="32"/>
    </row>
    <row r="301" spans="1:26" x14ac:dyDescent="0.3">
      <c r="A301" s="35">
        <f>IF(Замеры!B297=0, " ", Замеры!B297)</f>
        <v>292</v>
      </c>
      <c r="B301" s="37" t="str">
        <f>CONCATENATE(Замеры!C297,Замеры!E297)</f>
        <v>Группа от QF</v>
      </c>
      <c r="C301" s="35" t="str">
        <f>IF(Замеры!H297=0," ", Замеры!H297)</f>
        <v xml:space="preserve"> </v>
      </c>
      <c r="D301" s="29" t="str">
        <f>IF(Замеры!T297=0, " ", Замеры!R297)</f>
        <v xml:space="preserve"> </v>
      </c>
      <c r="E301" s="29" t="str">
        <f>CONCATENATE(Замеры!N297,Замеры!Q297,Замеры!P297)</f>
        <v xml:space="preserve"> </v>
      </c>
      <c r="F301" s="30" t="str">
        <f>IF(Замеры!T297=0," ","---")</f>
        <v xml:space="preserve"> </v>
      </c>
      <c r="G301" s="31" t="str">
        <f>IF(Замеры!T297=0," ",Замеры!I297)</f>
        <v xml:space="preserve"> </v>
      </c>
      <c r="H301" s="31" t="str">
        <f>CONCATENATE(Замеры!AE297,Замеры!U297,Замеры!AF297)</f>
        <v>0 0</v>
      </c>
      <c r="I301" s="29" t="str">
        <f>CONCATENATE(Замеры!AC297,Замеры!U297,Замеры!AD297)</f>
        <v>0 0</v>
      </c>
      <c r="J301" s="31" t="str">
        <f>IF(Замеры!T297=0," ",G301*2.55)</f>
        <v xml:space="preserve"> </v>
      </c>
      <c r="K301" s="29" t="str">
        <f>IF(Замеры!T297=0," ",Замеры!AA297)</f>
        <v xml:space="preserve"> </v>
      </c>
      <c r="L301" s="29" t="str">
        <f>IF(Замеры!T297=0," ",Замеры!AB297)</f>
        <v xml:space="preserve"> </v>
      </c>
      <c r="M301" s="29" t="str">
        <f>IF(Замеры!T297=0," ",0.1)</f>
        <v xml:space="preserve"> </v>
      </c>
      <c r="N301" s="29" t="str">
        <f>IF(Замеры!T297=0," ",Замеры!T297)</f>
        <v xml:space="preserve"> </v>
      </c>
      <c r="O301" s="29" t="str">
        <f>Замеры!U297</f>
        <v xml:space="preserve"> </v>
      </c>
      <c r="P301" s="29" t="str">
        <f>Замеры!V297</f>
        <v xml:space="preserve"> </v>
      </c>
      <c r="Q301" s="29" t="str">
        <f>IF(Замеры!T297=0," ","+")</f>
        <v xml:space="preserve"> </v>
      </c>
      <c r="R301" s="32">
        <f>Замеры!S297</f>
        <v>0</v>
      </c>
      <c r="W301" s="33" t="e">
        <f t="shared" si="8"/>
        <v>#VALUE!</v>
      </c>
      <c r="X301" s="31" t="s">
        <v>75</v>
      </c>
      <c r="Y301" s="33" t="e">
        <f t="shared" si="9"/>
        <v>#VALUE!</v>
      </c>
      <c r="Z301" s="32"/>
    </row>
    <row r="302" spans="1:26" x14ac:dyDescent="0.3">
      <c r="A302" s="35">
        <f>IF(Замеры!B298=0, " ", Замеры!B298)</f>
        <v>293</v>
      </c>
      <c r="B302" s="37" t="str">
        <f>CONCATENATE(Замеры!C298,Замеры!E298)</f>
        <v>Группа от QF</v>
      </c>
      <c r="C302" s="35" t="str">
        <f>IF(Замеры!H298=0," ", Замеры!H298)</f>
        <v xml:space="preserve"> </v>
      </c>
      <c r="D302" s="29" t="str">
        <f>IF(Замеры!T298=0, " ", Замеры!R298)</f>
        <v xml:space="preserve"> </v>
      </c>
      <c r="E302" s="29" t="str">
        <f>CONCATENATE(Замеры!N298,Замеры!Q298,Замеры!P298)</f>
        <v xml:space="preserve"> </v>
      </c>
      <c r="F302" s="30" t="str">
        <f>IF(Замеры!T298=0," ","---")</f>
        <v xml:space="preserve"> </v>
      </c>
      <c r="G302" s="31" t="str">
        <f>IF(Замеры!T298=0," ",Замеры!I298)</f>
        <v xml:space="preserve"> </v>
      </c>
      <c r="H302" s="31" t="str">
        <f>CONCATENATE(Замеры!AE298,Замеры!U298,Замеры!AF298)</f>
        <v>0 0</v>
      </c>
      <c r="I302" s="29" t="str">
        <f>CONCATENATE(Замеры!AC298,Замеры!U298,Замеры!AD298)</f>
        <v>0 0</v>
      </c>
      <c r="J302" s="31" t="str">
        <f>IF(Замеры!T298=0," ",G302*2.55)</f>
        <v xml:space="preserve"> </v>
      </c>
      <c r="K302" s="29" t="str">
        <f>IF(Замеры!T298=0," ",Замеры!AA298)</f>
        <v xml:space="preserve"> </v>
      </c>
      <c r="L302" s="29" t="str">
        <f>IF(Замеры!T298=0," ",Замеры!AB298)</f>
        <v xml:space="preserve"> </v>
      </c>
      <c r="M302" s="29" t="str">
        <f>IF(Замеры!T298=0," ",0.1)</f>
        <v xml:space="preserve"> </v>
      </c>
      <c r="N302" s="29" t="str">
        <f>IF(Замеры!T298=0," ",Замеры!T298)</f>
        <v xml:space="preserve"> </v>
      </c>
      <c r="O302" s="29" t="str">
        <f>Замеры!U298</f>
        <v xml:space="preserve"> </v>
      </c>
      <c r="P302" s="29" t="str">
        <f>Замеры!V298</f>
        <v xml:space="preserve"> </v>
      </c>
      <c r="Q302" s="29" t="str">
        <f>IF(Замеры!T298=0," ","+")</f>
        <v xml:space="preserve"> </v>
      </c>
      <c r="R302" s="32">
        <f>Замеры!S298</f>
        <v>0</v>
      </c>
      <c r="W302" s="33" t="e">
        <f t="shared" si="8"/>
        <v>#VALUE!</v>
      </c>
      <c r="X302" s="31" t="s">
        <v>75</v>
      </c>
      <c r="Y302" s="33" t="e">
        <f t="shared" si="9"/>
        <v>#VALUE!</v>
      </c>
      <c r="Z302" s="32"/>
    </row>
    <row r="303" spans="1:26" x14ac:dyDescent="0.3">
      <c r="A303" s="35">
        <f>IF(Замеры!B299=0, " ", Замеры!B299)</f>
        <v>294</v>
      </c>
      <c r="B303" s="37" t="str">
        <f>CONCATENATE(Замеры!C299,Замеры!E299)</f>
        <v>Группа от QF</v>
      </c>
      <c r="C303" s="35" t="str">
        <f>IF(Замеры!H299=0," ", Замеры!H299)</f>
        <v xml:space="preserve"> </v>
      </c>
      <c r="D303" s="29" t="str">
        <f>IF(Замеры!T299=0, " ", Замеры!R299)</f>
        <v xml:space="preserve"> </v>
      </c>
      <c r="E303" s="29" t="str">
        <f>CONCATENATE(Замеры!N299,Замеры!Q299,Замеры!P299)</f>
        <v xml:space="preserve"> </v>
      </c>
      <c r="F303" s="30" t="str">
        <f>IF(Замеры!T299=0," ","---")</f>
        <v xml:space="preserve"> </v>
      </c>
      <c r="G303" s="31" t="str">
        <f>IF(Замеры!T299=0," ",Замеры!I299)</f>
        <v xml:space="preserve"> </v>
      </c>
      <c r="H303" s="31" t="str">
        <f>CONCATENATE(Замеры!AE299,Замеры!U299,Замеры!AF299)</f>
        <v>0 0</v>
      </c>
      <c r="I303" s="29" t="str">
        <f>CONCATENATE(Замеры!AC299,Замеры!U299,Замеры!AD299)</f>
        <v>0 0</v>
      </c>
      <c r="J303" s="31" t="str">
        <f>IF(Замеры!T299=0," ",G303*2.55)</f>
        <v xml:space="preserve"> </v>
      </c>
      <c r="K303" s="29" t="str">
        <f>IF(Замеры!T299=0," ",Замеры!AA299)</f>
        <v xml:space="preserve"> </v>
      </c>
      <c r="L303" s="29" t="str">
        <f>IF(Замеры!T299=0," ",Замеры!AB299)</f>
        <v xml:space="preserve"> </v>
      </c>
      <c r="M303" s="29" t="str">
        <f>IF(Замеры!T299=0," ",0.1)</f>
        <v xml:space="preserve"> </v>
      </c>
      <c r="N303" s="29" t="str">
        <f>IF(Замеры!T299=0," ",Замеры!T299)</f>
        <v xml:space="preserve"> </v>
      </c>
      <c r="O303" s="29" t="str">
        <f>Замеры!U299</f>
        <v xml:space="preserve"> </v>
      </c>
      <c r="P303" s="29" t="str">
        <f>Замеры!V299</f>
        <v xml:space="preserve"> </v>
      </c>
      <c r="Q303" s="29" t="str">
        <f>IF(Замеры!T299=0," ","+")</f>
        <v xml:space="preserve"> </v>
      </c>
      <c r="R303" s="32">
        <f>Замеры!S299</f>
        <v>0</v>
      </c>
      <c r="W303" s="33" t="e">
        <f t="shared" si="8"/>
        <v>#VALUE!</v>
      </c>
      <c r="X303" s="31" t="s">
        <v>75</v>
      </c>
      <c r="Y303" s="33" t="e">
        <f t="shared" si="9"/>
        <v>#VALUE!</v>
      </c>
      <c r="Z303" s="32"/>
    </row>
    <row r="304" spans="1:26" x14ac:dyDescent="0.3">
      <c r="A304" s="35">
        <f>IF(Замеры!B300=0, " ", Замеры!B300)</f>
        <v>295</v>
      </c>
      <c r="B304" s="37" t="str">
        <f>CONCATENATE(Замеры!C300,Замеры!E300)</f>
        <v>Группа от QF</v>
      </c>
      <c r="C304" s="35" t="str">
        <f>IF(Замеры!H300=0," ", Замеры!H300)</f>
        <v xml:space="preserve"> </v>
      </c>
      <c r="D304" s="29" t="str">
        <f>IF(Замеры!T300=0, " ", Замеры!R300)</f>
        <v xml:space="preserve"> </v>
      </c>
      <c r="E304" s="29" t="str">
        <f>CONCATENATE(Замеры!N300,Замеры!Q300,Замеры!P300)</f>
        <v xml:space="preserve"> </v>
      </c>
      <c r="F304" s="30" t="str">
        <f>IF(Замеры!T300=0," ","---")</f>
        <v xml:space="preserve"> </v>
      </c>
      <c r="G304" s="31" t="str">
        <f>IF(Замеры!T300=0," ",Замеры!I300)</f>
        <v xml:space="preserve"> </v>
      </c>
      <c r="H304" s="31" t="str">
        <f>CONCATENATE(Замеры!AE300,Замеры!U300,Замеры!AF300)</f>
        <v>0 0</v>
      </c>
      <c r="I304" s="29" t="str">
        <f>CONCATENATE(Замеры!AC300,Замеры!U300,Замеры!AD300)</f>
        <v>0 0</v>
      </c>
      <c r="J304" s="31" t="str">
        <f>IF(Замеры!T300=0," ",G304*2.55)</f>
        <v xml:space="preserve"> </v>
      </c>
      <c r="K304" s="29" t="str">
        <f>IF(Замеры!T300=0," ",Замеры!AA300)</f>
        <v xml:space="preserve"> </v>
      </c>
      <c r="L304" s="29" t="str">
        <f>IF(Замеры!T300=0," ",Замеры!AB300)</f>
        <v xml:space="preserve"> </v>
      </c>
      <c r="M304" s="29" t="str">
        <f>IF(Замеры!T300=0," ",0.1)</f>
        <v xml:space="preserve"> </v>
      </c>
      <c r="N304" s="29" t="str">
        <f>IF(Замеры!T300=0," ",Замеры!T300)</f>
        <v xml:space="preserve"> </v>
      </c>
      <c r="O304" s="29" t="str">
        <f>Замеры!U300</f>
        <v xml:space="preserve"> </v>
      </c>
      <c r="P304" s="29" t="str">
        <f>Замеры!V300</f>
        <v xml:space="preserve"> </v>
      </c>
      <c r="Q304" s="29" t="str">
        <f>IF(Замеры!T300=0," ","+")</f>
        <v xml:space="preserve"> </v>
      </c>
      <c r="R304" s="32">
        <f>Замеры!S300</f>
        <v>0</v>
      </c>
      <c r="W304" s="33" t="e">
        <f t="shared" si="8"/>
        <v>#VALUE!</v>
      </c>
      <c r="X304" s="31" t="s">
        <v>75</v>
      </c>
      <c r="Y304" s="33" t="e">
        <f t="shared" si="9"/>
        <v>#VALUE!</v>
      </c>
      <c r="Z304" s="32"/>
    </row>
    <row r="305" spans="1:26" x14ac:dyDescent="0.3">
      <c r="A305" s="35">
        <f>IF(Замеры!B301=0, " ", Замеры!B301)</f>
        <v>296</v>
      </c>
      <c r="B305" s="37" t="str">
        <f>CONCATENATE(Замеры!C301,Замеры!E301)</f>
        <v>Группа от QF</v>
      </c>
      <c r="C305" s="35" t="str">
        <f>IF(Замеры!H301=0," ", Замеры!H301)</f>
        <v xml:space="preserve"> </v>
      </c>
      <c r="D305" s="29" t="str">
        <f>IF(Замеры!T301=0, " ", Замеры!R301)</f>
        <v xml:space="preserve"> </v>
      </c>
      <c r="E305" s="29" t="str">
        <f>CONCATENATE(Замеры!N301,Замеры!Q301,Замеры!P301)</f>
        <v xml:space="preserve"> </v>
      </c>
      <c r="F305" s="30" t="str">
        <f>IF(Замеры!T301=0," ","---")</f>
        <v xml:space="preserve"> </v>
      </c>
      <c r="G305" s="31" t="str">
        <f>IF(Замеры!T301=0," ",Замеры!I301)</f>
        <v xml:space="preserve"> </v>
      </c>
      <c r="H305" s="31" t="str">
        <f>CONCATENATE(Замеры!AE301,Замеры!U301,Замеры!AF301)</f>
        <v>0 0</v>
      </c>
      <c r="I305" s="29" t="str">
        <f>CONCATENATE(Замеры!AC301,Замеры!U301,Замеры!AD301)</f>
        <v>0 0</v>
      </c>
      <c r="J305" s="31" t="str">
        <f>IF(Замеры!T301=0," ",G305*2.55)</f>
        <v xml:space="preserve"> </v>
      </c>
      <c r="K305" s="29" t="str">
        <f>IF(Замеры!T301=0," ",Замеры!AA301)</f>
        <v xml:space="preserve"> </v>
      </c>
      <c r="L305" s="29" t="str">
        <f>IF(Замеры!T301=0," ",Замеры!AB301)</f>
        <v xml:space="preserve"> </v>
      </c>
      <c r="M305" s="29" t="str">
        <f>IF(Замеры!T301=0," ",0.1)</f>
        <v xml:space="preserve"> </v>
      </c>
      <c r="N305" s="29" t="str">
        <f>IF(Замеры!T301=0," ",Замеры!T301)</f>
        <v xml:space="preserve"> </v>
      </c>
      <c r="O305" s="29" t="str">
        <f>Замеры!U301</f>
        <v xml:space="preserve"> </v>
      </c>
      <c r="P305" s="29" t="str">
        <f>Замеры!V301</f>
        <v xml:space="preserve"> </v>
      </c>
      <c r="Q305" s="29" t="str">
        <f>IF(Замеры!T301=0," ","+")</f>
        <v xml:space="preserve"> </v>
      </c>
      <c r="R305" s="32">
        <f>Замеры!S301</f>
        <v>0</v>
      </c>
      <c r="W305" s="33" t="e">
        <f t="shared" si="8"/>
        <v>#VALUE!</v>
      </c>
      <c r="X305" s="31" t="s">
        <v>75</v>
      </c>
      <c r="Y305" s="33" t="e">
        <f t="shared" si="9"/>
        <v>#VALUE!</v>
      </c>
      <c r="Z305" s="32"/>
    </row>
    <row r="306" spans="1:26" x14ac:dyDescent="0.3">
      <c r="A306" s="35">
        <f>IF(Замеры!B302=0, " ", Замеры!B302)</f>
        <v>297</v>
      </c>
      <c r="B306" s="37" t="str">
        <f>CONCATENATE(Замеры!C302,Замеры!E302)</f>
        <v>Группа от QF</v>
      </c>
      <c r="C306" s="35" t="str">
        <f>IF(Замеры!H302=0," ", Замеры!H302)</f>
        <v xml:space="preserve"> </v>
      </c>
      <c r="D306" s="29" t="str">
        <f>IF(Замеры!T302=0, " ", Замеры!R302)</f>
        <v xml:space="preserve"> </v>
      </c>
      <c r="E306" s="29" t="str">
        <f>CONCATENATE(Замеры!N302,Замеры!Q302,Замеры!P302)</f>
        <v xml:space="preserve"> </v>
      </c>
      <c r="F306" s="30" t="str">
        <f>IF(Замеры!T302=0," ","---")</f>
        <v xml:space="preserve"> </v>
      </c>
      <c r="G306" s="31" t="str">
        <f>IF(Замеры!T302=0," ",Замеры!I302)</f>
        <v xml:space="preserve"> </v>
      </c>
      <c r="H306" s="31" t="str">
        <f>CONCATENATE(Замеры!AE302,Замеры!U302,Замеры!AF302)</f>
        <v>0 0</v>
      </c>
      <c r="I306" s="29" t="str">
        <f>CONCATENATE(Замеры!AC302,Замеры!U302,Замеры!AD302)</f>
        <v>0 0</v>
      </c>
      <c r="J306" s="31" t="str">
        <f>IF(Замеры!T302=0," ",G306*2.55)</f>
        <v xml:space="preserve"> </v>
      </c>
      <c r="K306" s="29" t="str">
        <f>IF(Замеры!T302=0," ",Замеры!AA302)</f>
        <v xml:space="preserve"> </v>
      </c>
      <c r="L306" s="29" t="str">
        <f>IF(Замеры!T302=0," ",Замеры!AB302)</f>
        <v xml:space="preserve"> </v>
      </c>
      <c r="M306" s="29" t="str">
        <f>IF(Замеры!T302=0," ",0.1)</f>
        <v xml:space="preserve"> </v>
      </c>
      <c r="N306" s="29" t="str">
        <f>IF(Замеры!T302=0," ",Замеры!T302)</f>
        <v xml:space="preserve"> </v>
      </c>
      <c r="O306" s="29" t="str">
        <f>Замеры!U302</f>
        <v xml:space="preserve"> </v>
      </c>
      <c r="P306" s="29" t="str">
        <f>Замеры!V302</f>
        <v xml:space="preserve"> </v>
      </c>
      <c r="Q306" s="29" t="str">
        <f>IF(Замеры!T302=0," ","+")</f>
        <v xml:space="preserve"> </v>
      </c>
      <c r="R306" s="32">
        <f>Замеры!S302</f>
        <v>0</v>
      </c>
      <c r="W306" s="33" t="e">
        <f t="shared" si="8"/>
        <v>#VALUE!</v>
      </c>
      <c r="X306" s="31" t="s">
        <v>75</v>
      </c>
      <c r="Y306" s="33" t="e">
        <f t="shared" si="9"/>
        <v>#VALUE!</v>
      </c>
      <c r="Z306" s="32"/>
    </row>
    <row r="307" spans="1:26" x14ac:dyDescent="0.3">
      <c r="A307" s="35">
        <f>IF(Замеры!B303=0, " ", Замеры!B303)</f>
        <v>298</v>
      </c>
      <c r="B307" s="37" t="str">
        <f>CONCATENATE(Замеры!C303,Замеры!E303)</f>
        <v>Группа от QF</v>
      </c>
      <c r="C307" s="35" t="str">
        <f>IF(Замеры!H303=0," ", Замеры!H303)</f>
        <v xml:space="preserve"> </v>
      </c>
      <c r="D307" s="29" t="str">
        <f>IF(Замеры!T303=0, " ", Замеры!R303)</f>
        <v xml:space="preserve"> </v>
      </c>
      <c r="E307" s="29" t="str">
        <f>CONCATENATE(Замеры!N303,Замеры!Q303,Замеры!P303)</f>
        <v xml:space="preserve"> </v>
      </c>
      <c r="F307" s="30" t="str">
        <f>IF(Замеры!T303=0," ","---")</f>
        <v xml:space="preserve"> </v>
      </c>
      <c r="G307" s="31" t="str">
        <f>IF(Замеры!T303=0," ",Замеры!I303)</f>
        <v xml:space="preserve"> </v>
      </c>
      <c r="H307" s="31" t="str">
        <f>CONCATENATE(Замеры!AE303,Замеры!U303,Замеры!AF303)</f>
        <v>0 0</v>
      </c>
      <c r="I307" s="29" t="str">
        <f>CONCATENATE(Замеры!AC303,Замеры!U303,Замеры!AD303)</f>
        <v>0 0</v>
      </c>
      <c r="J307" s="31" t="str">
        <f>IF(Замеры!T303=0," ",G307*2.55)</f>
        <v xml:space="preserve"> </v>
      </c>
      <c r="K307" s="29" t="str">
        <f>IF(Замеры!T303=0," ",Замеры!AA303)</f>
        <v xml:space="preserve"> </v>
      </c>
      <c r="L307" s="29" t="str">
        <f>IF(Замеры!T303=0," ",Замеры!AB303)</f>
        <v xml:space="preserve"> </v>
      </c>
      <c r="M307" s="29" t="str">
        <f>IF(Замеры!T303=0," ",0.1)</f>
        <v xml:space="preserve"> </v>
      </c>
      <c r="N307" s="29" t="str">
        <f>IF(Замеры!T303=0," ",Замеры!T303)</f>
        <v xml:space="preserve"> </v>
      </c>
      <c r="O307" s="29" t="str">
        <f>Замеры!U303</f>
        <v xml:space="preserve"> </v>
      </c>
      <c r="P307" s="29" t="str">
        <f>Замеры!V303</f>
        <v xml:space="preserve"> </v>
      </c>
      <c r="Q307" s="29" t="str">
        <f>IF(Замеры!T303=0," ","+")</f>
        <v xml:space="preserve"> </v>
      </c>
      <c r="R307" s="32">
        <f>Замеры!S303</f>
        <v>0</v>
      </c>
      <c r="W307" s="33" t="e">
        <f t="shared" si="8"/>
        <v>#VALUE!</v>
      </c>
      <c r="X307" s="31" t="s">
        <v>75</v>
      </c>
      <c r="Y307" s="33" t="e">
        <f t="shared" si="9"/>
        <v>#VALUE!</v>
      </c>
      <c r="Z307" s="32"/>
    </row>
    <row r="308" spans="1:26" x14ac:dyDescent="0.3">
      <c r="A308" s="35">
        <f>IF(Замеры!B304=0, " ", Замеры!B304)</f>
        <v>299</v>
      </c>
      <c r="B308" s="37" t="str">
        <f>CONCATENATE(Замеры!C304,Замеры!E304)</f>
        <v>Группа от QF</v>
      </c>
      <c r="C308" s="35" t="str">
        <f>IF(Замеры!H304=0," ", Замеры!H304)</f>
        <v xml:space="preserve"> </v>
      </c>
      <c r="D308" s="29" t="str">
        <f>IF(Замеры!T304=0, " ", Замеры!R304)</f>
        <v xml:space="preserve"> </v>
      </c>
      <c r="E308" s="29" t="str">
        <f>CONCATENATE(Замеры!N304,Замеры!Q304,Замеры!P304)</f>
        <v xml:space="preserve"> </v>
      </c>
      <c r="F308" s="30" t="str">
        <f>IF(Замеры!T304=0," ","---")</f>
        <v xml:space="preserve"> </v>
      </c>
      <c r="G308" s="31" t="str">
        <f>IF(Замеры!T304=0," ",Замеры!I304)</f>
        <v xml:space="preserve"> </v>
      </c>
      <c r="H308" s="31" t="str">
        <f>CONCATENATE(Замеры!AE304,Замеры!U304,Замеры!AF304)</f>
        <v>0 0</v>
      </c>
      <c r="I308" s="29" t="str">
        <f>CONCATENATE(Замеры!AC304,Замеры!U304,Замеры!AD304)</f>
        <v>0 0</v>
      </c>
      <c r="J308" s="31" t="str">
        <f>IF(Замеры!T304=0," ",G308*2.55)</f>
        <v xml:space="preserve"> </v>
      </c>
      <c r="K308" s="29" t="str">
        <f>IF(Замеры!T304=0," ",Замеры!AA304)</f>
        <v xml:space="preserve"> </v>
      </c>
      <c r="L308" s="29" t="str">
        <f>IF(Замеры!T304=0," ",Замеры!AB304)</f>
        <v xml:space="preserve"> </v>
      </c>
      <c r="M308" s="29" t="str">
        <f>IF(Замеры!T304=0," ",0.1)</f>
        <v xml:space="preserve"> </v>
      </c>
      <c r="N308" s="29" t="str">
        <f>IF(Замеры!T304=0," ",Замеры!T304)</f>
        <v xml:space="preserve"> </v>
      </c>
      <c r="O308" s="29" t="str">
        <f>Замеры!U304</f>
        <v xml:space="preserve"> </v>
      </c>
      <c r="P308" s="29" t="str">
        <f>Замеры!V304</f>
        <v xml:space="preserve"> </v>
      </c>
      <c r="Q308" s="29" t="str">
        <f>IF(Замеры!T304=0," ","+")</f>
        <v xml:space="preserve"> </v>
      </c>
      <c r="R308" s="32">
        <f>Замеры!S304</f>
        <v>0</v>
      </c>
      <c r="W308" s="33" t="e">
        <f t="shared" si="8"/>
        <v>#VALUE!</v>
      </c>
      <c r="X308" s="31" t="s">
        <v>75</v>
      </c>
      <c r="Y308" s="33" t="e">
        <f t="shared" si="9"/>
        <v>#VALUE!</v>
      </c>
      <c r="Z308" s="32"/>
    </row>
    <row r="309" spans="1:26" x14ac:dyDescent="0.3">
      <c r="A309" s="35">
        <f>IF(Замеры!B305=0, " ", Замеры!B305)</f>
        <v>300</v>
      </c>
      <c r="B309" s="37" t="str">
        <f>CONCATENATE(Замеры!C305,Замеры!E305)</f>
        <v>Группа от QF</v>
      </c>
      <c r="C309" s="35" t="str">
        <f>IF(Замеры!H305=0," ", Замеры!H305)</f>
        <v xml:space="preserve"> </v>
      </c>
      <c r="D309" s="29" t="str">
        <f>IF(Замеры!T305=0, " ", Замеры!R305)</f>
        <v xml:space="preserve"> </v>
      </c>
      <c r="E309" s="29" t="str">
        <f>CONCATENATE(Замеры!N305,Замеры!Q305,Замеры!P305)</f>
        <v xml:space="preserve"> </v>
      </c>
      <c r="F309" s="30" t="str">
        <f>IF(Замеры!T305=0," ","---")</f>
        <v xml:space="preserve"> </v>
      </c>
      <c r="G309" s="31" t="str">
        <f>IF(Замеры!T305=0," ",Замеры!I305)</f>
        <v xml:space="preserve"> </v>
      </c>
      <c r="H309" s="31" t="str">
        <f>CONCATENATE(Замеры!AE305,Замеры!U305,Замеры!AF305)</f>
        <v>0 0</v>
      </c>
      <c r="I309" s="29" t="str">
        <f>CONCATENATE(Замеры!AC305,Замеры!U305,Замеры!AD305)</f>
        <v>0 0</v>
      </c>
      <c r="J309" s="31" t="str">
        <f>IF(Замеры!T305=0," ",G309*2.55)</f>
        <v xml:space="preserve"> </v>
      </c>
      <c r="K309" s="29" t="str">
        <f>IF(Замеры!T305=0," ",Замеры!AA305)</f>
        <v xml:space="preserve"> </v>
      </c>
      <c r="L309" s="29" t="str">
        <f>IF(Замеры!T305=0," ",Замеры!AB305)</f>
        <v xml:space="preserve"> </v>
      </c>
      <c r="M309" s="29" t="str">
        <f>IF(Замеры!T305=0," ",0.1)</f>
        <v xml:space="preserve"> </v>
      </c>
      <c r="N309" s="29" t="str">
        <f>IF(Замеры!T305=0," ",Замеры!T305)</f>
        <v xml:space="preserve"> </v>
      </c>
      <c r="O309" s="29" t="str">
        <f>Замеры!U305</f>
        <v xml:space="preserve"> </v>
      </c>
      <c r="P309" s="29" t="str">
        <f>Замеры!V305</f>
        <v xml:space="preserve"> </v>
      </c>
      <c r="Q309" s="29" t="str">
        <f>IF(Замеры!T305=0," ","+")</f>
        <v xml:space="preserve"> </v>
      </c>
      <c r="R309" s="32">
        <f>Замеры!S305</f>
        <v>0</v>
      </c>
      <c r="W309" s="33" t="e">
        <f t="shared" si="8"/>
        <v>#VALUE!</v>
      </c>
      <c r="X309" s="31" t="s">
        <v>75</v>
      </c>
      <c r="Y309" s="33" t="e">
        <f t="shared" si="9"/>
        <v>#VALUE!</v>
      </c>
      <c r="Z309" s="32"/>
    </row>
    <row r="310" spans="1:26" x14ac:dyDescent="0.3">
      <c r="A310" s="35">
        <f>IF(Замеры!B306=0, " ", Замеры!B306)</f>
        <v>301</v>
      </c>
      <c r="B310" s="37" t="str">
        <f>CONCATENATE(Замеры!C306,Замеры!E306)</f>
        <v>Группа от QF</v>
      </c>
      <c r="C310" s="35" t="str">
        <f>IF(Замеры!H306=0," ", Замеры!H306)</f>
        <v xml:space="preserve"> </v>
      </c>
      <c r="D310" s="29" t="str">
        <f>IF(Замеры!T306=0, " ", Замеры!R306)</f>
        <v xml:space="preserve"> </v>
      </c>
      <c r="E310" s="29" t="str">
        <f>CONCATENATE(Замеры!N306,Замеры!Q306,Замеры!P306)</f>
        <v xml:space="preserve"> </v>
      </c>
      <c r="F310" s="30" t="str">
        <f>IF(Замеры!T306=0," ","---")</f>
        <v xml:space="preserve"> </v>
      </c>
      <c r="G310" s="31" t="str">
        <f>IF(Замеры!T306=0," ",Замеры!I306)</f>
        <v xml:space="preserve"> </v>
      </c>
      <c r="H310" s="31" t="str">
        <f>CONCATENATE(Замеры!AE306,Замеры!U306,Замеры!AF306)</f>
        <v>0 0</v>
      </c>
      <c r="I310" s="29" t="str">
        <f>CONCATENATE(Замеры!AC306,Замеры!U306,Замеры!AD306)</f>
        <v>0 0</v>
      </c>
      <c r="J310" s="31" t="str">
        <f>IF(Замеры!T306=0," ",G310*2.55)</f>
        <v xml:space="preserve"> </v>
      </c>
      <c r="K310" s="29" t="str">
        <f>IF(Замеры!T306=0," ",Замеры!AA306)</f>
        <v xml:space="preserve"> </v>
      </c>
      <c r="L310" s="29" t="str">
        <f>IF(Замеры!T306=0," ",Замеры!AB306)</f>
        <v xml:space="preserve"> </v>
      </c>
      <c r="M310" s="29" t="str">
        <f>IF(Замеры!T306=0," ",0.1)</f>
        <v xml:space="preserve"> </v>
      </c>
      <c r="N310" s="29" t="str">
        <f>IF(Замеры!T306=0," ",Замеры!T306)</f>
        <v xml:space="preserve"> </v>
      </c>
      <c r="O310" s="29" t="str">
        <f>Замеры!U306</f>
        <v xml:space="preserve"> </v>
      </c>
      <c r="P310" s="29" t="str">
        <f>Замеры!V306</f>
        <v xml:space="preserve"> </v>
      </c>
      <c r="Q310" s="29" t="str">
        <f>IF(Замеры!T306=0," ","+")</f>
        <v xml:space="preserve"> </v>
      </c>
      <c r="R310" s="32">
        <f>Замеры!S306</f>
        <v>0</v>
      </c>
      <c r="W310" s="33" t="e">
        <f t="shared" si="8"/>
        <v>#VALUE!</v>
      </c>
      <c r="X310" s="31" t="s">
        <v>75</v>
      </c>
      <c r="Y310" s="33" t="e">
        <f t="shared" si="9"/>
        <v>#VALUE!</v>
      </c>
      <c r="Z310" s="32"/>
    </row>
    <row r="311" spans="1:26" x14ac:dyDescent="0.3">
      <c r="A311" s="35">
        <f>IF(Замеры!B307=0, " ", Замеры!B307)</f>
        <v>302</v>
      </c>
      <c r="B311" s="37" t="str">
        <f>CONCATENATE(Замеры!C307,Замеры!E307)</f>
        <v>Группа от QF</v>
      </c>
      <c r="C311" s="35" t="str">
        <f>IF(Замеры!H307=0," ", Замеры!H307)</f>
        <v xml:space="preserve"> </v>
      </c>
      <c r="D311" s="29" t="str">
        <f>IF(Замеры!T307=0, " ", Замеры!R307)</f>
        <v xml:space="preserve"> </v>
      </c>
      <c r="E311" s="29" t="str">
        <f>CONCATENATE(Замеры!N307,Замеры!Q307,Замеры!P307)</f>
        <v xml:space="preserve"> </v>
      </c>
      <c r="F311" s="30" t="str">
        <f>IF(Замеры!T307=0," ","---")</f>
        <v xml:space="preserve"> </v>
      </c>
      <c r="G311" s="31" t="str">
        <f>IF(Замеры!T307=0," ",Замеры!I307)</f>
        <v xml:space="preserve"> </v>
      </c>
      <c r="H311" s="31" t="str">
        <f>CONCATENATE(Замеры!AE307,Замеры!U307,Замеры!AF307)</f>
        <v>0 0</v>
      </c>
      <c r="I311" s="29" t="str">
        <f>CONCATENATE(Замеры!AC307,Замеры!U307,Замеры!AD307)</f>
        <v>0 0</v>
      </c>
      <c r="J311" s="31" t="str">
        <f>IF(Замеры!T307=0," ",G311*2.55)</f>
        <v xml:space="preserve"> </v>
      </c>
      <c r="K311" s="29" t="str">
        <f>IF(Замеры!T307=0," ",Замеры!AA307)</f>
        <v xml:space="preserve"> </v>
      </c>
      <c r="L311" s="29" t="str">
        <f>IF(Замеры!T307=0," ",Замеры!AB307)</f>
        <v xml:space="preserve"> </v>
      </c>
      <c r="M311" s="29" t="str">
        <f>IF(Замеры!T307=0," ",0.1)</f>
        <v xml:space="preserve"> </v>
      </c>
      <c r="N311" s="29" t="str">
        <f>IF(Замеры!T307=0," ",Замеры!T307)</f>
        <v xml:space="preserve"> </v>
      </c>
      <c r="O311" s="29" t="str">
        <f>Замеры!U307</f>
        <v xml:space="preserve"> </v>
      </c>
      <c r="P311" s="29" t="str">
        <f>Замеры!V307</f>
        <v xml:space="preserve"> </v>
      </c>
      <c r="Q311" s="29" t="str">
        <f>IF(Замеры!T307=0," ","+")</f>
        <v xml:space="preserve"> </v>
      </c>
      <c r="R311" s="32">
        <f>Замеры!S307</f>
        <v>0</v>
      </c>
      <c r="W311" s="33" t="e">
        <f t="shared" si="8"/>
        <v>#VALUE!</v>
      </c>
      <c r="X311" s="31" t="s">
        <v>75</v>
      </c>
      <c r="Y311" s="33" t="e">
        <f t="shared" si="9"/>
        <v>#VALUE!</v>
      </c>
      <c r="Z311" s="32"/>
    </row>
    <row r="312" spans="1:26" x14ac:dyDescent="0.3">
      <c r="A312" s="35">
        <f>IF(Замеры!B308=0, " ", Замеры!B308)</f>
        <v>303</v>
      </c>
      <c r="B312" s="37" t="str">
        <f>CONCATENATE(Замеры!C308,Замеры!E308)</f>
        <v>Группа от QF</v>
      </c>
      <c r="C312" s="35" t="str">
        <f>IF(Замеры!H308=0," ", Замеры!H308)</f>
        <v xml:space="preserve"> </v>
      </c>
      <c r="D312" s="29" t="str">
        <f>IF(Замеры!T308=0, " ", Замеры!R308)</f>
        <v xml:space="preserve"> </v>
      </c>
      <c r="E312" s="29" t="str">
        <f>CONCATENATE(Замеры!N308,Замеры!Q308,Замеры!P308)</f>
        <v xml:space="preserve"> </v>
      </c>
      <c r="F312" s="30" t="str">
        <f>IF(Замеры!T308=0," ","---")</f>
        <v xml:space="preserve"> </v>
      </c>
      <c r="G312" s="31" t="str">
        <f>IF(Замеры!T308=0," ",Замеры!I308)</f>
        <v xml:space="preserve"> </v>
      </c>
      <c r="H312" s="31" t="str">
        <f>CONCATENATE(Замеры!AE308,Замеры!U308,Замеры!AF308)</f>
        <v>0 0</v>
      </c>
      <c r="I312" s="29" t="str">
        <f>CONCATENATE(Замеры!AC308,Замеры!U308,Замеры!AD308)</f>
        <v>0 0</v>
      </c>
      <c r="J312" s="31" t="str">
        <f>IF(Замеры!T308=0," ",G312*2.55)</f>
        <v xml:space="preserve"> </v>
      </c>
      <c r="K312" s="29" t="str">
        <f>IF(Замеры!T308=0," ",Замеры!AA308)</f>
        <v xml:space="preserve"> </v>
      </c>
      <c r="L312" s="29" t="str">
        <f>IF(Замеры!T308=0," ",Замеры!AB308)</f>
        <v xml:space="preserve"> </v>
      </c>
      <c r="M312" s="29" t="str">
        <f>IF(Замеры!T308=0," ",0.1)</f>
        <v xml:space="preserve"> </v>
      </c>
      <c r="N312" s="29" t="str">
        <f>IF(Замеры!T308=0," ",Замеры!T308)</f>
        <v xml:space="preserve"> </v>
      </c>
      <c r="O312" s="29" t="str">
        <f>Замеры!U308</f>
        <v xml:space="preserve"> </v>
      </c>
      <c r="P312" s="29" t="str">
        <f>Замеры!V308</f>
        <v xml:space="preserve"> </v>
      </c>
      <c r="Q312" s="29" t="str">
        <f>IF(Замеры!T308=0," ","+")</f>
        <v xml:space="preserve"> </v>
      </c>
      <c r="R312" s="32">
        <f>Замеры!S308</f>
        <v>0</v>
      </c>
      <c r="W312" s="33" t="e">
        <f t="shared" si="8"/>
        <v>#VALUE!</v>
      </c>
      <c r="X312" s="31" t="s">
        <v>75</v>
      </c>
      <c r="Y312" s="33" t="e">
        <f t="shared" si="9"/>
        <v>#VALUE!</v>
      </c>
      <c r="Z312" s="32"/>
    </row>
    <row r="313" spans="1:26" x14ac:dyDescent="0.3">
      <c r="A313" s="35">
        <f>IF(Замеры!B309=0, " ", Замеры!B309)</f>
        <v>304</v>
      </c>
      <c r="B313" s="37" t="str">
        <f>CONCATENATE(Замеры!C309,Замеры!E309)</f>
        <v>Группа от QF</v>
      </c>
      <c r="C313" s="35" t="str">
        <f>IF(Замеры!H309=0," ", Замеры!H309)</f>
        <v xml:space="preserve"> </v>
      </c>
      <c r="D313" s="29" t="str">
        <f>IF(Замеры!T309=0, " ", Замеры!R309)</f>
        <v xml:space="preserve"> </v>
      </c>
      <c r="E313" s="29" t="str">
        <f>CONCATENATE(Замеры!N309,Замеры!Q309,Замеры!P309)</f>
        <v xml:space="preserve"> </v>
      </c>
      <c r="F313" s="30" t="str">
        <f>IF(Замеры!T309=0," ","---")</f>
        <v xml:space="preserve"> </v>
      </c>
      <c r="G313" s="31" t="str">
        <f>IF(Замеры!T309=0," ",Замеры!I309)</f>
        <v xml:space="preserve"> </v>
      </c>
      <c r="H313" s="31" t="str">
        <f>CONCATENATE(Замеры!AE309,Замеры!U309,Замеры!AF309)</f>
        <v>0 0</v>
      </c>
      <c r="I313" s="29" t="str">
        <f>CONCATENATE(Замеры!AC309,Замеры!U309,Замеры!AD309)</f>
        <v>0 0</v>
      </c>
      <c r="J313" s="31" t="str">
        <f>IF(Замеры!T309=0," ",G313*2.55)</f>
        <v xml:space="preserve"> </v>
      </c>
      <c r="K313" s="29" t="str">
        <f>IF(Замеры!T309=0," ",Замеры!AA309)</f>
        <v xml:space="preserve"> </v>
      </c>
      <c r="L313" s="29" t="str">
        <f>IF(Замеры!T309=0," ",Замеры!AB309)</f>
        <v xml:space="preserve"> </v>
      </c>
      <c r="M313" s="29" t="str">
        <f>IF(Замеры!T309=0," ",0.1)</f>
        <v xml:space="preserve"> </v>
      </c>
      <c r="N313" s="29" t="str">
        <f>IF(Замеры!T309=0," ",Замеры!T309)</f>
        <v xml:space="preserve"> </v>
      </c>
      <c r="O313" s="29" t="str">
        <f>Замеры!U309</f>
        <v xml:space="preserve"> </v>
      </c>
      <c r="P313" s="29" t="str">
        <f>Замеры!V309</f>
        <v xml:space="preserve"> </v>
      </c>
      <c r="Q313" s="29" t="str">
        <f>IF(Замеры!T309=0," ","+")</f>
        <v xml:space="preserve"> </v>
      </c>
      <c r="R313" s="32">
        <f>Замеры!S309</f>
        <v>0</v>
      </c>
      <c r="W313" s="33" t="e">
        <f t="shared" si="8"/>
        <v>#VALUE!</v>
      </c>
      <c r="X313" s="31" t="s">
        <v>75</v>
      </c>
      <c r="Y313" s="33" t="e">
        <f t="shared" si="9"/>
        <v>#VALUE!</v>
      </c>
      <c r="Z313" s="32"/>
    </row>
    <row r="314" spans="1:26" x14ac:dyDescent="0.3">
      <c r="A314" s="35">
        <f>IF(Замеры!B310=0, " ", Замеры!B310)</f>
        <v>305</v>
      </c>
      <c r="B314" s="37" t="str">
        <f>CONCATENATE(Замеры!C310,Замеры!E310)</f>
        <v>Группа от QF</v>
      </c>
      <c r="C314" s="35" t="str">
        <f>IF(Замеры!H310=0," ", Замеры!H310)</f>
        <v xml:space="preserve"> </v>
      </c>
      <c r="D314" s="29" t="str">
        <f>IF(Замеры!T310=0, " ", Замеры!R310)</f>
        <v xml:space="preserve"> </v>
      </c>
      <c r="E314" s="29" t="str">
        <f>CONCATENATE(Замеры!N310,Замеры!Q310,Замеры!P310)</f>
        <v xml:space="preserve"> </v>
      </c>
      <c r="F314" s="30" t="str">
        <f>IF(Замеры!T310=0," ","---")</f>
        <v xml:space="preserve"> </v>
      </c>
      <c r="G314" s="31" t="str">
        <f>IF(Замеры!T310=0," ",Замеры!I310)</f>
        <v xml:space="preserve"> </v>
      </c>
      <c r="H314" s="31" t="str">
        <f>CONCATENATE(Замеры!AE310,Замеры!U310,Замеры!AF310)</f>
        <v>0 0</v>
      </c>
      <c r="I314" s="29" t="str">
        <f>CONCATENATE(Замеры!AC310,Замеры!U310,Замеры!AD310)</f>
        <v>0 0</v>
      </c>
      <c r="J314" s="31" t="str">
        <f>IF(Замеры!T310=0," ",G314*2.55)</f>
        <v xml:space="preserve"> </v>
      </c>
      <c r="K314" s="29" t="str">
        <f>IF(Замеры!T310=0," ",Замеры!AA310)</f>
        <v xml:space="preserve"> </v>
      </c>
      <c r="L314" s="29" t="str">
        <f>IF(Замеры!T310=0," ",Замеры!AB310)</f>
        <v xml:space="preserve"> </v>
      </c>
      <c r="M314" s="29" t="str">
        <f>IF(Замеры!T310=0," ",0.1)</f>
        <v xml:space="preserve"> </v>
      </c>
      <c r="N314" s="29" t="str">
        <f>IF(Замеры!T310=0," ",Замеры!T310)</f>
        <v xml:space="preserve"> </v>
      </c>
      <c r="O314" s="29" t="str">
        <f>Замеры!U310</f>
        <v xml:space="preserve"> </v>
      </c>
      <c r="P314" s="29" t="str">
        <f>Замеры!V310</f>
        <v xml:space="preserve"> </v>
      </c>
      <c r="Q314" s="29" t="str">
        <f>IF(Замеры!T310=0," ","+")</f>
        <v xml:space="preserve"> </v>
      </c>
      <c r="R314" s="32">
        <f>Замеры!S310</f>
        <v>0</v>
      </c>
      <c r="W314" s="33" t="e">
        <f t="shared" si="8"/>
        <v>#VALUE!</v>
      </c>
      <c r="X314" s="31" t="s">
        <v>75</v>
      </c>
      <c r="Y314" s="33" t="e">
        <f t="shared" si="9"/>
        <v>#VALUE!</v>
      </c>
      <c r="Z314" s="32"/>
    </row>
    <row r="315" spans="1:26" x14ac:dyDescent="0.3">
      <c r="A315" s="35">
        <f>IF(Замеры!B311=0, " ", Замеры!B311)</f>
        <v>306</v>
      </c>
      <c r="B315" s="37" t="str">
        <f>CONCATENATE(Замеры!C311,Замеры!E311)</f>
        <v>Группа от QF</v>
      </c>
      <c r="C315" s="35" t="str">
        <f>IF(Замеры!H311=0," ", Замеры!H311)</f>
        <v xml:space="preserve"> </v>
      </c>
      <c r="D315" s="29" t="str">
        <f>IF(Замеры!T311=0, " ", Замеры!R311)</f>
        <v xml:space="preserve"> </v>
      </c>
      <c r="E315" s="29" t="str">
        <f>CONCATENATE(Замеры!N311,Замеры!Q311,Замеры!P311)</f>
        <v xml:space="preserve"> </v>
      </c>
      <c r="F315" s="30" t="str">
        <f>IF(Замеры!T311=0," ","---")</f>
        <v xml:space="preserve"> </v>
      </c>
      <c r="G315" s="31" t="str">
        <f>IF(Замеры!T311=0," ",Замеры!I311)</f>
        <v xml:space="preserve"> </v>
      </c>
      <c r="H315" s="31" t="str">
        <f>CONCATENATE(Замеры!AE311,Замеры!U311,Замеры!AF311)</f>
        <v>0 0</v>
      </c>
      <c r="I315" s="29" t="str">
        <f>CONCATENATE(Замеры!AC311,Замеры!U311,Замеры!AD311)</f>
        <v>0 0</v>
      </c>
      <c r="J315" s="31" t="str">
        <f>IF(Замеры!T311=0," ",G315*2.55)</f>
        <v xml:space="preserve"> </v>
      </c>
      <c r="K315" s="29" t="str">
        <f>IF(Замеры!T311=0," ",Замеры!AA311)</f>
        <v xml:space="preserve"> </v>
      </c>
      <c r="L315" s="29" t="str">
        <f>IF(Замеры!T311=0," ",Замеры!AB311)</f>
        <v xml:space="preserve"> </v>
      </c>
      <c r="M315" s="29" t="str">
        <f>IF(Замеры!T311=0," ",0.1)</f>
        <v xml:space="preserve"> </v>
      </c>
      <c r="N315" s="29" t="str">
        <f>IF(Замеры!T311=0," ",Замеры!T311)</f>
        <v xml:space="preserve"> </v>
      </c>
      <c r="O315" s="29" t="str">
        <f>Замеры!U311</f>
        <v xml:space="preserve"> </v>
      </c>
      <c r="P315" s="29" t="str">
        <f>Замеры!V311</f>
        <v xml:space="preserve"> </v>
      </c>
      <c r="Q315" s="29" t="str">
        <f>IF(Замеры!T311=0," ","+")</f>
        <v xml:space="preserve"> </v>
      </c>
      <c r="R315" s="32">
        <f>Замеры!S311</f>
        <v>0</v>
      </c>
      <c r="W315" s="33" t="e">
        <f t="shared" si="8"/>
        <v>#VALUE!</v>
      </c>
      <c r="X315" s="31" t="s">
        <v>75</v>
      </c>
      <c r="Y315" s="33" t="e">
        <f t="shared" si="9"/>
        <v>#VALUE!</v>
      </c>
      <c r="Z315" s="32"/>
    </row>
    <row r="316" spans="1:26" x14ac:dyDescent="0.3">
      <c r="A316" s="35">
        <f>IF(Замеры!B312=0, " ", Замеры!B312)</f>
        <v>307</v>
      </c>
      <c r="B316" s="37" t="str">
        <f>CONCATENATE(Замеры!C312,Замеры!E312)</f>
        <v>Группа от QF</v>
      </c>
      <c r="C316" s="35" t="str">
        <f>IF(Замеры!H312=0," ", Замеры!H312)</f>
        <v xml:space="preserve"> </v>
      </c>
      <c r="D316" s="29" t="str">
        <f>IF(Замеры!T312=0, " ", Замеры!R312)</f>
        <v xml:space="preserve"> </v>
      </c>
      <c r="E316" s="29" t="str">
        <f>CONCATENATE(Замеры!N312,Замеры!Q312,Замеры!P312)</f>
        <v xml:space="preserve"> </v>
      </c>
      <c r="F316" s="30" t="str">
        <f>IF(Замеры!T312=0," ","---")</f>
        <v xml:space="preserve"> </v>
      </c>
      <c r="G316" s="31" t="str">
        <f>IF(Замеры!T312=0," ",Замеры!I312)</f>
        <v xml:space="preserve"> </v>
      </c>
      <c r="H316" s="31" t="str">
        <f>CONCATENATE(Замеры!AE312,Замеры!U312,Замеры!AF312)</f>
        <v>0 0</v>
      </c>
      <c r="I316" s="29" t="str">
        <f>CONCATENATE(Замеры!AC312,Замеры!U312,Замеры!AD312)</f>
        <v>0 0</v>
      </c>
      <c r="J316" s="31" t="str">
        <f>IF(Замеры!T312=0," ",G316*2.55)</f>
        <v xml:space="preserve"> </v>
      </c>
      <c r="K316" s="29" t="str">
        <f>IF(Замеры!T312=0," ",Замеры!AA312)</f>
        <v xml:space="preserve"> </v>
      </c>
      <c r="L316" s="29" t="str">
        <f>IF(Замеры!T312=0," ",Замеры!AB312)</f>
        <v xml:space="preserve"> </v>
      </c>
      <c r="M316" s="29" t="str">
        <f>IF(Замеры!T312=0," ",0.1)</f>
        <v xml:space="preserve"> </v>
      </c>
      <c r="N316" s="29" t="str">
        <f>IF(Замеры!T312=0," ",Замеры!T312)</f>
        <v xml:space="preserve"> </v>
      </c>
      <c r="O316" s="29" t="str">
        <f>Замеры!U312</f>
        <v xml:space="preserve"> </v>
      </c>
      <c r="P316" s="29" t="str">
        <f>Замеры!V312</f>
        <v xml:space="preserve"> </v>
      </c>
      <c r="Q316" s="29" t="str">
        <f>IF(Замеры!T312=0," ","+")</f>
        <v xml:space="preserve"> </v>
      </c>
      <c r="R316" s="32">
        <f>Замеры!S312</f>
        <v>0</v>
      </c>
      <c r="W316" s="33" t="e">
        <f t="shared" si="8"/>
        <v>#VALUE!</v>
      </c>
      <c r="X316" s="31" t="s">
        <v>75</v>
      </c>
      <c r="Y316" s="33" t="e">
        <f t="shared" si="9"/>
        <v>#VALUE!</v>
      </c>
      <c r="Z316" s="32"/>
    </row>
    <row r="317" spans="1:26" x14ac:dyDescent="0.3">
      <c r="A317" s="35">
        <f>IF(Замеры!B313=0, " ", Замеры!B313)</f>
        <v>308</v>
      </c>
      <c r="B317" s="37" t="str">
        <f>CONCATENATE(Замеры!C313,Замеры!E313)</f>
        <v>Группа от QF</v>
      </c>
      <c r="C317" s="35" t="str">
        <f>IF(Замеры!H313=0," ", Замеры!H313)</f>
        <v xml:space="preserve"> </v>
      </c>
      <c r="D317" s="29" t="str">
        <f>IF(Замеры!T313=0, " ", Замеры!R313)</f>
        <v xml:space="preserve"> </v>
      </c>
      <c r="E317" s="29" t="str">
        <f>CONCATENATE(Замеры!N313,Замеры!Q313,Замеры!P313)</f>
        <v xml:space="preserve"> </v>
      </c>
      <c r="F317" s="30" t="str">
        <f>IF(Замеры!T313=0," ","---")</f>
        <v xml:space="preserve"> </v>
      </c>
      <c r="G317" s="31" t="str">
        <f>IF(Замеры!T313=0," ",Замеры!I313)</f>
        <v xml:space="preserve"> </v>
      </c>
      <c r="H317" s="31" t="str">
        <f>CONCATENATE(Замеры!AE313,Замеры!U313,Замеры!AF313)</f>
        <v>0 0</v>
      </c>
      <c r="I317" s="29" t="str">
        <f>CONCATENATE(Замеры!AC313,Замеры!U313,Замеры!AD313)</f>
        <v>0 0</v>
      </c>
      <c r="J317" s="31" t="str">
        <f>IF(Замеры!T313=0," ",G317*2.55)</f>
        <v xml:space="preserve"> </v>
      </c>
      <c r="K317" s="29" t="str">
        <f>IF(Замеры!T313=0," ",Замеры!AA313)</f>
        <v xml:space="preserve"> </v>
      </c>
      <c r="L317" s="29" t="str">
        <f>IF(Замеры!T313=0," ",Замеры!AB313)</f>
        <v xml:space="preserve"> </v>
      </c>
      <c r="M317" s="29" t="str">
        <f>IF(Замеры!T313=0," ",0.1)</f>
        <v xml:space="preserve"> </v>
      </c>
      <c r="N317" s="29" t="str">
        <f>IF(Замеры!T313=0," ",Замеры!T313)</f>
        <v xml:space="preserve"> </v>
      </c>
      <c r="O317" s="29" t="str">
        <f>Замеры!U313</f>
        <v xml:space="preserve"> </v>
      </c>
      <c r="P317" s="29" t="str">
        <f>Замеры!V313</f>
        <v xml:space="preserve"> </v>
      </c>
      <c r="Q317" s="29" t="str">
        <f>IF(Замеры!T313=0," ","+")</f>
        <v xml:space="preserve"> </v>
      </c>
      <c r="R317" s="32">
        <f>Замеры!S313</f>
        <v>0</v>
      </c>
      <c r="W317" s="33" t="e">
        <f t="shared" si="8"/>
        <v>#VALUE!</v>
      </c>
      <c r="X317" s="31" t="s">
        <v>75</v>
      </c>
      <c r="Y317" s="33" t="e">
        <f t="shared" si="9"/>
        <v>#VALUE!</v>
      </c>
      <c r="Z317" s="32"/>
    </row>
    <row r="318" spans="1:26" x14ac:dyDescent="0.3">
      <c r="A318" s="35">
        <f>IF(Замеры!B314=0, " ", Замеры!B314)</f>
        <v>309</v>
      </c>
      <c r="B318" s="37" t="str">
        <f>CONCATENATE(Замеры!C314,Замеры!E314)</f>
        <v>Группа от QF</v>
      </c>
      <c r="C318" s="35" t="str">
        <f>IF(Замеры!H314=0," ", Замеры!H314)</f>
        <v xml:space="preserve"> </v>
      </c>
      <c r="D318" s="29" t="str">
        <f>IF(Замеры!T314=0, " ", Замеры!R314)</f>
        <v xml:space="preserve"> </v>
      </c>
      <c r="E318" s="29" t="str">
        <f>CONCATENATE(Замеры!N314,Замеры!Q314,Замеры!P314)</f>
        <v xml:space="preserve"> </v>
      </c>
      <c r="F318" s="30" t="str">
        <f>IF(Замеры!T314=0," ","---")</f>
        <v xml:space="preserve"> </v>
      </c>
      <c r="G318" s="31" t="str">
        <f>IF(Замеры!T314=0," ",Замеры!I314)</f>
        <v xml:space="preserve"> </v>
      </c>
      <c r="H318" s="31" t="str">
        <f>CONCATENATE(Замеры!AE314,Замеры!U314,Замеры!AF314)</f>
        <v>0 0</v>
      </c>
      <c r="I318" s="29" t="str">
        <f>CONCATENATE(Замеры!AC314,Замеры!U314,Замеры!AD314)</f>
        <v>0 0</v>
      </c>
      <c r="J318" s="31" t="str">
        <f>IF(Замеры!T314=0," ",G318*2.55)</f>
        <v xml:space="preserve"> </v>
      </c>
      <c r="K318" s="29" t="str">
        <f>IF(Замеры!T314=0," ",Замеры!AA314)</f>
        <v xml:space="preserve"> </v>
      </c>
      <c r="L318" s="29" t="str">
        <f>IF(Замеры!T314=0," ",Замеры!AB314)</f>
        <v xml:space="preserve"> </v>
      </c>
      <c r="M318" s="29" t="str">
        <f>IF(Замеры!T314=0," ",0.1)</f>
        <v xml:space="preserve"> </v>
      </c>
      <c r="N318" s="29" t="str">
        <f>IF(Замеры!T314=0," ",Замеры!T314)</f>
        <v xml:space="preserve"> </v>
      </c>
      <c r="O318" s="29" t="str">
        <f>Замеры!U314</f>
        <v xml:space="preserve"> </v>
      </c>
      <c r="P318" s="29" t="str">
        <f>Замеры!V314</f>
        <v xml:space="preserve"> </v>
      </c>
      <c r="Q318" s="29" t="str">
        <f>IF(Замеры!T314=0," ","+")</f>
        <v xml:space="preserve"> </v>
      </c>
      <c r="R318" s="32">
        <f>Замеры!S314</f>
        <v>0</v>
      </c>
      <c r="W318" s="33" t="e">
        <f t="shared" si="8"/>
        <v>#VALUE!</v>
      </c>
      <c r="X318" s="31" t="s">
        <v>75</v>
      </c>
      <c r="Y318" s="33" t="e">
        <f t="shared" si="9"/>
        <v>#VALUE!</v>
      </c>
      <c r="Z318" s="32"/>
    </row>
    <row r="319" spans="1:26" x14ac:dyDescent="0.3">
      <c r="A319" s="35">
        <f>IF(Замеры!B315=0, " ", Замеры!B315)</f>
        <v>310</v>
      </c>
      <c r="B319" s="37" t="str">
        <f>CONCATENATE(Замеры!C315,Замеры!E315)</f>
        <v>Группа от QF</v>
      </c>
      <c r="C319" s="35" t="str">
        <f>IF(Замеры!H315=0," ", Замеры!H315)</f>
        <v xml:space="preserve"> </v>
      </c>
      <c r="D319" s="29" t="str">
        <f>IF(Замеры!T315=0, " ", Замеры!R315)</f>
        <v xml:space="preserve"> </v>
      </c>
      <c r="E319" s="29" t="str">
        <f>CONCATENATE(Замеры!N315,Замеры!Q315,Замеры!P315)</f>
        <v xml:space="preserve"> </v>
      </c>
      <c r="F319" s="30" t="str">
        <f>IF(Замеры!T315=0," ","---")</f>
        <v xml:space="preserve"> </v>
      </c>
      <c r="G319" s="31" t="str">
        <f>IF(Замеры!T315=0," ",Замеры!I315)</f>
        <v xml:space="preserve"> </v>
      </c>
      <c r="H319" s="31" t="str">
        <f>CONCATENATE(Замеры!AE315,Замеры!U315,Замеры!AF315)</f>
        <v>0 0</v>
      </c>
      <c r="I319" s="29" t="str">
        <f>CONCATENATE(Замеры!AC315,Замеры!U315,Замеры!AD315)</f>
        <v>0 0</v>
      </c>
      <c r="J319" s="31" t="str">
        <f>IF(Замеры!T315=0," ",G319*2.55)</f>
        <v xml:space="preserve"> </v>
      </c>
      <c r="K319" s="29" t="str">
        <f>IF(Замеры!T315=0," ",Замеры!AA315)</f>
        <v xml:space="preserve"> </v>
      </c>
      <c r="L319" s="29" t="str">
        <f>IF(Замеры!T315=0," ",Замеры!AB315)</f>
        <v xml:space="preserve"> </v>
      </c>
      <c r="M319" s="29" t="str">
        <f>IF(Замеры!T315=0," ",0.1)</f>
        <v xml:space="preserve"> </v>
      </c>
      <c r="N319" s="29" t="str">
        <f>IF(Замеры!T315=0," ",Замеры!T315)</f>
        <v xml:space="preserve"> </v>
      </c>
      <c r="O319" s="29" t="str">
        <f>Замеры!U315</f>
        <v xml:space="preserve"> </v>
      </c>
      <c r="P319" s="29" t="str">
        <f>Замеры!V315</f>
        <v xml:space="preserve"> </v>
      </c>
      <c r="Q319" s="29" t="str">
        <f>IF(Замеры!T315=0," ","+")</f>
        <v xml:space="preserve"> </v>
      </c>
      <c r="R319" s="32">
        <f>Замеры!S315</f>
        <v>0</v>
      </c>
      <c r="W319" s="33" t="e">
        <f t="shared" si="8"/>
        <v>#VALUE!</v>
      </c>
      <c r="X319" s="31" t="s">
        <v>75</v>
      </c>
      <c r="Y319" s="33" t="e">
        <f t="shared" si="9"/>
        <v>#VALUE!</v>
      </c>
      <c r="Z319" s="32"/>
    </row>
    <row r="320" spans="1:26" x14ac:dyDescent="0.3">
      <c r="A320" s="35">
        <f>IF(Замеры!B316=0, " ", Замеры!B316)</f>
        <v>311</v>
      </c>
      <c r="B320" s="37" t="str">
        <f>CONCATENATE(Замеры!C316,Замеры!E316)</f>
        <v>Группа от QF</v>
      </c>
      <c r="C320" s="35" t="str">
        <f>IF(Замеры!H316=0," ", Замеры!H316)</f>
        <v xml:space="preserve"> </v>
      </c>
      <c r="D320" s="29" t="str">
        <f>IF(Замеры!T316=0, " ", Замеры!R316)</f>
        <v xml:space="preserve"> </v>
      </c>
      <c r="E320" s="29" t="str">
        <f>CONCATENATE(Замеры!N316,Замеры!Q316,Замеры!P316)</f>
        <v xml:space="preserve"> </v>
      </c>
      <c r="F320" s="30" t="str">
        <f>IF(Замеры!T316=0," ","---")</f>
        <v xml:space="preserve"> </v>
      </c>
      <c r="G320" s="31" t="str">
        <f>IF(Замеры!T316=0," ",Замеры!I316)</f>
        <v xml:space="preserve"> </v>
      </c>
      <c r="H320" s="31" t="str">
        <f>CONCATENATE(Замеры!AE316,Замеры!U316,Замеры!AF316)</f>
        <v>0 0</v>
      </c>
      <c r="I320" s="29" t="str">
        <f>CONCATENATE(Замеры!AC316,Замеры!U316,Замеры!AD316)</f>
        <v>0 0</v>
      </c>
      <c r="J320" s="31" t="str">
        <f>IF(Замеры!T316=0," ",G320*2.55)</f>
        <v xml:space="preserve"> </v>
      </c>
      <c r="K320" s="29" t="str">
        <f>IF(Замеры!T316=0," ",Замеры!AA316)</f>
        <v xml:space="preserve"> </v>
      </c>
      <c r="L320" s="29" t="str">
        <f>IF(Замеры!T316=0," ",Замеры!AB316)</f>
        <v xml:space="preserve"> </v>
      </c>
      <c r="M320" s="29" t="str">
        <f>IF(Замеры!T316=0," ",0.1)</f>
        <v xml:space="preserve"> </v>
      </c>
      <c r="N320" s="29" t="str">
        <f>IF(Замеры!T316=0," ",Замеры!T316)</f>
        <v xml:space="preserve"> </v>
      </c>
      <c r="O320" s="29" t="str">
        <f>Замеры!U316</f>
        <v xml:space="preserve"> </v>
      </c>
      <c r="P320" s="29" t="str">
        <f>Замеры!V316</f>
        <v xml:space="preserve"> </v>
      </c>
      <c r="Q320" s="29" t="str">
        <f>IF(Замеры!T316=0," ","+")</f>
        <v xml:space="preserve"> </v>
      </c>
      <c r="R320" s="32">
        <f>Замеры!S316</f>
        <v>0</v>
      </c>
      <c r="W320" s="33" t="e">
        <f t="shared" si="8"/>
        <v>#VALUE!</v>
      </c>
      <c r="X320" s="31" t="s">
        <v>75</v>
      </c>
      <c r="Y320" s="33" t="e">
        <f t="shared" si="9"/>
        <v>#VALUE!</v>
      </c>
      <c r="Z320" s="32"/>
    </row>
    <row r="321" spans="1:26" x14ac:dyDescent="0.3">
      <c r="A321" s="35">
        <f>IF(Замеры!B317=0, " ", Замеры!B317)</f>
        <v>312</v>
      </c>
      <c r="B321" s="37" t="str">
        <f>CONCATENATE(Замеры!C317,Замеры!E317)</f>
        <v>Группа от QF</v>
      </c>
      <c r="C321" s="35" t="str">
        <f>IF(Замеры!H317=0," ", Замеры!H317)</f>
        <v xml:space="preserve"> </v>
      </c>
      <c r="D321" s="29" t="str">
        <f>IF(Замеры!T317=0, " ", Замеры!R317)</f>
        <v xml:space="preserve"> </v>
      </c>
      <c r="E321" s="29" t="str">
        <f>CONCATENATE(Замеры!N317,Замеры!Q317,Замеры!P317)</f>
        <v xml:space="preserve"> </v>
      </c>
      <c r="F321" s="30" t="str">
        <f>IF(Замеры!T317=0," ","---")</f>
        <v xml:space="preserve"> </v>
      </c>
      <c r="G321" s="31" t="str">
        <f>IF(Замеры!T317=0," ",Замеры!I317)</f>
        <v xml:space="preserve"> </v>
      </c>
      <c r="H321" s="31" t="str">
        <f>CONCATENATE(Замеры!AE317,Замеры!U317,Замеры!AF317)</f>
        <v>0 0</v>
      </c>
      <c r="I321" s="29" t="str">
        <f>CONCATENATE(Замеры!AC317,Замеры!U317,Замеры!AD317)</f>
        <v>0 0</v>
      </c>
      <c r="J321" s="31" t="str">
        <f>IF(Замеры!T317=0," ",G321*2.55)</f>
        <v xml:space="preserve"> </v>
      </c>
      <c r="K321" s="29" t="str">
        <f>IF(Замеры!T317=0," ",Замеры!AA317)</f>
        <v xml:space="preserve"> </v>
      </c>
      <c r="L321" s="29" t="str">
        <f>IF(Замеры!T317=0," ",Замеры!AB317)</f>
        <v xml:space="preserve"> </v>
      </c>
      <c r="M321" s="29" t="str">
        <f>IF(Замеры!T317=0," ",0.1)</f>
        <v xml:space="preserve"> </v>
      </c>
      <c r="N321" s="29" t="str">
        <f>IF(Замеры!T317=0," ",Замеры!T317)</f>
        <v xml:space="preserve"> </v>
      </c>
      <c r="O321" s="29" t="str">
        <f>Замеры!U317</f>
        <v xml:space="preserve"> </v>
      </c>
      <c r="P321" s="29" t="str">
        <f>Замеры!V317</f>
        <v xml:space="preserve"> </v>
      </c>
      <c r="Q321" s="29" t="str">
        <f>IF(Замеры!T317=0," ","+")</f>
        <v xml:space="preserve"> </v>
      </c>
      <c r="R321" s="32">
        <f>Замеры!S317</f>
        <v>0</v>
      </c>
      <c r="W321" s="33" t="e">
        <f t="shared" si="8"/>
        <v>#VALUE!</v>
      </c>
      <c r="X321" s="31" t="s">
        <v>75</v>
      </c>
      <c r="Y321" s="33" t="e">
        <f t="shared" si="9"/>
        <v>#VALUE!</v>
      </c>
      <c r="Z321" s="32"/>
    </row>
    <row r="322" spans="1:26" x14ac:dyDescent="0.3">
      <c r="A322" s="35">
        <f>IF(Замеры!B318=0, " ", Замеры!B318)</f>
        <v>313</v>
      </c>
      <c r="B322" s="37" t="str">
        <f>CONCATENATE(Замеры!C318,Замеры!E318)</f>
        <v>Группа от QF</v>
      </c>
      <c r="C322" s="35" t="str">
        <f>IF(Замеры!H318=0," ", Замеры!H318)</f>
        <v xml:space="preserve"> </v>
      </c>
      <c r="D322" s="29" t="str">
        <f>IF(Замеры!T318=0, " ", Замеры!R318)</f>
        <v xml:space="preserve"> </v>
      </c>
      <c r="E322" s="29" t="str">
        <f>CONCATENATE(Замеры!N318,Замеры!Q318,Замеры!P318)</f>
        <v xml:space="preserve"> </v>
      </c>
      <c r="F322" s="30" t="str">
        <f>IF(Замеры!T318=0," ","---")</f>
        <v xml:space="preserve"> </v>
      </c>
      <c r="G322" s="31" t="str">
        <f>IF(Замеры!T318=0," ",Замеры!I318)</f>
        <v xml:space="preserve"> </v>
      </c>
      <c r="H322" s="31" t="str">
        <f>CONCATENATE(Замеры!AE318,Замеры!U318,Замеры!AF318)</f>
        <v>0 0</v>
      </c>
      <c r="I322" s="29" t="str">
        <f>CONCATENATE(Замеры!AC318,Замеры!U318,Замеры!AD318)</f>
        <v>0 0</v>
      </c>
      <c r="J322" s="31" t="str">
        <f>IF(Замеры!T318=0," ",G322*2.55)</f>
        <v xml:space="preserve"> </v>
      </c>
      <c r="K322" s="29" t="str">
        <f>IF(Замеры!T318=0," ",Замеры!AA318)</f>
        <v xml:space="preserve"> </v>
      </c>
      <c r="L322" s="29" t="str">
        <f>IF(Замеры!T318=0," ",Замеры!AB318)</f>
        <v xml:space="preserve"> </v>
      </c>
      <c r="M322" s="29" t="str">
        <f>IF(Замеры!T318=0," ",0.1)</f>
        <v xml:space="preserve"> </v>
      </c>
      <c r="N322" s="29" t="str">
        <f>IF(Замеры!T318=0," ",Замеры!T318)</f>
        <v xml:space="preserve"> </v>
      </c>
      <c r="O322" s="29" t="str">
        <f>Замеры!U318</f>
        <v xml:space="preserve"> </v>
      </c>
      <c r="P322" s="29" t="str">
        <f>Замеры!V318</f>
        <v xml:space="preserve"> </v>
      </c>
      <c r="Q322" s="29" t="str">
        <f>IF(Замеры!T318=0," ","+")</f>
        <v xml:space="preserve"> </v>
      </c>
      <c r="R322" s="32">
        <f>Замеры!S318</f>
        <v>0</v>
      </c>
      <c r="W322" s="33" t="e">
        <f t="shared" si="8"/>
        <v>#VALUE!</v>
      </c>
      <c r="X322" s="31" t="s">
        <v>75</v>
      </c>
      <c r="Y322" s="33" t="e">
        <f t="shared" si="9"/>
        <v>#VALUE!</v>
      </c>
      <c r="Z322" s="32"/>
    </row>
    <row r="323" spans="1:26" x14ac:dyDescent="0.3">
      <c r="A323" s="35">
        <f>IF(Замеры!B319=0, " ", Замеры!B319)</f>
        <v>314</v>
      </c>
      <c r="B323" s="37" t="str">
        <f>CONCATENATE(Замеры!C319,Замеры!E319)</f>
        <v>Группа от QF</v>
      </c>
      <c r="C323" s="35" t="str">
        <f>IF(Замеры!H319=0," ", Замеры!H319)</f>
        <v xml:space="preserve"> </v>
      </c>
      <c r="D323" s="29" t="str">
        <f>IF(Замеры!T319=0, " ", Замеры!R319)</f>
        <v xml:space="preserve"> </v>
      </c>
      <c r="E323" s="29" t="str">
        <f>CONCATENATE(Замеры!N319,Замеры!Q319,Замеры!P319)</f>
        <v xml:space="preserve"> </v>
      </c>
      <c r="F323" s="30" t="str">
        <f>IF(Замеры!T319=0," ","---")</f>
        <v xml:space="preserve"> </v>
      </c>
      <c r="G323" s="31" t="str">
        <f>IF(Замеры!T319=0," ",Замеры!I319)</f>
        <v xml:space="preserve"> </v>
      </c>
      <c r="H323" s="31" t="str">
        <f>CONCATENATE(Замеры!AE319,Замеры!U319,Замеры!AF319)</f>
        <v>0 0</v>
      </c>
      <c r="I323" s="29" t="str">
        <f>CONCATENATE(Замеры!AC319,Замеры!U319,Замеры!AD319)</f>
        <v>0 0</v>
      </c>
      <c r="J323" s="31" t="str">
        <f>IF(Замеры!T319=0," ",G323*2.55)</f>
        <v xml:space="preserve"> </v>
      </c>
      <c r="K323" s="29" t="str">
        <f>IF(Замеры!T319=0," ",Замеры!AA319)</f>
        <v xml:space="preserve"> </v>
      </c>
      <c r="L323" s="29" t="str">
        <f>IF(Замеры!T319=0," ",Замеры!AB319)</f>
        <v xml:space="preserve"> </v>
      </c>
      <c r="M323" s="29" t="str">
        <f>IF(Замеры!T319=0," ",0.1)</f>
        <v xml:space="preserve"> </v>
      </c>
      <c r="N323" s="29" t="str">
        <f>IF(Замеры!T319=0," ",Замеры!T319)</f>
        <v xml:space="preserve"> </v>
      </c>
      <c r="O323" s="29" t="str">
        <f>Замеры!U319</f>
        <v xml:space="preserve"> </v>
      </c>
      <c r="P323" s="29" t="str">
        <f>Замеры!V319</f>
        <v xml:space="preserve"> </v>
      </c>
      <c r="Q323" s="29" t="str">
        <f>IF(Замеры!T319=0," ","+")</f>
        <v xml:space="preserve"> </v>
      </c>
      <c r="R323" s="32">
        <f>Замеры!S319</f>
        <v>0</v>
      </c>
      <c r="W323" s="33" t="e">
        <f t="shared" si="8"/>
        <v>#VALUE!</v>
      </c>
      <c r="X323" s="31" t="s">
        <v>75</v>
      </c>
      <c r="Y323" s="33" t="e">
        <f t="shared" si="9"/>
        <v>#VALUE!</v>
      </c>
      <c r="Z323" s="32"/>
    </row>
    <row r="324" spans="1:26" x14ac:dyDescent="0.3">
      <c r="A324" s="35">
        <f>IF(Замеры!B320=0, " ", Замеры!B320)</f>
        <v>315</v>
      </c>
      <c r="B324" s="37" t="str">
        <f>CONCATENATE(Замеры!C320,Замеры!E320)</f>
        <v>Группа от QF</v>
      </c>
      <c r="C324" s="35" t="str">
        <f>IF(Замеры!H320=0," ", Замеры!H320)</f>
        <v xml:space="preserve"> </v>
      </c>
      <c r="D324" s="29" t="str">
        <f>IF(Замеры!T320=0, " ", Замеры!R320)</f>
        <v xml:space="preserve"> </v>
      </c>
      <c r="E324" s="29" t="str">
        <f>CONCATENATE(Замеры!N320,Замеры!Q320,Замеры!P320)</f>
        <v xml:space="preserve"> </v>
      </c>
      <c r="F324" s="30" t="str">
        <f>IF(Замеры!T320=0," ","---")</f>
        <v xml:space="preserve"> </v>
      </c>
      <c r="G324" s="31" t="str">
        <f>IF(Замеры!T320=0," ",Замеры!I320)</f>
        <v xml:space="preserve"> </v>
      </c>
      <c r="H324" s="31" t="str">
        <f>CONCATENATE(Замеры!AE320,Замеры!U320,Замеры!AF320)</f>
        <v>0 0</v>
      </c>
      <c r="I324" s="29" t="str">
        <f>CONCATENATE(Замеры!AC320,Замеры!U320,Замеры!AD320)</f>
        <v>0 0</v>
      </c>
      <c r="J324" s="31" t="str">
        <f>IF(Замеры!T320=0," ",G324*2.55)</f>
        <v xml:space="preserve"> </v>
      </c>
      <c r="K324" s="29" t="str">
        <f>IF(Замеры!T320=0," ",Замеры!AA320)</f>
        <v xml:space="preserve"> </v>
      </c>
      <c r="L324" s="29" t="str">
        <f>IF(Замеры!T320=0," ",Замеры!AB320)</f>
        <v xml:space="preserve"> </v>
      </c>
      <c r="M324" s="29" t="str">
        <f>IF(Замеры!T320=0," ",0.1)</f>
        <v xml:space="preserve"> </v>
      </c>
      <c r="N324" s="29" t="str">
        <f>IF(Замеры!T320=0," ",Замеры!T320)</f>
        <v xml:space="preserve"> </v>
      </c>
      <c r="O324" s="29" t="str">
        <f>Замеры!U320</f>
        <v xml:space="preserve"> </v>
      </c>
      <c r="P324" s="29" t="str">
        <f>Замеры!V320</f>
        <v xml:space="preserve"> </v>
      </c>
      <c r="Q324" s="29" t="str">
        <f>IF(Замеры!T320=0," ","+")</f>
        <v xml:space="preserve"> </v>
      </c>
      <c r="R324" s="32">
        <f>Замеры!S320</f>
        <v>0</v>
      </c>
      <c r="W324" s="33" t="e">
        <f t="shared" si="8"/>
        <v>#VALUE!</v>
      </c>
      <c r="X324" s="31" t="s">
        <v>75</v>
      </c>
      <c r="Y324" s="33" t="e">
        <f t="shared" si="9"/>
        <v>#VALUE!</v>
      </c>
      <c r="Z324" s="32"/>
    </row>
    <row r="325" spans="1:26" x14ac:dyDescent="0.3">
      <c r="A325" s="35">
        <f>IF(Замеры!B321=0, " ", Замеры!B321)</f>
        <v>316</v>
      </c>
      <c r="B325" s="37" t="str">
        <f>CONCATENATE(Замеры!C321,Замеры!E321)</f>
        <v>Группа от QF</v>
      </c>
      <c r="C325" s="35" t="str">
        <f>IF(Замеры!H321=0," ", Замеры!H321)</f>
        <v xml:space="preserve"> </v>
      </c>
      <c r="D325" s="29" t="str">
        <f>IF(Замеры!T321=0, " ", Замеры!R321)</f>
        <v xml:space="preserve"> </v>
      </c>
      <c r="E325" s="29" t="str">
        <f>CONCATENATE(Замеры!N321,Замеры!Q321,Замеры!P321)</f>
        <v xml:space="preserve"> </v>
      </c>
      <c r="F325" s="30" t="str">
        <f>IF(Замеры!T321=0," ","---")</f>
        <v xml:space="preserve"> </v>
      </c>
      <c r="G325" s="31" t="str">
        <f>IF(Замеры!T321=0," ",Замеры!I321)</f>
        <v xml:space="preserve"> </v>
      </c>
      <c r="H325" s="31" t="str">
        <f>CONCATENATE(Замеры!AE321,Замеры!U321,Замеры!AF321)</f>
        <v>0 0</v>
      </c>
      <c r="I325" s="29" t="str">
        <f>CONCATENATE(Замеры!AC321,Замеры!U321,Замеры!AD321)</f>
        <v>0 0</v>
      </c>
      <c r="J325" s="31" t="str">
        <f>IF(Замеры!T321=0," ",G325*2.55)</f>
        <v xml:space="preserve"> </v>
      </c>
      <c r="K325" s="29" t="str">
        <f>IF(Замеры!T321=0," ",Замеры!AA321)</f>
        <v xml:space="preserve"> </v>
      </c>
      <c r="L325" s="29" t="str">
        <f>IF(Замеры!T321=0," ",Замеры!AB321)</f>
        <v xml:space="preserve"> </v>
      </c>
      <c r="M325" s="29" t="str">
        <f>IF(Замеры!T321=0," ",0.1)</f>
        <v xml:space="preserve"> </v>
      </c>
      <c r="N325" s="29" t="str">
        <f>IF(Замеры!T321=0," ",Замеры!T321)</f>
        <v xml:space="preserve"> </v>
      </c>
      <c r="O325" s="29" t="str">
        <f>Замеры!U321</f>
        <v xml:space="preserve"> </v>
      </c>
      <c r="P325" s="29" t="str">
        <f>Замеры!V321</f>
        <v xml:space="preserve"> </v>
      </c>
      <c r="Q325" s="29" t="str">
        <f>IF(Замеры!T321=0," ","+")</f>
        <v xml:space="preserve"> </v>
      </c>
      <c r="R325" s="32">
        <f>Замеры!S321</f>
        <v>0</v>
      </c>
      <c r="W325" s="33" t="e">
        <f t="shared" si="8"/>
        <v>#VALUE!</v>
      </c>
      <c r="X325" s="31" t="s">
        <v>75</v>
      </c>
      <c r="Y325" s="33" t="e">
        <f t="shared" si="9"/>
        <v>#VALUE!</v>
      </c>
      <c r="Z325" s="32"/>
    </row>
    <row r="326" spans="1:26" x14ac:dyDescent="0.3">
      <c r="A326" s="35">
        <f>IF(Замеры!B322=0, " ", Замеры!B322)</f>
        <v>317</v>
      </c>
      <c r="B326" s="37" t="str">
        <f>CONCATENATE(Замеры!C322,Замеры!E322)</f>
        <v>Группа от QF</v>
      </c>
      <c r="C326" s="35" t="str">
        <f>IF(Замеры!H322=0," ", Замеры!H322)</f>
        <v xml:space="preserve"> </v>
      </c>
      <c r="D326" s="29" t="str">
        <f>IF(Замеры!T322=0, " ", Замеры!R322)</f>
        <v xml:space="preserve"> </v>
      </c>
      <c r="E326" s="29" t="str">
        <f>CONCATENATE(Замеры!N322,Замеры!Q322,Замеры!P322)</f>
        <v xml:space="preserve"> </v>
      </c>
      <c r="F326" s="30" t="str">
        <f>IF(Замеры!T322=0," ","---")</f>
        <v xml:space="preserve"> </v>
      </c>
      <c r="G326" s="31" t="str">
        <f>IF(Замеры!T322=0," ",Замеры!I322)</f>
        <v xml:space="preserve"> </v>
      </c>
      <c r="H326" s="31" t="str">
        <f>CONCATENATE(Замеры!AE322,Замеры!U322,Замеры!AF322)</f>
        <v>0 0</v>
      </c>
      <c r="I326" s="29" t="str">
        <f>CONCATENATE(Замеры!AC322,Замеры!U322,Замеры!AD322)</f>
        <v>0 0</v>
      </c>
      <c r="J326" s="31" t="str">
        <f>IF(Замеры!T322=0," ",G326*2.55)</f>
        <v xml:space="preserve"> </v>
      </c>
      <c r="K326" s="29" t="str">
        <f>IF(Замеры!T322=0," ",Замеры!AA322)</f>
        <v xml:space="preserve"> </v>
      </c>
      <c r="L326" s="29" t="str">
        <f>IF(Замеры!T322=0," ",Замеры!AB322)</f>
        <v xml:space="preserve"> </v>
      </c>
      <c r="M326" s="29" t="str">
        <f>IF(Замеры!T322=0," ",0.1)</f>
        <v xml:space="preserve"> </v>
      </c>
      <c r="N326" s="29" t="str">
        <f>IF(Замеры!T322=0," ",Замеры!T322)</f>
        <v xml:space="preserve"> </v>
      </c>
      <c r="O326" s="29" t="str">
        <f>Замеры!U322</f>
        <v xml:space="preserve"> </v>
      </c>
      <c r="P326" s="29" t="str">
        <f>Замеры!V322</f>
        <v xml:space="preserve"> </v>
      </c>
      <c r="Q326" s="29" t="str">
        <f>IF(Замеры!T322=0," ","+")</f>
        <v xml:space="preserve"> </v>
      </c>
      <c r="R326" s="32">
        <f>Замеры!S322</f>
        <v>0</v>
      </c>
      <c r="W326" s="33" t="e">
        <f t="shared" si="8"/>
        <v>#VALUE!</v>
      </c>
      <c r="X326" s="31" t="s">
        <v>75</v>
      </c>
      <c r="Y326" s="33" t="e">
        <f t="shared" si="9"/>
        <v>#VALUE!</v>
      </c>
      <c r="Z326" s="32"/>
    </row>
    <row r="327" spans="1:26" x14ac:dyDescent="0.3">
      <c r="A327" s="35">
        <f>IF(Замеры!B323=0, " ", Замеры!B323)</f>
        <v>318</v>
      </c>
      <c r="B327" s="37" t="str">
        <f>CONCATENATE(Замеры!C323,Замеры!E323)</f>
        <v>Группа от QF</v>
      </c>
      <c r="C327" s="35" t="str">
        <f>IF(Замеры!H323=0," ", Замеры!H323)</f>
        <v xml:space="preserve"> </v>
      </c>
      <c r="D327" s="29" t="str">
        <f>IF(Замеры!T323=0, " ", Замеры!R323)</f>
        <v xml:space="preserve"> </v>
      </c>
      <c r="E327" s="29" t="str">
        <f>CONCATENATE(Замеры!N323,Замеры!Q323,Замеры!P323)</f>
        <v xml:space="preserve"> </v>
      </c>
      <c r="F327" s="30" t="str">
        <f>IF(Замеры!T323=0," ","---")</f>
        <v xml:space="preserve"> </v>
      </c>
      <c r="G327" s="31" t="str">
        <f>IF(Замеры!T323=0," ",Замеры!I323)</f>
        <v xml:space="preserve"> </v>
      </c>
      <c r="H327" s="31" t="str">
        <f>CONCATENATE(Замеры!AE323,Замеры!U323,Замеры!AF323)</f>
        <v>0 0</v>
      </c>
      <c r="I327" s="29" t="str">
        <f>CONCATENATE(Замеры!AC323,Замеры!U323,Замеры!AD323)</f>
        <v>0 0</v>
      </c>
      <c r="J327" s="31" t="str">
        <f>IF(Замеры!T323=0," ",G327*2.55)</f>
        <v xml:space="preserve"> </v>
      </c>
      <c r="K327" s="29" t="str">
        <f>IF(Замеры!T323=0," ",Замеры!AA323)</f>
        <v xml:space="preserve"> </v>
      </c>
      <c r="L327" s="29" t="str">
        <f>IF(Замеры!T323=0," ",Замеры!AB323)</f>
        <v xml:space="preserve"> </v>
      </c>
      <c r="M327" s="29" t="str">
        <f>IF(Замеры!T323=0," ",0.1)</f>
        <v xml:space="preserve"> </v>
      </c>
      <c r="N327" s="29" t="str">
        <f>IF(Замеры!T323=0," ",Замеры!T323)</f>
        <v xml:space="preserve"> </v>
      </c>
      <c r="O327" s="29" t="str">
        <f>Замеры!U323</f>
        <v xml:space="preserve"> </v>
      </c>
      <c r="P327" s="29" t="str">
        <f>Замеры!V323</f>
        <v xml:space="preserve"> </v>
      </c>
      <c r="Q327" s="29" t="str">
        <f>IF(Замеры!T323=0," ","+")</f>
        <v xml:space="preserve"> </v>
      </c>
      <c r="R327" s="32">
        <f>Замеры!S323</f>
        <v>0</v>
      </c>
      <c r="W327" s="33" t="e">
        <f t="shared" si="8"/>
        <v>#VALUE!</v>
      </c>
      <c r="X327" s="31" t="s">
        <v>75</v>
      </c>
      <c r="Y327" s="33" t="e">
        <f t="shared" si="9"/>
        <v>#VALUE!</v>
      </c>
      <c r="Z327" s="32"/>
    </row>
    <row r="328" spans="1:26" x14ac:dyDescent="0.3">
      <c r="A328" s="35">
        <f>IF(Замеры!B324=0, " ", Замеры!B324)</f>
        <v>319</v>
      </c>
      <c r="B328" s="37" t="str">
        <f>CONCATENATE(Замеры!C324,Замеры!E324)</f>
        <v>Группа от QF</v>
      </c>
      <c r="C328" s="35" t="str">
        <f>IF(Замеры!H324=0," ", Замеры!H324)</f>
        <v xml:space="preserve"> </v>
      </c>
      <c r="D328" s="29" t="str">
        <f>IF(Замеры!T324=0, " ", Замеры!R324)</f>
        <v xml:space="preserve"> </v>
      </c>
      <c r="E328" s="29" t="str">
        <f>CONCATENATE(Замеры!N324,Замеры!Q324,Замеры!P324)</f>
        <v xml:space="preserve"> </v>
      </c>
      <c r="F328" s="30" t="str">
        <f>IF(Замеры!T324=0," ","---")</f>
        <v xml:space="preserve"> </v>
      </c>
      <c r="G328" s="31" t="str">
        <f>IF(Замеры!T324=0," ",Замеры!I324)</f>
        <v xml:space="preserve"> </v>
      </c>
      <c r="H328" s="31" t="str">
        <f>CONCATENATE(Замеры!AE324,Замеры!U324,Замеры!AF324)</f>
        <v>0 0</v>
      </c>
      <c r="I328" s="29" t="str">
        <f>CONCATENATE(Замеры!AC324,Замеры!U324,Замеры!AD324)</f>
        <v>0 0</v>
      </c>
      <c r="J328" s="31" t="str">
        <f>IF(Замеры!T324=0," ",G328*2.55)</f>
        <v xml:space="preserve"> </v>
      </c>
      <c r="K328" s="29" t="str">
        <f>IF(Замеры!T324=0," ",Замеры!AA324)</f>
        <v xml:space="preserve"> </v>
      </c>
      <c r="L328" s="29" t="str">
        <f>IF(Замеры!T324=0," ",Замеры!AB324)</f>
        <v xml:space="preserve"> </v>
      </c>
      <c r="M328" s="29" t="str">
        <f>IF(Замеры!T324=0," ",0.1)</f>
        <v xml:space="preserve"> </v>
      </c>
      <c r="N328" s="29" t="str">
        <f>IF(Замеры!T324=0," ",Замеры!T324)</f>
        <v xml:space="preserve"> </v>
      </c>
      <c r="O328" s="29" t="str">
        <f>Замеры!U324</f>
        <v xml:space="preserve"> </v>
      </c>
      <c r="P328" s="29" t="str">
        <f>Замеры!V324</f>
        <v xml:space="preserve"> </v>
      </c>
      <c r="Q328" s="29" t="str">
        <f>IF(Замеры!T324=0," ","+")</f>
        <v xml:space="preserve"> </v>
      </c>
      <c r="R328" s="32">
        <f>Замеры!S324</f>
        <v>0</v>
      </c>
      <c r="W328" s="33" t="e">
        <f t="shared" si="8"/>
        <v>#VALUE!</v>
      </c>
      <c r="X328" s="31" t="s">
        <v>75</v>
      </c>
      <c r="Y328" s="33" t="e">
        <f t="shared" si="9"/>
        <v>#VALUE!</v>
      </c>
      <c r="Z328" s="32"/>
    </row>
    <row r="329" spans="1:26" x14ac:dyDescent="0.3">
      <c r="A329" s="35">
        <f>IF(Замеры!B325=0, " ", Замеры!B325)</f>
        <v>320</v>
      </c>
      <c r="B329" s="37" t="str">
        <f>CONCATENATE(Замеры!C325,Замеры!E325)</f>
        <v>Группа от QF</v>
      </c>
      <c r="C329" s="35" t="str">
        <f>IF(Замеры!H325=0," ", Замеры!H325)</f>
        <v xml:space="preserve"> </v>
      </c>
      <c r="D329" s="29" t="str">
        <f>IF(Замеры!T325=0, " ", Замеры!R325)</f>
        <v xml:space="preserve"> </v>
      </c>
      <c r="E329" s="29" t="str">
        <f>CONCATENATE(Замеры!N325,Замеры!Q325,Замеры!P325)</f>
        <v xml:space="preserve"> </v>
      </c>
      <c r="F329" s="30" t="str">
        <f>IF(Замеры!T325=0," ","---")</f>
        <v xml:space="preserve"> </v>
      </c>
      <c r="G329" s="31" t="str">
        <f>IF(Замеры!T325=0," ",Замеры!I325)</f>
        <v xml:space="preserve"> </v>
      </c>
      <c r="H329" s="31" t="str">
        <f>CONCATENATE(Замеры!AE325,Замеры!U325,Замеры!AF325)</f>
        <v>0 0</v>
      </c>
      <c r="I329" s="29" t="str">
        <f>CONCATENATE(Замеры!AC325,Замеры!U325,Замеры!AD325)</f>
        <v>0 0</v>
      </c>
      <c r="J329" s="31" t="str">
        <f>IF(Замеры!T325=0," ",G329*2.55)</f>
        <v xml:space="preserve"> </v>
      </c>
      <c r="K329" s="29" t="str">
        <f>IF(Замеры!T325=0," ",Замеры!AA325)</f>
        <v xml:space="preserve"> </v>
      </c>
      <c r="L329" s="29" t="str">
        <f>IF(Замеры!T325=0," ",Замеры!AB325)</f>
        <v xml:space="preserve"> </v>
      </c>
      <c r="M329" s="29" t="str">
        <f>IF(Замеры!T325=0," ",0.1)</f>
        <v xml:space="preserve"> </v>
      </c>
      <c r="N329" s="29" t="str">
        <f>IF(Замеры!T325=0," ",Замеры!T325)</f>
        <v xml:space="preserve"> </v>
      </c>
      <c r="O329" s="29" t="str">
        <f>Замеры!U325</f>
        <v xml:space="preserve"> </v>
      </c>
      <c r="P329" s="29" t="str">
        <f>Замеры!V325</f>
        <v xml:space="preserve"> </v>
      </c>
      <c r="Q329" s="29" t="str">
        <f>IF(Замеры!T325=0," ","+")</f>
        <v xml:space="preserve"> </v>
      </c>
      <c r="R329" s="32">
        <f>Замеры!S325</f>
        <v>0</v>
      </c>
      <c r="W329" s="33" t="e">
        <f t="shared" si="8"/>
        <v>#VALUE!</v>
      </c>
      <c r="X329" s="31" t="s">
        <v>75</v>
      </c>
      <c r="Y329" s="33" t="e">
        <f t="shared" si="9"/>
        <v>#VALUE!</v>
      </c>
      <c r="Z329" s="32"/>
    </row>
    <row r="330" spans="1:26" x14ac:dyDescent="0.3">
      <c r="A330" s="35">
        <f>IF(Замеры!B326=0, " ", Замеры!B326)</f>
        <v>321</v>
      </c>
      <c r="B330" s="37" t="str">
        <f>CONCATENATE(Замеры!C326,Замеры!E326)</f>
        <v>Группа от QF</v>
      </c>
      <c r="C330" s="35" t="str">
        <f>IF(Замеры!H326=0," ", Замеры!H326)</f>
        <v xml:space="preserve"> </v>
      </c>
      <c r="D330" s="29" t="str">
        <f>IF(Замеры!T326=0, " ", Замеры!R326)</f>
        <v xml:space="preserve"> </v>
      </c>
      <c r="E330" s="29" t="str">
        <f>CONCATENATE(Замеры!N326,Замеры!Q326,Замеры!P326)</f>
        <v xml:space="preserve"> </v>
      </c>
      <c r="F330" s="30" t="str">
        <f>IF(Замеры!T326=0," ","---")</f>
        <v xml:space="preserve"> </v>
      </c>
      <c r="G330" s="31" t="str">
        <f>IF(Замеры!T326=0," ",Замеры!I326)</f>
        <v xml:space="preserve"> </v>
      </c>
      <c r="H330" s="31" t="str">
        <f>CONCATENATE(Замеры!AE326,Замеры!U326,Замеры!AF326)</f>
        <v>0 0</v>
      </c>
      <c r="I330" s="29" t="str">
        <f>CONCATENATE(Замеры!AC326,Замеры!U326,Замеры!AD326)</f>
        <v>0 0</v>
      </c>
      <c r="J330" s="31" t="str">
        <f>IF(Замеры!T326=0," ",G330*2.55)</f>
        <v xml:space="preserve"> </v>
      </c>
      <c r="K330" s="29" t="str">
        <f>IF(Замеры!T326=0," ",Замеры!AA326)</f>
        <v xml:space="preserve"> </v>
      </c>
      <c r="L330" s="29" t="str">
        <f>IF(Замеры!T326=0," ",Замеры!AB326)</f>
        <v xml:space="preserve"> </v>
      </c>
      <c r="M330" s="29" t="str">
        <f>IF(Замеры!T326=0," ",0.1)</f>
        <v xml:space="preserve"> </v>
      </c>
      <c r="N330" s="29" t="str">
        <f>IF(Замеры!T326=0," ",Замеры!T326)</f>
        <v xml:space="preserve"> </v>
      </c>
      <c r="O330" s="29" t="str">
        <f>Замеры!U326</f>
        <v xml:space="preserve"> </v>
      </c>
      <c r="P330" s="29" t="str">
        <f>Замеры!V326</f>
        <v xml:space="preserve"> </v>
      </c>
      <c r="Q330" s="29" t="str">
        <f>IF(Замеры!T326=0," ","+")</f>
        <v xml:space="preserve"> </v>
      </c>
      <c r="R330" s="32">
        <f>Замеры!S326</f>
        <v>0</v>
      </c>
      <c r="W330" s="33" t="e">
        <f t="shared" ref="W330:W393" si="10">G330*1.13</f>
        <v>#VALUE!</v>
      </c>
      <c r="X330" s="31" t="s">
        <v>75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IF(Замеры!B327=0, " ", Замеры!B327)</f>
        <v>322</v>
      </c>
      <c r="B331" s="37" t="str">
        <f>CONCATENATE(Замеры!C327,Замеры!E327)</f>
        <v>Группа от QF</v>
      </c>
      <c r="C331" s="35" t="str">
        <f>IF(Замеры!H327=0," ", Замеры!H327)</f>
        <v xml:space="preserve"> </v>
      </c>
      <c r="D331" s="29" t="str">
        <f>IF(Замеры!T327=0, " ", Замеры!R327)</f>
        <v xml:space="preserve"> </v>
      </c>
      <c r="E331" s="29" t="str">
        <f>CONCATENATE(Замеры!N327,Замеры!Q327,Замеры!P327)</f>
        <v xml:space="preserve"> </v>
      </c>
      <c r="F331" s="30" t="str">
        <f>IF(Замеры!T327=0," ","---")</f>
        <v xml:space="preserve"> </v>
      </c>
      <c r="G331" s="31" t="str">
        <f>IF(Замеры!T327=0," ",Замеры!I327)</f>
        <v xml:space="preserve"> </v>
      </c>
      <c r="H331" s="31" t="str">
        <f>CONCATENATE(Замеры!AE327,Замеры!U327,Замеры!AF327)</f>
        <v>0 0</v>
      </c>
      <c r="I331" s="29" t="str">
        <f>CONCATENATE(Замеры!AC327,Замеры!U327,Замеры!AD327)</f>
        <v>0 0</v>
      </c>
      <c r="J331" s="31" t="str">
        <f>IF(Замеры!T327=0," ",G331*2.55)</f>
        <v xml:space="preserve"> </v>
      </c>
      <c r="K331" s="29" t="str">
        <f>IF(Замеры!T327=0," ",Замеры!AA327)</f>
        <v xml:space="preserve"> </v>
      </c>
      <c r="L331" s="29" t="str">
        <f>IF(Замеры!T327=0," ",Замеры!AB327)</f>
        <v xml:space="preserve"> </v>
      </c>
      <c r="M331" s="29" t="str">
        <f>IF(Замеры!T327=0," ",0.1)</f>
        <v xml:space="preserve"> </v>
      </c>
      <c r="N331" s="29" t="str">
        <f>IF(Замеры!T327=0," ",Замеры!T327)</f>
        <v xml:space="preserve"> </v>
      </c>
      <c r="O331" s="29" t="str">
        <f>Замеры!U327</f>
        <v xml:space="preserve"> </v>
      </c>
      <c r="P331" s="29" t="str">
        <f>Замеры!V327</f>
        <v xml:space="preserve"> </v>
      </c>
      <c r="Q331" s="29" t="str">
        <f>IF(Замеры!T327=0," ","+")</f>
        <v xml:space="preserve"> </v>
      </c>
      <c r="R331" s="32">
        <f>Замеры!S327</f>
        <v>0</v>
      </c>
      <c r="W331" s="33" t="e">
        <f t="shared" si="10"/>
        <v>#VALUE!</v>
      </c>
      <c r="X331" s="31" t="s">
        <v>75</v>
      </c>
      <c r="Y331" s="33" t="e">
        <f t="shared" si="11"/>
        <v>#VALUE!</v>
      </c>
      <c r="Z331" s="32"/>
    </row>
    <row r="332" spans="1:26" x14ac:dyDescent="0.3">
      <c r="A332" s="35">
        <f>IF(Замеры!B328=0, " ", Замеры!B328)</f>
        <v>323</v>
      </c>
      <c r="B332" s="37" t="str">
        <f>CONCATENATE(Замеры!C328,Замеры!E328)</f>
        <v>Группа от QF</v>
      </c>
      <c r="C332" s="35" t="str">
        <f>IF(Замеры!H328=0," ", Замеры!H328)</f>
        <v xml:space="preserve"> </v>
      </c>
      <c r="D332" s="29" t="str">
        <f>IF(Замеры!T328=0, " ", Замеры!R328)</f>
        <v xml:space="preserve"> </v>
      </c>
      <c r="E332" s="29" t="str">
        <f>CONCATENATE(Замеры!N328,Замеры!Q328,Замеры!P328)</f>
        <v xml:space="preserve"> </v>
      </c>
      <c r="F332" s="30" t="str">
        <f>IF(Замеры!T328=0," ","---")</f>
        <v xml:space="preserve"> </v>
      </c>
      <c r="G332" s="31" t="str">
        <f>IF(Замеры!T328=0," ",Замеры!I328)</f>
        <v xml:space="preserve"> </v>
      </c>
      <c r="H332" s="31" t="str">
        <f>CONCATENATE(Замеры!AE328,Замеры!U328,Замеры!AF328)</f>
        <v>0 0</v>
      </c>
      <c r="I332" s="29" t="str">
        <f>CONCATENATE(Замеры!AC328,Замеры!U328,Замеры!AD328)</f>
        <v>0 0</v>
      </c>
      <c r="J332" s="31" t="str">
        <f>IF(Замеры!T328=0," ",G332*2.55)</f>
        <v xml:space="preserve"> </v>
      </c>
      <c r="K332" s="29" t="str">
        <f>IF(Замеры!T328=0," ",Замеры!AA328)</f>
        <v xml:space="preserve"> </v>
      </c>
      <c r="L332" s="29" t="str">
        <f>IF(Замеры!T328=0," ",Замеры!AB328)</f>
        <v xml:space="preserve"> </v>
      </c>
      <c r="M332" s="29" t="str">
        <f>IF(Замеры!T328=0," ",0.1)</f>
        <v xml:space="preserve"> </v>
      </c>
      <c r="N332" s="29" t="str">
        <f>IF(Замеры!T328=0," ",Замеры!T328)</f>
        <v xml:space="preserve"> </v>
      </c>
      <c r="O332" s="29" t="str">
        <f>Замеры!U328</f>
        <v xml:space="preserve"> </v>
      </c>
      <c r="P332" s="29" t="str">
        <f>Замеры!V328</f>
        <v xml:space="preserve"> </v>
      </c>
      <c r="Q332" s="29" t="str">
        <f>IF(Замеры!T328=0," ","+")</f>
        <v xml:space="preserve"> </v>
      </c>
      <c r="R332" s="32">
        <f>Замеры!S328</f>
        <v>0</v>
      </c>
      <c r="W332" s="33" t="e">
        <f t="shared" si="10"/>
        <v>#VALUE!</v>
      </c>
      <c r="X332" s="31" t="s">
        <v>75</v>
      </c>
      <c r="Y332" s="33" t="e">
        <f t="shared" si="11"/>
        <v>#VALUE!</v>
      </c>
      <c r="Z332" s="32"/>
    </row>
    <row r="333" spans="1:26" x14ac:dyDescent="0.3">
      <c r="A333" s="35">
        <f>IF(Замеры!B329=0, " ", Замеры!B329)</f>
        <v>324</v>
      </c>
      <c r="B333" s="37" t="str">
        <f>CONCATENATE(Замеры!C329,Замеры!E329)</f>
        <v>Группа от QF</v>
      </c>
      <c r="C333" s="35" t="str">
        <f>IF(Замеры!H329=0," ", Замеры!H329)</f>
        <v xml:space="preserve"> </v>
      </c>
      <c r="D333" s="29" t="str">
        <f>IF(Замеры!T329=0, " ", Замеры!R329)</f>
        <v xml:space="preserve"> </v>
      </c>
      <c r="E333" s="29" t="str">
        <f>CONCATENATE(Замеры!N329,Замеры!Q329,Замеры!P329)</f>
        <v xml:space="preserve"> </v>
      </c>
      <c r="F333" s="30" t="str">
        <f>IF(Замеры!T329=0," ","---")</f>
        <v xml:space="preserve"> </v>
      </c>
      <c r="G333" s="31" t="str">
        <f>IF(Замеры!T329=0," ",Замеры!I329)</f>
        <v xml:space="preserve"> </v>
      </c>
      <c r="H333" s="31" t="str">
        <f>CONCATENATE(Замеры!AE329,Замеры!U329,Замеры!AF329)</f>
        <v>0 0</v>
      </c>
      <c r="I333" s="29" t="str">
        <f>CONCATENATE(Замеры!AC329,Замеры!U329,Замеры!AD329)</f>
        <v>0 0</v>
      </c>
      <c r="J333" s="31" t="str">
        <f>IF(Замеры!T329=0," ",G333*2.55)</f>
        <v xml:space="preserve"> </v>
      </c>
      <c r="K333" s="29" t="str">
        <f>IF(Замеры!T329=0," ",Замеры!AA329)</f>
        <v xml:space="preserve"> </v>
      </c>
      <c r="L333" s="29" t="str">
        <f>IF(Замеры!T329=0," ",Замеры!AB329)</f>
        <v xml:space="preserve"> </v>
      </c>
      <c r="M333" s="29" t="str">
        <f>IF(Замеры!T329=0," ",0.1)</f>
        <v xml:space="preserve"> </v>
      </c>
      <c r="N333" s="29" t="str">
        <f>IF(Замеры!T329=0," ",Замеры!T329)</f>
        <v xml:space="preserve"> </v>
      </c>
      <c r="O333" s="29" t="str">
        <f>Замеры!U329</f>
        <v xml:space="preserve"> </v>
      </c>
      <c r="P333" s="29" t="str">
        <f>Замеры!V329</f>
        <v xml:space="preserve"> </v>
      </c>
      <c r="Q333" s="29" t="str">
        <f>IF(Замеры!T329=0," ","+")</f>
        <v xml:space="preserve"> </v>
      </c>
      <c r="R333" s="32">
        <f>Замеры!S329</f>
        <v>0</v>
      </c>
      <c r="W333" s="33" t="e">
        <f t="shared" si="10"/>
        <v>#VALUE!</v>
      </c>
      <c r="X333" s="31" t="s">
        <v>75</v>
      </c>
      <c r="Y333" s="33" t="e">
        <f t="shared" si="11"/>
        <v>#VALUE!</v>
      </c>
      <c r="Z333" s="32"/>
    </row>
    <row r="334" spans="1:26" x14ac:dyDescent="0.3">
      <c r="A334" s="35">
        <f>IF(Замеры!B330=0, " ", Замеры!B330)</f>
        <v>325</v>
      </c>
      <c r="B334" s="37" t="str">
        <f>CONCATENATE(Замеры!C330,Замеры!E330)</f>
        <v>Группа от QF</v>
      </c>
      <c r="C334" s="35" t="str">
        <f>IF(Замеры!H330=0," ", Замеры!H330)</f>
        <v xml:space="preserve"> </v>
      </c>
      <c r="D334" s="29" t="str">
        <f>IF(Замеры!T330=0, " ", Замеры!R330)</f>
        <v xml:space="preserve"> </v>
      </c>
      <c r="E334" s="29" t="str">
        <f>CONCATENATE(Замеры!N330,Замеры!Q330,Замеры!P330)</f>
        <v xml:space="preserve"> </v>
      </c>
      <c r="F334" s="30" t="str">
        <f>IF(Замеры!T330=0," ","---")</f>
        <v xml:space="preserve"> </v>
      </c>
      <c r="G334" s="31" t="str">
        <f>IF(Замеры!T330=0," ",Замеры!I330)</f>
        <v xml:space="preserve"> </v>
      </c>
      <c r="H334" s="31" t="str">
        <f>CONCATENATE(Замеры!AE330,Замеры!U330,Замеры!AF330)</f>
        <v>0 0</v>
      </c>
      <c r="I334" s="29" t="str">
        <f>CONCATENATE(Замеры!AC330,Замеры!U330,Замеры!AD330)</f>
        <v>0 0</v>
      </c>
      <c r="J334" s="31" t="str">
        <f>IF(Замеры!T330=0," ",G334*2.55)</f>
        <v xml:space="preserve"> </v>
      </c>
      <c r="K334" s="29" t="str">
        <f>IF(Замеры!T330=0," ",Замеры!AA330)</f>
        <v xml:space="preserve"> </v>
      </c>
      <c r="L334" s="29" t="str">
        <f>IF(Замеры!T330=0," ",Замеры!AB330)</f>
        <v xml:space="preserve"> </v>
      </c>
      <c r="M334" s="29" t="str">
        <f>IF(Замеры!T330=0," ",0.1)</f>
        <v xml:space="preserve"> </v>
      </c>
      <c r="N334" s="29" t="str">
        <f>IF(Замеры!T330=0," ",Замеры!T330)</f>
        <v xml:space="preserve"> </v>
      </c>
      <c r="O334" s="29" t="str">
        <f>Замеры!U330</f>
        <v xml:space="preserve"> </v>
      </c>
      <c r="P334" s="29" t="str">
        <f>Замеры!V330</f>
        <v xml:space="preserve"> </v>
      </c>
      <c r="Q334" s="29" t="str">
        <f>IF(Замеры!T330=0," ","+")</f>
        <v xml:space="preserve"> </v>
      </c>
      <c r="R334" s="32">
        <f>Замеры!S330</f>
        <v>0</v>
      </c>
      <c r="W334" s="33" t="e">
        <f t="shared" si="10"/>
        <v>#VALUE!</v>
      </c>
      <c r="X334" s="31" t="s">
        <v>75</v>
      </c>
      <c r="Y334" s="33" t="e">
        <f t="shared" si="11"/>
        <v>#VALUE!</v>
      </c>
      <c r="Z334" s="32"/>
    </row>
    <row r="335" spans="1:26" x14ac:dyDescent="0.3">
      <c r="A335" s="35">
        <f>IF(Замеры!B331=0, " ", Замеры!B331)</f>
        <v>326</v>
      </c>
      <c r="B335" s="37" t="str">
        <f>CONCATENATE(Замеры!C331,Замеры!E331)</f>
        <v>Группа от QF</v>
      </c>
      <c r="C335" s="35" t="str">
        <f>IF(Замеры!H331=0," ", Замеры!H331)</f>
        <v xml:space="preserve"> </v>
      </c>
      <c r="D335" s="29" t="str">
        <f>IF(Замеры!T331=0, " ", Замеры!R331)</f>
        <v xml:space="preserve"> </v>
      </c>
      <c r="E335" s="29" t="str">
        <f>CONCATENATE(Замеры!N331,Замеры!Q331,Замеры!P331)</f>
        <v xml:space="preserve"> </v>
      </c>
      <c r="F335" s="30" t="str">
        <f>IF(Замеры!T331=0," ","---")</f>
        <v xml:space="preserve"> </v>
      </c>
      <c r="G335" s="31" t="str">
        <f>IF(Замеры!T331=0," ",Замеры!I331)</f>
        <v xml:space="preserve"> </v>
      </c>
      <c r="H335" s="31" t="str">
        <f>CONCATENATE(Замеры!AE331,Замеры!U331,Замеры!AF331)</f>
        <v>0 0</v>
      </c>
      <c r="I335" s="29" t="str">
        <f>CONCATENATE(Замеры!AC331,Замеры!U331,Замеры!AD331)</f>
        <v>0 0</v>
      </c>
      <c r="J335" s="31" t="str">
        <f>IF(Замеры!T331=0," ",G335*2.55)</f>
        <v xml:space="preserve"> </v>
      </c>
      <c r="K335" s="29" t="str">
        <f>IF(Замеры!T331=0," ",Замеры!AA331)</f>
        <v xml:space="preserve"> </v>
      </c>
      <c r="L335" s="29" t="str">
        <f>IF(Замеры!T331=0," ",Замеры!AB331)</f>
        <v xml:space="preserve"> </v>
      </c>
      <c r="M335" s="29" t="str">
        <f>IF(Замеры!T331=0," ",0.1)</f>
        <v xml:space="preserve"> </v>
      </c>
      <c r="N335" s="29" t="str">
        <f>IF(Замеры!T331=0," ",Замеры!T331)</f>
        <v xml:space="preserve"> </v>
      </c>
      <c r="O335" s="29" t="str">
        <f>Замеры!U331</f>
        <v xml:space="preserve"> </v>
      </c>
      <c r="P335" s="29" t="str">
        <f>Замеры!V331</f>
        <v xml:space="preserve"> </v>
      </c>
      <c r="Q335" s="29" t="str">
        <f>IF(Замеры!T331=0," ","+")</f>
        <v xml:space="preserve"> </v>
      </c>
      <c r="R335" s="32">
        <f>Замеры!S331</f>
        <v>0</v>
      </c>
      <c r="W335" s="33" t="e">
        <f t="shared" si="10"/>
        <v>#VALUE!</v>
      </c>
      <c r="X335" s="31" t="s">
        <v>75</v>
      </c>
      <c r="Y335" s="33" t="e">
        <f t="shared" si="11"/>
        <v>#VALUE!</v>
      </c>
      <c r="Z335" s="32"/>
    </row>
    <row r="336" spans="1:26" x14ac:dyDescent="0.3">
      <c r="A336" s="35">
        <f>IF(Замеры!B332=0, " ", Замеры!B332)</f>
        <v>327</v>
      </c>
      <c r="B336" s="37" t="str">
        <f>CONCATENATE(Замеры!C332,Замеры!E332)</f>
        <v>Группа от QF</v>
      </c>
      <c r="C336" s="35" t="str">
        <f>IF(Замеры!H332=0," ", Замеры!H332)</f>
        <v xml:space="preserve"> </v>
      </c>
      <c r="D336" s="29" t="str">
        <f>IF(Замеры!T332=0, " ", Замеры!R332)</f>
        <v xml:space="preserve"> </v>
      </c>
      <c r="E336" s="29" t="str">
        <f>CONCATENATE(Замеры!N332,Замеры!Q332,Замеры!P332)</f>
        <v xml:space="preserve"> </v>
      </c>
      <c r="F336" s="30" t="str">
        <f>IF(Замеры!T332=0," ","---")</f>
        <v xml:space="preserve"> </v>
      </c>
      <c r="G336" s="31" t="str">
        <f>IF(Замеры!T332=0," ",Замеры!I332)</f>
        <v xml:space="preserve"> </v>
      </c>
      <c r="H336" s="31" t="str">
        <f>CONCATENATE(Замеры!AE332,Замеры!U332,Замеры!AF332)</f>
        <v>0 0</v>
      </c>
      <c r="I336" s="29" t="str">
        <f>CONCATENATE(Замеры!AC332,Замеры!U332,Замеры!AD332)</f>
        <v>0 0</v>
      </c>
      <c r="J336" s="31" t="str">
        <f>IF(Замеры!T332=0," ",G336*2.55)</f>
        <v xml:space="preserve"> </v>
      </c>
      <c r="K336" s="29" t="str">
        <f>IF(Замеры!T332=0," ",Замеры!AA332)</f>
        <v xml:space="preserve"> </v>
      </c>
      <c r="L336" s="29" t="str">
        <f>IF(Замеры!T332=0," ",Замеры!AB332)</f>
        <v xml:space="preserve"> </v>
      </c>
      <c r="M336" s="29" t="str">
        <f>IF(Замеры!T332=0," ",0.1)</f>
        <v xml:space="preserve"> </v>
      </c>
      <c r="N336" s="29" t="str">
        <f>IF(Замеры!T332=0," ",Замеры!T332)</f>
        <v xml:space="preserve"> </v>
      </c>
      <c r="O336" s="29" t="str">
        <f>Замеры!U332</f>
        <v xml:space="preserve"> </v>
      </c>
      <c r="P336" s="29" t="str">
        <f>Замеры!V332</f>
        <v xml:space="preserve"> </v>
      </c>
      <c r="Q336" s="29" t="str">
        <f>IF(Замеры!T332=0," ","+")</f>
        <v xml:space="preserve"> </v>
      </c>
      <c r="R336" s="32">
        <f>Замеры!S332</f>
        <v>0</v>
      </c>
      <c r="W336" s="33" t="e">
        <f t="shared" si="10"/>
        <v>#VALUE!</v>
      </c>
      <c r="X336" s="31" t="s">
        <v>75</v>
      </c>
      <c r="Y336" s="33" t="e">
        <f t="shared" si="11"/>
        <v>#VALUE!</v>
      </c>
      <c r="Z336" s="32"/>
    </row>
    <row r="337" spans="1:26" x14ac:dyDescent="0.3">
      <c r="A337" s="35">
        <f>IF(Замеры!B333=0, " ", Замеры!B333)</f>
        <v>328</v>
      </c>
      <c r="B337" s="37" t="str">
        <f>CONCATENATE(Замеры!C333,Замеры!E333)</f>
        <v>Группа от QF</v>
      </c>
      <c r="C337" s="35" t="str">
        <f>IF(Замеры!H333=0," ", Замеры!H333)</f>
        <v xml:space="preserve"> </v>
      </c>
      <c r="D337" s="29" t="str">
        <f>IF(Замеры!T333=0, " ", Замеры!R333)</f>
        <v xml:space="preserve"> </v>
      </c>
      <c r="E337" s="29" t="str">
        <f>CONCATENATE(Замеры!N333,Замеры!Q333,Замеры!P333)</f>
        <v xml:space="preserve"> </v>
      </c>
      <c r="F337" s="30" t="str">
        <f>IF(Замеры!T333=0," ","---")</f>
        <v xml:space="preserve"> </v>
      </c>
      <c r="G337" s="31" t="str">
        <f>IF(Замеры!T333=0," ",Замеры!I333)</f>
        <v xml:space="preserve"> </v>
      </c>
      <c r="H337" s="31" t="str">
        <f>CONCATENATE(Замеры!AE333,Замеры!U333,Замеры!AF333)</f>
        <v>0 0</v>
      </c>
      <c r="I337" s="29" t="str">
        <f>CONCATENATE(Замеры!AC333,Замеры!U333,Замеры!AD333)</f>
        <v>0 0</v>
      </c>
      <c r="J337" s="31" t="str">
        <f>IF(Замеры!T333=0," ",G337*2.55)</f>
        <v xml:space="preserve"> </v>
      </c>
      <c r="K337" s="29" t="str">
        <f>IF(Замеры!T333=0," ",Замеры!AA333)</f>
        <v xml:space="preserve"> </v>
      </c>
      <c r="L337" s="29" t="str">
        <f>IF(Замеры!T333=0," ",Замеры!AB333)</f>
        <v xml:space="preserve"> </v>
      </c>
      <c r="M337" s="29" t="str">
        <f>IF(Замеры!T333=0," ",0.1)</f>
        <v xml:space="preserve"> </v>
      </c>
      <c r="N337" s="29" t="str">
        <f>IF(Замеры!T333=0," ",Замеры!T333)</f>
        <v xml:space="preserve"> </v>
      </c>
      <c r="O337" s="29" t="str">
        <f>Замеры!U333</f>
        <v xml:space="preserve"> </v>
      </c>
      <c r="P337" s="29" t="str">
        <f>Замеры!V333</f>
        <v xml:space="preserve"> </v>
      </c>
      <c r="Q337" s="29" t="str">
        <f>IF(Замеры!T333=0," ","+")</f>
        <v xml:space="preserve"> </v>
      </c>
      <c r="R337" s="32">
        <f>Замеры!S333</f>
        <v>0</v>
      </c>
      <c r="W337" s="33" t="e">
        <f t="shared" si="10"/>
        <v>#VALUE!</v>
      </c>
      <c r="X337" s="31" t="s">
        <v>75</v>
      </c>
      <c r="Y337" s="33" t="e">
        <f t="shared" si="11"/>
        <v>#VALUE!</v>
      </c>
      <c r="Z337" s="32"/>
    </row>
    <row r="338" spans="1:26" x14ac:dyDescent="0.3">
      <c r="A338" s="35">
        <f>IF(Замеры!B334=0, " ", Замеры!B334)</f>
        <v>329</v>
      </c>
      <c r="B338" s="37" t="str">
        <f>CONCATENATE(Замеры!C334,Замеры!E334)</f>
        <v>Группа от QF</v>
      </c>
      <c r="C338" s="35" t="str">
        <f>IF(Замеры!H334=0," ", Замеры!H334)</f>
        <v xml:space="preserve"> </v>
      </c>
      <c r="D338" s="29" t="str">
        <f>IF(Замеры!T334=0, " ", Замеры!R334)</f>
        <v xml:space="preserve"> </v>
      </c>
      <c r="E338" s="29" t="str">
        <f>CONCATENATE(Замеры!N334,Замеры!Q334,Замеры!P334)</f>
        <v xml:space="preserve"> </v>
      </c>
      <c r="F338" s="30" t="str">
        <f>IF(Замеры!T334=0," ","---")</f>
        <v xml:space="preserve"> </v>
      </c>
      <c r="G338" s="31" t="str">
        <f>IF(Замеры!T334=0," ",Замеры!I334)</f>
        <v xml:space="preserve"> </v>
      </c>
      <c r="H338" s="31" t="str">
        <f>CONCATENATE(Замеры!AE334,Замеры!U334,Замеры!AF334)</f>
        <v>0 0</v>
      </c>
      <c r="I338" s="29" t="str">
        <f>CONCATENATE(Замеры!AC334,Замеры!U334,Замеры!AD334)</f>
        <v>0 0</v>
      </c>
      <c r="J338" s="31" t="str">
        <f>IF(Замеры!T334=0," ",G338*2.55)</f>
        <v xml:space="preserve"> </v>
      </c>
      <c r="K338" s="29" t="str">
        <f>IF(Замеры!T334=0," ",Замеры!AA334)</f>
        <v xml:space="preserve"> </v>
      </c>
      <c r="L338" s="29" t="str">
        <f>IF(Замеры!T334=0," ",Замеры!AB334)</f>
        <v xml:space="preserve"> </v>
      </c>
      <c r="M338" s="29" t="str">
        <f>IF(Замеры!T334=0," ",0.1)</f>
        <v xml:space="preserve"> </v>
      </c>
      <c r="N338" s="29" t="str">
        <f>IF(Замеры!T334=0," ",Замеры!T334)</f>
        <v xml:space="preserve"> </v>
      </c>
      <c r="O338" s="29" t="str">
        <f>Замеры!U334</f>
        <v xml:space="preserve"> </v>
      </c>
      <c r="P338" s="29" t="str">
        <f>Замеры!V334</f>
        <v xml:space="preserve"> </v>
      </c>
      <c r="Q338" s="29" t="str">
        <f>IF(Замеры!T334=0," ","+")</f>
        <v xml:space="preserve"> </v>
      </c>
      <c r="R338" s="32">
        <f>Замеры!S334</f>
        <v>0</v>
      </c>
      <c r="W338" s="33" t="e">
        <f t="shared" si="10"/>
        <v>#VALUE!</v>
      </c>
      <c r="X338" s="31" t="s">
        <v>75</v>
      </c>
      <c r="Y338" s="33" t="e">
        <f t="shared" si="11"/>
        <v>#VALUE!</v>
      </c>
      <c r="Z338" s="32"/>
    </row>
    <row r="339" spans="1:26" x14ac:dyDescent="0.3">
      <c r="A339" s="35">
        <f>IF(Замеры!B335=0, " ", Замеры!B335)</f>
        <v>330</v>
      </c>
      <c r="B339" s="37" t="str">
        <f>CONCATENATE(Замеры!C335,Замеры!E335)</f>
        <v>Группа от QF</v>
      </c>
      <c r="C339" s="35" t="str">
        <f>IF(Замеры!H335=0," ", Замеры!H335)</f>
        <v xml:space="preserve"> </v>
      </c>
      <c r="D339" s="29" t="str">
        <f>IF(Замеры!T335=0, " ", Замеры!R335)</f>
        <v xml:space="preserve"> </v>
      </c>
      <c r="E339" s="29" t="str">
        <f>CONCATENATE(Замеры!N335,Замеры!Q335,Замеры!P335)</f>
        <v xml:space="preserve"> </v>
      </c>
      <c r="F339" s="30" t="str">
        <f>IF(Замеры!T335=0," ","---")</f>
        <v xml:space="preserve"> </v>
      </c>
      <c r="G339" s="31" t="str">
        <f>IF(Замеры!T335=0," ",Замеры!I335)</f>
        <v xml:space="preserve"> </v>
      </c>
      <c r="H339" s="31" t="str">
        <f>CONCATENATE(Замеры!AE335,Замеры!U335,Замеры!AF335)</f>
        <v>0 0</v>
      </c>
      <c r="I339" s="29" t="str">
        <f>CONCATENATE(Замеры!AC335,Замеры!U335,Замеры!AD335)</f>
        <v>0 0</v>
      </c>
      <c r="J339" s="31" t="str">
        <f>IF(Замеры!T335=0," ",G339*2.55)</f>
        <v xml:space="preserve"> </v>
      </c>
      <c r="K339" s="29" t="str">
        <f>IF(Замеры!T335=0," ",Замеры!AA335)</f>
        <v xml:space="preserve"> </v>
      </c>
      <c r="L339" s="29" t="str">
        <f>IF(Замеры!T335=0," ",Замеры!AB335)</f>
        <v xml:space="preserve"> </v>
      </c>
      <c r="M339" s="29" t="str">
        <f>IF(Замеры!T335=0," ",0.1)</f>
        <v xml:space="preserve"> </v>
      </c>
      <c r="N339" s="29" t="str">
        <f>IF(Замеры!T335=0," ",Замеры!T335)</f>
        <v xml:space="preserve"> </v>
      </c>
      <c r="O339" s="29" t="str">
        <f>Замеры!U335</f>
        <v xml:space="preserve"> </v>
      </c>
      <c r="P339" s="29" t="str">
        <f>Замеры!V335</f>
        <v xml:space="preserve"> </v>
      </c>
      <c r="Q339" s="29" t="str">
        <f>IF(Замеры!T335=0," ","+")</f>
        <v xml:space="preserve"> </v>
      </c>
      <c r="R339" s="32">
        <f>Замеры!S335</f>
        <v>0</v>
      </c>
      <c r="W339" s="33" t="e">
        <f t="shared" si="10"/>
        <v>#VALUE!</v>
      </c>
      <c r="X339" s="31" t="s">
        <v>75</v>
      </c>
      <c r="Y339" s="33" t="e">
        <f t="shared" si="11"/>
        <v>#VALUE!</v>
      </c>
      <c r="Z339" s="32"/>
    </row>
    <row r="340" spans="1:26" x14ac:dyDescent="0.3">
      <c r="A340" s="35">
        <f>IF(Замеры!B336=0, " ", Замеры!B336)</f>
        <v>331</v>
      </c>
      <c r="B340" s="37" t="str">
        <f>CONCATENATE(Замеры!C336,Замеры!E336)</f>
        <v>Группа от QF</v>
      </c>
      <c r="C340" s="35" t="str">
        <f>IF(Замеры!H336=0," ", Замеры!H336)</f>
        <v xml:space="preserve"> </v>
      </c>
      <c r="D340" s="29" t="str">
        <f>IF(Замеры!T336=0, " ", Замеры!R336)</f>
        <v xml:space="preserve"> </v>
      </c>
      <c r="E340" s="29" t="str">
        <f>CONCATENATE(Замеры!N336,Замеры!Q336,Замеры!P336)</f>
        <v xml:space="preserve"> </v>
      </c>
      <c r="F340" s="30" t="str">
        <f>IF(Замеры!T336=0," ","---")</f>
        <v xml:space="preserve"> </v>
      </c>
      <c r="G340" s="31" t="str">
        <f>IF(Замеры!T336=0," ",Замеры!I336)</f>
        <v xml:space="preserve"> </v>
      </c>
      <c r="H340" s="31" t="str">
        <f>CONCATENATE(Замеры!AE336,Замеры!U336,Замеры!AF336)</f>
        <v>0 0</v>
      </c>
      <c r="I340" s="29" t="str">
        <f>CONCATENATE(Замеры!AC336,Замеры!U336,Замеры!AD336)</f>
        <v>0 0</v>
      </c>
      <c r="J340" s="31" t="str">
        <f>IF(Замеры!T336=0," ",G340*2.55)</f>
        <v xml:space="preserve"> </v>
      </c>
      <c r="K340" s="29" t="str">
        <f>IF(Замеры!T336=0," ",Замеры!AA336)</f>
        <v xml:space="preserve"> </v>
      </c>
      <c r="L340" s="29" t="str">
        <f>IF(Замеры!T336=0," ",Замеры!AB336)</f>
        <v xml:space="preserve"> </v>
      </c>
      <c r="M340" s="29" t="str">
        <f>IF(Замеры!T336=0," ",0.1)</f>
        <v xml:space="preserve"> </v>
      </c>
      <c r="N340" s="29" t="str">
        <f>IF(Замеры!T336=0," ",Замеры!T336)</f>
        <v xml:space="preserve"> </v>
      </c>
      <c r="O340" s="29" t="str">
        <f>Замеры!U336</f>
        <v xml:space="preserve"> </v>
      </c>
      <c r="P340" s="29" t="str">
        <f>Замеры!V336</f>
        <v xml:space="preserve"> </v>
      </c>
      <c r="Q340" s="29" t="str">
        <f>IF(Замеры!T336=0," ","+")</f>
        <v xml:space="preserve"> </v>
      </c>
      <c r="R340" s="32">
        <f>Замеры!S336</f>
        <v>0</v>
      </c>
      <c r="W340" s="33" t="e">
        <f t="shared" si="10"/>
        <v>#VALUE!</v>
      </c>
      <c r="X340" s="31" t="s">
        <v>75</v>
      </c>
      <c r="Y340" s="33" t="e">
        <f t="shared" si="11"/>
        <v>#VALUE!</v>
      </c>
      <c r="Z340" s="32"/>
    </row>
    <row r="341" spans="1:26" x14ac:dyDescent="0.3">
      <c r="A341" s="35">
        <f>IF(Замеры!B337=0, " ", Замеры!B337)</f>
        <v>332</v>
      </c>
      <c r="B341" s="37" t="str">
        <f>CONCATENATE(Замеры!C337,Замеры!E337)</f>
        <v>Группа от QF</v>
      </c>
      <c r="C341" s="35" t="str">
        <f>IF(Замеры!H337=0," ", Замеры!H337)</f>
        <v xml:space="preserve"> </v>
      </c>
      <c r="D341" s="29" t="str">
        <f>IF(Замеры!T337=0, " ", Замеры!R337)</f>
        <v xml:space="preserve"> </v>
      </c>
      <c r="E341" s="29" t="str">
        <f>CONCATENATE(Замеры!N337,Замеры!Q337,Замеры!P337)</f>
        <v xml:space="preserve"> </v>
      </c>
      <c r="F341" s="30" t="str">
        <f>IF(Замеры!T337=0," ","---")</f>
        <v xml:space="preserve"> </v>
      </c>
      <c r="G341" s="31" t="str">
        <f>IF(Замеры!T337=0," ",Замеры!I337)</f>
        <v xml:space="preserve"> </v>
      </c>
      <c r="H341" s="31" t="str">
        <f>CONCATENATE(Замеры!AE337,Замеры!U337,Замеры!AF337)</f>
        <v>0 0</v>
      </c>
      <c r="I341" s="29" t="str">
        <f>CONCATENATE(Замеры!AC337,Замеры!U337,Замеры!AD337)</f>
        <v>0 0</v>
      </c>
      <c r="J341" s="31" t="str">
        <f>IF(Замеры!T337=0," ",G341*2.55)</f>
        <v xml:space="preserve"> </v>
      </c>
      <c r="K341" s="29" t="str">
        <f>IF(Замеры!T337=0," ",Замеры!AA337)</f>
        <v xml:space="preserve"> </v>
      </c>
      <c r="L341" s="29" t="str">
        <f>IF(Замеры!T337=0," ",Замеры!AB337)</f>
        <v xml:space="preserve"> </v>
      </c>
      <c r="M341" s="29" t="str">
        <f>IF(Замеры!T337=0," ",0.1)</f>
        <v xml:space="preserve"> </v>
      </c>
      <c r="N341" s="29" t="str">
        <f>IF(Замеры!T337=0," ",Замеры!T337)</f>
        <v xml:space="preserve"> </v>
      </c>
      <c r="O341" s="29" t="str">
        <f>Замеры!U337</f>
        <v xml:space="preserve"> </v>
      </c>
      <c r="P341" s="29" t="str">
        <f>Замеры!V337</f>
        <v xml:space="preserve"> </v>
      </c>
      <c r="Q341" s="29" t="str">
        <f>IF(Замеры!T337=0," ","+")</f>
        <v xml:space="preserve"> </v>
      </c>
      <c r="R341" s="32">
        <f>Замеры!S337</f>
        <v>0</v>
      </c>
      <c r="W341" s="33" t="e">
        <f t="shared" si="10"/>
        <v>#VALUE!</v>
      </c>
      <c r="X341" s="31" t="s">
        <v>75</v>
      </c>
      <c r="Y341" s="33" t="e">
        <f t="shared" si="11"/>
        <v>#VALUE!</v>
      </c>
      <c r="Z341" s="32"/>
    </row>
    <row r="342" spans="1:26" x14ac:dyDescent="0.3">
      <c r="A342" s="35">
        <f>IF(Замеры!B338=0, " ", Замеры!B338)</f>
        <v>333</v>
      </c>
      <c r="B342" s="37" t="str">
        <f>CONCATENATE(Замеры!C338,Замеры!E338)</f>
        <v>Группа от QF</v>
      </c>
      <c r="C342" s="35" t="str">
        <f>IF(Замеры!H338=0," ", Замеры!H338)</f>
        <v xml:space="preserve"> </v>
      </c>
      <c r="D342" s="29" t="str">
        <f>IF(Замеры!T338=0, " ", Замеры!R338)</f>
        <v xml:space="preserve"> </v>
      </c>
      <c r="E342" s="29" t="str">
        <f>CONCATENATE(Замеры!N338,Замеры!Q338,Замеры!P338)</f>
        <v xml:space="preserve"> </v>
      </c>
      <c r="F342" s="30" t="str">
        <f>IF(Замеры!T338=0," ","---")</f>
        <v xml:space="preserve"> </v>
      </c>
      <c r="G342" s="31" t="str">
        <f>IF(Замеры!T338=0," ",Замеры!I338)</f>
        <v xml:space="preserve"> </v>
      </c>
      <c r="H342" s="31" t="str">
        <f>CONCATENATE(Замеры!AE338,Замеры!U338,Замеры!AF338)</f>
        <v>0 0</v>
      </c>
      <c r="I342" s="29" t="str">
        <f>CONCATENATE(Замеры!AC338,Замеры!U338,Замеры!AD338)</f>
        <v>0 0</v>
      </c>
      <c r="J342" s="31" t="str">
        <f>IF(Замеры!T338=0," ",G342*2.55)</f>
        <v xml:space="preserve"> </v>
      </c>
      <c r="K342" s="29" t="str">
        <f>IF(Замеры!T338=0," ",Замеры!AA338)</f>
        <v xml:space="preserve"> </v>
      </c>
      <c r="L342" s="29" t="str">
        <f>IF(Замеры!T338=0," ",Замеры!AB338)</f>
        <v xml:space="preserve"> </v>
      </c>
      <c r="M342" s="29" t="str">
        <f>IF(Замеры!T338=0," ",0.1)</f>
        <v xml:space="preserve"> </v>
      </c>
      <c r="N342" s="29" t="str">
        <f>IF(Замеры!T338=0," ",Замеры!T338)</f>
        <v xml:space="preserve"> </v>
      </c>
      <c r="O342" s="29" t="str">
        <f>Замеры!U338</f>
        <v xml:space="preserve"> </v>
      </c>
      <c r="P342" s="29" t="str">
        <f>Замеры!V338</f>
        <v xml:space="preserve"> </v>
      </c>
      <c r="Q342" s="29" t="str">
        <f>IF(Замеры!T338=0," ","+")</f>
        <v xml:space="preserve"> </v>
      </c>
      <c r="R342" s="32">
        <f>Замеры!S338</f>
        <v>0</v>
      </c>
      <c r="W342" s="33" t="e">
        <f t="shared" si="10"/>
        <v>#VALUE!</v>
      </c>
      <c r="X342" s="31" t="s">
        <v>75</v>
      </c>
      <c r="Y342" s="33" t="e">
        <f t="shared" si="11"/>
        <v>#VALUE!</v>
      </c>
      <c r="Z342" s="32"/>
    </row>
    <row r="343" spans="1:26" x14ac:dyDescent="0.3">
      <c r="A343" s="35">
        <f>IF(Замеры!B339=0, " ", Замеры!B339)</f>
        <v>334</v>
      </c>
      <c r="B343" s="37" t="str">
        <f>CONCATENATE(Замеры!C339,Замеры!E339)</f>
        <v>Группа от QF</v>
      </c>
      <c r="C343" s="35" t="str">
        <f>IF(Замеры!H339=0," ", Замеры!H339)</f>
        <v xml:space="preserve"> </v>
      </c>
      <c r="D343" s="29" t="str">
        <f>IF(Замеры!T339=0, " ", Замеры!R339)</f>
        <v xml:space="preserve"> </v>
      </c>
      <c r="E343" s="29" t="str">
        <f>CONCATENATE(Замеры!N339,Замеры!Q339,Замеры!P339)</f>
        <v xml:space="preserve"> </v>
      </c>
      <c r="F343" s="30" t="str">
        <f>IF(Замеры!T339=0," ","---")</f>
        <v xml:space="preserve"> </v>
      </c>
      <c r="G343" s="31" t="str">
        <f>IF(Замеры!T339=0," ",Замеры!I339)</f>
        <v xml:space="preserve"> </v>
      </c>
      <c r="H343" s="31" t="str">
        <f>CONCATENATE(Замеры!AE339,Замеры!U339,Замеры!AF339)</f>
        <v>0 0</v>
      </c>
      <c r="I343" s="29" t="str">
        <f>CONCATENATE(Замеры!AC339,Замеры!U339,Замеры!AD339)</f>
        <v>0 0</v>
      </c>
      <c r="J343" s="31" t="str">
        <f>IF(Замеры!T339=0," ",G343*2.55)</f>
        <v xml:space="preserve"> </v>
      </c>
      <c r="K343" s="29" t="str">
        <f>IF(Замеры!T339=0," ",Замеры!AA339)</f>
        <v xml:space="preserve"> </v>
      </c>
      <c r="L343" s="29" t="str">
        <f>IF(Замеры!T339=0," ",Замеры!AB339)</f>
        <v xml:space="preserve"> </v>
      </c>
      <c r="M343" s="29" t="str">
        <f>IF(Замеры!T339=0," ",0.1)</f>
        <v xml:space="preserve"> </v>
      </c>
      <c r="N343" s="29" t="str">
        <f>IF(Замеры!T339=0," ",Замеры!T339)</f>
        <v xml:space="preserve"> </v>
      </c>
      <c r="O343" s="29" t="str">
        <f>Замеры!U339</f>
        <v xml:space="preserve"> </v>
      </c>
      <c r="P343" s="29" t="str">
        <f>Замеры!V339</f>
        <v xml:space="preserve"> </v>
      </c>
      <c r="Q343" s="29" t="str">
        <f>IF(Замеры!T339=0," ","+")</f>
        <v xml:space="preserve"> </v>
      </c>
      <c r="R343" s="32">
        <f>Замеры!S339</f>
        <v>0</v>
      </c>
      <c r="W343" s="33" t="e">
        <f t="shared" si="10"/>
        <v>#VALUE!</v>
      </c>
      <c r="X343" s="31" t="s">
        <v>75</v>
      </c>
      <c r="Y343" s="33" t="e">
        <f t="shared" si="11"/>
        <v>#VALUE!</v>
      </c>
      <c r="Z343" s="32"/>
    </row>
    <row r="344" spans="1:26" x14ac:dyDescent="0.3">
      <c r="A344" s="35">
        <f>IF(Замеры!B340=0, " ", Замеры!B340)</f>
        <v>335</v>
      </c>
      <c r="B344" s="37" t="str">
        <f>CONCATENATE(Замеры!C340,Замеры!E340)</f>
        <v>Группа от QF</v>
      </c>
      <c r="C344" s="35" t="str">
        <f>IF(Замеры!H340=0," ", Замеры!H340)</f>
        <v xml:space="preserve"> </v>
      </c>
      <c r="D344" s="29" t="str">
        <f>IF(Замеры!T340=0, " ", Замеры!R340)</f>
        <v xml:space="preserve"> </v>
      </c>
      <c r="E344" s="29" t="str">
        <f>CONCATENATE(Замеры!N340,Замеры!Q340,Замеры!P340)</f>
        <v xml:space="preserve"> </v>
      </c>
      <c r="F344" s="30" t="str">
        <f>IF(Замеры!T340=0," ","---")</f>
        <v xml:space="preserve"> </v>
      </c>
      <c r="G344" s="31" t="str">
        <f>IF(Замеры!T340=0," ",Замеры!I340)</f>
        <v xml:space="preserve"> </v>
      </c>
      <c r="H344" s="31" t="str">
        <f>CONCATENATE(Замеры!AE340,Замеры!U340,Замеры!AF340)</f>
        <v>0 0</v>
      </c>
      <c r="I344" s="29" t="str">
        <f>CONCATENATE(Замеры!AC340,Замеры!U340,Замеры!AD340)</f>
        <v>0 0</v>
      </c>
      <c r="J344" s="31" t="str">
        <f>IF(Замеры!T340=0," ",G344*2.55)</f>
        <v xml:space="preserve"> </v>
      </c>
      <c r="K344" s="29" t="str">
        <f>IF(Замеры!T340=0," ",Замеры!AA340)</f>
        <v xml:space="preserve"> </v>
      </c>
      <c r="L344" s="29" t="str">
        <f>IF(Замеры!T340=0," ",Замеры!AB340)</f>
        <v xml:space="preserve"> </v>
      </c>
      <c r="M344" s="29" t="str">
        <f>IF(Замеры!T340=0," ",0.1)</f>
        <v xml:space="preserve"> </v>
      </c>
      <c r="N344" s="29" t="str">
        <f>IF(Замеры!T340=0," ",Замеры!T340)</f>
        <v xml:space="preserve"> </v>
      </c>
      <c r="O344" s="29" t="str">
        <f>Замеры!U340</f>
        <v xml:space="preserve"> </v>
      </c>
      <c r="P344" s="29" t="str">
        <f>Замеры!V340</f>
        <v xml:space="preserve"> </v>
      </c>
      <c r="Q344" s="29" t="str">
        <f>IF(Замеры!T340=0," ","+")</f>
        <v xml:space="preserve"> </v>
      </c>
      <c r="R344" s="32">
        <f>Замеры!S340</f>
        <v>0</v>
      </c>
      <c r="W344" s="33" t="e">
        <f t="shared" si="10"/>
        <v>#VALUE!</v>
      </c>
      <c r="X344" s="31" t="s">
        <v>75</v>
      </c>
      <c r="Y344" s="33" t="e">
        <f t="shared" si="11"/>
        <v>#VALUE!</v>
      </c>
      <c r="Z344" s="32"/>
    </row>
    <row r="345" spans="1:26" x14ac:dyDescent="0.3">
      <c r="A345" s="35">
        <f>IF(Замеры!B341=0, " ", Замеры!B341)</f>
        <v>336</v>
      </c>
      <c r="B345" s="37" t="str">
        <f>CONCATENATE(Замеры!C341,Замеры!E341)</f>
        <v>Группа от QF</v>
      </c>
      <c r="C345" s="35" t="str">
        <f>IF(Замеры!H341=0," ", Замеры!H341)</f>
        <v xml:space="preserve"> </v>
      </c>
      <c r="D345" s="29" t="str">
        <f>IF(Замеры!T341=0, " ", Замеры!R341)</f>
        <v xml:space="preserve"> </v>
      </c>
      <c r="E345" s="29" t="str">
        <f>CONCATENATE(Замеры!N341,Замеры!Q341,Замеры!P341)</f>
        <v xml:space="preserve"> </v>
      </c>
      <c r="F345" s="30" t="str">
        <f>IF(Замеры!T341=0," ","---")</f>
        <v xml:space="preserve"> </v>
      </c>
      <c r="G345" s="31" t="str">
        <f>IF(Замеры!T341=0," ",Замеры!I341)</f>
        <v xml:space="preserve"> </v>
      </c>
      <c r="H345" s="31" t="str">
        <f>CONCATENATE(Замеры!AE341,Замеры!U341,Замеры!AF341)</f>
        <v>0 0</v>
      </c>
      <c r="I345" s="29" t="str">
        <f>CONCATENATE(Замеры!AC341,Замеры!U341,Замеры!AD341)</f>
        <v>0 0</v>
      </c>
      <c r="J345" s="31" t="str">
        <f>IF(Замеры!T341=0," ",G345*2.55)</f>
        <v xml:space="preserve"> </v>
      </c>
      <c r="K345" s="29" t="str">
        <f>IF(Замеры!T341=0," ",Замеры!AA341)</f>
        <v xml:space="preserve"> </v>
      </c>
      <c r="L345" s="29" t="str">
        <f>IF(Замеры!T341=0," ",Замеры!AB341)</f>
        <v xml:space="preserve"> </v>
      </c>
      <c r="M345" s="29" t="str">
        <f>IF(Замеры!T341=0," ",0.1)</f>
        <v xml:space="preserve"> </v>
      </c>
      <c r="N345" s="29" t="str">
        <f>IF(Замеры!T341=0," ",Замеры!T341)</f>
        <v xml:space="preserve"> </v>
      </c>
      <c r="O345" s="29" t="str">
        <f>Замеры!U341</f>
        <v xml:space="preserve"> </v>
      </c>
      <c r="P345" s="29" t="str">
        <f>Замеры!V341</f>
        <v xml:space="preserve"> </v>
      </c>
      <c r="Q345" s="29" t="str">
        <f>IF(Замеры!T341=0," ","+")</f>
        <v xml:space="preserve"> </v>
      </c>
      <c r="R345" s="32">
        <f>Замеры!S341</f>
        <v>0</v>
      </c>
      <c r="W345" s="33" t="e">
        <f t="shared" si="10"/>
        <v>#VALUE!</v>
      </c>
      <c r="X345" s="31" t="s">
        <v>75</v>
      </c>
      <c r="Y345" s="33" t="e">
        <f t="shared" si="11"/>
        <v>#VALUE!</v>
      </c>
      <c r="Z345" s="32"/>
    </row>
    <row r="346" spans="1:26" x14ac:dyDescent="0.3">
      <c r="A346" s="35">
        <f>IF(Замеры!B342=0, " ", Замеры!B342)</f>
        <v>337</v>
      </c>
      <c r="B346" s="37" t="str">
        <f>CONCATENATE(Замеры!C342,Замеры!E342)</f>
        <v>Группа от QF</v>
      </c>
      <c r="C346" s="35" t="str">
        <f>IF(Замеры!H342=0," ", Замеры!H342)</f>
        <v xml:space="preserve"> </v>
      </c>
      <c r="D346" s="29" t="str">
        <f>IF(Замеры!T342=0, " ", Замеры!R342)</f>
        <v xml:space="preserve"> </v>
      </c>
      <c r="E346" s="29" t="str">
        <f>CONCATENATE(Замеры!N342,Замеры!Q342,Замеры!P342)</f>
        <v xml:space="preserve"> </v>
      </c>
      <c r="F346" s="30" t="str">
        <f>IF(Замеры!T342=0," ","---")</f>
        <v xml:space="preserve"> </v>
      </c>
      <c r="G346" s="31" t="str">
        <f>IF(Замеры!T342=0," ",Замеры!I342)</f>
        <v xml:space="preserve"> </v>
      </c>
      <c r="H346" s="31" t="str">
        <f>CONCATENATE(Замеры!AE342,Замеры!U342,Замеры!AF342)</f>
        <v>0 0</v>
      </c>
      <c r="I346" s="29" t="str">
        <f>CONCATENATE(Замеры!AC342,Замеры!U342,Замеры!AD342)</f>
        <v>0 0</v>
      </c>
      <c r="J346" s="31" t="str">
        <f>IF(Замеры!T342=0," ",G346*2.55)</f>
        <v xml:space="preserve"> </v>
      </c>
      <c r="K346" s="29" t="str">
        <f>IF(Замеры!T342=0," ",Замеры!AA342)</f>
        <v xml:space="preserve"> </v>
      </c>
      <c r="L346" s="29" t="str">
        <f>IF(Замеры!T342=0," ",Замеры!AB342)</f>
        <v xml:space="preserve"> </v>
      </c>
      <c r="M346" s="29" t="str">
        <f>IF(Замеры!T342=0," ",0.1)</f>
        <v xml:space="preserve"> </v>
      </c>
      <c r="N346" s="29" t="str">
        <f>IF(Замеры!T342=0," ",Замеры!T342)</f>
        <v xml:space="preserve"> </v>
      </c>
      <c r="O346" s="29" t="str">
        <f>Замеры!U342</f>
        <v xml:space="preserve"> </v>
      </c>
      <c r="P346" s="29" t="str">
        <f>Замеры!V342</f>
        <v xml:space="preserve"> </v>
      </c>
      <c r="Q346" s="29" t="str">
        <f>IF(Замеры!T342=0," ","+")</f>
        <v xml:space="preserve"> </v>
      </c>
      <c r="R346" s="32">
        <f>Замеры!S342</f>
        <v>0</v>
      </c>
      <c r="W346" s="33" t="e">
        <f t="shared" si="10"/>
        <v>#VALUE!</v>
      </c>
      <c r="X346" s="31" t="s">
        <v>75</v>
      </c>
      <c r="Y346" s="33" t="e">
        <f t="shared" si="11"/>
        <v>#VALUE!</v>
      </c>
      <c r="Z346" s="32"/>
    </row>
    <row r="347" spans="1:26" x14ac:dyDescent="0.3">
      <c r="A347" s="35">
        <f>IF(Замеры!B343=0, " ", Замеры!B343)</f>
        <v>338</v>
      </c>
      <c r="B347" s="37" t="str">
        <f>CONCATENATE(Замеры!C343,Замеры!E343)</f>
        <v>Группа от QF</v>
      </c>
      <c r="C347" s="35" t="str">
        <f>IF(Замеры!H343=0," ", Замеры!H343)</f>
        <v xml:space="preserve"> </v>
      </c>
      <c r="D347" s="29" t="str">
        <f>IF(Замеры!T343=0, " ", Замеры!R343)</f>
        <v xml:space="preserve"> </v>
      </c>
      <c r="E347" s="29" t="str">
        <f>CONCATENATE(Замеры!N343,Замеры!Q343,Замеры!P343)</f>
        <v xml:space="preserve"> </v>
      </c>
      <c r="F347" s="30" t="str">
        <f>IF(Замеры!T343=0," ","---")</f>
        <v xml:space="preserve"> </v>
      </c>
      <c r="G347" s="31" t="str">
        <f>IF(Замеры!T343=0," ",Замеры!I343)</f>
        <v xml:space="preserve"> </v>
      </c>
      <c r="H347" s="31" t="str">
        <f>CONCATENATE(Замеры!AE343,Замеры!U343,Замеры!AF343)</f>
        <v>0 0</v>
      </c>
      <c r="I347" s="29" t="str">
        <f>CONCATENATE(Замеры!AC343,Замеры!U343,Замеры!AD343)</f>
        <v>0 0</v>
      </c>
      <c r="J347" s="31" t="str">
        <f>IF(Замеры!T343=0," ",G347*2.55)</f>
        <v xml:space="preserve"> </v>
      </c>
      <c r="K347" s="29" t="str">
        <f>IF(Замеры!T343=0," ",Замеры!AA343)</f>
        <v xml:space="preserve"> </v>
      </c>
      <c r="L347" s="29" t="str">
        <f>IF(Замеры!T343=0," ",Замеры!AB343)</f>
        <v xml:space="preserve"> </v>
      </c>
      <c r="M347" s="29" t="str">
        <f>IF(Замеры!T343=0," ",0.1)</f>
        <v xml:space="preserve"> </v>
      </c>
      <c r="N347" s="29" t="str">
        <f>IF(Замеры!T343=0," ",Замеры!T343)</f>
        <v xml:space="preserve"> </v>
      </c>
      <c r="O347" s="29" t="str">
        <f>Замеры!U343</f>
        <v xml:space="preserve"> </v>
      </c>
      <c r="P347" s="29" t="str">
        <f>Замеры!V343</f>
        <v xml:space="preserve"> </v>
      </c>
      <c r="Q347" s="29" t="str">
        <f>IF(Замеры!T343=0," ","+")</f>
        <v xml:space="preserve"> </v>
      </c>
      <c r="R347" s="32">
        <f>Замеры!S343</f>
        <v>0</v>
      </c>
      <c r="W347" s="33" t="e">
        <f t="shared" si="10"/>
        <v>#VALUE!</v>
      </c>
      <c r="X347" s="31" t="s">
        <v>75</v>
      </c>
      <c r="Y347" s="33" t="e">
        <f t="shared" si="11"/>
        <v>#VALUE!</v>
      </c>
      <c r="Z347" s="32"/>
    </row>
    <row r="348" spans="1:26" x14ac:dyDescent="0.3">
      <c r="A348" s="35">
        <f>IF(Замеры!B344=0, " ", Замеры!B344)</f>
        <v>339</v>
      </c>
      <c r="B348" s="37" t="str">
        <f>CONCATENATE(Замеры!C344,Замеры!E344)</f>
        <v>Группа от QF</v>
      </c>
      <c r="C348" s="35" t="str">
        <f>IF(Замеры!H344=0," ", Замеры!H344)</f>
        <v xml:space="preserve"> </v>
      </c>
      <c r="D348" s="29" t="str">
        <f>IF(Замеры!T344=0, " ", Замеры!R344)</f>
        <v xml:space="preserve"> </v>
      </c>
      <c r="E348" s="29" t="str">
        <f>CONCATENATE(Замеры!N344,Замеры!Q344,Замеры!P344)</f>
        <v xml:space="preserve"> </v>
      </c>
      <c r="F348" s="30" t="str">
        <f>IF(Замеры!T344=0," ","---")</f>
        <v xml:space="preserve"> </v>
      </c>
      <c r="G348" s="31" t="str">
        <f>IF(Замеры!T344=0," ",Замеры!I344)</f>
        <v xml:space="preserve"> </v>
      </c>
      <c r="H348" s="31" t="str">
        <f>CONCATENATE(Замеры!AE344,Замеры!U344,Замеры!AF344)</f>
        <v>0 0</v>
      </c>
      <c r="I348" s="29" t="str">
        <f>CONCATENATE(Замеры!AC344,Замеры!U344,Замеры!AD344)</f>
        <v>0 0</v>
      </c>
      <c r="J348" s="31" t="str">
        <f>IF(Замеры!T344=0," ",G348*2.55)</f>
        <v xml:space="preserve"> </v>
      </c>
      <c r="K348" s="29" t="str">
        <f>IF(Замеры!T344=0," ",Замеры!AA344)</f>
        <v xml:space="preserve"> </v>
      </c>
      <c r="L348" s="29" t="str">
        <f>IF(Замеры!T344=0," ",Замеры!AB344)</f>
        <v xml:space="preserve"> </v>
      </c>
      <c r="M348" s="29" t="str">
        <f>IF(Замеры!T344=0," ",0.1)</f>
        <v xml:space="preserve"> </v>
      </c>
      <c r="N348" s="29" t="str">
        <f>IF(Замеры!T344=0," ",Замеры!T344)</f>
        <v xml:space="preserve"> </v>
      </c>
      <c r="O348" s="29" t="str">
        <f>Замеры!U344</f>
        <v xml:space="preserve"> </v>
      </c>
      <c r="P348" s="29" t="str">
        <f>Замеры!V344</f>
        <v xml:space="preserve"> </v>
      </c>
      <c r="Q348" s="29" t="str">
        <f>IF(Замеры!T344=0," ","+")</f>
        <v xml:space="preserve"> </v>
      </c>
      <c r="R348" s="32">
        <f>Замеры!S344</f>
        <v>0</v>
      </c>
      <c r="W348" s="33" t="e">
        <f t="shared" si="10"/>
        <v>#VALUE!</v>
      </c>
      <c r="X348" s="31" t="s">
        <v>75</v>
      </c>
      <c r="Y348" s="33" t="e">
        <f t="shared" si="11"/>
        <v>#VALUE!</v>
      </c>
      <c r="Z348" s="32"/>
    </row>
    <row r="349" spans="1:26" x14ac:dyDescent="0.3">
      <c r="A349" s="35">
        <f>IF(Замеры!B345=0, " ", Замеры!B345)</f>
        <v>340</v>
      </c>
      <c r="B349" s="37" t="str">
        <f>CONCATENATE(Замеры!C345,Замеры!E345)</f>
        <v>Группа от QF</v>
      </c>
      <c r="C349" s="35" t="str">
        <f>IF(Замеры!H345=0," ", Замеры!H345)</f>
        <v xml:space="preserve"> </v>
      </c>
      <c r="D349" s="29" t="str">
        <f>IF(Замеры!T345=0, " ", Замеры!R345)</f>
        <v xml:space="preserve"> </v>
      </c>
      <c r="E349" s="29" t="str">
        <f>CONCATENATE(Замеры!N345,Замеры!Q345,Замеры!P345)</f>
        <v xml:space="preserve"> </v>
      </c>
      <c r="F349" s="30" t="str">
        <f>IF(Замеры!T345=0," ","---")</f>
        <v xml:space="preserve"> </v>
      </c>
      <c r="G349" s="31" t="str">
        <f>IF(Замеры!T345=0," ",Замеры!I345)</f>
        <v xml:space="preserve"> </v>
      </c>
      <c r="H349" s="31" t="str">
        <f>CONCATENATE(Замеры!AE345,Замеры!U345,Замеры!AF345)</f>
        <v>0 0</v>
      </c>
      <c r="I349" s="29" t="str">
        <f>CONCATENATE(Замеры!AC345,Замеры!U345,Замеры!AD345)</f>
        <v>0 0</v>
      </c>
      <c r="J349" s="31" t="str">
        <f>IF(Замеры!T345=0," ",G349*2.55)</f>
        <v xml:space="preserve"> </v>
      </c>
      <c r="K349" s="29" t="str">
        <f>IF(Замеры!T345=0," ",Замеры!AA345)</f>
        <v xml:space="preserve"> </v>
      </c>
      <c r="L349" s="29" t="str">
        <f>IF(Замеры!T345=0," ",Замеры!AB345)</f>
        <v xml:space="preserve"> </v>
      </c>
      <c r="M349" s="29" t="str">
        <f>IF(Замеры!T345=0," ",0.1)</f>
        <v xml:space="preserve"> </v>
      </c>
      <c r="N349" s="29" t="str">
        <f>IF(Замеры!T345=0," ",Замеры!T345)</f>
        <v xml:space="preserve"> </v>
      </c>
      <c r="O349" s="29" t="str">
        <f>Замеры!U345</f>
        <v xml:space="preserve"> </v>
      </c>
      <c r="P349" s="29" t="str">
        <f>Замеры!V345</f>
        <v xml:space="preserve"> </v>
      </c>
      <c r="Q349" s="29" t="str">
        <f>IF(Замеры!T345=0," ","+")</f>
        <v xml:space="preserve"> </v>
      </c>
      <c r="R349" s="32">
        <f>Замеры!S345</f>
        <v>0</v>
      </c>
      <c r="W349" s="33" t="e">
        <f t="shared" si="10"/>
        <v>#VALUE!</v>
      </c>
      <c r="X349" s="31" t="s">
        <v>75</v>
      </c>
      <c r="Y349" s="33" t="e">
        <f t="shared" si="11"/>
        <v>#VALUE!</v>
      </c>
      <c r="Z349" s="32"/>
    </row>
    <row r="350" spans="1:26" x14ac:dyDescent="0.3">
      <c r="A350" s="35">
        <f>IF(Замеры!B346=0, " ", Замеры!B346)</f>
        <v>341</v>
      </c>
      <c r="B350" s="37" t="str">
        <f>CONCATENATE(Замеры!C346,Замеры!E346)</f>
        <v>Группа от QF</v>
      </c>
      <c r="C350" s="35" t="str">
        <f>IF(Замеры!H346=0," ", Замеры!H346)</f>
        <v xml:space="preserve"> </v>
      </c>
      <c r="D350" s="29" t="str">
        <f>IF(Замеры!T346=0, " ", Замеры!R346)</f>
        <v xml:space="preserve"> </v>
      </c>
      <c r="E350" s="29" t="str">
        <f>CONCATENATE(Замеры!N346,Замеры!Q346,Замеры!P346)</f>
        <v xml:space="preserve"> </v>
      </c>
      <c r="F350" s="30" t="str">
        <f>IF(Замеры!T346=0," ","---")</f>
        <v xml:space="preserve"> </v>
      </c>
      <c r="G350" s="31" t="str">
        <f>IF(Замеры!T346=0," ",Замеры!I346)</f>
        <v xml:space="preserve"> </v>
      </c>
      <c r="H350" s="31" t="str">
        <f>CONCATENATE(Замеры!AE346,Замеры!U346,Замеры!AF346)</f>
        <v>0 0</v>
      </c>
      <c r="I350" s="29" t="str">
        <f>CONCATENATE(Замеры!AC346,Замеры!U346,Замеры!AD346)</f>
        <v>0 0</v>
      </c>
      <c r="J350" s="31" t="str">
        <f>IF(Замеры!T346=0," ",G350*2.55)</f>
        <v xml:space="preserve"> </v>
      </c>
      <c r="K350" s="29" t="str">
        <f>IF(Замеры!T346=0," ",Замеры!AA346)</f>
        <v xml:space="preserve"> </v>
      </c>
      <c r="L350" s="29" t="str">
        <f>IF(Замеры!T346=0," ",Замеры!AB346)</f>
        <v xml:space="preserve"> </v>
      </c>
      <c r="M350" s="29" t="str">
        <f>IF(Замеры!T346=0," ",0.1)</f>
        <v xml:space="preserve"> </v>
      </c>
      <c r="N350" s="29" t="str">
        <f>IF(Замеры!T346=0," ",Замеры!T346)</f>
        <v xml:space="preserve"> </v>
      </c>
      <c r="O350" s="29" t="str">
        <f>Замеры!U346</f>
        <v xml:space="preserve"> </v>
      </c>
      <c r="P350" s="29" t="str">
        <f>Замеры!V346</f>
        <v xml:space="preserve"> </v>
      </c>
      <c r="Q350" s="29" t="str">
        <f>IF(Замеры!T346=0," ","+")</f>
        <v xml:space="preserve"> </v>
      </c>
      <c r="R350" s="32">
        <f>Замеры!S346</f>
        <v>0</v>
      </c>
      <c r="W350" s="33" t="e">
        <f t="shared" si="10"/>
        <v>#VALUE!</v>
      </c>
      <c r="X350" s="31" t="s">
        <v>75</v>
      </c>
      <c r="Y350" s="33" t="e">
        <f t="shared" si="11"/>
        <v>#VALUE!</v>
      </c>
      <c r="Z350" s="32"/>
    </row>
    <row r="351" spans="1:26" x14ac:dyDescent="0.3">
      <c r="A351" s="35">
        <f>IF(Замеры!B347=0, " ", Замеры!B347)</f>
        <v>342</v>
      </c>
      <c r="B351" s="37" t="str">
        <f>CONCATENATE(Замеры!C347,Замеры!E347)</f>
        <v>Группа от QF</v>
      </c>
      <c r="C351" s="35" t="str">
        <f>IF(Замеры!H347=0," ", Замеры!H347)</f>
        <v xml:space="preserve"> </v>
      </c>
      <c r="D351" s="29" t="str">
        <f>IF(Замеры!T347=0, " ", Замеры!R347)</f>
        <v xml:space="preserve"> </v>
      </c>
      <c r="E351" s="29" t="str">
        <f>CONCATENATE(Замеры!N347,Замеры!Q347,Замеры!P347)</f>
        <v xml:space="preserve"> </v>
      </c>
      <c r="F351" s="30" t="str">
        <f>IF(Замеры!T347=0," ","---")</f>
        <v xml:space="preserve"> </v>
      </c>
      <c r="G351" s="31" t="str">
        <f>IF(Замеры!T347=0," ",Замеры!I347)</f>
        <v xml:space="preserve"> </v>
      </c>
      <c r="H351" s="31" t="str">
        <f>CONCATENATE(Замеры!AE347,Замеры!U347,Замеры!AF347)</f>
        <v>0 0</v>
      </c>
      <c r="I351" s="29" t="str">
        <f>CONCATENATE(Замеры!AC347,Замеры!U347,Замеры!AD347)</f>
        <v>0 0</v>
      </c>
      <c r="J351" s="31" t="str">
        <f>IF(Замеры!T347=0," ",G351*2.55)</f>
        <v xml:space="preserve"> </v>
      </c>
      <c r="K351" s="29" t="str">
        <f>IF(Замеры!T347=0," ",Замеры!AA347)</f>
        <v xml:space="preserve"> </v>
      </c>
      <c r="L351" s="29" t="str">
        <f>IF(Замеры!T347=0," ",Замеры!AB347)</f>
        <v xml:space="preserve"> </v>
      </c>
      <c r="M351" s="29" t="str">
        <f>IF(Замеры!T347=0," ",0.1)</f>
        <v xml:space="preserve"> </v>
      </c>
      <c r="N351" s="29" t="str">
        <f>IF(Замеры!T347=0," ",Замеры!T347)</f>
        <v xml:space="preserve"> </v>
      </c>
      <c r="O351" s="29" t="str">
        <f>Замеры!U347</f>
        <v xml:space="preserve"> </v>
      </c>
      <c r="P351" s="29" t="str">
        <f>Замеры!V347</f>
        <v xml:space="preserve"> </v>
      </c>
      <c r="Q351" s="29" t="str">
        <f>IF(Замеры!T347=0," ","+")</f>
        <v xml:space="preserve"> </v>
      </c>
      <c r="R351" s="32">
        <f>Замеры!S347</f>
        <v>0</v>
      </c>
      <c r="W351" s="33" t="e">
        <f t="shared" si="10"/>
        <v>#VALUE!</v>
      </c>
      <c r="X351" s="31" t="s">
        <v>75</v>
      </c>
      <c r="Y351" s="33" t="e">
        <f t="shared" si="11"/>
        <v>#VALUE!</v>
      </c>
      <c r="Z351" s="32"/>
    </row>
    <row r="352" spans="1:26" x14ac:dyDescent="0.3">
      <c r="A352" s="35">
        <f>IF(Замеры!B348=0, " ", Замеры!B348)</f>
        <v>343</v>
      </c>
      <c r="B352" s="37" t="str">
        <f>CONCATENATE(Замеры!C348,Замеры!E348)</f>
        <v>Группа от QF</v>
      </c>
      <c r="C352" s="35" t="str">
        <f>IF(Замеры!H348=0," ", Замеры!H348)</f>
        <v xml:space="preserve"> </v>
      </c>
      <c r="D352" s="29" t="str">
        <f>IF(Замеры!T348=0, " ", Замеры!R348)</f>
        <v xml:space="preserve"> </v>
      </c>
      <c r="E352" s="29" t="str">
        <f>CONCATENATE(Замеры!N348,Замеры!Q348,Замеры!P348)</f>
        <v xml:space="preserve"> </v>
      </c>
      <c r="F352" s="30" t="str">
        <f>IF(Замеры!T348=0," ","---")</f>
        <v xml:space="preserve"> </v>
      </c>
      <c r="G352" s="31" t="str">
        <f>IF(Замеры!T348=0," ",Замеры!I348)</f>
        <v xml:space="preserve"> </v>
      </c>
      <c r="H352" s="31" t="str">
        <f>CONCATENATE(Замеры!AE348,Замеры!U348,Замеры!AF348)</f>
        <v>0 0</v>
      </c>
      <c r="I352" s="29" t="str">
        <f>CONCATENATE(Замеры!AC348,Замеры!U348,Замеры!AD348)</f>
        <v>0 0</v>
      </c>
      <c r="J352" s="31" t="str">
        <f>IF(Замеры!T348=0," ",G352*2.55)</f>
        <v xml:space="preserve"> </v>
      </c>
      <c r="K352" s="29" t="str">
        <f>IF(Замеры!T348=0," ",Замеры!AA348)</f>
        <v xml:space="preserve"> </v>
      </c>
      <c r="L352" s="29" t="str">
        <f>IF(Замеры!T348=0," ",Замеры!AB348)</f>
        <v xml:space="preserve"> </v>
      </c>
      <c r="M352" s="29" t="str">
        <f>IF(Замеры!T348=0," ",0.1)</f>
        <v xml:space="preserve"> </v>
      </c>
      <c r="N352" s="29" t="str">
        <f>IF(Замеры!T348=0," ",Замеры!T348)</f>
        <v xml:space="preserve"> </v>
      </c>
      <c r="O352" s="29" t="str">
        <f>Замеры!U348</f>
        <v xml:space="preserve"> </v>
      </c>
      <c r="P352" s="29" t="str">
        <f>Замеры!V348</f>
        <v xml:space="preserve"> </v>
      </c>
      <c r="Q352" s="29" t="str">
        <f>IF(Замеры!T348=0," ","+")</f>
        <v xml:space="preserve"> </v>
      </c>
      <c r="R352" s="32">
        <f>Замеры!S348</f>
        <v>0</v>
      </c>
      <c r="W352" s="33" t="e">
        <f t="shared" si="10"/>
        <v>#VALUE!</v>
      </c>
      <c r="X352" s="31" t="s">
        <v>75</v>
      </c>
      <c r="Y352" s="33" t="e">
        <f t="shared" si="11"/>
        <v>#VALUE!</v>
      </c>
      <c r="Z352" s="32"/>
    </row>
    <row r="353" spans="1:26" x14ac:dyDescent="0.3">
      <c r="A353" s="35">
        <f>IF(Замеры!B349=0, " ", Замеры!B349)</f>
        <v>344</v>
      </c>
      <c r="B353" s="37" t="str">
        <f>CONCATENATE(Замеры!C349,Замеры!E349)</f>
        <v>Группа от QF</v>
      </c>
      <c r="C353" s="35" t="str">
        <f>IF(Замеры!H349=0," ", Замеры!H349)</f>
        <v xml:space="preserve"> </v>
      </c>
      <c r="D353" s="29" t="str">
        <f>IF(Замеры!T349=0, " ", Замеры!R349)</f>
        <v xml:space="preserve"> </v>
      </c>
      <c r="E353" s="29" t="str">
        <f>CONCATENATE(Замеры!N349,Замеры!Q349,Замеры!P349)</f>
        <v xml:space="preserve"> </v>
      </c>
      <c r="F353" s="30" t="str">
        <f>IF(Замеры!T349=0," ","---")</f>
        <v xml:space="preserve"> </v>
      </c>
      <c r="G353" s="31" t="str">
        <f>IF(Замеры!T349=0," ",Замеры!I349)</f>
        <v xml:space="preserve"> </v>
      </c>
      <c r="H353" s="31" t="str">
        <f>CONCATENATE(Замеры!AE349,Замеры!U349,Замеры!AF349)</f>
        <v>0 0</v>
      </c>
      <c r="I353" s="29" t="str">
        <f>CONCATENATE(Замеры!AC349,Замеры!U349,Замеры!AD349)</f>
        <v>0 0</v>
      </c>
      <c r="J353" s="31" t="str">
        <f>IF(Замеры!T349=0," ",G353*2.55)</f>
        <v xml:space="preserve"> </v>
      </c>
      <c r="K353" s="29" t="str">
        <f>IF(Замеры!T349=0," ",Замеры!AA349)</f>
        <v xml:space="preserve"> </v>
      </c>
      <c r="L353" s="29" t="str">
        <f>IF(Замеры!T349=0," ",Замеры!AB349)</f>
        <v xml:space="preserve"> </v>
      </c>
      <c r="M353" s="29" t="str">
        <f>IF(Замеры!T349=0," ",0.1)</f>
        <v xml:space="preserve"> </v>
      </c>
      <c r="N353" s="29" t="str">
        <f>IF(Замеры!T349=0," ",Замеры!T349)</f>
        <v xml:space="preserve"> </v>
      </c>
      <c r="O353" s="29" t="str">
        <f>Замеры!U349</f>
        <v xml:space="preserve"> </v>
      </c>
      <c r="P353" s="29" t="str">
        <f>Замеры!V349</f>
        <v xml:space="preserve"> </v>
      </c>
      <c r="Q353" s="29" t="str">
        <f>IF(Замеры!T349=0," ","+")</f>
        <v xml:space="preserve"> </v>
      </c>
      <c r="R353" s="32">
        <f>Замеры!S349</f>
        <v>0</v>
      </c>
      <c r="W353" s="33" t="e">
        <f t="shared" si="10"/>
        <v>#VALUE!</v>
      </c>
      <c r="X353" s="31" t="s">
        <v>75</v>
      </c>
      <c r="Y353" s="33" t="e">
        <f t="shared" si="11"/>
        <v>#VALUE!</v>
      </c>
      <c r="Z353" s="32"/>
    </row>
    <row r="354" spans="1:26" x14ac:dyDescent="0.3">
      <c r="A354" s="35">
        <f>IF(Замеры!B350=0, " ", Замеры!B350)</f>
        <v>345</v>
      </c>
      <c r="B354" s="37" t="str">
        <f>CONCATENATE(Замеры!C350,Замеры!E350)</f>
        <v>Группа от QF</v>
      </c>
      <c r="C354" s="35" t="str">
        <f>IF(Замеры!H350=0," ", Замеры!H350)</f>
        <v xml:space="preserve"> </v>
      </c>
      <c r="D354" s="29" t="str">
        <f>IF(Замеры!T350=0, " ", Замеры!R350)</f>
        <v xml:space="preserve"> </v>
      </c>
      <c r="E354" s="29" t="str">
        <f>CONCATENATE(Замеры!N350,Замеры!Q350,Замеры!P350)</f>
        <v xml:space="preserve"> </v>
      </c>
      <c r="F354" s="30" t="str">
        <f>IF(Замеры!T350=0," ","---")</f>
        <v xml:space="preserve"> </v>
      </c>
      <c r="G354" s="31" t="str">
        <f>IF(Замеры!T350=0," ",Замеры!I350)</f>
        <v xml:space="preserve"> </v>
      </c>
      <c r="H354" s="31" t="str">
        <f>CONCATENATE(Замеры!AE350,Замеры!U350,Замеры!AF350)</f>
        <v>0 0</v>
      </c>
      <c r="I354" s="29" t="str">
        <f>CONCATENATE(Замеры!AC350,Замеры!U350,Замеры!AD350)</f>
        <v>0 0</v>
      </c>
      <c r="J354" s="31" t="str">
        <f>IF(Замеры!T350=0," ",G354*2.55)</f>
        <v xml:space="preserve"> </v>
      </c>
      <c r="K354" s="29" t="str">
        <f>IF(Замеры!T350=0," ",Замеры!AA350)</f>
        <v xml:space="preserve"> </v>
      </c>
      <c r="L354" s="29" t="str">
        <f>IF(Замеры!T350=0," ",Замеры!AB350)</f>
        <v xml:space="preserve"> </v>
      </c>
      <c r="M354" s="29" t="str">
        <f>IF(Замеры!T350=0," ",0.1)</f>
        <v xml:space="preserve"> </v>
      </c>
      <c r="N354" s="29" t="str">
        <f>IF(Замеры!T350=0," ",Замеры!T350)</f>
        <v xml:space="preserve"> </v>
      </c>
      <c r="O354" s="29" t="str">
        <f>Замеры!U350</f>
        <v xml:space="preserve"> </v>
      </c>
      <c r="P354" s="29" t="str">
        <f>Замеры!V350</f>
        <v xml:space="preserve"> </v>
      </c>
      <c r="Q354" s="29" t="str">
        <f>IF(Замеры!T350=0," ","+")</f>
        <v xml:space="preserve"> </v>
      </c>
      <c r="R354" s="32">
        <f>Замеры!S350</f>
        <v>0</v>
      </c>
      <c r="W354" s="33" t="e">
        <f t="shared" si="10"/>
        <v>#VALUE!</v>
      </c>
      <c r="X354" s="31" t="s">
        <v>75</v>
      </c>
      <c r="Y354" s="33" t="e">
        <f t="shared" si="11"/>
        <v>#VALUE!</v>
      </c>
      <c r="Z354" s="32"/>
    </row>
    <row r="355" spans="1:26" x14ac:dyDescent="0.3">
      <c r="A355" s="35">
        <f>IF(Замеры!B351=0, " ", Замеры!B351)</f>
        <v>346</v>
      </c>
      <c r="B355" s="37" t="str">
        <f>CONCATENATE(Замеры!C351,Замеры!E351)</f>
        <v>Группа от QF</v>
      </c>
      <c r="C355" s="35" t="str">
        <f>IF(Замеры!H351=0," ", Замеры!H351)</f>
        <v xml:space="preserve"> </v>
      </c>
      <c r="D355" s="29" t="str">
        <f>IF(Замеры!T351=0, " ", Замеры!R351)</f>
        <v xml:space="preserve"> </v>
      </c>
      <c r="E355" s="29" t="str">
        <f>CONCATENATE(Замеры!N351,Замеры!Q351,Замеры!P351)</f>
        <v xml:space="preserve"> </v>
      </c>
      <c r="F355" s="30" t="str">
        <f>IF(Замеры!T351=0," ","---")</f>
        <v xml:space="preserve"> </v>
      </c>
      <c r="G355" s="31" t="str">
        <f>IF(Замеры!T351=0," ",Замеры!I351)</f>
        <v xml:space="preserve"> </v>
      </c>
      <c r="H355" s="31" t="str">
        <f>CONCATENATE(Замеры!AE351,Замеры!U351,Замеры!AF351)</f>
        <v>0 0</v>
      </c>
      <c r="I355" s="29" t="str">
        <f>CONCATENATE(Замеры!AC351,Замеры!U351,Замеры!AD351)</f>
        <v>0 0</v>
      </c>
      <c r="J355" s="31" t="str">
        <f>IF(Замеры!T351=0," ",G355*2.55)</f>
        <v xml:space="preserve"> </v>
      </c>
      <c r="K355" s="29" t="str">
        <f>IF(Замеры!T351=0," ",Замеры!AA351)</f>
        <v xml:space="preserve"> </v>
      </c>
      <c r="L355" s="29" t="str">
        <f>IF(Замеры!T351=0," ",Замеры!AB351)</f>
        <v xml:space="preserve"> </v>
      </c>
      <c r="M355" s="29" t="str">
        <f>IF(Замеры!T351=0," ",0.1)</f>
        <v xml:space="preserve"> </v>
      </c>
      <c r="N355" s="29" t="str">
        <f>IF(Замеры!T351=0," ",Замеры!T351)</f>
        <v xml:space="preserve"> </v>
      </c>
      <c r="O355" s="29" t="str">
        <f>Замеры!U351</f>
        <v xml:space="preserve"> </v>
      </c>
      <c r="P355" s="29" t="str">
        <f>Замеры!V351</f>
        <v xml:space="preserve"> </v>
      </c>
      <c r="Q355" s="29" t="str">
        <f>IF(Замеры!T351=0," ","+")</f>
        <v xml:space="preserve"> </v>
      </c>
      <c r="R355" s="32">
        <f>Замеры!S351</f>
        <v>0</v>
      </c>
      <c r="W355" s="33" t="e">
        <f t="shared" si="10"/>
        <v>#VALUE!</v>
      </c>
      <c r="X355" s="31" t="s">
        <v>75</v>
      </c>
      <c r="Y355" s="33" t="e">
        <f t="shared" si="11"/>
        <v>#VALUE!</v>
      </c>
      <c r="Z355" s="32"/>
    </row>
    <row r="356" spans="1:26" x14ac:dyDescent="0.3">
      <c r="A356" s="35">
        <f>IF(Замеры!B352=0, " ", Замеры!B352)</f>
        <v>347</v>
      </c>
      <c r="B356" s="37" t="str">
        <f>CONCATENATE(Замеры!C352,Замеры!E352)</f>
        <v>Группа от QF</v>
      </c>
      <c r="C356" s="35" t="str">
        <f>IF(Замеры!H352=0," ", Замеры!H352)</f>
        <v xml:space="preserve"> </v>
      </c>
      <c r="D356" s="29" t="str">
        <f>IF(Замеры!T352=0, " ", Замеры!R352)</f>
        <v xml:space="preserve"> </v>
      </c>
      <c r="E356" s="29" t="str">
        <f>CONCATENATE(Замеры!N352,Замеры!Q352,Замеры!P352)</f>
        <v xml:space="preserve"> </v>
      </c>
      <c r="F356" s="30" t="str">
        <f>IF(Замеры!T352=0," ","---")</f>
        <v xml:space="preserve"> </v>
      </c>
      <c r="G356" s="31" t="str">
        <f>IF(Замеры!T352=0," ",Замеры!I352)</f>
        <v xml:space="preserve"> </v>
      </c>
      <c r="H356" s="31" t="str">
        <f>CONCATENATE(Замеры!AE352,Замеры!U352,Замеры!AF352)</f>
        <v>0 0</v>
      </c>
      <c r="I356" s="29" t="str">
        <f>CONCATENATE(Замеры!AC352,Замеры!U352,Замеры!AD352)</f>
        <v>0 0</v>
      </c>
      <c r="J356" s="31" t="str">
        <f>IF(Замеры!T352=0," ",G356*2.55)</f>
        <v xml:space="preserve"> </v>
      </c>
      <c r="K356" s="29" t="str">
        <f>IF(Замеры!T352=0," ",Замеры!AA352)</f>
        <v xml:space="preserve"> </v>
      </c>
      <c r="L356" s="29" t="str">
        <f>IF(Замеры!T352=0," ",Замеры!AB352)</f>
        <v xml:space="preserve"> </v>
      </c>
      <c r="M356" s="29" t="str">
        <f>IF(Замеры!T352=0," ",0.1)</f>
        <v xml:space="preserve"> </v>
      </c>
      <c r="N356" s="29" t="str">
        <f>IF(Замеры!T352=0," ",Замеры!T352)</f>
        <v xml:space="preserve"> </v>
      </c>
      <c r="O356" s="29" t="str">
        <f>Замеры!U352</f>
        <v xml:space="preserve"> </v>
      </c>
      <c r="P356" s="29" t="str">
        <f>Замеры!V352</f>
        <v xml:space="preserve"> </v>
      </c>
      <c r="Q356" s="29" t="str">
        <f>IF(Замеры!T352=0," ","+")</f>
        <v xml:space="preserve"> </v>
      </c>
      <c r="R356" s="32">
        <f>Замеры!S352</f>
        <v>0</v>
      </c>
      <c r="W356" s="33" t="e">
        <f t="shared" si="10"/>
        <v>#VALUE!</v>
      </c>
      <c r="X356" s="31" t="s">
        <v>75</v>
      </c>
      <c r="Y356" s="33" t="e">
        <f t="shared" si="11"/>
        <v>#VALUE!</v>
      </c>
      <c r="Z356" s="32"/>
    </row>
    <row r="357" spans="1:26" x14ac:dyDescent="0.3">
      <c r="A357" s="35">
        <f>IF(Замеры!B353=0, " ", Замеры!B353)</f>
        <v>348</v>
      </c>
      <c r="B357" s="37" t="str">
        <f>CONCATENATE(Замеры!C353,Замеры!E353)</f>
        <v>Группа от QF</v>
      </c>
      <c r="C357" s="35" t="str">
        <f>IF(Замеры!H353=0," ", Замеры!H353)</f>
        <v xml:space="preserve"> </v>
      </c>
      <c r="D357" s="29" t="str">
        <f>IF(Замеры!T353=0, " ", Замеры!R353)</f>
        <v xml:space="preserve"> </v>
      </c>
      <c r="E357" s="29" t="str">
        <f>CONCATENATE(Замеры!N353,Замеры!Q353,Замеры!P353)</f>
        <v xml:space="preserve"> </v>
      </c>
      <c r="F357" s="30" t="str">
        <f>IF(Замеры!T353=0," ","---")</f>
        <v xml:space="preserve"> </v>
      </c>
      <c r="G357" s="31" t="str">
        <f>IF(Замеры!T353=0," ",Замеры!I353)</f>
        <v xml:space="preserve"> </v>
      </c>
      <c r="H357" s="31" t="str">
        <f>CONCATENATE(Замеры!AE353,Замеры!U353,Замеры!AF353)</f>
        <v>0 0</v>
      </c>
      <c r="I357" s="29" t="str">
        <f>CONCATENATE(Замеры!AC353,Замеры!U353,Замеры!AD353)</f>
        <v>0 0</v>
      </c>
      <c r="J357" s="31" t="str">
        <f>IF(Замеры!T353=0," ",G357*2.55)</f>
        <v xml:space="preserve"> </v>
      </c>
      <c r="K357" s="29" t="str">
        <f>IF(Замеры!T353=0," ",Замеры!AA353)</f>
        <v xml:space="preserve"> </v>
      </c>
      <c r="L357" s="29" t="str">
        <f>IF(Замеры!T353=0," ",Замеры!AB353)</f>
        <v xml:space="preserve"> </v>
      </c>
      <c r="M357" s="29" t="str">
        <f>IF(Замеры!T353=0," ",0.1)</f>
        <v xml:space="preserve"> </v>
      </c>
      <c r="N357" s="29" t="str">
        <f>IF(Замеры!T353=0," ",Замеры!T353)</f>
        <v xml:space="preserve"> </v>
      </c>
      <c r="O357" s="29" t="str">
        <f>Замеры!U353</f>
        <v xml:space="preserve"> </v>
      </c>
      <c r="P357" s="29" t="str">
        <f>Замеры!V353</f>
        <v xml:space="preserve"> </v>
      </c>
      <c r="Q357" s="29" t="str">
        <f>IF(Замеры!T353=0," ","+")</f>
        <v xml:space="preserve"> </v>
      </c>
      <c r="R357" s="32">
        <f>Замеры!S353</f>
        <v>0</v>
      </c>
      <c r="W357" s="33" t="e">
        <f t="shared" si="10"/>
        <v>#VALUE!</v>
      </c>
      <c r="X357" s="31" t="s">
        <v>75</v>
      </c>
      <c r="Y357" s="33" t="e">
        <f t="shared" si="11"/>
        <v>#VALUE!</v>
      </c>
      <c r="Z357" s="32"/>
    </row>
    <row r="358" spans="1:26" x14ac:dyDescent="0.3">
      <c r="A358" s="35">
        <f>IF(Замеры!B354=0, " ", Замеры!B354)</f>
        <v>349</v>
      </c>
      <c r="B358" s="37" t="str">
        <f>CONCATENATE(Замеры!C354,Замеры!E354)</f>
        <v>Группа от QF</v>
      </c>
      <c r="C358" s="35" t="str">
        <f>IF(Замеры!H354=0," ", Замеры!H354)</f>
        <v xml:space="preserve"> </v>
      </c>
      <c r="D358" s="29" t="str">
        <f>IF(Замеры!T354=0, " ", Замеры!R354)</f>
        <v xml:space="preserve"> </v>
      </c>
      <c r="E358" s="29" t="str">
        <f>CONCATENATE(Замеры!N354,Замеры!Q354,Замеры!P354)</f>
        <v xml:space="preserve"> </v>
      </c>
      <c r="F358" s="30" t="str">
        <f>IF(Замеры!T354=0," ","---")</f>
        <v xml:space="preserve"> </v>
      </c>
      <c r="G358" s="31" t="str">
        <f>IF(Замеры!T354=0," ",Замеры!I354)</f>
        <v xml:space="preserve"> </v>
      </c>
      <c r="H358" s="31" t="str">
        <f>CONCATENATE(Замеры!AE354,Замеры!U354,Замеры!AF354)</f>
        <v>0 0</v>
      </c>
      <c r="I358" s="29" t="str">
        <f>CONCATENATE(Замеры!AC354,Замеры!U354,Замеры!AD354)</f>
        <v>0 0</v>
      </c>
      <c r="J358" s="31" t="str">
        <f>IF(Замеры!T354=0," ",G358*2.55)</f>
        <v xml:space="preserve"> </v>
      </c>
      <c r="K358" s="29" t="str">
        <f>IF(Замеры!T354=0," ",Замеры!AA354)</f>
        <v xml:space="preserve"> </v>
      </c>
      <c r="L358" s="29" t="str">
        <f>IF(Замеры!T354=0," ",Замеры!AB354)</f>
        <v xml:space="preserve"> </v>
      </c>
      <c r="M358" s="29" t="str">
        <f>IF(Замеры!T354=0," ",0.1)</f>
        <v xml:space="preserve"> </v>
      </c>
      <c r="N358" s="29" t="str">
        <f>IF(Замеры!T354=0," ",Замеры!T354)</f>
        <v xml:space="preserve"> </v>
      </c>
      <c r="O358" s="29" t="str">
        <f>Замеры!U354</f>
        <v xml:space="preserve"> </v>
      </c>
      <c r="P358" s="29" t="str">
        <f>Замеры!V354</f>
        <v xml:space="preserve"> </v>
      </c>
      <c r="Q358" s="29" t="str">
        <f>IF(Замеры!T354=0," ","+")</f>
        <v xml:space="preserve"> </v>
      </c>
      <c r="R358" s="32">
        <f>Замеры!S354</f>
        <v>0</v>
      </c>
      <c r="W358" s="33" t="e">
        <f t="shared" si="10"/>
        <v>#VALUE!</v>
      </c>
      <c r="X358" s="31" t="s">
        <v>75</v>
      </c>
      <c r="Y358" s="33" t="e">
        <f t="shared" si="11"/>
        <v>#VALUE!</v>
      </c>
      <c r="Z358" s="32"/>
    </row>
    <row r="359" spans="1:26" x14ac:dyDescent="0.3">
      <c r="A359" s="35">
        <f>IF(Замеры!B355=0, " ", Замеры!B355)</f>
        <v>350</v>
      </c>
      <c r="B359" s="37" t="str">
        <f>CONCATENATE(Замеры!C355,Замеры!E355)</f>
        <v>Группа от QF</v>
      </c>
      <c r="C359" s="35" t="str">
        <f>IF(Замеры!H355=0," ", Замеры!H355)</f>
        <v xml:space="preserve"> </v>
      </c>
      <c r="D359" s="29" t="str">
        <f>IF(Замеры!T355=0, " ", Замеры!R355)</f>
        <v xml:space="preserve"> </v>
      </c>
      <c r="E359" s="29" t="str">
        <f>CONCATENATE(Замеры!N355,Замеры!Q355,Замеры!P355)</f>
        <v xml:space="preserve"> </v>
      </c>
      <c r="F359" s="30" t="str">
        <f>IF(Замеры!T355=0," ","---")</f>
        <v xml:space="preserve"> </v>
      </c>
      <c r="G359" s="31" t="str">
        <f>IF(Замеры!T355=0," ",Замеры!I355)</f>
        <v xml:space="preserve"> </v>
      </c>
      <c r="H359" s="31" t="str">
        <f>CONCATENATE(Замеры!AE355,Замеры!U355,Замеры!AF355)</f>
        <v>0 0</v>
      </c>
      <c r="I359" s="29" t="str">
        <f>CONCATENATE(Замеры!AC355,Замеры!U355,Замеры!AD355)</f>
        <v>0 0</v>
      </c>
      <c r="J359" s="31" t="str">
        <f>IF(Замеры!T355=0," ",G359*2.55)</f>
        <v xml:space="preserve"> </v>
      </c>
      <c r="K359" s="29" t="str">
        <f>IF(Замеры!T355=0," ",Замеры!AA355)</f>
        <v xml:space="preserve"> </v>
      </c>
      <c r="L359" s="29" t="str">
        <f>IF(Замеры!T355=0," ",Замеры!AB355)</f>
        <v xml:space="preserve"> </v>
      </c>
      <c r="M359" s="29" t="str">
        <f>IF(Замеры!T355=0," ",0.1)</f>
        <v xml:space="preserve"> </v>
      </c>
      <c r="N359" s="29" t="str">
        <f>IF(Замеры!T355=0," ",Замеры!T355)</f>
        <v xml:space="preserve"> </v>
      </c>
      <c r="O359" s="29" t="str">
        <f>Замеры!U355</f>
        <v xml:space="preserve"> </v>
      </c>
      <c r="P359" s="29" t="str">
        <f>Замеры!V355</f>
        <v xml:space="preserve"> </v>
      </c>
      <c r="Q359" s="29" t="str">
        <f>IF(Замеры!T355=0," ","+")</f>
        <v xml:space="preserve"> </v>
      </c>
      <c r="R359" s="32">
        <f>Замеры!S355</f>
        <v>0</v>
      </c>
      <c r="W359" s="33" t="e">
        <f t="shared" si="10"/>
        <v>#VALUE!</v>
      </c>
      <c r="X359" s="31" t="s">
        <v>75</v>
      </c>
      <c r="Y359" s="33" t="e">
        <f t="shared" si="11"/>
        <v>#VALUE!</v>
      </c>
      <c r="Z359" s="32"/>
    </row>
    <row r="360" spans="1:26" x14ac:dyDescent="0.3">
      <c r="A360" s="35">
        <f>IF(Замеры!B356=0, " ", Замеры!B356)</f>
        <v>351</v>
      </c>
      <c r="B360" s="37" t="str">
        <f>CONCATENATE(Замеры!C356,Замеры!E356)</f>
        <v>Группа от QF</v>
      </c>
      <c r="C360" s="35" t="str">
        <f>IF(Замеры!H356=0," ", Замеры!H356)</f>
        <v xml:space="preserve"> </v>
      </c>
      <c r="D360" s="29" t="str">
        <f>IF(Замеры!T356=0, " ", Замеры!R356)</f>
        <v xml:space="preserve"> </v>
      </c>
      <c r="E360" s="29" t="str">
        <f>CONCATENATE(Замеры!N356,Замеры!Q356,Замеры!P356)</f>
        <v xml:space="preserve"> </v>
      </c>
      <c r="F360" s="30" t="str">
        <f>IF(Замеры!T356=0," ","---")</f>
        <v xml:space="preserve"> </v>
      </c>
      <c r="G360" s="31" t="str">
        <f>IF(Замеры!T356=0," ",Замеры!I356)</f>
        <v xml:space="preserve"> </v>
      </c>
      <c r="H360" s="31" t="str">
        <f>CONCATENATE(Замеры!AE356,Замеры!U356,Замеры!AF356)</f>
        <v>0 0</v>
      </c>
      <c r="I360" s="29" t="str">
        <f>CONCATENATE(Замеры!AC356,Замеры!U356,Замеры!AD356)</f>
        <v>0 0</v>
      </c>
      <c r="J360" s="31" t="str">
        <f>IF(Замеры!T356=0," ",G360*2.55)</f>
        <v xml:space="preserve"> </v>
      </c>
      <c r="K360" s="29" t="str">
        <f>IF(Замеры!T356=0," ",Замеры!AA356)</f>
        <v xml:space="preserve"> </v>
      </c>
      <c r="L360" s="29" t="str">
        <f>IF(Замеры!T356=0," ",Замеры!AB356)</f>
        <v xml:space="preserve"> </v>
      </c>
      <c r="M360" s="29" t="str">
        <f>IF(Замеры!T356=0," ",0.1)</f>
        <v xml:space="preserve"> </v>
      </c>
      <c r="N360" s="29" t="str">
        <f>IF(Замеры!T356=0," ",Замеры!T356)</f>
        <v xml:space="preserve"> </v>
      </c>
      <c r="O360" s="29" t="str">
        <f>Замеры!U356</f>
        <v xml:space="preserve"> </v>
      </c>
      <c r="P360" s="29" t="str">
        <f>Замеры!V356</f>
        <v xml:space="preserve"> </v>
      </c>
      <c r="Q360" s="29" t="str">
        <f>IF(Замеры!T356=0," ","+")</f>
        <v xml:space="preserve"> </v>
      </c>
      <c r="R360" s="32">
        <f>Замеры!S356</f>
        <v>0</v>
      </c>
      <c r="W360" s="33" t="e">
        <f t="shared" si="10"/>
        <v>#VALUE!</v>
      </c>
      <c r="X360" s="31" t="s">
        <v>75</v>
      </c>
      <c r="Y360" s="33" t="e">
        <f t="shared" si="11"/>
        <v>#VALUE!</v>
      </c>
      <c r="Z360" s="32"/>
    </row>
    <row r="361" spans="1:26" x14ac:dyDescent="0.3">
      <c r="A361" s="35">
        <f>IF(Замеры!B357=0, " ", Замеры!B357)</f>
        <v>352</v>
      </c>
      <c r="B361" s="37" t="str">
        <f>CONCATENATE(Замеры!C357,Замеры!E357)</f>
        <v>Группа от QF</v>
      </c>
      <c r="C361" s="35" t="str">
        <f>IF(Замеры!H357=0," ", Замеры!H357)</f>
        <v xml:space="preserve"> </v>
      </c>
      <c r="D361" s="29" t="str">
        <f>IF(Замеры!T357=0, " ", Замеры!R357)</f>
        <v xml:space="preserve"> </v>
      </c>
      <c r="E361" s="29" t="str">
        <f>CONCATENATE(Замеры!N357,Замеры!Q357,Замеры!P357)</f>
        <v xml:space="preserve"> </v>
      </c>
      <c r="F361" s="30" t="str">
        <f>IF(Замеры!T357=0," ","---")</f>
        <v xml:space="preserve"> </v>
      </c>
      <c r="G361" s="31" t="str">
        <f>IF(Замеры!T357=0," ",Замеры!I357)</f>
        <v xml:space="preserve"> </v>
      </c>
      <c r="H361" s="31" t="str">
        <f>CONCATENATE(Замеры!AE357,Замеры!U357,Замеры!AF357)</f>
        <v>0 0</v>
      </c>
      <c r="I361" s="29" t="str">
        <f>CONCATENATE(Замеры!AC357,Замеры!U357,Замеры!AD357)</f>
        <v>0 0</v>
      </c>
      <c r="J361" s="31" t="str">
        <f>IF(Замеры!T357=0," ",G361*2.55)</f>
        <v xml:space="preserve"> </v>
      </c>
      <c r="K361" s="29" t="str">
        <f>IF(Замеры!T357=0," ",Замеры!AA357)</f>
        <v xml:space="preserve"> </v>
      </c>
      <c r="L361" s="29" t="str">
        <f>IF(Замеры!T357=0," ",Замеры!AB357)</f>
        <v xml:space="preserve"> </v>
      </c>
      <c r="M361" s="29" t="str">
        <f>IF(Замеры!T357=0," ",0.1)</f>
        <v xml:space="preserve"> </v>
      </c>
      <c r="N361" s="29" t="str">
        <f>IF(Замеры!T357=0," ",Замеры!T357)</f>
        <v xml:space="preserve"> </v>
      </c>
      <c r="O361" s="29" t="str">
        <f>Замеры!U357</f>
        <v xml:space="preserve"> </v>
      </c>
      <c r="P361" s="29" t="str">
        <f>Замеры!V357</f>
        <v xml:space="preserve"> </v>
      </c>
      <c r="Q361" s="29" t="str">
        <f>IF(Замеры!T357=0," ","+")</f>
        <v xml:space="preserve"> </v>
      </c>
      <c r="R361" s="32">
        <f>Замеры!S357</f>
        <v>0</v>
      </c>
      <c r="W361" s="33" t="e">
        <f t="shared" si="10"/>
        <v>#VALUE!</v>
      </c>
      <c r="X361" s="31" t="s">
        <v>75</v>
      </c>
      <c r="Y361" s="33" t="e">
        <f t="shared" si="11"/>
        <v>#VALUE!</v>
      </c>
      <c r="Z361" s="32"/>
    </row>
    <row r="362" spans="1:26" x14ac:dyDescent="0.3">
      <c r="A362" s="35">
        <f>IF(Замеры!B358=0, " ", Замеры!B358)</f>
        <v>353</v>
      </c>
      <c r="B362" s="37" t="str">
        <f>CONCATENATE(Замеры!C358,Замеры!E358)</f>
        <v>Группа от QF</v>
      </c>
      <c r="C362" s="35" t="str">
        <f>IF(Замеры!H358=0," ", Замеры!H358)</f>
        <v xml:space="preserve"> </v>
      </c>
      <c r="D362" s="29" t="str">
        <f>IF(Замеры!T358=0, " ", Замеры!R358)</f>
        <v xml:space="preserve"> </v>
      </c>
      <c r="E362" s="29" t="str">
        <f>CONCATENATE(Замеры!N358,Замеры!Q358,Замеры!P358)</f>
        <v xml:space="preserve"> </v>
      </c>
      <c r="F362" s="30" t="str">
        <f>IF(Замеры!T358=0," ","---")</f>
        <v xml:space="preserve"> </v>
      </c>
      <c r="G362" s="31" t="str">
        <f>IF(Замеры!T358=0," ",Замеры!I358)</f>
        <v xml:space="preserve"> </v>
      </c>
      <c r="H362" s="31" t="str">
        <f>CONCATENATE(Замеры!AE358,Замеры!U358,Замеры!AF358)</f>
        <v>0 0</v>
      </c>
      <c r="I362" s="29" t="str">
        <f>CONCATENATE(Замеры!AC358,Замеры!U358,Замеры!AD358)</f>
        <v>0 0</v>
      </c>
      <c r="J362" s="31" t="str">
        <f>IF(Замеры!T358=0," ",G362*2.55)</f>
        <v xml:space="preserve"> </v>
      </c>
      <c r="K362" s="29" t="str">
        <f>IF(Замеры!T358=0," ",Замеры!AA358)</f>
        <v xml:space="preserve"> </v>
      </c>
      <c r="L362" s="29" t="str">
        <f>IF(Замеры!T358=0," ",Замеры!AB358)</f>
        <v xml:space="preserve"> </v>
      </c>
      <c r="M362" s="29" t="str">
        <f>IF(Замеры!T358=0," ",0.1)</f>
        <v xml:space="preserve"> </v>
      </c>
      <c r="N362" s="29" t="str">
        <f>IF(Замеры!T358=0," ",Замеры!T358)</f>
        <v xml:space="preserve"> </v>
      </c>
      <c r="O362" s="29" t="str">
        <f>Замеры!U358</f>
        <v xml:space="preserve"> </v>
      </c>
      <c r="P362" s="29" t="str">
        <f>Замеры!V358</f>
        <v xml:space="preserve"> </v>
      </c>
      <c r="Q362" s="29" t="str">
        <f>IF(Замеры!T358=0," ","+")</f>
        <v xml:space="preserve"> </v>
      </c>
      <c r="R362" s="32">
        <f>Замеры!S358</f>
        <v>0</v>
      </c>
      <c r="W362" s="33" t="e">
        <f t="shared" si="10"/>
        <v>#VALUE!</v>
      </c>
      <c r="X362" s="31" t="s">
        <v>75</v>
      </c>
      <c r="Y362" s="33" t="e">
        <f t="shared" si="11"/>
        <v>#VALUE!</v>
      </c>
      <c r="Z362" s="32"/>
    </row>
    <row r="363" spans="1:26" x14ac:dyDescent="0.3">
      <c r="A363" s="35">
        <f>IF(Замеры!B359=0, " ", Замеры!B359)</f>
        <v>354</v>
      </c>
      <c r="B363" s="37" t="str">
        <f>CONCATENATE(Замеры!C359,Замеры!E359)</f>
        <v>Группа от QF</v>
      </c>
      <c r="C363" s="35" t="str">
        <f>IF(Замеры!H359=0," ", Замеры!H359)</f>
        <v xml:space="preserve"> </v>
      </c>
      <c r="D363" s="29" t="str">
        <f>IF(Замеры!T359=0, " ", Замеры!R359)</f>
        <v xml:space="preserve"> </v>
      </c>
      <c r="E363" s="29" t="str">
        <f>CONCATENATE(Замеры!N359,Замеры!Q359,Замеры!P359)</f>
        <v xml:space="preserve"> </v>
      </c>
      <c r="F363" s="30" t="str">
        <f>IF(Замеры!T359=0," ","---")</f>
        <v xml:space="preserve"> </v>
      </c>
      <c r="G363" s="31" t="str">
        <f>IF(Замеры!T359=0," ",Замеры!I359)</f>
        <v xml:space="preserve"> </v>
      </c>
      <c r="H363" s="31" t="str">
        <f>CONCATENATE(Замеры!AE359,Замеры!U359,Замеры!AF359)</f>
        <v>0 0</v>
      </c>
      <c r="I363" s="29" t="str">
        <f>CONCATENATE(Замеры!AC359,Замеры!U359,Замеры!AD359)</f>
        <v>0 0</v>
      </c>
      <c r="J363" s="31" t="str">
        <f>IF(Замеры!T359=0," ",G363*2.55)</f>
        <v xml:space="preserve"> </v>
      </c>
      <c r="K363" s="29" t="str">
        <f>IF(Замеры!T359=0," ",Замеры!AA359)</f>
        <v xml:space="preserve"> </v>
      </c>
      <c r="L363" s="29" t="str">
        <f>IF(Замеры!T359=0," ",Замеры!AB359)</f>
        <v xml:space="preserve"> </v>
      </c>
      <c r="M363" s="29" t="str">
        <f>IF(Замеры!T359=0," ",0.1)</f>
        <v xml:space="preserve"> </v>
      </c>
      <c r="N363" s="29" t="str">
        <f>IF(Замеры!T359=0," ",Замеры!T359)</f>
        <v xml:space="preserve"> </v>
      </c>
      <c r="O363" s="29" t="str">
        <f>Замеры!U359</f>
        <v xml:space="preserve"> </v>
      </c>
      <c r="P363" s="29" t="str">
        <f>Замеры!V359</f>
        <v xml:space="preserve"> </v>
      </c>
      <c r="Q363" s="29" t="str">
        <f>IF(Замеры!T359=0," ","+")</f>
        <v xml:space="preserve"> </v>
      </c>
      <c r="R363" s="32">
        <f>Замеры!S359</f>
        <v>0</v>
      </c>
      <c r="W363" s="33" t="e">
        <f t="shared" si="10"/>
        <v>#VALUE!</v>
      </c>
      <c r="X363" s="31" t="s">
        <v>75</v>
      </c>
      <c r="Y363" s="33" t="e">
        <f t="shared" si="11"/>
        <v>#VALUE!</v>
      </c>
      <c r="Z363" s="32"/>
    </row>
    <row r="364" spans="1:26" x14ac:dyDescent="0.3">
      <c r="A364" s="35">
        <f>IF(Замеры!B360=0, " ", Замеры!B360)</f>
        <v>355</v>
      </c>
      <c r="B364" s="37" t="str">
        <f>CONCATENATE(Замеры!C360,Замеры!E360)</f>
        <v>Группа от QF</v>
      </c>
      <c r="C364" s="35" t="str">
        <f>IF(Замеры!H360=0," ", Замеры!H360)</f>
        <v xml:space="preserve"> </v>
      </c>
      <c r="D364" s="29" t="str">
        <f>IF(Замеры!T360=0, " ", Замеры!R360)</f>
        <v xml:space="preserve"> </v>
      </c>
      <c r="E364" s="29" t="str">
        <f>CONCATENATE(Замеры!N360,Замеры!Q360,Замеры!P360)</f>
        <v xml:space="preserve"> </v>
      </c>
      <c r="F364" s="30" t="str">
        <f>IF(Замеры!T360=0," ","---")</f>
        <v xml:space="preserve"> </v>
      </c>
      <c r="G364" s="31" t="str">
        <f>IF(Замеры!T360=0," ",Замеры!I360)</f>
        <v xml:space="preserve"> </v>
      </c>
      <c r="H364" s="31" t="str">
        <f>CONCATENATE(Замеры!AE360,Замеры!U360,Замеры!AF360)</f>
        <v>0 0</v>
      </c>
      <c r="I364" s="29" t="str">
        <f>CONCATENATE(Замеры!AC360,Замеры!U360,Замеры!AD360)</f>
        <v>0 0</v>
      </c>
      <c r="J364" s="31" t="str">
        <f>IF(Замеры!T360=0," ",G364*2.55)</f>
        <v xml:space="preserve"> </v>
      </c>
      <c r="K364" s="29" t="str">
        <f>IF(Замеры!T360=0," ",Замеры!AA360)</f>
        <v xml:space="preserve"> </v>
      </c>
      <c r="L364" s="29" t="str">
        <f>IF(Замеры!T360=0," ",Замеры!AB360)</f>
        <v xml:space="preserve"> </v>
      </c>
      <c r="M364" s="29" t="str">
        <f>IF(Замеры!T360=0," ",0.1)</f>
        <v xml:space="preserve"> </v>
      </c>
      <c r="N364" s="29" t="str">
        <f>IF(Замеры!T360=0," ",Замеры!T360)</f>
        <v xml:space="preserve"> </v>
      </c>
      <c r="O364" s="29" t="str">
        <f>Замеры!U360</f>
        <v xml:space="preserve"> </v>
      </c>
      <c r="P364" s="29" t="str">
        <f>Замеры!V360</f>
        <v xml:space="preserve"> </v>
      </c>
      <c r="Q364" s="29" t="str">
        <f>IF(Замеры!T360=0," ","+")</f>
        <v xml:space="preserve"> </v>
      </c>
      <c r="R364" s="32">
        <f>Замеры!S360</f>
        <v>0</v>
      </c>
      <c r="W364" s="33" t="e">
        <f t="shared" si="10"/>
        <v>#VALUE!</v>
      </c>
      <c r="X364" s="31" t="s">
        <v>75</v>
      </c>
      <c r="Y364" s="33" t="e">
        <f t="shared" si="11"/>
        <v>#VALUE!</v>
      </c>
      <c r="Z364" s="32"/>
    </row>
    <row r="365" spans="1:26" x14ac:dyDescent="0.3">
      <c r="A365" s="35">
        <f>IF(Замеры!B361=0, " ", Замеры!B361)</f>
        <v>356</v>
      </c>
      <c r="B365" s="37" t="str">
        <f>CONCATENATE(Замеры!C361,Замеры!E361)</f>
        <v>Группа от QF</v>
      </c>
      <c r="C365" s="35" t="str">
        <f>IF(Замеры!H361=0," ", Замеры!H361)</f>
        <v xml:space="preserve"> </v>
      </c>
      <c r="D365" s="29" t="str">
        <f>IF(Замеры!T361=0, " ", Замеры!R361)</f>
        <v xml:space="preserve"> </v>
      </c>
      <c r="E365" s="29" t="str">
        <f>CONCATENATE(Замеры!N361,Замеры!Q361,Замеры!P361)</f>
        <v xml:space="preserve"> </v>
      </c>
      <c r="F365" s="30" t="str">
        <f>IF(Замеры!T361=0," ","---")</f>
        <v xml:space="preserve"> </v>
      </c>
      <c r="G365" s="31" t="str">
        <f>IF(Замеры!T361=0," ",Замеры!I361)</f>
        <v xml:space="preserve"> </v>
      </c>
      <c r="H365" s="31" t="str">
        <f>CONCATENATE(Замеры!AE361,Замеры!U361,Замеры!AF361)</f>
        <v>0 0</v>
      </c>
      <c r="I365" s="29" t="str">
        <f>CONCATENATE(Замеры!AC361,Замеры!U361,Замеры!AD361)</f>
        <v>0 0</v>
      </c>
      <c r="J365" s="31" t="str">
        <f>IF(Замеры!T361=0," ",G365*2.55)</f>
        <v xml:space="preserve"> </v>
      </c>
      <c r="K365" s="29" t="str">
        <f>IF(Замеры!T361=0," ",Замеры!AA361)</f>
        <v xml:space="preserve"> </v>
      </c>
      <c r="L365" s="29" t="str">
        <f>IF(Замеры!T361=0," ",Замеры!AB361)</f>
        <v xml:space="preserve"> </v>
      </c>
      <c r="M365" s="29" t="str">
        <f>IF(Замеры!T361=0," ",0.1)</f>
        <v xml:space="preserve"> </v>
      </c>
      <c r="N365" s="29" t="str">
        <f>IF(Замеры!T361=0," ",Замеры!T361)</f>
        <v xml:space="preserve"> </v>
      </c>
      <c r="O365" s="29" t="str">
        <f>Замеры!U361</f>
        <v xml:space="preserve"> </v>
      </c>
      <c r="P365" s="29" t="str">
        <f>Замеры!V361</f>
        <v xml:space="preserve"> </v>
      </c>
      <c r="Q365" s="29" t="str">
        <f>IF(Замеры!T361=0," ","+")</f>
        <v xml:space="preserve"> </v>
      </c>
      <c r="R365" s="32">
        <f>Замеры!S361</f>
        <v>0</v>
      </c>
      <c r="W365" s="33" t="e">
        <f t="shared" si="10"/>
        <v>#VALUE!</v>
      </c>
      <c r="X365" s="31" t="s">
        <v>75</v>
      </c>
      <c r="Y365" s="33" t="e">
        <f t="shared" si="11"/>
        <v>#VALUE!</v>
      </c>
      <c r="Z365" s="32"/>
    </row>
    <row r="366" spans="1:26" x14ac:dyDescent="0.3">
      <c r="A366" s="35">
        <f>IF(Замеры!B362=0, " ", Замеры!B362)</f>
        <v>357</v>
      </c>
      <c r="B366" s="37" t="str">
        <f>CONCATENATE(Замеры!C362,Замеры!E362)</f>
        <v>Группа от QF</v>
      </c>
      <c r="C366" s="35" t="str">
        <f>IF(Замеры!H362=0," ", Замеры!H362)</f>
        <v xml:space="preserve"> </v>
      </c>
      <c r="D366" s="29" t="str">
        <f>IF(Замеры!T362=0, " ", Замеры!R362)</f>
        <v xml:space="preserve"> </v>
      </c>
      <c r="E366" s="29" t="str">
        <f>CONCATENATE(Замеры!N362,Замеры!Q362,Замеры!P362)</f>
        <v xml:space="preserve"> </v>
      </c>
      <c r="F366" s="30" t="str">
        <f>IF(Замеры!T362=0," ","---")</f>
        <v xml:space="preserve"> </v>
      </c>
      <c r="G366" s="31" t="str">
        <f>IF(Замеры!T362=0," ",Замеры!I362)</f>
        <v xml:space="preserve"> </v>
      </c>
      <c r="H366" s="31" t="str">
        <f>CONCATENATE(Замеры!AE362,Замеры!U362,Замеры!AF362)</f>
        <v>0 0</v>
      </c>
      <c r="I366" s="29" t="str">
        <f>CONCATENATE(Замеры!AC362,Замеры!U362,Замеры!AD362)</f>
        <v>0 0</v>
      </c>
      <c r="J366" s="31" t="str">
        <f>IF(Замеры!T362=0," ",G366*2.55)</f>
        <v xml:space="preserve"> </v>
      </c>
      <c r="K366" s="29" t="str">
        <f>IF(Замеры!T362=0," ",Замеры!AA362)</f>
        <v xml:space="preserve"> </v>
      </c>
      <c r="L366" s="29" t="str">
        <f>IF(Замеры!T362=0," ",Замеры!AB362)</f>
        <v xml:space="preserve"> </v>
      </c>
      <c r="M366" s="29" t="str">
        <f>IF(Замеры!T362=0," ",0.1)</f>
        <v xml:space="preserve"> </v>
      </c>
      <c r="N366" s="29" t="str">
        <f>IF(Замеры!T362=0," ",Замеры!T362)</f>
        <v xml:space="preserve"> </v>
      </c>
      <c r="O366" s="29" t="str">
        <f>Замеры!U362</f>
        <v xml:space="preserve"> </v>
      </c>
      <c r="P366" s="29" t="str">
        <f>Замеры!V362</f>
        <v xml:space="preserve"> </v>
      </c>
      <c r="Q366" s="29" t="str">
        <f>IF(Замеры!T362=0," ","+")</f>
        <v xml:space="preserve"> </v>
      </c>
      <c r="R366" s="32">
        <f>Замеры!S362</f>
        <v>0</v>
      </c>
      <c r="W366" s="33" t="e">
        <f t="shared" si="10"/>
        <v>#VALUE!</v>
      </c>
      <c r="X366" s="31" t="s">
        <v>75</v>
      </c>
      <c r="Y366" s="33" t="e">
        <f t="shared" si="11"/>
        <v>#VALUE!</v>
      </c>
      <c r="Z366" s="32"/>
    </row>
    <row r="367" spans="1:26" x14ac:dyDescent="0.3">
      <c r="A367" s="35">
        <f>IF(Замеры!B363=0, " ", Замеры!B363)</f>
        <v>358</v>
      </c>
      <c r="B367" s="37" t="str">
        <f>CONCATENATE(Замеры!C363,Замеры!E363)</f>
        <v>Группа от QF</v>
      </c>
      <c r="C367" s="35" t="str">
        <f>IF(Замеры!H363=0," ", Замеры!H363)</f>
        <v xml:space="preserve"> </v>
      </c>
      <c r="D367" s="29" t="str">
        <f>IF(Замеры!T363=0, " ", Замеры!R363)</f>
        <v xml:space="preserve"> </v>
      </c>
      <c r="E367" s="29" t="str">
        <f>CONCATENATE(Замеры!N363,Замеры!Q363,Замеры!P363)</f>
        <v xml:space="preserve"> </v>
      </c>
      <c r="F367" s="30" t="str">
        <f>IF(Замеры!T363=0," ","---")</f>
        <v xml:space="preserve"> </v>
      </c>
      <c r="G367" s="31" t="str">
        <f>IF(Замеры!T363=0," ",Замеры!I363)</f>
        <v xml:space="preserve"> </v>
      </c>
      <c r="H367" s="31" t="str">
        <f>CONCATENATE(Замеры!AE363,Замеры!U363,Замеры!AF363)</f>
        <v>0 0</v>
      </c>
      <c r="I367" s="29" t="str">
        <f>CONCATENATE(Замеры!AC363,Замеры!U363,Замеры!AD363)</f>
        <v>0 0</v>
      </c>
      <c r="J367" s="31" t="str">
        <f>IF(Замеры!T363=0," ",G367*2.55)</f>
        <v xml:space="preserve"> </v>
      </c>
      <c r="K367" s="29" t="str">
        <f>IF(Замеры!T363=0," ",Замеры!AA363)</f>
        <v xml:space="preserve"> </v>
      </c>
      <c r="L367" s="29" t="str">
        <f>IF(Замеры!T363=0," ",Замеры!AB363)</f>
        <v xml:space="preserve"> </v>
      </c>
      <c r="M367" s="29" t="str">
        <f>IF(Замеры!T363=0," ",0.1)</f>
        <v xml:space="preserve"> </v>
      </c>
      <c r="N367" s="29" t="str">
        <f>IF(Замеры!T363=0," ",Замеры!T363)</f>
        <v xml:space="preserve"> </v>
      </c>
      <c r="O367" s="29" t="str">
        <f>Замеры!U363</f>
        <v xml:space="preserve"> </v>
      </c>
      <c r="P367" s="29" t="str">
        <f>Замеры!V363</f>
        <v xml:space="preserve"> </v>
      </c>
      <c r="Q367" s="29" t="str">
        <f>IF(Замеры!T363=0," ","+")</f>
        <v xml:space="preserve"> </v>
      </c>
      <c r="R367" s="32">
        <f>Замеры!S363</f>
        <v>0</v>
      </c>
      <c r="W367" s="33" t="e">
        <f t="shared" si="10"/>
        <v>#VALUE!</v>
      </c>
      <c r="X367" s="31" t="s">
        <v>75</v>
      </c>
      <c r="Y367" s="33" t="e">
        <f t="shared" si="11"/>
        <v>#VALUE!</v>
      </c>
      <c r="Z367" s="32"/>
    </row>
    <row r="368" spans="1:26" x14ac:dyDescent="0.3">
      <c r="A368" s="35">
        <f>IF(Замеры!B364=0, " ", Замеры!B364)</f>
        <v>359</v>
      </c>
      <c r="B368" s="37" t="str">
        <f>CONCATENATE(Замеры!C364,Замеры!E364)</f>
        <v>Группа от QF</v>
      </c>
      <c r="C368" s="35" t="str">
        <f>IF(Замеры!H364=0," ", Замеры!H364)</f>
        <v xml:space="preserve"> </v>
      </c>
      <c r="D368" s="29" t="str">
        <f>IF(Замеры!T364=0, " ", Замеры!R364)</f>
        <v xml:space="preserve"> </v>
      </c>
      <c r="E368" s="29" t="str">
        <f>CONCATENATE(Замеры!N364,Замеры!Q364,Замеры!P364)</f>
        <v xml:space="preserve"> </v>
      </c>
      <c r="F368" s="30" t="str">
        <f>IF(Замеры!T364=0," ","---")</f>
        <v xml:space="preserve"> </v>
      </c>
      <c r="G368" s="31" t="str">
        <f>IF(Замеры!T364=0," ",Замеры!I364)</f>
        <v xml:space="preserve"> </v>
      </c>
      <c r="H368" s="31" t="str">
        <f>CONCATENATE(Замеры!AE364,Замеры!U364,Замеры!AF364)</f>
        <v>0 0</v>
      </c>
      <c r="I368" s="29" t="str">
        <f>CONCATENATE(Замеры!AC364,Замеры!U364,Замеры!AD364)</f>
        <v>0 0</v>
      </c>
      <c r="J368" s="31" t="str">
        <f>IF(Замеры!T364=0," ",G368*2.55)</f>
        <v xml:space="preserve"> </v>
      </c>
      <c r="K368" s="29" t="str">
        <f>IF(Замеры!T364=0," ",Замеры!AA364)</f>
        <v xml:space="preserve"> </v>
      </c>
      <c r="L368" s="29" t="str">
        <f>IF(Замеры!T364=0," ",Замеры!AB364)</f>
        <v xml:space="preserve"> </v>
      </c>
      <c r="M368" s="29" t="str">
        <f>IF(Замеры!T364=0," ",0.1)</f>
        <v xml:space="preserve"> </v>
      </c>
      <c r="N368" s="29" t="str">
        <f>IF(Замеры!T364=0," ",Замеры!T364)</f>
        <v xml:space="preserve"> </v>
      </c>
      <c r="O368" s="29" t="str">
        <f>Замеры!U364</f>
        <v xml:space="preserve"> </v>
      </c>
      <c r="P368" s="29" t="str">
        <f>Замеры!V364</f>
        <v xml:space="preserve"> </v>
      </c>
      <c r="Q368" s="29" t="str">
        <f>IF(Замеры!T364=0," ","+")</f>
        <v xml:space="preserve"> </v>
      </c>
      <c r="R368" s="32">
        <f>Замеры!S364</f>
        <v>0</v>
      </c>
      <c r="W368" s="33" t="e">
        <f t="shared" si="10"/>
        <v>#VALUE!</v>
      </c>
      <c r="X368" s="31" t="s">
        <v>75</v>
      </c>
      <c r="Y368" s="33" t="e">
        <f t="shared" si="11"/>
        <v>#VALUE!</v>
      </c>
      <c r="Z368" s="32"/>
    </row>
    <row r="369" spans="1:26" x14ac:dyDescent="0.3">
      <c r="A369" s="35">
        <f>IF(Замеры!B365=0, " ", Замеры!B365)</f>
        <v>360</v>
      </c>
      <c r="B369" s="37" t="str">
        <f>CONCATENATE(Замеры!C365,Замеры!E365)</f>
        <v>Группа от QF</v>
      </c>
      <c r="C369" s="35" t="str">
        <f>IF(Замеры!H365=0," ", Замеры!H365)</f>
        <v xml:space="preserve"> </v>
      </c>
      <c r="D369" s="29" t="str">
        <f>IF(Замеры!T365=0, " ", Замеры!R365)</f>
        <v xml:space="preserve"> </v>
      </c>
      <c r="E369" s="29" t="str">
        <f>CONCATENATE(Замеры!N365,Замеры!Q365,Замеры!P365)</f>
        <v xml:space="preserve"> </v>
      </c>
      <c r="F369" s="30" t="str">
        <f>IF(Замеры!T365=0," ","---")</f>
        <v xml:space="preserve"> </v>
      </c>
      <c r="G369" s="31" t="str">
        <f>IF(Замеры!T365=0," ",Замеры!I365)</f>
        <v xml:space="preserve"> </v>
      </c>
      <c r="H369" s="31" t="str">
        <f>CONCATENATE(Замеры!AE365,Замеры!U365,Замеры!AF365)</f>
        <v>0 0</v>
      </c>
      <c r="I369" s="29" t="str">
        <f>CONCATENATE(Замеры!AC365,Замеры!U365,Замеры!AD365)</f>
        <v>0 0</v>
      </c>
      <c r="J369" s="31" t="str">
        <f>IF(Замеры!T365=0," ",G369*2.55)</f>
        <v xml:space="preserve"> </v>
      </c>
      <c r="K369" s="29" t="str">
        <f>IF(Замеры!T365=0," ",Замеры!AA365)</f>
        <v xml:space="preserve"> </v>
      </c>
      <c r="L369" s="29" t="str">
        <f>IF(Замеры!T365=0," ",Замеры!AB365)</f>
        <v xml:space="preserve"> </v>
      </c>
      <c r="M369" s="29" t="str">
        <f>IF(Замеры!T365=0," ",0.1)</f>
        <v xml:space="preserve"> </v>
      </c>
      <c r="N369" s="29" t="str">
        <f>IF(Замеры!T365=0," ",Замеры!T365)</f>
        <v xml:space="preserve"> </v>
      </c>
      <c r="O369" s="29" t="str">
        <f>Замеры!U365</f>
        <v xml:space="preserve"> </v>
      </c>
      <c r="P369" s="29" t="str">
        <f>Замеры!V365</f>
        <v xml:space="preserve"> </v>
      </c>
      <c r="Q369" s="29" t="str">
        <f>IF(Замеры!T365=0," ","+")</f>
        <v xml:space="preserve"> </v>
      </c>
      <c r="R369" s="32">
        <f>Замеры!S365</f>
        <v>0</v>
      </c>
      <c r="W369" s="33" t="e">
        <f t="shared" si="10"/>
        <v>#VALUE!</v>
      </c>
      <c r="X369" s="31" t="s">
        <v>75</v>
      </c>
      <c r="Y369" s="33" t="e">
        <f t="shared" si="11"/>
        <v>#VALUE!</v>
      </c>
      <c r="Z369" s="32"/>
    </row>
    <row r="370" spans="1:26" x14ac:dyDescent="0.3">
      <c r="A370" s="35">
        <f>IF(Замеры!B366=0, " ", Замеры!B366)</f>
        <v>361</v>
      </c>
      <c r="B370" s="37" t="str">
        <f>CONCATENATE(Замеры!C366,Замеры!E366)</f>
        <v>Группа от QF</v>
      </c>
      <c r="C370" s="35" t="str">
        <f>IF(Замеры!H366=0," ", Замеры!H366)</f>
        <v xml:space="preserve"> </v>
      </c>
      <c r="D370" s="29" t="str">
        <f>IF(Замеры!T366=0, " ", Замеры!R366)</f>
        <v xml:space="preserve"> </v>
      </c>
      <c r="E370" s="29" t="str">
        <f>CONCATENATE(Замеры!N366,Замеры!Q366,Замеры!P366)</f>
        <v xml:space="preserve"> </v>
      </c>
      <c r="F370" s="30" t="str">
        <f>IF(Замеры!T366=0," ","---")</f>
        <v xml:space="preserve"> </v>
      </c>
      <c r="G370" s="31" t="str">
        <f>IF(Замеры!T366=0," ",Замеры!I366)</f>
        <v xml:space="preserve"> </v>
      </c>
      <c r="H370" s="31" t="str">
        <f>CONCATENATE(Замеры!AE366,Замеры!U366,Замеры!AF366)</f>
        <v>0 0</v>
      </c>
      <c r="I370" s="29" t="str">
        <f>CONCATENATE(Замеры!AC366,Замеры!U366,Замеры!AD366)</f>
        <v>0 0</v>
      </c>
      <c r="J370" s="31" t="str">
        <f>IF(Замеры!T366=0," ",G370*2.55)</f>
        <v xml:space="preserve"> </v>
      </c>
      <c r="K370" s="29" t="str">
        <f>IF(Замеры!T366=0," ",Замеры!AA366)</f>
        <v xml:space="preserve"> </v>
      </c>
      <c r="L370" s="29" t="str">
        <f>IF(Замеры!T366=0," ",Замеры!AB366)</f>
        <v xml:space="preserve"> </v>
      </c>
      <c r="M370" s="29" t="str">
        <f>IF(Замеры!T366=0," ",0.1)</f>
        <v xml:space="preserve"> </v>
      </c>
      <c r="N370" s="29" t="str">
        <f>IF(Замеры!T366=0," ",Замеры!T366)</f>
        <v xml:space="preserve"> </v>
      </c>
      <c r="O370" s="29" t="str">
        <f>Замеры!U366</f>
        <v xml:space="preserve"> </v>
      </c>
      <c r="P370" s="29" t="str">
        <f>Замеры!V366</f>
        <v xml:space="preserve"> </v>
      </c>
      <c r="Q370" s="29" t="str">
        <f>IF(Замеры!T366=0," ","+")</f>
        <v xml:space="preserve"> </v>
      </c>
      <c r="R370" s="32">
        <f>Замеры!S366</f>
        <v>0</v>
      </c>
      <c r="W370" s="33" t="e">
        <f t="shared" si="10"/>
        <v>#VALUE!</v>
      </c>
      <c r="X370" s="31" t="s">
        <v>75</v>
      </c>
      <c r="Y370" s="33" t="e">
        <f t="shared" si="11"/>
        <v>#VALUE!</v>
      </c>
      <c r="Z370" s="32"/>
    </row>
    <row r="371" spans="1:26" x14ac:dyDescent="0.3">
      <c r="A371" s="35">
        <f>IF(Замеры!B367=0, " ", Замеры!B367)</f>
        <v>362</v>
      </c>
      <c r="B371" s="37" t="str">
        <f>CONCATENATE(Замеры!C367,Замеры!E367)</f>
        <v>Группа от QF</v>
      </c>
      <c r="C371" s="35" t="str">
        <f>IF(Замеры!H367=0," ", Замеры!H367)</f>
        <v xml:space="preserve"> </v>
      </c>
      <c r="D371" s="29" t="str">
        <f>IF(Замеры!T367=0, " ", Замеры!R367)</f>
        <v xml:space="preserve"> </v>
      </c>
      <c r="E371" s="29" t="str">
        <f>CONCATENATE(Замеры!N367,Замеры!Q367,Замеры!P367)</f>
        <v xml:space="preserve"> </v>
      </c>
      <c r="F371" s="30" t="str">
        <f>IF(Замеры!T367=0," ","---")</f>
        <v xml:space="preserve"> </v>
      </c>
      <c r="G371" s="31" t="str">
        <f>IF(Замеры!T367=0," ",Замеры!I367)</f>
        <v xml:space="preserve"> </v>
      </c>
      <c r="H371" s="31" t="str">
        <f>CONCATENATE(Замеры!AE367,Замеры!U367,Замеры!AF367)</f>
        <v>0 0</v>
      </c>
      <c r="I371" s="29" t="str">
        <f>CONCATENATE(Замеры!AC367,Замеры!U367,Замеры!AD367)</f>
        <v>0 0</v>
      </c>
      <c r="J371" s="31" t="str">
        <f>IF(Замеры!T367=0," ",G371*2.55)</f>
        <v xml:space="preserve"> </v>
      </c>
      <c r="K371" s="29" t="str">
        <f>IF(Замеры!T367=0," ",Замеры!AA367)</f>
        <v xml:space="preserve"> </v>
      </c>
      <c r="L371" s="29" t="str">
        <f>IF(Замеры!T367=0," ",Замеры!AB367)</f>
        <v xml:space="preserve"> </v>
      </c>
      <c r="M371" s="29" t="str">
        <f>IF(Замеры!T367=0," ",0.1)</f>
        <v xml:space="preserve"> </v>
      </c>
      <c r="N371" s="29" t="str">
        <f>IF(Замеры!T367=0," ",Замеры!T367)</f>
        <v xml:space="preserve"> </v>
      </c>
      <c r="O371" s="29" t="str">
        <f>Замеры!U367</f>
        <v xml:space="preserve"> </v>
      </c>
      <c r="P371" s="29" t="str">
        <f>Замеры!V367</f>
        <v xml:space="preserve"> </v>
      </c>
      <c r="Q371" s="29" t="str">
        <f>IF(Замеры!T367=0," ","+")</f>
        <v xml:space="preserve"> </v>
      </c>
      <c r="R371" s="32">
        <f>Замеры!S367</f>
        <v>0</v>
      </c>
      <c r="W371" s="33" t="e">
        <f t="shared" si="10"/>
        <v>#VALUE!</v>
      </c>
      <c r="X371" s="31" t="s">
        <v>75</v>
      </c>
      <c r="Y371" s="33" t="e">
        <f t="shared" si="11"/>
        <v>#VALUE!</v>
      </c>
      <c r="Z371" s="32"/>
    </row>
    <row r="372" spans="1:26" x14ac:dyDescent="0.3">
      <c r="A372" s="35">
        <f>IF(Замеры!B368=0, " ", Замеры!B368)</f>
        <v>363</v>
      </c>
      <c r="B372" s="37" t="str">
        <f>CONCATENATE(Замеры!C368,Замеры!E368)</f>
        <v>Группа от QF</v>
      </c>
      <c r="C372" s="35" t="str">
        <f>IF(Замеры!H368=0," ", Замеры!H368)</f>
        <v xml:space="preserve"> </v>
      </c>
      <c r="D372" s="29" t="str">
        <f>IF(Замеры!T368=0, " ", Замеры!R368)</f>
        <v xml:space="preserve"> </v>
      </c>
      <c r="E372" s="29" t="str">
        <f>CONCATENATE(Замеры!N368,Замеры!Q368,Замеры!P368)</f>
        <v xml:space="preserve"> </v>
      </c>
      <c r="F372" s="30" t="str">
        <f>IF(Замеры!T368=0," ","---")</f>
        <v xml:space="preserve"> </v>
      </c>
      <c r="G372" s="31" t="str">
        <f>IF(Замеры!T368=0," ",Замеры!I368)</f>
        <v xml:space="preserve"> </v>
      </c>
      <c r="H372" s="31" t="str">
        <f>CONCATENATE(Замеры!AE368,Замеры!U368,Замеры!AF368)</f>
        <v>0 0</v>
      </c>
      <c r="I372" s="29" t="str">
        <f>CONCATENATE(Замеры!AC368,Замеры!U368,Замеры!AD368)</f>
        <v>0 0</v>
      </c>
      <c r="J372" s="31" t="str">
        <f>IF(Замеры!T368=0," ",G372*2.55)</f>
        <v xml:space="preserve"> </v>
      </c>
      <c r="K372" s="29" t="str">
        <f>IF(Замеры!T368=0," ",Замеры!AA368)</f>
        <v xml:space="preserve"> </v>
      </c>
      <c r="L372" s="29" t="str">
        <f>IF(Замеры!T368=0," ",Замеры!AB368)</f>
        <v xml:space="preserve"> </v>
      </c>
      <c r="M372" s="29" t="str">
        <f>IF(Замеры!T368=0," ",0.1)</f>
        <v xml:space="preserve"> </v>
      </c>
      <c r="N372" s="29" t="str">
        <f>IF(Замеры!T368=0," ",Замеры!T368)</f>
        <v xml:space="preserve"> </v>
      </c>
      <c r="O372" s="29" t="str">
        <f>Замеры!U368</f>
        <v xml:space="preserve"> </v>
      </c>
      <c r="P372" s="29" t="str">
        <f>Замеры!V368</f>
        <v xml:space="preserve"> </v>
      </c>
      <c r="Q372" s="29" t="str">
        <f>IF(Замеры!T368=0," ","+")</f>
        <v xml:space="preserve"> </v>
      </c>
      <c r="R372" s="32">
        <f>Замеры!S368</f>
        <v>0</v>
      </c>
      <c r="W372" s="33" t="e">
        <f t="shared" si="10"/>
        <v>#VALUE!</v>
      </c>
      <c r="X372" s="31" t="s">
        <v>75</v>
      </c>
      <c r="Y372" s="33" t="e">
        <f t="shared" si="11"/>
        <v>#VALUE!</v>
      </c>
      <c r="Z372" s="32"/>
    </row>
    <row r="373" spans="1:26" x14ac:dyDescent="0.3">
      <c r="A373" s="35">
        <f>IF(Замеры!B369=0, " ", Замеры!B369)</f>
        <v>364</v>
      </c>
      <c r="B373" s="37" t="str">
        <f>CONCATENATE(Замеры!C369,Замеры!E369)</f>
        <v>Группа от QF</v>
      </c>
      <c r="C373" s="35" t="str">
        <f>IF(Замеры!H369=0," ", Замеры!H369)</f>
        <v xml:space="preserve"> </v>
      </c>
      <c r="D373" s="29" t="str">
        <f>IF(Замеры!T369=0, " ", Замеры!R369)</f>
        <v xml:space="preserve"> </v>
      </c>
      <c r="E373" s="29" t="str">
        <f>CONCATENATE(Замеры!N369,Замеры!Q369,Замеры!P369)</f>
        <v xml:space="preserve"> </v>
      </c>
      <c r="F373" s="30" t="str">
        <f>IF(Замеры!T369=0," ","---")</f>
        <v xml:space="preserve"> </v>
      </c>
      <c r="G373" s="31" t="str">
        <f>IF(Замеры!T369=0," ",Замеры!I369)</f>
        <v xml:space="preserve"> </v>
      </c>
      <c r="H373" s="31" t="str">
        <f>CONCATENATE(Замеры!AE369,Замеры!U369,Замеры!AF369)</f>
        <v>0 0</v>
      </c>
      <c r="I373" s="29" t="str">
        <f>CONCATENATE(Замеры!AC369,Замеры!U369,Замеры!AD369)</f>
        <v>0 0</v>
      </c>
      <c r="J373" s="31" t="str">
        <f>IF(Замеры!T369=0," ",G373*2.55)</f>
        <v xml:space="preserve"> </v>
      </c>
      <c r="K373" s="29" t="str">
        <f>IF(Замеры!T369=0," ",Замеры!AA369)</f>
        <v xml:space="preserve"> </v>
      </c>
      <c r="L373" s="29" t="str">
        <f>IF(Замеры!T369=0," ",Замеры!AB369)</f>
        <v xml:space="preserve"> </v>
      </c>
      <c r="M373" s="29" t="str">
        <f>IF(Замеры!T369=0," ",0.1)</f>
        <v xml:space="preserve"> </v>
      </c>
      <c r="N373" s="29" t="str">
        <f>IF(Замеры!T369=0," ",Замеры!T369)</f>
        <v xml:space="preserve"> </v>
      </c>
      <c r="O373" s="29" t="str">
        <f>Замеры!U369</f>
        <v xml:space="preserve"> </v>
      </c>
      <c r="P373" s="29" t="str">
        <f>Замеры!V369</f>
        <v xml:space="preserve"> </v>
      </c>
      <c r="Q373" s="29" t="str">
        <f>IF(Замеры!T369=0," ","+")</f>
        <v xml:space="preserve"> </v>
      </c>
      <c r="R373" s="32">
        <f>Замеры!S369</f>
        <v>0</v>
      </c>
      <c r="W373" s="33" t="e">
        <f t="shared" si="10"/>
        <v>#VALUE!</v>
      </c>
      <c r="X373" s="31" t="s">
        <v>75</v>
      </c>
      <c r="Y373" s="33" t="e">
        <f t="shared" si="11"/>
        <v>#VALUE!</v>
      </c>
      <c r="Z373" s="32"/>
    </row>
    <row r="374" spans="1:26" x14ac:dyDescent="0.3">
      <c r="A374" s="35">
        <f>IF(Замеры!B370=0, " ", Замеры!B370)</f>
        <v>365</v>
      </c>
      <c r="B374" s="37" t="str">
        <f>CONCATENATE(Замеры!C370,Замеры!E370)</f>
        <v>Группа от QF</v>
      </c>
      <c r="C374" s="35" t="str">
        <f>IF(Замеры!H370=0," ", Замеры!H370)</f>
        <v xml:space="preserve"> </v>
      </c>
      <c r="D374" s="29" t="str">
        <f>IF(Замеры!T370=0, " ", Замеры!R370)</f>
        <v xml:space="preserve"> </v>
      </c>
      <c r="E374" s="29" t="str">
        <f>CONCATENATE(Замеры!N370,Замеры!Q370,Замеры!P370)</f>
        <v xml:space="preserve"> </v>
      </c>
      <c r="F374" s="30" t="str">
        <f>IF(Замеры!T370=0," ","---")</f>
        <v xml:space="preserve"> </v>
      </c>
      <c r="G374" s="31" t="str">
        <f>IF(Замеры!T370=0," ",Замеры!I370)</f>
        <v xml:space="preserve"> </v>
      </c>
      <c r="H374" s="31" t="str">
        <f>CONCATENATE(Замеры!AE370,Замеры!U370,Замеры!AF370)</f>
        <v>0 0</v>
      </c>
      <c r="I374" s="29" t="str">
        <f>CONCATENATE(Замеры!AC370,Замеры!U370,Замеры!AD370)</f>
        <v>0 0</v>
      </c>
      <c r="J374" s="31" t="str">
        <f>IF(Замеры!T370=0," ",G374*2.55)</f>
        <v xml:space="preserve"> </v>
      </c>
      <c r="K374" s="29" t="str">
        <f>IF(Замеры!T370=0," ",Замеры!AA370)</f>
        <v xml:space="preserve"> </v>
      </c>
      <c r="L374" s="29" t="str">
        <f>IF(Замеры!T370=0," ",Замеры!AB370)</f>
        <v xml:space="preserve"> </v>
      </c>
      <c r="M374" s="29" t="str">
        <f>IF(Замеры!T370=0," ",0.1)</f>
        <v xml:space="preserve"> </v>
      </c>
      <c r="N374" s="29" t="str">
        <f>IF(Замеры!T370=0," ",Замеры!T370)</f>
        <v xml:space="preserve"> </v>
      </c>
      <c r="O374" s="29" t="str">
        <f>Замеры!U370</f>
        <v xml:space="preserve"> </v>
      </c>
      <c r="P374" s="29" t="str">
        <f>Замеры!V370</f>
        <v xml:space="preserve"> </v>
      </c>
      <c r="Q374" s="29" t="str">
        <f>IF(Замеры!T370=0," ","+")</f>
        <v xml:space="preserve"> </v>
      </c>
      <c r="R374" s="32">
        <f>Замеры!S370</f>
        <v>0</v>
      </c>
      <c r="W374" s="33" t="e">
        <f t="shared" si="10"/>
        <v>#VALUE!</v>
      </c>
      <c r="X374" s="31" t="s">
        <v>75</v>
      </c>
      <c r="Y374" s="33" t="e">
        <f t="shared" si="11"/>
        <v>#VALUE!</v>
      </c>
      <c r="Z374" s="32"/>
    </row>
    <row r="375" spans="1:26" x14ac:dyDescent="0.3">
      <c r="A375" s="35">
        <f>IF(Замеры!B371=0, " ", Замеры!B371)</f>
        <v>366</v>
      </c>
      <c r="B375" s="37" t="str">
        <f>CONCATENATE(Замеры!C371,Замеры!E371)</f>
        <v>Группа от QF</v>
      </c>
      <c r="C375" s="35" t="str">
        <f>IF(Замеры!H371=0," ", Замеры!H371)</f>
        <v xml:space="preserve"> </v>
      </c>
      <c r="D375" s="29" t="str">
        <f>IF(Замеры!T371=0, " ", Замеры!R371)</f>
        <v xml:space="preserve"> </v>
      </c>
      <c r="E375" s="29" t="str">
        <f>CONCATENATE(Замеры!N371,Замеры!Q371,Замеры!P371)</f>
        <v xml:space="preserve"> </v>
      </c>
      <c r="F375" s="30" t="str">
        <f>IF(Замеры!T371=0," ","---")</f>
        <v xml:space="preserve"> </v>
      </c>
      <c r="G375" s="31" t="str">
        <f>IF(Замеры!T371=0," ",Замеры!I371)</f>
        <v xml:space="preserve"> </v>
      </c>
      <c r="H375" s="31" t="str">
        <f>CONCATENATE(Замеры!AE371,Замеры!U371,Замеры!AF371)</f>
        <v>0 0</v>
      </c>
      <c r="I375" s="29" t="str">
        <f>CONCATENATE(Замеры!AC371,Замеры!U371,Замеры!AD371)</f>
        <v>0 0</v>
      </c>
      <c r="J375" s="31" t="str">
        <f>IF(Замеры!T371=0," ",G375*2.55)</f>
        <v xml:space="preserve"> </v>
      </c>
      <c r="K375" s="29" t="str">
        <f>IF(Замеры!T371=0," ",Замеры!AA371)</f>
        <v xml:space="preserve"> </v>
      </c>
      <c r="L375" s="29" t="str">
        <f>IF(Замеры!T371=0," ",Замеры!AB371)</f>
        <v xml:space="preserve"> </v>
      </c>
      <c r="M375" s="29" t="str">
        <f>IF(Замеры!T371=0," ",0.1)</f>
        <v xml:space="preserve"> </v>
      </c>
      <c r="N375" s="29" t="str">
        <f>IF(Замеры!T371=0," ",Замеры!T371)</f>
        <v xml:space="preserve"> </v>
      </c>
      <c r="O375" s="29" t="str">
        <f>Замеры!U371</f>
        <v xml:space="preserve"> </v>
      </c>
      <c r="P375" s="29" t="str">
        <f>Замеры!V371</f>
        <v xml:space="preserve"> </v>
      </c>
      <c r="Q375" s="29" t="str">
        <f>IF(Замеры!T371=0," ","+")</f>
        <v xml:space="preserve"> </v>
      </c>
      <c r="R375" s="32">
        <f>Замеры!S371</f>
        <v>0</v>
      </c>
      <c r="W375" s="33" t="e">
        <f t="shared" si="10"/>
        <v>#VALUE!</v>
      </c>
      <c r="X375" s="31" t="s">
        <v>75</v>
      </c>
      <c r="Y375" s="33" t="e">
        <f t="shared" si="11"/>
        <v>#VALUE!</v>
      </c>
      <c r="Z375" s="32"/>
    </row>
    <row r="376" spans="1:26" x14ac:dyDescent="0.3">
      <c r="A376" s="35">
        <f>IF(Замеры!B372=0, " ", Замеры!B372)</f>
        <v>367</v>
      </c>
      <c r="B376" s="37" t="str">
        <f>CONCATENATE(Замеры!C372,Замеры!E372)</f>
        <v>Группа от QF</v>
      </c>
      <c r="C376" s="35" t="str">
        <f>IF(Замеры!H372=0," ", Замеры!H372)</f>
        <v xml:space="preserve"> </v>
      </c>
      <c r="D376" s="29" t="str">
        <f>IF(Замеры!T372=0, " ", Замеры!R372)</f>
        <v xml:space="preserve"> </v>
      </c>
      <c r="E376" s="29" t="str">
        <f>CONCATENATE(Замеры!N372,Замеры!Q372,Замеры!P372)</f>
        <v xml:space="preserve"> </v>
      </c>
      <c r="F376" s="30" t="str">
        <f>IF(Замеры!T372=0," ","---")</f>
        <v xml:space="preserve"> </v>
      </c>
      <c r="G376" s="31" t="str">
        <f>IF(Замеры!T372=0," ",Замеры!I372)</f>
        <v xml:space="preserve"> </v>
      </c>
      <c r="H376" s="31" t="str">
        <f>CONCATENATE(Замеры!AE372,Замеры!U372,Замеры!AF372)</f>
        <v>0 0</v>
      </c>
      <c r="I376" s="29" t="str">
        <f>CONCATENATE(Замеры!AC372,Замеры!U372,Замеры!AD372)</f>
        <v>0 0</v>
      </c>
      <c r="J376" s="31" t="str">
        <f>IF(Замеры!T372=0," ",G376*2.55)</f>
        <v xml:space="preserve"> </v>
      </c>
      <c r="K376" s="29" t="str">
        <f>IF(Замеры!T372=0," ",Замеры!AA372)</f>
        <v xml:space="preserve"> </v>
      </c>
      <c r="L376" s="29" t="str">
        <f>IF(Замеры!T372=0," ",Замеры!AB372)</f>
        <v xml:space="preserve"> </v>
      </c>
      <c r="M376" s="29" t="str">
        <f>IF(Замеры!T372=0," ",0.1)</f>
        <v xml:space="preserve"> </v>
      </c>
      <c r="N376" s="29" t="str">
        <f>IF(Замеры!T372=0," ",Замеры!T372)</f>
        <v xml:space="preserve"> </v>
      </c>
      <c r="O376" s="29" t="str">
        <f>Замеры!U372</f>
        <v xml:space="preserve"> </v>
      </c>
      <c r="P376" s="29" t="str">
        <f>Замеры!V372</f>
        <v xml:space="preserve"> </v>
      </c>
      <c r="Q376" s="29" t="str">
        <f>IF(Замеры!T372=0," ","+")</f>
        <v xml:space="preserve"> </v>
      </c>
      <c r="R376" s="32">
        <f>Замеры!S372</f>
        <v>0</v>
      </c>
      <c r="W376" s="33" t="e">
        <f t="shared" si="10"/>
        <v>#VALUE!</v>
      </c>
      <c r="X376" s="31" t="s">
        <v>75</v>
      </c>
      <c r="Y376" s="33" t="e">
        <f t="shared" si="11"/>
        <v>#VALUE!</v>
      </c>
      <c r="Z376" s="32"/>
    </row>
    <row r="377" spans="1:26" x14ac:dyDescent="0.3">
      <c r="A377" s="35">
        <f>IF(Замеры!B373=0, " ", Замеры!B373)</f>
        <v>368</v>
      </c>
      <c r="B377" s="37" t="str">
        <f>CONCATENATE(Замеры!C373,Замеры!E373)</f>
        <v>Группа от QF</v>
      </c>
      <c r="C377" s="35" t="str">
        <f>IF(Замеры!H373=0," ", Замеры!H373)</f>
        <v xml:space="preserve"> </v>
      </c>
      <c r="D377" s="29" t="str">
        <f>IF(Замеры!T373=0, " ", Замеры!R373)</f>
        <v xml:space="preserve"> </v>
      </c>
      <c r="E377" s="29" t="str">
        <f>CONCATENATE(Замеры!N373,Замеры!Q373,Замеры!P373)</f>
        <v xml:space="preserve"> </v>
      </c>
      <c r="F377" s="30" t="str">
        <f>IF(Замеры!T373=0," ","---")</f>
        <v xml:space="preserve"> </v>
      </c>
      <c r="G377" s="31" t="str">
        <f>IF(Замеры!T373=0," ",Замеры!I373)</f>
        <v xml:space="preserve"> </v>
      </c>
      <c r="H377" s="31" t="str">
        <f>CONCATENATE(Замеры!AE373,Замеры!U373,Замеры!AF373)</f>
        <v>0 0</v>
      </c>
      <c r="I377" s="29" t="str">
        <f>CONCATENATE(Замеры!AC373,Замеры!U373,Замеры!AD373)</f>
        <v>0 0</v>
      </c>
      <c r="J377" s="31" t="str">
        <f>IF(Замеры!T373=0," ",G377*2.55)</f>
        <v xml:space="preserve"> </v>
      </c>
      <c r="K377" s="29" t="str">
        <f>IF(Замеры!T373=0," ",Замеры!AA373)</f>
        <v xml:space="preserve"> </v>
      </c>
      <c r="L377" s="29" t="str">
        <f>IF(Замеры!T373=0," ",Замеры!AB373)</f>
        <v xml:space="preserve"> </v>
      </c>
      <c r="M377" s="29" t="str">
        <f>IF(Замеры!T373=0," ",0.1)</f>
        <v xml:space="preserve"> </v>
      </c>
      <c r="N377" s="29" t="str">
        <f>IF(Замеры!T373=0," ",Замеры!T373)</f>
        <v xml:space="preserve"> </v>
      </c>
      <c r="O377" s="29" t="str">
        <f>Замеры!U373</f>
        <v xml:space="preserve"> </v>
      </c>
      <c r="P377" s="29" t="str">
        <f>Замеры!V373</f>
        <v xml:space="preserve"> </v>
      </c>
      <c r="Q377" s="29" t="str">
        <f>IF(Замеры!T373=0," ","+")</f>
        <v xml:space="preserve"> </v>
      </c>
      <c r="R377" s="32">
        <f>Замеры!S373</f>
        <v>0</v>
      </c>
      <c r="W377" s="33" t="e">
        <f t="shared" si="10"/>
        <v>#VALUE!</v>
      </c>
      <c r="X377" s="31" t="s">
        <v>75</v>
      </c>
      <c r="Y377" s="33" t="e">
        <f t="shared" si="11"/>
        <v>#VALUE!</v>
      </c>
      <c r="Z377" s="32"/>
    </row>
    <row r="378" spans="1:26" x14ac:dyDescent="0.3">
      <c r="A378" s="35">
        <f>IF(Замеры!B374=0, " ", Замеры!B374)</f>
        <v>369</v>
      </c>
      <c r="B378" s="37" t="str">
        <f>CONCATENATE(Замеры!C374,Замеры!E374)</f>
        <v>Группа от QF</v>
      </c>
      <c r="C378" s="35" t="str">
        <f>IF(Замеры!H374=0," ", Замеры!H374)</f>
        <v xml:space="preserve"> </v>
      </c>
      <c r="D378" s="29" t="str">
        <f>IF(Замеры!T374=0, " ", Замеры!R374)</f>
        <v xml:space="preserve"> </v>
      </c>
      <c r="E378" s="29" t="str">
        <f>CONCATENATE(Замеры!N374,Замеры!Q374,Замеры!P374)</f>
        <v xml:space="preserve"> </v>
      </c>
      <c r="F378" s="30" t="str">
        <f>IF(Замеры!T374=0," ","---")</f>
        <v xml:space="preserve"> </v>
      </c>
      <c r="G378" s="31" t="str">
        <f>IF(Замеры!T374=0," ",Замеры!I374)</f>
        <v xml:space="preserve"> </v>
      </c>
      <c r="H378" s="31" t="str">
        <f>CONCATENATE(Замеры!AE374,Замеры!U374,Замеры!AF374)</f>
        <v>0 0</v>
      </c>
      <c r="I378" s="29" t="str">
        <f>CONCATENATE(Замеры!AC374,Замеры!U374,Замеры!AD374)</f>
        <v>0 0</v>
      </c>
      <c r="J378" s="31" t="str">
        <f>IF(Замеры!T374=0," ",G378*2.55)</f>
        <v xml:space="preserve"> </v>
      </c>
      <c r="K378" s="29" t="str">
        <f>IF(Замеры!T374=0," ",Замеры!AA374)</f>
        <v xml:space="preserve"> </v>
      </c>
      <c r="L378" s="29" t="str">
        <f>IF(Замеры!T374=0," ",Замеры!AB374)</f>
        <v xml:space="preserve"> </v>
      </c>
      <c r="M378" s="29" t="str">
        <f>IF(Замеры!T374=0," ",0.1)</f>
        <v xml:space="preserve"> </v>
      </c>
      <c r="N378" s="29" t="str">
        <f>IF(Замеры!T374=0," ",Замеры!T374)</f>
        <v xml:space="preserve"> </v>
      </c>
      <c r="O378" s="29" t="str">
        <f>Замеры!U374</f>
        <v xml:space="preserve"> </v>
      </c>
      <c r="P378" s="29" t="str">
        <f>Замеры!V374</f>
        <v xml:space="preserve"> </v>
      </c>
      <c r="Q378" s="29" t="str">
        <f>IF(Замеры!T374=0," ","+")</f>
        <v xml:space="preserve"> </v>
      </c>
      <c r="R378" s="32">
        <f>Замеры!S374</f>
        <v>0</v>
      </c>
      <c r="W378" s="33" t="e">
        <f t="shared" si="10"/>
        <v>#VALUE!</v>
      </c>
      <c r="X378" s="31" t="s">
        <v>75</v>
      </c>
      <c r="Y378" s="33" t="e">
        <f t="shared" si="11"/>
        <v>#VALUE!</v>
      </c>
      <c r="Z378" s="32"/>
    </row>
    <row r="379" spans="1:26" x14ac:dyDescent="0.3">
      <c r="A379" s="35">
        <f>IF(Замеры!B375=0, " ", Замеры!B375)</f>
        <v>370</v>
      </c>
      <c r="B379" s="37" t="str">
        <f>CONCATENATE(Замеры!C375,Замеры!E375)</f>
        <v>Группа от QF</v>
      </c>
      <c r="C379" s="35" t="str">
        <f>IF(Замеры!H375=0," ", Замеры!H375)</f>
        <v xml:space="preserve"> </v>
      </c>
      <c r="D379" s="29" t="str">
        <f>IF(Замеры!T375=0, " ", Замеры!R375)</f>
        <v xml:space="preserve"> </v>
      </c>
      <c r="E379" s="29" t="str">
        <f>CONCATENATE(Замеры!N375,Замеры!Q375,Замеры!P375)</f>
        <v xml:space="preserve"> </v>
      </c>
      <c r="F379" s="30" t="str">
        <f>IF(Замеры!T375=0," ","---")</f>
        <v xml:space="preserve"> </v>
      </c>
      <c r="G379" s="31" t="str">
        <f>IF(Замеры!T375=0," ",Замеры!I375)</f>
        <v xml:space="preserve"> </v>
      </c>
      <c r="H379" s="31" t="str">
        <f>CONCATENATE(Замеры!AE375,Замеры!U375,Замеры!AF375)</f>
        <v>0 0</v>
      </c>
      <c r="I379" s="29" t="str">
        <f>CONCATENATE(Замеры!AC375,Замеры!U375,Замеры!AD375)</f>
        <v>0 0</v>
      </c>
      <c r="J379" s="31" t="str">
        <f>IF(Замеры!T375=0," ",G379*2.55)</f>
        <v xml:space="preserve"> </v>
      </c>
      <c r="K379" s="29" t="str">
        <f>IF(Замеры!T375=0," ",Замеры!AA375)</f>
        <v xml:space="preserve"> </v>
      </c>
      <c r="L379" s="29" t="str">
        <f>IF(Замеры!T375=0," ",Замеры!AB375)</f>
        <v xml:space="preserve"> </v>
      </c>
      <c r="M379" s="29" t="str">
        <f>IF(Замеры!T375=0," ",0.1)</f>
        <v xml:space="preserve"> </v>
      </c>
      <c r="N379" s="29" t="str">
        <f>IF(Замеры!T375=0," ",Замеры!T375)</f>
        <v xml:space="preserve"> </v>
      </c>
      <c r="O379" s="29" t="str">
        <f>Замеры!U375</f>
        <v xml:space="preserve"> </v>
      </c>
      <c r="P379" s="29" t="str">
        <f>Замеры!V375</f>
        <v xml:space="preserve"> </v>
      </c>
      <c r="Q379" s="29" t="str">
        <f>IF(Замеры!T375=0," ","+")</f>
        <v xml:space="preserve"> </v>
      </c>
      <c r="R379" s="32">
        <f>Замеры!S375</f>
        <v>0</v>
      </c>
      <c r="W379" s="33" t="e">
        <f t="shared" si="10"/>
        <v>#VALUE!</v>
      </c>
      <c r="X379" s="31" t="s">
        <v>75</v>
      </c>
      <c r="Y379" s="33" t="e">
        <f t="shared" si="11"/>
        <v>#VALUE!</v>
      </c>
      <c r="Z379" s="32"/>
    </row>
    <row r="380" spans="1:26" x14ac:dyDescent="0.3">
      <c r="A380" s="35">
        <f>IF(Замеры!B376=0, " ", Замеры!B376)</f>
        <v>371</v>
      </c>
      <c r="B380" s="37" t="str">
        <f>CONCATENATE(Замеры!C376,Замеры!E376)</f>
        <v>Группа от QF</v>
      </c>
      <c r="C380" s="35" t="str">
        <f>IF(Замеры!H376=0," ", Замеры!H376)</f>
        <v xml:space="preserve"> </v>
      </c>
      <c r="D380" s="29" t="str">
        <f>IF(Замеры!T376=0, " ", Замеры!R376)</f>
        <v xml:space="preserve"> </v>
      </c>
      <c r="E380" s="29" t="str">
        <f>CONCATENATE(Замеры!N376,Замеры!Q376,Замеры!P376)</f>
        <v xml:space="preserve"> </v>
      </c>
      <c r="F380" s="30" t="str">
        <f>IF(Замеры!T376=0," ","---")</f>
        <v xml:space="preserve"> </v>
      </c>
      <c r="G380" s="31" t="str">
        <f>IF(Замеры!T376=0," ",Замеры!I376)</f>
        <v xml:space="preserve"> </v>
      </c>
      <c r="H380" s="31" t="str">
        <f>CONCATENATE(Замеры!AE376,Замеры!U376,Замеры!AF376)</f>
        <v>0 0</v>
      </c>
      <c r="I380" s="29" t="str">
        <f>CONCATENATE(Замеры!AC376,Замеры!U376,Замеры!AD376)</f>
        <v>0 0</v>
      </c>
      <c r="J380" s="31" t="str">
        <f>IF(Замеры!T376=0," ",G380*2.55)</f>
        <v xml:space="preserve"> </v>
      </c>
      <c r="K380" s="29" t="str">
        <f>IF(Замеры!T376=0," ",Замеры!AA376)</f>
        <v xml:space="preserve"> </v>
      </c>
      <c r="L380" s="29" t="str">
        <f>IF(Замеры!T376=0," ",Замеры!AB376)</f>
        <v xml:space="preserve"> </v>
      </c>
      <c r="M380" s="29" t="str">
        <f>IF(Замеры!T376=0," ",0.1)</f>
        <v xml:space="preserve"> </v>
      </c>
      <c r="N380" s="29" t="str">
        <f>IF(Замеры!T376=0," ",Замеры!T376)</f>
        <v xml:space="preserve"> </v>
      </c>
      <c r="O380" s="29" t="str">
        <f>Замеры!U376</f>
        <v xml:space="preserve"> </v>
      </c>
      <c r="P380" s="29" t="str">
        <f>Замеры!V376</f>
        <v xml:space="preserve"> </v>
      </c>
      <c r="Q380" s="29" t="str">
        <f>IF(Замеры!T376=0," ","+")</f>
        <v xml:space="preserve"> </v>
      </c>
      <c r="R380" s="32">
        <f>Замеры!S376</f>
        <v>0</v>
      </c>
      <c r="W380" s="33" t="e">
        <f t="shared" si="10"/>
        <v>#VALUE!</v>
      </c>
      <c r="X380" s="31" t="s">
        <v>75</v>
      </c>
      <c r="Y380" s="33" t="e">
        <f t="shared" si="11"/>
        <v>#VALUE!</v>
      </c>
      <c r="Z380" s="32"/>
    </row>
    <row r="381" spans="1:26" x14ac:dyDescent="0.3">
      <c r="A381" s="35">
        <f>IF(Замеры!B377=0, " ", Замеры!B377)</f>
        <v>372</v>
      </c>
      <c r="B381" s="37" t="str">
        <f>CONCATENATE(Замеры!C377,Замеры!E377)</f>
        <v>Группа от QF</v>
      </c>
      <c r="C381" s="35" t="str">
        <f>IF(Замеры!H377=0," ", Замеры!H377)</f>
        <v xml:space="preserve"> </v>
      </c>
      <c r="D381" s="29" t="str">
        <f>IF(Замеры!T377=0, " ", Замеры!R377)</f>
        <v xml:space="preserve"> </v>
      </c>
      <c r="E381" s="29" t="str">
        <f>CONCATENATE(Замеры!N377,Замеры!Q377,Замеры!P377)</f>
        <v xml:space="preserve"> </v>
      </c>
      <c r="F381" s="30" t="str">
        <f>IF(Замеры!T377=0," ","---")</f>
        <v xml:space="preserve"> </v>
      </c>
      <c r="G381" s="31" t="str">
        <f>IF(Замеры!T377=0," ",Замеры!I377)</f>
        <v xml:space="preserve"> </v>
      </c>
      <c r="H381" s="31" t="str">
        <f>CONCATENATE(Замеры!AE377,Замеры!U377,Замеры!AF377)</f>
        <v>0 0</v>
      </c>
      <c r="I381" s="29" t="str">
        <f>CONCATENATE(Замеры!AC377,Замеры!U377,Замеры!AD377)</f>
        <v>0 0</v>
      </c>
      <c r="J381" s="31" t="str">
        <f>IF(Замеры!T377=0," ",G381*2.55)</f>
        <v xml:space="preserve"> </v>
      </c>
      <c r="K381" s="29" t="str">
        <f>IF(Замеры!T377=0," ",Замеры!AA377)</f>
        <v xml:space="preserve"> </v>
      </c>
      <c r="L381" s="29" t="str">
        <f>IF(Замеры!T377=0," ",Замеры!AB377)</f>
        <v xml:space="preserve"> </v>
      </c>
      <c r="M381" s="29" t="str">
        <f>IF(Замеры!T377=0," ",0.1)</f>
        <v xml:space="preserve"> </v>
      </c>
      <c r="N381" s="29" t="str">
        <f>IF(Замеры!T377=0," ",Замеры!T377)</f>
        <v xml:space="preserve"> </v>
      </c>
      <c r="O381" s="29" t="str">
        <f>Замеры!U377</f>
        <v xml:space="preserve"> </v>
      </c>
      <c r="P381" s="29" t="str">
        <f>Замеры!V377</f>
        <v xml:space="preserve"> </v>
      </c>
      <c r="Q381" s="29" t="str">
        <f>IF(Замеры!T377=0," ","+")</f>
        <v xml:space="preserve"> </v>
      </c>
      <c r="R381" s="32">
        <f>Замеры!S377</f>
        <v>0</v>
      </c>
      <c r="W381" s="33" t="e">
        <f t="shared" si="10"/>
        <v>#VALUE!</v>
      </c>
      <c r="X381" s="31" t="s">
        <v>75</v>
      </c>
      <c r="Y381" s="33" t="e">
        <f t="shared" si="11"/>
        <v>#VALUE!</v>
      </c>
      <c r="Z381" s="32"/>
    </row>
    <row r="382" spans="1:26" x14ac:dyDescent="0.3">
      <c r="A382" s="35">
        <f>IF(Замеры!B378=0, " ", Замеры!B378)</f>
        <v>373</v>
      </c>
      <c r="B382" s="37" t="str">
        <f>CONCATENATE(Замеры!C378,Замеры!E378)</f>
        <v>Группа от QF</v>
      </c>
      <c r="C382" s="35" t="str">
        <f>IF(Замеры!H378=0," ", Замеры!H378)</f>
        <v xml:space="preserve"> </v>
      </c>
      <c r="D382" s="29" t="str">
        <f>IF(Замеры!T378=0, " ", Замеры!R378)</f>
        <v xml:space="preserve"> </v>
      </c>
      <c r="E382" s="29" t="str">
        <f>CONCATENATE(Замеры!N378,Замеры!Q378,Замеры!P378)</f>
        <v xml:space="preserve"> </v>
      </c>
      <c r="F382" s="30" t="str">
        <f>IF(Замеры!T378=0," ","---")</f>
        <v xml:space="preserve"> </v>
      </c>
      <c r="G382" s="31" t="str">
        <f>IF(Замеры!T378=0," ",Замеры!I378)</f>
        <v xml:space="preserve"> </v>
      </c>
      <c r="H382" s="31" t="str">
        <f>CONCATENATE(Замеры!AE378,Замеры!U378,Замеры!AF378)</f>
        <v>0 0</v>
      </c>
      <c r="I382" s="29" t="str">
        <f>CONCATENATE(Замеры!AC378,Замеры!U378,Замеры!AD378)</f>
        <v>0 0</v>
      </c>
      <c r="J382" s="31" t="str">
        <f>IF(Замеры!T378=0," ",G382*2.55)</f>
        <v xml:space="preserve"> </v>
      </c>
      <c r="K382" s="29" t="str">
        <f>IF(Замеры!T378=0," ",Замеры!AA378)</f>
        <v xml:space="preserve"> </v>
      </c>
      <c r="L382" s="29" t="str">
        <f>IF(Замеры!T378=0," ",Замеры!AB378)</f>
        <v xml:space="preserve"> </v>
      </c>
      <c r="M382" s="29" t="str">
        <f>IF(Замеры!T378=0," ",0.1)</f>
        <v xml:space="preserve"> </v>
      </c>
      <c r="N382" s="29" t="str">
        <f>IF(Замеры!T378=0," ",Замеры!T378)</f>
        <v xml:space="preserve"> </v>
      </c>
      <c r="O382" s="29" t="str">
        <f>Замеры!U378</f>
        <v xml:space="preserve"> </v>
      </c>
      <c r="P382" s="29" t="str">
        <f>Замеры!V378</f>
        <v xml:space="preserve"> </v>
      </c>
      <c r="Q382" s="29" t="str">
        <f>IF(Замеры!T378=0," ","+")</f>
        <v xml:space="preserve"> </v>
      </c>
      <c r="R382" s="32">
        <f>Замеры!S378</f>
        <v>0</v>
      </c>
      <c r="W382" s="33" t="e">
        <f t="shared" si="10"/>
        <v>#VALUE!</v>
      </c>
      <c r="X382" s="31" t="s">
        <v>75</v>
      </c>
      <c r="Y382" s="33" t="e">
        <f t="shared" si="11"/>
        <v>#VALUE!</v>
      </c>
      <c r="Z382" s="32"/>
    </row>
    <row r="383" spans="1:26" x14ac:dyDescent="0.3">
      <c r="A383" s="35">
        <f>IF(Замеры!B379=0, " ", Замеры!B379)</f>
        <v>374</v>
      </c>
      <c r="B383" s="37" t="str">
        <f>CONCATENATE(Замеры!C379,Замеры!E379)</f>
        <v>Группа от QF</v>
      </c>
      <c r="C383" s="35" t="str">
        <f>IF(Замеры!H379=0," ", Замеры!H379)</f>
        <v xml:space="preserve"> </v>
      </c>
      <c r="D383" s="29" t="str">
        <f>IF(Замеры!T379=0, " ", Замеры!R379)</f>
        <v xml:space="preserve"> </v>
      </c>
      <c r="E383" s="29" t="str">
        <f>CONCATENATE(Замеры!N379,Замеры!Q379,Замеры!P379)</f>
        <v xml:space="preserve"> </v>
      </c>
      <c r="F383" s="30" t="str">
        <f>IF(Замеры!T379=0," ","---")</f>
        <v xml:space="preserve"> </v>
      </c>
      <c r="G383" s="31" t="str">
        <f>IF(Замеры!T379=0," ",Замеры!I379)</f>
        <v xml:space="preserve"> </v>
      </c>
      <c r="H383" s="31" t="str">
        <f>CONCATENATE(Замеры!AE379,Замеры!U379,Замеры!AF379)</f>
        <v>0 0</v>
      </c>
      <c r="I383" s="29" t="str">
        <f>CONCATENATE(Замеры!AC379,Замеры!U379,Замеры!AD379)</f>
        <v>0 0</v>
      </c>
      <c r="J383" s="31" t="str">
        <f>IF(Замеры!T379=0," ",G383*2.55)</f>
        <v xml:space="preserve"> </v>
      </c>
      <c r="K383" s="29" t="str">
        <f>IF(Замеры!T379=0," ",Замеры!AA379)</f>
        <v xml:space="preserve"> </v>
      </c>
      <c r="L383" s="29" t="str">
        <f>IF(Замеры!T379=0," ",Замеры!AB379)</f>
        <v xml:space="preserve"> </v>
      </c>
      <c r="M383" s="29" t="str">
        <f>IF(Замеры!T379=0," ",0.1)</f>
        <v xml:space="preserve"> </v>
      </c>
      <c r="N383" s="29" t="str">
        <f>IF(Замеры!T379=0," ",Замеры!T379)</f>
        <v xml:space="preserve"> </v>
      </c>
      <c r="O383" s="29" t="str">
        <f>Замеры!U379</f>
        <v xml:space="preserve"> </v>
      </c>
      <c r="P383" s="29" t="str">
        <f>Замеры!V379</f>
        <v xml:space="preserve"> </v>
      </c>
      <c r="Q383" s="29" t="str">
        <f>IF(Замеры!T379=0," ","+")</f>
        <v xml:space="preserve"> </v>
      </c>
      <c r="R383" s="32">
        <f>Замеры!S379</f>
        <v>0</v>
      </c>
      <c r="W383" s="33" t="e">
        <f t="shared" si="10"/>
        <v>#VALUE!</v>
      </c>
      <c r="X383" s="31" t="s">
        <v>75</v>
      </c>
      <c r="Y383" s="33" t="e">
        <f t="shared" si="11"/>
        <v>#VALUE!</v>
      </c>
      <c r="Z383" s="32"/>
    </row>
    <row r="384" spans="1:26" x14ac:dyDescent="0.3">
      <c r="A384" s="35">
        <f>IF(Замеры!B380=0, " ", Замеры!B380)</f>
        <v>375</v>
      </c>
      <c r="B384" s="37" t="str">
        <f>CONCATENATE(Замеры!C380,Замеры!E380)</f>
        <v>Группа от QF</v>
      </c>
      <c r="C384" s="35" t="str">
        <f>IF(Замеры!H380=0," ", Замеры!H380)</f>
        <v xml:space="preserve"> </v>
      </c>
      <c r="D384" s="29" t="str">
        <f>IF(Замеры!T380=0, " ", Замеры!R380)</f>
        <v xml:space="preserve"> </v>
      </c>
      <c r="E384" s="29" t="str">
        <f>CONCATENATE(Замеры!N380,Замеры!Q380,Замеры!P380)</f>
        <v xml:space="preserve"> </v>
      </c>
      <c r="F384" s="30" t="str">
        <f>IF(Замеры!T380=0," ","---")</f>
        <v xml:space="preserve"> </v>
      </c>
      <c r="G384" s="31" t="str">
        <f>IF(Замеры!T380=0," ",Замеры!I380)</f>
        <v xml:space="preserve"> </v>
      </c>
      <c r="H384" s="31" t="str">
        <f>CONCATENATE(Замеры!AE380,Замеры!U380,Замеры!AF380)</f>
        <v>0 0</v>
      </c>
      <c r="I384" s="29" t="str">
        <f>CONCATENATE(Замеры!AC380,Замеры!U380,Замеры!AD380)</f>
        <v>0 0</v>
      </c>
      <c r="J384" s="31" t="str">
        <f>IF(Замеры!T380=0," ",G384*2.55)</f>
        <v xml:space="preserve"> </v>
      </c>
      <c r="K384" s="29" t="str">
        <f>IF(Замеры!T380=0," ",Замеры!AA380)</f>
        <v xml:space="preserve"> </v>
      </c>
      <c r="L384" s="29" t="str">
        <f>IF(Замеры!T380=0," ",Замеры!AB380)</f>
        <v xml:space="preserve"> </v>
      </c>
      <c r="M384" s="29" t="str">
        <f>IF(Замеры!T380=0," ",0.1)</f>
        <v xml:space="preserve"> </v>
      </c>
      <c r="N384" s="29" t="str">
        <f>IF(Замеры!T380=0," ",Замеры!T380)</f>
        <v xml:space="preserve"> </v>
      </c>
      <c r="O384" s="29" t="str">
        <f>Замеры!U380</f>
        <v xml:space="preserve"> </v>
      </c>
      <c r="P384" s="29" t="str">
        <f>Замеры!V380</f>
        <v xml:space="preserve"> </v>
      </c>
      <c r="Q384" s="29" t="str">
        <f>IF(Замеры!T380=0," ","+")</f>
        <v xml:space="preserve"> </v>
      </c>
      <c r="R384" s="32">
        <f>Замеры!S380</f>
        <v>0</v>
      </c>
      <c r="W384" s="33" t="e">
        <f t="shared" si="10"/>
        <v>#VALUE!</v>
      </c>
      <c r="X384" s="31" t="s">
        <v>75</v>
      </c>
      <c r="Y384" s="33" t="e">
        <f t="shared" si="11"/>
        <v>#VALUE!</v>
      </c>
      <c r="Z384" s="32"/>
    </row>
    <row r="385" spans="1:26" x14ac:dyDescent="0.3">
      <c r="A385" s="35">
        <f>IF(Замеры!B381=0, " ", Замеры!B381)</f>
        <v>376</v>
      </c>
      <c r="B385" s="37" t="str">
        <f>CONCATENATE(Замеры!C381,Замеры!E381)</f>
        <v>Группа от QF</v>
      </c>
      <c r="C385" s="35" t="str">
        <f>IF(Замеры!H381=0," ", Замеры!H381)</f>
        <v xml:space="preserve"> </v>
      </c>
      <c r="D385" s="29" t="str">
        <f>IF(Замеры!T381=0, " ", Замеры!R381)</f>
        <v xml:space="preserve"> </v>
      </c>
      <c r="E385" s="29" t="str">
        <f>CONCATENATE(Замеры!N381,Замеры!Q381,Замеры!P381)</f>
        <v xml:space="preserve"> </v>
      </c>
      <c r="F385" s="30" t="str">
        <f>IF(Замеры!T381=0," ","---")</f>
        <v xml:space="preserve"> </v>
      </c>
      <c r="G385" s="31" t="str">
        <f>IF(Замеры!T381=0," ",Замеры!I381)</f>
        <v xml:space="preserve"> </v>
      </c>
      <c r="H385" s="31" t="str">
        <f>CONCATENATE(Замеры!AE381,Замеры!U381,Замеры!AF381)</f>
        <v>0 0</v>
      </c>
      <c r="I385" s="29" t="str">
        <f>CONCATENATE(Замеры!AC381,Замеры!U381,Замеры!AD381)</f>
        <v>0 0</v>
      </c>
      <c r="J385" s="31" t="str">
        <f>IF(Замеры!T381=0," ",G385*2.55)</f>
        <v xml:space="preserve"> </v>
      </c>
      <c r="K385" s="29" t="str">
        <f>IF(Замеры!T381=0," ",Замеры!AA381)</f>
        <v xml:space="preserve"> </v>
      </c>
      <c r="L385" s="29" t="str">
        <f>IF(Замеры!T381=0," ",Замеры!AB381)</f>
        <v xml:space="preserve"> </v>
      </c>
      <c r="M385" s="29" t="str">
        <f>IF(Замеры!T381=0," ",0.1)</f>
        <v xml:space="preserve"> </v>
      </c>
      <c r="N385" s="29" t="str">
        <f>IF(Замеры!T381=0," ",Замеры!T381)</f>
        <v xml:space="preserve"> </v>
      </c>
      <c r="O385" s="29" t="str">
        <f>Замеры!U381</f>
        <v xml:space="preserve"> </v>
      </c>
      <c r="P385" s="29" t="str">
        <f>Замеры!V381</f>
        <v xml:space="preserve"> </v>
      </c>
      <c r="Q385" s="29" t="str">
        <f>IF(Замеры!T381=0," ","+")</f>
        <v xml:space="preserve"> </v>
      </c>
      <c r="R385" s="32">
        <f>Замеры!S381</f>
        <v>0</v>
      </c>
      <c r="W385" s="33" t="e">
        <f t="shared" si="10"/>
        <v>#VALUE!</v>
      </c>
      <c r="X385" s="31" t="s">
        <v>75</v>
      </c>
      <c r="Y385" s="33" t="e">
        <f t="shared" si="11"/>
        <v>#VALUE!</v>
      </c>
      <c r="Z385" s="32"/>
    </row>
    <row r="386" spans="1:26" x14ac:dyDescent="0.3">
      <c r="A386" s="35">
        <f>IF(Замеры!B382=0, " ", Замеры!B382)</f>
        <v>377</v>
      </c>
      <c r="B386" s="37" t="str">
        <f>CONCATENATE(Замеры!C382,Замеры!E382)</f>
        <v>Группа от QF</v>
      </c>
      <c r="C386" s="35" t="str">
        <f>IF(Замеры!H382=0," ", Замеры!H382)</f>
        <v xml:space="preserve"> </v>
      </c>
      <c r="D386" s="29" t="str">
        <f>IF(Замеры!T382=0, " ", Замеры!R382)</f>
        <v xml:space="preserve"> </v>
      </c>
      <c r="E386" s="29" t="str">
        <f>CONCATENATE(Замеры!N382,Замеры!Q382,Замеры!P382)</f>
        <v xml:space="preserve"> </v>
      </c>
      <c r="F386" s="30" t="str">
        <f>IF(Замеры!T382=0," ","---")</f>
        <v xml:space="preserve"> </v>
      </c>
      <c r="G386" s="31" t="str">
        <f>IF(Замеры!T382=0," ",Замеры!I382)</f>
        <v xml:space="preserve"> </v>
      </c>
      <c r="H386" s="31" t="str">
        <f>CONCATENATE(Замеры!AE382,Замеры!U382,Замеры!AF382)</f>
        <v>0 0</v>
      </c>
      <c r="I386" s="29" t="str">
        <f>CONCATENATE(Замеры!AC382,Замеры!U382,Замеры!AD382)</f>
        <v>0 0</v>
      </c>
      <c r="J386" s="31" t="str">
        <f>IF(Замеры!T382=0," ",G386*2.55)</f>
        <v xml:space="preserve"> </v>
      </c>
      <c r="K386" s="29" t="str">
        <f>IF(Замеры!T382=0," ",Замеры!AA382)</f>
        <v xml:space="preserve"> </v>
      </c>
      <c r="L386" s="29" t="str">
        <f>IF(Замеры!T382=0," ",Замеры!AB382)</f>
        <v xml:space="preserve"> </v>
      </c>
      <c r="M386" s="29" t="str">
        <f>IF(Замеры!T382=0," ",0.1)</f>
        <v xml:space="preserve"> </v>
      </c>
      <c r="N386" s="29" t="str">
        <f>IF(Замеры!T382=0," ",Замеры!T382)</f>
        <v xml:space="preserve"> </v>
      </c>
      <c r="O386" s="29" t="str">
        <f>Замеры!U382</f>
        <v xml:space="preserve"> </v>
      </c>
      <c r="P386" s="29" t="str">
        <f>Замеры!V382</f>
        <v xml:space="preserve"> </v>
      </c>
      <c r="Q386" s="29" t="str">
        <f>IF(Замеры!T382=0," ","+")</f>
        <v xml:space="preserve"> </v>
      </c>
      <c r="R386" s="32">
        <f>Замеры!S382</f>
        <v>0</v>
      </c>
      <c r="W386" s="33" t="e">
        <f t="shared" si="10"/>
        <v>#VALUE!</v>
      </c>
      <c r="X386" s="31" t="s">
        <v>75</v>
      </c>
      <c r="Y386" s="33" t="e">
        <f t="shared" si="11"/>
        <v>#VALUE!</v>
      </c>
      <c r="Z386" s="32"/>
    </row>
    <row r="387" spans="1:26" x14ac:dyDescent="0.3">
      <c r="A387" s="35">
        <f>IF(Замеры!B383=0, " ", Замеры!B383)</f>
        <v>378</v>
      </c>
      <c r="B387" s="37" t="str">
        <f>CONCATENATE(Замеры!C383,Замеры!E383)</f>
        <v>Группа от QF</v>
      </c>
      <c r="C387" s="35" t="str">
        <f>IF(Замеры!H383=0," ", Замеры!H383)</f>
        <v xml:space="preserve"> </v>
      </c>
      <c r="D387" s="29" t="str">
        <f>IF(Замеры!T383=0, " ", Замеры!R383)</f>
        <v xml:space="preserve"> </v>
      </c>
      <c r="E387" s="29" t="str">
        <f>CONCATENATE(Замеры!N383,Замеры!Q383,Замеры!P383)</f>
        <v xml:space="preserve"> </v>
      </c>
      <c r="F387" s="30" t="str">
        <f>IF(Замеры!T383=0," ","---")</f>
        <v xml:space="preserve"> </v>
      </c>
      <c r="G387" s="31" t="str">
        <f>IF(Замеры!T383=0," ",Замеры!I383)</f>
        <v xml:space="preserve"> </v>
      </c>
      <c r="H387" s="31" t="str">
        <f>CONCATENATE(Замеры!AE383,Замеры!U383,Замеры!AF383)</f>
        <v>0 0</v>
      </c>
      <c r="I387" s="29" t="str">
        <f>CONCATENATE(Замеры!AC383,Замеры!U383,Замеры!AD383)</f>
        <v>0 0</v>
      </c>
      <c r="J387" s="31" t="str">
        <f>IF(Замеры!T383=0," ",G387*2.55)</f>
        <v xml:space="preserve"> </v>
      </c>
      <c r="K387" s="29" t="str">
        <f>IF(Замеры!T383=0," ",Замеры!AA383)</f>
        <v xml:space="preserve"> </v>
      </c>
      <c r="L387" s="29" t="str">
        <f>IF(Замеры!T383=0," ",Замеры!AB383)</f>
        <v xml:space="preserve"> </v>
      </c>
      <c r="M387" s="29" t="str">
        <f>IF(Замеры!T383=0," ",0.1)</f>
        <v xml:space="preserve"> </v>
      </c>
      <c r="N387" s="29" t="str">
        <f>IF(Замеры!T383=0," ",Замеры!T383)</f>
        <v xml:space="preserve"> </v>
      </c>
      <c r="O387" s="29" t="str">
        <f>Замеры!U383</f>
        <v xml:space="preserve"> </v>
      </c>
      <c r="P387" s="29" t="str">
        <f>Замеры!V383</f>
        <v xml:space="preserve"> </v>
      </c>
      <c r="Q387" s="29" t="str">
        <f>IF(Замеры!T383=0," ","+")</f>
        <v xml:space="preserve"> </v>
      </c>
      <c r="R387" s="32">
        <f>Замеры!S383</f>
        <v>0</v>
      </c>
      <c r="W387" s="33" t="e">
        <f t="shared" si="10"/>
        <v>#VALUE!</v>
      </c>
      <c r="X387" s="31" t="s">
        <v>75</v>
      </c>
      <c r="Y387" s="33" t="e">
        <f t="shared" si="11"/>
        <v>#VALUE!</v>
      </c>
      <c r="Z387" s="32"/>
    </row>
    <row r="388" spans="1:26" x14ac:dyDescent="0.3">
      <c r="A388" s="35">
        <f>IF(Замеры!B384=0, " ", Замеры!B384)</f>
        <v>379</v>
      </c>
      <c r="B388" s="37" t="str">
        <f>CONCATENATE(Замеры!C384,Замеры!E384)</f>
        <v>Группа от QF</v>
      </c>
      <c r="C388" s="35" t="str">
        <f>IF(Замеры!H384=0," ", Замеры!H384)</f>
        <v xml:space="preserve"> </v>
      </c>
      <c r="D388" s="29" t="str">
        <f>IF(Замеры!T384=0, " ", Замеры!R384)</f>
        <v xml:space="preserve"> </v>
      </c>
      <c r="E388" s="29" t="str">
        <f>CONCATENATE(Замеры!N384,Замеры!Q384,Замеры!P384)</f>
        <v xml:space="preserve"> </v>
      </c>
      <c r="F388" s="30" t="str">
        <f>IF(Замеры!T384=0," ","---")</f>
        <v xml:space="preserve"> </v>
      </c>
      <c r="G388" s="31" t="str">
        <f>IF(Замеры!T384=0," ",Замеры!I384)</f>
        <v xml:space="preserve"> </v>
      </c>
      <c r="H388" s="31" t="str">
        <f>CONCATENATE(Замеры!AE384,Замеры!U384,Замеры!AF384)</f>
        <v>0 0</v>
      </c>
      <c r="I388" s="29" t="str">
        <f>CONCATENATE(Замеры!AC384,Замеры!U384,Замеры!AD384)</f>
        <v>0 0</v>
      </c>
      <c r="J388" s="31" t="str">
        <f>IF(Замеры!T384=0," ",G388*2.55)</f>
        <v xml:space="preserve"> </v>
      </c>
      <c r="K388" s="29" t="str">
        <f>IF(Замеры!T384=0," ",Замеры!AA384)</f>
        <v xml:space="preserve"> </v>
      </c>
      <c r="L388" s="29" t="str">
        <f>IF(Замеры!T384=0," ",Замеры!AB384)</f>
        <v xml:space="preserve"> </v>
      </c>
      <c r="M388" s="29" t="str">
        <f>IF(Замеры!T384=0," ",0.1)</f>
        <v xml:space="preserve"> </v>
      </c>
      <c r="N388" s="29" t="str">
        <f>IF(Замеры!T384=0," ",Замеры!T384)</f>
        <v xml:space="preserve"> </v>
      </c>
      <c r="O388" s="29" t="str">
        <f>Замеры!U384</f>
        <v xml:space="preserve"> </v>
      </c>
      <c r="P388" s="29" t="str">
        <f>Замеры!V384</f>
        <v xml:space="preserve"> </v>
      </c>
      <c r="Q388" s="29" t="str">
        <f>IF(Замеры!T384=0," ","+")</f>
        <v xml:space="preserve"> </v>
      </c>
      <c r="R388" s="32">
        <f>Замеры!S384</f>
        <v>0</v>
      </c>
      <c r="W388" s="33" t="e">
        <f t="shared" si="10"/>
        <v>#VALUE!</v>
      </c>
      <c r="X388" s="31" t="s">
        <v>75</v>
      </c>
      <c r="Y388" s="33" t="e">
        <f t="shared" si="11"/>
        <v>#VALUE!</v>
      </c>
      <c r="Z388" s="32"/>
    </row>
    <row r="389" spans="1:26" x14ac:dyDescent="0.3">
      <c r="A389" s="35">
        <f>IF(Замеры!B385=0, " ", Замеры!B385)</f>
        <v>380</v>
      </c>
      <c r="B389" s="37" t="str">
        <f>CONCATENATE(Замеры!C385,Замеры!E385)</f>
        <v>Группа от QF</v>
      </c>
      <c r="C389" s="35" t="str">
        <f>IF(Замеры!H385=0," ", Замеры!H385)</f>
        <v xml:space="preserve"> </v>
      </c>
      <c r="D389" s="29" t="str">
        <f>IF(Замеры!T385=0, " ", Замеры!R385)</f>
        <v xml:space="preserve"> </v>
      </c>
      <c r="E389" s="29" t="str">
        <f>CONCATENATE(Замеры!N385,Замеры!Q385,Замеры!P385)</f>
        <v xml:space="preserve"> </v>
      </c>
      <c r="F389" s="30" t="str">
        <f>IF(Замеры!T385=0," ","---")</f>
        <v xml:space="preserve"> </v>
      </c>
      <c r="G389" s="31" t="str">
        <f>IF(Замеры!T385=0," ",Замеры!I385)</f>
        <v xml:space="preserve"> </v>
      </c>
      <c r="H389" s="31" t="str">
        <f>CONCATENATE(Замеры!AE385,Замеры!U385,Замеры!AF385)</f>
        <v>0 0</v>
      </c>
      <c r="I389" s="29" t="str">
        <f>CONCATENATE(Замеры!AC385,Замеры!U385,Замеры!AD385)</f>
        <v>0 0</v>
      </c>
      <c r="J389" s="31" t="str">
        <f>IF(Замеры!T385=0," ",G389*2.55)</f>
        <v xml:space="preserve"> </v>
      </c>
      <c r="K389" s="29" t="str">
        <f>IF(Замеры!T385=0," ",Замеры!AA385)</f>
        <v xml:space="preserve"> </v>
      </c>
      <c r="L389" s="29" t="str">
        <f>IF(Замеры!T385=0," ",Замеры!AB385)</f>
        <v xml:space="preserve"> </v>
      </c>
      <c r="M389" s="29" t="str">
        <f>IF(Замеры!T385=0," ",0.1)</f>
        <v xml:space="preserve"> </v>
      </c>
      <c r="N389" s="29" t="str">
        <f>IF(Замеры!T385=0," ",Замеры!T385)</f>
        <v xml:space="preserve"> </v>
      </c>
      <c r="O389" s="29" t="str">
        <f>Замеры!U385</f>
        <v xml:space="preserve"> </v>
      </c>
      <c r="P389" s="29" t="str">
        <f>Замеры!V385</f>
        <v xml:space="preserve"> </v>
      </c>
      <c r="Q389" s="29" t="str">
        <f>IF(Замеры!T385=0," ","+")</f>
        <v xml:space="preserve"> </v>
      </c>
      <c r="R389" s="32">
        <f>Замеры!S385</f>
        <v>0</v>
      </c>
      <c r="W389" s="33" t="e">
        <f t="shared" si="10"/>
        <v>#VALUE!</v>
      </c>
      <c r="X389" s="31" t="s">
        <v>75</v>
      </c>
      <c r="Y389" s="33" t="e">
        <f t="shared" si="11"/>
        <v>#VALUE!</v>
      </c>
      <c r="Z389" s="32"/>
    </row>
    <row r="390" spans="1:26" x14ac:dyDescent="0.3">
      <c r="A390" s="35">
        <f>IF(Замеры!B386=0, " ", Замеры!B386)</f>
        <v>381</v>
      </c>
      <c r="B390" s="37" t="str">
        <f>CONCATENATE(Замеры!C386,Замеры!E386)</f>
        <v>Группа от QF</v>
      </c>
      <c r="C390" s="35" t="str">
        <f>IF(Замеры!H386=0," ", Замеры!H386)</f>
        <v xml:space="preserve"> </v>
      </c>
      <c r="D390" s="29" t="str">
        <f>IF(Замеры!T386=0, " ", Замеры!R386)</f>
        <v xml:space="preserve"> </v>
      </c>
      <c r="E390" s="29" t="str">
        <f>CONCATENATE(Замеры!N386,Замеры!Q386,Замеры!P386)</f>
        <v xml:space="preserve"> </v>
      </c>
      <c r="F390" s="30" t="str">
        <f>IF(Замеры!T386=0," ","---")</f>
        <v xml:space="preserve"> </v>
      </c>
      <c r="G390" s="31" t="str">
        <f>IF(Замеры!T386=0," ",Замеры!I386)</f>
        <v xml:space="preserve"> </v>
      </c>
      <c r="H390" s="31" t="str">
        <f>CONCATENATE(Замеры!AE386,Замеры!U386,Замеры!AF386)</f>
        <v>0 0</v>
      </c>
      <c r="I390" s="29" t="str">
        <f>CONCATENATE(Замеры!AC386,Замеры!U386,Замеры!AD386)</f>
        <v>0 0</v>
      </c>
      <c r="J390" s="31" t="str">
        <f>IF(Замеры!T386=0," ",G390*2.55)</f>
        <v xml:space="preserve"> </v>
      </c>
      <c r="K390" s="29" t="str">
        <f>IF(Замеры!T386=0," ",Замеры!AA386)</f>
        <v xml:space="preserve"> </v>
      </c>
      <c r="L390" s="29" t="str">
        <f>IF(Замеры!T386=0," ",Замеры!AB386)</f>
        <v xml:space="preserve"> </v>
      </c>
      <c r="M390" s="29" t="str">
        <f>IF(Замеры!T386=0," ",0.1)</f>
        <v xml:space="preserve"> </v>
      </c>
      <c r="N390" s="29" t="str">
        <f>IF(Замеры!T386=0," ",Замеры!T386)</f>
        <v xml:space="preserve"> </v>
      </c>
      <c r="O390" s="29" t="str">
        <f>Замеры!U386</f>
        <v xml:space="preserve"> </v>
      </c>
      <c r="P390" s="29" t="str">
        <f>Замеры!V386</f>
        <v xml:space="preserve"> </v>
      </c>
      <c r="Q390" s="29" t="str">
        <f>IF(Замеры!T386=0," ","+")</f>
        <v xml:space="preserve"> </v>
      </c>
      <c r="R390" s="32">
        <f>Замеры!S386</f>
        <v>0</v>
      </c>
      <c r="W390" s="33" t="e">
        <f t="shared" si="10"/>
        <v>#VALUE!</v>
      </c>
      <c r="X390" s="31" t="s">
        <v>75</v>
      </c>
      <c r="Y390" s="33" t="e">
        <f t="shared" si="11"/>
        <v>#VALUE!</v>
      </c>
      <c r="Z390" s="32"/>
    </row>
    <row r="391" spans="1:26" x14ac:dyDescent="0.3">
      <c r="A391" s="35">
        <f>IF(Замеры!B387=0, " ", Замеры!B387)</f>
        <v>382</v>
      </c>
      <c r="B391" s="37" t="str">
        <f>CONCATENATE(Замеры!C387,Замеры!E387)</f>
        <v>Группа от QF</v>
      </c>
      <c r="C391" s="35" t="str">
        <f>IF(Замеры!H387=0," ", Замеры!H387)</f>
        <v xml:space="preserve"> </v>
      </c>
      <c r="D391" s="29" t="str">
        <f>IF(Замеры!T387=0, " ", Замеры!R387)</f>
        <v xml:space="preserve"> </v>
      </c>
      <c r="E391" s="29" t="str">
        <f>CONCATENATE(Замеры!N387,Замеры!Q387,Замеры!P387)</f>
        <v xml:space="preserve"> </v>
      </c>
      <c r="F391" s="30" t="str">
        <f>IF(Замеры!T387=0," ","---")</f>
        <v xml:space="preserve"> </v>
      </c>
      <c r="G391" s="31" t="str">
        <f>IF(Замеры!T387=0," ",Замеры!I387)</f>
        <v xml:space="preserve"> </v>
      </c>
      <c r="H391" s="31" t="str">
        <f>CONCATENATE(Замеры!AE387,Замеры!U387,Замеры!AF387)</f>
        <v>0 0</v>
      </c>
      <c r="I391" s="29" t="str">
        <f>CONCATENATE(Замеры!AC387,Замеры!U387,Замеры!AD387)</f>
        <v>0 0</v>
      </c>
      <c r="J391" s="31" t="str">
        <f>IF(Замеры!T387=0," ",G391*2.55)</f>
        <v xml:space="preserve"> </v>
      </c>
      <c r="K391" s="29" t="str">
        <f>IF(Замеры!T387=0," ",Замеры!AA387)</f>
        <v xml:space="preserve"> </v>
      </c>
      <c r="L391" s="29" t="str">
        <f>IF(Замеры!T387=0," ",Замеры!AB387)</f>
        <v xml:space="preserve"> </v>
      </c>
      <c r="M391" s="29" t="str">
        <f>IF(Замеры!T387=0," ",0.1)</f>
        <v xml:space="preserve"> </v>
      </c>
      <c r="N391" s="29" t="str">
        <f>IF(Замеры!T387=0," ",Замеры!T387)</f>
        <v xml:space="preserve"> </v>
      </c>
      <c r="O391" s="29" t="str">
        <f>Замеры!U387</f>
        <v xml:space="preserve"> </v>
      </c>
      <c r="P391" s="29" t="str">
        <f>Замеры!V387</f>
        <v xml:space="preserve"> </v>
      </c>
      <c r="Q391" s="29" t="str">
        <f>IF(Замеры!T387=0," ","+")</f>
        <v xml:space="preserve"> </v>
      </c>
      <c r="R391" s="32">
        <f>Замеры!S387</f>
        <v>0</v>
      </c>
      <c r="W391" s="33" t="e">
        <f t="shared" si="10"/>
        <v>#VALUE!</v>
      </c>
      <c r="X391" s="31" t="s">
        <v>75</v>
      </c>
      <c r="Y391" s="33" t="e">
        <f t="shared" si="11"/>
        <v>#VALUE!</v>
      </c>
      <c r="Z391" s="32"/>
    </row>
    <row r="392" spans="1:26" x14ac:dyDescent="0.3">
      <c r="A392" s="35">
        <f>IF(Замеры!B388=0, " ", Замеры!B388)</f>
        <v>383</v>
      </c>
      <c r="B392" s="37" t="str">
        <f>CONCATENATE(Замеры!C388,Замеры!E388)</f>
        <v>Группа от QF</v>
      </c>
      <c r="C392" s="35" t="str">
        <f>IF(Замеры!H388=0," ", Замеры!H388)</f>
        <v xml:space="preserve"> </v>
      </c>
      <c r="D392" s="29" t="str">
        <f>IF(Замеры!T388=0, " ", Замеры!R388)</f>
        <v xml:space="preserve"> </v>
      </c>
      <c r="E392" s="29" t="str">
        <f>CONCATENATE(Замеры!N388,Замеры!Q388,Замеры!P388)</f>
        <v xml:space="preserve"> </v>
      </c>
      <c r="F392" s="30" t="str">
        <f>IF(Замеры!T388=0," ","---")</f>
        <v xml:space="preserve"> </v>
      </c>
      <c r="G392" s="31" t="str">
        <f>IF(Замеры!T388=0," ",Замеры!I388)</f>
        <v xml:space="preserve"> </v>
      </c>
      <c r="H392" s="31" t="str">
        <f>CONCATENATE(Замеры!AE388,Замеры!U388,Замеры!AF388)</f>
        <v>0 0</v>
      </c>
      <c r="I392" s="29" t="str">
        <f>CONCATENATE(Замеры!AC388,Замеры!U388,Замеры!AD388)</f>
        <v>0 0</v>
      </c>
      <c r="J392" s="31" t="str">
        <f>IF(Замеры!T388=0," ",G392*2.55)</f>
        <v xml:space="preserve"> </v>
      </c>
      <c r="K392" s="29" t="str">
        <f>IF(Замеры!T388=0," ",Замеры!AA388)</f>
        <v xml:space="preserve"> </v>
      </c>
      <c r="L392" s="29" t="str">
        <f>IF(Замеры!T388=0," ",Замеры!AB388)</f>
        <v xml:space="preserve"> </v>
      </c>
      <c r="M392" s="29" t="str">
        <f>IF(Замеры!T388=0," ",0.1)</f>
        <v xml:space="preserve"> </v>
      </c>
      <c r="N392" s="29" t="str">
        <f>IF(Замеры!T388=0," ",Замеры!T388)</f>
        <v xml:space="preserve"> </v>
      </c>
      <c r="O392" s="29" t="str">
        <f>Замеры!U388</f>
        <v xml:space="preserve"> </v>
      </c>
      <c r="P392" s="29" t="str">
        <f>Замеры!V388</f>
        <v xml:space="preserve"> </v>
      </c>
      <c r="Q392" s="29" t="str">
        <f>IF(Замеры!T388=0," ","+")</f>
        <v xml:space="preserve"> </v>
      </c>
      <c r="R392" s="32">
        <f>Замеры!S388</f>
        <v>0</v>
      </c>
      <c r="W392" s="33" t="e">
        <f t="shared" si="10"/>
        <v>#VALUE!</v>
      </c>
      <c r="X392" s="31" t="s">
        <v>75</v>
      </c>
      <c r="Y392" s="33" t="e">
        <f t="shared" si="11"/>
        <v>#VALUE!</v>
      </c>
      <c r="Z392" s="32"/>
    </row>
    <row r="393" spans="1:26" x14ac:dyDescent="0.3">
      <c r="A393" s="35">
        <f>IF(Замеры!B389=0, " ", Замеры!B389)</f>
        <v>384</v>
      </c>
      <c r="B393" s="37" t="str">
        <f>CONCATENATE(Замеры!C389,Замеры!E389)</f>
        <v>Группа от QF</v>
      </c>
      <c r="C393" s="35" t="str">
        <f>IF(Замеры!H389=0," ", Замеры!H389)</f>
        <v xml:space="preserve"> </v>
      </c>
      <c r="D393" s="29" t="str">
        <f>IF(Замеры!T389=0, " ", Замеры!R389)</f>
        <v xml:space="preserve"> </v>
      </c>
      <c r="E393" s="29" t="str">
        <f>CONCATENATE(Замеры!N389,Замеры!Q389,Замеры!P389)</f>
        <v xml:space="preserve"> </v>
      </c>
      <c r="F393" s="30" t="str">
        <f>IF(Замеры!T389=0," ","---")</f>
        <v xml:space="preserve"> </v>
      </c>
      <c r="G393" s="31" t="str">
        <f>IF(Замеры!T389=0," ",Замеры!I389)</f>
        <v xml:space="preserve"> </v>
      </c>
      <c r="H393" s="31" t="str">
        <f>CONCATENATE(Замеры!AE389,Замеры!U389,Замеры!AF389)</f>
        <v>0 0</v>
      </c>
      <c r="I393" s="29" t="str">
        <f>CONCATENATE(Замеры!AC389,Замеры!U389,Замеры!AD389)</f>
        <v>0 0</v>
      </c>
      <c r="J393" s="31" t="str">
        <f>IF(Замеры!T389=0," ",G393*2.55)</f>
        <v xml:space="preserve"> </v>
      </c>
      <c r="K393" s="29" t="str">
        <f>IF(Замеры!T389=0," ",Замеры!AA389)</f>
        <v xml:space="preserve"> </v>
      </c>
      <c r="L393" s="29" t="str">
        <f>IF(Замеры!T389=0," ",Замеры!AB389)</f>
        <v xml:space="preserve"> </v>
      </c>
      <c r="M393" s="29" t="str">
        <f>IF(Замеры!T389=0," ",0.1)</f>
        <v xml:space="preserve"> </v>
      </c>
      <c r="N393" s="29" t="str">
        <f>IF(Замеры!T389=0," ",Замеры!T389)</f>
        <v xml:space="preserve"> </v>
      </c>
      <c r="O393" s="29" t="str">
        <f>Замеры!U389</f>
        <v xml:space="preserve"> </v>
      </c>
      <c r="P393" s="29" t="str">
        <f>Замеры!V389</f>
        <v xml:space="preserve"> </v>
      </c>
      <c r="Q393" s="29" t="str">
        <f>IF(Замеры!T389=0," ","+")</f>
        <v xml:space="preserve"> </v>
      </c>
      <c r="R393" s="32">
        <f>Замеры!S389</f>
        <v>0</v>
      </c>
      <c r="W393" s="33" t="e">
        <f t="shared" si="10"/>
        <v>#VALUE!</v>
      </c>
      <c r="X393" s="31" t="s">
        <v>75</v>
      </c>
      <c r="Y393" s="33" t="e">
        <f t="shared" si="11"/>
        <v>#VALUE!</v>
      </c>
      <c r="Z393" s="32"/>
    </row>
    <row r="394" spans="1:26" x14ac:dyDescent="0.3">
      <c r="A394" s="35">
        <f>IF(Замеры!B390=0, " ", Замеры!B390)</f>
        <v>385</v>
      </c>
      <c r="B394" s="37" t="str">
        <f>CONCATENATE(Замеры!C390,Замеры!E390)</f>
        <v>Группа от QF</v>
      </c>
      <c r="C394" s="35" t="str">
        <f>IF(Замеры!H390=0," ", Замеры!H390)</f>
        <v xml:space="preserve"> </v>
      </c>
      <c r="D394" s="29" t="str">
        <f>IF(Замеры!T390=0, " ", Замеры!R390)</f>
        <v xml:space="preserve"> </v>
      </c>
      <c r="E394" s="29" t="str">
        <f>CONCATENATE(Замеры!N390,Замеры!Q390,Замеры!P390)</f>
        <v xml:space="preserve"> </v>
      </c>
      <c r="F394" s="30" t="str">
        <f>IF(Замеры!T390=0," ","---")</f>
        <v xml:space="preserve"> </v>
      </c>
      <c r="G394" s="31" t="str">
        <f>IF(Замеры!T390=0," ",Замеры!I390)</f>
        <v xml:space="preserve"> </v>
      </c>
      <c r="H394" s="31" t="str">
        <f>CONCATENATE(Замеры!AE390,Замеры!U390,Замеры!AF390)</f>
        <v>0 0</v>
      </c>
      <c r="I394" s="29" t="str">
        <f>CONCATENATE(Замеры!AC390,Замеры!U390,Замеры!AD390)</f>
        <v>0 0</v>
      </c>
      <c r="J394" s="31" t="str">
        <f>IF(Замеры!T390=0," ",G394*2.55)</f>
        <v xml:space="preserve"> </v>
      </c>
      <c r="K394" s="29" t="str">
        <f>IF(Замеры!T390=0," ",Замеры!AA390)</f>
        <v xml:space="preserve"> </v>
      </c>
      <c r="L394" s="29" t="str">
        <f>IF(Замеры!T390=0," ",Замеры!AB390)</f>
        <v xml:space="preserve"> </v>
      </c>
      <c r="M394" s="29" t="str">
        <f>IF(Замеры!T390=0," ",0.1)</f>
        <v xml:space="preserve"> </v>
      </c>
      <c r="N394" s="29" t="str">
        <f>IF(Замеры!T390=0," ",Замеры!T390)</f>
        <v xml:space="preserve"> </v>
      </c>
      <c r="O394" s="29" t="str">
        <f>Замеры!U390</f>
        <v xml:space="preserve"> </v>
      </c>
      <c r="P394" s="29" t="str">
        <f>Замеры!V390</f>
        <v xml:space="preserve"> </v>
      </c>
      <c r="Q394" s="29" t="str">
        <f>IF(Замеры!T390=0," ","+")</f>
        <v xml:space="preserve"> </v>
      </c>
      <c r="R394" s="32">
        <f>Замеры!S390</f>
        <v>0</v>
      </c>
      <c r="W394" s="33" t="e">
        <f t="shared" ref="W394:W457" si="12">G394*1.13</f>
        <v>#VALUE!</v>
      </c>
      <c r="X394" s="31" t="s">
        <v>75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IF(Замеры!B391=0, " ", Замеры!B391)</f>
        <v>386</v>
      </c>
      <c r="B395" s="37" t="str">
        <f>CONCATENATE(Замеры!C391,Замеры!E391)</f>
        <v>Группа от QF</v>
      </c>
      <c r="C395" s="35" t="str">
        <f>IF(Замеры!H391=0," ", Замеры!H391)</f>
        <v xml:space="preserve"> </v>
      </c>
      <c r="D395" s="29" t="str">
        <f>IF(Замеры!T391=0, " ", Замеры!R391)</f>
        <v xml:space="preserve"> </v>
      </c>
      <c r="E395" s="29" t="str">
        <f>CONCATENATE(Замеры!N391,Замеры!Q391,Замеры!P391)</f>
        <v xml:space="preserve"> </v>
      </c>
      <c r="F395" s="30" t="str">
        <f>IF(Замеры!T391=0," ","---")</f>
        <v xml:space="preserve"> </v>
      </c>
      <c r="G395" s="31" t="str">
        <f>IF(Замеры!T391=0," ",Замеры!I391)</f>
        <v xml:space="preserve"> </v>
      </c>
      <c r="H395" s="31" t="str">
        <f>CONCATENATE(Замеры!AE391,Замеры!U391,Замеры!AF391)</f>
        <v>0 0</v>
      </c>
      <c r="I395" s="29" t="str">
        <f>CONCATENATE(Замеры!AC391,Замеры!U391,Замеры!AD391)</f>
        <v>0 0</v>
      </c>
      <c r="J395" s="31" t="str">
        <f>IF(Замеры!T391=0," ",G395*2.55)</f>
        <v xml:space="preserve"> </v>
      </c>
      <c r="K395" s="29" t="str">
        <f>IF(Замеры!T391=0," ",Замеры!AA391)</f>
        <v xml:space="preserve"> </v>
      </c>
      <c r="L395" s="29" t="str">
        <f>IF(Замеры!T391=0," ",Замеры!AB391)</f>
        <v xml:space="preserve"> </v>
      </c>
      <c r="M395" s="29" t="str">
        <f>IF(Замеры!T391=0," ",0.1)</f>
        <v xml:space="preserve"> </v>
      </c>
      <c r="N395" s="29" t="str">
        <f>IF(Замеры!T391=0," ",Замеры!T391)</f>
        <v xml:space="preserve"> </v>
      </c>
      <c r="O395" s="29" t="str">
        <f>Замеры!U391</f>
        <v xml:space="preserve"> </v>
      </c>
      <c r="P395" s="29" t="str">
        <f>Замеры!V391</f>
        <v xml:space="preserve"> </v>
      </c>
      <c r="Q395" s="29" t="str">
        <f>IF(Замеры!T391=0," ","+")</f>
        <v xml:space="preserve"> </v>
      </c>
      <c r="R395" s="32">
        <f>Замеры!S391</f>
        <v>0</v>
      </c>
      <c r="W395" s="33" t="e">
        <f t="shared" si="12"/>
        <v>#VALUE!</v>
      </c>
      <c r="X395" s="31" t="s">
        <v>75</v>
      </c>
      <c r="Y395" s="33" t="e">
        <f t="shared" si="13"/>
        <v>#VALUE!</v>
      </c>
      <c r="Z395" s="32"/>
    </row>
    <row r="396" spans="1:26" x14ac:dyDescent="0.3">
      <c r="A396" s="35">
        <f>IF(Замеры!B392=0, " ", Замеры!B392)</f>
        <v>387</v>
      </c>
      <c r="B396" s="37" t="str">
        <f>CONCATENATE(Замеры!C392,Замеры!E392)</f>
        <v>Группа от QF</v>
      </c>
      <c r="C396" s="35" t="str">
        <f>IF(Замеры!H392=0," ", Замеры!H392)</f>
        <v xml:space="preserve"> </v>
      </c>
      <c r="D396" s="29" t="str">
        <f>IF(Замеры!T392=0, " ", Замеры!R392)</f>
        <v xml:space="preserve"> </v>
      </c>
      <c r="E396" s="29" t="str">
        <f>CONCATENATE(Замеры!N392,Замеры!Q392,Замеры!P392)</f>
        <v xml:space="preserve"> </v>
      </c>
      <c r="F396" s="30" t="str">
        <f>IF(Замеры!T392=0," ","---")</f>
        <v xml:space="preserve"> </v>
      </c>
      <c r="G396" s="31" t="str">
        <f>IF(Замеры!T392=0," ",Замеры!I392)</f>
        <v xml:space="preserve"> </v>
      </c>
      <c r="H396" s="31" t="str">
        <f>CONCATENATE(Замеры!AE392,Замеры!U392,Замеры!AF392)</f>
        <v>0 0</v>
      </c>
      <c r="I396" s="29" t="str">
        <f>CONCATENATE(Замеры!AC392,Замеры!U392,Замеры!AD392)</f>
        <v>0 0</v>
      </c>
      <c r="J396" s="31" t="str">
        <f>IF(Замеры!T392=0," ",G396*2.55)</f>
        <v xml:space="preserve"> </v>
      </c>
      <c r="K396" s="29" t="str">
        <f>IF(Замеры!T392=0," ",Замеры!AA392)</f>
        <v xml:space="preserve"> </v>
      </c>
      <c r="L396" s="29" t="str">
        <f>IF(Замеры!T392=0," ",Замеры!AB392)</f>
        <v xml:space="preserve"> </v>
      </c>
      <c r="M396" s="29" t="str">
        <f>IF(Замеры!T392=0," ",0.1)</f>
        <v xml:space="preserve"> </v>
      </c>
      <c r="N396" s="29" t="str">
        <f>IF(Замеры!T392=0," ",Замеры!T392)</f>
        <v xml:space="preserve"> </v>
      </c>
      <c r="O396" s="29" t="str">
        <f>Замеры!U392</f>
        <v xml:space="preserve"> </v>
      </c>
      <c r="P396" s="29" t="str">
        <f>Замеры!V392</f>
        <v xml:space="preserve"> </v>
      </c>
      <c r="Q396" s="29" t="str">
        <f>IF(Замеры!T392=0," ","+")</f>
        <v xml:space="preserve"> </v>
      </c>
      <c r="R396" s="32">
        <f>Замеры!S392</f>
        <v>0</v>
      </c>
      <c r="W396" s="33" t="e">
        <f t="shared" si="12"/>
        <v>#VALUE!</v>
      </c>
      <c r="X396" s="31" t="s">
        <v>75</v>
      </c>
      <c r="Y396" s="33" t="e">
        <f t="shared" si="13"/>
        <v>#VALUE!</v>
      </c>
      <c r="Z396" s="32"/>
    </row>
    <row r="397" spans="1:26" x14ac:dyDescent="0.3">
      <c r="A397" s="35">
        <f>IF(Замеры!B393=0, " ", Замеры!B393)</f>
        <v>388</v>
      </c>
      <c r="B397" s="37" t="str">
        <f>CONCATENATE(Замеры!C393,Замеры!E393)</f>
        <v>Группа от QF</v>
      </c>
      <c r="C397" s="35" t="str">
        <f>IF(Замеры!H393=0," ", Замеры!H393)</f>
        <v xml:space="preserve"> </v>
      </c>
      <c r="D397" s="29" t="str">
        <f>IF(Замеры!T393=0, " ", Замеры!R393)</f>
        <v xml:space="preserve"> </v>
      </c>
      <c r="E397" s="29" t="str">
        <f>CONCATENATE(Замеры!N393,Замеры!Q393,Замеры!P393)</f>
        <v xml:space="preserve"> </v>
      </c>
      <c r="F397" s="30" t="str">
        <f>IF(Замеры!T393=0," ","---")</f>
        <v xml:space="preserve"> </v>
      </c>
      <c r="G397" s="31" t="str">
        <f>IF(Замеры!T393=0," ",Замеры!I393)</f>
        <v xml:space="preserve"> </v>
      </c>
      <c r="H397" s="31" t="str">
        <f>CONCATENATE(Замеры!AE393,Замеры!U393,Замеры!AF393)</f>
        <v>0 0</v>
      </c>
      <c r="I397" s="29" t="str">
        <f>CONCATENATE(Замеры!AC393,Замеры!U393,Замеры!AD393)</f>
        <v>0 0</v>
      </c>
      <c r="J397" s="31" t="str">
        <f>IF(Замеры!T393=0," ",G397*2.55)</f>
        <v xml:space="preserve"> </v>
      </c>
      <c r="K397" s="29" t="str">
        <f>IF(Замеры!T393=0," ",Замеры!AA393)</f>
        <v xml:space="preserve"> </v>
      </c>
      <c r="L397" s="29" t="str">
        <f>IF(Замеры!T393=0," ",Замеры!AB393)</f>
        <v xml:space="preserve"> </v>
      </c>
      <c r="M397" s="29" t="str">
        <f>IF(Замеры!T393=0," ",0.1)</f>
        <v xml:space="preserve"> </v>
      </c>
      <c r="N397" s="29" t="str">
        <f>IF(Замеры!T393=0," ",Замеры!T393)</f>
        <v xml:space="preserve"> </v>
      </c>
      <c r="O397" s="29" t="str">
        <f>Замеры!U393</f>
        <v xml:space="preserve"> </v>
      </c>
      <c r="P397" s="29" t="str">
        <f>Замеры!V393</f>
        <v xml:space="preserve"> </v>
      </c>
      <c r="Q397" s="29" t="str">
        <f>IF(Замеры!T393=0," ","+")</f>
        <v xml:space="preserve"> </v>
      </c>
      <c r="R397" s="32">
        <f>Замеры!S393</f>
        <v>0</v>
      </c>
      <c r="W397" s="33" t="e">
        <f t="shared" si="12"/>
        <v>#VALUE!</v>
      </c>
      <c r="X397" s="31" t="s">
        <v>75</v>
      </c>
      <c r="Y397" s="33" t="e">
        <f t="shared" si="13"/>
        <v>#VALUE!</v>
      </c>
      <c r="Z397" s="32"/>
    </row>
    <row r="398" spans="1:26" x14ac:dyDescent="0.3">
      <c r="A398" s="35">
        <f>IF(Замеры!B394=0, " ", Замеры!B394)</f>
        <v>389</v>
      </c>
      <c r="B398" s="37" t="str">
        <f>CONCATENATE(Замеры!C394,Замеры!E394)</f>
        <v>Группа от QF</v>
      </c>
      <c r="C398" s="35" t="str">
        <f>IF(Замеры!H394=0," ", Замеры!H394)</f>
        <v xml:space="preserve"> </v>
      </c>
      <c r="D398" s="29" t="str">
        <f>IF(Замеры!T394=0, " ", Замеры!R394)</f>
        <v xml:space="preserve"> </v>
      </c>
      <c r="E398" s="29" t="str">
        <f>CONCATENATE(Замеры!N394,Замеры!Q394,Замеры!P394)</f>
        <v xml:space="preserve"> </v>
      </c>
      <c r="F398" s="30" t="str">
        <f>IF(Замеры!T394=0," ","---")</f>
        <v xml:space="preserve"> </v>
      </c>
      <c r="G398" s="31" t="str">
        <f>IF(Замеры!T394=0," ",Замеры!I394)</f>
        <v xml:space="preserve"> </v>
      </c>
      <c r="H398" s="31" t="str">
        <f>CONCATENATE(Замеры!AE394,Замеры!U394,Замеры!AF394)</f>
        <v>0 0</v>
      </c>
      <c r="I398" s="29" t="str">
        <f>CONCATENATE(Замеры!AC394,Замеры!U394,Замеры!AD394)</f>
        <v>0 0</v>
      </c>
      <c r="J398" s="31" t="str">
        <f>IF(Замеры!T394=0," ",G398*2.55)</f>
        <v xml:space="preserve"> </v>
      </c>
      <c r="K398" s="29" t="str">
        <f>IF(Замеры!T394=0," ",Замеры!AA394)</f>
        <v xml:space="preserve"> </v>
      </c>
      <c r="L398" s="29" t="str">
        <f>IF(Замеры!T394=0," ",Замеры!AB394)</f>
        <v xml:space="preserve"> </v>
      </c>
      <c r="M398" s="29" t="str">
        <f>IF(Замеры!T394=0," ",0.1)</f>
        <v xml:space="preserve"> </v>
      </c>
      <c r="N398" s="29" t="str">
        <f>IF(Замеры!T394=0," ",Замеры!T394)</f>
        <v xml:space="preserve"> </v>
      </c>
      <c r="O398" s="29" t="str">
        <f>Замеры!U394</f>
        <v xml:space="preserve"> </v>
      </c>
      <c r="P398" s="29" t="str">
        <f>Замеры!V394</f>
        <v xml:space="preserve"> </v>
      </c>
      <c r="Q398" s="29" t="str">
        <f>IF(Замеры!T394=0," ","+")</f>
        <v xml:space="preserve"> </v>
      </c>
      <c r="R398" s="32">
        <f>Замеры!S394</f>
        <v>0</v>
      </c>
      <c r="W398" s="33" t="e">
        <f t="shared" si="12"/>
        <v>#VALUE!</v>
      </c>
      <c r="X398" s="31" t="s">
        <v>75</v>
      </c>
      <c r="Y398" s="33" t="e">
        <f t="shared" si="13"/>
        <v>#VALUE!</v>
      </c>
      <c r="Z398" s="32"/>
    </row>
    <row r="399" spans="1:26" x14ac:dyDescent="0.3">
      <c r="A399" s="35">
        <f>IF(Замеры!B395=0, " ", Замеры!B395)</f>
        <v>390</v>
      </c>
      <c r="B399" s="37" t="str">
        <f>CONCATENATE(Замеры!C395,Замеры!E395)</f>
        <v>Группа от QF</v>
      </c>
      <c r="C399" s="35" t="str">
        <f>IF(Замеры!H395=0," ", Замеры!H395)</f>
        <v xml:space="preserve"> </v>
      </c>
      <c r="D399" s="29" t="str">
        <f>IF(Замеры!T395=0, " ", Замеры!R395)</f>
        <v xml:space="preserve"> </v>
      </c>
      <c r="E399" s="29" t="str">
        <f>CONCATENATE(Замеры!N395,Замеры!Q395,Замеры!P395)</f>
        <v xml:space="preserve"> </v>
      </c>
      <c r="F399" s="30" t="str">
        <f>IF(Замеры!T395=0," ","---")</f>
        <v xml:space="preserve"> </v>
      </c>
      <c r="G399" s="31" t="str">
        <f>IF(Замеры!T395=0," ",Замеры!I395)</f>
        <v xml:space="preserve"> </v>
      </c>
      <c r="H399" s="31" t="str">
        <f>CONCATENATE(Замеры!AE395,Замеры!U395,Замеры!AF395)</f>
        <v>0 0</v>
      </c>
      <c r="I399" s="29" t="str">
        <f>CONCATENATE(Замеры!AC395,Замеры!U395,Замеры!AD395)</f>
        <v>0 0</v>
      </c>
      <c r="J399" s="31" t="str">
        <f>IF(Замеры!T395=0," ",G399*2.55)</f>
        <v xml:space="preserve"> </v>
      </c>
      <c r="K399" s="29" t="str">
        <f>IF(Замеры!T395=0," ",Замеры!AA395)</f>
        <v xml:space="preserve"> </v>
      </c>
      <c r="L399" s="29" t="str">
        <f>IF(Замеры!T395=0," ",Замеры!AB395)</f>
        <v xml:space="preserve"> </v>
      </c>
      <c r="M399" s="29" t="str">
        <f>IF(Замеры!T395=0," ",0.1)</f>
        <v xml:space="preserve"> </v>
      </c>
      <c r="N399" s="29" t="str">
        <f>IF(Замеры!T395=0," ",Замеры!T395)</f>
        <v xml:space="preserve"> </v>
      </c>
      <c r="O399" s="29" t="str">
        <f>Замеры!U395</f>
        <v xml:space="preserve"> </v>
      </c>
      <c r="P399" s="29" t="str">
        <f>Замеры!V395</f>
        <v xml:space="preserve"> </v>
      </c>
      <c r="Q399" s="29" t="str">
        <f>IF(Замеры!T395=0," ","+")</f>
        <v xml:space="preserve"> </v>
      </c>
      <c r="R399" s="32">
        <f>Замеры!S395</f>
        <v>0</v>
      </c>
      <c r="W399" s="33" t="e">
        <f t="shared" si="12"/>
        <v>#VALUE!</v>
      </c>
      <c r="X399" s="31" t="s">
        <v>75</v>
      </c>
      <c r="Y399" s="33" t="e">
        <f t="shared" si="13"/>
        <v>#VALUE!</v>
      </c>
      <c r="Z399" s="32"/>
    </row>
    <row r="400" spans="1:26" x14ac:dyDescent="0.3">
      <c r="A400" s="35">
        <f>IF(Замеры!B396=0, " ", Замеры!B396)</f>
        <v>391</v>
      </c>
      <c r="B400" s="37" t="str">
        <f>CONCATENATE(Замеры!C396,Замеры!E396)</f>
        <v>Группа от QF</v>
      </c>
      <c r="C400" s="35" t="str">
        <f>IF(Замеры!H396=0," ", Замеры!H396)</f>
        <v xml:space="preserve"> </v>
      </c>
      <c r="D400" s="29" t="str">
        <f>IF(Замеры!T396=0, " ", Замеры!R396)</f>
        <v xml:space="preserve"> </v>
      </c>
      <c r="E400" s="29" t="str">
        <f>CONCATENATE(Замеры!N396,Замеры!Q396,Замеры!P396)</f>
        <v xml:space="preserve"> </v>
      </c>
      <c r="F400" s="30" t="str">
        <f>IF(Замеры!T396=0," ","---")</f>
        <v xml:space="preserve"> </v>
      </c>
      <c r="G400" s="31" t="str">
        <f>IF(Замеры!T396=0," ",Замеры!I396)</f>
        <v xml:space="preserve"> </v>
      </c>
      <c r="H400" s="31" t="str">
        <f>CONCATENATE(Замеры!AE396,Замеры!U396,Замеры!AF396)</f>
        <v>0 0</v>
      </c>
      <c r="I400" s="29" t="str">
        <f>CONCATENATE(Замеры!AC396,Замеры!U396,Замеры!AD396)</f>
        <v>0 0</v>
      </c>
      <c r="J400" s="31" t="str">
        <f>IF(Замеры!T396=0," ",G400*2.55)</f>
        <v xml:space="preserve"> </v>
      </c>
      <c r="K400" s="29" t="str">
        <f>IF(Замеры!T396=0," ",Замеры!AA396)</f>
        <v xml:space="preserve"> </v>
      </c>
      <c r="L400" s="29" t="str">
        <f>IF(Замеры!T396=0," ",Замеры!AB396)</f>
        <v xml:space="preserve"> </v>
      </c>
      <c r="M400" s="29" t="str">
        <f>IF(Замеры!T396=0," ",0.1)</f>
        <v xml:space="preserve"> </v>
      </c>
      <c r="N400" s="29" t="str">
        <f>IF(Замеры!T396=0," ",Замеры!T396)</f>
        <v xml:space="preserve"> </v>
      </c>
      <c r="O400" s="29" t="str">
        <f>Замеры!U396</f>
        <v xml:space="preserve"> </v>
      </c>
      <c r="P400" s="29" t="str">
        <f>Замеры!V396</f>
        <v xml:space="preserve"> </v>
      </c>
      <c r="Q400" s="29" t="str">
        <f>IF(Замеры!T396=0," ","+")</f>
        <v xml:space="preserve"> </v>
      </c>
      <c r="R400" s="32">
        <f>Замеры!S396</f>
        <v>0</v>
      </c>
      <c r="W400" s="33" t="e">
        <f t="shared" si="12"/>
        <v>#VALUE!</v>
      </c>
      <c r="X400" s="31" t="s">
        <v>75</v>
      </c>
      <c r="Y400" s="33" t="e">
        <f t="shared" si="13"/>
        <v>#VALUE!</v>
      </c>
      <c r="Z400" s="32"/>
    </row>
    <row r="401" spans="1:26" x14ac:dyDescent="0.3">
      <c r="A401" s="35">
        <f>IF(Замеры!B397=0, " ", Замеры!B397)</f>
        <v>392</v>
      </c>
      <c r="B401" s="37" t="str">
        <f>CONCATENATE(Замеры!C397,Замеры!E397)</f>
        <v>Группа от QF</v>
      </c>
      <c r="C401" s="35" t="str">
        <f>IF(Замеры!H397=0," ", Замеры!H397)</f>
        <v xml:space="preserve"> </v>
      </c>
      <c r="D401" s="29" t="str">
        <f>IF(Замеры!T397=0, " ", Замеры!R397)</f>
        <v xml:space="preserve"> </v>
      </c>
      <c r="E401" s="29" t="str">
        <f>CONCATENATE(Замеры!N397,Замеры!Q397,Замеры!P397)</f>
        <v xml:space="preserve"> </v>
      </c>
      <c r="F401" s="30" t="str">
        <f>IF(Замеры!T397=0," ","---")</f>
        <v xml:space="preserve"> </v>
      </c>
      <c r="G401" s="31" t="str">
        <f>IF(Замеры!T397=0," ",Замеры!I397)</f>
        <v xml:space="preserve"> </v>
      </c>
      <c r="H401" s="31" t="str">
        <f>CONCATENATE(Замеры!AE397,Замеры!U397,Замеры!AF397)</f>
        <v>0 0</v>
      </c>
      <c r="I401" s="29" t="str">
        <f>CONCATENATE(Замеры!AC397,Замеры!U397,Замеры!AD397)</f>
        <v>0 0</v>
      </c>
      <c r="J401" s="31" t="str">
        <f>IF(Замеры!T397=0," ",G401*2.55)</f>
        <v xml:space="preserve"> </v>
      </c>
      <c r="K401" s="29" t="str">
        <f>IF(Замеры!T397=0," ",Замеры!AA397)</f>
        <v xml:space="preserve"> </v>
      </c>
      <c r="L401" s="29" t="str">
        <f>IF(Замеры!T397=0," ",Замеры!AB397)</f>
        <v xml:space="preserve"> </v>
      </c>
      <c r="M401" s="29" t="str">
        <f>IF(Замеры!T397=0," ",0.1)</f>
        <v xml:space="preserve"> </v>
      </c>
      <c r="N401" s="29" t="str">
        <f>IF(Замеры!T397=0," ",Замеры!T397)</f>
        <v xml:space="preserve"> </v>
      </c>
      <c r="O401" s="29" t="str">
        <f>Замеры!U397</f>
        <v xml:space="preserve"> </v>
      </c>
      <c r="P401" s="29" t="str">
        <f>Замеры!V397</f>
        <v xml:space="preserve"> </v>
      </c>
      <c r="Q401" s="29" t="str">
        <f>IF(Замеры!T397=0," ","+")</f>
        <v xml:space="preserve"> </v>
      </c>
      <c r="R401" s="32">
        <f>Замеры!S397</f>
        <v>0</v>
      </c>
      <c r="W401" s="33" t="e">
        <f t="shared" si="12"/>
        <v>#VALUE!</v>
      </c>
      <c r="X401" s="31" t="s">
        <v>75</v>
      </c>
      <c r="Y401" s="33" t="e">
        <f t="shared" si="13"/>
        <v>#VALUE!</v>
      </c>
      <c r="Z401" s="32"/>
    </row>
    <row r="402" spans="1:26" x14ac:dyDescent="0.3">
      <c r="A402" s="35">
        <f>IF(Замеры!B398=0, " ", Замеры!B398)</f>
        <v>393</v>
      </c>
      <c r="B402" s="37" t="str">
        <f>CONCATENATE(Замеры!C398,Замеры!E398)</f>
        <v>Группа от QF</v>
      </c>
      <c r="C402" s="35" t="str">
        <f>IF(Замеры!H398=0," ", Замеры!H398)</f>
        <v xml:space="preserve"> </v>
      </c>
      <c r="D402" s="29" t="str">
        <f>IF(Замеры!T398=0, " ", Замеры!R398)</f>
        <v xml:space="preserve"> </v>
      </c>
      <c r="E402" s="29" t="str">
        <f>CONCATENATE(Замеры!N398,Замеры!Q398,Замеры!P398)</f>
        <v xml:space="preserve"> </v>
      </c>
      <c r="F402" s="30" t="str">
        <f>IF(Замеры!T398=0," ","---")</f>
        <v xml:space="preserve"> </v>
      </c>
      <c r="G402" s="31" t="str">
        <f>IF(Замеры!T398=0," ",Замеры!I398)</f>
        <v xml:space="preserve"> </v>
      </c>
      <c r="H402" s="31" t="str">
        <f>CONCATENATE(Замеры!AE398,Замеры!U398,Замеры!AF398)</f>
        <v>0 0</v>
      </c>
      <c r="I402" s="29" t="str">
        <f>CONCATENATE(Замеры!AC398,Замеры!U398,Замеры!AD398)</f>
        <v>0 0</v>
      </c>
      <c r="J402" s="31" t="str">
        <f>IF(Замеры!T398=0," ",G402*2.55)</f>
        <v xml:space="preserve"> </v>
      </c>
      <c r="K402" s="29" t="str">
        <f>IF(Замеры!T398=0," ",Замеры!AA398)</f>
        <v xml:space="preserve"> </v>
      </c>
      <c r="L402" s="29" t="str">
        <f>IF(Замеры!T398=0," ",Замеры!AB398)</f>
        <v xml:space="preserve"> </v>
      </c>
      <c r="M402" s="29" t="str">
        <f>IF(Замеры!T398=0," ",0.1)</f>
        <v xml:space="preserve"> </v>
      </c>
      <c r="N402" s="29" t="str">
        <f>IF(Замеры!T398=0," ",Замеры!T398)</f>
        <v xml:space="preserve"> </v>
      </c>
      <c r="O402" s="29" t="str">
        <f>Замеры!U398</f>
        <v xml:space="preserve"> </v>
      </c>
      <c r="P402" s="29" t="str">
        <f>Замеры!V398</f>
        <v xml:space="preserve"> </v>
      </c>
      <c r="Q402" s="29" t="str">
        <f>IF(Замеры!T398=0," ","+")</f>
        <v xml:space="preserve"> </v>
      </c>
      <c r="R402" s="32">
        <f>Замеры!S398</f>
        <v>0</v>
      </c>
      <c r="W402" s="33" t="e">
        <f t="shared" si="12"/>
        <v>#VALUE!</v>
      </c>
      <c r="X402" s="31" t="s">
        <v>75</v>
      </c>
      <c r="Y402" s="33" t="e">
        <f t="shared" si="13"/>
        <v>#VALUE!</v>
      </c>
      <c r="Z402" s="32"/>
    </row>
    <row r="403" spans="1:26" x14ac:dyDescent="0.3">
      <c r="A403" s="35">
        <f>IF(Замеры!B399=0, " ", Замеры!B399)</f>
        <v>394</v>
      </c>
      <c r="B403" s="37" t="str">
        <f>CONCATENATE(Замеры!C399,Замеры!E399)</f>
        <v>Группа от QF</v>
      </c>
      <c r="C403" s="35" t="str">
        <f>IF(Замеры!H399=0," ", Замеры!H399)</f>
        <v xml:space="preserve"> </v>
      </c>
      <c r="D403" s="29" t="str">
        <f>IF(Замеры!T399=0, " ", Замеры!R399)</f>
        <v xml:space="preserve"> </v>
      </c>
      <c r="E403" s="29" t="str">
        <f>CONCATENATE(Замеры!N399,Замеры!Q399,Замеры!P399)</f>
        <v xml:space="preserve"> </v>
      </c>
      <c r="F403" s="30" t="str">
        <f>IF(Замеры!T399=0," ","---")</f>
        <v xml:space="preserve"> </v>
      </c>
      <c r="G403" s="31" t="str">
        <f>IF(Замеры!T399=0," ",Замеры!I399)</f>
        <v xml:space="preserve"> </v>
      </c>
      <c r="H403" s="31" t="str">
        <f>CONCATENATE(Замеры!AE399,Замеры!U399,Замеры!AF399)</f>
        <v>0 0</v>
      </c>
      <c r="I403" s="29" t="str">
        <f>CONCATENATE(Замеры!AC399,Замеры!U399,Замеры!AD399)</f>
        <v>0 0</v>
      </c>
      <c r="J403" s="31" t="str">
        <f>IF(Замеры!T399=0," ",G403*2.55)</f>
        <v xml:space="preserve"> </v>
      </c>
      <c r="K403" s="29" t="str">
        <f>IF(Замеры!T399=0," ",Замеры!AA399)</f>
        <v xml:space="preserve"> </v>
      </c>
      <c r="L403" s="29" t="str">
        <f>IF(Замеры!T399=0," ",Замеры!AB399)</f>
        <v xml:space="preserve"> </v>
      </c>
      <c r="M403" s="29" t="str">
        <f>IF(Замеры!T399=0," ",0.1)</f>
        <v xml:space="preserve"> </v>
      </c>
      <c r="N403" s="29" t="str">
        <f>IF(Замеры!T399=0," ",Замеры!T399)</f>
        <v xml:space="preserve"> </v>
      </c>
      <c r="O403" s="29" t="str">
        <f>Замеры!U399</f>
        <v xml:space="preserve"> </v>
      </c>
      <c r="P403" s="29" t="str">
        <f>Замеры!V399</f>
        <v xml:space="preserve"> </v>
      </c>
      <c r="Q403" s="29" t="str">
        <f>IF(Замеры!T399=0," ","+")</f>
        <v xml:space="preserve"> </v>
      </c>
      <c r="R403" s="32">
        <f>Замеры!S399</f>
        <v>0</v>
      </c>
      <c r="W403" s="33" t="e">
        <f t="shared" si="12"/>
        <v>#VALUE!</v>
      </c>
      <c r="X403" s="31" t="s">
        <v>75</v>
      </c>
      <c r="Y403" s="33" t="e">
        <f t="shared" si="13"/>
        <v>#VALUE!</v>
      </c>
      <c r="Z403" s="32"/>
    </row>
    <row r="404" spans="1:26" x14ac:dyDescent="0.3">
      <c r="A404" s="35">
        <f>IF(Замеры!B400=0, " ", Замеры!B400)</f>
        <v>395</v>
      </c>
      <c r="B404" s="37" t="str">
        <f>CONCATENATE(Замеры!C400,Замеры!E400)</f>
        <v>Группа от QF</v>
      </c>
      <c r="C404" s="35" t="str">
        <f>IF(Замеры!H400=0," ", Замеры!H400)</f>
        <v xml:space="preserve"> </v>
      </c>
      <c r="D404" s="29" t="str">
        <f>IF(Замеры!T400=0, " ", Замеры!R400)</f>
        <v xml:space="preserve"> </v>
      </c>
      <c r="E404" s="29" t="str">
        <f>CONCATENATE(Замеры!N400,Замеры!Q400,Замеры!P400)</f>
        <v xml:space="preserve"> </v>
      </c>
      <c r="F404" s="30" t="str">
        <f>IF(Замеры!T400=0," ","---")</f>
        <v xml:space="preserve"> </v>
      </c>
      <c r="G404" s="31" t="str">
        <f>IF(Замеры!T400=0," ",Замеры!I400)</f>
        <v xml:space="preserve"> </v>
      </c>
      <c r="H404" s="31" t="str">
        <f>CONCATENATE(Замеры!AE400,Замеры!U400,Замеры!AF400)</f>
        <v>0 0</v>
      </c>
      <c r="I404" s="29" t="str">
        <f>CONCATENATE(Замеры!AC400,Замеры!U400,Замеры!AD400)</f>
        <v>0 0</v>
      </c>
      <c r="J404" s="31" t="str">
        <f>IF(Замеры!T400=0," ",G404*2.55)</f>
        <v xml:space="preserve"> </v>
      </c>
      <c r="K404" s="29" t="str">
        <f>IF(Замеры!T400=0," ",Замеры!AA400)</f>
        <v xml:space="preserve"> </v>
      </c>
      <c r="L404" s="29" t="str">
        <f>IF(Замеры!T400=0," ",Замеры!AB400)</f>
        <v xml:space="preserve"> </v>
      </c>
      <c r="M404" s="29" t="str">
        <f>IF(Замеры!T400=0," ",0.1)</f>
        <v xml:space="preserve"> </v>
      </c>
      <c r="N404" s="29" t="str">
        <f>IF(Замеры!T400=0," ",Замеры!T400)</f>
        <v xml:space="preserve"> </v>
      </c>
      <c r="O404" s="29" t="str">
        <f>Замеры!U400</f>
        <v xml:space="preserve"> </v>
      </c>
      <c r="P404" s="29" t="str">
        <f>Замеры!V400</f>
        <v xml:space="preserve"> </v>
      </c>
      <c r="Q404" s="29" t="str">
        <f>IF(Замеры!T400=0," ","+")</f>
        <v xml:space="preserve"> </v>
      </c>
      <c r="R404" s="32">
        <f>Замеры!S400</f>
        <v>0</v>
      </c>
      <c r="W404" s="33" t="e">
        <f t="shared" si="12"/>
        <v>#VALUE!</v>
      </c>
      <c r="X404" s="31" t="s">
        <v>75</v>
      </c>
      <c r="Y404" s="33" t="e">
        <f t="shared" si="13"/>
        <v>#VALUE!</v>
      </c>
      <c r="Z404" s="32"/>
    </row>
    <row r="405" spans="1:26" x14ac:dyDescent="0.3">
      <c r="A405" s="35">
        <f>IF(Замеры!B401=0, " ", Замеры!B401)</f>
        <v>396</v>
      </c>
      <c r="B405" s="37" t="str">
        <f>CONCATENATE(Замеры!C401,Замеры!E401)</f>
        <v>Группа от QF</v>
      </c>
      <c r="C405" s="35" t="str">
        <f>IF(Замеры!H401=0," ", Замеры!H401)</f>
        <v xml:space="preserve"> </v>
      </c>
      <c r="D405" s="29" t="str">
        <f>IF(Замеры!T401=0, " ", Замеры!R401)</f>
        <v xml:space="preserve"> </v>
      </c>
      <c r="E405" s="29" t="str">
        <f>CONCATENATE(Замеры!N401,Замеры!Q401,Замеры!P401)</f>
        <v xml:space="preserve"> </v>
      </c>
      <c r="F405" s="30" t="str">
        <f>IF(Замеры!T401=0," ","---")</f>
        <v xml:space="preserve"> </v>
      </c>
      <c r="G405" s="31" t="str">
        <f>IF(Замеры!T401=0," ",Замеры!I401)</f>
        <v xml:space="preserve"> </v>
      </c>
      <c r="H405" s="31" t="str">
        <f>CONCATENATE(Замеры!AE401,Замеры!U401,Замеры!AF401)</f>
        <v>0 0</v>
      </c>
      <c r="I405" s="29" t="str">
        <f>CONCATENATE(Замеры!AC401,Замеры!U401,Замеры!AD401)</f>
        <v>0 0</v>
      </c>
      <c r="J405" s="31" t="str">
        <f>IF(Замеры!T401=0," ",G405*2.55)</f>
        <v xml:space="preserve"> </v>
      </c>
      <c r="K405" s="29" t="str">
        <f>IF(Замеры!T401=0," ",Замеры!AA401)</f>
        <v xml:space="preserve"> </v>
      </c>
      <c r="L405" s="29" t="str">
        <f>IF(Замеры!T401=0," ",Замеры!AB401)</f>
        <v xml:space="preserve"> </v>
      </c>
      <c r="M405" s="29" t="str">
        <f>IF(Замеры!T401=0," ",0.1)</f>
        <v xml:space="preserve"> </v>
      </c>
      <c r="N405" s="29" t="str">
        <f>IF(Замеры!T401=0," ",Замеры!T401)</f>
        <v xml:space="preserve"> </v>
      </c>
      <c r="O405" s="29" t="str">
        <f>Замеры!U401</f>
        <v xml:space="preserve"> </v>
      </c>
      <c r="P405" s="29" t="str">
        <f>Замеры!V401</f>
        <v xml:space="preserve"> </v>
      </c>
      <c r="Q405" s="29" t="str">
        <f>IF(Замеры!T401=0," ","+")</f>
        <v xml:space="preserve"> </v>
      </c>
      <c r="R405" s="32">
        <f>Замеры!S401</f>
        <v>0</v>
      </c>
      <c r="W405" s="33" t="e">
        <f t="shared" si="12"/>
        <v>#VALUE!</v>
      </c>
      <c r="X405" s="31" t="s">
        <v>75</v>
      </c>
      <c r="Y405" s="33" t="e">
        <f t="shared" si="13"/>
        <v>#VALUE!</v>
      </c>
      <c r="Z405" s="32"/>
    </row>
    <row r="406" spans="1:26" x14ac:dyDescent="0.3">
      <c r="A406" s="35">
        <f>IF(Замеры!B402=0, " ", Замеры!B402)</f>
        <v>397</v>
      </c>
      <c r="B406" s="37" t="str">
        <f>CONCATENATE(Замеры!C402,Замеры!E402)</f>
        <v>Группа от QF</v>
      </c>
      <c r="C406" s="35" t="str">
        <f>IF(Замеры!H402=0," ", Замеры!H402)</f>
        <v xml:space="preserve"> </v>
      </c>
      <c r="D406" s="29" t="str">
        <f>IF(Замеры!T402=0, " ", Замеры!R402)</f>
        <v xml:space="preserve"> </v>
      </c>
      <c r="E406" s="29" t="str">
        <f>CONCATENATE(Замеры!N402,Замеры!Q402,Замеры!P402)</f>
        <v xml:space="preserve"> </v>
      </c>
      <c r="F406" s="30" t="str">
        <f>IF(Замеры!T402=0," ","---")</f>
        <v xml:space="preserve"> </v>
      </c>
      <c r="G406" s="31" t="str">
        <f>IF(Замеры!T402=0," ",Замеры!I402)</f>
        <v xml:space="preserve"> </v>
      </c>
      <c r="H406" s="31" t="str">
        <f>CONCATENATE(Замеры!AE402,Замеры!U402,Замеры!AF402)</f>
        <v>0 0</v>
      </c>
      <c r="I406" s="29" t="str">
        <f>CONCATENATE(Замеры!AC402,Замеры!U402,Замеры!AD402)</f>
        <v>0 0</v>
      </c>
      <c r="J406" s="31" t="str">
        <f>IF(Замеры!T402=0," ",G406*2.55)</f>
        <v xml:space="preserve"> </v>
      </c>
      <c r="K406" s="29" t="str">
        <f>IF(Замеры!T402=0," ",Замеры!AA402)</f>
        <v xml:space="preserve"> </v>
      </c>
      <c r="L406" s="29" t="str">
        <f>IF(Замеры!T402=0," ",Замеры!AB402)</f>
        <v xml:space="preserve"> </v>
      </c>
      <c r="M406" s="29" t="str">
        <f>IF(Замеры!T402=0," ",0.1)</f>
        <v xml:space="preserve"> </v>
      </c>
      <c r="N406" s="29" t="str">
        <f>IF(Замеры!T402=0," ",Замеры!T402)</f>
        <v xml:space="preserve"> </v>
      </c>
      <c r="O406" s="29" t="str">
        <f>Замеры!U402</f>
        <v xml:space="preserve"> </v>
      </c>
      <c r="P406" s="29" t="str">
        <f>Замеры!V402</f>
        <v xml:space="preserve"> </v>
      </c>
      <c r="Q406" s="29" t="str">
        <f>IF(Замеры!T402=0," ","+")</f>
        <v xml:space="preserve"> </v>
      </c>
      <c r="R406" s="32">
        <f>Замеры!S402</f>
        <v>0</v>
      </c>
      <c r="W406" s="33" t="e">
        <f t="shared" si="12"/>
        <v>#VALUE!</v>
      </c>
      <c r="X406" s="31" t="s">
        <v>75</v>
      </c>
      <c r="Y406" s="33" t="e">
        <f t="shared" si="13"/>
        <v>#VALUE!</v>
      </c>
      <c r="Z406" s="32"/>
    </row>
    <row r="407" spans="1:26" x14ac:dyDescent="0.3">
      <c r="A407" s="35">
        <f>IF(Замеры!B403=0, " ", Замеры!B403)</f>
        <v>398</v>
      </c>
      <c r="B407" s="37" t="str">
        <f>CONCATENATE(Замеры!C403,Замеры!E403)</f>
        <v>Группа от QF</v>
      </c>
      <c r="C407" s="35" t="str">
        <f>IF(Замеры!H403=0," ", Замеры!H403)</f>
        <v xml:space="preserve"> </v>
      </c>
      <c r="D407" s="29" t="str">
        <f>IF(Замеры!T403=0, " ", Замеры!R403)</f>
        <v xml:space="preserve"> </v>
      </c>
      <c r="E407" s="29" t="str">
        <f>CONCATENATE(Замеры!N403,Замеры!Q403,Замеры!P403)</f>
        <v xml:space="preserve"> </v>
      </c>
      <c r="F407" s="30" t="str">
        <f>IF(Замеры!T403=0," ","---")</f>
        <v xml:space="preserve"> </v>
      </c>
      <c r="G407" s="31" t="str">
        <f>IF(Замеры!T403=0," ",Замеры!I403)</f>
        <v xml:space="preserve"> </v>
      </c>
      <c r="H407" s="31" t="str">
        <f>CONCATENATE(Замеры!AE403,Замеры!U403,Замеры!AF403)</f>
        <v>0 0</v>
      </c>
      <c r="I407" s="29" t="str">
        <f>CONCATENATE(Замеры!AC403,Замеры!U403,Замеры!AD403)</f>
        <v>0 0</v>
      </c>
      <c r="J407" s="31" t="str">
        <f>IF(Замеры!T403=0," ",G407*2.55)</f>
        <v xml:space="preserve"> </v>
      </c>
      <c r="K407" s="29" t="str">
        <f>IF(Замеры!T403=0," ",Замеры!AA403)</f>
        <v xml:space="preserve"> </v>
      </c>
      <c r="L407" s="29" t="str">
        <f>IF(Замеры!T403=0," ",Замеры!AB403)</f>
        <v xml:space="preserve"> </v>
      </c>
      <c r="M407" s="29" t="str">
        <f>IF(Замеры!T403=0," ",0.1)</f>
        <v xml:space="preserve"> </v>
      </c>
      <c r="N407" s="29" t="str">
        <f>IF(Замеры!T403=0," ",Замеры!T403)</f>
        <v xml:space="preserve"> </v>
      </c>
      <c r="O407" s="29" t="str">
        <f>Замеры!U403</f>
        <v xml:space="preserve"> </v>
      </c>
      <c r="P407" s="29" t="str">
        <f>Замеры!V403</f>
        <v xml:space="preserve"> </v>
      </c>
      <c r="Q407" s="29" t="str">
        <f>IF(Замеры!T403=0," ","+")</f>
        <v xml:space="preserve"> </v>
      </c>
      <c r="R407" s="32">
        <f>Замеры!S403</f>
        <v>0</v>
      </c>
      <c r="W407" s="33" t="e">
        <f t="shared" si="12"/>
        <v>#VALUE!</v>
      </c>
      <c r="X407" s="31" t="s">
        <v>75</v>
      </c>
      <c r="Y407" s="33" t="e">
        <f t="shared" si="13"/>
        <v>#VALUE!</v>
      </c>
      <c r="Z407" s="32"/>
    </row>
    <row r="408" spans="1:26" x14ac:dyDescent="0.3">
      <c r="A408" s="35">
        <f>IF(Замеры!B404=0, " ", Замеры!B404)</f>
        <v>399</v>
      </c>
      <c r="B408" s="37" t="str">
        <f>CONCATENATE(Замеры!C404,Замеры!E404)</f>
        <v>Группа от QF</v>
      </c>
      <c r="C408" s="35" t="str">
        <f>IF(Замеры!H404=0," ", Замеры!H404)</f>
        <v xml:space="preserve"> </v>
      </c>
      <c r="D408" s="29" t="str">
        <f>IF(Замеры!T404=0, " ", Замеры!R404)</f>
        <v xml:space="preserve"> </v>
      </c>
      <c r="E408" s="29" t="str">
        <f>CONCATENATE(Замеры!N404,Замеры!Q404,Замеры!P404)</f>
        <v xml:space="preserve"> </v>
      </c>
      <c r="F408" s="30" t="str">
        <f>IF(Замеры!T404=0," ","---")</f>
        <v xml:space="preserve"> </v>
      </c>
      <c r="G408" s="31" t="str">
        <f>IF(Замеры!T404=0," ",Замеры!I404)</f>
        <v xml:space="preserve"> </v>
      </c>
      <c r="H408" s="31" t="str">
        <f>CONCATENATE(Замеры!AE404,Замеры!U404,Замеры!AF404)</f>
        <v>0 0</v>
      </c>
      <c r="I408" s="29" t="str">
        <f>CONCATENATE(Замеры!AC404,Замеры!U404,Замеры!AD404)</f>
        <v>0 0</v>
      </c>
      <c r="J408" s="31" t="str">
        <f>IF(Замеры!T404=0," ",G408*2.55)</f>
        <v xml:space="preserve"> </v>
      </c>
      <c r="K408" s="29" t="str">
        <f>IF(Замеры!T404=0," ",Замеры!AA404)</f>
        <v xml:space="preserve"> </v>
      </c>
      <c r="L408" s="29" t="str">
        <f>IF(Замеры!T404=0," ",Замеры!AB404)</f>
        <v xml:space="preserve"> </v>
      </c>
      <c r="M408" s="29" t="str">
        <f>IF(Замеры!T404=0," ",0.1)</f>
        <v xml:space="preserve"> </v>
      </c>
      <c r="N408" s="29" t="str">
        <f>IF(Замеры!T404=0," ",Замеры!T404)</f>
        <v xml:space="preserve"> </v>
      </c>
      <c r="O408" s="29" t="str">
        <f>Замеры!U404</f>
        <v xml:space="preserve"> </v>
      </c>
      <c r="P408" s="29" t="str">
        <f>Замеры!V404</f>
        <v xml:space="preserve"> </v>
      </c>
      <c r="Q408" s="29" t="str">
        <f>IF(Замеры!T404=0," ","+")</f>
        <v xml:space="preserve"> </v>
      </c>
      <c r="R408" s="32">
        <f>Замеры!S404</f>
        <v>0</v>
      </c>
      <c r="W408" s="33" t="e">
        <f t="shared" si="12"/>
        <v>#VALUE!</v>
      </c>
      <c r="X408" s="31" t="s">
        <v>75</v>
      </c>
      <c r="Y408" s="33" t="e">
        <f t="shared" si="13"/>
        <v>#VALUE!</v>
      </c>
      <c r="Z408" s="32"/>
    </row>
    <row r="409" spans="1:26" x14ac:dyDescent="0.3">
      <c r="A409" s="35">
        <f>IF(Замеры!B405=0, " ", Замеры!B405)</f>
        <v>400</v>
      </c>
      <c r="B409" s="37" t="str">
        <f>CONCATENATE(Замеры!C405,Замеры!E405)</f>
        <v>Группа от QF</v>
      </c>
      <c r="C409" s="35" t="str">
        <f>IF(Замеры!H405=0," ", Замеры!H405)</f>
        <v xml:space="preserve"> </v>
      </c>
      <c r="D409" s="29" t="str">
        <f>IF(Замеры!T405=0, " ", Замеры!R405)</f>
        <v xml:space="preserve"> </v>
      </c>
      <c r="E409" s="29" t="str">
        <f>CONCATENATE(Замеры!N405,Замеры!Q405,Замеры!P405)</f>
        <v xml:space="preserve"> </v>
      </c>
      <c r="F409" s="30" t="str">
        <f>IF(Замеры!T405=0," ","---")</f>
        <v xml:space="preserve"> </v>
      </c>
      <c r="G409" s="31" t="str">
        <f>IF(Замеры!T405=0," ",Замеры!I405)</f>
        <v xml:space="preserve"> </v>
      </c>
      <c r="H409" s="31" t="str">
        <f>CONCATENATE(Замеры!AE405,Замеры!U405,Замеры!AF405)</f>
        <v>0 0</v>
      </c>
      <c r="I409" s="29" t="str">
        <f>CONCATENATE(Замеры!AC405,Замеры!U405,Замеры!AD405)</f>
        <v>0 0</v>
      </c>
      <c r="J409" s="31" t="str">
        <f>IF(Замеры!T405=0," ",G409*2.55)</f>
        <v xml:space="preserve"> </v>
      </c>
      <c r="K409" s="29" t="str">
        <f>IF(Замеры!T405=0," ",Замеры!AA405)</f>
        <v xml:space="preserve"> </v>
      </c>
      <c r="L409" s="29" t="str">
        <f>IF(Замеры!T405=0," ",Замеры!AB405)</f>
        <v xml:space="preserve"> </v>
      </c>
      <c r="M409" s="29" t="str">
        <f>IF(Замеры!T405=0," ",0.1)</f>
        <v xml:space="preserve"> </v>
      </c>
      <c r="N409" s="29" t="str">
        <f>IF(Замеры!T405=0," ",Замеры!T405)</f>
        <v xml:space="preserve"> </v>
      </c>
      <c r="O409" s="29" t="str">
        <f>Замеры!U405</f>
        <v xml:space="preserve"> </v>
      </c>
      <c r="P409" s="29" t="str">
        <f>Замеры!V405</f>
        <v xml:space="preserve"> </v>
      </c>
      <c r="Q409" s="29" t="str">
        <f>IF(Замеры!T405=0," ","+")</f>
        <v xml:space="preserve"> </v>
      </c>
      <c r="R409" s="32">
        <f>Замеры!S405</f>
        <v>0</v>
      </c>
      <c r="W409" s="33" t="e">
        <f t="shared" si="12"/>
        <v>#VALUE!</v>
      </c>
      <c r="X409" s="31" t="s">
        <v>75</v>
      </c>
      <c r="Y409" s="33" t="e">
        <f t="shared" si="13"/>
        <v>#VALUE!</v>
      </c>
      <c r="Z409" s="32"/>
    </row>
    <row r="410" spans="1:26" x14ac:dyDescent="0.3">
      <c r="A410" s="35">
        <f>IF(Замеры!B406=0, " ", Замеры!B406)</f>
        <v>401</v>
      </c>
      <c r="B410" s="37" t="str">
        <f>CONCATENATE(Замеры!C406,Замеры!E406)</f>
        <v>Группа от QF</v>
      </c>
      <c r="C410" s="35" t="str">
        <f>IF(Замеры!H406=0," ", Замеры!H406)</f>
        <v xml:space="preserve"> </v>
      </c>
      <c r="D410" s="29" t="str">
        <f>IF(Замеры!T406=0, " ", Замеры!R406)</f>
        <v xml:space="preserve"> </v>
      </c>
      <c r="E410" s="29" t="str">
        <f>CONCATENATE(Замеры!N406,Замеры!Q406,Замеры!P406)</f>
        <v xml:space="preserve"> </v>
      </c>
      <c r="F410" s="30" t="str">
        <f>IF(Замеры!T406=0," ","---")</f>
        <v xml:space="preserve"> </v>
      </c>
      <c r="G410" s="31" t="str">
        <f>IF(Замеры!T406=0," ",Замеры!I406)</f>
        <v xml:space="preserve"> </v>
      </c>
      <c r="H410" s="31" t="str">
        <f>CONCATENATE(Замеры!AE406,Замеры!U406,Замеры!AF406)</f>
        <v>0 0</v>
      </c>
      <c r="I410" s="29" t="str">
        <f>CONCATENATE(Замеры!AC406,Замеры!U406,Замеры!AD406)</f>
        <v>0 0</v>
      </c>
      <c r="J410" s="31" t="str">
        <f>IF(Замеры!T406=0," ",G410*2.55)</f>
        <v xml:space="preserve"> </v>
      </c>
      <c r="K410" s="29" t="str">
        <f>IF(Замеры!T406=0," ",Замеры!AA406)</f>
        <v xml:space="preserve"> </v>
      </c>
      <c r="L410" s="29" t="str">
        <f>IF(Замеры!T406=0," ",Замеры!AB406)</f>
        <v xml:space="preserve"> </v>
      </c>
      <c r="M410" s="29" t="str">
        <f>IF(Замеры!T406=0," ",0.1)</f>
        <v xml:space="preserve"> </v>
      </c>
      <c r="N410" s="29" t="str">
        <f>IF(Замеры!T406=0," ",Замеры!T406)</f>
        <v xml:space="preserve"> </v>
      </c>
      <c r="O410" s="29" t="str">
        <f>Замеры!U406</f>
        <v xml:space="preserve"> </v>
      </c>
      <c r="P410" s="29" t="str">
        <f>Замеры!V406</f>
        <v xml:space="preserve"> </v>
      </c>
      <c r="Q410" s="29" t="str">
        <f>IF(Замеры!T406=0," ","+")</f>
        <v xml:space="preserve"> </v>
      </c>
      <c r="R410" s="32">
        <f>Замеры!S406</f>
        <v>0</v>
      </c>
      <c r="W410" s="33" t="e">
        <f t="shared" si="12"/>
        <v>#VALUE!</v>
      </c>
      <c r="X410" s="31" t="s">
        <v>75</v>
      </c>
      <c r="Y410" s="33" t="e">
        <f t="shared" si="13"/>
        <v>#VALUE!</v>
      </c>
      <c r="Z410" s="32"/>
    </row>
    <row r="411" spans="1:26" x14ac:dyDescent="0.3">
      <c r="A411" s="35">
        <f>IF(Замеры!B407=0, " ", Замеры!B407)</f>
        <v>402</v>
      </c>
      <c r="B411" s="37" t="str">
        <f>CONCATENATE(Замеры!C407,Замеры!E407)</f>
        <v>Группа от QF</v>
      </c>
      <c r="C411" s="35" t="str">
        <f>IF(Замеры!H407=0," ", Замеры!H407)</f>
        <v xml:space="preserve"> </v>
      </c>
      <c r="D411" s="29" t="str">
        <f>IF(Замеры!T407=0, " ", Замеры!R407)</f>
        <v xml:space="preserve"> </v>
      </c>
      <c r="E411" s="29" t="str">
        <f>CONCATENATE(Замеры!N407,Замеры!Q407,Замеры!P407)</f>
        <v xml:space="preserve"> </v>
      </c>
      <c r="F411" s="30" t="str">
        <f>IF(Замеры!T407=0," ","---")</f>
        <v xml:space="preserve"> </v>
      </c>
      <c r="G411" s="31" t="str">
        <f>IF(Замеры!T407=0," ",Замеры!I407)</f>
        <v xml:space="preserve"> </v>
      </c>
      <c r="H411" s="31" t="str">
        <f>CONCATENATE(Замеры!AE407,Замеры!U407,Замеры!AF407)</f>
        <v>0 0</v>
      </c>
      <c r="I411" s="29" t="str">
        <f>CONCATENATE(Замеры!AC407,Замеры!U407,Замеры!AD407)</f>
        <v>0 0</v>
      </c>
      <c r="J411" s="31" t="str">
        <f>IF(Замеры!T407=0," ",G411*2.55)</f>
        <v xml:space="preserve"> </v>
      </c>
      <c r="K411" s="29" t="str">
        <f>IF(Замеры!T407=0," ",Замеры!AA407)</f>
        <v xml:space="preserve"> </v>
      </c>
      <c r="L411" s="29" t="str">
        <f>IF(Замеры!T407=0," ",Замеры!AB407)</f>
        <v xml:space="preserve"> </v>
      </c>
      <c r="M411" s="29" t="str">
        <f>IF(Замеры!T407=0," ",0.1)</f>
        <v xml:space="preserve"> </v>
      </c>
      <c r="N411" s="29" t="str">
        <f>IF(Замеры!T407=0," ",Замеры!T407)</f>
        <v xml:space="preserve"> </v>
      </c>
      <c r="O411" s="29" t="str">
        <f>Замеры!U407</f>
        <v xml:space="preserve"> </v>
      </c>
      <c r="P411" s="29" t="str">
        <f>Замеры!V407</f>
        <v xml:space="preserve"> </v>
      </c>
      <c r="Q411" s="29" t="str">
        <f>IF(Замеры!T407=0," ","+")</f>
        <v xml:space="preserve"> </v>
      </c>
      <c r="R411" s="32">
        <f>Замеры!S407</f>
        <v>0</v>
      </c>
      <c r="W411" s="33" t="e">
        <f t="shared" si="12"/>
        <v>#VALUE!</v>
      </c>
      <c r="X411" s="31" t="s">
        <v>75</v>
      </c>
      <c r="Y411" s="33" t="e">
        <f t="shared" si="13"/>
        <v>#VALUE!</v>
      </c>
      <c r="Z411" s="32"/>
    </row>
    <row r="412" spans="1:26" x14ac:dyDescent="0.3">
      <c r="A412" s="35">
        <f>IF(Замеры!B408=0, " ", Замеры!B408)</f>
        <v>403</v>
      </c>
      <c r="B412" s="37" t="str">
        <f>CONCATENATE(Замеры!C408,Замеры!E408)</f>
        <v>Группа от QF</v>
      </c>
      <c r="C412" s="35" t="str">
        <f>IF(Замеры!H408=0," ", Замеры!H408)</f>
        <v xml:space="preserve"> </v>
      </c>
      <c r="D412" s="29" t="str">
        <f>IF(Замеры!T408=0, " ", Замеры!R408)</f>
        <v xml:space="preserve"> </v>
      </c>
      <c r="E412" s="29" t="str">
        <f>CONCATENATE(Замеры!N408,Замеры!Q408,Замеры!P408)</f>
        <v xml:space="preserve"> </v>
      </c>
      <c r="F412" s="30" t="str">
        <f>IF(Замеры!T408=0," ","---")</f>
        <v xml:space="preserve"> </v>
      </c>
      <c r="G412" s="31" t="str">
        <f>IF(Замеры!T408=0," ",Замеры!I408)</f>
        <v xml:space="preserve"> </v>
      </c>
      <c r="H412" s="31" t="str">
        <f>CONCATENATE(Замеры!AE408,Замеры!U408,Замеры!AF408)</f>
        <v>0 0</v>
      </c>
      <c r="I412" s="29" t="str">
        <f>CONCATENATE(Замеры!AC408,Замеры!U408,Замеры!AD408)</f>
        <v>0 0</v>
      </c>
      <c r="J412" s="31" t="str">
        <f>IF(Замеры!T408=0," ",G412*2.55)</f>
        <v xml:space="preserve"> </v>
      </c>
      <c r="K412" s="29" t="str">
        <f>IF(Замеры!T408=0," ",Замеры!AA408)</f>
        <v xml:space="preserve"> </v>
      </c>
      <c r="L412" s="29" t="str">
        <f>IF(Замеры!T408=0," ",Замеры!AB408)</f>
        <v xml:space="preserve"> </v>
      </c>
      <c r="M412" s="29" t="str">
        <f>IF(Замеры!T408=0," ",0.1)</f>
        <v xml:space="preserve"> </v>
      </c>
      <c r="N412" s="29" t="str">
        <f>IF(Замеры!T408=0," ",Замеры!T408)</f>
        <v xml:space="preserve"> </v>
      </c>
      <c r="O412" s="29" t="str">
        <f>Замеры!U408</f>
        <v xml:space="preserve"> </v>
      </c>
      <c r="P412" s="29" t="str">
        <f>Замеры!V408</f>
        <v xml:space="preserve"> </v>
      </c>
      <c r="Q412" s="29" t="str">
        <f>IF(Замеры!T408=0," ","+")</f>
        <v xml:space="preserve"> </v>
      </c>
      <c r="R412" s="32">
        <f>Замеры!S408</f>
        <v>0</v>
      </c>
      <c r="W412" s="33" t="e">
        <f t="shared" si="12"/>
        <v>#VALUE!</v>
      </c>
      <c r="X412" s="31" t="s">
        <v>75</v>
      </c>
      <c r="Y412" s="33" t="e">
        <f t="shared" si="13"/>
        <v>#VALUE!</v>
      </c>
      <c r="Z412" s="32"/>
    </row>
    <row r="413" spans="1:26" x14ac:dyDescent="0.3">
      <c r="A413" s="35">
        <f>IF(Замеры!B409=0, " ", Замеры!B409)</f>
        <v>404</v>
      </c>
      <c r="B413" s="37" t="str">
        <f>CONCATENATE(Замеры!C409,Замеры!E409)</f>
        <v>Группа от QF</v>
      </c>
      <c r="C413" s="35" t="str">
        <f>IF(Замеры!H409=0," ", Замеры!H409)</f>
        <v xml:space="preserve"> </v>
      </c>
      <c r="D413" s="29" t="str">
        <f>IF(Замеры!T409=0, " ", Замеры!R409)</f>
        <v xml:space="preserve"> </v>
      </c>
      <c r="E413" s="29" t="str">
        <f>CONCATENATE(Замеры!N409,Замеры!Q409,Замеры!P409)</f>
        <v xml:space="preserve"> </v>
      </c>
      <c r="F413" s="30" t="str">
        <f>IF(Замеры!T409=0," ","---")</f>
        <v xml:space="preserve"> </v>
      </c>
      <c r="G413" s="31" t="str">
        <f>IF(Замеры!T409=0," ",Замеры!I409)</f>
        <v xml:space="preserve"> </v>
      </c>
      <c r="H413" s="31" t="str">
        <f>CONCATENATE(Замеры!AE409,Замеры!U409,Замеры!AF409)</f>
        <v>0 0</v>
      </c>
      <c r="I413" s="29" t="str">
        <f>CONCATENATE(Замеры!AC409,Замеры!U409,Замеры!AD409)</f>
        <v>0 0</v>
      </c>
      <c r="J413" s="31" t="str">
        <f>IF(Замеры!T409=0," ",G413*2.55)</f>
        <v xml:space="preserve"> </v>
      </c>
      <c r="K413" s="29" t="str">
        <f>IF(Замеры!T409=0," ",Замеры!AA409)</f>
        <v xml:space="preserve"> </v>
      </c>
      <c r="L413" s="29" t="str">
        <f>IF(Замеры!T409=0," ",Замеры!AB409)</f>
        <v xml:space="preserve"> </v>
      </c>
      <c r="M413" s="29" t="str">
        <f>IF(Замеры!T409=0," ",0.1)</f>
        <v xml:space="preserve"> </v>
      </c>
      <c r="N413" s="29" t="str">
        <f>IF(Замеры!T409=0," ",Замеры!T409)</f>
        <v xml:space="preserve"> </v>
      </c>
      <c r="O413" s="29" t="str">
        <f>Замеры!U409</f>
        <v xml:space="preserve"> </v>
      </c>
      <c r="P413" s="29" t="str">
        <f>Замеры!V409</f>
        <v xml:space="preserve"> </v>
      </c>
      <c r="Q413" s="29" t="str">
        <f>IF(Замеры!T409=0," ","+")</f>
        <v xml:space="preserve"> </v>
      </c>
      <c r="R413" s="32">
        <f>Замеры!S409</f>
        <v>0</v>
      </c>
      <c r="W413" s="33" t="e">
        <f t="shared" si="12"/>
        <v>#VALUE!</v>
      </c>
      <c r="X413" s="31" t="s">
        <v>75</v>
      </c>
      <c r="Y413" s="33" t="e">
        <f t="shared" si="13"/>
        <v>#VALUE!</v>
      </c>
      <c r="Z413" s="32"/>
    </row>
    <row r="414" spans="1:26" x14ac:dyDescent="0.3">
      <c r="A414" s="35">
        <f>IF(Замеры!B410=0, " ", Замеры!B410)</f>
        <v>405</v>
      </c>
      <c r="B414" s="37" t="str">
        <f>CONCATENATE(Замеры!C410,Замеры!E410)</f>
        <v>Группа от QF</v>
      </c>
      <c r="C414" s="35" t="str">
        <f>IF(Замеры!H410=0," ", Замеры!H410)</f>
        <v xml:space="preserve"> </v>
      </c>
      <c r="D414" s="29" t="str">
        <f>IF(Замеры!T410=0, " ", Замеры!R410)</f>
        <v xml:space="preserve"> </v>
      </c>
      <c r="E414" s="29" t="str">
        <f>CONCATENATE(Замеры!N410,Замеры!Q410,Замеры!P410)</f>
        <v xml:space="preserve"> </v>
      </c>
      <c r="F414" s="30" t="str">
        <f>IF(Замеры!T410=0," ","---")</f>
        <v xml:space="preserve"> </v>
      </c>
      <c r="G414" s="31" t="str">
        <f>IF(Замеры!T410=0," ",Замеры!I410)</f>
        <v xml:space="preserve"> </v>
      </c>
      <c r="H414" s="31" t="str">
        <f>CONCATENATE(Замеры!AE410,Замеры!U410,Замеры!AF410)</f>
        <v>0 0</v>
      </c>
      <c r="I414" s="29" t="str">
        <f>CONCATENATE(Замеры!AC410,Замеры!U410,Замеры!AD410)</f>
        <v>0 0</v>
      </c>
      <c r="J414" s="31" t="str">
        <f>IF(Замеры!T410=0," ",G414*2.55)</f>
        <v xml:space="preserve"> </v>
      </c>
      <c r="K414" s="29" t="str">
        <f>IF(Замеры!T410=0," ",Замеры!AA410)</f>
        <v xml:space="preserve"> </v>
      </c>
      <c r="L414" s="29" t="str">
        <f>IF(Замеры!T410=0," ",Замеры!AB410)</f>
        <v xml:space="preserve"> </v>
      </c>
      <c r="M414" s="29" t="str">
        <f>IF(Замеры!T410=0," ",0.1)</f>
        <v xml:space="preserve"> </v>
      </c>
      <c r="N414" s="29" t="str">
        <f>IF(Замеры!T410=0," ",Замеры!T410)</f>
        <v xml:space="preserve"> </v>
      </c>
      <c r="O414" s="29" t="str">
        <f>Замеры!U410</f>
        <v xml:space="preserve"> </v>
      </c>
      <c r="P414" s="29" t="str">
        <f>Замеры!V410</f>
        <v xml:space="preserve"> </v>
      </c>
      <c r="Q414" s="29" t="str">
        <f>IF(Замеры!T410=0," ","+")</f>
        <v xml:space="preserve"> </v>
      </c>
      <c r="R414" s="32">
        <f>Замеры!S410</f>
        <v>0</v>
      </c>
      <c r="W414" s="33" t="e">
        <f t="shared" si="12"/>
        <v>#VALUE!</v>
      </c>
      <c r="X414" s="31" t="s">
        <v>75</v>
      </c>
      <c r="Y414" s="33" t="e">
        <f t="shared" si="13"/>
        <v>#VALUE!</v>
      </c>
      <c r="Z414" s="32"/>
    </row>
    <row r="415" spans="1:26" x14ac:dyDescent="0.3">
      <c r="A415" s="35">
        <f>IF(Замеры!B411=0, " ", Замеры!B411)</f>
        <v>406</v>
      </c>
      <c r="B415" s="37" t="str">
        <f>CONCATENATE(Замеры!C411,Замеры!E411)</f>
        <v>Группа от QF</v>
      </c>
      <c r="C415" s="35" t="str">
        <f>IF(Замеры!H411=0," ", Замеры!H411)</f>
        <v xml:space="preserve"> </v>
      </c>
      <c r="D415" s="29" t="str">
        <f>IF(Замеры!T411=0, " ", Замеры!R411)</f>
        <v xml:space="preserve"> </v>
      </c>
      <c r="E415" s="29" t="str">
        <f>CONCATENATE(Замеры!N411,Замеры!Q411,Замеры!P411)</f>
        <v xml:space="preserve"> </v>
      </c>
      <c r="F415" s="30" t="str">
        <f>IF(Замеры!T411=0," ","---")</f>
        <v xml:space="preserve"> </v>
      </c>
      <c r="G415" s="31" t="str">
        <f>IF(Замеры!T411=0," ",Замеры!I411)</f>
        <v xml:space="preserve"> </v>
      </c>
      <c r="H415" s="31" t="str">
        <f>CONCATENATE(Замеры!AE411,Замеры!U411,Замеры!AF411)</f>
        <v>0 0</v>
      </c>
      <c r="I415" s="29" t="str">
        <f>CONCATENATE(Замеры!AC411,Замеры!U411,Замеры!AD411)</f>
        <v>0 0</v>
      </c>
      <c r="J415" s="31" t="str">
        <f>IF(Замеры!T411=0," ",G415*2.55)</f>
        <v xml:space="preserve"> </v>
      </c>
      <c r="K415" s="29" t="str">
        <f>IF(Замеры!T411=0," ",Замеры!AA411)</f>
        <v xml:space="preserve"> </v>
      </c>
      <c r="L415" s="29" t="str">
        <f>IF(Замеры!T411=0," ",Замеры!AB411)</f>
        <v xml:space="preserve"> </v>
      </c>
      <c r="M415" s="29" t="str">
        <f>IF(Замеры!T411=0," ",0.1)</f>
        <v xml:space="preserve"> </v>
      </c>
      <c r="N415" s="29" t="str">
        <f>IF(Замеры!T411=0," ",Замеры!T411)</f>
        <v xml:space="preserve"> </v>
      </c>
      <c r="O415" s="29" t="str">
        <f>Замеры!U411</f>
        <v xml:space="preserve"> </v>
      </c>
      <c r="P415" s="29" t="str">
        <f>Замеры!V411</f>
        <v xml:space="preserve"> </v>
      </c>
      <c r="Q415" s="29" t="str">
        <f>IF(Замеры!T411=0," ","+")</f>
        <v xml:space="preserve"> </v>
      </c>
      <c r="R415" s="32">
        <f>Замеры!S411</f>
        <v>0</v>
      </c>
      <c r="W415" s="33" t="e">
        <f t="shared" si="12"/>
        <v>#VALUE!</v>
      </c>
      <c r="X415" s="31" t="s">
        <v>75</v>
      </c>
      <c r="Y415" s="33" t="e">
        <f t="shared" si="13"/>
        <v>#VALUE!</v>
      </c>
      <c r="Z415" s="32"/>
    </row>
    <row r="416" spans="1:26" x14ac:dyDescent="0.3">
      <c r="A416" s="35">
        <f>IF(Замеры!B412=0, " ", Замеры!B412)</f>
        <v>407</v>
      </c>
      <c r="B416" s="37" t="str">
        <f>CONCATENATE(Замеры!C412,Замеры!E412)</f>
        <v>Группа от QF</v>
      </c>
      <c r="C416" s="35" t="str">
        <f>IF(Замеры!H412=0," ", Замеры!H412)</f>
        <v xml:space="preserve"> </v>
      </c>
      <c r="D416" s="29" t="str">
        <f>IF(Замеры!T412=0, " ", Замеры!R412)</f>
        <v xml:space="preserve"> </v>
      </c>
      <c r="E416" s="29" t="str">
        <f>CONCATENATE(Замеры!N412,Замеры!Q412,Замеры!P412)</f>
        <v xml:space="preserve"> </v>
      </c>
      <c r="F416" s="30" t="str">
        <f>IF(Замеры!T412=0," ","---")</f>
        <v xml:space="preserve"> </v>
      </c>
      <c r="G416" s="31" t="str">
        <f>IF(Замеры!T412=0," ",Замеры!I412)</f>
        <v xml:space="preserve"> </v>
      </c>
      <c r="H416" s="31" t="str">
        <f>CONCATENATE(Замеры!AE412,Замеры!U412,Замеры!AF412)</f>
        <v>0 0</v>
      </c>
      <c r="I416" s="29" t="str">
        <f>CONCATENATE(Замеры!AC412,Замеры!U412,Замеры!AD412)</f>
        <v>0 0</v>
      </c>
      <c r="J416" s="31" t="str">
        <f>IF(Замеры!T412=0," ",G416*2.55)</f>
        <v xml:space="preserve"> </v>
      </c>
      <c r="K416" s="29" t="str">
        <f>IF(Замеры!T412=0," ",Замеры!AA412)</f>
        <v xml:space="preserve"> </v>
      </c>
      <c r="L416" s="29" t="str">
        <f>IF(Замеры!T412=0," ",Замеры!AB412)</f>
        <v xml:space="preserve"> </v>
      </c>
      <c r="M416" s="29" t="str">
        <f>IF(Замеры!T412=0," ",0.1)</f>
        <v xml:space="preserve"> </v>
      </c>
      <c r="N416" s="29" t="str">
        <f>IF(Замеры!T412=0," ",Замеры!T412)</f>
        <v xml:space="preserve"> </v>
      </c>
      <c r="O416" s="29" t="str">
        <f>Замеры!U412</f>
        <v xml:space="preserve"> </v>
      </c>
      <c r="P416" s="29" t="str">
        <f>Замеры!V412</f>
        <v xml:space="preserve"> </v>
      </c>
      <c r="Q416" s="29" t="str">
        <f>IF(Замеры!T412=0," ","+")</f>
        <v xml:space="preserve"> </v>
      </c>
      <c r="R416" s="32">
        <f>Замеры!S412</f>
        <v>0</v>
      </c>
      <c r="W416" s="33" t="e">
        <f t="shared" si="12"/>
        <v>#VALUE!</v>
      </c>
      <c r="X416" s="31" t="s">
        <v>75</v>
      </c>
      <c r="Y416" s="33" t="e">
        <f t="shared" si="13"/>
        <v>#VALUE!</v>
      </c>
      <c r="Z416" s="32"/>
    </row>
    <row r="417" spans="1:26" x14ac:dyDescent="0.3">
      <c r="A417" s="35">
        <f>IF(Замеры!B413=0, " ", Замеры!B413)</f>
        <v>408</v>
      </c>
      <c r="B417" s="37" t="str">
        <f>CONCATENATE(Замеры!C413,Замеры!E413)</f>
        <v>Группа от QF</v>
      </c>
      <c r="C417" s="35" t="str">
        <f>IF(Замеры!H413=0," ", Замеры!H413)</f>
        <v xml:space="preserve"> </v>
      </c>
      <c r="D417" s="29" t="str">
        <f>IF(Замеры!T413=0, " ", Замеры!R413)</f>
        <v xml:space="preserve"> </v>
      </c>
      <c r="E417" s="29" t="str">
        <f>CONCATENATE(Замеры!N413,Замеры!Q413,Замеры!P413)</f>
        <v xml:space="preserve"> </v>
      </c>
      <c r="F417" s="30" t="str">
        <f>IF(Замеры!T413=0," ","---")</f>
        <v xml:space="preserve"> </v>
      </c>
      <c r="G417" s="31" t="str">
        <f>IF(Замеры!T413=0," ",Замеры!I413)</f>
        <v xml:space="preserve"> </v>
      </c>
      <c r="H417" s="31" t="str">
        <f>CONCATENATE(Замеры!AE413,Замеры!U413,Замеры!AF413)</f>
        <v>0 0</v>
      </c>
      <c r="I417" s="29" t="str">
        <f>CONCATENATE(Замеры!AC413,Замеры!U413,Замеры!AD413)</f>
        <v>0 0</v>
      </c>
      <c r="J417" s="31" t="str">
        <f>IF(Замеры!T413=0," ",G417*2.55)</f>
        <v xml:space="preserve"> </v>
      </c>
      <c r="K417" s="29" t="str">
        <f>IF(Замеры!T413=0," ",Замеры!AA413)</f>
        <v xml:space="preserve"> </v>
      </c>
      <c r="L417" s="29" t="str">
        <f>IF(Замеры!T413=0," ",Замеры!AB413)</f>
        <v xml:space="preserve"> </v>
      </c>
      <c r="M417" s="29" t="str">
        <f>IF(Замеры!T413=0," ",0.1)</f>
        <v xml:space="preserve"> </v>
      </c>
      <c r="N417" s="29" t="str">
        <f>IF(Замеры!T413=0," ",Замеры!T413)</f>
        <v xml:space="preserve"> </v>
      </c>
      <c r="O417" s="29" t="str">
        <f>Замеры!U413</f>
        <v xml:space="preserve"> </v>
      </c>
      <c r="P417" s="29" t="str">
        <f>Замеры!V413</f>
        <v xml:space="preserve"> </v>
      </c>
      <c r="Q417" s="29" t="str">
        <f>IF(Замеры!T413=0," ","+")</f>
        <v xml:space="preserve"> </v>
      </c>
      <c r="R417" s="32">
        <f>Замеры!S413</f>
        <v>0</v>
      </c>
      <c r="W417" s="33" t="e">
        <f t="shared" si="12"/>
        <v>#VALUE!</v>
      </c>
      <c r="X417" s="31" t="s">
        <v>75</v>
      </c>
      <c r="Y417" s="33" t="e">
        <f t="shared" si="13"/>
        <v>#VALUE!</v>
      </c>
      <c r="Z417" s="32"/>
    </row>
    <row r="418" spans="1:26" x14ac:dyDescent="0.3">
      <c r="A418" s="35">
        <f>IF(Замеры!B414=0, " ", Замеры!B414)</f>
        <v>409</v>
      </c>
      <c r="B418" s="37" t="str">
        <f>CONCATENATE(Замеры!C414,Замеры!E414)</f>
        <v>Группа от QF</v>
      </c>
      <c r="C418" s="35" t="str">
        <f>IF(Замеры!H414=0," ", Замеры!H414)</f>
        <v xml:space="preserve"> </v>
      </c>
      <c r="D418" s="29" t="str">
        <f>IF(Замеры!T414=0, " ", Замеры!R414)</f>
        <v xml:space="preserve"> </v>
      </c>
      <c r="E418" s="29" t="str">
        <f>CONCATENATE(Замеры!N414,Замеры!Q414,Замеры!P414)</f>
        <v xml:space="preserve"> </v>
      </c>
      <c r="F418" s="30" t="str">
        <f>IF(Замеры!T414=0," ","---")</f>
        <v xml:space="preserve"> </v>
      </c>
      <c r="G418" s="31" t="str">
        <f>IF(Замеры!T414=0," ",Замеры!I414)</f>
        <v xml:space="preserve"> </v>
      </c>
      <c r="H418" s="31" t="str">
        <f>CONCATENATE(Замеры!AE414,Замеры!U414,Замеры!AF414)</f>
        <v>0 0</v>
      </c>
      <c r="I418" s="29" t="str">
        <f>CONCATENATE(Замеры!AC414,Замеры!U414,Замеры!AD414)</f>
        <v>0 0</v>
      </c>
      <c r="J418" s="31" t="str">
        <f>IF(Замеры!T414=0," ",G418*2.55)</f>
        <v xml:space="preserve"> </v>
      </c>
      <c r="K418" s="29" t="str">
        <f>IF(Замеры!T414=0," ",Замеры!AA414)</f>
        <v xml:space="preserve"> </v>
      </c>
      <c r="L418" s="29" t="str">
        <f>IF(Замеры!T414=0," ",Замеры!AB414)</f>
        <v xml:space="preserve"> </v>
      </c>
      <c r="M418" s="29" t="str">
        <f>IF(Замеры!T414=0," ",0.1)</f>
        <v xml:space="preserve"> </v>
      </c>
      <c r="N418" s="29" t="str">
        <f>IF(Замеры!T414=0," ",Замеры!T414)</f>
        <v xml:space="preserve"> </v>
      </c>
      <c r="O418" s="29" t="str">
        <f>Замеры!U414</f>
        <v xml:space="preserve"> </v>
      </c>
      <c r="P418" s="29" t="str">
        <f>Замеры!V414</f>
        <v xml:space="preserve"> </v>
      </c>
      <c r="Q418" s="29" t="str">
        <f>IF(Замеры!T414=0," ","+")</f>
        <v xml:space="preserve"> </v>
      </c>
      <c r="R418" s="32">
        <f>Замеры!S414</f>
        <v>0</v>
      </c>
      <c r="W418" s="33" t="e">
        <f t="shared" si="12"/>
        <v>#VALUE!</v>
      </c>
      <c r="X418" s="31" t="s">
        <v>75</v>
      </c>
      <c r="Y418" s="33" t="e">
        <f t="shared" si="13"/>
        <v>#VALUE!</v>
      </c>
      <c r="Z418" s="32"/>
    </row>
    <row r="419" spans="1:26" x14ac:dyDescent="0.3">
      <c r="A419" s="35">
        <f>IF(Замеры!B415=0, " ", Замеры!B415)</f>
        <v>410</v>
      </c>
      <c r="B419" s="37" t="str">
        <f>CONCATENATE(Замеры!C415,Замеры!E415)</f>
        <v>Группа от QF</v>
      </c>
      <c r="C419" s="35" t="str">
        <f>IF(Замеры!H415=0," ", Замеры!H415)</f>
        <v xml:space="preserve"> </v>
      </c>
      <c r="D419" s="29" t="str">
        <f>IF(Замеры!T415=0, " ", Замеры!R415)</f>
        <v xml:space="preserve"> </v>
      </c>
      <c r="E419" s="29" t="str">
        <f>CONCATENATE(Замеры!N415,Замеры!Q415,Замеры!P415)</f>
        <v xml:space="preserve"> </v>
      </c>
      <c r="F419" s="30" t="str">
        <f>IF(Замеры!T415=0," ","---")</f>
        <v xml:space="preserve"> </v>
      </c>
      <c r="G419" s="31" t="str">
        <f>IF(Замеры!T415=0," ",Замеры!I415)</f>
        <v xml:space="preserve"> </v>
      </c>
      <c r="H419" s="31" t="str">
        <f>CONCATENATE(Замеры!AE415,Замеры!U415,Замеры!AF415)</f>
        <v>0 0</v>
      </c>
      <c r="I419" s="29" t="str">
        <f>CONCATENATE(Замеры!AC415,Замеры!U415,Замеры!AD415)</f>
        <v>0 0</v>
      </c>
      <c r="J419" s="31" t="str">
        <f>IF(Замеры!T415=0," ",G419*2.55)</f>
        <v xml:space="preserve"> </v>
      </c>
      <c r="K419" s="29" t="str">
        <f>IF(Замеры!T415=0," ",Замеры!AA415)</f>
        <v xml:space="preserve"> </v>
      </c>
      <c r="L419" s="29" t="str">
        <f>IF(Замеры!T415=0," ",Замеры!AB415)</f>
        <v xml:space="preserve"> </v>
      </c>
      <c r="M419" s="29" t="str">
        <f>IF(Замеры!T415=0," ",0.1)</f>
        <v xml:space="preserve"> </v>
      </c>
      <c r="N419" s="29" t="str">
        <f>IF(Замеры!T415=0," ",Замеры!T415)</f>
        <v xml:space="preserve"> </v>
      </c>
      <c r="O419" s="29" t="str">
        <f>Замеры!U415</f>
        <v xml:space="preserve"> </v>
      </c>
      <c r="P419" s="29" t="str">
        <f>Замеры!V415</f>
        <v xml:space="preserve"> </v>
      </c>
      <c r="Q419" s="29" t="str">
        <f>IF(Замеры!T415=0," ","+")</f>
        <v xml:space="preserve"> </v>
      </c>
      <c r="R419" s="32">
        <f>Замеры!S415</f>
        <v>0</v>
      </c>
      <c r="W419" s="33" t="e">
        <f t="shared" si="12"/>
        <v>#VALUE!</v>
      </c>
      <c r="X419" s="31" t="s">
        <v>75</v>
      </c>
      <c r="Y419" s="33" t="e">
        <f t="shared" si="13"/>
        <v>#VALUE!</v>
      </c>
      <c r="Z419" s="32"/>
    </row>
    <row r="420" spans="1:26" x14ac:dyDescent="0.3">
      <c r="A420" s="35">
        <f>IF(Замеры!B416=0, " ", Замеры!B416)</f>
        <v>411</v>
      </c>
      <c r="B420" s="37" t="str">
        <f>CONCATENATE(Замеры!C416,Замеры!E416)</f>
        <v>Группа от QF</v>
      </c>
      <c r="C420" s="35" t="str">
        <f>IF(Замеры!H416=0," ", Замеры!H416)</f>
        <v xml:space="preserve"> </v>
      </c>
      <c r="D420" s="29" t="str">
        <f>IF(Замеры!T416=0, " ", Замеры!R416)</f>
        <v xml:space="preserve"> </v>
      </c>
      <c r="E420" s="29" t="str">
        <f>CONCATENATE(Замеры!N416,Замеры!Q416,Замеры!P416)</f>
        <v xml:space="preserve"> </v>
      </c>
      <c r="F420" s="30" t="str">
        <f>IF(Замеры!T416=0," ","---")</f>
        <v xml:space="preserve"> </v>
      </c>
      <c r="G420" s="31" t="str">
        <f>IF(Замеры!T416=0," ",Замеры!I416)</f>
        <v xml:space="preserve"> </v>
      </c>
      <c r="H420" s="31" t="str">
        <f>CONCATENATE(Замеры!AE416,Замеры!U416,Замеры!AF416)</f>
        <v>0 0</v>
      </c>
      <c r="I420" s="29" t="str">
        <f>CONCATENATE(Замеры!AC416,Замеры!U416,Замеры!AD416)</f>
        <v>0 0</v>
      </c>
      <c r="J420" s="31" t="str">
        <f>IF(Замеры!T416=0," ",G420*2.55)</f>
        <v xml:space="preserve"> </v>
      </c>
      <c r="K420" s="29" t="str">
        <f>IF(Замеры!T416=0," ",Замеры!AA416)</f>
        <v xml:space="preserve"> </v>
      </c>
      <c r="L420" s="29" t="str">
        <f>IF(Замеры!T416=0," ",Замеры!AB416)</f>
        <v xml:space="preserve"> </v>
      </c>
      <c r="M420" s="29" t="str">
        <f>IF(Замеры!T416=0," ",0.1)</f>
        <v xml:space="preserve"> </v>
      </c>
      <c r="N420" s="29" t="str">
        <f>IF(Замеры!T416=0," ",Замеры!T416)</f>
        <v xml:space="preserve"> </v>
      </c>
      <c r="O420" s="29" t="str">
        <f>Замеры!U416</f>
        <v xml:space="preserve"> </v>
      </c>
      <c r="P420" s="29" t="str">
        <f>Замеры!V416</f>
        <v xml:space="preserve"> </v>
      </c>
      <c r="Q420" s="29" t="str">
        <f>IF(Замеры!T416=0," ","+")</f>
        <v xml:space="preserve"> </v>
      </c>
      <c r="R420" s="32">
        <f>Замеры!S416</f>
        <v>0</v>
      </c>
      <c r="W420" s="33" t="e">
        <f t="shared" si="12"/>
        <v>#VALUE!</v>
      </c>
      <c r="X420" s="31" t="s">
        <v>75</v>
      </c>
      <c r="Y420" s="33" t="e">
        <f t="shared" si="13"/>
        <v>#VALUE!</v>
      </c>
      <c r="Z420" s="32"/>
    </row>
    <row r="421" spans="1:26" x14ac:dyDescent="0.3">
      <c r="A421" s="35">
        <f>IF(Замеры!B417=0, " ", Замеры!B417)</f>
        <v>412</v>
      </c>
      <c r="B421" s="37" t="str">
        <f>CONCATENATE(Замеры!C417,Замеры!E417)</f>
        <v>Группа от QF</v>
      </c>
      <c r="C421" s="35" t="str">
        <f>IF(Замеры!H417=0," ", Замеры!H417)</f>
        <v xml:space="preserve"> </v>
      </c>
      <c r="D421" s="29" t="str">
        <f>IF(Замеры!T417=0, " ", Замеры!R417)</f>
        <v xml:space="preserve"> </v>
      </c>
      <c r="E421" s="29" t="str">
        <f>CONCATENATE(Замеры!N417,Замеры!Q417,Замеры!P417)</f>
        <v xml:space="preserve"> </v>
      </c>
      <c r="F421" s="30" t="str">
        <f>IF(Замеры!T417=0," ","---")</f>
        <v xml:space="preserve"> </v>
      </c>
      <c r="G421" s="31" t="str">
        <f>IF(Замеры!T417=0," ",Замеры!I417)</f>
        <v xml:space="preserve"> </v>
      </c>
      <c r="H421" s="31" t="str">
        <f>CONCATENATE(Замеры!AE417,Замеры!U417,Замеры!AF417)</f>
        <v>0 0</v>
      </c>
      <c r="I421" s="29" t="str">
        <f>CONCATENATE(Замеры!AC417,Замеры!U417,Замеры!AD417)</f>
        <v>0 0</v>
      </c>
      <c r="J421" s="31" t="str">
        <f>IF(Замеры!T417=0," ",G421*2.55)</f>
        <v xml:space="preserve"> </v>
      </c>
      <c r="K421" s="29" t="str">
        <f>IF(Замеры!T417=0," ",Замеры!AA417)</f>
        <v xml:space="preserve"> </v>
      </c>
      <c r="L421" s="29" t="str">
        <f>IF(Замеры!T417=0," ",Замеры!AB417)</f>
        <v xml:space="preserve"> </v>
      </c>
      <c r="M421" s="29" t="str">
        <f>IF(Замеры!T417=0," ",0.1)</f>
        <v xml:space="preserve"> </v>
      </c>
      <c r="N421" s="29" t="str">
        <f>IF(Замеры!T417=0," ",Замеры!T417)</f>
        <v xml:space="preserve"> </v>
      </c>
      <c r="O421" s="29" t="str">
        <f>Замеры!U417</f>
        <v xml:space="preserve"> </v>
      </c>
      <c r="P421" s="29" t="str">
        <f>Замеры!V417</f>
        <v xml:space="preserve"> </v>
      </c>
      <c r="Q421" s="29" t="str">
        <f>IF(Замеры!T417=0," ","+")</f>
        <v xml:space="preserve"> </v>
      </c>
      <c r="R421" s="32">
        <f>Замеры!S417</f>
        <v>0</v>
      </c>
      <c r="W421" s="33" t="e">
        <f t="shared" si="12"/>
        <v>#VALUE!</v>
      </c>
      <c r="X421" s="31" t="s">
        <v>75</v>
      </c>
      <c r="Y421" s="33" t="e">
        <f t="shared" si="13"/>
        <v>#VALUE!</v>
      </c>
      <c r="Z421" s="32"/>
    </row>
    <row r="422" spans="1:26" x14ac:dyDescent="0.3">
      <c r="A422" s="35">
        <f>IF(Замеры!B418=0, " ", Замеры!B418)</f>
        <v>413</v>
      </c>
      <c r="B422" s="37" t="str">
        <f>CONCATENATE(Замеры!C418,Замеры!E418)</f>
        <v>Группа от QF</v>
      </c>
      <c r="C422" s="35" t="str">
        <f>IF(Замеры!H418=0," ", Замеры!H418)</f>
        <v xml:space="preserve"> </v>
      </c>
      <c r="D422" s="29" t="str">
        <f>IF(Замеры!T418=0, " ", Замеры!R418)</f>
        <v xml:space="preserve"> </v>
      </c>
      <c r="E422" s="29" t="str">
        <f>CONCATENATE(Замеры!N418,Замеры!Q418,Замеры!P418)</f>
        <v xml:space="preserve"> </v>
      </c>
      <c r="F422" s="30" t="str">
        <f>IF(Замеры!T418=0," ","---")</f>
        <v xml:space="preserve"> </v>
      </c>
      <c r="G422" s="31" t="str">
        <f>IF(Замеры!T418=0," ",Замеры!I418)</f>
        <v xml:space="preserve"> </v>
      </c>
      <c r="H422" s="31" t="str">
        <f>CONCATENATE(Замеры!AE418,Замеры!U418,Замеры!AF418)</f>
        <v>0 0</v>
      </c>
      <c r="I422" s="29" t="str">
        <f>CONCATENATE(Замеры!AC418,Замеры!U418,Замеры!AD418)</f>
        <v>0 0</v>
      </c>
      <c r="J422" s="31" t="str">
        <f>IF(Замеры!T418=0," ",G422*2.55)</f>
        <v xml:space="preserve"> </v>
      </c>
      <c r="K422" s="29" t="str">
        <f>IF(Замеры!T418=0," ",Замеры!AA418)</f>
        <v xml:space="preserve"> </v>
      </c>
      <c r="L422" s="29" t="str">
        <f>IF(Замеры!T418=0," ",Замеры!AB418)</f>
        <v xml:space="preserve"> </v>
      </c>
      <c r="M422" s="29" t="str">
        <f>IF(Замеры!T418=0," ",0.1)</f>
        <v xml:space="preserve"> </v>
      </c>
      <c r="N422" s="29" t="str">
        <f>IF(Замеры!T418=0," ",Замеры!T418)</f>
        <v xml:space="preserve"> </v>
      </c>
      <c r="O422" s="29" t="str">
        <f>Замеры!U418</f>
        <v xml:space="preserve"> </v>
      </c>
      <c r="P422" s="29" t="str">
        <f>Замеры!V418</f>
        <v xml:space="preserve"> </v>
      </c>
      <c r="Q422" s="29" t="str">
        <f>IF(Замеры!T418=0," ","+")</f>
        <v xml:space="preserve"> </v>
      </c>
      <c r="R422" s="32">
        <f>Замеры!S418</f>
        <v>0</v>
      </c>
      <c r="W422" s="33" t="e">
        <f t="shared" si="12"/>
        <v>#VALUE!</v>
      </c>
      <c r="X422" s="31" t="s">
        <v>75</v>
      </c>
      <c r="Y422" s="33" t="e">
        <f t="shared" si="13"/>
        <v>#VALUE!</v>
      </c>
      <c r="Z422" s="32"/>
    </row>
    <row r="423" spans="1:26" x14ac:dyDescent="0.3">
      <c r="A423" s="35">
        <f>IF(Замеры!B419=0, " ", Замеры!B419)</f>
        <v>414</v>
      </c>
      <c r="B423" s="37" t="str">
        <f>CONCATENATE(Замеры!C419,Замеры!E419)</f>
        <v>Группа от QF</v>
      </c>
      <c r="C423" s="35" t="str">
        <f>IF(Замеры!H419=0," ", Замеры!H419)</f>
        <v xml:space="preserve"> </v>
      </c>
      <c r="D423" s="29" t="str">
        <f>IF(Замеры!T419=0, " ", Замеры!R419)</f>
        <v xml:space="preserve"> </v>
      </c>
      <c r="E423" s="29" t="str">
        <f>CONCATENATE(Замеры!N419,Замеры!Q419,Замеры!P419)</f>
        <v xml:space="preserve"> </v>
      </c>
      <c r="F423" s="30" t="str">
        <f>IF(Замеры!T419=0," ","---")</f>
        <v xml:space="preserve"> </v>
      </c>
      <c r="G423" s="31" t="str">
        <f>IF(Замеры!T419=0," ",Замеры!I419)</f>
        <v xml:space="preserve"> </v>
      </c>
      <c r="H423" s="31" t="str">
        <f>CONCATENATE(Замеры!AE419,Замеры!U419,Замеры!AF419)</f>
        <v>0 0</v>
      </c>
      <c r="I423" s="29" t="str">
        <f>CONCATENATE(Замеры!AC419,Замеры!U419,Замеры!AD419)</f>
        <v>0 0</v>
      </c>
      <c r="J423" s="31" t="str">
        <f>IF(Замеры!T419=0," ",G423*2.55)</f>
        <v xml:space="preserve"> </v>
      </c>
      <c r="K423" s="29" t="str">
        <f>IF(Замеры!T419=0," ",Замеры!AA419)</f>
        <v xml:space="preserve"> </v>
      </c>
      <c r="L423" s="29" t="str">
        <f>IF(Замеры!T419=0," ",Замеры!AB419)</f>
        <v xml:space="preserve"> </v>
      </c>
      <c r="M423" s="29" t="str">
        <f>IF(Замеры!T419=0," ",0.1)</f>
        <v xml:space="preserve"> </v>
      </c>
      <c r="N423" s="29" t="str">
        <f>IF(Замеры!T419=0," ",Замеры!T419)</f>
        <v xml:space="preserve"> </v>
      </c>
      <c r="O423" s="29" t="str">
        <f>Замеры!U419</f>
        <v xml:space="preserve"> </v>
      </c>
      <c r="P423" s="29" t="str">
        <f>Замеры!V419</f>
        <v xml:space="preserve"> </v>
      </c>
      <c r="Q423" s="29" t="str">
        <f>IF(Замеры!T419=0," ","+")</f>
        <v xml:space="preserve"> </v>
      </c>
      <c r="R423" s="32">
        <f>Замеры!S419</f>
        <v>0</v>
      </c>
      <c r="W423" s="33" t="e">
        <f t="shared" si="12"/>
        <v>#VALUE!</v>
      </c>
      <c r="X423" s="31" t="s">
        <v>75</v>
      </c>
      <c r="Y423" s="33" t="e">
        <f t="shared" si="13"/>
        <v>#VALUE!</v>
      </c>
      <c r="Z423" s="32"/>
    </row>
    <row r="424" spans="1:26" x14ac:dyDescent="0.3">
      <c r="A424" s="35">
        <f>IF(Замеры!B420=0, " ", Замеры!B420)</f>
        <v>415</v>
      </c>
      <c r="B424" s="37" t="str">
        <f>CONCATENATE(Замеры!C420,Замеры!E420)</f>
        <v>Группа от QF</v>
      </c>
      <c r="C424" s="35" t="str">
        <f>IF(Замеры!H420=0," ", Замеры!H420)</f>
        <v xml:space="preserve"> </v>
      </c>
      <c r="D424" s="29" t="str">
        <f>IF(Замеры!T420=0, " ", Замеры!R420)</f>
        <v xml:space="preserve"> </v>
      </c>
      <c r="E424" s="29" t="str">
        <f>CONCATENATE(Замеры!N420,Замеры!Q420,Замеры!P420)</f>
        <v xml:space="preserve"> </v>
      </c>
      <c r="F424" s="30" t="str">
        <f>IF(Замеры!T420=0," ","---")</f>
        <v xml:space="preserve"> </v>
      </c>
      <c r="G424" s="31" t="str">
        <f>IF(Замеры!T420=0," ",Замеры!I420)</f>
        <v xml:space="preserve"> </v>
      </c>
      <c r="H424" s="31" t="str">
        <f>CONCATENATE(Замеры!AE420,Замеры!U420,Замеры!AF420)</f>
        <v>0 0</v>
      </c>
      <c r="I424" s="29" t="str">
        <f>CONCATENATE(Замеры!AC420,Замеры!U420,Замеры!AD420)</f>
        <v>0 0</v>
      </c>
      <c r="J424" s="31" t="str">
        <f>IF(Замеры!T420=0," ",G424*2.55)</f>
        <v xml:space="preserve"> </v>
      </c>
      <c r="K424" s="29" t="str">
        <f>IF(Замеры!T420=0," ",Замеры!AA420)</f>
        <v xml:space="preserve"> </v>
      </c>
      <c r="L424" s="29" t="str">
        <f>IF(Замеры!T420=0," ",Замеры!AB420)</f>
        <v xml:space="preserve"> </v>
      </c>
      <c r="M424" s="29" t="str">
        <f>IF(Замеры!T420=0," ",0.1)</f>
        <v xml:space="preserve"> </v>
      </c>
      <c r="N424" s="29" t="str">
        <f>IF(Замеры!T420=0," ",Замеры!T420)</f>
        <v xml:space="preserve"> </v>
      </c>
      <c r="O424" s="29" t="str">
        <f>Замеры!U420</f>
        <v xml:space="preserve"> </v>
      </c>
      <c r="P424" s="29" t="str">
        <f>Замеры!V420</f>
        <v xml:space="preserve"> </v>
      </c>
      <c r="Q424" s="29" t="str">
        <f>IF(Замеры!T420=0," ","+")</f>
        <v xml:space="preserve"> </v>
      </c>
      <c r="R424" s="32">
        <f>Замеры!S420</f>
        <v>0</v>
      </c>
      <c r="W424" s="33" t="e">
        <f t="shared" si="12"/>
        <v>#VALUE!</v>
      </c>
      <c r="X424" s="31" t="s">
        <v>75</v>
      </c>
      <c r="Y424" s="33" t="e">
        <f t="shared" si="13"/>
        <v>#VALUE!</v>
      </c>
      <c r="Z424" s="32"/>
    </row>
    <row r="425" spans="1:26" x14ac:dyDescent="0.3">
      <c r="A425" s="35">
        <f>IF(Замеры!B421=0, " ", Замеры!B421)</f>
        <v>416</v>
      </c>
      <c r="B425" s="37" t="str">
        <f>CONCATENATE(Замеры!C421,Замеры!E421)</f>
        <v>Группа от QF</v>
      </c>
      <c r="C425" s="35" t="str">
        <f>IF(Замеры!H421=0," ", Замеры!H421)</f>
        <v xml:space="preserve"> </v>
      </c>
      <c r="D425" s="29" t="str">
        <f>IF(Замеры!T421=0, " ", Замеры!R421)</f>
        <v xml:space="preserve"> </v>
      </c>
      <c r="E425" s="29" t="str">
        <f>CONCATENATE(Замеры!N421,Замеры!Q421,Замеры!P421)</f>
        <v xml:space="preserve"> </v>
      </c>
      <c r="F425" s="30" t="str">
        <f>IF(Замеры!T421=0," ","---")</f>
        <v xml:space="preserve"> </v>
      </c>
      <c r="G425" s="31" t="str">
        <f>IF(Замеры!T421=0," ",Замеры!I421)</f>
        <v xml:space="preserve"> </v>
      </c>
      <c r="H425" s="31" t="str">
        <f>CONCATENATE(Замеры!AE421,Замеры!U421,Замеры!AF421)</f>
        <v>0 0</v>
      </c>
      <c r="I425" s="29" t="str">
        <f>CONCATENATE(Замеры!AC421,Замеры!U421,Замеры!AD421)</f>
        <v>0 0</v>
      </c>
      <c r="J425" s="31" t="str">
        <f>IF(Замеры!T421=0," ",G425*2.55)</f>
        <v xml:space="preserve"> </v>
      </c>
      <c r="K425" s="29" t="str">
        <f>IF(Замеры!T421=0," ",Замеры!AA421)</f>
        <v xml:space="preserve"> </v>
      </c>
      <c r="L425" s="29" t="str">
        <f>IF(Замеры!T421=0," ",Замеры!AB421)</f>
        <v xml:space="preserve"> </v>
      </c>
      <c r="M425" s="29" t="str">
        <f>IF(Замеры!T421=0," ",0.1)</f>
        <v xml:space="preserve"> </v>
      </c>
      <c r="N425" s="29" t="str">
        <f>IF(Замеры!T421=0," ",Замеры!T421)</f>
        <v xml:space="preserve"> </v>
      </c>
      <c r="O425" s="29" t="str">
        <f>Замеры!U421</f>
        <v xml:space="preserve"> </v>
      </c>
      <c r="P425" s="29" t="str">
        <f>Замеры!V421</f>
        <v xml:space="preserve"> </v>
      </c>
      <c r="Q425" s="29" t="str">
        <f>IF(Замеры!T421=0," ","+")</f>
        <v xml:space="preserve"> </v>
      </c>
      <c r="R425" s="32">
        <f>Замеры!S421</f>
        <v>0</v>
      </c>
      <c r="W425" s="33" t="e">
        <f t="shared" si="12"/>
        <v>#VALUE!</v>
      </c>
      <c r="X425" s="31" t="s">
        <v>75</v>
      </c>
      <c r="Y425" s="33" t="e">
        <f t="shared" si="13"/>
        <v>#VALUE!</v>
      </c>
      <c r="Z425" s="32"/>
    </row>
    <row r="426" spans="1:26" x14ac:dyDescent="0.3">
      <c r="A426" s="35">
        <f>IF(Замеры!B422=0, " ", Замеры!B422)</f>
        <v>417</v>
      </c>
      <c r="B426" s="37" t="str">
        <f>CONCATENATE(Замеры!C422,Замеры!E422)</f>
        <v>Группа от QF</v>
      </c>
      <c r="C426" s="35" t="str">
        <f>IF(Замеры!H422=0," ", Замеры!H422)</f>
        <v xml:space="preserve"> </v>
      </c>
      <c r="D426" s="29" t="str">
        <f>IF(Замеры!T422=0, " ", Замеры!R422)</f>
        <v xml:space="preserve"> </v>
      </c>
      <c r="E426" s="29" t="str">
        <f>CONCATENATE(Замеры!N422,Замеры!Q422,Замеры!P422)</f>
        <v xml:space="preserve"> </v>
      </c>
      <c r="F426" s="30" t="str">
        <f>IF(Замеры!T422=0," ","---")</f>
        <v xml:space="preserve"> </v>
      </c>
      <c r="G426" s="31" t="str">
        <f>IF(Замеры!T422=0," ",Замеры!I422)</f>
        <v xml:space="preserve"> </v>
      </c>
      <c r="H426" s="31" t="str">
        <f>CONCATENATE(Замеры!AE422,Замеры!U422,Замеры!AF422)</f>
        <v>0 0</v>
      </c>
      <c r="I426" s="29" t="str">
        <f>CONCATENATE(Замеры!AC422,Замеры!U422,Замеры!AD422)</f>
        <v>0 0</v>
      </c>
      <c r="J426" s="31" t="str">
        <f>IF(Замеры!T422=0," ",G426*2.55)</f>
        <v xml:space="preserve"> </v>
      </c>
      <c r="K426" s="29" t="str">
        <f>IF(Замеры!T422=0," ",Замеры!AA422)</f>
        <v xml:space="preserve"> </v>
      </c>
      <c r="L426" s="29" t="str">
        <f>IF(Замеры!T422=0," ",Замеры!AB422)</f>
        <v xml:space="preserve"> </v>
      </c>
      <c r="M426" s="29" t="str">
        <f>IF(Замеры!T422=0," ",0.1)</f>
        <v xml:space="preserve"> </v>
      </c>
      <c r="N426" s="29" t="str">
        <f>IF(Замеры!T422=0," ",Замеры!T422)</f>
        <v xml:space="preserve"> </v>
      </c>
      <c r="O426" s="29" t="str">
        <f>Замеры!U422</f>
        <v xml:space="preserve"> </v>
      </c>
      <c r="P426" s="29" t="str">
        <f>Замеры!V422</f>
        <v xml:space="preserve"> </v>
      </c>
      <c r="Q426" s="29" t="str">
        <f>IF(Замеры!T422=0," ","+")</f>
        <v xml:space="preserve"> </v>
      </c>
      <c r="R426" s="32">
        <f>Замеры!S422</f>
        <v>0</v>
      </c>
      <c r="W426" s="33" t="e">
        <f t="shared" si="12"/>
        <v>#VALUE!</v>
      </c>
      <c r="X426" s="31" t="s">
        <v>75</v>
      </c>
      <c r="Y426" s="33" t="e">
        <f t="shared" si="13"/>
        <v>#VALUE!</v>
      </c>
      <c r="Z426" s="32"/>
    </row>
    <row r="427" spans="1:26" x14ac:dyDescent="0.3">
      <c r="A427" s="35">
        <f>IF(Замеры!B423=0, " ", Замеры!B423)</f>
        <v>418</v>
      </c>
      <c r="B427" s="37" t="str">
        <f>CONCATENATE(Замеры!C423,Замеры!E423)</f>
        <v>Группа от QF</v>
      </c>
      <c r="C427" s="35" t="str">
        <f>IF(Замеры!H423=0," ", Замеры!H423)</f>
        <v xml:space="preserve"> </v>
      </c>
      <c r="D427" s="29" t="str">
        <f>IF(Замеры!T423=0, " ", Замеры!R423)</f>
        <v xml:space="preserve"> </v>
      </c>
      <c r="E427" s="29" t="str">
        <f>CONCATENATE(Замеры!N423,Замеры!Q423,Замеры!P423)</f>
        <v xml:space="preserve"> </v>
      </c>
      <c r="F427" s="30" t="str">
        <f>IF(Замеры!T423=0," ","---")</f>
        <v xml:space="preserve"> </v>
      </c>
      <c r="G427" s="31" t="str">
        <f>IF(Замеры!T423=0," ",Замеры!I423)</f>
        <v xml:space="preserve"> </v>
      </c>
      <c r="H427" s="31" t="str">
        <f>CONCATENATE(Замеры!AE423,Замеры!U423,Замеры!AF423)</f>
        <v>0 0</v>
      </c>
      <c r="I427" s="29" t="str">
        <f>CONCATENATE(Замеры!AC423,Замеры!U423,Замеры!AD423)</f>
        <v>0 0</v>
      </c>
      <c r="J427" s="31" t="str">
        <f>IF(Замеры!T423=0," ",G427*2.55)</f>
        <v xml:space="preserve"> </v>
      </c>
      <c r="K427" s="29" t="str">
        <f>IF(Замеры!T423=0," ",Замеры!AA423)</f>
        <v xml:space="preserve"> </v>
      </c>
      <c r="L427" s="29" t="str">
        <f>IF(Замеры!T423=0," ",Замеры!AB423)</f>
        <v xml:space="preserve"> </v>
      </c>
      <c r="M427" s="29" t="str">
        <f>IF(Замеры!T423=0," ",0.1)</f>
        <v xml:space="preserve"> </v>
      </c>
      <c r="N427" s="29" t="str">
        <f>IF(Замеры!T423=0," ",Замеры!T423)</f>
        <v xml:space="preserve"> </v>
      </c>
      <c r="O427" s="29" t="str">
        <f>Замеры!U423</f>
        <v xml:space="preserve"> </v>
      </c>
      <c r="P427" s="29" t="str">
        <f>Замеры!V423</f>
        <v xml:space="preserve"> </v>
      </c>
      <c r="Q427" s="29" t="str">
        <f>IF(Замеры!T423=0," ","+")</f>
        <v xml:space="preserve"> </v>
      </c>
      <c r="R427" s="32">
        <f>Замеры!S423</f>
        <v>0</v>
      </c>
      <c r="W427" s="33" t="e">
        <f t="shared" si="12"/>
        <v>#VALUE!</v>
      </c>
      <c r="X427" s="31" t="s">
        <v>75</v>
      </c>
      <c r="Y427" s="33" t="e">
        <f t="shared" si="13"/>
        <v>#VALUE!</v>
      </c>
      <c r="Z427" s="32"/>
    </row>
    <row r="428" spans="1:26" x14ac:dyDescent="0.3">
      <c r="A428" s="35">
        <f>IF(Замеры!B424=0, " ", Замеры!B424)</f>
        <v>419</v>
      </c>
      <c r="B428" s="37" t="str">
        <f>CONCATENATE(Замеры!C424,Замеры!E424)</f>
        <v>Группа от QF</v>
      </c>
      <c r="C428" s="35" t="str">
        <f>IF(Замеры!H424=0," ", Замеры!H424)</f>
        <v xml:space="preserve"> </v>
      </c>
      <c r="D428" s="29" t="str">
        <f>IF(Замеры!T424=0, " ", Замеры!R424)</f>
        <v xml:space="preserve"> </v>
      </c>
      <c r="E428" s="29" t="str">
        <f>CONCATENATE(Замеры!N424,Замеры!Q424,Замеры!P424)</f>
        <v xml:space="preserve"> </v>
      </c>
      <c r="F428" s="30" t="str">
        <f>IF(Замеры!T424=0," ","---")</f>
        <v xml:space="preserve"> </v>
      </c>
      <c r="G428" s="31" t="str">
        <f>IF(Замеры!T424=0," ",Замеры!I424)</f>
        <v xml:space="preserve"> </v>
      </c>
      <c r="H428" s="31" t="str">
        <f>CONCATENATE(Замеры!AE424,Замеры!U424,Замеры!AF424)</f>
        <v>0 0</v>
      </c>
      <c r="I428" s="29" t="str">
        <f>CONCATENATE(Замеры!AC424,Замеры!U424,Замеры!AD424)</f>
        <v>0 0</v>
      </c>
      <c r="J428" s="31" t="str">
        <f>IF(Замеры!T424=0," ",G428*2.55)</f>
        <v xml:space="preserve"> </v>
      </c>
      <c r="K428" s="29" t="str">
        <f>IF(Замеры!T424=0," ",Замеры!AA424)</f>
        <v xml:space="preserve"> </v>
      </c>
      <c r="L428" s="29" t="str">
        <f>IF(Замеры!T424=0," ",Замеры!AB424)</f>
        <v xml:space="preserve"> </v>
      </c>
      <c r="M428" s="29" t="str">
        <f>IF(Замеры!T424=0," ",0.1)</f>
        <v xml:space="preserve"> </v>
      </c>
      <c r="N428" s="29" t="str">
        <f>IF(Замеры!T424=0," ",Замеры!T424)</f>
        <v xml:space="preserve"> </v>
      </c>
      <c r="O428" s="29" t="str">
        <f>Замеры!U424</f>
        <v xml:space="preserve"> </v>
      </c>
      <c r="P428" s="29" t="str">
        <f>Замеры!V424</f>
        <v xml:space="preserve"> </v>
      </c>
      <c r="Q428" s="29" t="str">
        <f>IF(Замеры!T424=0," ","+")</f>
        <v xml:space="preserve"> </v>
      </c>
      <c r="R428" s="32">
        <f>Замеры!S424</f>
        <v>0</v>
      </c>
      <c r="W428" s="33" t="e">
        <f t="shared" si="12"/>
        <v>#VALUE!</v>
      </c>
      <c r="X428" s="31" t="s">
        <v>75</v>
      </c>
      <c r="Y428" s="33" t="e">
        <f t="shared" si="13"/>
        <v>#VALUE!</v>
      </c>
      <c r="Z428" s="32"/>
    </row>
    <row r="429" spans="1:26" x14ac:dyDescent="0.3">
      <c r="A429" s="35">
        <f>IF(Замеры!B425=0, " ", Замеры!B425)</f>
        <v>420</v>
      </c>
      <c r="B429" s="37" t="str">
        <f>CONCATENATE(Замеры!C425,Замеры!E425)</f>
        <v>Группа от QF</v>
      </c>
      <c r="C429" s="35" t="str">
        <f>IF(Замеры!H425=0," ", Замеры!H425)</f>
        <v xml:space="preserve"> </v>
      </c>
      <c r="D429" s="29" t="str">
        <f>IF(Замеры!T425=0, " ", Замеры!R425)</f>
        <v xml:space="preserve"> </v>
      </c>
      <c r="E429" s="29" t="str">
        <f>CONCATENATE(Замеры!N425,Замеры!Q425,Замеры!P425)</f>
        <v xml:space="preserve"> </v>
      </c>
      <c r="F429" s="30" t="str">
        <f>IF(Замеры!T425=0," ","---")</f>
        <v xml:space="preserve"> </v>
      </c>
      <c r="G429" s="31" t="str">
        <f>IF(Замеры!T425=0," ",Замеры!I425)</f>
        <v xml:space="preserve"> </v>
      </c>
      <c r="H429" s="31" t="str">
        <f>CONCATENATE(Замеры!AE425,Замеры!U425,Замеры!AF425)</f>
        <v>0 0</v>
      </c>
      <c r="I429" s="29" t="str">
        <f>CONCATENATE(Замеры!AC425,Замеры!U425,Замеры!AD425)</f>
        <v>0 0</v>
      </c>
      <c r="J429" s="31" t="str">
        <f>IF(Замеры!T425=0," ",G429*2.55)</f>
        <v xml:space="preserve"> </v>
      </c>
      <c r="K429" s="29" t="str">
        <f>IF(Замеры!T425=0," ",Замеры!AA425)</f>
        <v xml:space="preserve"> </v>
      </c>
      <c r="L429" s="29" t="str">
        <f>IF(Замеры!T425=0," ",Замеры!AB425)</f>
        <v xml:space="preserve"> </v>
      </c>
      <c r="M429" s="29" t="str">
        <f>IF(Замеры!T425=0," ",0.1)</f>
        <v xml:space="preserve"> </v>
      </c>
      <c r="N429" s="29" t="str">
        <f>IF(Замеры!T425=0," ",Замеры!T425)</f>
        <v xml:space="preserve"> </v>
      </c>
      <c r="O429" s="29" t="str">
        <f>Замеры!U425</f>
        <v xml:space="preserve"> </v>
      </c>
      <c r="P429" s="29" t="str">
        <f>Замеры!V425</f>
        <v xml:space="preserve"> </v>
      </c>
      <c r="Q429" s="29" t="str">
        <f>IF(Замеры!T425=0," ","+")</f>
        <v xml:space="preserve"> </v>
      </c>
      <c r="R429" s="32">
        <f>Замеры!S425</f>
        <v>0</v>
      </c>
      <c r="W429" s="33" t="e">
        <f t="shared" si="12"/>
        <v>#VALUE!</v>
      </c>
      <c r="X429" s="31" t="s">
        <v>75</v>
      </c>
      <c r="Y429" s="33" t="e">
        <f t="shared" si="13"/>
        <v>#VALUE!</v>
      </c>
      <c r="Z429" s="32"/>
    </row>
    <row r="430" spans="1:26" x14ac:dyDescent="0.3">
      <c r="A430" s="35">
        <f>IF(Замеры!B426=0, " ", Замеры!B426)</f>
        <v>421</v>
      </c>
      <c r="B430" s="37" t="str">
        <f>CONCATENATE(Замеры!C426,Замеры!E426)</f>
        <v>Группа от QF</v>
      </c>
      <c r="C430" s="35" t="str">
        <f>IF(Замеры!H426=0," ", Замеры!H426)</f>
        <v xml:space="preserve"> </v>
      </c>
      <c r="D430" s="29" t="str">
        <f>IF(Замеры!T426=0, " ", Замеры!R426)</f>
        <v xml:space="preserve"> </v>
      </c>
      <c r="E430" s="29" t="str">
        <f>CONCATENATE(Замеры!N426,Замеры!Q426,Замеры!P426)</f>
        <v xml:space="preserve"> </v>
      </c>
      <c r="F430" s="30" t="str">
        <f>IF(Замеры!T426=0," ","---")</f>
        <v xml:space="preserve"> </v>
      </c>
      <c r="G430" s="31" t="str">
        <f>IF(Замеры!T426=0," ",Замеры!I426)</f>
        <v xml:space="preserve"> </v>
      </c>
      <c r="H430" s="31" t="str">
        <f>CONCATENATE(Замеры!AE426,Замеры!U426,Замеры!AF426)</f>
        <v>0 0</v>
      </c>
      <c r="I430" s="29" t="str">
        <f>CONCATENATE(Замеры!AC426,Замеры!U426,Замеры!AD426)</f>
        <v>0 0</v>
      </c>
      <c r="J430" s="31" t="str">
        <f>IF(Замеры!T426=0," ",G430*2.55)</f>
        <v xml:space="preserve"> </v>
      </c>
      <c r="K430" s="29" t="str">
        <f>IF(Замеры!T426=0," ",Замеры!AA426)</f>
        <v xml:space="preserve"> </v>
      </c>
      <c r="L430" s="29" t="str">
        <f>IF(Замеры!T426=0," ",Замеры!AB426)</f>
        <v xml:space="preserve"> </v>
      </c>
      <c r="M430" s="29" t="str">
        <f>IF(Замеры!T426=0," ",0.1)</f>
        <v xml:space="preserve"> </v>
      </c>
      <c r="N430" s="29" t="str">
        <f>IF(Замеры!T426=0," ",Замеры!T426)</f>
        <v xml:space="preserve"> </v>
      </c>
      <c r="O430" s="29" t="str">
        <f>Замеры!U426</f>
        <v xml:space="preserve"> </v>
      </c>
      <c r="P430" s="29" t="str">
        <f>Замеры!V426</f>
        <v xml:space="preserve"> </v>
      </c>
      <c r="Q430" s="29" t="str">
        <f>IF(Замеры!T426=0," ","+")</f>
        <v xml:space="preserve"> </v>
      </c>
      <c r="R430" s="32">
        <f>Замеры!S426</f>
        <v>0</v>
      </c>
      <c r="W430" s="33" t="e">
        <f t="shared" si="12"/>
        <v>#VALUE!</v>
      </c>
      <c r="X430" s="31" t="s">
        <v>75</v>
      </c>
      <c r="Y430" s="33" t="e">
        <f t="shared" si="13"/>
        <v>#VALUE!</v>
      </c>
      <c r="Z430" s="32"/>
    </row>
    <row r="431" spans="1:26" x14ac:dyDescent="0.3">
      <c r="A431" s="35">
        <f>IF(Замеры!B427=0, " ", Замеры!B427)</f>
        <v>422</v>
      </c>
      <c r="B431" s="37" t="str">
        <f>CONCATENATE(Замеры!C427,Замеры!E427)</f>
        <v>Группа от QF</v>
      </c>
      <c r="C431" s="35" t="str">
        <f>IF(Замеры!H427=0," ", Замеры!H427)</f>
        <v xml:space="preserve"> </v>
      </c>
      <c r="D431" s="29" t="str">
        <f>IF(Замеры!T427=0, " ", Замеры!R427)</f>
        <v xml:space="preserve"> </v>
      </c>
      <c r="E431" s="29" t="str">
        <f>CONCATENATE(Замеры!N427,Замеры!Q427,Замеры!P427)</f>
        <v xml:space="preserve"> </v>
      </c>
      <c r="F431" s="30" t="str">
        <f>IF(Замеры!T427=0," ","---")</f>
        <v xml:space="preserve"> </v>
      </c>
      <c r="G431" s="31" t="str">
        <f>IF(Замеры!T427=0," ",Замеры!I427)</f>
        <v xml:space="preserve"> </v>
      </c>
      <c r="H431" s="31" t="str">
        <f>CONCATENATE(Замеры!AE427,Замеры!U427,Замеры!AF427)</f>
        <v>0 0</v>
      </c>
      <c r="I431" s="29" t="str">
        <f>CONCATENATE(Замеры!AC427,Замеры!U427,Замеры!AD427)</f>
        <v>0 0</v>
      </c>
      <c r="J431" s="31" t="str">
        <f>IF(Замеры!T427=0," ",G431*2.55)</f>
        <v xml:space="preserve"> </v>
      </c>
      <c r="K431" s="29" t="str">
        <f>IF(Замеры!T427=0," ",Замеры!AA427)</f>
        <v xml:space="preserve"> </v>
      </c>
      <c r="L431" s="29" t="str">
        <f>IF(Замеры!T427=0," ",Замеры!AB427)</f>
        <v xml:space="preserve"> </v>
      </c>
      <c r="M431" s="29" t="str">
        <f>IF(Замеры!T427=0," ",0.1)</f>
        <v xml:space="preserve"> </v>
      </c>
      <c r="N431" s="29" t="str">
        <f>IF(Замеры!T427=0," ",Замеры!T427)</f>
        <v xml:space="preserve"> </v>
      </c>
      <c r="O431" s="29" t="str">
        <f>Замеры!U427</f>
        <v xml:space="preserve"> </v>
      </c>
      <c r="P431" s="29" t="str">
        <f>Замеры!V427</f>
        <v xml:space="preserve"> </v>
      </c>
      <c r="Q431" s="29" t="str">
        <f>IF(Замеры!T427=0," ","+")</f>
        <v xml:space="preserve"> </v>
      </c>
      <c r="R431" s="32">
        <f>Замеры!S427</f>
        <v>0</v>
      </c>
      <c r="W431" s="33" t="e">
        <f t="shared" si="12"/>
        <v>#VALUE!</v>
      </c>
      <c r="X431" s="31" t="s">
        <v>75</v>
      </c>
      <c r="Y431" s="33" t="e">
        <f t="shared" si="13"/>
        <v>#VALUE!</v>
      </c>
      <c r="Z431" s="32"/>
    </row>
    <row r="432" spans="1:26" x14ac:dyDescent="0.3">
      <c r="A432" s="35">
        <f>IF(Замеры!B428=0, " ", Замеры!B428)</f>
        <v>423</v>
      </c>
      <c r="B432" s="37" t="str">
        <f>CONCATENATE(Замеры!C428,Замеры!E428)</f>
        <v>Группа от QF</v>
      </c>
      <c r="C432" s="35" t="str">
        <f>IF(Замеры!H428=0," ", Замеры!H428)</f>
        <v xml:space="preserve"> </v>
      </c>
      <c r="D432" s="29" t="str">
        <f>IF(Замеры!T428=0, " ", Замеры!R428)</f>
        <v xml:space="preserve"> </v>
      </c>
      <c r="E432" s="29" t="str">
        <f>CONCATENATE(Замеры!N428,Замеры!Q428,Замеры!P428)</f>
        <v xml:space="preserve"> </v>
      </c>
      <c r="F432" s="30" t="str">
        <f>IF(Замеры!T428=0," ","---")</f>
        <v xml:space="preserve"> </v>
      </c>
      <c r="G432" s="31" t="str">
        <f>IF(Замеры!T428=0," ",Замеры!I428)</f>
        <v xml:space="preserve"> </v>
      </c>
      <c r="H432" s="31" t="str">
        <f>CONCATENATE(Замеры!AE428,Замеры!U428,Замеры!AF428)</f>
        <v>0 0</v>
      </c>
      <c r="I432" s="29" t="str">
        <f>CONCATENATE(Замеры!AC428,Замеры!U428,Замеры!AD428)</f>
        <v>0 0</v>
      </c>
      <c r="J432" s="31" t="str">
        <f>IF(Замеры!T428=0," ",G432*2.55)</f>
        <v xml:space="preserve"> </v>
      </c>
      <c r="K432" s="29" t="str">
        <f>IF(Замеры!T428=0," ",Замеры!AA428)</f>
        <v xml:space="preserve"> </v>
      </c>
      <c r="L432" s="29" t="str">
        <f>IF(Замеры!T428=0," ",Замеры!AB428)</f>
        <v xml:space="preserve"> </v>
      </c>
      <c r="M432" s="29" t="str">
        <f>IF(Замеры!T428=0," ",0.1)</f>
        <v xml:space="preserve"> </v>
      </c>
      <c r="N432" s="29" t="str">
        <f>IF(Замеры!T428=0," ",Замеры!T428)</f>
        <v xml:space="preserve"> </v>
      </c>
      <c r="O432" s="29" t="str">
        <f>Замеры!U428</f>
        <v xml:space="preserve"> </v>
      </c>
      <c r="P432" s="29" t="str">
        <f>Замеры!V428</f>
        <v xml:space="preserve"> </v>
      </c>
      <c r="Q432" s="29" t="str">
        <f>IF(Замеры!T428=0," ","+")</f>
        <v xml:space="preserve"> </v>
      </c>
      <c r="R432" s="32">
        <f>Замеры!S428</f>
        <v>0</v>
      </c>
      <c r="W432" s="33" t="e">
        <f t="shared" si="12"/>
        <v>#VALUE!</v>
      </c>
      <c r="X432" s="31" t="s">
        <v>75</v>
      </c>
      <c r="Y432" s="33" t="e">
        <f t="shared" si="13"/>
        <v>#VALUE!</v>
      </c>
      <c r="Z432" s="32"/>
    </row>
    <row r="433" spans="1:26" x14ac:dyDescent="0.3">
      <c r="A433" s="35">
        <f>IF(Замеры!B429=0, " ", Замеры!B429)</f>
        <v>424</v>
      </c>
      <c r="B433" s="37" t="str">
        <f>CONCATENATE(Замеры!C429,Замеры!E429)</f>
        <v>Группа от QF</v>
      </c>
      <c r="C433" s="35" t="str">
        <f>IF(Замеры!H429=0," ", Замеры!H429)</f>
        <v xml:space="preserve"> </v>
      </c>
      <c r="D433" s="29" t="str">
        <f>IF(Замеры!T429=0, " ", Замеры!R429)</f>
        <v xml:space="preserve"> </v>
      </c>
      <c r="E433" s="29" t="str">
        <f>CONCATENATE(Замеры!N429,Замеры!Q429,Замеры!P429)</f>
        <v xml:space="preserve"> </v>
      </c>
      <c r="F433" s="30" t="str">
        <f>IF(Замеры!T429=0," ","---")</f>
        <v xml:space="preserve"> </v>
      </c>
      <c r="G433" s="31" t="str">
        <f>IF(Замеры!T429=0," ",Замеры!I429)</f>
        <v xml:space="preserve"> </v>
      </c>
      <c r="H433" s="31" t="str">
        <f>CONCATENATE(Замеры!AE429,Замеры!U429,Замеры!AF429)</f>
        <v>0 0</v>
      </c>
      <c r="I433" s="29" t="str">
        <f>CONCATENATE(Замеры!AC429,Замеры!U429,Замеры!AD429)</f>
        <v>0 0</v>
      </c>
      <c r="J433" s="31" t="str">
        <f>IF(Замеры!T429=0," ",G433*2.55)</f>
        <v xml:space="preserve"> </v>
      </c>
      <c r="K433" s="29" t="str">
        <f>IF(Замеры!T429=0," ",Замеры!AA429)</f>
        <v xml:space="preserve"> </v>
      </c>
      <c r="L433" s="29" t="str">
        <f>IF(Замеры!T429=0," ",Замеры!AB429)</f>
        <v xml:space="preserve"> </v>
      </c>
      <c r="M433" s="29" t="str">
        <f>IF(Замеры!T429=0," ",0.1)</f>
        <v xml:space="preserve"> </v>
      </c>
      <c r="N433" s="29" t="str">
        <f>IF(Замеры!T429=0," ",Замеры!T429)</f>
        <v xml:space="preserve"> </v>
      </c>
      <c r="O433" s="29" t="str">
        <f>Замеры!U429</f>
        <v xml:space="preserve"> </v>
      </c>
      <c r="P433" s="29" t="str">
        <f>Замеры!V429</f>
        <v xml:space="preserve"> </v>
      </c>
      <c r="Q433" s="29" t="str">
        <f>IF(Замеры!T429=0," ","+")</f>
        <v xml:space="preserve"> </v>
      </c>
      <c r="R433" s="32">
        <f>Замеры!S429</f>
        <v>0</v>
      </c>
      <c r="W433" s="33" t="e">
        <f t="shared" si="12"/>
        <v>#VALUE!</v>
      </c>
      <c r="X433" s="31" t="s">
        <v>75</v>
      </c>
      <c r="Y433" s="33" t="e">
        <f t="shared" si="13"/>
        <v>#VALUE!</v>
      </c>
      <c r="Z433" s="32"/>
    </row>
    <row r="434" spans="1:26" x14ac:dyDescent="0.3">
      <c r="A434" s="35">
        <f>IF(Замеры!B430=0, " ", Замеры!B430)</f>
        <v>425</v>
      </c>
      <c r="B434" s="37" t="str">
        <f>CONCATENATE(Замеры!C430,Замеры!E430)</f>
        <v>Группа от QF</v>
      </c>
      <c r="C434" s="35" t="str">
        <f>IF(Замеры!H430=0," ", Замеры!H430)</f>
        <v xml:space="preserve"> </v>
      </c>
      <c r="D434" s="29" t="str">
        <f>IF(Замеры!T430=0, " ", Замеры!R430)</f>
        <v xml:space="preserve"> </v>
      </c>
      <c r="E434" s="29" t="str">
        <f>CONCATENATE(Замеры!N430,Замеры!Q430,Замеры!P430)</f>
        <v xml:space="preserve"> </v>
      </c>
      <c r="F434" s="30" t="str">
        <f>IF(Замеры!T430=0," ","---")</f>
        <v xml:space="preserve"> </v>
      </c>
      <c r="G434" s="31" t="str">
        <f>IF(Замеры!T430=0," ",Замеры!I430)</f>
        <v xml:space="preserve"> </v>
      </c>
      <c r="H434" s="31" t="str">
        <f>CONCATENATE(Замеры!AE430,Замеры!U430,Замеры!AF430)</f>
        <v>0 0</v>
      </c>
      <c r="I434" s="29" t="str">
        <f>CONCATENATE(Замеры!AC430,Замеры!U430,Замеры!AD430)</f>
        <v>0 0</v>
      </c>
      <c r="J434" s="31" t="str">
        <f>IF(Замеры!T430=0," ",G434*2.55)</f>
        <v xml:space="preserve"> </v>
      </c>
      <c r="K434" s="29" t="str">
        <f>IF(Замеры!T430=0," ",Замеры!AA430)</f>
        <v xml:space="preserve"> </v>
      </c>
      <c r="L434" s="29" t="str">
        <f>IF(Замеры!T430=0," ",Замеры!AB430)</f>
        <v xml:space="preserve"> </v>
      </c>
      <c r="M434" s="29" t="str">
        <f>IF(Замеры!T430=0," ",0.1)</f>
        <v xml:space="preserve"> </v>
      </c>
      <c r="N434" s="29" t="str">
        <f>IF(Замеры!T430=0," ",Замеры!T430)</f>
        <v xml:space="preserve"> </v>
      </c>
      <c r="O434" s="29" t="str">
        <f>Замеры!U430</f>
        <v xml:space="preserve"> </v>
      </c>
      <c r="P434" s="29" t="str">
        <f>Замеры!V430</f>
        <v xml:space="preserve"> </v>
      </c>
      <c r="Q434" s="29" t="str">
        <f>IF(Замеры!T430=0," ","+")</f>
        <v xml:space="preserve"> </v>
      </c>
      <c r="R434" s="32">
        <f>Замеры!S430</f>
        <v>0</v>
      </c>
      <c r="W434" s="33" t="e">
        <f t="shared" si="12"/>
        <v>#VALUE!</v>
      </c>
      <c r="X434" s="31" t="s">
        <v>75</v>
      </c>
      <c r="Y434" s="33" t="e">
        <f t="shared" si="13"/>
        <v>#VALUE!</v>
      </c>
      <c r="Z434" s="32"/>
    </row>
    <row r="435" spans="1:26" x14ac:dyDescent="0.3">
      <c r="A435" s="35">
        <f>IF(Замеры!B431=0, " ", Замеры!B431)</f>
        <v>426</v>
      </c>
      <c r="B435" s="37" t="str">
        <f>CONCATENATE(Замеры!C431,Замеры!E431)</f>
        <v>Группа от QF</v>
      </c>
      <c r="C435" s="35" t="str">
        <f>IF(Замеры!H431=0," ", Замеры!H431)</f>
        <v xml:space="preserve"> </v>
      </c>
      <c r="D435" s="29" t="str">
        <f>IF(Замеры!T431=0, " ", Замеры!R431)</f>
        <v xml:space="preserve"> </v>
      </c>
      <c r="E435" s="29" t="str">
        <f>CONCATENATE(Замеры!N431,Замеры!Q431,Замеры!P431)</f>
        <v xml:space="preserve"> </v>
      </c>
      <c r="F435" s="30" t="str">
        <f>IF(Замеры!T431=0," ","---")</f>
        <v xml:space="preserve"> </v>
      </c>
      <c r="G435" s="31" t="str">
        <f>IF(Замеры!T431=0," ",Замеры!I431)</f>
        <v xml:space="preserve"> </v>
      </c>
      <c r="H435" s="31" t="str">
        <f>CONCATENATE(Замеры!AE431,Замеры!U431,Замеры!AF431)</f>
        <v>0 0</v>
      </c>
      <c r="I435" s="29" t="str">
        <f>CONCATENATE(Замеры!AC431,Замеры!U431,Замеры!AD431)</f>
        <v>0 0</v>
      </c>
      <c r="J435" s="31" t="str">
        <f>IF(Замеры!T431=0," ",G435*2.55)</f>
        <v xml:space="preserve"> </v>
      </c>
      <c r="K435" s="29" t="str">
        <f>IF(Замеры!T431=0," ",Замеры!AA431)</f>
        <v xml:space="preserve"> </v>
      </c>
      <c r="L435" s="29" t="str">
        <f>IF(Замеры!T431=0," ",Замеры!AB431)</f>
        <v xml:space="preserve"> </v>
      </c>
      <c r="M435" s="29" t="str">
        <f>IF(Замеры!T431=0," ",0.1)</f>
        <v xml:space="preserve"> </v>
      </c>
      <c r="N435" s="29" t="str">
        <f>IF(Замеры!T431=0," ",Замеры!T431)</f>
        <v xml:space="preserve"> </v>
      </c>
      <c r="O435" s="29" t="str">
        <f>Замеры!U431</f>
        <v xml:space="preserve"> </v>
      </c>
      <c r="P435" s="29" t="str">
        <f>Замеры!V431</f>
        <v xml:space="preserve"> </v>
      </c>
      <c r="Q435" s="29" t="str">
        <f>IF(Замеры!T431=0," ","+")</f>
        <v xml:space="preserve"> </v>
      </c>
      <c r="R435" s="32">
        <f>Замеры!S431</f>
        <v>0</v>
      </c>
      <c r="W435" s="33" t="e">
        <f t="shared" si="12"/>
        <v>#VALUE!</v>
      </c>
      <c r="X435" s="31" t="s">
        <v>75</v>
      </c>
      <c r="Y435" s="33" t="e">
        <f t="shared" si="13"/>
        <v>#VALUE!</v>
      </c>
      <c r="Z435" s="32"/>
    </row>
    <row r="436" spans="1:26" x14ac:dyDescent="0.3">
      <c r="A436" s="35">
        <f>IF(Замеры!B432=0, " ", Замеры!B432)</f>
        <v>427</v>
      </c>
      <c r="B436" s="37" t="str">
        <f>CONCATENATE(Замеры!C432,Замеры!E432)</f>
        <v>Группа от QF</v>
      </c>
      <c r="C436" s="35" t="str">
        <f>IF(Замеры!H432=0," ", Замеры!H432)</f>
        <v xml:space="preserve"> </v>
      </c>
      <c r="D436" s="29" t="str">
        <f>IF(Замеры!T432=0, " ", Замеры!R432)</f>
        <v xml:space="preserve"> </v>
      </c>
      <c r="E436" s="29" t="str">
        <f>CONCATENATE(Замеры!N432,Замеры!Q432,Замеры!P432)</f>
        <v xml:space="preserve"> </v>
      </c>
      <c r="F436" s="30" t="str">
        <f>IF(Замеры!T432=0," ","---")</f>
        <v xml:space="preserve"> </v>
      </c>
      <c r="G436" s="31" t="str">
        <f>IF(Замеры!T432=0," ",Замеры!I432)</f>
        <v xml:space="preserve"> </v>
      </c>
      <c r="H436" s="31" t="str">
        <f>CONCATENATE(Замеры!AE432,Замеры!U432,Замеры!AF432)</f>
        <v>0 0</v>
      </c>
      <c r="I436" s="29" t="str">
        <f>CONCATENATE(Замеры!AC432,Замеры!U432,Замеры!AD432)</f>
        <v>0 0</v>
      </c>
      <c r="J436" s="31" t="str">
        <f>IF(Замеры!T432=0," ",G436*2.55)</f>
        <v xml:space="preserve"> </v>
      </c>
      <c r="K436" s="29" t="str">
        <f>IF(Замеры!T432=0," ",Замеры!AA432)</f>
        <v xml:space="preserve"> </v>
      </c>
      <c r="L436" s="29" t="str">
        <f>IF(Замеры!T432=0," ",Замеры!AB432)</f>
        <v xml:space="preserve"> </v>
      </c>
      <c r="M436" s="29" t="str">
        <f>IF(Замеры!T432=0," ",0.1)</f>
        <v xml:space="preserve"> </v>
      </c>
      <c r="N436" s="29" t="str">
        <f>IF(Замеры!T432=0," ",Замеры!T432)</f>
        <v xml:space="preserve"> </v>
      </c>
      <c r="O436" s="29" t="str">
        <f>Замеры!U432</f>
        <v xml:space="preserve"> </v>
      </c>
      <c r="P436" s="29" t="str">
        <f>Замеры!V432</f>
        <v xml:space="preserve"> </v>
      </c>
      <c r="Q436" s="29" t="str">
        <f>IF(Замеры!T432=0," ","+")</f>
        <v xml:space="preserve"> </v>
      </c>
      <c r="R436" s="32">
        <f>Замеры!S432</f>
        <v>0</v>
      </c>
      <c r="W436" s="33" t="e">
        <f t="shared" si="12"/>
        <v>#VALUE!</v>
      </c>
      <c r="X436" s="31" t="s">
        <v>75</v>
      </c>
      <c r="Y436" s="33" t="e">
        <f t="shared" si="13"/>
        <v>#VALUE!</v>
      </c>
      <c r="Z436" s="32"/>
    </row>
    <row r="437" spans="1:26" x14ac:dyDescent="0.3">
      <c r="A437" s="35">
        <f>IF(Замеры!B433=0, " ", Замеры!B433)</f>
        <v>428</v>
      </c>
      <c r="B437" s="37" t="str">
        <f>CONCATENATE(Замеры!C433,Замеры!E433)</f>
        <v>Группа от QF</v>
      </c>
      <c r="C437" s="35" t="str">
        <f>IF(Замеры!H433=0," ", Замеры!H433)</f>
        <v xml:space="preserve"> </v>
      </c>
      <c r="D437" s="29" t="str">
        <f>IF(Замеры!T433=0, " ", Замеры!R433)</f>
        <v xml:space="preserve"> </v>
      </c>
      <c r="E437" s="29" t="str">
        <f>CONCATENATE(Замеры!N433,Замеры!Q433,Замеры!P433)</f>
        <v xml:space="preserve"> </v>
      </c>
      <c r="F437" s="30" t="str">
        <f>IF(Замеры!T433=0," ","---")</f>
        <v xml:space="preserve"> </v>
      </c>
      <c r="G437" s="31" t="str">
        <f>IF(Замеры!T433=0," ",Замеры!I433)</f>
        <v xml:space="preserve"> </v>
      </c>
      <c r="H437" s="31" t="str">
        <f>CONCATENATE(Замеры!AE433,Замеры!U433,Замеры!AF433)</f>
        <v>0 0</v>
      </c>
      <c r="I437" s="29" t="str">
        <f>CONCATENATE(Замеры!AC433,Замеры!U433,Замеры!AD433)</f>
        <v>0 0</v>
      </c>
      <c r="J437" s="31" t="str">
        <f>IF(Замеры!T433=0," ",G437*2.55)</f>
        <v xml:space="preserve"> </v>
      </c>
      <c r="K437" s="29" t="str">
        <f>IF(Замеры!T433=0," ",Замеры!AA433)</f>
        <v xml:space="preserve"> </v>
      </c>
      <c r="L437" s="29" t="str">
        <f>IF(Замеры!T433=0," ",Замеры!AB433)</f>
        <v xml:space="preserve"> </v>
      </c>
      <c r="M437" s="29" t="str">
        <f>IF(Замеры!T433=0," ",0.1)</f>
        <v xml:space="preserve"> </v>
      </c>
      <c r="N437" s="29" t="str">
        <f>IF(Замеры!T433=0," ",Замеры!T433)</f>
        <v xml:space="preserve"> </v>
      </c>
      <c r="O437" s="29" t="str">
        <f>Замеры!U433</f>
        <v xml:space="preserve"> </v>
      </c>
      <c r="P437" s="29" t="str">
        <f>Замеры!V433</f>
        <v xml:space="preserve"> </v>
      </c>
      <c r="Q437" s="29" t="str">
        <f>IF(Замеры!T433=0," ","+")</f>
        <v xml:space="preserve"> </v>
      </c>
      <c r="R437" s="32">
        <f>Замеры!S433</f>
        <v>0</v>
      </c>
      <c r="W437" s="33" t="e">
        <f t="shared" si="12"/>
        <v>#VALUE!</v>
      </c>
      <c r="X437" s="31" t="s">
        <v>75</v>
      </c>
      <c r="Y437" s="33" t="e">
        <f t="shared" si="13"/>
        <v>#VALUE!</v>
      </c>
      <c r="Z437" s="32"/>
    </row>
    <row r="438" spans="1:26" x14ac:dyDescent="0.3">
      <c r="A438" s="35">
        <f>IF(Замеры!B434=0, " ", Замеры!B434)</f>
        <v>429</v>
      </c>
      <c r="B438" s="37" t="str">
        <f>CONCATENATE(Замеры!C434,Замеры!E434)</f>
        <v>Группа от QF</v>
      </c>
      <c r="C438" s="35" t="str">
        <f>IF(Замеры!H434=0," ", Замеры!H434)</f>
        <v xml:space="preserve"> </v>
      </c>
      <c r="D438" s="29" t="str">
        <f>IF(Замеры!T434=0, " ", Замеры!R434)</f>
        <v xml:space="preserve"> </v>
      </c>
      <c r="E438" s="29" t="str">
        <f>CONCATENATE(Замеры!N434,Замеры!Q434,Замеры!P434)</f>
        <v xml:space="preserve"> </v>
      </c>
      <c r="F438" s="30" t="str">
        <f>IF(Замеры!T434=0," ","---")</f>
        <v xml:space="preserve"> </v>
      </c>
      <c r="G438" s="31" t="str">
        <f>IF(Замеры!T434=0," ",Замеры!I434)</f>
        <v xml:space="preserve"> </v>
      </c>
      <c r="H438" s="31" t="str">
        <f>CONCATENATE(Замеры!AE434,Замеры!U434,Замеры!AF434)</f>
        <v>0 0</v>
      </c>
      <c r="I438" s="29" t="str">
        <f>CONCATENATE(Замеры!AC434,Замеры!U434,Замеры!AD434)</f>
        <v>0 0</v>
      </c>
      <c r="J438" s="31" t="str">
        <f>IF(Замеры!T434=0," ",G438*2.55)</f>
        <v xml:space="preserve"> </v>
      </c>
      <c r="K438" s="29" t="str">
        <f>IF(Замеры!T434=0," ",Замеры!AA434)</f>
        <v xml:space="preserve"> </v>
      </c>
      <c r="L438" s="29" t="str">
        <f>IF(Замеры!T434=0," ",Замеры!AB434)</f>
        <v xml:space="preserve"> </v>
      </c>
      <c r="M438" s="29" t="str">
        <f>IF(Замеры!T434=0," ",0.1)</f>
        <v xml:space="preserve"> </v>
      </c>
      <c r="N438" s="29" t="str">
        <f>IF(Замеры!T434=0," ",Замеры!T434)</f>
        <v xml:space="preserve"> </v>
      </c>
      <c r="O438" s="29" t="str">
        <f>Замеры!U434</f>
        <v xml:space="preserve"> </v>
      </c>
      <c r="P438" s="29" t="str">
        <f>Замеры!V434</f>
        <v xml:space="preserve"> </v>
      </c>
      <c r="Q438" s="29" t="str">
        <f>IF(Замеры!T434=0," ","+")</f>
        <v xml:space="preserve"> </v>
      </c>
      <c r="R438" s="32">
        <f>Замеры!S434</f>
        <v>0</v>
      </c>
      <c r="W438" s="33" t="e">
        <f t="shared" si="12"/>
        <v>#VALUE!</v>
      </c>
      <c r="X438" s="31" t="s">
        <v>75</v>
      </c>
      <c r="Y438" s="33" t="e">
        <f t="shared" si="13"/>
        <v>#VALUE!</v>
      </c>
      <c r="Z438" s="32"/>
    </row>
    <row r="439" spans="1:26" x14ac:dyDescent="0.3">
      <c r="A439" s="35">
        <f>IF(Замеры!B435=0, " ", Замеры!B435)</f>
        <v>430</v>
      </c>
      <c r="B439" s="37" t="str">
        <f>CONCATENATE(Замеры!C435,Замеры!E435)</f>
        <v>Группа от QF</v>
      </c>
      <c r="C439" s="35" t="str">
        <f>IF(Замеры!H435=0," ", Замеры!H435)</f>
        <v xml:space="preserve"> </v>
      </c>
      <c r="D439" s="29" t="str">
        <f>IF(Замеры!T435=0, " ", Замеры!R435)</f>
        <v xml:space="preserve"> </v>
      </c>
      <c r="E439" s="29" t="str">
        <f>CONCATENATE(Замеры!N435,Замеры!Q435,Замеры!P435)</f>
        <v xml:space="preserve"> </v>
      </c>
      <c r="F439" s="30" t="str">
        <f>IF(Замеры!T435=0," ","---")</f>
        <v xml:space="preserve"> </v>
      </c>
      <c r="G439" s="31" t="str">
        <f>IF(Замеры!T435=0," ",Замеры!I435)</f>
        <v xml:space="preserve"> </v>
      </c>
      <c r="H439" s="31" t="str">
        <f>CONCATENATE(Замеры!AE435,Замеры!U435,Замеры!AF435)</f>
        <v>0 0</v>
      </c>
      <c r="I439" s="29" t="str">
        <f>CONCATENATE(Замеры!AC435,Замеры!U435,Замеры!AD435)</f>
        <v>0 0</v>
      </c>
      <c r="J439" s="31" t="str">
        <f>IF(Замеры!T435=0," ",G439*2.55)</f>
        <v xml:space="preserve"> </v>
      </c>
      <c r="K439" s="29" t="str">
        <f>IF(Замеры!T435=0," ",Замеры!AA435)</f>
        <v xml:space="preserve"> </v>
      </c>
      <c r="L439" s="29" t="str">
        <f>IF(Замеры!T435=0," ",Замеры!AB435)</f>
        <v xml:space="preserve"> </v>
      </c>
      <c r="M439" s="29" t="str">
        <f>IF(Замеры!T435=0," ",0.1)</f>
        <v xml:space="preserve"> </v>
      </c>
      <c r="N439" s="29" t="str">
        <f>IF(Замеры!T435=0," ",Замеры!T435)</f>
        <v xml:space="preserve"> </v>
      </c>
      <c r="O439" s="29" t="str">
        <f>Замеры!U435</f>
        <v xml:space="preserve"> </v>
      </c>
      <c r="P439" s="29" t="str">
        <f>Замеры!V435</f>
        <v xml:space="preserve"> </v>
      </c>
      <c r="Q439" s="29" t="str">
        <f>IF(Замеры!T435=0," ","+")</f>
        <v xml:space="preserve"> </v>
      </c>
      <c r="R439" s="32">
        <f>Замеры!S435</f>
        <v>0</v>
      </c>
      <c r="W439" s="33" t="e">
        <f t="shared" si="12"/>
        <v>#VALUE!</v>
      </c>
      <c r="X439" s="31" t="s">
        <v>75</v>
      </c>
      <c r="Y439" s="33" t="e">
        <f t="shared" si="13"/>
        <v>#VALUE!</v>
      </c>
      <c r="Z439" s="32"/>
    </row>
    <row r="440" spans="1:26" x14ac:dyDescent="0.3">
      <c r="A440" s="35">
        <f>IF(Замеры!B436=0, " ", Замеры!B436)</f>
        <v>431</v>
      </c>
      <c r="B440" s="37" t="str">
        <f>CONCATENATE(Замеры!C436,Замеры!E436)</f>
        <v>Группа от QF</v>
      </c>
      <c r="C440" s="35" t="str">
        <f>IF(Замеры!H436=0," ", Замеры!H436)</f>
        <v xml:space="preserve"> </v>
      </c>
      <c r="D440" s="29" t="str">
        <f>IF(Замеры!T436=0, " ", Замеры!R436)</f>
        <v xml:space="preserve"> </v>
      </c>
      <c r="E440" s="29" t="str">
        <f>CONCATENATE(Замеры!N436,Замеры!Q436,Замеры!P436)</f>
        <v xml:space="preserve"> </v>
      </c>
      <c r="F440" s="30" t="str">
        <f>IF(Замеры!T436=0," ","---")</f>
        <v xml:space="preserve"> </v>
      </c>
      <c r="G440" s="31" t="str">
        <f>IF(Замеры!T436=0," ",Замеры!I436)</f>
        <v xml:space="preserve"> </v>
      </c>
      <c r="H440" s="31" t="str">
        <f>CONCATENATE(Замеры!AE436,Замеры!U436,Замеры!AF436)</f>
        <v>0 0</v>
      </c>
      <c r="I440" s="29" t="str">
        <f>CONCATENATE(Замеры!AC436,Замеры!U436,Замеры!AD436)</f>
        <v>0 0</v>
      </c>
      <c r="J440" s="31" t="str">
        <f>IF(Замеры!T436=0," ",G440*2.55)</f>
        <v xml:space="preserve"> </v>
      </c>
      <c r="K440" s="29" t="str">
        <f>IF(Замеры!T436=0," ",Замеры!AA436)</f>
        <v xml:space="preserve"> </v>
      </c>
      <c r="L440" s="29" t="str">
        <f>IF(Замеры!T436=0," ",Замеры!AB436)</f>
        <v xml:space="preserve"> </v>
      </c>
      <c r="M440" s="29" t="str">
        <f>IF(Замеры!T436=0," ",0.1)</f>
        <v xml:space="preserve"> </v>
      </c>
      <c r="N440" s="29" t="str">
        <f>IF(Замеры!T436=0," ",Замеры!T436)</f>
        <v xml:space="preserve"> </v>
      </c>
      <c r="O440" s="29" t="str">
        <f>Замеры!U436</f>
        <v xml:space="preserve"> </v>
      </c>
      <c r="P440" s="29" t="str">
        <f>Замеры!V436</f>
        <v xml:space="preserve"> </v>
      </c>
      <c r="Q440" s="29" t="str">
        <f>IF(Замеры!T436=0," ","+")</f>
        <v xml:space="preserve"> </v>
      </c>
      <c r="R440" s="32">
        <f>Замеры!S436</f>
        <v>0</v>
      </c>
      <c r="W440" s="33" t="e">
        <f t="shared" si="12"/>
        <v>#VALUE!</v>
      </c>
      <c r="X440" s="31" t="s">
        <v>75</v>
      </c>
      <c r="Y440" s="33" t="e">
        <f t="shared" si="13"/>
        <v>#VALUE!</v>
      </c>
      <c r="Z440" s="32"/>
    </row>
    <row r="441" spans="1:26" x14ac:dyDescent="0.3">
      <c r="A441" s="35">
        <f>IF(Замеры!B437=0, " ", Замеры!B437)</f>
        <v>432</v>
      </c>
      <c r="B441" s="37" t="str">
        <f>CONCATENATE(Замеры!C437,Замеры!E437)</f>
        <v>Группа от QF</v>
      </c>
      <c r="C441" s="35" t="str">
        <f>IF(Замеры!H437=0," ", Замеры!H437)</f>
        <v xml:space="preserve"> </v>
      </c>
      <c r="D441" s="29" t="str">
        <f>IF(Замеры!T437=0, " ", Замеры!R437)</f>
        <v xml:space="preserve"> </v>
      </c>
      <c r="E441" s="29" t="str">
        <f>CONCATENATE(Замеры!N437,Замеры!Q437,Замеры!P437)</f>
        <v xml:space="preserve"> </v>
      </c>
      <c r="F441" s="30" t="str">
        <f>IF(Замеры!T437=0," ","---")</f>
        <v xml:space="preserve"> </v>
      </c>
      <c r="G441" s="31" t="str">
        <f>IF(Замеры!T437=0," ",Замеры!I437)</f>
        <v xml:space="preserve"> </v>
      </c>
      <c r="H441" s="31" t="str">
        <f>CONCATENATE(Замеры!AE437,Замеры!U437,Замеры!AF437)</f>
        <v>0 0</v>
      </c>
      <c r="I441" s="29" t="str">
        <f>CONCATENATE(Замеры!AC437,Замеры!U437,Замеры!AD437)</f>
        <v>0 0</v>
      </c>
      <c r="J441" s="31" t="str">
        <f>IF(Замеры!T437=0," ",G441*2.55)</f>
        <v xml:space="preserve"> </v>
      </c>
      <c r="K441" s="29" t="str">
        <f>IF(Замеры!T437=0," ",Замеры!AA437)</f>
        <v xml:space="preserve"> </v>
      </c>
      <c r="L441" s="29" t="str">
        <f>IF(Замеры!T437=0," ",Замеры!AB437)</f>
        <v xml:space="preserve"> </v>
      </c>
      <c r="M441" s="29" t="str">
        <f>IF(Замеры!T437=0," ",0.1)</f>
        <v xml:space="preserve"> </v>
      </c>
      <c r="N441" s="29" t="str">
        <f>IF(Замеры!T437=0," ",Замеры!T437)</f>
        <v xml:space="preserve"> </v>
      </c>
      <c r="O441" s="29" t="str">
        <f>Замеры!U437</f>
        <v xml:space="preserve"> </v>
      </c>
      <c r="P441" s="29" t="str">
        <f>Замеры!V437</f>
        <v xml:space="preserve"> </v>
      </c>
      <c r="Q441" s="29" t="str">
        <f>IF(Замеры!T437=0," ","+")</f>
        <v xml:space="preserve"> </v>
      </c>
      <c r="R441" s="32">
        <f>Замеры!S437</f>
        <v>0</v>
      </c>
      <c r="W441" s="33" t="e">
        <f t="shared" si="12"/>
        <v>#VALUE!</v>
      </c>
      <c r="X441" s="31" t="s">
        <v>75</v>
      </c>
      <c r="Y441" s="33" t="e">
        <f t="shared" si="13"/>
        <v>#VALUE!</v>
      </c>
      <c r="Z441" s="32"/>
    </row>
    <row r="442" spans="1:26" x14ac:dyDescent="0.3">
      <c r="A442" s="35">
        <f>IF(Замеры!B438=0, " ", Замеры!B438)</f>
        <v>433</v>
      </c>
      <c r="B442" s="37" t="str">
        <f>CONCATENATE(Замеры!C438,Замеры!E438)</f>
        <v>Группа от QF</v>
      </c>
      <c r="C442" s="35" t="str">
        <f>IF(Замеры!H438=0," ", Замеры!H438)</f>
        <v xml:space="preserve"> </v>
      </c>
      <c r="D442" s="29" t="str">
        <f>IF(Замеры!T438=0, " ", Замеры!R438)</f>
        <v xml:space="preserve"> </v>
      </c>
      <c r="E442" s="29" t="str">
        <f>CONCATENATE(Замеры!N438,Замеры!Q438,Замеры!P438)</f>
        <v xml:space="preserve"> </v>
      </c>
      <c r="F442" s="30" t="str">
        <f>IF(Замеры!T438=0," ","---")</f>
        <v xml:space="preserve"> </v>
      </c>
      <c r="G442" s="31" t="str">
        <f>IF(Замеры!T438=0," ",Замеры!I438)</f>
        <v xml:space="preserve"> </v>
      </c>
      <c r="H442" s="31" t="str">
        <f>CONCATENATE(Замеры!AE438,Замеры!U438,Замеры!AF438)</f>
        <v>0 0</v>
      </c>
      <c r="I442" s="29" t="str">
        <f>CONCATENATE(Замеры!AC438,Замеры!U438,Замеры!AD438)</f>
        <v>0 0</v>
      </c>
      <c r="J442" s="31" t="str">
        <f>IF(Замеры!T438=0," ",G442*2.55)</f>
        <v xml:space="preserve"> </v>
      </c>
      <c r="K442" s="29" t="str">
        <f>IF(Замеры!T438=0," ",Замеры!AA438)</f>
        <v xml:space="preserve"> </v>
      </c>
      <c r="L442" s="29" t="str">
        <f>IF(Замеры!T438=0," ",Замеры!AB438)</f>
        <v xml:space="preserve"> </v>
      </c>
      <c r="M442" s="29" t="str">
        <f>IF(Замеры!T438=0," ",0.1)</f>
        <v xml:space="preserve"> </v>
      </c>
      <c r="N442" s="29" t="str">
        <f>IF(Замеры!T438=0," ",Замеры!T438)</f>
        <v xml:space="preserve"> </v>
      </c>
      <c r="O442" s="29" t="str">
        <f>Замеры!U438</f>
        <v xml:space="preserve"> </v>
      </c>
      <c r="P442" s="29" t="str">
        <f>Замеры!V438</f>
        <v xml:space="preserve"> </v>
      </c>
      <c r="Q442" s="29" t="str">
        <f>IF(Замеры!T438=0," ","+")</f>
        <v xml:space="preserve"> </v>
      </c>
      <c r="R442" s="32">
        <f>Замеры!S438</f>
        <v>0</v>
      </c>
      <c r="W442" s="33" t="e">
        <f t="shared" si="12"/>
        <v>#VALUE!</v>
      </c>
      <c r="X442" s="31" t="s">
        <v>75</v>
      </c>
      <c r="Y442" s="33" t="e">
        <f t="shared" si="13"/>
        <v>#VALUE!</v>
      </c>
      <c r="Z442" s="32"/>
    </row>
    <row r="443" spans="1:26" x14ac:dyDescent="0.3">
      <c r="A443" s="35">
        <f>IF(Замеры!B439=0, " ", Замеры!B439)</f>
        <v>434</v>
      </c>
      <c r="B443" s="37" t="str">
        <f>CONCATENATE(Замеры!C439,Замеры!E439)</f>
        <v>Группа от QF</v>
      </c>
      <c r="C443" s="35" t="str">
        <f>IF(Замеры!H439=0," ", Замеры!H439)</f>
        <v xml:space="preserve"> </v>
      </c>
      <c r="D443" s="29" t="str">
        <f>IF(Замеры!T439=0, " ", Замеры!R439)</f>
        <v xml:space="preserve"> </v>
      </c>
      <c r="E443" s="29" t="str">
        <f>CONCATENATE(Замеры!N439,Замеры!Q439,Замеры!P439)</f>
        <v xml:space="preserve"> </v>
      </c>
      <c r="F443" s="30" t="str">
        <f>IF(Замеры!T439=0," ","---")</f>
        <v xml:space="preserve"> </v>
      </c>
      <c r="G443" s="31" t="str">
        <f>IF(Замеры!T439=0," ",Замеры!I439)</f>
        <v xml:space="preserve"> </v>
      </c>
      <c r="H443" s="31" t="str">
        <f>CONCATENATE(Замеры!AE439,Замеры!U439,Замеры!AF439)</f>
        <v>0 0</v>
      </c>
      <c r="I443" s="29" t="str">
        <f>CONCATENATE(Замеры!AC439,Замеры!U439,Замеры!AD439)</f>
        <v>0 0</v>
      </c>
      <c r="J443" s="31" t="str">
        <f>IF(Замеры!T439=0," ",G443*2.55)</f>
        <v xml:space="preserve"> </v>
      </c>
      <c r="K443" s="29" t="str">
        <f>IF(Замеры!T439=0," ",Замеры!AA439)</f>
        <v xml:space="preserve"> </v>
      </c>
      <c r="L443" s="29" t="str">
        <f>IF(Замеры!T439=0," ",Замеры!AB439)</f>
        <v xml:space="preserve"> </v>
      </c>
      <c r="M443" s="29" t="str">
        <f>IF(Замеры!T439=0," ",0.1)</f>
        <v xml:space="preserve"> </v>
      </c>
      <c r="N443" s="29" t="str">
        <f>IF(Замеры!T439=0," ",Замеры!T439)</f>
        <v xml:space="preserve"> </v>
      </c>
      <c r="O443" s="29" t="str">
        <f>Замеры!U439</f>
        <v xml:space="preserve"> </v>
      </c>
      <c r="P443" s="29" t="str">
        <f>Замеры!V439</f>
        <v xml:space="preserve"> </v>
      </c>
      <c r="Q443" s="29" t="str">
        <f>IF(Замеры!T439=0," ","+")</f>
        <v xml:space="preserve"> </v>
      </c>
      <c r="R443" s="32">
        <f>Замеры!S439</f>
        <v>0</v>
      </c>
      <c r="W443" s="33" t="e">
        <f t="shared" si="12"/>
        <v>#VALUE!</v>
      </c>
      <c r="X443" s="31" t="s">
        <v>75</v>
      </c>
      <c r="Y443" s="33" t="e">
        <f t="shared" si="13"/>
        <v>#VALUE!</v>
      </c>
      <c r="Z443" s="32"/>
    </row>
    <row r="444" spans="1:26" x14ac:dyDescent="0.3">
      <c r="A444" s="35">
        <f>IF(Замеры!B440=0, " ", Замеры!B440)</f>
        <v>435</v>
      </c>
      <c r="B444" s="37" t="str">
        <f>CONCATENATE(Замеры!C440,Замеры!E440)</f>
        <v>Группа от QF</v>
      </c>
      <c r="C444" s="35" t="str">
        <f>IF(Замеры!H440=0," ", Замеры!H440)</f>
        <v xml:space="preserve"> </v>
      </c>
      <c r="D444" s="29" t="str">
        <f>IF(Замеры!T440=0, " ", Замеры!R440)</f>
        <v xml:space="preserve"> </v>
      </c>
      <c r="E444" s="29" t="str">
        <f>CONCATENATE(Замеры!N440,Замеры!Q440,Замеры!P440)</f>
        <v xml:space="preserve"> </v>
      </c>
      <c r="F444" s="30" t="str">
        <f>IF(Замеры!T440=0," ","---")</f>
        <v xml:space="preserve"> </v>
      </c>
      <c r="G444" s="31" t="str">
        <f>IF(Замеры!T440=0," ",Замеры!I440)</f>
        <v xml:space="preserve"> </v>
      </c>
      <c r="H444" s="31" t="str">
        <f>CONCATENATE(Замеры!AE440,Замеры!U440,Замеры!AF440)</f>
        <v>0 0</v>
      </c>
      <c r="I444" s="29" t="str">
        <f>CONCATENATE(Замеры!AC440,Замеры!U440,Замеры!AD440)</f>
        <v>0 0</v>
      </c>
      <c r="J444" s="31" t="str">
        <f>IF(Замеры!T440=0," ",G444*2.55)</f>
        <v xml:space="preserve"> </v>
      </c>
      <c r="K444" s="29" t="str">
        <f>IF(Замеры!T440=0," ",Замеры!AA440)</f>
        <v xml:space="preserve"> </v>
      </c>
      <c r="L444" s="29" t="str">
        <f>IF(Замеры!T440=0," ",Замеры!AB440)</f>
        <v xml:space="preserve"> </v>
      </c>
      <c r="M444" s="29" t="str">
        <f>IF(Замеры!T440=0," ",0.1)</f>
        <v xml:space="preserve"> </v>
      </c>
      <c r="N444" s="29" t="str">
        <f>IF(Замеры!T440=0," ",Замеры!T440)</f>
        <v xml:space="preserve"> </v>
      </c>
      <c r="O444" s="29" t="str">
        <f>Замеры!U440</f>
        <v xml:space="preserve"> </v>
      </c>
      <c r="P444" s="29" t="str">
        <f>Замеры!V440</f>
        <v xml:space="preserve"> </v>
      </c>
      <c r="Q444" s="29" t="str">
        <f>IF(Замеры!T440=0," ","+")</f>
        <v xml:space="preserve"> </v>
      </c>
      <c r="R444" s="32">
        <f>Замеры!S440</f>
        <v>0</v>
      </c>
      <c r="W444" s="33" t="e">
        <f t="shared" si="12"/>
        <v>#VALUE!</v>
      </c>
      <c r="X444" s="31" t="s">
        <v>75</v>
      </c>
      <c r="Y444" s="33" t="e">
        <f t="shared" si="13"/>
        <v>#VALUE!</v>
      </c>
      <c r="Z444" s="32"/>
    </row>
    <row r="445" spans="1:26" x14ac:dyDescent="0.3">
      <c r="A445" s="35">
        <f>IF(Замеры!B441=0, " ", Замеры!B441)</f>
        <v>436</v>
      </c>
      <c r="B445" s="37" t="str">
        <f>CONCATENATE(Замеры!C441,Замеры!E441)</f>
        <v>Группа от QF</v>
      </c>
      <c r="C445" s="35" t="str">
        <f>IF(Замеры!H441=0," ", Замеры!H441)</f>
        <v xml:space="preserve"> </v>
      </c>
      <c r="D445" s="29" t="str">
        <f>IF(Замеры!T441=0, " ", Замеры!R441)</f>
        <v xml:space="preserve"> </v>
      </c>
      <c r="E445" s="29" t="str">
        <f>CONCATENATE(Замеры!N441,Замеры!Q441,Замеры!P441)</f>
        <v xml:space="preserve"> </v>
      </c>
      <c r="F445" s="30" t="str">
        <f>IF(Замеры!T441=0," ","---")</f>
        <v xml:space="preserve"> </v>
      </c>
      <c r="G445" s="31" t="str">
        <f>IF(Замеры!T441=0," ",Замеры!I441)</f>
        <v xml:space="preserve"> </v>
      </c>
      <c r="H445" s="31" t="str">
        <f>CONCATENATE(Замеры!AE441,Замеры!U441,Замеры!AF441)</f>
        <v>0 0</v>
      </c>
      <c r="I445" s="29" t="str">
        <f>CONCATENATE(Замеры!AC441,Замеры!U441,Замеры!AD441)</f>
        <v>0 0</v>
      </c>
      <c r="J445" s="31" t="str">
        <f>IF(Замеры!T441=0," ",G445*2.55)</f>
        <v xml:space="preserve"> </v>
      </c>
      <c r="K445" s="29" t="str">
        <f>IF(Замеры!T441=0," ",Замеры!AA441)</f>
        <v xml:space="preserve"> </v>
      </c>
      <c r="L445" s="29" t="str">
        <f>IF(Замеры!T441=0," ",Замеры!AB441)</f>
        <v xml:space="preserve"> </v>
      </c>
      <c r="M445" s="29" t="str">
        <f>IF(Замеры!T441=0," ",0.1)</f>
        <v xml:space="preserve"> </v>
      </c>
      <c r="N445" s="29" t="str">
        <f>IF(Замеры!T441=0," ",Замеры!T441)</f>
        <v xml:space="preserve"> </v>
      </c>
      <c r="O445" s="29" t="str">
        <f>Замеры!U441</f>
        <v xml:space="preserve"> </v>
      </c>
      <c r="P445" s="29" t="str">
        <f>Замеры!V441</f>
        <v xml:space="preserve"> </v>
      </c>
      <c r="Q445" s="29" t="str">
        <f>IF(Замеры!T441=0," ","+")</f>
        <v xml:space="preserve"> </v>
      </c>
      <c r="R445" s="32">
        <f>Замеры!S441</f>
        <v>0</v>
      </c>
      <c r="W445" s="33" t="e">
        <f t="shared" si="12"/>
        <v>#VALUE!</v>
      </c>
      <c r="X445" s="31" t="s">
        <v>75</v>
      </c>
      <c r="Y445" s="33" t="e">
        <f t="shared" si="13"/>
        <v>#VALUE!</v>
      </c>
      <c r="Z445" s="32"/>
    </row>
    <row r="446" spans="1:26" x14ac:dyDescent="0.3">
      <c r="A446" s="35">
        <f>IF(Замеры!B442=0, " ", Замеры!B442)</f>
        <v>437</v>
      </c>
      <c r="B446" s="37" t="str">
        <f>CONCATENATE(Замеры!C442,Замеры!E442)</f>
        <v>Группа от QF</v>
      </c>
      <c r="C446" s="35" t="str">
        <f>IF(Замеры!H442=0," ", Замеры!H442)</f>
        <v xml:space="preserve"> </v>
      </c>
      <c r="D446" s="29" t="str">
        <f>IF(Замеры!T442=0, " ", Замеры!R442)</f>
        <v xml:space="preserve"> </v>
      </c>
      <c r="E446" s="29" t="str">
        <f>CONCATENATE(Замеры!N442,Замеры!Q442,Замеры!P442)</f>
        <v xml:space="preserve"> </v>
      </c>
      <c r="F446" s="30" t="str">
        <f>IF(Замеры!T442=0," ","---")</f>
        <v xml:space="preserve"> </v>
      </c>
      <c r="G446" s="31" t="str">
        <f>IF(Замеры!T442=0," ",Замеры!I442)</f>
        <v xml:space="preserve"> </v>
      </c>
      <c r="H446" s="31" t="str">
        <f>CONCATENATE(Замеры!AE442,Замеры!U442,Замеры!AF442)</f>
        <v>0 0</v>
      </c>
      <c r="I446" s="29" t="str">
        <f>CONCATENATE(Замеры!AC442,Замеры!U442,Замеры!AD442)</f>
        <v>0 0</v>
      </c>
      <c r="J446" s="31" t="str">
        <f>IF(Замеры!T442=0," ",G446*2.55)</f>
        <v xml:space="preserve"> </v>
      </c>
      <c r="K446" s="29" t="str">
        <f>IF(Замеры!T442=0," ",Замеры!AA442)</f>
        <v xml:space="preserve"> </v>
      </c>
      <c r="L446" s="29" t="str">
        <f>IF(Замеры!T442=0," ",Замеры!AB442)</f>
        <v xml:space="preserve"> </v>
      </c>
      <c r="M446" s="29" t="str">
        <f>IF(Замеры!T442=0," ",0.1)</f>
        <v xml:space="preserve"> </v>
      </c>
      <c r="N446" s="29" t="str">
        <f>IF(Замеры!T442=0," ",Замеры!T442)</f>
        <v xml:space="preserve"> </v>
      </c>
      <c r="O446" s="29" t="str">
        <f>Замеры!U442</f>
        <v xml:space="preserve"> </v>
      </c>
      <c r="P446" s="29" t="str">
        <f>Замеры!V442</f>
        <v xml:space="preserve"> </v>
      </c>
      <c r="Q446" s="29" t="str">
        <f>IF(Замеры!T442=0," ","+")</f>
        <v xml:space="preserve"> </v>
      </c>
      <c r="R446" s="32">
        <f>Замеры!S442</f>
        <v>0</v>
      </c>
      <c r="W446" s="33" t="e">
        <f t="shared" si="12"/>
        <v>#VALUE!</v>
      </c>
      <c r="X446" s="31" t="s">
        <v>75</v>
      </c>
      <c r="Y446" s="33" t="e">
        <f t="shared" si="13"/>
        <v>#VALUE!</v>
      </c>
      <c r="Z446" s="32"/>
    </row>
    <row r="447" spans="1:26" x14ac:dyDescent="0.3">
      <c r="A447" s="35">
        <f>IF(Замеры!B443=0, " ", Замеры!B443)</f>
        <v>438</v>
      </c>
      <c r="B447" s="37" t="str">
        <f>CONCATENATE(Замеры!C443,Замеры!E443)</f>
        <v>Группа от QF</v>
      </c>
      <c r="C447" s="35" t="str">
        <f>IF(Замеры!H443=0," ", Замеры!H443)</f>
        <v xml:space="preserve"> </v>
      </c>
      <c r="D447" s="29" t="str">
        <f>IF(Замеры!T443=0, " ", Замеры!R443)</f>
        <v xml:space="preserve"> </v>
      </c>
      <c r="E447" s="29" t="str">
        <f>CONCATENATE(Замеры!N443,Замеры!Q443,Замеры!P443)</f>
        <v xml:space="preserve"> </v>
      </c>
      <c r="F447" s="30" t="str">
        <f>IF(Замеры!T443=0," ","---")</f>
        <v xml:space="preserve"> </v>
      </c>
      <c r="G447" s="31" t="str">
        <f>IF(Замеры!T443=0," ",Замеры!I443)</f>
        <v xml:space="preserve"> </v>
      </c>
      <c r="H447" s="31" t="str">
        <f>CONCATENATE(Замеры!AE443,Замеры!U443,Замеры!AF443)</f>
        <v>0 0</v>
      </c>
      <c r="I447" s="29" t="str">
        <f>CONCATENATE(Замеры!AC443,Замеры!U443,Замеры!AD443)</f>
        <v>0 0</v>
      </c>
      <c r="J447" s="31" t="str">
        <f>IF(Замеры!T443=0," ",G447*2.55)</f>
        <v xml:space="preserve"> </v>
      </c>
      <c r="K447" s="29" t="str">
        <f>IF(Замеры!T443=0," ",Замеры!AA443)</f>
        <v xml:space="preserve"> </v>
      </c>
      <c r="L447" s="29" t="str">
        <f>IF(Замеры!T443=0," ",Замеры!AB443)</f>
        <v xml:space="preserve"> </v>
      </c>
      <c r="M447" s="29" t="str">
        <f>IF(Замеры!T443=0," ",0.1)</f>
        <v xml:space="preserve"> </v>
      </c>
      <c r="N447" s="29" t="str">
        <f>IF(Замеры!T443=0," ",Замеры!T443)</f>
        <v xml:space="preserve"> </v>
      </c>
      <c r="O447" s="29" t="str">
        <f>Замеры!U443</f>
        <v xml:space="preserve"> </v>
      </c>
      <c r="P447" s="29" t="str">
        <f>Замеры!V443</f>
        <v xml:space="preserve"> </v>
      </c>
      <c r="Q447" s="29" t="str">
        <f>IF(Замеры!T443=0," ","+")</f>
        <v xml:space="preserve"> </v>
      </c>
      <c r="R447" s="32">
        <f>Замеры!S443</f>
        <v>0</v>
      </c>
      <c r="W447" s="33" t="e">
        <f t="shared" si="12"/>
        <v>#VALUE!</v>
      </c>
      <c r="X447" s="31" t="s">
        <v>75</v>
      </c>
      <c r="Y447" s="33" t="e">
        <f t="shared" si="13"/>
        <v>#VALUE!</v>
      </c>
      <c r="Z447" s="32"/>
    </row>
    <row r="448" spans="1:26" x14ac:dyDescent="0.3">
      <c r="A448" s="35">
        <f>IF(Замеры!B444=0, " ", Замеры!B444)</f>
        <v>439</v>
      </c>
      <c r="B448" s="37" t="str">
        <f>CONCATENATE(Замеры!C444,Замеры!E444)</f>
        <v>Группа от QF</v>
      </c>
      <c r="C448" s="35" t="str">
        <f>IF(Замеры!H444=0," ", Замеры!H444)</f>
        <v xml:space="preserve"> </v>
      </c>
      <c r="D448" s="29" t="str">
        <f>IF(Замеры!T444=0, " ", Замеры!R444)</f>
        <v xml:space="preserve"> </v>
      </c>
      <c r="E448" s="29" t="str">
        <f>CONCATENATE(Замеры!N444,Замеры!Q444,Замеры!P444)</f>
        <v xml:space="preserve"> </v>
      </c>
      <c r="F448" s="30" t="str">
        <f>IF(Замеры!T444=0," ","---")</f>
        <v xml:space="preserve"> </v>
      </c>
      <c r="G448" s="31" t="str">
        <f>IF(Замеры!T444=0," ",Замеры!I444)</f>
        <v xml:space="preserve"> </v>
      </c>
      <c r="H448" s="31" t="str">
        <f>CONCATENATE(Замеры!AE444,Замеры!U444,Замеры!AF444)</f>
        <v>0 0</v>
      </c>
      <c r="I448" s="29" t="str">
        <f>CONCATENATE(Замеры!AC444,Замеры!U444,Замеры!AD444)</f>
        <v>0 0</v>
      </c>
      <c r="J448" s="31" t="str">
        <f>IF(Замеры!T444=0," ",G448*2.55)</f>
        <v xml:space="preserve"> </v>
      </c>
      <c r="K448" s="29" t="str">
        <f>IF(Замеры!T444=0," ",Замеры!AA444)</f>
        <v xml:space="preserve"> </v>
      </c>
      <c r="L448" s="29" t="str">
        <f>IF(Замеры!T444=0," ",Замеры!AB444)</f>
        <v xml:space="preserve"> </v>
      </c>
      <c r="M448" s="29" t="str">
        <f>IF(Замеры!T444=0," ",0.1)</f>
        <v xml:space="preserve"> </v>
      </c>
      <c r="N448" s="29" t="str">
        <f>IF(Замеры!T444=0," ",Замеры!T444)</f>
        <v xml:space="preserve"> </v>
      </c>
      <c r="O448" s="29" t="str">
        <f>Замеры!U444</f>
        <v xml:space="preserve"> </v>
      </c>
      <c r="P448" s="29" t="str">
        <f>Замеры!V444</f>
        <v xml:space="preserve"> </v>
      </c>
      <c r="Q448" s="29" t="str">
        <f>IF(Замеры!T444=0," ","+")</f>
        <v xml:space="preserve"> </v>
      </c>
      <c r="R448" s="32">
        <f>Замеры!S444</f>
        <v>0</v>
      </c>
      <c r="W448" s="33" t="e">
        <f t="shared" si="12"/>
        <v>#VALUE!</v>
      </c>
      <c r="X448" s="31" t="s">
        <v>75</v>
      </c>
      <c r="Y448" s="33" t="e">
        <f t="shared" si="13"/>
        <v>#VALUE!</v>
      </c>
      <c r="Z448" s="32"/>
    </row>
    <row r="449" spans="1:26" x14ac:dyDescent="0.3">
      <c r="A449" s="35">
        <f>IF(Замеры!B445=0, " ", Замеры!B445)</f>
        <v>440</v>
      </c>
      <c r="B449" s="37" t="str">
        <f>CONCATENATE(Замеры!C445,Замеры!E445)</f>
        <v>Группа от QF</v>
      </c>
      <c r="C449" s="35" t="str">
        <f>IF(Замеры!H445=0," ", Замеры!H445)</f>
        <v xml:space="preserve"> </v>
      </c>
      <c r="D449" s="29" t="str">
        <f>IF(Замеры!T445=0, " ", Замеры!R445)</f>
        <v xml:space="preserve"> </v>
      </c>
      <c r="E449" s="29" t="str">
        <f>CONCATENATE(Замеры!N445,Замеры!Q445,Замеры!P445)</f>
        <v xml:space="preserve"> </v>
      </c>
      <c r="F449" s="30" t="str">
        <f>IF(Замеры!T445=0," ","---")</f>
        <v xml:space="preserve"> </v>
      </c>
      <c r="G449" s="31" t="str">
        <f>IF(Замеры!T445=0," ",Замеры!I445)</f>
        <v xml:space="preserve"> </v>
      </c>
      <c r="H449" s="31" t="str">
        <f>CONCATENATE(Замеры!AE445,Замеры!U445,Замеры!AF445)</f>
        <v>0 0</v>
      </c>
      <c r="I449" s="29" t="str">
        <f>CONCATENATE(Замеры!AC445,Замеры!U445,Замеры!AD445)</f>
        <v>0 0</v>
      </c>
      <c r="J449" s="31" t="str">
        <f>IF(Замеры!T445=0," ",G449*2.55)</f>
        <v xml:space="preserve"> </v>
      </c>
      <c r="K449" s="29" t="str">
        <f>IF(Замеры!T445=0," ",Замеры!AA445)</f>
        <v xml:space="preserve"> </v>
      </c>
      <c r="L449" s="29" t="str">
        <f>IF(Замеры!T445=0," ",Замеры!AB445)</f>
        <v xml:space="preserve"> </v>
      </c>
      <c r="M449" s="29" t="str">
        <f>IF(Замеры!T445=0," ",0.1)</f>
        <v xml:space="preserve"> </v>
      </c>
      <c r="N449" s="29" t="str">
        <f>IF(Замеры!T445=0," ",Замеры!T445)</f>
        <v xml:space="preserve"> </v>
      </c>
      <c r="O449" s="29" t="str">
        <f>Замеры!U445</f>
        <v xml:space="preserve"> </v>
      </c>
      <c r="P449" s="29" t="str">
        <f>Замеры!V445</f>
        <v xml:space="preserve"> </v>
      </c>
      <c r="Q449" s="29" t="str">
        <f>IF(Замеры!T445=0," ","+")</f>
        <v xml:space="preserve"> </v>
      </c>
      <c r="R449" s="32">
        <f>Замеры!S445</f>
        <v>0</v>
      </c>
      <c r="W449" s="33" t="e">
        <f t="shared" si="12"/>
        <v>#VALUE!</v>
      </c>
      <c r="X449" s="31" t="s">
        <v>75</v>
      </c>
      <c r="Y449" s="33" t="e">
        <f t="shared" si="13"/>
        <v>#VALUE!</v>
      </c>
      <c r="Z449" s="32"/>
    </row>
    <row r="450" spans="1:26" x14ac:dyDescent="0.3">
      <c r="A450" s="35">
        <f>IF(Замеры!B446=0, " ", Замеры!B446)</f>
        <v>441</v>
      </c>
      <c r="B450" s="37" t="str">
        <f>CONCATENATE(Замеры!C446,Замеры!E446)</f>
        <v>Группа от QF</v>
      </c>
      <c r="C450" s="35" t="str">
        <f>IF(Замеры!H446=0," ", Замеры!H446)</f>
        <v xml:space="preserve"> </v>
      </c>
      <c r="D450" s="29" t="str">
        <f>IF(Замеры!T446=0, " ", Замеры!R446)</f>
        <v xml:space="preserve"> </v>
      </c>
      <c r="E450" s="29" t="str">
        <f>CONCATENATE(Замеры!N446,Замеры!Q446,Замеры!P446)</f>
        <v xml:space="preserve"> </v>
      </c>
      <c r="F450" s="30" t="str">
        <f>IF(Замеры!T446=0," ","---")</f>
        <v xml:space="preserve"> </v>
      </c>
      <c r="G450" s="31" t="str">
        <f>IF(Замеры!T446=0," ",Замеры!I446)</f>
        <v xml:space="preserve"> </v>
      </c>
      <c r="H450" s="31" t="str">
        <f>CONCATENATE(Замеры!AE446,Замеры!U446,Замеры!AF446)</f>
        <v>0 0</v>
      </c>
      <c r="I450" s="29" t="str">
        <f>CONCATENATE(Замеры!AC446,Замеры!U446,Замеры!AD446)</f>
        <v>0 0</v>
      </c>
      <c r="J450" s="31" t="str">
        <f>IF(Замеры!T446=0," ",G450*2.55)</f>
        <v xml:space="preserve"> </v>
      </c>
      <c r="K450" s="29" t="str">
        <f>IF(Замеры!T446=0," ",Замеры!AA446)</f>
        <v xml:space="preserve"> </v>
      </c>
      <c r="L450" s="29" t="str">
        <f>IF(Замеры!T446=0," ",Замеры!AB446)</f>
        <v xml:space="preserve"> </v>
      </c>
      <c r="M450" s="29" t="str">
        <f>IF(Замеры!T446=0," ",0.1)</f>
        <v xml:space="preserve"> </v>
      </c>
      <c r="N450" s="29" t="str">
        <f>IF(Замеры!T446=0," ",Замеры!T446)</f>
        <v xml:space="preserve"> </v>
      </c>
      <c r="O450" s="29" t="str">
        <f>Замеры!U446</f>
        <v xml:space="preserve"> </v>
      </c>
      <c r="P450" s="29" t="str">
        <f>Замеры!V446</f>
        <v xml:space="preserve"> </v>
      </c>
      <c r="Q450" s="29" t="str">
        <f>IF(Замеры!T446=0," ","+")</f>
        <v xml:space="preserve"> </v>
      </c>
      <c r="R450" s="32">
        <f>Замеры!S446</f>
        <v>0</v>
      </c>
      <c r="W450" s="33" t="e">
        <f t="shared" si="12"/>
        <v>#VALUE!</v>
      </c>
      <c r="X450" s="31" t="s">
        <v>75</v>
      </c>
      <c r="Y450" s="33" t="e">
        <f t="shared" si="13"/>
        <v>#VALUE!</v>
      </c>
      <c r="Z450" s="32"/>
    </row>
    <row r="451" spans="1:26" x14ac:dyDescent="0.3">
      <c r="A451" s="35">
        <f>IF(Замеры!B447=0, " ", Замеры!B447)</f>
        <v>442</v>
      </c>
      <c r="B451" s="37" t="str">
        <f>CONCATENATE(Замеры!C447,Замеры!E447)</f>
        <v>Группа от QF</v>
      </c>
      <c r="C451" s="35" t="str">
        <f>IF(Замеры!H447=0," ", Замеры!H447)</f>
        <v xml:space="preserve"> </v>
      </c>
      <c r="D451" s="29" t="str">
        <f>IF(Замеры!T447=0, " ", Замеры!R447)</f>
        <v xml:space="preserve"> </v>
      </c>
      <c r="E451" s="29" t="str">
        <f>CONCATENATE(Замеры!N447,Замеры!Q447,Замеры!P447)</f>
        <v xml:space="preserve"> </v>
      </c>
      <c r="F451" s="30" t="str">
        <f>IF(Замеры!T447=0," ","---")</f>
        <v xml:space="preserve"> </v>
      </c>
      <c r="G451" s="31" t="str">
        <f>IF(Замеры!T447=0," ",Замеры!I447)</f>
        <v xml:space="preserve"> </v>
      </c>
      <c r="H451" s="31" t="str">
        <f>CONCATENATE(Замеры!AE447,Замеры!U447,Замеры!AF447)</f>
        <v>0 0</v>
      </c>
      <c r="I451" s="29" t="str">
        <f>CONCATENATE(Замеры!AC447,Замеры!U447,Замеры!AD447)</f>
        <v>0 0</v>
      </c>
      <c r="J451" s="31" t="str">
        <f>IF(Замеры!T447=0," ",G451*2.55)</f>
        <v xml:space="preserve"> </v>
      </c>
      <c r="K451" s="29" t="str">
        <f>IF(Замеры!T447=0," ",Замеры!AA447)</f>
        <v xml:space="preserve"> </v>
      </c>
      <c r="L451" s="29" t="str">
        <f>IF(Замеры!T447=0," ",Замеры!AB447)</f>
        <v xml:space="preserve"> </v>
      </c>
      <c r="M451" s="29" t="str">
        <f>IF(Замеры!T447=0," ",0.1)</f>
        <v xml:space="preserve"> </v>
      </c>
      <c r="N451" s="29" t="str">
        <f>IF(Замеры!T447=0," ",Замеры!T447)</f>
        <v xml:space="preserve"> </v>
      </c>
      <c r="O451" s="29" t="str">
        <f>Замеры!U447</f>
        <v xml:space="preserve"> </v>
      </c>
      <c r="P451" s="29" t="str">
        <f>Замеры!V447</f>
        <v xml:space="preserve"> </v>
      </c>
      <c r="Q451" s="29" t="str">
        <f>IF(Замеры!T447=0," ","+")</f>
        <v xml:space="preserve"> </v>
      </c>
      <c r="R451" s="32">
        <f>Замеры!S447</f>
        <v>0</v>
      </c>
      <c r="W451" s="33" t="e">
        <f t="shared" si="12"/>
        <v>#VALUE!</v>
      </c>
      <c r="X451" s="31" t="s">
        <v>75</v>
      </c>
      <c r="Y451" s="33" t="e">
        <f t="shared" si="13"/>
        <v>#VALUE!</v>
      </c>
      <c r="Z451" s="32"/>
    </row>
    <row r="452" spans="1:26" x14ac:dyDescent="0.3">
      <c r="A452" s="35">
        <f>IF(Замеры!B448=0, " ", Замеры!B448)</f>
        <v>443</v>
      </c>
      <c r="B452" s="37" t="str">
        <f>CONCATENATE(Замеры!C448,Замеры!E448)</f>
        <v>Группа от QF</v>
      </c>
      <c r="C452" s="35" t="str">
        <f>IF(Замеры!H448=0," ", Замеры!H448)</f>
        <v xml:space="preserve"> </v>
      </c>
      <c r="D452" s="29" t="str">
        <f>IF(Замеры!T448=0, " ", Замеры!R448)</f>
        <v xml:space="preserve"> </v>
      </c>
      <c r="E452" s="29" t="str">
        <f>CONCATENATE(Замеры!N448,Замеры!Q448,Замеры!P448)</f>
        <v xml:space="preserve"> </v>
      </c>
      <c r="F452" s="30" t="str">
        <f>IF(Замеры!T448=0," ","---")</f>
        <v xml:space="preserve"> </v>
      </c>
      <c r="G452" s="31" t="str">
        <f>IF(Замеры!T448=0," ",Замеры!I448)</f>
        <v xml:space="preserve"> </v>
      </c>
      <c r="H452" s="31" t="str">
        <f>CONCATENATE(Замеры!AE448,Замеры!U448,Замеры!AF448)</f>
        <v>0 0</v>
      </c>
      <c r="I452" s="29" t="str">
        <f>CONCATENATE(Замеры!AC448,Замеры!U448,Замеры!AD448)</f>
        <v>0 0</v>
      </c>
      <c r="J452" s="31" t="str">
        <f>IF(Замеры!T448=0," ",G452*2.55)</f>
        <v xml:space="preserve"> </v>
      </c>
      <c r="K452" s="29" t="str">
        <f>IF(Замеры!T448=0," ",Замеры!AA448)</f>
        <v xml:space="preserve"> </v>
      </c>
      <c r="L452" s="29" t="str">
        <f>IF(Замеры!T448=0," ",Замеры!AB448)</f>
        <v xml:space="preserve"> </v>
      </c>
      <c r="M452" s="29" t="str">
        <f>IF(Замеры!T448=0," ",0.1)</f>
        <v xml:space="preserve"> </v>
      </c>
      <c r="N452" s="29" t="str">
        <f>IF(Замеры!T448=0," ",Замеры!T448)</f>
        <v xml:space="preserve"> </v>
      </c>
      <c r="O452" s="29" t="str">
        <f>Замеры!U448</f>
        <v xml:space="preserve"> </v>
      </c>
      <c r="P452" s="29" t="str">
        <f>Замеры!V448</f>
        <v xml:space="preserve"> </v>
      </c>
      <c r="Q452" s="29" t="str">
        <f>IF(Замеры!T448=0," ","+")</f>
        <v xml:space="preserve"> </v>
      </c>
      <c r="R452" s="32">
        <f>Замеры!S448</f>
        <v>0</v>
      </c>
      <c r="W452" s="33" t="e">
        <f t="shared" si="12"/>
        <v>#VALUE!</v>
      </c>
      <c r="X452" s="31" t="s">
        <v>75</v>
      </c>
      <c r="Y452" s="33" t="e">
        <f t="shared" si="13"/>
        <v>#VALUE!</v>
      </c>
      <c r="Z452" s="32"/>
    </row>
    <row r="453" spans="1:26" x14ac:dyDescent="0.3">
      <c r="A453" s="35">
        <f>IF(Замеры!B449=0, " ", Замеры!B449)</f>
        <v>444</v>
      </c>
      <c r="B453" s="37" t="str">
        <f>CONCATENATE(Замеры!C449,Замеры!E449)</f>
        <v>Группа от QF</v>
      </c>
      <c r="C453" s="35" t="str">
        <f>IF(Замеры!H449=0," ", Замеры!H449)</f>
        <v xml:space="preserve"> </v>
      </c>
      <c r="D453" s="29" t="str">
        <f>IF(Замеры!T449=0, " ", Замеры!R449)</f>
        <v xml:space="preserve"> </v>
      </c>
      <c r="E453" s="29" t="str">
        <f>CONCATENATE(Замеры!N449,Замеры!Q449,Замеры!P449)</f>
        <v xml:space="preserve"> </v>
      </c>
      <c r="F453" s="30" t="str">
        <f>IF(Замеры!T449=0," ","---")</f>
        <v xml:space="preserve"> </v>
      </c>
      <c r="G453" s="31" t="str">
        <f>IF(Замеры!T449=0," ",Замеры!I449)</f>
        <v xml:space="preserve"> </v>
      </c>
      <c r="H453" s="31" t="str">
        <f>CONCATENATE(Замеры!AE449,Замеры!U449,Замеры!AF449)</f>
        <v>0 0</v>
      </c>
      <c r="I453" s="29" t="str">
        <f>CONCATENATE(Замеры!AC449,Замеры!U449,Замеры!AD449)</f>
        <v>0 0</v>
      </c>
      <c r="J453" s="31" t="str">
        <f>IF(Замеры!T449=0," ",G453*2.55)</f>
        <v xml:space="preserve"> </v>
      </c>
      <c r="K453" s="29" t="str">
        <f>IF(Замеры!T449=0," ",Замеры!AA449)</f>
        <v xml:space="preserve"> </v>
      </c>
      <c r="L453" s="29" t="str">
        <f>IF(Замеры!T449=0," ",Замеры!AB449)</f>
        <v xml:space="preserve"> </v>
      </c>
      <c r="M453" s="29" t="str">
        <f>IF(Замеры!T449=0," ",0.1)</f>
        <v xml:space="preserve"> </v>
      </c>
      <c r="N453" s="29" t="str">
        <f>IF(Замеры!T449=0," ",Замеры!T449)</f>
        <v xml:space="preserve"> </v>
      </c>
      <c r="O453" s="29" t="str">
        <f>Замеры!U449</f>
        <v xml:space="preserve"> </v>
      </c>
      <c r="P453" s="29" t="str">
        <f>Замеры!V449</f>
        <v xml:space="preserve"> </v>
      </c>
      <c r="Q453" s="29" t="str">
        <f>IF(Замеры!T449=0," ","+")</f>
        <v xml:space="preserve"> </v>
      </c>
      <c r="R453" s="32">
        <f>Замеры!S449</f>
        <v>0</v>
      </c>
      <c r="W453" s="33" t="e">
        <f t="shared" si="12"/>
        <v>#VALUE!</v>
      </c>
      <c r="X453" s="31" t="s">
        <v>75</v>
      </c>
      <c r="Y453" s="33" t="e">
        <f t="shared" si="13"/>
        <v>#VALUE!</v>
      </c>
      <c r="Z453" s="32"/>
    </row>
    <row r="454" spans="1:26" x14ac:dyDescent="0.3">
      <c r="A454" s="35">
        <f>IF(Замеры!B450=0, " ", Замеры!B450)</f>
        <v>445</v>
      </c>
      <c r="B454" s="37" t="str">
        <f>CONCATENATE(Замеры!C450,Замеры!E450)</f>
        <v>Группа от QF</v>
      </c>
      <c r="C454" s="35" t="str">
        <f>IF(Замеры!H450=0," ", Замеры!H450)</f>
        <v xml:space="preserve"> </v>
      </c>
      <c r="D454" s="29" t="str">
        <f>IF(Замеры!T450=0, " ", Замеры!R450)</f>
        <v xml:space="preserve"> </v>
      </c>
      <c r="E454" s="29" t="str">
        <f>CONCATENATE(Замеры!N450,Замеры!Q450,Замеры!P450)</f>
        <v xml:space="preserve"> </v>
      </c>
      <c r="F454" s="30" t="str">
        <f>IF(Замеры!T450=0," ","---")</f>
        <v xml:space="preserve"> </v>
      </c>
      <c r="G454" s="31" t="str">
        <f>IF(Замеры!T450=0," ",Замеры!I450)</f>
        <v xml:space="preserve"> </v>
      </c>
      <c r="H454" s="31" t="str">
        <f>CONCATENATE(Замеры!AE450,Замеры!U450,Замеры!AF450)</f>
        <v>0 0</v>
      </c>
      <c r="I454" s="29" t="str">
        <f>CONCATENATE(Замеры!AC450,Замеры!U450,Замеры!AD450)</f>
        <v>0 0</v>
      </c>
      <c r="J454" s="31" t="str">
        <f>IF(Замеры!T450=0," ",G454*2.55)</f>
        <v xml:space="preserve"> </v>
      </c>
      <c r="K454" s="29" t="str">
        <f>IF(Замеры!T450=0," ",Замеры!AA450)</f>
        <v xml:space="preserve"> </v>
      </c>
      <c r="L454" s="29" t="str">
        <f>IF(Замеры!T450=0," ",Замеры!AB450)</f>
        <v xml:space="preserve"> </v>
      </c>
      <c r="M454" s="29" t="str">
        <f>IF(Замеры!T450=0," ",0.1)</f>
        <v xml:space="preserve"> </v>
      </c>
      <c r="N454" s="29" t="str">
        <f>IF(Замеры!T450=0," ",Замеры!T450)</f>
        <v xml:space="preserve"> </v>
      </c>
      <c r="O454" s="29" t="str">
        <f>Замеры!U450</f>
        <v xml:space="preserve"> </v>
      </c>
      <c r="P454" s="29" t="str">
        <f>Замеры!V450</f>
        <v xml:space="preserve"> </v>
      </c>
      <c r="Q454" s="29" t="str">
        <f>IF(Замеры!T450=0," ","+")</f>
        <v xml:space="preserve"> </v>
      </c>
      <c r="R454" s="32">
        <f>Замеры!S450</f>
        <v>0</v>
      </c>
      <c r="W454" s="33" t="e">
        <f t="shared" si="12"/>
        <v>#VALUE!</v>
      </c>
      <c r="X454" s="31" t="s">
        <v>75</v>
      </c>
      <c r="Y454" s="33" t="e">
        <f t="shared" si="13"/>
        <v>#VALUE!</v>
      </c>
      <c r="Z454" s="32"/>
    </row>
    <row r="455" spans="1:26" x14ac:dyDescent="0.3">
      <c r="A455" s="35">
        <f>IF(Замеры!B451=0, " ", Замеры!B451)</f>
        <v>446</v>
      </c>
      <c r="B455" s="37" t="str">
        <f>CONCATENATE(Замеры!C451,Замеры!E451)</f>
        <v>Группа от QF</v>
      </c>
      <c r="C455" s="35" t="str">
        <f>IF(Замеры!H451=0," ", Замеры!H451)</f>
        <v xml:space="preserve"> </v>
      </c>
      <c r="D455" s="29" t="str">
        <f>IF(Замеры!T451=0, " ", Замеры!R451)</f>
        <v xml:space="preserve"> </v>
      </c>
      <c r="E455" s="29" t="str">
        <f>CONCATENATE(Замеры!N451,Замеры!Q451,Замеры!P451)</f>
        <v xml:space="preserve"> </v>
      </c>
      <c r="F455" s="30" t="str">
        <f>IF(Замеры!T451=0," ","---")</f>
        <v xml:space="preserve"> </v>
      </c>
      <c r="G455" s="31" t="str">
        <f>IF(Замеры!T451=0," ",Замеры!I451)</f>
        <v xml:space="preserve"> </v>
      </c>
      <c r="H455" s="31" t="str">
        <f>CONCATENATE(Замеры!AE451,Замеры!U451,Замеры!AF451)</f>
        <v>0 0</v>
      </c>
      <c r="I455" s="29" t="str">
        <f>CONCATENATE(Замеры!AC451,Замеры!U451,Замеры!AD451)</f>
        <v>0 0</v>
      </c>
      <c r="J455" s="31" t="str">
        <f>IF(Замеры!T451=0," ",G455*2.55)</f>
        <v xml:space="preserve"> </v>
      </c>
      <c r="K455" s="29" t="str">
        <f>IF(Замеры!T451=0," ",Замеры!AA451)</f>
        <v xml:space="preserve"> </v>
      </c>
      <c r="L455" s="29" t="str">
        <f>IF(Замеры!T451=0," ",Замеры!AB451)</f>
        <v xml:space="preserve"> </v>
      </c>
      <c r="M455" s="29" t="str">
        <f>IF(Замеры!T451=0," ",0.1)</f>
        <v xml:space="preserve"> </v>
      </c>
      <c r="N455" s="29" t="str">
        <f>IF(Замеры!T451=0," ",Замеры!T451)</f>
        <v xml:space="preserve"> </v>
      </c>
      <c r="O455" s="29" t="str">
        <f>Замеры!U451</f>
        <v xml:space="preserve"> </v>
      </c>
      <c r="P455" s="29" t="str">
        <f>Замеры!V451</f>
        <v xml:space="preserve"> </v>
      </c>
      <c r="Q455" s="29" t="str">
        <f>IF(Замеры!T451=0," ","+")</f>
        <v xml:space="preserve"> </v>
      </c>
      <c r="R455" s="32">
        <f>Замеры!S451</f>
        <v>0</v>
      </c>
      <c r="W455" s="33" t="e">
        <f t="shared" si="12"/>
        <v>#VALUE!</v>
      </c>
      <c r="X455" s="31" t="s">
        <v>75</v>
      </c>
      <c r="Y455" s="33" t="e">
        <f t="shared" si="13"/>
        <v>#VALUE!</v>
      </c>
      <c r="Z455" s="32"/>
    </row>
    <row r="456" spans="1:26" x14ac:dyDescent="0.3">
      <c r="A456" s="35">
        <f>IF(Замеры!B452=0, " ", Замеры!B452)</f>
        <v>447</v>
      </c>
      <c r="B456" s="37" t="str">
        <f>CONCATENATE(Замеры!C452,Замеры!E452)</f>
        <v>Группа от QF</v>
      </c>
      <c r="C456" s="35" t="str">
        <f>IF(Замеры!H452=0," ", Замеры!H452)</f>
        <v xml:space="preserve"> </v>
      </c>
      <c r="D456" s="29" t="str">
        <f>IF(Замеры!T452=0, " ", Замеры!R452)</f>
        <v xml:space="preserve"> </v>
      </c>
      <c r="E456" s="29" t="str">
        <f>CONCATENATE(Замеры!N452,Замеры!Q452,Замеры!P452)</f>
        <v xml:space="preserve"> </v>
      </c>
      <c r="F456" s="30" t="str">
        <f>IF(Замеры!T452=0," ","---")</f>
        <v xml:space="preserve"> </v>
      </c>
      <c r="G456" s="31" t="str">
        <f>IF(Замеры!T452=0," ",Замеры!I452)</f>
        <v xml:space="preserve"> </v>
      </c>
      <c r="H456" s="31" t="str">
        <f>CONCATENATE(Замеры!AE452,Замеры!U452,Замеры!AF452)</f>
        <v>0 0</v>
      </c>
      <c r="I456" s="29" t="str">
        <f>CONCATENATE(Замеры!AC452,Замеры!U452,Замеры!AD452)</f>
        <v>0 0</v>
      </c>
      <c r="J456" s="31" t="str">
        <f>IF(Замеры!T452=0," ",G456*2.55)</f>
        <v xml:space="preserve"> </v>
      </c>
      <c r="K456" s="29" t="str">
        <f>IF(Замеры!T452=0," ",Замеры!AA452)</f>
        <v xml:space="preserve"> </v>
      </c>
      <c r="L456" s="29" t="str">
        <f>IF(Замеры!T452=0," ",Замеры!AB452)</f>
        <v xml:space="preserve"> </v>
      </c>
      <c r="M456" s="29" t="str">
        <f>IF(Замеры!T452=0," ",0.1)</f>
        <v xml:space="preserve"> </v>
      </c>
      <c r="N456" s="29" t="str">
        <f>IF(Замеры!T452=0," ",Замеры!T452)</f>
        <v xml:space="preserve"> </v>
      </c>
      <c r="O456" s="29" t="str">
        <f>Замеры!U452</f>
        <v xml:space="preserve"> </v>
      </c>
      <c r="P456" s="29" t="str">
        <f>Замеры!V452</f>
        <v xml:space="preserve"> </v>
      </c>
      <c r="Q456" s="29" t="str">
        <f>IF(Замеры!T452=0," ","+")</f>
        <v xml:space="preserve"> </v>
      </c>
      <c r="R456" s="32">
        <f>Замеры!S452</f>
        <v>0</v>
      </c>
      <c r="W456" s="33" t="e">
        <f t="shared" si="12"/>
        <v>#VALUE!</v>
      </c>
      <c r="X456" s="31" t="s">
        <v>75</v>
      </c>
      <c r="Y456" s="33" t="e">
        <f t="shared" si="13"/>
        <v>#VALUE!</v>
      </c>
      <c r="Z456" s="32"/>
    </row>
    <row r="457" spans="1:26" x14ac:dyDescent="0.3">
      <c r="A457" s="35">
        <f>IF(Замеры!B453=0, " ", Замеры!B453)</f>
        <v>448</v>
      </c>
      <c r="B457" s="37" t="str">
        <f>CONCATENATE(Замеры!C453,Замеры!E453)</f>
        <v>Группа от QF</v>
      </c>
      <c r="C457" s="35" t="str">
        <f>IF(Замеры!H453=0," ", Замеры!H453)</f>
        <v xml:space="preserve"> </v>
      </c>
      <c r="D457" s="29" t="str">
        <f>IF(Замеры!T453=0, " ", Замеры!R453)</f>
        <v xml:space="preserve"> </v>
      </c>
      <c r="E457" s="29" t="str">
        <f>CONCATENATE(Замеры!N453,Замеры!Q453,Замеры!P453)</f>
        <v xml:space="preserve"> </v>
      </c>
      <c r="F457" s="30" t="str">
        <f>IF(Замеры!T453=0," ","---")</f>
        <v xml:space="preserve"> </v>
      </c>
      <c r="G457" s="31" t="str">
        <f>IF(Замеры!T453=0," ",Замеры!I453)</f>
        <v xml:space="preserve"> </v>
      </c>
      <c r="H457" s="31" t="str">
        <f>CONCATENATE(Замеры!AE453,Замеры!U453,Замеры!AF453)</f>
        <v>0 0</v>
      </c>
      <c r="I457" s="29" t="str">
        <f>CONCATENATE(Замеры!AC453,Замеры!U453,Замеры!AD453)</f>
        <v>0 0</v>
      </c>
      <c r="J457" s="31" t="str">
        <f>IF(Замеры!T453=0," ",G457*2.55)</f>
        <v xml:space="preserve"> </v>
      </c>
      <c r="K457" s="29" t="str">
        <f>IF(Замеры!T453=0," ",Замеры!AA453)</f>
        <v xml:space="preserve"> </v>
      </c>
      <c r="L457" s="29" t="str">
        <f>IF(Замеры!T453=0," ",Замеры!AB453)</f>
        <v xml:space="preserve"> </v>
      </c>
      <c r="M457" s="29" t="str">
        <f>IF(Замеры!T453=0," ",0.1)</f>
        <v xml:space="preserve"> </v>
      </c>
      <c r="N457" s="29" t="str">
        <f>IF(Замеры!T453=0," ",Замеры!T453)</f>
        <v xml:space="preserve"> </v>
      </c>
      <c r="O457" s="29" t="str">
        <f>Замеры!U453</f>
        <v xml:space="preserve"> </v>
      </c>
      <c r="P457" s="29" t="str">
        <f>Замеры!V453</f>
        <v xml:space="preserve"> </v>
      </c>
      <c r="Q457" s="29" t="str">
        <f>IF(Замеры!T453=0," ","+")</f>
        <v xml:space="preserve"> </v>
      </c>
      <c r="R457" s="32">
        <f>Замеры!S453</f>
        <v>0</v>
      </c>
      <c r="W457" s="33" t="e">
        <f t="shared" si="12"/>
        <v>#VALUE!</v>
      </c>
      <c r="X457" s="31" t="s">
        <v>75</v>
      </c>
      <c r="Y457" s="33" t="e">
        <f t="shared" si="13"/>
        <v>#VALUE!</v>
      </c>
      <c r="Z457" s="32"/>
    </row>
    <row r="458" spans="1:26" x14ac:dyDescent="0.3">
      <c r="A458" s="35">
        <f>IF(Замеры!B454=0, " ", Замеры!B454)</f>
        <v>449</v>
      </c>
      <c r="B458" s="37" t="str">
        <f>CONCATENATE(Замеры!C454,Замеры!E454)</f>
        <v>Группа от QF</v>
      </c>
      <c r="C458" s="35" t="str">
        <f>IF(Замеры!H454=0," ", Замеры!H454)</f>
        <v xml:space="preserve"> </v>
      </c>
      <c r="D458" s="29" t="str">
        <f>IF(Замеры!T454=0, " ", Замеры!R454)</f>
        <v xml:space="preserve"> </v>
      </c>
      <c r="E458" s="29" t="str">
        <f>CONCATENATE(Замеры!N454,Замеры!Q454,Замеры!P454)</f>
        <v xml:space="preserve"> </v>
      </c>
      <c r="F458" s="30" t="str">
        <f>IF(Замеры!T454=0," ","---")</f>
        <v xml:space="preserve"> </v>
      </c>
      <c r="G458" s="31" t="str">
        <f>IF(Замеры!T454=0," ",Замеры!I454)</f>
        <v xml:space="preserve"> </v>
      </c>
      <c r="H458" s="31" t="str">
        <f>CONCATENATE(Замеры!AE454,Замеры!U454,Замеры!AF454)</f>
        <v>0 0</v>
      </c>
      <c r="I458" s="29" t="str">
        <f>CONCATENATE(Замеры!AC454,Замеры!U454,Замеры!AD454)</f>
        <v>0 0</v>
      </c>
      <c r="J458" s="31" t="str">
        <f>IF(Замеры!T454=0," ",G458*2.55)</f>
        <v xml:space="preserve"> </v>
      </c>
      <c r="K458" s="29" t="str">
        <f>IF(Замеры!T454=0," ",Замеры!AA454)</f>
        <v xml:space="preserve"> </v>
      </c>
      <c r="L458" s="29" t="str">
        <f>IF(Замеры!T454=0," ",Замеры!AB454)</f>
        <v xml:space="preserve"> </v>
      </c>
      <c r="M458" s="29" t="str">
        <f>IF(Замеры!T454=0," ",0.1)</f>
        <v xml:space="preserve"> </v>
      </c>
      <c r="N458" s="29" t="str">
        <f>IF(Замеры!T454=0," ",Замеры!T454)</f>
        <v xml:space="preserve"> </v>
      </c>
      <c r="O458" s="29" t="str">
        <f>Замеры!U454</f>
        <v xml:space="preserve"> </v>
      </c>
      <c r="P458" s="29" t="str">
        <f>Замеры!V454</f>
        <v xml:space="preserve"> </v>
      </c>
      <c r="Q458" s="29" t="str">
        <f>IF(Замеры!T454=0," ","+")</f>
        <v xml:space="preserve"> </v>
      </c>
      <c r="R458" s="32">
        <f>Замеры!S454</f>
        <v>0</v>
      </c>
      <c r="W458" s="33" t="e">
        <f t="shared" ref="W458:W521" si="14">G458*1.13</f>
        <v>#VALUE!</v>
      </c>
      <c r="X458" s="31" t="s">
        <v>75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IF(Замеры!B455=0, " ", Замеры!B455)</f>
        <v>450</v>
      </c>
      <c r="B459" s="37" t="str">
        <f>CONCATENATE(Замеры!C455,Замеры!E455)</f>
        <v>Группа от QF</v>
      </c>
      <c r="C459" s="35" t="str">
        <f>IF(Замеры!H455=0," ", Замеры!H455)</f>
        <v xml:space="preserve"> </v>
      </c>
      <c r="D459" s="29" t="str">
        <f>IF(Замеры!T455=0, " ", Замеры!R455)</f>
        <v xml:space="preserve"> </v>
      </c>
      <c r="E459" s="29" t="str">
        <f>CONCATENATE(Замеры!N455,Замеры!Q455,Замеры!P455)</f>
        <v xml:space="preserve"> </v>
      </c>
      <c r="F459" s="30" t="str">
        <f>IF(Замеры!T455=0," ","---")</f>
        <v xml:space="preserve"> </v>
      </c>
      <c r="G459" s="31" t="str">
        <f>IF(Замеры!T455=0," ",Замеры!I455)</f>
        <v xml:space="preserve"> </v>
      </c>
      <c r="H459" s="31" t="str">
        <f>CONCATENATE(Замеры!AE455,Замеры!U455,Замеры!AF455)</f>
        <v>0 0</v>
      </c>
      <c r="I459" s="29" t="str">
        <f>CONCATENATE(Замеры!AC455,Замеры!U455,Замеры!AD455)</f>
        <v>0 0</v>
      </c>
      <c r="J459" s="31" t="str">
        <f>IF(Замеры!T455=0," ",G459*2.55)</f>
        <v xml:space="preserve"> </v>
      </c>
      <c r="K459" s="29" t="str">
        <f>IF(Замеры!T455=0," ",Замеры!AA455)</f>
        <v xml:space="preserve"> </v>
      </c>
      <c r="L459" s="29" t="str">
        <f>IF(Замеры!T455=0," ",Замеры!AB455)</f>
        <v xml:space="preserve"> </v>
      </c>
      <c r="M459" s="29" t="str">
        <f>IF(Замеры!T455=0," ",0.1)</f>
        <v xml:space="preserve"> </v>
      </c>
      <c r="N459" s="29" t="str">
        <f>IF(Замеры!T455=0," ",Замеры!T455)</f>
        <v xml:space="preserve"> </v>
      </c>
      <c r="O459" s="29" t="str">
        <f>Замеры!U455</f>
        <v xml:space="preserve"> </v>
      </c>
      <c r="P459" s="29" t="str">
        <f>Замеры!V455</f>
        <v xml:space="preserve"> </v>
      </c>
      <c r="Q459" s="29" t="str">
        <f>IF(Замеры!T455=0," ","+")</f>
        <v xml:space="preserve"> </v>
      </c>
      <c r="R459" s="32">
        <f>Замеры!S455</f>
        <v>0</v>
      </c>
      <c r="W459" s="33" t="e">
        <f t="shared" si="14"/>
        <v>#VALUE!</v>
      </c>
      <c r="X459" s="31" t="s">
        <v>75</v>
      </c>
      <c r="Y459" s="33" t="e">
        <f t="shared" si="15"/>
        <v>#VALUE!</v>
      </c>
      <c r="Z459" s="32"/>
    </row>
    <row r="460" spans="1:26" x14ac:dyDescent="0.3">
      <c r="A460" s="35">
        <f>IF(Замеры!B456=0, " ", Замеры!B456)</f>
        <v>451</v>
      </c>
      <c r="B460" s="37" t="str">
        <f>CONCATENATE(Замеры!C456,Замеры!E456)</f>
        <v>Группа от QF</v>
      </c>
      <c r="C460" s="35" t="str">
        <f>IF(Замеры!H456=0," ", Замеры!H456)</f>
        <v xml:space="preserve"> </v>
      </c>
      <c r="D460" s="29" t="str">
        <f>IF(Замеры!T456=0, " ", Замеры!R456)</f>
        <v xml:space="preserve"> </v>
      </c>
      <c r="E460" s="29" t="str">
        <f>CONCATENATE(Замеры!N456,Замеры!Q456,Замеры!P456)</f>
        <v xml:space="preserve"> </v>
      </c>
      <c r="F460" s="30" t="str">
        <f>IF(Замеры!T456=0," ","---")</f>
        <v xml:space="preserve"> </v>
      </c>
      <c r="G460" s="31" t="str">
        <f>IF(Замеры!T456=0," ",Замеры!I456)</f>
        <v xml:space="preserve"> </v>
      </c>
      <c r="H460" s="31" t="str">
        <f>CONCATENATE(Замеры!AE456,Замеры!U456,Замеры!AF456)</f>
        <v>0 0</v>
      </c>
      <c r="I460" s="29" t="str">
        <f>CONCATENATE(Замеры!AC456,Замеры!U456,Замеры!AD456)</f>
        <v>0 0</v>
      </c>
      <c r="J460" s="31" t="str">
        <f>IF(Замеры!T456=0," ",G460*2.55)</f>
        <v xml:space="preserve"> </v>
      </c>
      <c r="K460" s="29" t="str">
        <f>IF(Замеры!T456=0," ",Замеры!AA456)</f>
        <v xml:space="preserve"> </v>
      </c>
      <c r="L460" s="29" t="str">
        <f>IF(Замеры!T456=0," ",Замеры!AB456)</f>
        <v xml:space="preserve"> </v>
      </c>
      <c r="M460" s="29" t="str">
        <f>IF(Замеры!T456=0," ",0.1)</f>
        <v xml:space="preserve"> </v>
      </c>
      <c r="N460" s="29" t="str">
        <f>IF(Замеры!T456=0," ",Замеры!T456)</f>
        <v xml:space="preserve"> </v>
      </c>
      <c r="O460" s="29" t="str">
        <f>Замеры!U456</f>
        <v xml:space="preserve"> </v>
      </c>
      <c r="P460" s="29" t="str">
        <f>Замеры!V456</f>
        <v xml:space="preserve"> </v>
      </c>
      <c r="Q460" s="29" t="str">
        <f>IF(Замеры!T456=0," ","+")</f>
        <v xml:space="preserve"> </v>
      </c>
      <c r="R460" s="32">
        <f>Замеры!S456</f>
        <v>0</v>
      </c>
      <c r="W460" s="33" t="e">
        <f t="shared" si="14"/>
        <v>#VALUE!</v>
      </c>
      <c r="X460" s="31" t="s">
        <v>75</v>
      </c>
      <c r="Y460" s="33" t="e">
        <f t="shared" si="15"/>
        <v>#VALUE!</v>
      </c>
      <c r="Z460" s="32"/>
    </row>
    <row r="461" spans="1:26" x14ac:dyDescent="0.3">
      <c r="A461" s="35">
        <f>IF(Замеры!B457=0, " ", Замеры!B457)</f>
        <v>452</v>
      </c>
      <c r="B461" s="37" t="str">
        <f>CONCATENATE(Замеры!C457,Замеры!E457)</f>
        <v>Группа от QF</v>
      </c>
      <c r="C461" s="35" t="str">
        <f>IF(Замеры!H457=0," ", Замеры!H457)</f>
        <v xml:space="preserve"> </v>
      </c>
      <c r="D461" s="29" t="str">
        <f>IF(Замеры!T457=0, " ", Замеры!R457)</f>
        <v xml:space="preserve"> </v>
      </c>
      <c r="E461" s="29" t="str">
        <f>CONCATENATE(Замеры!N457,Замеры!Q457,Замеры!P457)</f>
        <v xml:space="preserve"> </v>
      </c>
      <c r="F461" s="30" t="str">
        <f>IF(Замеры!T457=0," ","---")</f>
        <v xml:space="preserve"> </v>
      </c>
      <c r="G461" s="31" t="str">
        <f>IF(Замеры!T457=0," ",Замеры!I457)</f>
        <v xml:space="preserve"> </v>
      </c>
      <c r="H461" s="31" t="str">
        <f>CONCATENATE(Замеры!AE457,Замеры!U457,Замеры!AF457)</f>
        <v>0 0</v>
      </c>
      <c r="I461" s="29" t="str">
        <f>CONCATENATE(Замеры!AC457,Замеры!U457,Замеры!AD457)</f>
        <v>0 0</v>
      </c>
      <c r="J461" s="31" t="str">
        <f>IF(Замеры!T457=0," ",G461*2.55)</f>
        <v xml:space="preserve"> </v>
      </c>
      <c r="K461" s="29" t="str">
        <f>IF(Замеры!T457=0," ",Замеры!AA457)</f>
        <v xml:space="preserve"> </v>
      </c>
      <c r="L461" s="29" t="str">
        <f>IF(Замеры!T457=0," ",Замеры!AB457)</f>
        <v xml:space="preserve"> </v>
      </c>
      <c r="M461" s="29" t="str">
        <f>IF(Замеры!T457=0," ",0.1)</f>
        <v xml:space="preserve"> </v>
      </c>
      <c r="N461" s="29" t="str">
        <f>IF(Замеры!T457=0," ",Замеры!T457)</f>
        <v xml:space="preserve"> </v>
      </c>
      <c r="O461" s="29" t="str">
        <f>Замеры!U457</f>
        <v xml:space="preserve"> </v>
      </c>
      <c r="P461" s="29" t="str">
        <f>Замеры!V457</f>
        <v xml:space="preserve"> </v>
      </c>
      <c r="Q461" s="29" t="str">
        <f>IF(Замеры!T457=0," ","+")</f>
        <v xml:space="preserve"> </v>
      </c>
      <c r="R461" s="32">
        <f>Замеры!S457</f>
        <v>0</v>
      </c>
      <c r="W461" s="33" t="e">
        <f t="shared" si="14"/>
        <v>#VALUE!</v>
      </c>
      <c r="X461" s="31" t="s">
        <v>75</v>
      </c>
      <c r="Y461" s="33" t="e">
        <f t="shared" si="15"/>
        <v>#VALUE!</v>
      </c>
      <c r="Z461" s="32"/>
    </row>
    <row r="462" spans="1:26" x14ac:dyDescent="0.3">
      <c r="A462" s="35">
        <f>IF(Замеры!B458=0, " ", Замеры!B458)</f>
        <v>453</v>
      </c>
      <c r="B462" s="37" t="str">
        <f>CONCATENATE(Замеры!C458,Замеры!E458)</f>
        <v>Группа от QF</v>
      </c>
      <c r="C462" s="35" t="str">
        <f>IF(Замеры!H458=0," ", Замеры!H458)</f>
        <v xml:space="preserve"> </v>
      </c>
      <c r="D462" s="29" t="str">
        <f>IF(Замеры!T458=0, " ", Замеры!R458)</f>
        <v xml:space="preserve"> </v>
      </c>
      <c r="E462" s="29" t="str">
        <f>CONCATENATE(Замеры!N458,Замеры!Q458,Замеры!P458)</f>
        <v xml:space="preserve"> </v>
      </c>
      <c r="F462" s="30" t="str">
        <f>IF(Замеры!T458=0," ","---")</f>
        <v xml:space="preserve"> </v>
      </c>
      <c r="G462" s="31" t="str">
        <f>IF(Замеры!T458=0," ",Замеры!I458)</f>
        <v xml:space="preserve"> </v>
      </c>
      <c r="H462" s="31" t="str">
        <f>CONCATENATE(Замеры!AE458,Замеры!U458,Замеры!AF458)</f>
        <v>0 0</v>
      </c>
      <c r="I462" s="29" t="str">
        <f>CONCATENATE(Замеры!AC458,Замеры!U458,Замеры!AD458)</f>
        <v>0 0</v>
      </c>
      <c r="J462" s="31" t="str">
        <f>IF(Замеры!T458=0," ",G462*2.55)</f>
        <v xml:space="preserve"> </v>
      </c>
      <c r="K462" s="29" t="str">
        <f>IF(Замеры!T458=0," ",Замеры!AA458)</f>
        <v xml:space="preserve"> </v>
      </c>
      <c r="L462" s="29" t="str">
        <f>IF(Замеры!T458=0," ",Замеры!AB458)</f>
        <v xml:space="preserve"> </v>
      </c>
      <c r="M462" s="29" t="str">
        <f>IF(Замеры!T458=0," ",0.1)</f>
        <v xml:space="preserve"> </v>
      </c>
      <c r="N462" s="29" t="str">
        <f>IF(Замеры!T458=0," ",Замеры!T458)</f>
        <v xml:space="preserve"> </v>
      </c>
      <c r="O462" s="29" t="str">
        <f>Замеры!U458</f>
        <v xml:space="preserve"> </v>
      </c>
      <c r="P462" s="29" t="str">
        <f>Замеры!V458</f>
        <v xml:space="preserve"> </v>
      </c>
      <c r="Q462" s="29" t="str">
        <f>IF(Замеры!T458=0," ","+")</f>
        <v xml:space="preserve"> </v>
      </c>
      <c r="R462" s="32">
        <f>Замеры!S458</f>
        <v>0</v>
      </c>
      <c r="W462" s="33" t="e">
        <f t="shared" si="14"/>
        <v>#VALUE!</v>
      </c>
      <c r="X462" s="31" t="s">
        <v>75</v>
      </c>
      <c r="Y462" s="33" t="e">
        <f t="shared" si="15"/>
        <v>#VALUE!</v>
      </c>
      <c r="Z462" s="32"/>
    </row>
    <row r="463" spans="1:26" x14ac:dyDescent="0.3">
      <c r="A463" s="35">
        <f>IF(Замеры!B459=0, " ", Замеры!B459)</f>
        <v>454</v>
      </c>
      <c r="B463" s="37" t="str">
        <f>CONCATENATE(Замеры!C459,Замеры!E459)</f>
        <v>Группа от QF</v>
      </c>
      <c r="C463" s="35" t="str">
        <f>IF(Замеры!H459=0," ", Замеры!H459)</f>
        <v xml:space="preserve"> </v>
      </c>
      <c r="D463" s="29" t="str">
        <f>IF(Замеры!T459=0, " ", Замеры!R459)</f>
        <v xml:space="preserve"> </v>
      </c>
      <c r="E463" s="29" t="str">
        <f>CONCATENATE(Замеры!N459,Замеры!Q459,Замеры!P459)</f>
        <v xml:space="preserve"> </v>
      </c>
      <c r="F463" s="30" t="str">
        <f>IF(Замеры!T459=0," ","---")</f>
        <v xml:space="preserve"> </v>
      </c>
      <c r="G463" s="31" t="str">
        <f>IF(Замеры!T459=0," ",Замеры!I459)</f>
        <v xml:space="preserve"> </v>
      </c>
      <c r="H463" s="31" t="str">
        <f>CONCATENATE(Замеры!AE459,Замеры!U459,Замеры!AF459)</f>
        <v>0 0</v>
      </c>
      <c r="I463" s="29" t="str">
        <f>CONCATENATE(Замеры!AC459,Замеры!U459,Замеры!AD459)</f>
        <v>0 0</v>
      </c>
      <c r="J463" s="31" t="str">
        <f>IF(Замеры!T459=0," ",G463*2.55)</f>
        <v xml:space="preserve"> </v>
      </c>
      <c r="K463" s="29" t="str">
        <f>IF(Замеры!T459=0," ",Замеры!AA459)</f>
        <v xml:space="preserve"> </v>
      </c>
      <c r="L463" s="29" t="str">
        <f>IF(Замеры!T459=0," ",Замеры!AB459)</f>
        <v xml:space="preserve"> </v>
      </c>
      <c r="M463" s="29" t="str">
        <f>IF(Замеры!T459=0," ",0.1)</f>
        <v xml:space="preserve"> </v>
      </c>
      <c r="N463" s="29" t="str">
        <f>IF(Замеры!T459=0," ",Замеры!T459)</f>
        <v xml:space="preserve"> </v>
      </c>
      <c r="O463" s="29" t="str">
        <f>Замеры!U459</f>
        <v xml:space="preserve"> </v>
      </c>
      <c r="P463" s="29" t="str">
        <f>Замеры!V459</f>
        <v xml:space="preserve"> </v>
      </c>
      <c r="Q463" s="29" t="str">
        <f>IF(Замеры!T459=0," ","+")</f>
        <v xml:space="preserve"> </v>
      </c>
      <c r="R463" s="32">
        <f>Замеры!S459</f>
        <v>0</v>
      </c>
      <c r="W463" s="33" t="e">
        <f t="shared" si="14"/>
        <v>#VALUE!</v>
      </c>
      <c r="X463" s="31" t="s">
        <v>75</v>
      </c>
      <c r="Y463" s="33" t="e">
        <f t="shared" si="15"/>
        <v>#VALUE!</v>
      </c>
      <c r="Z463" s="32"/>
    </row>
    <row r="464" spans="1:26" x14ac:dyDescent="0.3">
      <c r="A464" s="35">
        <f>IF(Замеры!B460=0, " ", Замеры!B460)</f>
        <v>455</v>
      </c>
      <c r="B464" s="37" t="str">
        <f>CONCATENATE(Замеры!C460,Замеры!E460)</f>
        <v>Группа от QF</v>
      </c>
      <c r="C464" s="35" t="str">
        <f>IF(Замеры!H460=0," ", Замеры!H460)</f>
        <v xml:space="preserve"> </v>
      </c>
      <c r="D464" s="29" t="str">
        <f>IF(Замеры!T460=0, " ", Замеры!R460)</f>
        <v xml:space="preserve"> </v>
      </c>
      <c r="E464" s="29" t="str">
        <f>CONCATENATE(Замеры!N460,Замеры!Q460,Замеры!P460)</f>
        <v xml:space="preserve"> </v>
      </c>
      <c r="F464" s="30" t="str">
        <f>IF(Замеры!T460=0," ","---")</f>
        <v xml:space="preserve"> </v>
      </c>
      <c r="G464" s="31" t="str">
        <f>IF(Замеры!T460=0," ",Замеры!I460)</f>
        <v xml:space="preserve"> </v>
      </c>
      <c r="H464" s="31" t="str">
        <f>CONCATENATE(Замеры!AE460,Замеры!U460,Замеры!AF460)</f>
        <v>0 0</v>
      </c>
      <c r="I464" s="29" t="str">
        <f>CONCATENATE(Замеры!AC460,Замеры!U460,Замеры!AD460)</f>
        <v>0 0</v>
      </c>
      <c r="J464" s="31" t="str">
        <f>IF(Замеры!T460=0," ",G464*2.55)</f>
        <v xml:space="preserve"> </v>
      </c>
      <c r="K464" s="29" t="str">
        <f>IF(Замеры!T460=0," ",Замеры!AA460)</f>
        <v xml:space="preserve"> </v>
      </c>
      <c r="L464" s="29" t="str">
        <f>IF(Замеры!T460=0," ",Замеры!AB460)</f>
        <v xml:space="preserve"> </v>
      </c>
      <c r="M464" s="29" t="str">
        <f>IF(Замеры!T460=0," ",0.1)</f>
        <v xml:space="preserve"> </v>
      </c>
      <c r="N464" s="29" t="str">
        <f>IF(Замеры!T460=0," ",Замеры!T460)</f>
        <v xml:space="preserve"> </v>
      </c>
      <c r="O464" s="29" t="str">
        <f>Замеры!U460</f>
        <v xml:space="preserve"> </v>
      </c>
      <c r="P464" s="29" t="str">
        <f>Замеры!V460</f>
        <v xml:space="preserve"> </v>
      </c>
      <c r="Q464" s="29" t="str">
        <f>IF(Замеры!T460=0," ","+")</f>
        <v xml:space="preserve"> </v>
      </c>
      <c r="R464" s="32">
        <f>Замеры!S460</f>
        <v>0</v>
      </c>
      <c r="W464" s="33" t="e">
        <f t="shared" si="14"/>
        <v>#VALUE!</v>
      </c>
      <c r="X464" s="31" t="s">
        <v>75</v>
      </c>
      <c r="Y464" s="33" t="e">
        <f t="shared" si="15"/>
        <v>#VALUE!</v>
      </c>
      <c r="Z464" s="32"/>
    </row>
    <row r="465" spans="1:26" x14ac:dyDescent="0.3">
      <c r="A465" s="35">
        <f>IF(Замеры!B461=0, " ", Замеры!B461)</f>
        <v>456</v>
      </c>
      <c r="B465" s="37" t="str">
        <f>CONCATENATE(Замеры!C461,Замеры!E461)</f>
        <v>Группа от QF</v>
      </c>
      <c r="C465" s="35" t="str">
        <f>IF(Замеры!H461=0," ", Замеры!H461)</f>
        <v xml:space="preserve"> </v>
      </c>
      <c r="D465" s="29" t="str">
        <f>IF(Замеры!T461=0, " ", Замеры!R461)</f>
        <v xml:space="preserve"> </v>
      </c>
      <c r="E465" s="29" t="str">
        <f>CONCATENATE(Замеры!N461,Замеры!Q461,Замеры!P461)</f>
        <v xml:space="preserve"> </v>
      </c>
      <c r="F465" s="30" t="str">
        <f>IF(Замеры!T461=0," ","---")</f>
        <v xml:space="preserve"> </v>
      </c>
      <c r="G465" s="31" t="str">
        <f>IF(Замеры!T461=0," ",Замеры!I461)</f>
        <v xml:space="preserve"> </v>
      </c>
      <c r="H465" s="31" t="str">
        <f>CONCATENATE(Замеры!AE461,Замеры!U461,Замеры!AF461)</f>
        <v>0 0</v>
      </c>
      <c r="I465" s="29" t="str">
        <f>CONCATENATE(Замеры!AC461,Замеры!U461,Замеры!AD461)</f>
        <v>0 0</v>
      </c>
      <c r="J465" s="31" t="str">
        <f>IF(Замеры!T461=0," ",G465*2.55)</f>
        <v xml:space="preserve"> </v>
      </c>
      <c r="K465" s="29" t="str">
        <f>IF(Замеры!T461=0," ",Замеры!AA461)</f>
        <v xml:space="preserve"> </v>
      </c>
      <c r="L465" s="29" t="str">
        <f>IF(Замеры!T461=0," ",Замеры!AB461)</f>
        <v xml:space="preserve"> </v>
      </c>
      <c r="M465" s="29" t="str">
        <f>IF(Замеры!T461=0," ",0.1)</f>
        <v xml:space="preserve"> </v>
      </c>
      <c r="N465" s="29" t="str">
        <f>IF(Замеры!T461=0," ",Замеры!T461)</f>
        <v xml:space="preserve"> </v>
      </c>
      <c r="O465" s="29" t="str">
        <f>Замеры!U461</f>
        <v xml:space="preserve"> </v>
      </c>
      <c r="P465" s="29" t="str">
        <f>Замеры!V461</f>
        <v xml:space="preserve"> </v>
      </c>
      <c r="Q465" s="29" t="str">
        <f>IF(Замеры!T461=0," ","+")</f>
        <v xml:space="preserve"> </v>
      </c>
      <c r="R465" s="32">
        <f>Замеры!S461</f>
        <v>0</v>
      </c>
      <c r="W465" s="33" t="e">
        <f t="shared" si="14"/>
        <v>#VALUE!</v>
      </c>
      <c r="X465" s="31" t="s">
        <v>75</v>
      </c>
      <c r="Y465" s="33" t="e">
        <f t="shared" si="15"/>
        <v>#VALUE!</v>
      </c>
      <c r="Z465" s="32"/>
    </row>
    <row r="466" spans="1:26" x14ac:dyDescent="0.3">
      <c r="A466" s="35">
        <f>IF(Замеры!B462=0, " ", Замеры!B462)</f>
        <v>457</v>
      </c>
      <c r="B466" s="37" t="str">
        <f>CONCATENATE(Замеры!C462,Замеры!E462)</f>
        <v>Группа от QF</v>
      </c>
      <c r="C466" s="35" t="str">
        <f>IF(Замеры!H462=0," ", Замеры!H462)</f>
        <v xml:space="preserve"> </v>
      </c>
      <c r="D466" s="29" t="str">
        <f>IF(Замеры!T462=0, " ", Замеры!R462)</f>
        <v xml:space="preserve"> </v>
      </c>
      <c r="E466" s="29" t="str">
        <f>CONCATENATE(Замеры!N462,Замеры!Q462,Замеры!P462)</f>
        <v xml:space="preserve"> </v>
      </c>
      <c r="F466" s="30" t="str">
        <f>IF(Замеры!T462=0," ","---")</f>
        <v xml:space="preserve"> </v>
      </c>
      <c r="G466" s="31" t="str">
        <f>IF(Замеры!T462=0," ",Замеры!I462)</f>
        <v xml:space="preserve"> </v>
      </c>
      <c r="H466" s="31" t="str">
        <f>CONCATENATE(Замеры!AE462,Замеры!U462,Замеры!AF462)</f>
        <v>0 0</v>
      </c>
      <c r="I466" s="29" t="str">
        <f>CONCATENATE(Замеры!AC462,Замеры!U462,Замеры!AD462)</f>
        <v>0 0</v>
      </c>
      <c r="J466" s="31" t="str">
        <f>IF(Замеры!T462=0," ",G466*2.55)</f>
        <v xml:space="preserve"> </v>
      </c>
      <c r="K466" s="29" t="str">
        <f>IF(Замеры!T462=0," ",Замеры!AA462)</f>
        <v xml:space="preserve"> </v>
      </c>
      <c r="L466" s="29" t="str">
        <f>IF(Замеры!T462=0," ",Замеры!AB462)</f>
        <v xml:space="preserve"> </v>
      </c>
      <c r="M466" s="29" t="str">
        <f>IF(Замеры!T462=0," ",0.1)</f>
        <v xml:space="preserve"> </v>
      </c>
      <c r="N466" s="29" t="str">
        <f>IF(Замеры!T462=0," ",Замеры!T462)</f>
        <v xml:space="preserve"> </v>
      </c>
      <c r="O466" s="29" t="str">
        <f>Замеры!U462</f>
        <v xml:space="preserve"> </v>
      </c>
      <c r="P466" s="29" t="str">
        <f>Замеры!V462</f>
        <v xml:space="preserve"> </v>
      </c>
      <c r="Q466" s="29" t="str">
        <f>IF(Замеры!T462=0," ","+")</f>
        <v xml:space="preserve"> </v>
      </c>
      <c r="R466" s="32">
        <f>Замеры!S462</f>
        <v>0</v>
      </c>
      <c r="W466" s="33" t="e">
        <f t="shared" si="14"/>
        <v>#VALUE!</v>
      </c>
      <c r="X466" s="31" t="s">
        <v>75</v>
      </c>
      <c r="Y466" s="33" t="e">
        <f t="shared" si="15"/>
        <v>#VALUE!</v>
      </c>
      <c r="Z466" s="32"/>
    </row>
    <row r="467" spans="1:26" x14ac:dyDescent="0.3">
      <c r="A467" s="35">
        <f>IF(Замеры!B463=0, " ", Замеры!B463)</f>
        <v>458</v>
      </c>
      <c r="B467" s="37" t="str">
        <f>CONCATENATE(Замеры!C463,Замеры!E463)</f>
        <v>Группа от QF</v>
      </c>
      <c r="C467" s="35" t="str">
        <f>IF(Замеры!H463=0," ", Замеры!H463)</f>
        <v xml:space="preserve"> </v>
      </c>
      <c r="D467" s="29" t="str">
        <f>IF(Замеры!T463=0, " ", Замеры!R463)</f>
        <v xml:space="preserve"> </v>
      </c>
      <c r="E467" s="29" t="str">
        <f>CONCATENATE(Замеры!N463,Замеры!Q463,Замеры!P463)</f>
        <v xml:space="preserve"> </v>
      </c>
      <c r="F467" s="30" t="str">
        <f>IF(Замеры!T463=0," ","---")</f>
        <v xml:space="preserve"> </v>
      </c>
      <c r="G467" s="31" t="str">
        <f>IF(Замеры!T463=0," ",Замеры!I463)</f>
        <v xml:space="preserve"> </v>
      </c>
      <c r="H467" s="31" t="str">
        <f>CONCATENATE(Замеры!AE463,Замеры!U463,Замеры!AF463)</f>
        <v>0 0</v>
      </c>
      <c r="I467" s="29" t="str">
        <f>CONCATENATE(Замеры!AC463,Замеры!U463,Замеры!AD463)</f>
        <v>0 0</v>
      </c>
      <c r="J467" s="31" t="str">
        <f>IF(Замеры!T463=0," ",G467*2.55)</f>
        <v xml:space="preserve"> </v>
      </c>
      <c r="K467" s="29" t="str">
        <f>IF(Замеры!T463=0," ",Замеры!AA463)</f>
        <v xml:space="preserve"> </v>
      </c>
      <c r="L467" s="29" t="str">
        <f>IF(Замеры!T463=0," ",Замеры!AB463)</f>
        <v xml:space="preserve"> </v>
      </c>
      <c r="M467" s="29" t="str">
        <f>IF(Замеры!T463=0," ",0.1)</f>
        <v xml:space="preserve"> </v>
      </c>
      <c r="N467" s="29" t="str">
        <f>IF(Замеры!T463=0," ",Замеры!T463)</f>
        <v xml:space="preserve"> </v>
      </c>
      <c r="O467" s="29" t="str">
        <f>Замеры!U463</f>
        <v xml:space="preserve"> </v>
      </c>
      <c r="P467" s="29" t="str">
        <f>Замеры!V463</f>
        <v xml:space="preserve"> </v>
      </c>
      <c r="Q467" s="29" t="str">
        <f>IF(Замеры!T463=0," ","+")</f>
        <v xml:space="preserve"> </v>
      </c>
      <c r="R467" s="32">
        <f>Замеры!S463</f>
        <v>0</v>
      </c>
      <c r="W467" s="33" t="e">
        <f t="shared" si="14"/>
        <v>#VALUE!</v>
      </c>
      <c r="X467" s="31" t="s">
        <v>75</v>
      </c>
      <c r="Y467" s="33" t="e">
        <f t="shared" si="15"/>
        <v>#VALUE!</v>
      </c>
      <c r="Z467" s="32"/>
    </row>
    <row r="468" spans="1:26" x14ac:dyDescent="0.3">
      <c r="A468" s="35">
        <f>IF(Замеры!B464=0, " ", Замеры!B464)</f>
        <v>459</v>
      </c>
      <c r="B468" s="37" t="str">
        <f>CONCATENATE(Замеры!C464,Замеры!E464)</f>
        <v>Группа от QF</v>
      </c>
      <c r="C468" s="35" t="str">
        <f>IF(Замеры!H464=0," ", Замеры!H464)</f>
        <v xml:space="preserve"> </v>
      </c>
      <c r="D468" s="29" t="str">
        <f>IF(Замеры!T464=0, " ", Замеры!R464)</f>
        <v xml:space="preserve"> </v>
      </c>
      <c r="E468" s="29" t="str">
        <f>CONCATENATE(Замеры!N464,Замеры!Q464,Замеры!P464)</f>
        <v xml:space="preserve"> </v>
      </c>
      <c r="F468" s="30" t="str">
        <f>IF(Замеры!T464=0," ","---")</f>
        <v xml:space="preserve"> </v>
      </c>
      <c r="G468" s="31" t="str">
        <f>IF(Замеры!T464=0," ",Замеры!I464)</f>
        <v xml:space="preserve"> </v>
      </c>
      <c r="H468" s="31" t="str">
        <f>CONCATENATE(Замеры!AE464,Замеры!U464,Замеры!AF464)</f>
        <v>0 0</v>
      </c>
      <c r="I468" s="29" t="str">
        <f>CONCATENATE(Замеры!AC464,Замеры!U464,Замеры!AD464)</f>
        <v>0 0</v>
      </c>
      <c r="J468" s="31" t="str">
        <f>IF(Замеры!T464=0," ",G468*2.55)</f>
        <v xml:space="preserve"> </v>
      </c>
      <c r="K468" s="29" t="str">
        <f>IF(Замеры!T464=0," ",Замеры!AA464)</f>
        <v xml:space="preserve"> </v>
      </c>
      <c r="L468" s="29" t="str">
        <f>IF(Замеры!T464=0," ",Замеры!AB464)</f>
        <v xml:space="preserve"> </v>
      </c>
      <c r="M468" s="29" t="str">
        <f>IF(Замеры!T464=0," ",0.1)</f>
        <v xml:space="preserve"> </v>
      </c>
      <c r="N468" s="29" t="str">
        <f>IF(Замеры!T464=0," ",Замеры!T464)</f>
        <v xml:space="preserve"> </v>
      </c>
      <c r="O468" s="29" t="str">
        <f>Замеры!U464</f>
        <v xml:space="preserve"> </v>
      </c>
      <c r="P468" s="29" t="str">
        <f>Замеры!V464</f>
        <v xml:space="preserve"> </v>
      </c>
      <c r="Q468" s="29" t="str">
        <f>IF(Замеры!T464=0," ","+")</f>
        <v xml:space="preserve"> </v>
      </c>
      <c r="R468" s="32">
        <f>Замеры!S464</f>
        <v>0</v>
      </c>
      <c r="W468" s="33" t="e">
        <f t="shared" si="14"/>
        <v>#VALUE!</v>
      </c>
      <c r="X468" s="31" t="s">
        <v>75</v>
      </c>
      <c r="Y468" s="33" t="e">
        <f t="shared" si="15"/>
        <v>#VALUE!</v>
      </c>
      <c r="Z468" s="32"/>
    </row>
    <row r="469" spans="1:26" x14ac:dyDescent="0.3">
      <c r="A469" s="35">
        <f>IF(Замеры!B465=0, " ", Замеры!B465)</f>
        <v>460</v>
      </c>
      <c r="B469" s="37" t="str">
        <f>CONCATENATE(Замеры!C465,Замеры!E465)</f>
        <v>Группа от QF</v>
      </c>
      <c r="C469" s="35" t="str">
        <f>IF(Замеры!H465=0," ", Замеры!H465)</f>
        <v xml:space="preserve"> </v>
      </c>
      <c r="D469" s="29" t="str">
        <f>IF(Замеры!T465=0, " ", Замеры!R465)</f>
        <v xml:space="preserve"> </v>
      </c>
      <c r="E469" s="29" t="str">
        <f>CONCATENATE(Замеры!N465,Замеры!Q465,Замеры!P465)</f>
        <v xml:space="preserve"> </v>
      </c>
      <c r="F469" s="30" t="str">
        <f>IF(Замеры!T465=0," ","---")</f>
        <v xml:space="preserve"> </v>
      </c>
      <c r="G469" s="31" t="str">
        <f>IF(Замеры!T465=0," ",Замеры!I465)</f>
        <v xml:space="preserve"> </v>
      </c>
      <c r="H469" s="31" t="str">
        <f>CONCATENATE(Замеры!AE465,Замеры!U465,Замеры!AF465)</f>
        <v>0 0</v>
      </c>
      <c r="I469" s="29" t="str">
        <f>CONCATENATE(Замеры!AC465,Замеры!U465,Замеры!AD465)</f>
        <v>0 0</v>
      </c>
      <c r="J469" s="31" t="str">
        <f>IF(Замеры!T465=0," ",G469*2.55)</f>
        <v xml:space="preserve"> </v>
      </c>
      <c r="K469" s="29" t="str">
        <f>IF(Замеры!T465=0," ",Замеры!AA465)</f>
        <v xml:space="preserve"> </v>
      </c>
      <c r="L469" s="29" t="str">
        <f>IF(Замеры!T465=0," ",Замеры!AB465)</f>
        <v xml:space="preserve"> </v>
      </c>
      <c r="M469" s="29" t="str">
        <f>IF(Замеры!T465=0," ",0.1)</f>
        <v xml:space="preserve"> </v>
      </c>
      <c r="N469" s="29" t="str">
        <f>IF(Замеры!T465=0," ",Замеры!T465)</f>
        <v xml:space="preserve"> </v>
      </c>
      <c r="O469" s="29" t="str">
        <f>Замеры!U465</f>
        <v xml:space="preserve"> </v>
      </c>
      <c r="P469" s="29" t="str">
        <f>Замеры!V465</f>
        <v xml:space="preserve"> </v>
      </c>
      <c r="Q469" s="29" t="str">
        <f>IF(Замеры!T465=0," ","+")</f>
        <v xml:space="preserve"> </v>
      </c>
      <c r="R469" s="32">
        <f>Замеры!S465</f>
        <v>0</v>
      </c>
      <c r="W469" s="33" t="e">
        <f t="shared" si="14"/>
        <v>#VALUE!</v>
      </c>
      <c r="X469" s="31" t="s">
        <v>75</v>
      </c>
      <c r="Y469" s="33" t="e">
        <f t="shared" si="15"/>
        <v>#VALUE!</v>
      </c>
      <c r="Z469" s="32"/>
    </row>
    <row r="470" spans="1:26" x14ac:dyDescent="0.3">
      <c r="A470" s="35">
        <f>IF(Замеры!B466=0, " ", Замеры!B466)</f>
        <v>461</v>
      </c>
      <c r="B470" s="37" t="str">
        <f>CONCATENATE(Замеры!C466,Замеры!E466)</f>
        <v>Группа от QF</v>
      </c>
      <c r="C470" s="35" t="str">
        <f>IF(Замеры!H466=0," ", Замеры!H466)</f>
        <v xml:space="preserve"> </v>
      </c>
      <c r="D470" s="29" t="str">
        <f>IF(Замеры!T466=0, " ", Замеры!R466)</f>
        <v xml:space="preserve"> </v>
      </c>
      <c r="E470" s="29" t="str">
        <f>CONCATENATE(Замеры!N466,Замеры!Q466,Замеры!P466)</f>
        <v xml:space="preserve"> </v>
      </c>
      <c r="F470" s="30" t="str">
        <f>IF(Замеры!T466=0," ","---")</f>
        <v xml:space="preserve"> </v>
      </c>
      <c r="G470" s="31" t="str">
        <f>IF(Замеры!T466=0," ",Замеры!I466)</f>
        <v xml:space="preserve"> </v>
      </c>
      <c r="H470" s="31" t="str">
        <f>CONCATENATE(Замеры!AE466,Замеры!U466,Замеры!AF466)</f>
        <v>0 0</v>
      </c>
      <c r="I470" s="29" t="str">
        <f>CONCATENATE(Замеры!AC466,Замеры!U466,Замеры!AD466)</f>
        <v>0 0</v>
      </c>
      <c r="J470" s="31" t="str">
        <f>IF(Замеры!T466=0," ",G470*2.55)</f>
        <v xml:space="preserve"> </v>
      </c>
      <c r="K470" s="29" t="str">
        <f>IF(Замеры!T466=0," ",Замеры!AA466)</f>
        <v xml:space="preserve"> </v>
      </c>
      <c r="L470" s="29" t="str">
        <f>IF(Замеры!T466=0," ",Замеры!AB466)</f>
        <v xml:space="preserve"> </v>
      </c>
      <c r="M470" s="29" t="str">
        <f>IF(Замеры!T466=0," ",0.1)</f>
        <v xml:space="preserve"> </v>
      </c>
      <c r="N470" s="29" t="str">
        <f>IF(Замеры!T466=0," ",Замеры!T466)</f>
        <v xml:space="preserve"> </v>
      </c>
      <c r="O470" s="29" t="str">
        <f>Замеры!U466</f>
        <v xml:space="preserve"> </v>
      </c>
      <c r="P470" s="29" t="str">
        <f>Замеры!V466</f>
        <v xml:space="preserve"> </v>
      </c>
      <c r="Q470" s="29" t="str">
        <f>IF(Замеры!T466=0," ","+")</f>
        <v xml:space="preserve"> </v>
      </c>
      <c r="R470" s="32">
        <f>Замеры!S466</f>
        <v>0</v>
      </c>
      <c r="W470" s="33" t="e">
        <f t="shared" si="14"/>
        <v>#VALUE!</v>
      </c>
      <c r="X470" s="31" t="s">
        <v>75</v>
      </c>
      <c r="Y470" s="33" t="e">
        <f t="shared" si="15"/>
        <v>#VALUE!</v>
      </c>
      <c r="Z470" s="32"/>
    </row>
    <row r="471" spans="1:26" x14ac:dyDescent="0.3">
      <c r="A471" s="35">
        <f>IF(Замеры!B467=0, " ", Замеры!B467)</f>
        <v>462</v>
      </c>
      <c r="B471" s="37" t="str">
        <f>CONCATENATE(Замеры!C467,Замеры!E467)</f>
        <v>Группа от QF</v>
      </c>
      <c r="C471" s="35" t="str">
        <f>IF(Замеры!H467=0," ", Замеры!H467)</f>
        <v xml:space="preserve"> </v>
      </c>
      <c r="D471" s="29" t="str">
        <f>IF(Замеры!T467=0, " ", Замеры!R467)</f>
        <v xml:space="preserve"> </v>
      </c>
      <c r="E471" s="29" t="str">
        <f>CONCATENATE(Замеры!N467,Замеры!Q467,Замеры!P467)</f>
        <v xml:space="preserve"> </v>
      </c>
      <c r="F471" s="30" t="str">
        <f>IF(Замеры!T467=0," ","---")</f>
        <v xml:space="preserve"> </v>
      </c>
      <c r="G471" s="31" t="str">
        <f>IF(Замеры!T467=0," ",Замеры!I467)</f>
        <v xml:space="preserve"> </v>
      </c>
      <c r="H471" s="31" t="str">
        <f>CONCATENATE(Замеры!AE467,Замеры!U467,Замеры!AF467)</f>
        <v>0 0</v>
      </c>
      <c r="I471" s="29" t="str">
        <f>CONCATENATE(Замеры!AC467,Замеры!U467,Замеры!AD467)</f>
        <v>0 0</v>
      </c>
      <c r="J471" s="31" t="str">
        <f>IF(Замеры!T467=0," ",G471*2.55)</f>
        <v xml:space="preserve"> </v>
      </c>
      <c r="K471" s="29" t="str">
        <f>IF(Замеры!T467=0," ",Замеры!AA467)</f>
        <v xml:space="preserve"> </v>
      </c>
      <c r="L471" s="29" t="str">
        <f>IF(Замеры!T467=0," ",Замеры!AB467)</f>
        <v xml:space="preserve"> </v>
      </c>
      <c r="M471" s="29" t="str">
        <f>IF(Замеры!T467=0," ",0.1)</f>
        <v xml:space="preserve"> </v>
      </c>
      <c r="N471" s="29" t="str">
        <f>IF(Замеры!T467=0," ",Замеры!T467)</f>
        <v xml:space="preserve"> </v>
      </c>
      <c r="O471" s="29" t="str">
        <f>Замеры!U467</f>
        <v xml:space="preserve"> </v>
      </c>
      <c r="P471" s="29" t="str">
        <f>Замеры!V467</f>
        <v xml:space="preserve"> </v>
      </c>
      <c r="Q471" s="29" t="str">
        <f>IF(Замеры!T467=0," ","+")</f>
        <v xml:space="preserve"> </v>
      </c>
      <c r="R471" s="32">
        <f>Замеры!S467</f>
        <v>0</v>
      </c>
      <c r="W471" s="33" t="e">
        <f t="shared" si="14"/>
        <v>#VALUE!</v>
      </c>
      <c r="X471" s="31" t="s">
        <v>75</v>
      </c>
      <c r="Y471" s="33" t="e">
        <f t="shared" si="15"/>
        <v>#VALUE!</v>
      </c>
      <c r="Z471" s="32"/>
    </row>
    <row r="472" spans="1:26" x14ac:dyDescent="0.3">
      <c r="A472" s="35">
        <f>IF(Замеры!B468=0, " ", Замеры!B468)</f>
        <v>463</v>
      </c>
      <c r="B472" s="37" t="str">
        <f>CONCATENATE(Замеры!C468,Замеры!E468)</f>
        <v>Группа от QF</v>
      </c>
      <c r="C472" s="35" t="str">
        <f>IF(Замеры!H468=0," ", Замеры!H468)</f>
        <v xml:space="preserve"> </v>
      </c>
      <c r="D472" s="29" t="str">
        <f>IF(Замеры!T468=0, " ", Замеры!R468)</f>
        <v xml:space="preserve"> </v>
      </c>
      <c r="E472" s="29" t="str">
        <f>CONCATENATE(Замеры!N468,Замеры!Q468,Замеры!P468)</f>
        <v xml:space="preserve"> </v>
      </c>
      <c r="F472" s="30" t="str">
        <f>IF(Замеры!T468=0," ","---")</f>
        <v xml:space="preserve"> </v>
      </c>
      <c r="G472" s="31" t="str">
        <f>IF(Замеры!T468=0," ",Замеры!I468)</f>
        <v xml:space="preserve"> </v>
      </c>
      <c r="H472" s="31" t="str">
        <f>CONCATENATE(Замеры!AE468,Замеры!U468,Замеры!AF468)</f>
        <v>0 0</v>
      </c>
      <c r="I472" s="29" t="str">
        <f>CONCATENATE(Замеры!AC468,Замеры!U468,Замеры!AD468)</f>
        <v>0 0</v>
      </c>
      <c r="J472" s="31" t="str">
        <f>IF(Замеры!T468=0," ",G472*2.55)</f>
        <v xml:space="preserve"> </v>
      </c>
      <c r="K472" s="29" t="str">
        <f>IF(Замеры!T468=0," ",Замеры!AA468)</f>
        <v xml:space="preserve"> </v>
      </c>
      <c r="L472" s="29" t="str">
        <f>IF(Замеры!T468=0," ",Замеры!AB468)</f>
        <v xml:space="preserve"> </v>
      </c>
      <c r="M472" s="29" t="str">
        <f>IF(Замеры!T468=0," ",0.1)</f>
        <v xml:space="preserve"> </v>
      </c>
      <c r="N472" s="29" t="str">
        <f>IF(Замеры!T468=0," ",Замеры!T468)</f>
        <v xml:space="preserve"> </v>
      </c>
      <c r="O472" s="29" t="str">
        <f>Замеры!U468</f>
        <v xml:space="preserve"> </v>
      </c>
      <c r="P472" s="29" t="str">
        <f>Замеры!V468</f>
        <v xml:space="preserve"> </v>
      </c>
      <c r="Q472" s="29" t="str">
        <f>IF(Замеры!T468=0," ","+")</f>
        <v xml:space="preserve"> </v>
      </c>
      <c r="R472" s="32">
        <f>Замеры!S468</f>
        <v>0</v>
      </c>
      <c r="W472" s="33" t="e">
        <f t="shared" si="14"/>
        <v>#VALUE!</v>
      </c>
      <c r="X472" s="31" t="s">
        <v>75</v>
      </c>
      <c r="Y472" s="33" t="e">
        <f t="shared" si="15"/>
        <v>#VALUE!</v>
      </c>
      <c r="Z472" s="32"/>
    </row>
    <row r="473" spans="1:26" x14ac:dyDescent="0.3">
      <c r="A473" s="35">
        <f>IF(Замеры!B469=0, " ", Замеры!B469)</f>
        <v>464</v>
      </c>
      <c r="B473" s="37" t="str">
        <f>CONCATENATE(Замеры!C469,Замеры!E469)</f>
        <v>Группа от QF</v>
      </c>
      <c r="C473" s="35" t="str">
        <f>IF(Замеры!H469=0," ", Замеры!H469)</f>
        <v xml:space="preserve"> </v>
      </c>
      <c r="D473" s="29" t="str">
        <f>IF(Замеры!T469=0, " ", Замеры!R469)</f>
        <v xml:space="preserve"> </v>
      </c>
      <c r="E473" s="29" t="str">
        <f>CONCATENATE(Замеры!N469,Замеры!Q469,Замеры!P469)</f>
        <v xml:space="preserve"> </v>
      </c>
      <c r="F473" s="30" t="str">
        <f>IF(Замеры!T469=0," ","---")</f>
        <v xml:space="preserve"> </v>
      </c>
      <c r="G473" s="31" t="str">
        <f>IF(Замеры!T469=0," ",Замеры!I469)</f>
        <v xml:space="preserve"> </v>
      </c>
      <c r="H473" s="31" t="str">
        <f>CONCATENATE(Замеры!AE469,Замеры!U469,Замеры!AF469)</f>
        <v>0 0</v>
      </c>
      <c r="I473" s="29" t="str">
        <f>CONCATENATE(Замеры!AC469,Замеры!U469,Замеры!AD469)</f>
        <v>0 0</v>
      </c>
      <c r="J473" s="31" t="str">
        <f>IF(Замеры!T469=0," ",G473*2.55)</f>
        <v xml:space="preserve"> </v>
      </c>
      <c r="K473" s="29" t="str">
        <f>IF(Замеры!T469=0," ",Замеры!AA469)</f>
        <v xml:space="preserve"> </v>
      </c>
      <c r="L473" s="29" t="str">
        <f>IF(Замеры!T469=0," ",Замеры!AB469)</f>
        <v xml:space="preserve"> </v>
      </c>
      <c r="M473" s="29" t="str">
        <f>IF(Замеры!T469=0," ",0.1)</f>
        <v xml:space="preserve"> </v>
      </c>
      <c r="N473" s="29" t="str">
        <f>IF(Замеры!T469=0," ",Замеры!T469)</f>
        <v xml:space="preserve"> </v>
      </c>
      <c r="O473" s="29" t="str">
        <f>Замеры!U469</f>
        <v xml:space="preserve"> </v>
      </c>
      <c r="P473" s="29" t="str">
        <f>Замеры!V469</f>
        <v xml:space="preserve"> </v>
      </c>
      <c r="Q473" s="29" t="str">
        <f>IF(Замеры!T469=0," ","+")</f>
        <v xml:space="preserve"> </v>
      </c>
      <c r="R473" s="32">
        <f>Замеры!S469</f>
        <v>0</v>
      </c>
      <c r="W473" s="33" t="e">
        <f t="shared" si="14"/>
        <v>#VALUE!</v>
      </c>
      <c r="X473" s="31" t="s">
        <v>75</v>
      </c>
      <c r="Y473" s="33" t="e">
        <f t="shared" si="15"/>
        <v>#VALUE!</v>
      </c>
      <c r="Z473" s="32"/>
    </row>
    <row r="474" spans="1:26" x14ac:dyDescent="0.3">
      <c r="A474" s="35">
        <f>IF(Замеры!B470=0, " ", Замеры!B470)</f>
        <v>465</v>
      </c>
      <c r="B474" s="37" t="str">
        <f>CONCATENATE(Замеры!C470,Замеры!E470)</f>
        <v>Группа от QF</v>
      </c>
      <c r="C474" s="35" t="str">
        <f>IF(Замеры!H470=0," ", Замеры!H470)</f>
        <v xml:space="preserve"> </v>
      </c>
      <c r="D474" s="29" t="str">
        <f>IF(Замеры!T470=0, " ", Замеры!R470)</f>
        <v xml:space="preserve"> </v>
      </c>
      <c r="E474" s="29" t="str">
        <f>CONCATENATE(Замеры!N470,Замеры!Q470,Замеры!P470)</f>
        <v xml:space="preserve"> </v>
      </c>
      <c r="F474" s="30" t="str">
        <f>IF(Замеры!T470=0," ","---")</f>
        <v xml:space="preserve"> </v>
      </c>
      <c r="G474" s="31" t="str">
        <f>IF(Замеры!T470=0," ",Замеры!I470)</f>
        <v xml:space="preserve"> </v>
      </c>
      <c r="H474" s="31" t="str">
        <f>CONCATENATE(Замеры!AE470,Замеры!U470,Замеры!AF470)</f>
        <v>0 0</v>
      </c>
      <c r="I474" s="29" t="str">
        <f>CONCATENATE(Замеры!AC470,Замеры!U470,Замеры!AD470)</f>
        <v>0 0</v>
      </c>
      <c r="J474" s="31" t="str">
        <f>IF(Замеры!T470=0," ",G474*2.55)</f>
        <v xml:space="preserve"> </v>
      </c>
      <c r="K474" s="29" t="str">
        <f>IF(Замеры!T470=0," ",Замеры!AA470)</f>
        <v xml:space="preserve"> </v>
      </c>
      <c r="L474" s="29" t="str">
        <f>IF(Замеры!T470=0," ",Замеры!AB470)</f>
        <v xml:space="preserve"> </v>
      </c>
      <c r="M474" s="29" t="str">
        <f>IF(Замеры!T470=0," ",0.1)</f>
        <v xml:space="preserve"> </v>
      </c>
      <c r="N474" s="29" t="str">
        <f>IF(Замеры!T470=0," ",Замеры!T470)</f>
        <v xml:space="preserve"> </v>
      </c>
      <c r="O474" s="29" t="str">
        <f>Замеры!U470</f>
        <v xml:space="preserve"> </v>
      </c>
      <c r="P474" s="29" t="str">
        <f>Замеры!V470</f>
        <v xml:space="preserve"> </v>
      </c>
      <c r="Q474" s="29" t="str">
        <f>IF(Замеры!T470=0," ","+")</f>
        <v xml:space="preserve"> </v>
      </c>
      <c r="R474" s="32">
        <f>Замеры!S470</f>
        <v>0</v>
      </c>
      <c r="W474" s="33" t="e">
        <f t="shared" si="14"/>
        <v>#VALUE!</v>
      </c>
      <c r="X474" s="31" t="s">
        <v>75</v>
      </c>
      <c r="Y474" s="33" t="e">
        <f t="shared" si="15"/>
        <v>#VALUE!</v>
      </c>
      <c r="Z474" s="32"/>
    </row>
    <row r="475" spans="1:26" x14ac:dyDescent="0.3">
      <c r="A475" s="35">
        <f>IF(Замеры!B471=0, " ", Замеры!B471)</f>
        <v>466</v>
      </c>
      <c r="B475" s="37" t="str">
        <f>CONCATENATE(Замеры!C471,Замеры!E471)</f>
        <v>Группа от QF</v>
      </c>
      <c r="C475" s="35" t="str">
        <f>IF(Замеры!H471=0," ", Замеры!H471)</f>
        <v xml:space="preserve"> </v>
      </c>
      <c r="D475" s="29" t="str">
        <f>IF(Замеры!T471=0, " ", Замеры!R471)</f>
        <v xml:space="preserve"> </v>
      </c>
      <c r="E475" s="29" t="str">
        <f>CONCATENATE(Замеры!N471,Замеры!Q471,Замеры!P471)</f>
        <v xml:space="preserve"> </v>
      </c>
      <c r="F475" s="30" t="str">
        <f>IF(Замеры!T471=0," ","---")</f>
        <v xml:space="preserve"> </v>
      </c>
      <c r="G475" s="31" t="str">
        <f>IF(Замеры!T471=0," ",Замеры!I471)</f>
        <v xml:space="preserve"> </v>
      </c>
      <c r="H475" s="31" t="str">
        <f>CONCATENATE(Замеры!AE471,Замеры!U471,Замеры!AF471)</f>
        <v>0 0</v>
      </c>
      <c r="I475" s="29" t="str">
        <f>CONCATENATE(Замеры!AC471,Замеры!U471,Замеры!AD471)</f>
        <v>0 0</v>
      </c>
      <c r="J475" s="31" t="str">
        <f>IF(Замеры!T471=0," ",G475*2.55)</f>
        <v xml:space="preserve"> </v>
      </c>
      <c r="K475" s="29" t="str">
        <f>IF(Замеры!T471=0," ",Замеры!AA471)</f>
        <v xml:space="preserve"> </v>
      </c>
      <c r="L475" s="29" t="str">
        <f>IF(Замеры!T471=0," ",Замеры!AB471)</f>
        <v xml:space="preserve"> </v>
      </c>
      <c r="M475" s="29" t="str">
        <f>IF(Замеры!T471=0," ",0.1)</f>
        <v xml:space="preserve"> </v>
      </c>
      <c r="N475" s="29" t="str">
        <f>IF(Замеры!T471=0," ",Замеры!T471)</f>
        <v xml:space="preserve"> </v>
      </c>
      <c r="O475" s="29" t="str">
        <f>Замеры!U471</f>
        <v xml:space="preserve"> </v>
      </c>
      <c r="P475" s="29" t="str">
        <f>Замеры!V471</f>
        <v xml:space="preserve"> </v>
      </c>
      <c r="Q475" s="29" t="str">
        <f>IF(Замеры!T471=0," ","+")</f>
        <v xml:space="preserve"> </v>
      </c>
      <c r="R475" s="32">
        <f>Замеры!S471</f>
        <v>0</v>
      </c>
      <c r="W475" s="33" t="e">
        <f t="shared" si="14"/>
        <v>#VALUE!</v>
      </c>
      <c r="X475" s="31" t="s">
        <v>75</v>
      </c>
      <c r="Y475" s="33" t="e">
        <f t="shared" si="15"/>
        <v>#VALUE!</v>
      </c>
      <c r="Z475" s="32"/>
    </row>
    <row r="476" spans="1:26" x14ac:dyDescent="0.3">
      <c r="A476" s="35">
        <f>IF(Замеры!B472=0, " ", Замеры!B472)</f>
        <v>467</v>
      </c>
      <c r="B476" s="37" t="str">
        <f>CONCATENATE(Замеры!C472,Замеры!E472)</f>
        <v>Группа от QF</v>
      </c>
      <c r="C476" s="35" t="str">
        <f>IF(Замеры!H472=0," ", Замеры!H472)</f>
        <v xml:space="preserve"> </v>
      </c>
      <c r="D476" s="29" t="str">
        <f>IF(Замеры!T472=0, " ", Замеры!R472)</f>
        <v xml:space="preserve"> </v>
      </c>
      <c r="E476" s="29" t="str">
        <f>CONCATENATE(Замеры!N472,Замеры!Q472,Замеры!P472)</f>
        <v xml:space="preserve"> </v>
      </c>
      <c r="F476" s="30" t="str">
        <f>IF(Замеры!T472=0," ","---")</f>
        <v xml:space="preserve"> </v>
      </c>
      <c r="G476" s="31" t="str">
        <f>IF(Замеры!T472=0," ",Замеры!I472)</f>
        <v xml:space="preserve"> </v>
      </c>
      <c r="H476" s="31" t="str">
        <f>CONCATENATE(Замеры!AE472,Замеры!U472,Замеры!AF472)</f>
        <v>0 0</v>
      </c>
      <c r="I476" s="29" t="str">
        <f>CONCATENATE(Замеры!AC472,Замеры!U472,Замеры!AD472)</f>
        <v>0 0</v>
      </c>
      <c r="J476" s="31" t="str">
        <f>IF(Замеры!T472=0," ",G476*2.55)</f>
        <v xml:space="preserve"> </v>
      </c>
      <c r="K476" s="29" t="str">
        <f>IF(Замеры!T472=0," ",Замеры!AA472)</f>
        <v xml:space="preserve"> </v>
      </c>
      <c r="L476" s="29" t="str">
        <f>IF(Замеры!T472=0," ",Замеры!AB472)</f>
        <v xml:space="preserve"> </v>
      </c>
      <c r="M476" s="29" t="str">
        <f>IF(Замеры!T472=0," ",0.1)</f>
        <v xml:space="preserve"> </v>
      </c>
      <c r="N476" s="29" t="str">
        <f>IF(Замеры!T472=0," ",Замеры!T472)</f>
        <v xml:space="preserve"> </v>
      </c>
      <c r="O476" s="29" t="str">
        <f>Замеры!U472</f>
        <v xml:space="preserve"> </v>
      </c>
      <c r="P476" s="29" t="str">
        <f>Замеры!V472</f>
        <v xml:space="preserve"> </v>
      </c>
      <c r="Q476" s="29" t="str">
        <f>IF(Замеры!T472=0," ","+")</f>
        <v xml:space="preserve"> </v>
      </c>
      <c r="R476" s="32">
        <f>Замеры!S472</f>
        <v>0</v>
      </c>
      <c r="W476" s="33" t="e">
        <f t="shared" si="14"/>
        <v>#VALUE!</v>
      </c>
      <c r="X476" s="31" t="s">
        <v>75</v>
      </c>
      <c r="Y476" s="33" t="e">
        <f t="shared" si="15"/>
        <v>#VALUE!</v>
      </c>
      <c r="Z476" s="32"/>
    </row>
    <row r="477" spans="1:26" x14ac:dyDescent="0.3">
      <c r="A477" s="35">
        <f>IF(Замеры!B473=0, " ", Замеры!B473)</f>
        <v>468</v>
      </c>
      <c r="B477" s="37" t="str">
        <f>CONCATENATE(Замеры!C473,Замеры!E473)</f>
        <v>Группа от QF</v>
      </c>
      <c r="C477" s="35" t="str">
        <f>IF(Замеры!H473=0," ", Замеры!H473)</f>
        <v xml:space="preserve"> </v>
      </c>
      <c r="D477" s="29" t="str">
        <f>IF(Замеры!T473=0, " ", Замеры!R473)</f>
        <v xml:space="preserve"> </v>
      </c>
      <c r="E477" s="29" t="str">
        <f>CONCATENATE(Замеры!N473,Замеры!Q473,Замеры!P473)</f>
        <v xml:space="preserve"> </v>
      </c>
      <c r="F477" s="30" t="str">
        <f>IF(Замеры!T473=0," ","---")</f>
        <v xml:space="preserve"> </v>
      </c>
      <c r="G477" s="31" t="str">
        <f>IF(Замеры!T473=0," ",Замеры!I473)</f>
        <v xml:space="preserve"> </v>
      </c>
      <c r="H477" s="31" t="str">
        <f>CONCATENATE(Замеры!AE473,Замеры!U473,Замеры!AF473)</f>
        <v>0 0</v>
      </c>
      <c r="I477" s="29" t="str">
        <f>CONCATENATE(Замеры!AC473,Замеры!U473,Замеры!AD473)</f>
        <v>0 0</v>
      </c>
      <c r="J477" s="31" t="str">
        <f>IF(Замеры!T473=0," ",G477*2.55)</f>
        <v xml:space="preserve"> </v>
      </c>
      <c r="K477" s="29" t="str">
        <f>IF(Замеры!T473=0," ",Замеры!AA473)</f>
        <v xml:space="preserve"> </v>
      </c>
      <c r="L477" s="29" t="str">
        <f>IF(Замеры!T473=0," ",Замеры!AB473)</f>
        <v xml:space="preserve"> </v>
      </c>
      <c r="M477" s="29" t="str">
        <f>IF(Замеры!T473=0," ",0.1)</f>
        <v xml:space="preserve"> </v>
      </c>
      <c r="N477" s="29" t="str">
        <f>IF(Замеры!T473=0," ",Замеры!T473)</f>
        <v xml:space="preserve"> </v>
      </c>
      <c r="O477" s="29" t="str">
        <f>Замеры!U473</f>
        <v xml:space="preserve"> </v>
      </c>
      <c r="P477" s="29" t="str">
        <f>Замеры!V473</f>
        <v xml:space="preserve"> </v>
      </c>
      <c r="Q477" s="29" t="str">
        <f>IF(Замеры!T473=0," ","+")</f>
        <v xml:space="preserve"> </v>
      </c>
      <c r="R477" s="32">
        <f>Замеры!S473</f>
        <v>0</v>
      </c>
      <c r="W477" s="33" t="e">
        <f t="shared" si="14"/>
        <v>#VALUE!</v>
      </c>
      <c r="X477" s="31" t="s">
        <v>75</v>
      </c>
      <c r="Y477" s="33" t="e">
        <f t="shared" si="15"/>
        <v>#VALUE!</v>
      </c>
      <c r="Z477" s="32"/>
    </row>
    <row r="478" spans="1:26" x14ac:dyDescent="0.3">
      <c r="A478" s="35">
        <f>IF(Замеры!B474=0, " ", Замеры!B474)</f>
        <v>469</v>
      </c>
      <c r="B478" s="37" t="str">
        <f>CONCATENATE(Замеры!C474,Замеры!E474)</f>
        <v>Группа от QF</v>
      </c>
      <c r="C478" s="35" t="str">
        <f>IF(Замеры!H474=0," ", Замеры!H474)</f>
        <v xml:space="preserve"> </v>
      </c>
      <c r="D478" s="29" t="str">
        <f>IF(Замеры!T474=0, " ", Замеры!R474)</f>
        <v xml:space="preserve"> </v>
      </c>
      <c r="E478" s="29" t="str">
        <f>CONCATENATE(Замеры!N474,Замеры!Q474,Замеры!P474)</f>
        <v xml:space="preserve"> </v>
      </c>
      <c r="F478" s="30" t="str">
        <f>IF(Замеры!T474=0," ","---")</f>
        <v xml:space="preserve"> </v>
      </c>
      <c r="G478" s="31" t="str">
        <f>IF(Замеры!T474=0," ",Замеры!I474)</f>
        <v xml:space="preserve"> </v>
      </c>
      <c r="H478" s="31" t="str">
        <f>CONCATENATE(Замеры!AE474,Замеры!U474,Замеры!AF474)</f>
        <v>0 0</v>
      </c>
      <c r="I478" s="29" t="str">
        <f>CONCATENATE(Замеры!AC474,Замеры!U474,Замеры!AD474)</f>
        <v>0 0</v>
      </c>
      <c r="J478" s="31" t="str">
        <f>IF(Замеры!T474=0," ",G478*2.55)</f>
        <v xml:space="preserve"> </v>
      </c>
      <c r="K478" s="29" t="str">
        <f>IF(Замеры!T474=0," ",Замеры!AA474)</f>
        <v xml:space="preserve"> </v>
      </c>
      <c r="L478" s="29" t="str">
        <f>IF(Замеры!T474=0," ",Замеры!AB474)</f>
        <v xml:space="preserve"> </v>
      </c>
      <c r="M478" s="29" t="str">
        <f>IF(Замеры!T474=0," ",0.1)</f>
        <v xml:space="preserve"> </v>
      </c>
      <c r="N478" s="29" t="str">
        <f>IF(Замеры!T474=0," ",Замеры!T474)</f>
        <v xml:space="preserve"> </v>
      </c>
      <c r="O478" s="29" t="str">
        <f>Замеры!U474</f>
        <v xml:space="preserve"> </v>
      </c>
      <c r="P478" s="29" t="str">
        <f>Замеры!V474</f>
        <v xml:space="preserve"> </v>
      </c>
      <c r="Q478" s="29" t="str">
        <f>IF(Замеры!T474=0," ","+")</f>
        <v xml:space="preserve"> </v>
      </c>
      <c r="R478" s="32">
        <f>Замеры!S474</f>
        <v>0</v>
      </c>
      <c r="W478" s="33" t="e">
        <f t="shared" si="14"/>
        <v>#VALUE!</v>
      </c>
      <c r="X478" s="31" t="s">
        <v>75</v>
      </c>
      <c r="Y478" s="33" t="e">
        <f t="shared" si="15"/>
        <v>#VALUE!</v>
      </c>
      <c r="Z478" s="32"/>
    </row>
    <row r="479" spans="1:26" x14ac:dyDescent="0.3">
      <c r="A479" s="35">
        <f>IF(Замеры!B475=0, " ", Замеры!B475)</f>
        <v>470</v>
      </c>
      <c r="B479" s="37" t="str">
        <f>CONCATENATE(Замеры!C475,Замеры!E475)</f>
        <v>Группа от QF</v>
      </c>
      <c r="C479" s="35" t="str">
        <f>IF(Замеры!H475=0," ", Замеры!H475)</f>
        <v xml:space="preserve"> </v>
      </c>
      <c r="D479" s="29" t="str">
        <f>IF(Замеры!T475=0, " ", Замеры!R475)</f>
        <v xml:space="preserve"> </v>
      </c>
      <c r="E479" s="29" t="str">
        <f>CONCATENATE(Замеры!N475,Замеры!Q475,Замеры!P475)</f>
        <v xml:space="preserve"> </v>
      </c>
      <c r="F479" s="30" t="str">
        <f>IF(Замеры!T475=0," ","---")</f>
        <v xml:space="preserve"> </v>
      </c>
      <c r="G479" s="31" t="str">
        <f>IF(Замеры!T475=0," ",Замеры!I475)</f>
        <v xml:space="preserve"> </v>
      </c>
      <c r="H479" s="31" t="str">
        <f>CONCATENATE(Замеры!AE475,Замеры!U475,Замеры!AF475)</f>
        <v>0 0</v>
      </c>
      <c r="I479" s="29" t="str">
        <f>CONCATENATE(Замеры!AC475,Замеры!U475,Замеры!AD475)</f>
        <v>0 0</v>
      </c>
      <c r="J479" s="31" t="str">
        <f>IF(Замеры!T475=0," ",G479*2.55)</f>
        <v xml:space="preserve"> </v>
      </c>
      <c r="K479" s="29" t="str">
        <f>IF(Замеры!T475=0," ",Замеры!AA475)</f>
        <v xml:space="preserve"> </v>
      </c>
      <c r="L479" s="29" t="str">
        <f>IF(Замеры!T475=0," ",Замеры!AB475)</f>
        <v xml:space="preserve"> </v>
      </c>
      <c r="M479" s="29" t="str">
        <f>IF(Замеры!T475=0," ",0.1)</f>
        <v xml:space="preserve"> </v>
      </c>
      <c r="N479" s="29" t="str">
        <f>IF(Замеры!T475=0," ",Замеры!T475)</f>
        <v xml:space="preserve"> </v>
      </c>
      <c r="O479" s="29" t="str">
        <f>Замеры!U475</f>
        <v xml:space="preserve"> </v>
      </c>
      <c r="P479" s="29" t="str">
        <f>Замеры!V475</f>
        <v xml:space="preserve"> </v>
      </c>
      <c r="Q479" s="29" t="str">
        <f>IF(Замеры!T475=0," ","+")</f>
        <v xml:space="preserve"> </v>
      </c>
      <c r="R479" s="32">
        <f>Замеры!S475</f>
        <v>0</v>
      </c>
      <c r="W479" s="33" t="e">
        <f t="shared" si="14"/>
        <v>#VALUE!</v>
      </c>
      <c r="X479" s="31" t="s">
        <v>75</v>
      </c>
      <c r="Y479" s="33" t="e">
        <f t="shared" si="15"/>
        <v>#VALUE!</v>
      </c>
      <c r="Z479" s="32"/>
    </row>
    <row r="480" spans="1:26" x14ac:dyDescent="0.3">
      <c r="A480" s="35">
        <f>IF(Замеры!B476=0, " ", Замеры!B476)</f>
        <v>471</v>
      </c>
      <c r="B480" s="37" t="str">
        <f>CONCATENATE(Замеры!C476,Замеры!E476)</f>
        <v>Группа от QF</v>
      </c>
      <c r="C480" s="35" t="str">
        <f>IF(Замеры!H476=0," ", Замеры!H476)</f>
        <v xml:space="preserve"> </v>
      </c>
      <c r="D480" s="29" t="str">
        <f>IF(Замеры!T476=0, " ", Замеры!R476)</f>
        <v xml:space="preserve"> </v>
      </c>
      <c r="E480" s="29" t="str">
        <f>CONCATENATE(Замеры!N476,Замеры!Q476,Замеры!P476)</f>
        <v xml:space="preserve"> </v>
      </c>
      <c r="F480" s="30" t="str">
        <f>IF(Замеры!T476=0," ","---")</f>
        <v xml:space="preserve"> </v>
      </c>
      <c r="G480" s="31" t="str">
        <f>IF(Замеры!T476=0," ",Замеры!I476)</f>
        <v xml:space="preserve"> </v>
      </c>
      <c r="H480" s="31" t="str">
        <f>CONCATENATE(Замеры!AE476,Замеры!U476,Замеры!AF476)</f>
        <v>0 0</v>
      </c>
      <c r="I480" s="29" t="str">
        <f>CONCATENATE(Замеры!AC476,Замеры!U476,Замеры!AD476)</f>
        <v>0 0</v>
      </c>
      <c r="J480" s="31" t="str">
        <f>IF(Замеры!T476=0," ",G480*2.55)</f>
        <v xml:space="preserve"> </v>
      </c>
      <c r="K480" s="29" t="str">
        <f>IF(Замеры!T476=0," ",Замеры!AA476)</f>
        <v xml:space="preserve"> </v>
      </c>
      <c r="L480" s="29" t="str">
        <f>IF(Замеры!T476=0," ",Замеры!AB476)</f>
        <v xml:space="preserve"> </v>
      </c>
      <c r="M480" s="29" t="str">
        <f>IF(Замеры!T476=0," ",0.1)</f>
        <v xml:space="preserve"> </v>
      </c>
      <c r="N480" s="29" t="str">
        <f>IF(Замеры!T476=0," ",Замеры!T476)</f>
        <v xml:space="preserve"> </v>
      </c>
      <c r="O480" s="29" t="str">
        <f>Замеры!U476</f>
        <v xml:space="preserve"> </v>
      </c>
      <c r="P480" s="29" t="str">
        <f>Замеры!V476</f>
        <v xml:space="preserve"> </v>
      </c>
      <c r="Q480" s="29" t="str">
        <f>IF(Замеры!T476=0," ","+")</f>
        <v xml:space="preserve"> </v>
      </c>
      <c r="R480" s="32">
        <f>Замеры!S476</f>
        <v>0</v>
      </c>
      <c r="W480" s="33" t="e">
        <f t="shared" si="14"/>
        <v>#VALUE!</v>
      </c>
      <c r="X480" s="31" t="s">
        <v>75</v>
      </c>
      <c r="Y480" s="33" t="e">
        <f t="shared" si="15"/>
        <v>#VALUE!</v>
      </c>
      <c r="Z480" s="32"/>
    </row>
    <row r="481" spans="1:26" x14ac:dyDescent="0.3">
      <c r="A481" s="35">
        <f>IF(Замеры!B477=0, " ", Замеры!B477)</f>
        <v>472</v>
      </c>
      <c r="B481" s="37" t="str">
        <f>CONCATENATE(Замеры!C477,Замеры!E477)</f>
        <v>Группа от QF</v>
      </c>
      <c r="C481" s="35" t="str">
        <f>IF(Замеры!H477=0," ", Замеры!H477)</f>
        <v xml:space="preserve"> </v>
      </c>
      <c r="D481" s="29" t="str">
        <f>IF(Замеры!T477=0, " ", Замеры!R477)</f>
        <v xml:space="preserve"> </v>
      </c>
      <c r="E481" s="29" t="str">
        <f>CONCATENATE(Замеры!N477,Замеры!Q477,Замеры!P477)</f>
        <v xml:space="preserve"> </v>
      </c>
      <c r="F481" s="30" t="str">
        <f>IF(Замеры!T477=0," ","---")</f>
        <v xml:space="preserve"> </v>
      </c>
      <c r="G481" s="31" t="str">
        <f>IF(Замеры!T477=0," ",Замеры!I477)</f>
        <v xml:space="preserve"> </v>
      </c>
      <c r="H481" s="31" t="str">
        <f>CONCATENATE(Замеры!AE477,Замеры!U477,Замеры!AF477)</f>
        <v>0 0</v>
      </c>
      <c r="I481" s="29" t="str">
        <f>CONCATENATE(Замеры!AC477,Замеры!U477,Замеры!AD477)</f>
        <v>0 0</v>
      </c>
      <c r="J481" s="31" t="str">
        <f>IF(Замеры!T477=0," ",G481*2.55)</f>
        <v xml:space="preserve"> </v>
      </c>
      <c r="K481" s="29" t="str">
        <f>IF(Замеры!T477=0," ",Замеры!AA477)</f>
        <v xml:space="preserve"> </v>
      </c>
      <c r="L481" s="29" t="str">
        <f>IF(Замеры!T477=0," ",Замеры!AB477)</f>
        <v xml:space="preserve"> </v>
      </c>
      <c r="M481" s="29" t="str">
        <f>IF(Замеры!T477=0," ",0.1)</f>
        <v xml:space="preserve"> </v>
      </c>
      <c r="N481" s="29" t="str">
        <f>IF(Замеры!T477=0," ",Замеры!T477)</f>
        <v xml:space="preserve"> </v>
      </c>
      <c r="O481" s="29" t="str">
        <f>Замеры!U477</f>
        <v xml:space="preserve"> </v>
      </c>
      <c r="P481" s="29" t="str">
        <f>Замеры!V477</f>
        <v xml:space="preserve"> </v>
      </c>
      <c r="Q481" s="29" t="str">
        <f>IF(Замеры!T477=0," ","+")</f>
        <v xml:space="preserve"> </v>
      </c>
      <c r="R481" s="32">
        <f>Замеры!S477</f>
        <v>0</v>
      </c>
      <c r="W481" s="33" t="e">
        <f t="shared" si="14"/>
        <v>#VALUE!</v>
      </c>
      <c r="X481" s="31" t="s">
        <v>75</v>
      </c>
      <c r="Y481" s="33" t="e">
        <f t="shared" si="15"/>
        <v>#VALUE!</v>
      </c>
      <c r="Z481" s="32"/>
    </row>
    <row r="482" spans="1:26" x14ac:dyDescent="0.3">
      <c r="A482" s="35">
        <f>IF(Замеры!B478=0, " ", Замеры!B478)</f>
        <v>473</v>
      </c>
      <c r="B482" s="37" t="str">
        <f>CONCATENATE(Замеры!C478,Замеры!E478)</f>
        <v>Группа от QF</v>
      </c>
      <c r="C482" s="35" t="str">
        <f>IF(Замеры!H478=0," ", Замеры!H478)</f>
        <v xml:space="preserve"> </v>
      </c>
      <c r="D482" s="29" t="str">
        <f>IF(Замеры!T478=0, " ", Замеры!R478)</f>
        <v xml:space="preserve"> </v>
      </c>
      <c r="E482" s="29" t="str">
        <f>CONCATENATE(Замеры!N478,Замеры!Q478,Замеры!P478)</f>
        <v xml:space="preserve"> </v>
      </c>
      <c r="F482" s="30" t="str">
        <f>IF(Замеры!T478=0," ","---")</f>
        <v xml:space="preserve"> </v>
      </c>
      <c r="G482" s="31" t="str">
        <f>IF(Замеры!T478=0," ",Замеры!I478)</f>
        <v xml:space="preserve"> </v>
      </c>
      <c r="H482" s="31" t="str">
        <f>CONCATENATE(Замеры!AE478,Замеры!U478,Замеры!AF478)</f>
        <v>0 0</v>
      </c>
      <c r="I482" s="29" t="str">
        <f>CONCATENATE(Замеры!AC478,Замеры!U478,Замеры!AD478)</f>
        <v>0 0</v>
      </c>
      <c r="J482" s="31" t="str">
        <f>IF(Замеры!T478=0," ",G482*2.55)</f>
        <v xml:space="preserve"> </v>
      </c>
      <c r="K482" s="29" t="str">
        <f>IF(Замеры!T478=0," ",Замеры!AA478)</f>
        <v xml:space="preserve"> </v>
      </c>
      <c r="L482" s="29" t="str">
        <f>IF(Замеры!T478=0," ",Замеры!AB478)</f>
        <v xml:space="preserve"> </v>
      </c>
      <c r="M482" s="29" t="str">
        <f>IF(Замеры!T478=0," ",0.1)</f>
        <v xml:space="preserve"> </v>
      </c>
      <c r="N482" s="29" t="str">
        <f>IF(Замеры!T478=0," ",Замеры!T478)</f>
        <v xml:space="preserve"> </v>
      </c>
      <c r="O482" s="29" t="str">
        <f>Замеры!U478</f>
        <v xml:space="preserve"> </v>
      </c>
      <c r="P482" s="29" t="str">
        <f>Замеры!V478</f>
        <v xml:space="preserve"> </v>
      </c>
      <c r="Q482" s="29" t="str">
        <f>IF(Замеры!T478=0," ","+")</f>
        <v xml:space="preserve"> </v>
      </c>
      <c r="R482" s="32">
        <f>Замеры!S478</f>
        <v>0</v>
      </c>
      <c r="W482" s="33" t="e">
        <f t="shared" si="14"/>
        <v>#VALUE!</v>
      </c>
      <c r="X482" s="31" t="s">
        <v>75</v>
      </c>
      <c r="Y482" s="33" t="e">
        <f t="shared" si="15"/>
        <v>#VALUE!</v>
      </c>
      <c r="Z482" s="32"/>
    </row>
    <row r="483" spans="1:26" x14ac:dyDescent="0.3">
      <c r="A483" s="35">
        <f>IF(Замеры!B479=0, " ", Замеры!B479)</f>
        <v>474</v>
      </c>
      <c r="B483" s="37" t="str">
        <f>CONCATENATE(Замеры!C479,Замеры!E479)</f>
        <v>Группа от QF</v>
      </c>
      <c r="C483" s="35" t="str">
        <f>IF(Замеры!H479=0," ", Замеры!H479)</f>
        <v xml:space="preserve"> </v>
      </c>
      <c r="D483" s="29" t="str">
        <f>IF(Замеры!T479=0, " ", Замеры!R479)</f>
        <v xml:space="preserve"> </v>
      </c>
      <c r="E483" s="29" t="str">
        <f>CONCATENATE(Замеры!N479,Замеры!Q479,Замеры!P479)</f>
        <v xml:space="preserve"> </v>
      </c>
      <c r="F483" s="30" t="str">
        <f>IF(Замеры!T479=0," ","---")</f>
        <v xml:space="preserve"> </v>
      </c>
      <c r="G483" s="31" t="str">
        <f>IF(Замеры!T479=0," ",Замеры!I479)</f>
        <v xml:space="preserve"> </v>
      </c>
      <c r="H483" s="31" t="str">
        <f>CONCATENATE(Замеры!AE479,Замеры!U479,Замеры!AF479)</f>
        <v>0 0</v>
      </c>
      <c r="I483" s="29" t="str">
        <f>CONCATENATE(Замеры!AC479,Замеры!U479,Замеры!AD479)</f>
        <v>0 0</v>
      </c>
      <c r="J483" s="31" t="str">
        <f>IF(Замеры!T479=0," ",G483*2.55)</f>
        <v xml:space="preserve"> </v>
      </c>
      <c r="K483" s="29" t="str">
        <f>IF(Замеры!T479=0," ",Замеры!AA479)</f>
        <v xml:space="preserve"> </v>
      </c>
      <c r="L483" s="29" t="str">
        <f>IF(Замеры!T479=0," ",Замеры!AB479)</f>
        <v xml:space="preserve"> </v>
      </c>
      <c r="M483" s="29" t="str">
        <f>IF(Замеры!T479=0," ",0.1)</f>
        <v xml:space="preserve"> </v>
      </c>
      <c r="N483" s="29" t="str">
        <f>IF(Замеры!T479=0," ",Замеры!T479)</f>
        <v xml:space="preserve"> </v>
      </c>
      <c r="O483" s="29" t="str">
        <f>Замеры!U479</f>
        <v xml:space="preserve"> </v>
      </c>
      <c r="P483" s="29" t="str">
        <f>Замеры!V479</f>
        <v xml:space="preserve"> </v>
      </c>
      <c r="Q483" s="29" t="str">
        <f>IF(Замеры!T479=0," ","+")</f>
        <v xml:space="preserve"> </v>
      </c>
      <c r="R483" s="32">
        <f>Замеры!S479</f>
        <v>0</v>
      </c>
      <c r="W483" s="33" t="e">
        <f t="shared" si="14"/>
        <v>#VALUE!</v>
      </c>
      <c r="X483" s="31" t="s">
        <v>75</v>
      </c>
      <c r="Y483" s="33" t="e">
        <f t="shared" si="15"/>
        <v>#VALUE!</v>
      </c>
      <c r="Z483" s="32"/>
    </row>
    <row r="484" spans="1:26" x14ac:dyDescent="0.3">
      <c r="A484" s="35">
        <f>IF(Замеры!B480=0, " ", Замеры!B480)</f>
        <v>475</v>
      </c>
      <c r="B484" s="37" t="str">
        <f>CONCATENATE(Замеры!C480,Замеры!E480)</f>
        <v>Группа от QF</v>
      </c>
      <c r="C484" s="35" t="str">
        <f>IF(Замеры!H480=0," ", Замеры!H480)</f>
        <v xml:space="preserve"> </v>
      </c>
      <c r="D484" s="29" t="str">
        <f>IF(Замеры!T480=0, " ", Замеры!R480)</f>
        <v xml:space="preserve"> </v>
      </c>
      <c r="E484" s="29" t="str">
        <f>CONCATENATE(Замеры!N480,Замеры!Q480,Замеры!P480)</f>
        <v xml:space="preserve"> </v>
      </c>
      <c r="F484" s="30" t="str">
        <f>IF(Замеры!T480=0," ","---")</f>
        <v xml:space="preserve"> </v>
      </c>
      <c r="G484" s="31" t="str">
        <f>IF(Замеры!T480=0," ",Замеры!I480)</f>
        <v xml:space="preserve"> </v>
      </c>
      <c r="H484" s="31" t="str">
        <f>CONCATENATE(Замеры!AE480,Замеры!U480,Замеры!AF480)</f>
        <v>0 0</v>
      </c>
      <c r="I484" s="29" t="str">
        <f>CONCATENATE(Замеры!AC480,Замеры!U480,Замеры!AD480)</f>
        <v>0 0</v>
      </c>
      <c r="J484" s="31" t="str">
        <f>IF(Замеры!T480=0," ",G484*2.55)</f>
        <v xml:space="preserve"> </v>
      </c>
      <c r="K484" s="29" t="str">
        <f>IF(Замеры!T480=0," ",Замеры!AA480)</f>
        <v xml:space="preserve"> </v>
      </c>
      <c r="L484" s="29" t="str">
        <f>IF(Замеры!T480=0," ",Замеры!AB480)</f>
        <v xml:space="preserve"> </v>
      </c>
      <c r="M484" s="29" t="str">
        <f>IF(Замеры!T480=0," ",0.1)</f>
        <v xml:space="preserve"> </v>
      </c>
      <c r="N484" s="29" t="str">
        <f>IF(Замеры!T480=0," ",Замеры!T480)</f>
        <v xml:space="preserve"> </v>
      </c>
      <c r="O484" s="29" t="str">
        <f>Замеры!U480</f>
        <v xml:space="preserve"> </v>
      </c>
      <c r="P484" s="29" t="str">
        <f>Замеры!V480</f>
        <v xml:space="preserve"> </v>
      </c>
      <c r="Q484" s="29" t="str">
        <f>IF(Замеры!T480=0," ","+")</f>
        <v xml:space="preserve"> </v>
      </c>
      <c r="R484" s="32">
        <f>Замеры!S480</f>
        <v>0</v>
      </c>
      <c r="W484" s="33" t="e">
        <f t="shared" si="14"/>
        <v>#VALUE!</v>
      </c>
      <c r="X484" s="31" t="s">
        <v>75</v>
      </c>
      <c r="Y484" s="33" t="e">
        <f t="shared" si="15"/>
        <v>#VALUE!</v>
      </c>
      <c r="Z484" s="32"/>
    </row>
    <row r="485" spans="1:26" x14ac:dyDescent="0.3">
      <c r="A485" s="35">
        <f>IF(Замеры!B481=0, " ", Замеры!B481)</f>
        <v>476</v>
      </c>
      <c r="B485" s="37" t="str">
        <f>CONCATENATE(Замеры!C481,Замеры!E481)</f>
        <v>Группа от QF</v>
      </c>
      <c r="C485" s="35" t="str">
        <f>IF(Замеры!H481=0," ", Замеры!H481)</f>
        <v xml:space="preserve"> </v>
      </c>
      <c r="D485" s="29" t="str">
        <f>IF(Замеры!T481=0, " ", Замеры!R481)</f>
        <v xml:space="preserve"> </v>
      </c>
      <c r="E485" s="29" t="str">
        <f>CONCATENATE(Замеры!N481,Замеры!Q481,Замеры!P481)</f>
        <v xml:space="preserve"> </v>
      </c>
      <c r="F485" s="30" t="str">
        <f>IF(Замеры!T481=0," ","---")</f>
        <v xml:space="preserve"> </v>
      </c>
      <c r="G485" s="31" t="str">
        <f>IF(Замеры!T481=0," ",Замеры!I481)</f>
        <v xml:space="preserve"> </v>
      </c>
      <c r="H485" s="31" t="str">
        <f>CONCATENATE(Замеры!AE481,Замеры!U481,Замеры!AF481)</f>
        <v>0 0</v>
      </c>
      <c r="I485" s="29" t="str">
        <f>CONCATENATE(Замеры!AC481,Замеры!U481,Замеры!AD481)</f>
        <v>0 0</v>
      </c>
      <c r="J485" s="31" t="str">
        <f>IF(Замеры!T481=0," ",G485*2.55)</f>
        <v xml:space="preserve"> </v>
      </c>
      <c r="K485" s="29" t="str">
        <f>IF(Замеры!T481=0," ",Замеры!AA481)</f>
        <v xml:space="preserve"> </v>
      </c>
      <c r="L485" s="29" t="str">
        <f>IF(Замеры!T481=0," ",Замеры!AB481)</f>
        <v xml:space="preserve"> </v>
      </c>
      <c r="M485" s="29" t="str">
        <f>IF(Замеры!T481=0," ",0.1)</f>
        <v xml:space="preserve"> </v>
      </c>
      <c r="N485" s="29" t="str">
        <f>IF(Замеры!T481=0," ",Замеры!T481)</f>
        <v xml:space="preserve"> </v>
      </c>
      <c r="O485" s="29" t="str">
        <f>Замеры!U481</f>
        <v xml:space="preserve"> </v>
      </c>
      <c r="P485" s="29" t="str">
        <f>Замеры!V481</f>
        <v xml:space="preserve"> </v>
      </c>
      <c r="Q485" s="29" t="str">
        <f>IF(Замеры!T481=0," ","+")</f>
        <v xml:space="preserve"> </v>
      </c>
      <c r="R485" s="32">
        <f>Замеры!S481</f>
        <v>0</v>
      </c>
      <c r="W485" s="33" t="e">
        <f t="shared" si="14"/>
        <v>#VALUE!</v>
      </c>
      <c r="X485" s="31" t="s">
        <v>75</v>
      </c>
      <c r="Y485" s="33" t="e">
        <f t="shared" si="15"/>
        <v>#VALUE!</v>
      </c>
      <c r="Z485" s="32"/>
    </row>
    <row r="486" spans="1:26" x14ac:dyDescent="0.3">
      <c r="A486" s="35">
        <f>IF(Замеры!B482=0, " ", Замеры!B482)</f>
        <v>477</v>
      </c>
      <c r="B486" s="37" t="str">
        <f>CONCATENATE(Замеры!C482,Замеры!E482)</f>
        <v>Группа от QF</v>
      </c>
      <c r="C486" s="35" t="str">
        <f>IF(Замеры!H482=0," ", Замеры!H482)</f>
        <v xml:space="preserve"> </v>
      </c>
      <c r="D486" s="29" t="str">
        <f>IF(Замеры!T482=0, " ", Замеры!R482)</f>
        <v xml:space="preserve"> </v>
      </c>
      <c r="E486" s="29" t="str">
        <f>CONCATENATE(Замеры!N482,Замеры!Q482,Замеры!P482)</f>
        <v xml:space="preserve"> </v>
      </c>
      <c r="F486" s="30" t="str">
        <f>IF(Замеры!T482=0," ","---")</f>
        <v xml:space="preserve"> </v>
      </c>
      <c r="G486" s="31" t="str">
        <f>IF(Замеры!T482=0," ",Замеры!I482)</f>
        <v xml:space="preserve"> </v>
      </c>
      <c r="H486" s="31" t="str">
        <f>CONCATENATE(Замеры!AE482,Замеры!U482,Замеры!AF482)</f>
        <v>0 0</v>
      </c>
      <c r="I486" s="29" t="str">
        <f>CONCATENATE(Замеры!AC482,Замеры!U482,Замеры!AD482)</f>
        <v>0 0</v>
      </c>
      <c r="J486" s="31" t="str">
        <f>IF(Замеры!T482=0," ",G486*2.55)</f>
        <v xml:space="preserve"> </v>
      </c>
      <c r="K486" s="29" t="str">
        <f>IF(Замеры!T482=0," ",Замеры!AA482)</f>
        <v xml:space="preserve"> </v>
      </c>
      <c r="L486" s="29" t="str">
        <f>IF(Замеры!T482=0," ",Замеры!AB482)</f>
        <v xml:space="preserve"> </v>
      </c>
      <c r="M486" s="29" t="str">
        <f>IF(Замеры!T482=0," ",0.1)</f>
        <v xml:space="preserve"> </v>
      </c>
      <c r="N486" s="29" t="str">
        <f>IF(Замеры!T482=0," ",Замеры!T482)</f>
        <v xml:space="preserve"> </v>
      </c>
      <c r="O486" s="29" t="str">
        <f>Замеры!U482</f>
        <v xml:space="preserve"> </v>
      </c>
      <c r="P486" s="29" t="str">
        <f>Замеры!V482</f>
        <v xml:space="preserve"> </v>
      </c>
      <c r="Q486" s="29" t="str">
        <f>IF(Замеры!T482=0," ","+")</f>
        <v xml:space="preserve"> </v>
      </c>
      <c r="R486" s="32">
        <f>Замеры!S482</f>
        <v>0</v>
      </c>
      <c r="W486" s="33" t="e">
        <f t="shared" si="14"/>
        <v>#VALUE!</v>
      </c>
      <c r="X486" s="31" t="s">
        <v>75</v>
      </c>
      <c r="Y486" s="33" t="e">
        <f t="shared" si="15"/>
        <v>#VALUE!</v>
      </c>
      <c r="Z486" s="32"/>
    </row>
    <row r="487" spans="1:26" x14ac:dyDescent="0.3">
      <c r="A487" s="35">
        <f>IF(Замеры!B483=0, " ", Замеры!B483)</f>
        <v>478</v>
      </c>
      <c r="B487" s="37" t="str">
        <f>CONCATENATE(Замеры!C483,Замеры!E483)</f>
        <v>Группа от QF</v>
      </c>
      <c r="C487" s="35" t="str">
        <f>IF(Замеры!H483=0," ", Замеры!H483)</f>
        <v xml:space="preserve"> </v>
      </c>
      <c r="D487" s="29" t="str">
        <f>IF(Замеры!T483=0, " ", Замеры!R483)</f>
        <v xml:space="preserve"> </v>
      </c>
      <c r="E487" s="29" t="str">
        <f>CONCATENATE(Замеры!N483,Замеры!Q483,Замеры!P483)</f>
        <v xml:space="preserve"> </v>
      </c>
      <c r="F487" s="30" t="str">
        <f>IF(Замеры!T483=0," ","---")</f>
        <v xml:space="preserve"> </v>
      </c>
      <c r="G487" s="31" t="str">
        <f>IF(Замеры!T483=0," ",Замеры!I483)</f>
        <v xml:space="preserve"> </v>
      </c>
      <c r="H487" s="31" t="str">
        <f>CONCATENATE(Замеры!AE483,Замеры!U483,Замеры!AF483)</f>
        <v>0 0</v>
      </c>
      <c r="I487" s="29" t="str">
        <f>CONCATENATE(Замеры!AC483,Замеры!U483,Замеры!AD483)</f>
        <v>0 0</v>
      </c>
      <c r="J487" s="31" t="str">
        <f>IF(Замеры!T483=0," ",G487*2.55)</f>
        <v xml:space="preserve"> </v>
      </c>
      <c r="K487" s="29" t="str">
        <f>IF(Замеры!T483=0," ",Замеры!AA483)</f>
        <v xml:space="preserve"> </v>
      </c>
      <c r="L487" s="29" t="str">
        <f>IF(Замеры!T483=0," ",Замеры!AB483)</f>
        <v xml:space="preserve"> </v>
      </c>
      <c r="M487" s="29" t="str">
        <f>IF(Замеры!T483=0," ",0.1)</f>
        <v xml:space="preserve"> </v>
      </c>
      <c r="N487" s="29" t="str">
        <f>IF(Замеры!T483=0," ",Замеры!T483)</f>
        <v xml:space="preserve"> </v>
      </c>
      <c r="O487" s="29" t="str">
        <f>Замеры!U483</f>
        <v xml:space="preserve"> </v>
      </c>
      <c r="P487" s="29" t="str">
        <f>Замеры!V483</f>
        <v xml:space="preserve"> </v>
      </c>
      <c r="Q487" s="29" t="str">
        <f>IF(Замеры!T483=0," ","+")</f>
        <v xml:space="preserve"> </v>
      </c>
      <c r="R487" s="32">
        <f>Замеры!S483</f>
        <v>0</v>
      </c>
      <c r="W487" s="33" t="e">
        <f t="shared" si="14"/>
        <v>#VALUE!</v>
      </c>
      <c r="X487" s="31" t="s">
        <v>75</v>
      </c>
      <c r="Y487" s="33" t="e">
        <f t="shared" si="15"/>
        <v>#VALUE!</v>
      </c>
      <c r="Z487" s="32"/>
    </row>
    <row r="488" spans="1:26" x14ac:dyDescent="0.3">
      <c r="A488" s="35">
        <f>IF(Замеры!B484=0, " ", Замеры!B484)</f>
        <v>479</v>
      </c>
      <c r="B488" s="37" t="str">
        <f>CONCATENATE(Замеры!C484,Замеры!E484)</f>
        <v>Группа от QF</v>
      </c>
      <c r="C488" s="35" t="str">
        <f>IF(Замеры!H484=0," ", Замеры!H484)</f>
        <v xml:space="preserve"> </v>
      </c>
      <c r="D488" s="29" t="str">
        <f>IF(Замеры!T484=0, " ", Замеры!R484)</f>
        <v xml:space="preserve"> </v>
      </c>
      <c r="E488" s="29" t="str">
        <f>CONCATENATE(Замеры!N484,Замеры!Q484,Замеры!P484)</f>
        <v xml:space="preserve"> </v>
      </c>
      <c r="F488" s="30" t="str">
        <f>IF(Замеры!T484=0," ","---")</f>
        <v xml:space="preserve"> </v>
      </c>
      <c r="G488" s="31" t="str">
        <f>IF(Замеры!T484=0," ",Замеры!I484)</f>
        <v xml:space="preserve"> </v>
      </c>
      <c r="H488" s="31" t="str">
        <f>CONCATENATE(Замеры!AE484,Замеры!U484,Замеры!AF484)</f>
        <v>0 0</v>
      </c>
      <c r="I488" s="29" t="str">
        <f>CONCATENATE(Замеры!AC484,Замеры!U484,Замеры!AD484)</f>
        <v>0 0</v>
      </c>
      <c r="J488" s="31" t="str">
        <f>IF(Замеры!T484=0," ",G488*2.55)</f>
        <v xml:space="preserve"> </v>
      </c>
      <c r="K488" s="29" t="str">
        <f>IF(Замеры!T484=0," ",Замеры!AA484)</f>
        <v xml:space="preserve"> </v>
      </c>
      <c r="L488" s="29" t="str">
        <f>IF(Замеры!T484=0," ",Замеры!AB484)</f>
        <v xml:space="preserve"> </v>
      </c>
      <c r="M488" s="29" t="str">
        <f>IF(Замеры!T484=0," ",0.1)</f>
        <v xml:space="preserve"> </v>
      </c>
      <c r="N488" s="29" t="str">
        <f>IF(Замеры!T484=0," ",Замеры!T484)</f>
        <v xml:space="preserve"> </v>
      </c>
      <c r="O488" s="29" t="str">
        <f>Замеры!U484</f>
        <v xml:space="preserve"> </v>
      </c>
      <c r="P488" s="29" t="str">
        <f>Замеры!V484</f>
        <v xml:space="preserve"> </v>
      </c>
      <c r="Q488" s="29" t="str">
        <f>IF(Замеры!T484=0," ","+")</f>
        <v xml:space="preserve"> </v>
      </c>
      <c r="R488" s="32">
        <f>Замеры!S484</f>
        <v>0</v>
      </c>
      <c r="W488" s="33" t="e">
        <f t="shared" si="14"/>
        <v>#VALUE!</v>
      </c>
      <c r="X488" s="31" t="s">
        <v>75</v>
      </c>
      <c r="Y488" s="33" t="e">
        <f t="shared" si="15"/>
        <v>#VALUE!</v>
      </c>
      <c r="Z488" s="32"/>
    </row>
    <row r="489" spans="1:26" x14ac:dyDescent="0.3">
      <c r="A489" s="35">
        <f>IF(Замеры!B485=0, " ", Замеры!B485)</f>
        <v>480</v>
      </c>
      <c r="B489" s="37" t="str">
        <f>CONCATENATE(Замеры!C485,Замеры!E485)</f>
        <v>Группа от QF</v>
      </c>
      <c r="C489" s="35" t="str">
        <f>IF(Замеры!H485=0," ", Замеры!H485)</f>
        <v xml:space="preserve"> </v>
      </c>
      <c r="D489" s="29" t="str">
        <f>IF(Замеры!T485=0, " ", Замеры!R485)</f>
        <v xml:space="preserve"> </v>
      </c>
      <c r="E489" s="29" t="str">
        <f>CONCATENATE(Замеры!N485,Замеры!Q485,Замеры!P485)</f>
        <v xml:space="preserve"> </v>
      </c>
      <c r="F489" s="30" t="str">
        <f>IF(Замеры!T485=0," ","---")</f>
        <v xml:space="preserve"> </v>
      </c>
      <c r="G489" s="31" t="str">
        <f>IF(Замеры!T485=0," ",Замеры!I485)</f>
        <v xml:space="preserve"> </v>
      </c>
      <c r="H489" s="31" t="str">
        <f>CONCATENATE(Замеры!AE485,Замеры!U485,Замеры!AF485)</f>
        <v>0 0</v>
      </c>
      <c r="I489" s="29" t="str">
        <f>CONCATENATE(Замеры!AC485,Замеры!U485,Замеры!AD485)</f>
        <v>0 0</v>
      </c>
      <c r="J489" s="31" t="str">
        <f>IF(Замеры!T485=0," ",G489*2.55)</f>
        <v xml:space="preserve"> </v>
      </c>
      <c r="K489" s="29" t="str">
        <f>IF(Замеры!T485=0," ",Замеры!AA485)</f>
        <v xml:space="preserve"> </v>
      </c>
      <c r="L489" s="29" t="str">
        <f>IF(Замеры!T485=0," ",Замеры!AB485)</f>
        <v xml:space="preserve"> </v>
      </c>
      <c r="M489" s="29" t="str">
        <f>IF(Замеры!T485=0," ",0.1)</f>
        <v xml:space="preserve"> </v>
      </c>
      <c r="N489" s="29" t="str">
        <f>IF(Замеры!T485=0," ",Замеры!T485)</f>
        <v xml:space="preserve"> </v>
      </c>
      <c r="O489" s="29" t="str">
        <f>Замеры!U485</f>
        <v xml:space="preserve"> </v>
      </c>
      <c r="P489" s="29" t="str">
        <f>Замеры!V485</f>
        <v xml:space="preserve"> </v>
      </c>
      <c r="Q489" s="29" t="str">
        <f>IF(Замеры!T485=0," ","+")</f>
        <v xml:space="preserve"> </v>
      </c>
      <c r="R489" s="32">
        <f>Замеры!S485</f>
        <v>0</v>
      </c>
      <c r="W489" s="33" t="e">
        <f t="shared" si="14"/>
        <v>#VALUE!</v>
      </c>
      <c r="X489" s="31" t="s">
        <v>75</v>
      </c>
      <c r="Y489" s="33" t="e">
        <f t="shared" si="15"/>
        <v>#VALUE!</v>
      </c>
      <c r="Z489" s="32"/>
    </row>
    <row r="490" spans="1:26" x14ac:dyDescent="0.3">
      <c r="A490" s="35">
        <f>IF(Замеры!B486=0, " ", Замеры!B486)</f>
        <v>481</v>
      </c>
      <c r="B490" s="37" t="str">
        <f>CONCATENATE(Замеры!C486,Замеры!E486)</f>
        <v>Группа от QF</v>
      </c>
      <c r="C490" s="35" t="str">
        <f>IF(Замеры!H486=0," ", Замеры!H486)</f>
        <v xml:space="preserve"> </v>
      </c>
      <c r="D490" s="29" t="str">
        <f>IF(Замеры!T486=0, " ", Замеры!R486)</f>
        <v xml:space="preserve"> </v>
      </c>
      <c r="E490" s="29" t="str">
        <f>CONCATENATE(Замеры!N486,Замеры!Q486,Замеры!P486)</f>
        <v xml:space="preserve"> </v>
      </c>
      <c r="F490" s="30" t="str">
        <f>IF(Замеры!T486=0," ","---")</f>
        <v xml:space="preserve"> </v>
      </c>
      <c r="G490" s="31" t="str">
        <f>IF(Замеры!T486=0," ",Замеры!I486)</f>
        <v xml:space="preserve"> </v>
      </c>
      <c r="H490" s="31" t="str">
        <f>CONCATENATE(Замеры!AE486,Замеры!U486,Замеры!AF486)</f>
        <v>0 0</v>
      </c>
      <c r="I490" s="29" t="str">
        <f>CONCATENATE(Замеры!AC486,Замеры!U486,Замеры!AD486)</f>
        <v>0 0</v>
      </c>
      <c r="J490" s="31" t="str">
        <f>IF(Замеры!T486=0," ",G490*2.55)</f>
        <v xml:space="preserve"> </v>
      </c>
      <c r="K490" s="29" t="str">
        <f>IF(Замеры!T486=0," ",Замеры!AA486)</f>
        <v xml:space="preserve"> </v>
      </c>
      <c r="L490" s="29" t="str">
        <f>IF(Замеры!T486=0," ",Замеры!AB486)</f>
        <v xml:space="preserve"> </v>
      </c>
      <c r="M490" s="29" t="str">
        <f>IF(Замеры!T486=0," ",0.1)</f>
        <v xml:space="preserve"> </v>
      </c>
      <c r="N490" s="29" t="str">
        <f>IF(Замеры!T486=0," ",Замеры!T486)</f>
        <v xml:space="preserve"> </v>
      </c>
      <c r="O490" s="29" t="str">
        <f>Замеры!U486</f>
        <v xml:space="preserve"> </v>
      </c>
      <c r="P490" s="29" t="str">
        <f>Замеры!V486</f>
        <v xml:space="preserve"> </v>
      </c>
      <c r="Q490" s="29" t="str">
        <f>IF(Замеры!T486=0," ","+")</f>
        <v xml:space="preserve"> </v>
      </c>
      <c r="R490" s="32">
        <f>Замеры!S486</f>
        <v>0</v>
      </c>
      <c r="W490" s="33" t="e">
        <f t="shared" si="14"/>
        <v>#VALUE!</v>
      </c>
      <c r="X490" s="31" t="s">
        <v>75</v>
      </c>
      <c r="Y490" s="33" t="e">
        <f t="shared" si="15"/>
        <v>#VALUE!</v>
      </c>
      <c r="Z490" s="32"/>
    </row>
    <row r="491" spans="1:26" x14ac:dyDescent="0.3">
      <c r="A491" s="35">
        <f>IF(Замеры!B487=0, " ", Замеры!B487)</f>
        <v>482</v>
      </c>
      <c r="B491" s="37" t="str">
        <f>CONCATENATE(Замеры!C487,Замеры!E487)</f>
        <v>Группа от QF</v>
      </c>
      <c r="C491" s="35" t="str">
        <f>IF(Замеры!H487=0," ", Замеры!H487)</f>
        <v xml:space="preserve"> </v>
      </c>
      <c r="D491" s="29" t="str">
        <f>IF(Замеры!T487=0, " ", Замеры!R487)</f>
        <v xml:space="preserve"> </v>
      </c>
      <c r="E491" s="29" t="str">
        <f>CONCATENATE(Замеры!N487,Замеры!Q487,Замеры!P487)</f>
        <v xml:space="preserve"> </v>
      </c>
      <c r="F491" s="30" t="str">
        <f>IF(Замеры!T487=0," ","---")</f>
        <v xml:space="preserve"> </v>
      </c>
      <c r="G491" s="31" t="str">
        <f>IF(Замеры!T487=0," ",Замеры!I487)</f>
        <v xml:space="preserve"> </v>
      </c>
      <c r="H491" s="31" t="str">
        <f>CONCATENATE(Замеры!AE487,Замеры!U487,Замеры!AF487)</f>
        <v>0 0</v>
      </c>
      <c r="I491" s="29" t="str">
        <f>CONCATENATE(Замеры!AC487,Замеры!U487,Замеры!AD487)</f>
        <v>0 0</v>
      </c>
      <c r="J491" s="31" t="str">
        <f>IF(Замеры!T487=0," ",G491*2.55)</f>
        <v xml:space="preserve"> </v>
      </c>
      <c r="K491" s="29" t="str">
        <f>IF(Замеры!T487=0," ",Замеры!AA487)</f>
        <v xml:space="preserve"> </v>
      </c>
      <c r="L491" s="29" t="str">
        <f>IF(Замеры!T487=0," ",Замеры!AB487)</f>
        <v xml:space="preserve"> </v>
      </c>
      <c r="M491" s="29" t="str">
        <f>IF(Замеры!T487=0," ",0.1)</f>
        <v xml:space="preserve"> </v>
      </c>
      <c r="N491" s="29" t="str">
        <f>IF(Замеры!T487=0," ",Замеры!T487)</f>
        <v xml:space="preserve"> </v>
      </c>
      <c r="O491" s="29" t="str">
        <f>Замеры!U487</f>
        <v xml:space="preserve"> </v>
      </c>
      <c r="P491" s="29" t="str">
        <f>Замеры!V487</f>
        <v xml:space="preserve"> </v>
      </c>
      <c r="Q491" s="29" t="str">
        <f>IF(Замеры!T487=0," ","+")</f>
        <v xml:space="preserve"> </v>
      </c>
      <c r="R491" s="32">
        <f>Замеры!S487</f>
        <v>0</v>
      </c>
      <c r="W491" s="33" t="e">
        <f t="shared" si="14"/>
        <v>#VALUE!</v>
      </c>
      <c r="X491" s="31" t="s">
        <v>75</v>
      </c>
      <c r="Y491" s="33" t="e">
        <f t="shared" si="15"/>
        <v>#VALUE!</v>
      </c>
      <c r="Z491" s="32"/>
    </row>
    <row r="492" spans="1:26" x14ac:dyDescent="0.3">
      <c r="A492" s="35">
        <f>IF(Замеры!B488=0, " ", Замеры!B488)</f>
        <v>483</v>
      </c>
      <c r="B492" s="37" t="str">
        <f>CONCATENATE(Замеры!C488,Замеры!E488)</f>
        <v>Группа от QF</v>
      </c>
      <c r="C492" s="35" t="str">
        <f>IF(Замеры!H488=0," ", Замеры!H488)</f>
        <v xml:space="preserve"> </v>
      </c>
      <c r="D492" s="29" t="str">
        <f>IF(Замеры!T488=0, " ", Замеры!R488)</f>
        <v xml:space="preserve"> </v>
      </c>
      <c r="E492" s="29" t="str">
        <f>CONCATENATE(Замеры!N488,Замеры!Q488,Замеры!P488)</f>
        <v xml:space="preserve"> </v>
      </c>
      <c r="F492" s="30" t="str">
        <f>IF(Замеры!T488=0," ","---")</f>
        <v xml:space="preserve"> </v>
      </c>
      <c r="G492" s="31" t="str">
        <f>IF(Замеры!T488=0," ",Замеры!I488)</f>
        <v xml:space="preserve"> </v>
      </c>
      <c r="H492" s="31" t="str">
        <f>CONCATENATE(Замеры!AE488,Замеры!U488,Замеры!AF488)</f>
        <v>0 0</v>
      </c>
      <c r="I492" s="29" t="str">
        <f>CONCATENATE(Замеры!AC488,Замеры!U488,Замеры!AD488)</f>
        <v>0 0</v>
      </c>
      <c r="J492" s="31" t="str">
        <f>IF(Замеры!T488=0," ",G492*2.55)</f>
        <v xml:space="preserve"> </v>
      </c>
      <c r="K492" s="29" t="str">
        <f>IF(Замеры!T488=0," ",Замеры!AA488)</f>
        <v xml:space="preserve"> </v>
      </c>
      <c r="L492" s="29" t="str">
        <f>IF(Замеры!T488=0," ",Замеры!AB488)</f>
        <v xml:space="preserve"> </v>
      </c>
      <c r="M492" s="29" t="str">
        <f>IF(Замеры!T488=0," ",0.1)</f>
        <v xml:space="preserve"> </v>
      </c>
      <c r="N492" s="29" t="str">
        <f>IF(Замеры!T488=0," ",Замеры!T488)</f>
        <v xml:space="preserve"> </v>
      </c>
      <c r="O492" s="29" t="str">
        <f>Замеры!U488</f>
        <v xml:space="preserve"> </v>
      </c>
      <c r="P492" s="29" t="str">
        <f>Замеры!V488</f>
        <v xml:space="preserve"> </v>
      </c>
      <c r="Q492" s="29" t="str">
        <f>IF(Замеры!T488=0," ","+")</f>
        <v xml:space="preserve"> </v>
      </c>
      <c r="R492" s="32">
        <f>Замеры!S488</f>
        <v>0</v>
      </c>
      <c r="W492" s="33" t="e">
        <f t="shared" si="14"/>
        <v>#VALUE!</v>
      </c>
      <c r="X492" s="31" t="s">
        <v>75</v>
      </c>
      <c r="Y492" s="33" t="e">
        <f t="shared" si="15"/>
        <v>#VALUE!</v>
      </c>
      <c r="Z492" s="32"/>
    </row>
    <row r="493" spans="1:26" x14ac:dyDescent="0.3">
      <c r="A493" s="35">
        <f>IF(Замеры!B489=0, " ", Замеры!B489)</f>
        <v>484</v>
      </c>
      <c r="B493" s="37" t="str">
        <f>CONCATENATE(Замеры!C489,Замеры!E489)</f>
        <v>Группа от QF</v>
      </c>
      <c r="C493" s="35" t="str">
        <f>IF(Замеры!H489=0," ", Замеры!H489)</f>
        <v xml:space="preserve"> </v>
      </c>
      <c r="D493" s="29" t="str">
        <f>IF(Замеры!T489=0, " ", Замеры!R489)</f>
        <v xml:space="preserve"> </v>
      </c>
      <c r="E493" s="29" t="str">
        <f>CONCATENATE(Замеры!N489,Замеры!Q489,Замеры!P489)</f>
        <v xml:space="preserve"> </v>
      </c>
      <c r="F493" s="30" t="str">
        <f>IF(Замеры!T489=0," ","---")</f>
        <v xml:space="preserve"> </v>
      </c>
      <c r="G493" s="31" t="str">
        <f>IF(Замеры!T489=0," ",Замеры!I489)</f>
        <v xml:space="preserve"> </v>
      </c>
      <c r="H493" s="31" t="str">
        <f>CONCATENATE(Замеры!AE489,Замеры!U489,Замеры!AF489)</f>
        <v>0 0</v>
      </c>
      <c r="I493" s="29" t="str">
        <f>CONCATENATE(Замеры!AC489,Замеры!U489,Замеры!AD489)</f>
        <v>0 0</v>
      </c>
      <c r="J493" s="31" t="str">
        <f>IF(Замеры!T489=0," ",G493*2.55)</f>
        <v xml:space="preserve"> </v>
      </c>
      <c r="K493" s="29" t="str">
        <f>IF(Замеры!T489=0," ",Замеры!AA489)</f>
        <v xml:space="preserve"> </v>
      </c>
      <c r="L493" s="29" t="str">
        <f>IF(Замеры!T489=0," ",Замеры!AB489)</f>
        <v xml:space="preserve"> </v>
      </c>
      <c r="M493" s="29" t="str">
        <f>IF(Замеры!T489=0," ",0.1)</f>
        <v xml:space="preserve"> </v>
      </c>
      <c r="N493" s="29" t="str">
        <f>IF(Замеры!T489=0," ",Замеры!T489)</f>
        <v xml:space="preserve"> </v>
      </c>
      <c r="O493" s="29" t="str">
        <f>Замеры!U489</f>
        <v xml:space="preserve"> </v>
      </c>
      <c r="P493" s="29" t="str">
        <f>Замеры!V489</f>
        <v xml:space="preserve"> </v>
      </c>
      <c r="Q493" s="29" t="str">
        <f>IF(Замеры!T489=0," ","+")</f>
        <v xml:space="preserve"> </v>
      </c>
      <c r="R493" s="32">
        <f>Замеры!S489</f>
        <v>0</v>
      </c>
      <c r="W493" s="33" t="e">
        <f t="shared" si="14"/>
        <v>#VALUE!</v>
      </c>
      <c r="X493" s="31" t="s">
        <v>75</v>
      </c>
      <c r="Y493" s="33" t="e">
        <f t="shared" si="15"/>
        <v>#VALUE!</v>
      </c>
      <c r="Z493" s="32"/>
    </row>
    <row r="494" spans="1:26" x14ac:dyDescent="0.3">
      <c r="A494" s="35">
        <f>IF(Замеры!B490=0, " ", Замеры!B490)</f>
        <v>485</v>
      </c>
      <c r="B494" s="37" t="str">
        <f>CONCATENATE(Замеры!C490,Замеры!E490)</f>
        <v>Группа от QF</v>
      </c>
      <c r="C494" s="35" t="str">
        <f>IF(Замеры!H490=0," ", Замеры!H490)</f>
        <v xml:space="preserve"> </v>
      </c>
      <c r="D494" s="29" t="str">
        <f>IF(Замеры!T490=0, " ", Замеры!R490)</f>
        <v xml:space="preserve"> </v>
      </c>
      <c r="E494" s="29" t="str">
        <f>CONCATENATE(Замеры!N490,Замеры!Q490,Замеры!P490)</f>
        <v xml:space="preserve"> </v>
      </c>
      <c r="F494" s="30" t="str">
        <f>IF(Замеры!T490=0," ","---")</f>
        <v xml:space="preserve"> </v>
      </c>
      <c r="G494" s="31" t="str">
        <f>IF(Замеры!T490=0," ",Замеры!I490)</f>
        <v xml:space="preserve"> </v>
      </c>
      <c r="H494" s="31" t="str">
        <f>CONCATENATE(Замеры!AE490,Замеры!U490,Замеры!AF490)</f>
        <v>0 0</v>
      </c>
      <c r="I494" s="29" t="str">
        <f>CONCATENATE(Замеры!AC490,Замеры!U490,Замеры!AD490)</f>
        <v>0 0</v>
      </c>
      <c r="J494" s="31" t="str">
        <f>IF(Замеры!T490=0," ",G494*2.55)</f>
        <v xml:space="preserve"> </v>
      </c>
      <c r="K494" s="29" t="str">
        <f>IF(Замеры!T490=0," ",Замеры!AA490)</f>
        <v xml:space="preserve"> </v>
      </c>
      <c r="L494" s="29" t="str">
        <f>IF(Замеры!T490=0," ",Замеры!AB490)</f>
        <v xml:space="preserve"> </v>
      </c>
      <c r="M494" s="29" t="str">
        <f>IF(Замеры!T490=0," ",0.1)</f>
        <v xml:space="preserve"> </v>
      </c>
      <c r="N494" s="29" t="str">
        <f>IF(Замеры!T490=0," ",Замеры!T490)</f>
        <v xml:space="preserve"> </v>
      </c>
      <c r="O494" s="29" t="str">
        <f>Замеры!U490</f>
        <v xml:space="preserve"> </v>
      </c>
      <c r="P494" s="29" t="str">
        <f>Замеры!V490</f>
        <v xml:space="preserve"> </v>
      </c>
      <c r="Q494" s="29" t="str">
        <f>IF(Замеры!T490=0," ","+")</f>
        <v xml:space="preserve"> </v>
      </c>
      <c r="R494" s="32">
        <f>Замеры!S490</f>
        <v>0</v>
      </c>
      <c r="W494" s="33" t="e">
        <f t="shared" si="14"/>
        <v>#VALUE!</v>
      </c>
      <c r="X494" s="31" t="s">
        <v>75</v>
      </c>
      <c r="Y494" s="33" t="e">
        <f t="shared" si="15"/>
        <v>#VALUE!</v>
      </c>
      <c r="Z494" s="32"/>
    </row>
    <row r="495" spans="1:26" x14ac:dyDescent="0.3">
      <c r="A495" s="35">
        <f>IF(Замеры!B491=0, " ", Замеры!B491)</f>
        <v>486</v>
      </c>
      <c r="B495" s="37" t="str">
        <f>CONCATENATE(Замеры!C491,Замеры!E491)</f>
        <v>Группа от QF</v>
      </c>
      <c r="C495" s="35" t="str">
        <f>IF(Замеры!H491=0," ", Замеры!H491)</f>
        <v xml:space="preserve"> </v>
      </c>
      <c r="D495" s="29" t="str">
        <f>IF(Замеры!T491=0, " ", Замеры!R491)</f>
        <v xml:space="preserve"> </v>
      </c>
      <c r="E495" s="29" t="str">
        <f>CONCATENATE(Замеры!N491,Замеры!Q491,Замеры!P491)</f>
        <v xml:space="preserve"> </v>
      </c>
      <c r="F495" s="30" t="str">
        <f>IF(Замеры!T491=0," ","---")</f>
        <v xml:space="preserve"> </v>
      </c>
      <c r="G495" s="31" t="str">
        <f>IF(Замеры!T491=0," ",Замеры!I491)</f>
        <v xml:space="preserve"> </v>
      </c>
      <c r="H495" s="31" t="str">
        <f>CONCATENATE(Замеры!AE491,Замеры!U491,Замеры!AF491)</f>
        <v>0 0</v>
      </c>
      <c r="I495" s="29" t="str">
        <f>CONCATENATE(Замеры!AC491,Замеры!U491,Замеры!AD491)</f>
        <v>0 0</v>
      </c>
      <c r="J495" s="31" t="str">
        <f>IF(Замеры!T491=0," ",G495*2.55)</f>
        <v xml:space="preserve"> </v>
      </c>
      <c r="K495" s="29" t="str">
        <f>IF(Замеры!T491=0," ",Замеры!AA491)</f>
        <v xml:space="preserve"> </v>
      </c>
      <c r="L495" s="29" t="str">
        <f>IF(Замеры!T491=0," ",Замеры!AB491)</f>
        <v xml:space="preserve"> </v>
      </c>
      <c r="M495" s="29" t="str">
        <f>IF(Замеры!T491=0," ",0.1)</f>
        <v xml:space="preserve"> </v>
      </c>
      <c r="N495" s="29" t="str">
        <f>IF(Замеры!T491=0," ",Замеры!T491)</f>
        <v xml:space="preserve"> </v>
      </c>
      <c r="O495" s="29" t="str">
        <f>Замеры!U491</f>
        <v xml:space="preserve"> </v>
      </c>
      <c r="P495" s="29" t="str">
        <f>Замеры!V491</f>
        <v xml:space="preserve"> </v>
      </c>
      <c r="Q495" s="29" t="str">
        <f>IF(Замеры!T491=0," ","+")</f>
        <v xml:space="preserve"> </v>
      </c>
      <c r="R495" s="32">
        <f>Замеры!S491</f>
        <v>0</v>
      </c>
      <c r="W495" s="33" t="e">
        <f t="shared" si="14"/>
        <v>#VALUE!</v>
      </c>
      <c r="X495" s="31" t="s">
        <v>75</v>
      </c>
      <c r="Y495" s="33" t="e">
        <f t="shared" si="15"/>
        <v>#VALUE!</v>
      </c>
      <c r="Z495" s="32"/>
    </row>
    <row r="496" spans="1:26" x14ac:dyDescent="0.3">
      <c r="A496" s="35">
        <f>IF(Замеры!B492=0, " ", Замеры!B492)</f>
        <v>487</v>
      </c>
      <c r="B496" s="37" t="str">
        <f>CONCATENATE(Замеры!C492,Замеры!E492)</f>
        <v>Группа от QF</v>
      </c>
      <c r="C496" s="35" t="str">
        <f>IF(Замеры!H492=0," ", Замеры!H492)</f>
        <v xml:space="preserve"> </v>
      </c>
      <c r="D496" s="29" t="str">
        <f>IF(Замеры!T492=0, " ", Замеры!R492)</f>
        <v xml:space="preserve"> </v>
      </c>
      <c r="E496" s="29" t="str">
        <f>CONCATENATE(Замеры!N492,Замеры!Q492,Замеры!P492)</f>
        <v xml:space="preserve"> </v>
      </c>
      <c r="F496" s="30" t="str">
        <f>IF(Замеры!T492=0," ","---")</f>
        <v xml:space="preserve"> </v>
      </c>
      <c r="G496" s="31" t="str">
        <f>IF(Замеры!T492=0," ",Замеры!I492)</f>
        <v xml:space="preserve"> </v>
      </c>
      <c r="H496" s="31" t="str">
        <f>CONCATENATE(Замеры!AE492,Замеры!U492,Замеры!AF492)</f>
        <v>0 0</v>
      </c>
      <c r="I496" s="29" t="str">
        <f>CONCATENATE(Замеры!AC492,Замеры!U492,Замеры!AD492)</f>
        <v>0 0</v>
      </c>
      <c r="J496" s="31" t="str">
        <f>IF(Замеры!T492=0," ",G496*2.55)</f>
        <v xml:space="preserve"> </v>
      </c>
      <c r="K496" s="29" t="str">
        <f>IF(Замеры!T492=0," ",Замеры!AA492)</f>
        <v xml:space="preserve"> </v>
      </c>
      <c r="L496" s="29" t="str">
        <f>IF(Замеры!T492=0," ",Замеры!AB492)</f>
        <v xml:space="preserve"> </v>
      </c>
      <c r="M496" s="29" t="str">
        <f>IF(Замеры!T492=0," ",0.1)</f>
        <v xml:space="preserve"> </v>
      </c>
      <c r="N496" s="29" t="str">
        <f>IF(Замеры!T492=0," ",Замеры!T492)</f>
        <v xml:space="preserve"> </v>
      </c>
      <c r="O496" s="29" t="str">
        <f>Замеры!U492</f>
        <v xml:space="preserve"> </v>
      </c>
      <c r="P496" s="29" t="str">
        <f>Замеры!V492</f>
        <v xml:space="preserve"> </v>
      </c>
      <c r="Q496" s="29" t="str">
        <f>IF(Замеры!T492=0," ","+")</f>
        <v xml:space="preserve"> </v>
      </c>
      <c r="R496" s="32">
        <f>Замеры!S492</f>
        <v>0</v>
      </c>
      <c r="W496" s="33" t="e">
        <f t="shared" si="14"/>
        <v>#VALUE!</v>
      </c>
      <c r="X496" s="31" t="s">
        <v>75</v>
      </c>
      <c r="Y496" s="33" t="e">
        <f t="shared" si="15"/>
        <v>#VALUE!</v>
      </c>
      <c r="Z496" s="32"/>
    </row>
    <row r="497" spans="1:26" x14ac:dyDescent="0.3">
      <c r="A497" s="35">
        <f>IF(Замеры!B493=0, " ", Замеры!B493)</f>
        <v>488</v>
      </c>
      <c r="B497" s="37" t="str">
        <f>CONCATENATE(Замеры!C493,Замеры!E493)</f>
        <v>Группа от QF</v>
      </c>
      <c r="C497" s="35" t="str">
        <f>IF(Замеры!H493=0," ", Замеры!H493)</f>
        <v xml:space="preserve"> </v>
      </c>
      <c r="D497" s="29" t="str">
        <f>IF(Замеры!T493=0, " ", Замеры!R493)</f>
        <v xml:space="preserve"> </v>
      </c>
      <c r="E497" s="29" t="str">
        <f>CONCATENATE(Замеры!N493,Замеры!Q493,Замеры!P493)</f>
        <v xml:space="preserve"> </v>
      </c>
      <c r="F497" s="30" t="str">
        <f>IF(Замеры!T493=0," ","---")</f>
        <v xml:space="preserve"> </v>
      </c>
      <c r="G497" s="31" t="str">
        <f>IF(Замеры!T493=0," ",Замеры!I493)</f>
        <v xml:space="preserve"> </v>
      </c>
      <c r="H497" s="31" t="str">
        <f>CONCATENATE(Замеры!AE493,Замеры!U493,Замеры!AF493)</f>
        <v>0 0</v>
      </c>
      <c r="I497" s="29" t="str">
        <f>CONCATENATE(Замеры!AC493,Замеры!U493,Замеры!AD493)</f>
        <v>0 0</v>
      </c>
      <c r="J497" s="31" t="str">
        <f>IF(Замеры!T493=0," ",G497*2.55)</f>
        <v xml:space="preserve"> </v>
      </c>
      <c r="K497" s="29" t="str">
        <f>IF(Замеры!T493=0," ",Замеры!AA493)</f>
        <v xml:space="preserve"> </v>
      </c>
      <c r="L497" s="29" t="str">
        <f>IF(Замеры!T493=0," ",Замеры!AB493)</f>
        <v xml:space="preserve"> </v>
      </c>
      <c r="M497" s="29" t="str">
        <f>IF(Замеры!T493=0," ",0.1)</f>
        <v xml:space="preserve"> </v>
      </c>
      <c r="N497" s="29" t="str">
        <f>IF(Замеры!T493=0," ",Замеры!T493)</f>
        <v xml:space="preserve"> </v>
      </c>
      <c r="O497" s="29" t="str">
        <f>Замеры!U493</f>
        <v xml:space="preserve"> </v>
      </c>
      <c r="P497" s="29" t="str">
        <f>Замеры!V493</f>
        <v xml:space="preserve"> </v>
      </c>
      <c r="Q497" s="29" t="str">
        <f>IF(Замеры!T493=0," ","+")</f>
        <v xml:space="preserve"> </v>
      </c>
      <c r="R497" s="32">
        <f>Замеры!S493</f>
        <v>0</v>
      </c>
      <c r="W497" s="33" t="e">
        <f t="shared" si="14"/>
        <v>#VALUE!</v>
      </c>
      <c r="X497" s="31" t="s">
        <v>75</v>
      </c>
      <c r="Y497" s="33" t="e">
        <f t="shared" si="15"/>
        <v>#VALUE!</v>
      </c>
      <c r="Z497" s="32"/>
    </row>
    <row r="498" spans="1:26" x14ac:dyDescent="0.3">
      <c r="A498" s="35">
        <f>IF(Замеры!B494=0, " ", Замеры!B494)</f>
        <v>489</v>
      </c>
      <c r="B498" s="37" t="str">
        <f>CONCATENATE(Замеры!C494,Замеры!E494)</f>
        <v>Группа от QF</v>
      </c>
      <c r="C498" s="35" t="str">
        <f>IF(Замеры!H494=0," ", Замеры!H494)</f>
        <v xml:space="preserve"> </v>
      </c>
      <c r="D498" s="29" t="str">
        <f>IF(Замеры!T494=0, " ", Замеры!R494)</f>
        <v xml:space="preserve"> </v>
      </c>
      <c r="E498" s="29" t="str">
        <f>CONCATENATE(Замеры!N494,Замеры!Q494,Замеры!P494)</f>
        <v xml:space="preserve"> </v>
      </c>
      <c r="F498" s="30" t="str">
        <f>IF(Замеры!T494=0," ","---")</f>
        <v xml:space="preserve"> </v>
      </c>
      <c r="G498" s="31" t="str">
        <f>IF(Замеры!T494=0," ",Замеры!I494)</f>
        <v xml:space="preserve"> </v>
      </c>
      <c r="H498" s="31" t="str">
        <f>CONCATENATE(Замеры!AE494,Замеры!U494,Замеры!AF494)</f>
        <v>0 0</v>
      </c>
      <c r="I498" s="29" t="str">
        <f>CONCATENATE(Замеры!AC494,Замеры!U494,Замеры!AD494)</f>
        <v>0 0</v>
      </c>
      <c r="J498" s="31" t="str">
        <f>IF(Замеры!T494=0," ",G498*2.55)</f>
        <v xml:space="preserve"> </v>
      </c>
      <c r="K498" s="29" t="str">
        <f>IF(Замеры!T494=0," ",Замеры!AA494)</f>
        <v xml:space="preserve"> </v>
      </c>
      <c r="L498" s="29" t="str">
        <f>IF(Замеры!T494=0," ",Замеры!AB494)</f>
        <v xml:space="preserve"> </v>
      </c>
      <c r="M498" s="29" t="str">
        <f>IF(Замеры!T494=0," ",0.1)</f>
        <v xml:space="preserve"> </v>
      </c>
      <c r="N498" s="29" t="str">
        <f>IF(Замеры!T494=0," ",Замеры!T494)</f>
        <v xml:space="preserve"> </v>
      </c>
      <c r="O498" s="29" t="str">
        <f>Замеры!U494</f>
        <v xml:space="preserve"> </v>
      </c>
      <c r="P498" s="29" t="str">
        <f>Замеры!V494</f>
        <v xml:space="preserve"> </v>
      </c>
      <c r="Q498" s="29" t="str">
        <f>IF(Замеры!T494=0," ","+")</f>
        <v xml:space="preserve"> </v>
      </c>
      <c r="R498" s="32">
        <f>Замеры!S494</f>
        <v>0</v>
      </c>
      <c r="W498" s="33" t="e">
        <f t="shared" si="14"/>
        <v>#VALUE!</v>
      </c>
      <c r="X498" s="31" t="s">
        <v>75</v>
      </c>
      <c r="Y498" s="33" t="e">
        <f t="shared" si="15"/>
        <v>#VALUE!</v>
      </c>
      <c r="Z498" s="32"/>
    </row>
    <row r="499" spans="1:26" x14ac:dyDescent="0.3">
      <c r="A499" s="35">
        <f>IF(Замеры!B495=0, " ", Замеры!B495)</f>
        <v>490</v>
      </c>
      <c r="B499" s="37" t="str">
        <f>CONCATENATE(Замеры!C495,Замеры!E495)</f>
        <v>Группа от QF</v>
      </c>
      <c r="C499" s="35" t="str">
        <f>IF(Замеры!H495=0," ", Замеры!H495)</f>
        <v xml:space="preserve"> </v>
      </c>
      <c r="D499" s="29" t="str">
        <f>IF(Замеры!T495=0, " ", Замеры!R495)</f>
        <v xml:space="preserve"> </v>
      </c>
      <c r="E499" s="29" t="str">
        <f>CONCATENATE(Замеры!N495,Замеры!Q495,Замеры!P495)</f>
        <v xml:space="preserve"> </v>
      </c>
      <c r="F499" s="30" t="str">
        <f>IF(Замеры!T495=0," ","---")</f>
        <v xml:space="preserve"> </v>
      </c>
      <c r="G499" s="31" t="str">
        <f>IF(Замеры!T495=0," ",Замеры!I495)</f>
        <v xml:space="preserve"> </v>
      </c>
      <c r="H499" s="31" t="str">
        <f>CONCATENATE(Замеры!AE495,Замеры!U495,Замеры!AF495)</f>
        <v>0 0</v>
      </c>
      <c r="I499" s="29" t="str">
        <f>CONCATENATE(Замеры!AC495,Замеры!U495,Замеры!AD495)</f>
        <v>0 0</v>
      </c>
      <c r="J499" s="31" t="str">
        <f>IF(Замеры!T495=0," ",G499*2.55)</f>
        <v xml:space="preserve"> </v>
      </c>
      <c r="K499" s="29" t="str">
        <f>IF(Замеры!T495=0," ",Замеры!AA495)</f>
        <v xml:space="preserve"> </v>
      </c>
      <c r="L499" s="29" t="str">
        <f>IF(Замеры!T495=0," ",Замеры!AB495)</f>
        <v xml:space="preserve"> </v>
      </c>
      <c r="M499" s="29" t="str">
        <f>IF(Замеры!T495=0," ",0.1)</f>
        <v xml:space="preserve"> </v>
      </c>
      <c r="N499" s="29" t="str">
        <f>IF(Замеры!T495=0," ",Замеры!T495)</f>
        <v xml:space="preserve"> </v>
      </c>
      <c r="O499" s="29" t="str">
        <f>Замеры!U495</f>
        <v xml:space="preserve"> </v>
      </c>
      <c r="P499" s="29" t="str">
        <f>Замеры!V495</f>
        <v xml:space="preserve"> </v>
      </c>
      <c r="Q499" s="29" t="str">
        <f>IF(Замеры!T495=0," ","+")</f>
        <v xml:space="preserve"> </v>
      </c>
      <c r="R499" s="32">
        <f>Замеры!S495</f>
        <v>0</v>
      </c>
      <c r="W499" s="33" t="e">
        <f t="shared" si="14"/>
        <v>#VALUE!</v>
      </c>
      <c r="X499" s="31" t="s">
        <v>75</v>
      </c>
      <c r="Y499" s="33" t="e">
        <f t="shared" si="15"/>
        <v>#VALUE!</v>
      </c>
      <c r="Z499" s="32"/>
    </row>
    <row r="500" spans="1:26" x14ac:dyDescent="0.3">
      <c r="A500" s="35">
        <f>IF(Замеры!B496=0, " ", Замеры!B496)</f>
        <v>491</v>
      </c>
      <c r="B500" s="37" t="str">
        <f>CONCATENATE(Замеры!C496,Замеры!E496)</f>
        <v>Группа от QF</v>
      </c>
      <c r="C500" s="35" t="str">
        <f>IF(Замеры!H496=0," ", Замеры!H496)</f>
        <v xml:space="preserve"> </v>
      </c>
      <c r="D500" s="29" t="str">
        <f>IF(Замеры!T496=0, " ", Замеры!R496)</f>
        <v xml:space="preserve"> </v>
      </c>
      <c r="E500" s="29" t="str">
        <f>CONCATENATE(Замеры!N496,Замеры!Q496,Замеры!P496)</f>
        <v xml:space="preserve"> </v>
      </c>
      <c r="F500" s="30" t="str">
        <f>IF(Замеры!T496=0," ","---")</f>
        <v xml:space="preserve"> </v>
      </c>
      <c r="G500" s="31" t="str">
        <f>IF(Замеры!T496=0," ",Замеры!I496)</f>
        <v xml:space="preserve"> </v>
      </c>
      <c r="H500" s="31" t="str">
        <f>CONCATENATE(Замеры!AE496,Замеры!U496,Замеры!AF496)</f>
        <v>0 0</v>
      </c>
      <c r="I500" s="29" t="str">
        <f>CONCATENATE(Замеры!AC496,Замеры!U496,Замеры!AD496)</f>
        <v>0 0</v>
      </c>
      <c r="J500" s="31" t="str">
        <f>IF(Замеры!T496=0," ",G500*2.55)</f>
        <v xml:space="preserve"> </v>
      </c>
      <c r="K500" s="29" t="str">
        <f>IF(Замеры!T496=0," ",Замеры!AA496)</f>
        <v xml:space="preserve"> </v>
      </c>
      <c r="L500" s="29" t="str">
        <f>IF(Замеры!T496=0," ",Замеры!AB496)</f>
        <v xml:space="preserve"> </v>
      </c>
      <c r="M500" s="29" t="str">
        <f>IF(Замеры!T496=0," ",0.1)</f>
        <v xml:space="preserve"> </v>
      </c>
      <c r="N500" s="29" t="str">
        <f>IF(Замеры!T496=0," ",Замеры!T496)</f>
        <v xml:space="preserve"> </v>
      </c>
      <c r="O500" s="29" t="str">
        <f>Замеры!U496</f>
        <v xml:space="preserve"> </v>
      </c>
      <c r="P500" s="29" t="str">
        <f>Замеры!V496</f>
        <v xml:space="preserve"> </v>
      </c>
      <c r="Q500" s="29" t="str">
        <f>IF(Замеры!T496=0," ","+")</f>
        <v xml:space="preserve"> </v>
      </c>
      <c r="R500" s="32">
        <f>Замеры!S496</f>
        <v>0</v>
      </c>
      <c r="W500" s="33" t="e">
        <f t="shared" si="14"/>
        <v>#VALUE!</v>
      </c>
      <c r="X500" s="31" t="s">
        <v>75</v>
      </c>
      <c r="Y500" s="33" t="e">
        <f t="shared" si="15"/>
        <v>#VALUE!</v>
      </c>
      <c r="Z500" s="32"/>
    </row>
    <row r="501" spans="1:26" x14ac:dyDescent="0.3">
      <c r="A501" s="35">
        <f>IF(Замеры!B497=0, " ", Замеры!B497)</f>
        <v>492</v>
      </c>
      <c r="B501" s="37" t="str">
        <f>CONCATENATE(Замеры!C497,Замеры!E497)</f>
        <v>Группа от QF</v>
      </c>
      <c r="C501" s="35" t="str">
        <f>IF(Замеры!H497=0," ", Замеры!H497)</f>
        <v xml:space="preserve"> </v>
      </c>
      <c r="D501" s="29" t="str">
        <f>IF(Замеры!T497=0, " ", Замеры!R497)</f>
        <v xml:space="preserve"> </v>
      </c>
      <c r="E501" s="29" t="str">
        <f>CONCATENATE(Замеры!N497,Замеры!Q497,Замеры!P497)</f>
        <v xml:space="preserve"> </v>
      </c>
      <c r="F501" s="30" t="str">
        <f>IF(Замеры!T497=0," ","---")</f>
        <v xml:space="preserve"> </v>
      </c>
      <c r="G501" s="31" t="str">
        <f>IF(Замеры!T497=0," ",Замеры!I497)</f>
        <v xml:space="preserve"> </v>
      </c>
      <c r="H501" s="31" t="str">
        <f>CONCATENATE(Замеры!AE497,Замеры!U497,Замеры!AF497)</f>
        <v>0 0</v>
      </c>
      <c r="I501" s="29" t="str">
        <f>CONCATENATE(Замеры!AC497,Замеры!U497,Замеры!AD497)</f>
        <v>0 0</v>
      </c>
      <c r="J501" s="31" t="str">
        <f>IF(Замеры!T497=0," ",G501*2.55)</f>
        <v xml:space="preserve"> </v>
      </c>
      <c r="K501" s="29" t="str">
        <f>IF(Замеры!T497=0," ",Замеры!AA497)</f>
        <v xml:space="preserve"> </v>
      </c>
      <c r="L501" s="29" t="str">
        <f>IF(Замеры!T497=0," ",Замеры!AB497)</f>
        <v xml:space="preserve"> </v>
      </c>
      <c r="M501" s="29" t="str">
        <f>IF(Замеры!T497=0," ",0.1)</f>
        <v xml:space="preserve"> </v>
      </c>
      <c r="N501" s="29" t="str">
        <f>IF(Замеры!T497=0," ",Замеры!T497)</f>
        <v xml:space="preserve"> </v>
      </c>
      <c r="O501" s="29" t="str">
        <f>Замеры!U497</f>
        <v xml:space="preserve"> </v>
      </c>
      <c r="P501" s="29" t="str">
        <f>Замеры!V497</f>
        <v xml:space="preserve"> </v>
      </c>
      <c r="Q501" s="29" t="str">
        <f>IF(Замеры!T497=0," ","+")</f>
        <v xml:space="preserve"> </v>
      </c>
      <c r="R501" s="32">
        <f>Замеры!S497</f>
        <v>0</v>
      </c>
      <c r="W501" s="33" t="e">
        <f t="shared" si="14"/>
        <v>#VALUE!</v>
      </c>
      <c r="X501" s="31" t="s">
        <v>75</v>
      </c>
      <c r="Y501" s="33" t="e">
        <f t="shared" si="15"/>
        <v>#VALUE!</v>
      </c>
      <c r="Z501" s="32"/>
    </row>
    <row r="502" spans="1:26" x14ac:dyDescent="0.3">
      <c r="A502" s="35">
        <f>IF(Замеры!B498=0, " ", Замеры!B498)</f>
        <v>493</v>
      </c>
      <c r="B502" s="37" t="str">
        <f>CONCATENATE(Замеры!C498,Замеры!E498)</f>
        <v>Группа от QF</v>
      </c>
      <c r="C502" s="35" t="str">
        <f>IF(Замеры!H498=0," ", Замеры!H498)</f>
        <v xml:space="preserve"> </v>
      </c>
      <c r="D502" s="29" t="str">
        <f>IF(Замеры!T498=0, " ", Замеры!R498)</f>
        <v xml:space="preserve"> </v>
      </c>
      <c r="E502" s="29" t="str">
        <f>CONCATENATE(Замеры!N498,Замеры!Q498,Замеры!P498)</f>
        <v xml:space="preserve"> </v>
      </c>
      <c r="F502" s="30" t="str">
        <f>IF(Замеры!T498=0," ","---")</f>
        <v xml:space="preserve"> </v>
      </c>
      <c r="G502" s="31" t="str">
        <f>IF(Замеры!T498=0," ",Замеры!I498)</f>
        <v xml:space="preserve"> </v>
      </c>
      <c r="H502" s="31" t="str">
        <f>CONCATENATE(Замеры!AE498,Замеры!U498,Замеры!AF498)</f>
        <v>0 0</v>
      </c>
      <c r="I502" s="29" t="str">
        <f>CONCATENATE(Замеры!AC498,Замеры!U498,Замеры!AD498)</f>
        <v>0 0</v>
      </c>
      <c r="J502" s="31" t="str">
        <f>IF(Замеры!T498=0," ",G502*2.55)</f>
        <v xml:space="preserve"> </v>
      </c>
      <c r="K502" s="29" t="str">
        <f>IF(Замеры!T498=0," ",Замеры!AA498)</f>
        <v xml:space="preserve"> </v>
      </c>
      <c r="L502" s="29" t="str">
        <f>IF(Замеры!T498=0," ",Замеры!AB498)</f>
        <v xml:space="preserve"> </v>
      </c>
      <c r="M502" s="29" t="str">
        <f>IF(Замеры!T498=0," ",0.1)</f>
        <v xml:space="preserve"> </v>
      </c>
      <c r="N502" s="29" t="str">
        <f>IF(Замеры!T498=0," ",Замеры!T498)</f>
        <v xml:space="preserve"> </v>
      </c>
      <c r="O502" s="29" t="str">
        <f>Замеры!U498</f>
        <v xml:space="preserve"> </v>
      </c>
      <c r="P502" s="29" t="str">
        <f>Замеры!V498</f>
        <v xml:space="preserve"> </v>
      </c>
      <c r="Q502" s="29" t="str">
        <f>IF(Замеры!T498=0," ","+")</f>
        <v xml:space="preserve"> </v>
      </c>
      <c r="R502" s="32">
        <f>Замеры!S498</f>
        <v>0</v>
      </c>
      <c r="W502" s="33" t="e">
        <f t="shared" si="14"/>
        <v>#VALUE!</v>
      </c>
      <c r="X502" s="31" t="s">
        <v>75</v>
      </c>
      <c r="Y502" s="33" t="e">
        <f t="shared" si="15"/>
        <v>#VALUE!</v>
      </c>
      <c r="Z502" s="32"/>
    </row>
    <row r="503" spans="1:26" x14ac:dyDescent="0.3">
      <c r="A503" s="35">
        <f>IF(Замеры!B499=0, " ", Замеры!B499)</f>
        <v>494</v>
      </c>
      <c r="B503" s="37" t="str">
        <f>CONCATENATE(Замеры!C499,Замеры!E499)</f>
        <v>Группа от QF</v>
      </c>
      <c r="C503" s="35" t="str">
        <f>IF(Замеры!H499=0," ", Замеры!H499)</f>
        <v xml:space="preserve"> </v>
      </c>
      <c r="D503" s="29" t="str">
        <f>IF(Замеры!T499=0, " ", Замеры!R499)</f>
        <v xml:space="preserve"> </v>
      </c>
      <c r="E503" s="29" t="str">
        <f>CONCATENATE(Замеры!N499,Замеры!Q499,Замеры!P499)</f>
        <v xml:space="preserve"> </v>
      </c>
      <c r="F503" s="30" t="str">
        <f>IF(Замеры!T499=0," ","---")</f>
        <v xml:space="preserve"> </v>
      </c>
      <c r="G503" s="31" t="str">
        <f>IF(Замеры!T499=0," ",Замеры!I499)</f>
        <v xml:space="preserve"> </v>
      </c>
      <c r="H503" s="31" t="str">
        <f>CONCATENATE(Замеры!AE499,Замеры!U499,Замеры!AF499)</f>
        <v>0 0</v>
      </c>
      <c r="I503" s="29" t="str">
        <f>CONCATENATE(Замеры!AC499,Замеры!U499,Замеры!AD499)</f>
        <v>0 0</v>
      </c>
      <c r="J503" s="31" t="str">
        <f>IF(Замеры!T499=0," ",G503*2.55)</f>
        <v xml:space="preserve"> </v>
      </c>
      <c r="K503" s="29" t="str">
        <f>IF(Замеры!T499=0," ",Замеры!AA499)</f>
        <v xml:space="preserve"> </v>
      </c>
      <c r="L503" s="29" t="str">
        <f>IF(Замеры!T499=0," ",Замеры!AB499)</f>
        <v xml:space="preserve"> </v>
      </c>
      <c r="M503" s="29" t="str">
        <f>IF(Замеры!T499=0," ",0.1)</f>
        <v xml:space="preserve"> </v>
      </c>
      <c r="N503" s="29" t="str">
        <f>IF(Замеры!T499=0," ",Замеры!T499)</f>
        <v xml:space="preserve"> </v>
      </c>
      <c r="O503" s="29" t="str">
        <f>Замеры!U499</f>
        <v xml:space="preserve"> </v>
      </c>
      <c r="P503" s="29" t="str">
        <f>Замеры!V499</f>
        <v xml:space="preserve"> </v>
      </c>
      <c r="Q503" s="29" t="str">
        <f>IF(Замеры!T499=0," ","+")</f>
        <v xml:space="preserve"> </v>
      </c>
      <c r="R503" s="32">
        <f>Замеры!S499</f>
        <v>0</v>
      </c>
      <c r="W503" s="33" t="e">
        <f t="shared" si="14"/>
        <v>#VALUE!</v>
      </c>
      <c r="X503" s="31" t="s">
        <v>75</v>
      </c>
      <c r="Y503" s="33" t="e">
        <f t="shared" si="15"/>
        <v>#VALUE!</v>
      </c>
      <c r="Z503" s="32"/>
    </row>
    <row r="504" spans="1:26" x14ac:dyDescent="0.3">
      <c r="A504" s="35">
        <f>IF(Замеры!B500=0, " ", Замеры!B500)</f>
        <v>495</v>
      </c>
      <c r="B504" s="37" t="str">
        <f>CONCATENATE(Замеры!C500,Замеры!E500)</f>
        <v>Группа от QF</v>
      </c>
      <c r="C504" s="35" t="str">
        <f>IF(Замеры!H500=0," ", Замеры!H500)</f>
        <v xml:space="preserve"> </v>
      </c>
      <c r="D504" s="29" t="str">
        <f>IF(Замеры!T500=0, " ", Замеры!R500)</f>
        <v xml:space="preserve"> </v>
      </c>
      <c r="E504" s="29" t="str">
        <f>CONCATENATE(Замеры!N500,Замеры!Q500,Замеры!P500)</f>
        <v xml:space="preserve"> </v>
      </c>
      <c r="F504" s="30" t="str">
        <f>IF(Замеры!T500=0," ","---")</f>
        <v xml:space="preserve"> </v>
      </c>
      <c r="G504" s="31" t="str">
        <f>IF(Замеры!T500=0," ",Замеры!I500)</f>
        <v xml:space="preserve"> </v>
      </c>
      <c r="H504" s="31" t="str">
        <f>CONCATENATE(Замеры!AE500,Замеры!U500,Замеры!AF500)</f>
        <v>0 0</v>
      </c>
      <c r="I504" s="29" t="str">
        <f>CONCATENATE(Замеры!AC500,Замеры!U500,Замеры!AD500)</f>
        <v>0 0</v>
      </c>
      <c r="J504" s="31" t="str">
        <f>IF(Замеры!T500=0," ",G504*2.55)</f>
        <v xml:space="preserve"> </v>
      </c>
      <c r="K504" s="29" t="str">
        <f>IF(Замеры!T500=0," ",Замеры!AA500)</f>
        <v xml:space="preserve"> </v>
      </c>
      <c r="L504" s="29" t="str">
        <f>IF(Замеры!T500=0," ",Замеры!AB500)</f>
        <v xml:space="preserve"> </v>
      </c>
      <c r="M504" s="29" t="str">
        <f>IF(Замеры!T500=0," ",0.1)</f>
        <v xml:space="preserve"> </v>
      </c>
      <c r="N504" s="29" t="str">
        <f>IF(Замеры!T500=0," ",Замеры!T500)</f>
        <v xml:space="preserve"> </v>
      </c>
      <c r="O504" s="29" t="str">
        <f>Замеры!U500</f>
        <v xml:space="preserve"> </v>
      </c>
      <c r="P504" s="29" t="str">
        <f>Замеры!V500</f>
        <v xml:space="preserve"> </v>
      </c>
      <c r="Q504" s="29" t="str">
        <f>IF(Замеры!T500=0," ","+")</f>
        <v xml:space="preserve"> </v>
      </c>
      <c r="R504" s="32">
        <f>Замеры!S500</f>
        <v>0</v>
      </c>
      <c r="W504" s="33" t="e">
        <f t="shared" si="14"/>
        <v>#VALUE!</v>
      </c>
      <c r="X504" s="31" t="s">
        <v>75</v>
      </c>
      <c r="Y504" s="33" t="e">
        <f t="shared" si="15"/>
        <v>#VALUE!</v>
      </c>
      <c r="Z504" s="32"/>
    </row>
    <row r="505" spans="1:26" x14ac:dyDescent="0.3">
      <c r="A505" s="35">
        <f>IF(Замеры!B501=0, " ", Замеры!B501)</f>
        <v>496</v>
      </c>
      <c r="B505" s="37" t="str">
        <f>CONCATENATE(Замеры!C501,Замеры!E501)</f>
        <v>Группа от QF</v>
      </c>
      <c r="C505" s="35" t="str">
        <f>IF(Замеры!H501=0," ", Замеры!H501)</f>
        <v xml:space="preserve"> </v>
      </c>
      <c r="D505" s="29" t="str">
        <f>IF(Замеры!T501=0, " ", Замеры!R501)</f>
        <v xml:space="preserve"> </v>
      </c>
      <c r="E505" s="29" t="str">
        <f>CONCATENATE(Замеры!N501,Замеры!Q501,Замеры!P501)</f>
        <v xml:space="preserve"> </v>
      </c>
      <c r="F505" s="30" t="str">
        <f>IF(Замеры!T501=0," ","---")</f>
        <v xml:space="preserve"> </v>
      </c>
      <c r="G505" s="31" t="str">
        <f>IF(Замеры!T501=0," ",Замеры!I501)</f>
        <v xml:space="preserve"> </v>
      </c>
      <c r="H505" s="31" t="str">
        <f>CONCATENATE(Замеры!AE501,Замеры!U501,Замеры!AF501)</f>
        <v>0 0</v>
      </c>
      <c r="I505" s="29" t="str">
        <f>CONCATENATE(Замеры!AC501,Замеры!U501,Замеры!AD501)</f>
        <v>0 0</v>
      </c>
      <c r="J505" s="31" t="str">
        <f>IF(Замеры!T501=0," ",G505*2.55)</f>
        <v xml:space="preserve"> </v>
      </c>
      <c r="K505" s="29" t="str">
        <f>IF(Замеры!T501=0," ",Замеры!AA501)</f>
        <v xml:space="preserve"> </v>
      </c>
      <c r="L505" s="29" t="str">
        <f>IF(Замеры!T501=0," ",Замеры!AB501)</f>
        <v xml:space="preserve"> </v>
      </c>
      <c r="M505" s="29" t="str">
        <f>IF(Замеры!T501=0," ",0.1)</f>
        <v xml:space="preserve"> </v>
      </c>
      <c r="N505" s="29" t="str">
        <f>IF(Замеры!T501=0," ",Замеры!T501)</f>
        <v xml:space="preserve"> </v>
      </c>
      <c r="O505" s="29" t="str">
        <f>Замеры!U501</f>
        <v xml:space="preserve"> </v>
      </c>
      <c r="P505" s="29" t="str">
        <f>Замеры!V501</f>
        <v xml:space="preserve"> </v>
      </c>
      <c r="Q505" s="29" t="str">
        <f>IF(Замеры!T501=0," ","+")</f>
        <v xml:space="preserve"> </v>
      </c>
      <c r="R505" s="32">
        <f>Замеры!S501</f>
        <v>0</v>
      </c>
      <c r="W505" s="33" t="e">
        <f t="shared" si="14"/>
        <v>#VALUE!</v>
      </c>
      <c r="X505" s="31" t="s">
        <v>75</v>
      </c>
      <c r="Y505" s="33" t="e">
        <f t="shared" si="15"/>
        <v>#VALUE!</v>
      </c>
      <c r="Z505" s="32"/>
    </row>
    <row r="506" spans="1:26" x14ac:dyDescent="0.3">
      <c r="A506" s="35">
        <f>IF(Замеры!B502=0, " ", Замеры!B502)</f>
        <v>497</v>
      </c>
      <c r="B506" s="37" t="str">
        <f>CONCATENATE(Замеры!C502,Замеры!E502)</f>
        <v>Группа от QF</v>
      </c>
      <c r="C506" s="35" t="str">
        <f>IF(Замеры!H502=0," ", Замеры!H502)</f>
        <v xml:space="preserve"> </v>
      </c>
      <c r="D506" s="29" t="str">
        <f>IF(Замеры!T502=0, " ", Замеры!R502)</f>
        <v xml:space="preserve"> </v>
      </c>
      <c r="E506" s="29" t="str">
        <f>CONCATENATE(Замеры!N502,Замеры!Q502,Замеры!P502)</f>
        <v xml:space="preserve"> </v>
      </c>
      <c r="F506" s="30" t="str">
        <f>IF(Замеры!T502=0," ","---")</f>
        <v xml:space="preserve"> </v>
      </c>
      <c r="G506" s="31" t="str">
        <f>IF(Замеры!T502=0," ",Замеры!I502)</f>
        <v xml:space="preserve"> </v>
      </c>
      <c r="H506" s="31" t="str">
        <f>CONCATENATE(Замеры!AE502,Замеры!U502,Замеры!AF502)</f>
        <v>0 0</v>
      </c>
      <c r="I506" s="29" t="str">
        <f>CONCATENATE(Замеры!AC502,Замеры!U502,Замеры!AD502)</f>
        <v>0 0</v>
      </c>
      <c r="J506" s="31" t="str">
        <f>IF(Замеры!T502=0," ",G506*2.55)</f>
        <v xml:space="preserve"> </v>
      </c>
      <c r="K506" s="29" t="str">
        <f>IF(Замеры!T502=0," ",Замеры!AA502)</f>
        <v xml:space="preserve"> </v>
      </c>
      <c r="L506" s="29" t="str">
        <f>IF(Замеры!T502=0," ",Замеры!AB502)</f>
        <v xml:space="preserve"> </v>
      </c>
      <c r="M506" s="29" t="str">
        <f>IF(Замеры!T502=0," ",0.1)</f>
        <v xml:space="preserve"> </v>
      </c>
      <c r="N506" s="29" t="str">
        <f>IF(Замеры!T502=0," ",Замеры!T502)</f>
        <v xml:space="preserve"> </v>
      </c>
      <c r="O506" s="29" t="str">
        <f>Замеры!U502</f>
        <v xml:space="preserve"> </v>
      </c>
      <c r="P506" s="29" t="str">
        <f>Замеры!V502</f>
        <v xml:space="preserve"> </v>
      </c>
      <c r="Q506" s="29" t="str">
        <f>IF(Замеры!T502=0," ","+")</f>
        <v xml:space="preserve"> </v>
      </c>
      <c r="R506" s="32">
        <f>Замеры!S502</f>
        <v>0</v>
      </c>
      <c r="W506" s="33" t="e">
        <f t="shared" si="14"/>
        <v>#VALUE!</v>
      </c>
      <c r="X506" s="31" t="s">
        <v>75</v>
      </c>
      <c r="Y506" s="33" t="e">
        <f t="shared" si="15"/>
        <v>#VALUE!</v>
      </c>
      <c r="Z506" s="32"/>
    </row>
    <row r="507" spans="1:26" x14ac:dyDescent="0.3">
      <c r="A507" s="35">
        <f>IF(Замеры!B503=0, " ", Замеры!B503)</f>
        <v>498</v>
      </c>
      <c r="B507" s="37" t="str">
        <f>CONCATENATE(Замеры!C503,Замеры!E503)</f>
        <v>Группа от QF</v>
      </c>
      <c r="C507" s="35" t="str">
        <f>IF(Замеры!H503=0," ", Замеры!H503)</f>
        <v xml:space="preserve"> </v>
      </c>
      <c r="D507" s="29" t="str">
        <f>IF(Замеры!T503=0, " ", Замеры!R503)</f>
        <v xml:space="preserve"> </v>
      </c>
      <c r="E507" s="29" t="str">
        <f>CONCATENATE(Замеры!N503,Замеры!Q503,Замеры!P503)</f>
        <v xml:space="preserve"> </v>
      </c>
      <c r="F507" s="30" t="str">
        <f>IF(Замеры!T503=0," ","---")</f>
        <v xml:space="preserve"> </v>
      </c>
      <c r="G507" s="31" t="str">
        <f>IF(Замеры!T503=0," ",Замеры!I503)</f>
        <v xml:space="preserve"> </v>
      </c>
      <c r="H507" s="31" t="str">
        <f>CONCATENATE(Замеры!AE503,Замеры!U503,Замеры!AF503)</f>
        <v>0 0</v>
      </c>
      <c r="I507" s="29" t="str">
        <f>CONCATENATE(Замеры!AC503,Замеры!U503,Замеры!AD503)</f>
        <v>0 0</v>
      </c>
      <c r="J507" s="31" t="str">
        <f>IF(Замеры!T503=0," ",G507*2.55)</f>
        <v xml:space="preserve"> </v>
      </c>
      <c r="K507" s="29" t="str">
        <f>IF(Замеры!T503=0," ",Замеры!AA503)</f>
        <v xml:space="preserve"> </v>
      </c>
      <c r="L507" s="29" t="str">
        <f>IF(Замеры!T503=0," ",Замеры!AB503)</f>
        <v xml:space="preserve"> </v>
      </c>
      <c r="M507" s="29" t="str">
        <f>IF(Замеры!T503=0," ",0.1)</f>
        <v xml:space="preserve"> </v>
      </c>
      <c r="N507" s="29" t="str">
        <f>IF(Замеры!T503=0," ",Замеры!T503)</f>
        <v xml:space="preserve"> </v>
      </c>
      <c r="O507" s="29" t="str">
        <f>Замеры!U503</f>
        <v xml:space="preserve"> </v>
      </c>
      <c r="P507" s="29" t="str">
        <f>Замеры!V503</f>
        <v xml:space="preserve"> </v>
      </c>
      <c r="Q507" s="29" t="str">
        <f>IF(Замеры!T503=0," ","+")</f>
        <v xml:space="preserve"> </v>
      </c>
      <c r="R507" s="32">
        <f>Замеры!S503</f>
        <v>0</v>
      </c>
      <c r="W507" s="33" t="e">
        <f t="shared" si="14"/>
        <v>#VALUE!</v>
      </c>
      <c r="X507" s="31" t="s">
        <v>75</v>
      </c>
      <c r="Y507" s="33" t="e">
        <f t="shared" si="15"/>
        <v>#VALUE!</v>
      </c>
      <c r="Z507" s="32"/>
    </row>
    <row r="508" spans="1:26" x14ac:dyDescent="0.3">
      <c r="A508" s="35">
        <f>IF(Замеры!B504=0, " ", Замеры!B504)</f>
        <v>499</v>
      </c>
      <c r="B508" s="37" t="str">
        <f>CONCATENATE(Замеры!C504,Замеры!E504)</f>
        <v>Группа от QF</v>
      </c>
      <c r="C508" s="35" t="str">
        <f>IF(Замеры!H504=0," ", Замеры!H504)</f>
        <v xml:space="preserve"> </v>
      </c>
      <c r="D508" s="29" t="str">
        <f>IF(Замеры!T504=0, " ", Замеры!R504)</f>
        <v xml:space="preserve"> </v>
      </c>
      <c r="E508" s="29" t="str">
        <f>CONCATENATE(Замеры!N504,Замеры!Q504,Замеры!P504)</f>
        <v xml:space="preserve"> </v>
      </c>
      <c r="F508" s="30" t="str">
        <f>IF(Замеры!T504=0," ","---")</f>
        <v xml:space="preserve"> </v>
      </c>
      <c r="G508" s="31" t="str">
        <f>IF(Замеры!T504=0," ",Замеры!I504)</f>
        <v xml:space="preserve"> </v>
      </c>
      <c r="H508" s="31" t="str">
        <f>CONCATENATE(Замеры!AE504,Замеры!U504,Замеры!AF504)</f>
        <v>0 0</v>
      </c>
      <c r="I508" s="29" t="str">
        <f>CONCATENATE(Замеры!AC504,Замеры!U504,Замеры!AD504)</f>
        <v>0 0</v>
      </c>
      <c r="J508" s="31" t="str">
        <f>IF(Замеры!T504=0," ",G508*2.55)</f>
        <v xml:space="preserve"> </v>
      </c>
      <c r="K508" s="29" t="str">
        <f>IF(Замеры!T504=0," ",Замеры!AA504)</f>
        <v xml:space="preserve"> </v>
      </c>
      <c r="L508" s="29" t="str">
        <f>IF(Замеры!T504=0," ",Замеры!AB504)</f>
        <v xml:space="preserve"> </v>
      </c>
      <c r="M508" s="29" t="str">
        <f>IF(Замеры!T504=0," ",0.1)</f>
        <v xml:space="preserve"> </v>
      </c>
      <c r="N508" s="29" t="str">
        <f>IF(Замеры!T504=0," ",Замеры!T504)</f>
        <v xml:space="preserve"> </v>
      </c>
      <c r="O508" s="29" t="str">
        <f>Замеры!U504</f>
        <v xml:space="preserve"> </v>
      </c>
      <c r="P508" s="29" t="str">
        <f>Замеры!V504</f>
        <v xml:space="preserve"> </v>
      </c>
      <c r="Q508" s="29" t="str">
        <f>IF(Замеры!T504=0," ","+")</f>
        <v xml:space="preserve"> </v>
      </c>
      <c r="R508" s="32">
        <f>Замеры!S504</f>
        <v>0</v>
      </c>
      <c r="W508" s="33" t="e">
        <f t="shared" si="14"/>
        <v>#VALUE!</v>
      </c>
      <c r="X508" s="31" t="s">
        <v>75</v>
      </c>
      <c r="Y508" s="33" t="e">
        <f t="shared" si="15"/>
        <v>#VALUE!</v>
      </c>
      <c r="Z508" s="32"/>
    </row>
    <row r="509" spans="1:26" x14ac:dyDescent="0.3">
      <c r="A509" s="35">
        <f>IF(Замеры!B505=0, " ", Замеры!B505)</f>
        <v>500</v>
      </c>
      <c r="B509" s="37" t="str">
        <f>CONCATENATE(Замеры!C505,Замеры!E505)</f>
        <v>Группа от QF</v>
      </c>
      <c r="C509" s="35" t="str">
        <f>IF(Замеры!H505=0," ", Замеры!H505)</f>
        <v xml:space="preserve"> </v>
      </c>
      <c r="D509" s="29" t="str">
        <f>IF(Замеры!T505=0, " ", Замеры!R505)</f>
        <v xml:space="preserve"> </v>
      </c>
      <c r="E509" s="29" t="str">
        <f>CONCATENATE(Замеры!N505,Замеры!Q505,Замеры!P505)</f>
        <v xml:space="preserve"> </v>
      </c>
      <c r="F509" s="30" t="str">
        <f>IF(Замеры!T505=0," ","---")</f>
        <v xml:space="preserve"> </v>
      </c>
      <c r="G509" s="31" t="str">
        <f>IF(Замеры!T505=0," ",Замеры!I505)</f>
        <v xml:space="preserve"> </v>
      </c>
      <c r="H509" s="31" t="str">
        <f>CONCATENATE(Замеры!AE505,Замеры!U505,Замеры!AF505)</f>
        <v>0 0</v>
      </c>
      <c r="I509" s="29" t="str">
        <f>CONCATENATE(Замеры!AC505,Замеры!U505,Замеры!AD505)</f>
        <v>0 0</v>
      </c>
      <c r="J509" s="31" t="str">
        <f>IF(Замеры!T505=0," ",G509*2.55)</f>
        <v xml:space="preserve"> </v>
      </c>
      <c r="K509" s="29" t="str">
        <f>IF(Замеры!T505=0," ",Замеры!AA505)</f>
        <v xml:space="preserve"> </v>
      </c>
      <c r="L509" s="29" t="str">
        <f>IF(Замеры!T505=0," ",Замеры!AB505)</f>
        <v xml:space="preserve"> </v>
      </c>
      <c r="M509" s="29" t="str">
        <f>IF(Замеры!T505=0," ",0.1)</f>
        <v xml:space="preserve"> </v>
      </c>
      <c r="N509" s="29" t="str">
        <f>IF(Замеры!T505=0," ",Замеры!T505)</f>
        <v xml:space="preserve"> </v>
      </c>
      <c r="O509" s="29" t="str">
        <f>Замеры!U505</f>
        <v xml:space="preserve"> </v>
      </c>
      <c r="P509" s="29" t="str">
        <f>Замеры!V505</f>
        <v xml:space="preserve"> </v>
      </c>
      <c r="Q509" s="29" t="str">
        <f>IF(Замеры!T505=0," ","+")</f>
        <v xml:space="preserve"> </v>
      </c>
      <c r="R509" s="32">
        <f>Замеры!S505</f>
        <v>0</v>
      </c>
      <c r="W509" s="33" t="e">
        <f t="shared" si="14"/>
        <v>#VALUE!</v>
      </c>
      <c r="X509" s="31" t="s">
        <v>75</v>
      </c>
      <c r="Y509" s="33" t="e">
        <f t="shared" si="15"/>
        <v>#VALUE!</v>
      </c>
      <c r="Z509" s="32"/>
    </row>
    <row r="510" spans="1:26" x14ac:dyDescent="0.3">
      <c r="A510" s="35">
        <f>IF(Замеры!B506=0, " ", Замеры!B506)</f>
        <v>501</v>
      </c>
      <c r="B510" s="37" t="str">
        <f>CONCATENATE(Замеры!C506,Замеры!E506)</f>
        <v>Группа от QF</v>
      </c>
      <c r="C510" s="35" t="str">
        <f>IF(Замеры!H506=0," ", Замеры!H506)</f>
        <v xml:space="preserve"> </v>
      </c>
      <c r="D510" s="29" t="str">
        <f>IF(Замеры!T506=0, " ", Замеры!R506)</f>
        <v xml:space="preserve"> </v>
      </c>
      <c r="E510" s="29" t="str">
        <f>CONCATENATE(Замеры!N506,Замеры!Q506,Замеры!P506)</f>
        <v xml:space="preserve"> </v>
      </c>
      <c r="F510" s="30" t="str">
        <f>IF(Замеры!T506=0," ","---")</f>
        <v xml:space="preserve"> </v>
      </c>
      <c r="G510" s="31" t="str">
        <f>IF(Замеры!T506=0," ",Замеры!I506)</f>
        <v xml:space="preserve"> </v>
      </c>
      <c r="H510" s="31" t="str">
        <f>CONCATENATE(Замеры!AE506,Замеры!U506,Замеры!AF506)</f>
        <v>0 0</v>
      </c>
      <c r="I510" s="29" t="str">
        <f>CONCATENATE(Замеры!AC506,Замеры!U506,Замеры!AD506)</f>
        <v>0 0</v>
      </c>
      <c r="J510" s="31" t="str">
        <f>IF(Замеры!T506=0," ",G510*2.55)</f>
        <v xml:space="preserve"> </v>
      </c>
      <c r="K510" s="29" t="str">
        <f>IF(Замеры!T506=0," ",Замеры!AA506)</f>
        <v xml:space="preserve"> </v>
      </c>
      <c r="L510" s="29" t="str">
        <f>IF(Замеры!T506=0," ",Замеры!AB506)</f>
        <v xml:space="preserve"> </v>
      </c>
      <c r="M510" s="29" t="str">
        <f>IF(Замеры!T506=0," ",0.1)</f>
        <v xml:space="preserve"> </v>
      </c>
      <c r="N510" s="29" t="str">
        <f>IF(Замеры!T506=0," ",Замеры!T506)</f>
        <v xml:space="preserve"> </v>
      </c>
      <c r="O510" s="29" t="str">
        <f>Замеры!U506</f>
        <v xml:space="preserve"> </v>
      </c>
      <c r="P510" s="29" t="str">
        <f>Замеры!V506</f>
        <v xml:space="preserve"> </v>
      </c>
      <c r="Q510" s="29" t="str">
        <f>IF(Замеры!T506=0," ","+")</f>
        <v xml:space="preserve"> </v>
      </c>
      <c r="R510" s="32">
        <f>Замеры!S506</f>
        <v>0</v>
      </c>
      <c r="W510" s="33" t="e">
        <f t="shared" si="14"/>
        <v>#VALUE!</v>
      </c>
      <c r="X510" s="31" t="s">
        <v>75</v>
      </c>
      <c r="Y510" s="33" t="e">
        <f t="shared" si="15"/>
        <v>#VALUE!</v>
      </c>
      <c r="Z510" s="32"/>
    </row>
    <row r="511" spans="1:26" x14ac:dyDescent="0.3">
      <c r="A511" s="35">
        <f>IF(Замеры!B507=0, " ", Замеры!B507)</f>
        <v>502</v>
      </c>
      <c r="B511" s="37" t="str">
        <f>CONCATENATE(Замеры!C507,Замеры!E507)</f>
        <v>Группа от QF</v>
      </c>
      <c r="C511" s="35" t="str">
        <f>IF(Замеры!H507=0," ", Замеры!H507)</f>
        <v xml:space="preserve"> </v>
      </c>
      <c r="D511" s="29" t="str">
        <f>IF(Замеры!T507=0, " ", Замеры!R507)</f>
        <v xml:space="preserve"> </v>
      </c>
      <c r="E511" s="29" t="str">
        <f>CONCATENATE(Замеры!N507,Замеры!Q507,Замеры!P507)</f>
        <v xml:space="preserve"> </v>
      </c>
      <c r="F511" s="30" t="str">
        <f>IF(Замеры!T507=0," ","---")</f>
        <v xml:space="preserve"> </v>
      </c>
      <c r="G511" s="31" t="str">
        <f>IF(Замеры!T507=0," ",Замеры!I507)</f>
        <v xml:space="preserve"> </v>
      </c>
      <c r="H511" s="31" t="str">
        <f>CONCATENATE(Замеры!AE507,Замеры!U507,Замеры!AF507)</f>
        <v>0 0</v>
      </c>
      <c r="I511" s="29" t="str">
        <f>CONCATENATE(Замеры!AC507,Замеры!U507,Замеры!AD507)</f>
        <v>0 0</v>
      </c>
      <c r="J511" s="31" t="str">
        <f>IF(Замеры!T507=0," ",G511*2.55)</f>
        <v xml:space="preserve"> </v>
      </c>
      <c r="K511" s="29" t="str">
        <f>IF(Замеры!T507=0," ",Замеры!AA507)</f>
        <v xml:space="preserve"> </v>
      </c>
      <c r="L511" s="29" t="str">
        <f>IF(Замеры!T507=0," ",Замеры!AB507)</f>
        <v xml:space="preserve"> </v>
      </c>
      <c r="M511" s="29" t="str">
        <f>IF(Замеры!T507=0," ",0.1)</f>
        <v xml:space="preserve"> </v>
      </c>
      <c r="N511" s="29" t="str">
        <f>IF(Замеры!T507=0," ",Замеры!T507)</f>
        <v xml:space="preserve"> </v>
      </c>
      <c r="O511" s="29" t="str">
        <f>Замеры!U507</f>
        <v xml:space="preserve"> </v>
      </c>
      <c r="P511" s="29" t="str">
        <f>Замеры!V507</f>
        <v xml:space="preserve"> </v>
      </c>
      <c r="Q511" s="29" t="str">
        <f>IF(Замеры!T507=0," ","+")</f>
        <v xml:space="preserve"> </v>
      </c>
      <c r="R511" s="32">
        <f>Замеры!S507</f>
        <v>0</v>
      </c>
      <c r="W511" s="33" t="e">
        <f t="shared" si="14"/>
        <v>#VALUE!</v>
      </c>
      <c r="X511" s="31" t="s">
        <v>75</v>
      </c>
      <c r="Y511" s="33" t="e">
        <f t="shared" si="15"/>
        <v>#VALUE!</v>
      </c>
      <c r="Z511" s="32"/>
    </row>
    <row r="512" spans="1:26" x14ac:dyDescent="0.3">
      <c r="A512" s="35">
        <f>IF(Замеры!B508=0, " ", Замеры!B508)</f>
        <v>503</v>
      </c>
      <c r="B512" s="37" t="str">
        <f>CONCATENATE(Замеры!C508,Замеры!E508)</f>
        <v>Группа от QF</v>
      </c>
      <c r="C512" s="35" t="str">
        <f>IF(Замеры!H508=0," ", Замеры!H508)</f>
        <v xml:space="preserve"> </v>
      </c>
      <c r="D512" s="29" t="str">
        <f>IF(Замеры!T508=0, " ", Замеры!R508)</f>
        <v xml:space="preserve"> </v>
      </c>
      <c r="E512" s="29" t="str">
        <f>CONCATENATE(Замеры!N508,Замеры!Q508,Замеры!P508)</f>
        <v xml:space="preserve"> </v>
      </c>
      <c r="F512" s="30" t="str">
        <f>IF(Замеры!T508=0," ","---")</f>
        <v xml:space="preserve"> </v>
      </c>
      <c r="G512" s="31" t="str">
        <f>IF(Замеры!T508=0," ",Замеры!I508)</f>
        <v xml:space="preserve"> </v>
      </c>
      <c r="H512" s="31" t="str">
        <f>CONCATENATE(Замеры!AE508,Замеры!U508,Замеры!AF508)</f>
        <v>0 0</v>
      </c>
      <c r="I512" s="29" t="str">
        <f>CONCATENATE(Замеры!AC508,Замеры!U508,Замеры!AD508)</f>
        <v>0 0</v>
      </c>
      <c r="J512" s="31" t="str">
        <f>IF(Замеры!T508=0," ",G512*2.55)</f>
        <v xml:space="preserve"> </v>
      </c>
      <c r="K512" s="29" t="str">
        <f>IF(Замеры!T508=0," ",Замеры!AA508)</f>
        <v xml:space="preserve"> </v>
      </c>
      <c r="L512" s="29" t="str">
        <f>IF(Замеры!T508=0," ",Замеры!AB508)</f>
        <v xml:space="preserve"> </v>
      </c>
      <c r="M512" s="29" t="str">
        <f>IF(Замеры!T508=0," ",0.1)</f>
        <v xml:space="preserve"> </v>
      </c>
      <c r="N512" s="29" t="str">
        <f>IF(Замеры!T508=0," ",Замеры!T508)</f>
        <v xml:space="preserve"> </v>
      </c>
      <c r="O512" s="29" t="str">
        <f>Замеры!U508</f>
        <v xml:space="preserve"> </v>
      </c>
      <c r="P512" s="29" t="str">
        <f>Замеры!V508</f>
        <v xml:space="preserve"> </v>
      </c>
      <c r="Q512" s="29" t="str">
        <f>IF(Замеры!T508=0," ","+")</f>
        <v xml:space="preserve"> </v>
      </c>
      <c r="R512" s="32">
        <f>Замеры!S508</f>
        <v>0</v>
      </c>
      <c r="W512" s="33" t="e">
        <f t="shared" si="14"/>
        <v>#VALUE!</v>
      </c>
      <c r="X512" s="31" t="s">
        <v>75</v>
      </c>
      <c r="Y512" s="33" t="e">
        <f t="shared" si="15"/>
        <v>#VALUE!</v>
      </c>
      <c r="Z512" s="32"/>
    </row>
    <row r="513" spans="1:26" x14ac:dyDescent="0.3">
      <c r="A513" s="35">
        <f>IF(Замеры!B509=0, " ", Замеры!B509)</f>
        <v>504</v>
      </c>
      <c r="B513" s="37" t="str">
        <f>CONCATENATE(Замеры!C509,Замеры!E509)</f>
        <v>Группа от QF</v>
      </c>
      <c r="C513" s="35" t="str">
        <f>IF(Замеры!H509=0," ", Замеры!H509)</f>
        <v xml:space="preserve"> </v>
      </c>
      <c r="D513" s="29" t="str">
        <f>IF(Замеры!T509=0, " ", Замеры!R509)</f>
        <v xml:space="preserve"> </v>
      </c>
      <c r="E513" s="29" t="str">
        <f>CONCATENATE(Замеры!N509,Замеры!Q509,Замеры!P509)</f>
        <v xml:space="preserve"> </v>
      </c>
      <c r="F513" s="30" t="str">
        <f>IF(Замеры!T509=0," ","---")</f>
        <v xml:space="preserve"> </v>
      </c>
      <c r="G513" s="31" t="str">
        <f>IF(Замеры!T509=0," ",Замеры!I509)</f>
        <v xml:space="preserve"> </v>
      </c>
      <c r="H513" s="31" t="str">
        <f>CONCATENATE(Замеры!AE509,Замеры!U509,Замеры!AF509)</f>
        <v>0 0</v>
      </c>
      <c r="I513" s="29" t="str">
        <f>CONCATENATE(Замеры!AC509,Замеры!U509,Замеры!AD509)</f>
        <v>0 0</v>
      </c>
      <c r="J513" s="31" t="str">
        <f>IF(Замеры!T509=0," ",G513*2.55)</f>
        <v xml:space="preserve"> </v>
      </c>
      <c r="K513" s="29" t="str">
        <f>IF(Замеры!T509=0," ",Замеры!AA509)</f>
        <v xml:space="preserve"> </v>
      </c>
      <c r="L513" s="29" t="str">
        <f>IF(Замеры!T509=0," ",Замеры!AB509)</f>
        <v xml:space="preserve"> </v>
      </c>
      <c r="M513" s="29" t="str">
        <f>IF(Замеры!T509=0," ",0.1)</f>
        <v xml:space="preserve"> </v>
      </c>
      <c r="N513" s="29" t="str">
        <f>IF(Замеры!T509=0," ",Замеры!T509)</f>
        <v xml:space="preserve"> </v>
      </c>
      <c r="O513" s="29" t="str">
        <f>Замеры!U509</f>
        <v xml:space="preserve"> </v>
      </c>
      <c r="P513" s="29" t="str">
        <f>Замеры!V509</f>
        <v xml:space="preserve"> </v>
      </c>
      <c r="Q513" s="29" t="str">
        <f>IF(Замеры!T509=0," ","+")</f>
        <v xml:space="preserve"> </v>
      </c>
      <c r="R513" s="32">
        <f>Замеры!S509</f>
        <v>0</v>
      </c>
      <c r="W513" s="33" t="e">
        <f t="shared" si="14"/>
        <v>#VALUE!</v>
      </c>
      <c r="X513" s="31" t="s">
        <v>75</v>
      </c>
      <c r="Y513" s="33" t="e">
        <f t="shared" si="15"/>
        <v>#VALUE!</v>
      </c>
      <c r="Z513" s="32"/>
    </row>
    <row r="514" spans="1:26" x14ac:dyDescent="0.3">
      <c r="A514" s="35">
        <f>IF(Замеры!B510=0, " ", Замеры!B510)</f>
        <v>505</v>
      </c>
      <c r="B514" s="37" t="str">
        <f>CONCATENATE(Замеры!C510,Замеры!E510)</f>
        <v>Группа от QF</v>
      </c>
      <c r="C514" s="35" t="str">
        <f>IF(Замеры!H510=0," ", Замеры!H510)</f>
        <v xml:space="preserve"> </v>
      </c>
      <c r="D514" s="29" t="str">
        <f>IF(Замеры!T510=0, " ", Замеры!R510)</f>
        <v xml:space="preserve"> </v>
      </c>
      <c r="E514" s="29" t="str">
        <f>CONCATENATE(Замеры!N510,Замеры!Q510,Замеры!P510)</f>
        <v xml:space="preserve"> </v>
      </c>
      <c r="F514" s="30" t="str">
        <f>IF(Замеры!T510=0," ","---")</f>
        <v xml:space="preserve"> </v>
      </c>
      <c r="G514" s="31" t="str">
        <f>IF(Замеры!T510=0," ",Замеры!I510)</f>
        <v xml:space="preserve"> </v>
      </c>
      <c r="H514" s="31" t="str">
        <f>CONCATENATE(Замеры!AE510,Замеры!U510,Замеры!AF510)</f>
        <v>0 0</v>
      </c>
      <c r="I514" s="29" t="str">
        <f>CONCATENATE(Замеры!AC510,Замеры!U510,Замеры!AD510)</f>
        <v>0 0</v>
      </c>
      <c r="J514" s="31" t="str">
        <f>IF(Замеры!T510=0," ",G514*2.55)</f>
        <v xml:space="preserve"> </v>
      </c>
      <c r="K514" s="29" t="str">
        <f>IF(Замеры!T510=0," ",Замеры!AA510)</f>
        <v xml:space="preserve"> </v>
      </c>
      <c r="L514" s="29" t="str">
        <f>IF(Замеры!T510=0," ",Замеры!AB510)</f>
        <v xml:space="preserve"> </v>
      </c>
      <c r="M514" s="29" t="str">
        <f>IF(Замеры!T510=0," ",0.1)</f>
        <v xml:space="preserve"> </v>
      </c>
      <c r="N514" s="29" t="str">
        <f>IF(Замеры!T510=0," ",Замеры!T510)</f>
        <v xml:space="preserve"> </v>
      </c>
      <c r="O514" s="29" t="str">
        <f>Замеры!U510</f>
        <v xml:space="preserve"> </v>
      </c>
      <c r="P514" s="29" t="str">
        <f>Замеры!V510</f>
        <v xml:space="preserve"> </v>
      </c>
      <c r="Q514" s="29" t="str">
        <f>IF(Замеры!T510=0," ","+")</f>
        <v xml:space="preserve"> </v>
      </c>
      <c r="R514" s="32">
        <f>Замеры!S510</f>
        <v>0</v>
      </c>
      <c r="W514" s="33" t="e">
        <f t="shared" si="14"/>
        <v>#VALUE!</v>
      </c>
      <c r="X514" s="31" t="s">
        <v>75</v>
      </c>
      <c r="Y514" s="33" t="e">
        <f t="shared" si="15"/>
        <v>#VALUE!</v>
      </c>
      <c r="Z514" s="32"/>
    </row>
    <row r="515" spans="1:26" x14ac:dyDescent="0.3">
      <c r="A515" s="35">
        <f>IF(Замеры!B511=0, " ", Замеры!B511)</f>
        <v>506</v>
      </c>
      <c r="B515" s="37" t="str">
        <f>CONCATENATE(Замеры!C511,Замеры!E511)</f>
        <v>Группа от QF</v>
      </c>
      <c r="C515" s="35" t="str">
        <f>IF(Замеры!H511=0," ", Замеры!H511)</f>
        <v xml:space="preserve"> </v>
      </c>
      <c r="D515" s="29" t="str">
        <f>IF(Замеры!T511=0, " ", Замеры!R511)</f>
        <v xml:space="preserve"> </v>
      </c>
      <c r="E515" s="29" t="str">
        <f>CONCATENATE(Замеры!N511,Замеры!Q511,Замеры!P511)</f>
        <v xml:space="preserve"> </v>
      </c>
      <c r="F515" s="30" t="str">
        <f>IF(Замеры!T511=0," ","---")</f>
        <v xml:space="preserve"> </v>
      </c>
      <c r="G515" s="31" t="str">
        <f>IF(Замеры!T511=0," ",Замеры!I511)</f>
        <v xml:space="preserve"> </v>
      </c>
      <c r="H515" s="31" t="str">
        <f>CONCATENATE(Замеры!AE511,Замеры!U511,Замеры!AF511)</f>
        <v>0 0</v>
      </c>
      <c r="I515" s="29" t="str">
        <f>CONCATENATE(Замеры!AC511,Замеры!U511,Замеры!AD511)</f>
        <v>0 0</v>
      </c>
      <c r="J515" s="31" t="str">
        <f>IF(Замеры!T511=0," ",G515*2.55)</f>
        <v xml:space="preserve"> </v>
      </c>
      <c r="K515" s="29" t="str">
        <f>IF(Замеры!T511=0," ",Замеры!AA511)</f>
        <v xml:space="preserve"> </v>
      </c>
      <c r="L515" s="29" t="str">
        <f>IF(Замеры!T511=0," ",Замеры!AB511)</f>
        <v xml:space="preserve"> </v>
      </c>
      <c r="M515" s="29" t="str">
        <f>IF(Замеры!T511=0," ",0.1)</f>
        <v xml:space="preserve"> </v>
      </c>
      <c r="N515" s="29" t="str">
        <f>IF(Замеры!T511=0," ",Замеры!T511)</f>
        <v xml:space="preserve"> </v>
      </c>
      <c r="O515" s="29" t="str">
        <f>Замеры!U511</f>
        <v xml:space="preserve"> </v>
      </c>
      <c r="P515" s="29" t="str">
        <f>Замеры!V511</f>
        <v xml:space="preserve"> </v>
      </c>
      <c r="Q515" s="29" t="str">
        <f>IF(Замеры!T511=0," ","+")</f>
        <v xml:space="preserve"> </v>
      </c>
      <c r="R515" s="32">
        <f>Замеры!S511</f>
        <v>0</v>
      </c>
      <c r="W515" s="33" t="e">
        <f t="shared" si="14"/>
        <v>#VALUE!</v>
      </c>
      <c r="X515" s="31" t="s">
        <v>75</v>
      </c>
      <c r="Y515" s="33" t="e">
        <f t="shared" si="15"/>
        <v>#VALUE!</v>
      </c>
      <c r="Z515" s="32"/>
    </row>
    <row r="516" spans="1:26" x14ac:dyDescent="0.3">
      <c r="A516" s="35">
        <f>IF(Замеры!B512=0, " ", Замеры!B512)</f>
        <v>507</v>
      </c>
      <c r="B516" s="37" t="str">
        <f>CONCATENATE(Замеры!C512,Замеры!E512)</f>
        <v>Группа от QF</v>
      </c>
      <c r="C516" s="35" t="str">
        <f>IF(Замеры!H512=0," ", Замеры!H512)</f>
        <v xml:space="preserve"> </v>
      </c>
      <c r="D516" s="29" t="str">
        <f>IF(Замеры!T512=0, " ", Замеры!R512)</f>
        <v xml:space="preserve"> </v>
      </c>
      <c r="E516" s="29" t="str">
        <f>CONCATENATE(Замеры!N512,Замеры!Q512,Замеры!P512)</f>
        <v xml:space="preserve"> </v>
      </c>
      <c r="F516" s="30" t="str">
        <f>IF(Замеры!T512=0," ","---")</f>
        <v xml:space="preserve"> </v>
      </c>
      <c r="G516" s="31" t="str">
        <f>IF(Замеры!T512=0," ",Замеры!I512)</f>
        <v xml:space="preserve"> </v>
      </c>
      <c r="H516" s="31" t="str">
        <f>CONCATENATE(Замеры!AE512,Замеры!U512,Замеры!AF512)</f>
        <v>0 0</v>
      </c>
      <c r="I516" s="29" t="str">
        <f>CONCATENATE(Замеры!AC512,Замеры!U512,Замеры!AD512)</f>
        <v>0 0</v>
      </c>
      <c r="J516" s="31" t="str">
        <f>IF(Замеры!T512=0," ",G516*2.55)</f>
        <v xml:space="preserve"> </v>
      </c>
      <c r="K516" s="29" t="str">
        <f>IF(Замеры!T512=0," ",Замеры!AA512)</f>
        <v xml:space="preserve"> </v>
      </c>
      <c r="L516" s="29" t="str">
        <f>IF(Замеры!T512=0," ",Замеры!AB512)</f>
        <v xml:space="preserve"> </v>
      </c>
      <c r="M516" s="29" t="str">
        <f>IF(Замеры!T512=0," ",0.1)</f>
        <v xml:space="preserve"> </v>
      </c>
      <c r="N516" s="29" t="str">
        <f>IF(Замеры!T512=0," ",Замеры!T512)</f>
        <v xml:space="preserve"> </v>
      </c>
      <c r="O516" s="29" t="str">
        <f>Замеры!U512</f>
        <v xml:space="preserve"> </v>
      </c>
      <c r="P516" s="29" t="str">
        <f>Замеры!V512</f>
        <v xml:space="preserve"> </v>
      </c>
      <c r="Q516" s="29" t="str">
        <f>IF(Замеры!T512=0," ","+")</f>
        <v xml:space="preserve"> </v>
      </c>
      <c r="R516" s="32">
        <f>Замеры!S512</f>
        <v>0</v>
      </c>
      <c r="W516" s="33" t="e">
        <f t="shared" si="14"/>
        <v>#VALUE!</v>
      </c>
      <c r="X516" s="31" t="s">
        <v>75</v>
      </c>
      <c r="Y516" s="33" t="e">
        <f t="shared" si="15"/>
        <v>#VALUE!</v>
      </c>
      <c r="Z516" s="32"/>
    </row>
    <row r="517" spans="1:26" x14ac:dyDescent="0.3">
      <c r="A517" s="35">
        <f>IF(Замеры!B513=0, " ", Замеры!B513)</f>
        <v>508</v>
      </c>
      <c r="B517" s="37" t="str">
        <f>CONCATENATE(Замеры!C513,Замеры!E513)</f>
        <v>Группа от QF</v>
      </c>
      <c r="C517" s="35" t="str">
        <f>IF(Замеры!H513=0," ", Замеры!H513)</f>
        <v xml:space="preserve"> </v>
      </c>
      <c r="D517" s="29" t="str">
        <f>IF(Замеры!T513=0, " ", Замеры!R513)</f>
        <v xml:space="preserve"> </v>
      </c>
      <c r="E517" s="29" t="str">
        <f>CONCATENATE(Замеры!N513,Замеры!Q513,Замеры!P513)</f>
        <v xml:space="preserve"> </v>
      </c>
      <c r="F517" s="30" t="str">
        <f>IF(Замеры!T513=0," ","---")</f>
        <v xml:space="preserve"> </v>
      </c>
      <c r="G517" s="31" t="str">
        <f>IF(Замеры!T513=0," ",Замеры!I513)</f>
        <v xml:space="preserve"> </v>
      </c>
      <c r="H517" s="31" t="str">
        <f>CONCATENATE(Замеры!AE513,Замеры!U513,Замеры!AF513)</f>
        <v>0 0</v>
      </c>
      <c r="I517" s="29" t="str">
        <f>CONCATENATE(Замеры!AC513,Замеры!U513,Замеры!AD513)</f>
        <v>0 0</v>
      </c>
      <c r="J517" s="31" t="str">
        <f>IF(Замеры!T513=0," ",G517*2.55)</f>
        <v xml:space="preserve"> </v>
      </c>
      <c r="K517" s="29" t="str">
        <f>IF(Замеры!T513=0," ",Замеры!AA513)</f>
        <v xml:space="preserve"> </v>
      </c>
      <c r="L517" s="29" t="str">
        <f>IF(Замеры!T513=0," ",Замеры!AB513)</f>
        <v xml:space="preserve"> </v>
      </c>
      <c r="M517" s="29" t="str">
        <f>IF(Замеры!T513=0," ",0.1)</f>
        <v xml:space="preserve"> </v>
      </c>
      <c r="N517" s="29" t="str">
        <f>IF(Замеры!T513=0," ",Замеры!T513)</f>
        <v xml:space="preserve"> </v>
      </c>
      <c r="O517" s="29" t="str">
        <f>Замеры!U513</f>
        <v xml:space="preserve"> </v>
      </c>
      <c r="P517" s="29" t="str">
        <f>Замеры!V513</f>
        <v xml:space="preserve"> </v>
      </c>
      <c r="Q517" s="29" t="str">
        <f>IF(Замеры!T513=0," ","+")</f>
        <v xml:space="preserve"> </v>
      </c>
      <c r="R517" s="32">
        <f>Замеры!S513</f>
        <v>0</v>
      </c>
      <c r="W517" s="33" t="e">
        <f t="shared" si="14"/>
        <v>#VALUE!</v>
      </c>
      <c r="X517" s="31" t="s">
        <v>75</v>
      </c>
      <c r="Y517" s="33" t="e">
        <f t="shared" si="15"/>
        <v>#VALUE!</v>
      </c>
      <c r="Z517" s="32"/>
    </row>
    <row r="518" spans="1:26" x14ac:dyDescent="0.3">
      <c r="A518" s="35">
        <f>IF(Замеры!B514=0, " ", Замеры!B514)</f>
        <v>509</v>
      </c>
      <c r="B518" s="37" t="str">
        <f>CONCATENATE(Замеры!C514,Замеры!E514)</f>
        <v>Группа от QF</v>
      </c>
      <c r="C518" s="35" t="str">
        <f>IF(Замеры!H514=0," ", Замеры!H514)</f>
        <v xml:space="preserve"> </v>
      </c>
      <c r="D518" s="29" t="str">
        <f>IF(Замеры!T514=0, " ", Замеры!R514)</f>
        <v xml:space="preserve"> </v>
      </c>
      <c r="E518" s="29" t="str">
        <f>CONCATENATE(Замеры!N514,Замеры!Q514,Замеры!P514)</f>
        <v xml:space="preserve"> </v>
      </c>
      <c r="F518" s="30" t="str">
        <f>IF(Замеры!T514=0," ","---")</f>
        <v xml:space="preserve"> </v>
      </c>
      <c r="G518" s="31" t="str">
        <f>IF(Замеры!T514=0," ",Замеры!I514)</f>
        <v xml:space="preserve"> </v>
      </c>
      <c r="H518" s="31" t="str">
        <f>CONCATENATE(Замеры!AE514,Замеры!U514,Замеры!AF514)</f>
        <v>0 0</v>
      </c>
      <c r="I518" s="29" t="str">
        <f>CONCATENATE(Замеры!AC514,Замеры!U514,Замеры!AD514)</f>
        <v>0 0</v>
      </c>
      <c r="J518" s="31" t="str">
        <f>IF(Замеры!T514=0," ",G518*2.55)</f>
        <v xml:space="preserve"> </v>
      </c>
      <c r="K518" s="29" t="str">
        <f>IF(Замеры!T514=0," ",Замеры!AA514)</f>
        <v xml:space="preserve"> </v>
      </c>
      <c r="L518" s="29" t="str">
        <f>IF(Замеры!T514=0," ",Замеры!AB514)</f>
        <v xml:space="preserve"> </v>
      </c>
      <c r="M518" s="29" t="str">
        <f>IF(Замеры!T514=0," ",0.1)</f>
        <v xml:space="preserve"> </v>
      </c>
      <c r="N518" s="29" t="str">
        <f>IF(Замеры!T514=0," ",Замеры!T514)</f>
        <v xml:space="preserve"> </v>
      </c>
      <c r="O518" s="29" t="str">
        <f>Замеры!U514</f>
        <v xml:space="preserve"> </v>
      </c>
      <c r="P518" s="29" t="str">
        <f>Замеры!V514</f>
        <v xml:space="preserve"> </v>
      </c>
      <c r="Q518" s="29" t="str">
        <f>IF(Замеры!T514=0," ","+")</f>
        <v xml:space="preserve"> </v>
      </c>
      <c r="R518" s="32">
        <f>Замеры!S514</f>
        <v>0</v>
      </c>
      <c r="W518" s="33" t="e">
        <f t="shared" si="14"/>
        <v>#VALUE!</v>
      </c>
      <c r="X518" s="31" t="s">
        <v>75</v>
      </c>
      <c r="Y518" s="33" t="e">
        <f t="shared" si="15"/>
        <v>#VALUE!</v>
      </c>
      <c r="Z518" s="32"/>
    </row>
    <row r="519" spans="1:26" x14ac:dyDescent="0.3">
      <c r="A519" s="35">
        <f>IF(Замеры!B515=0, " ", Замеры!B515)</f>
        <v>510</v>
      </c>
      <c r="B519" s="37" t="str">
        <f>CONCATENATE(Замеры!C515,Замеры!E515)</f>
        <v>Группа от QF</v>
      </c>
      <c r="C519" s="35" t="str">
        <f>IF(Замеры!H515=0," ", Замеры!H515)</f>
        <v xml:space="preserve"> </v>
      </c>
      <c r="D519" s="29" t="str">
        <f>IF(Замеры!T515=0, " ", Замеры!R515)</f>
        <v xml:space="preserve"> </v>
      </c>
      <c r="E519" s="29" t="str">
        <f>CONCATENATE(Замеры!N515,Замеры!Q515,Замеры!P515)</f>
        <v xml:space="preserve"> </v>
      </c>
      <c r="F519" s="30" t="str">
        <f>IF(Замеры!T515=0," ","---")</f>
        <v xml:space="preserve"> </v>
      </c>
      <c r="G519" s="31" t="str">
        <f>IF(Замеры!T515=0," ",Замеры!I515)</f>
        <v xml:space="preserve"> </v>
      </c>
      <c r="H519" s="31" t="str">
        <f>CONCATENATE(Замеры!AE515,Замеры!U515,Замеры!AF515)</f>
        <v>0 0</v>
      </c>
      <c r="I519" s="29" t="str">
        <f>CONCATENATE(Замеры!AC515,Замеры!U515,Замеры!AD515)</f>
        <v>0 0</v>
      </c>
      <c r="J519" s="31" t="str">
        <f>IF(Замеры!T515=0," ",G519*2.55)</f>
        <v xml:space="preserve"> </v>
      </c>
      <c r="K519" s="29" t="str">
        <f>IF(Замеры!T515=0," ",Замеры!AA515)</f>
        <v xml:space="preserve"> </v>
      </c>
      <c r="L519" s="29" t="str">
        <f>IF(Замеры!T515=0," ",Замеры!AB515)</f>
        <v xml:space="preserve"> </v>
      </c>
      <c r="M519" s="29" t="str">
        <f>IF(Замеры!T515=0," ",0.1)</f>
        <v xml:space="preserve"> </v>
      </c>
      <c r="N519" s="29" t="str">
        <f>IF(Замеры!T515=0," ",Замеры!T515)</f>
        <v xml:space="preserve"> </v>
      </c>
      <c r="O519" s="29" t="str">
        <f>Замеры!U515</f>
        <v xml:space="preserve"> </v>
      </c>
      <c r="P519" s="29" t="str">
        <f>Замеры!V515</f>
        <v xml:space="preserve"> </v>
      </c>
      <c r="Q519" s="29" t="str">
        <f>IF(Замеры!T515=0," ","+")</f>
        <v xml:space="preserve"> </v>
      </c>
      <c r="R519" s="32">
        <f>Замеры!S515</f>
        <v>0</v>
      </c>
      <c r="W519" s="33" t="e">
        <f t="shared" si="14"/>
        <v>#VALUE!</v>
      </c>
      <c r="X519" s="31" t="s">
        <v>75</v>
      </c>
      <c r="Y519" s="33" t="e">
        <f t="shared" si="15"/>
        <v>#VALUE!</v>
      </c>
      <c r="Z519" s="32"/>
    </row>
    <row r="520" spans="1:26" x14ac:dyDescent="0.3">
      <c r="A520" s="35">
        <f>IF(Замеры!B516=0, " ", Замеры!B516)</f>
        <v>511</v>
      </c>
      <c r="B520" s="37" t="str">
        <f>CONCATENATE(Замеры!C516,Замеры!E516)</f>
        <v>Группа от QF</v>
      </c>
      <c r="C520" s="35" t="str">
        <f>IF(Замеры!H516=0," ", Замеры!H516)</f>
        <v xml:space="preserve"> </v>
      </c>
      <c r="D520" s="29" t="str">
        <f>IF(Замеры!T516=0, " ", Замеры!R516)</f>
        <v xml:space="preserve"> </v>
      </c>
      <c r="E520" s="29" t="str">
        <f>CONCATENATE(Замеры!N516,Замеры!Q516,Замеры!P516)</f>
        <v xml:space="preserve"> </v>
      </c>
      <c r="F520" s="30" t="str">
        <f>IF(Замеры!T516=0," ","---")</f>
        <v xml:space="preserve"> </v>
      </c>
      <c r="G520" s="31" t="str">
        <f>IF(Замеры!T516=0," ",Замеры!I516)</f>
        <v xml:space="preserve"> </v>
      </c>
      <c r="H520" s="31" t="str">
        <f>CONCATENATE(Замеры!AE516,Замеры!U516,Замеры!AF516)</f>
        <v>0 0</v>
      </c>
      <c r="I520" s="29" t="str">
        <f>CONCATENATE(Замеры!AC516,Замеры!U516,Замеры!AD516)</f>
        <v>0 0</v>
      </c>
      <c r="J520" s="31" t="str">
        <f>IF(Замеры!T516=0," ",G520*2.55)</f>
        <v xml:space="preserve"> </v>
      </c>
      <c r="K520" s="29" t="str">
        <f>IF(Замеры!T516=0," ",Замеры!AA516)</f>
        <v xml:space="preserve"> </v>
      </c>
      <c r="L520" s="29" t="str">
        <f>IF(Замеры!T516=0," ",Замеры!AB516)</f>
        <v xml:space="preserve"> </v>
      </c>
      <c r="M520" s="29" t="str">
        <f>IF(Замеры!T516=0," ",0.1)</f>
        <v xml:space="preserve"> </v>
      </c>
      <c r="N520" s="29" t="str">
        <f>IF(Замеры!T516=0," ",Замеры!T516)</f>
        <v xml:space="preserve"> </v>
      </c>
      <c r="O520" s="29" t="str">
        <f>Замеры!U516</f>
        <v xml:space="preserve"> </v>
      </c>
      <c r="P520" s="29" t="str">
        <f>Замеры!V516</f>
        <v xml:space="preserve"> </v>
      </c>
      <c r="Q520" s="29" t="str">
        <f>IF(Замеры!T516=0," ","+")</f>
        <v xml:space="preserve"> </v>
      </c>
      <c r="R520" s="32">
        <f>Замеры!S516</f>
        <v>0</v>
      </c>
      <c r="W520" s="33" t="e">
        <f t="shared" si="14"/>
        <v>#VALUE!</v>
      </c>
      <c r="X520" s="31" t="s">
        <v>75</v>
      </c>
      <c r="Y520" s="33" t="e">
        <f t="shared" si="15"/>
        <v>#VALUE!</v>
      </c>
      <c r="Z520" s="32"/>
    </row>
    <row r="521" spans="1:26" x14ac:dyDescent="0.3">
      <c r="A521" s="35">
        <f>IF(Замеры!B517=0, " ", Замеры!B517)</f>
        <v>512</v>
      </c>
      <c r="B521" s="37" t="str">
        <f>CONCATENATE(Замеры!C517,Замеры!E517)</f>
        <v>Группа от QF</v>
      </c>
      <c r="C521" s="35" t="str">
        <f>IF(Замеры!H517=0," ", Замеры!H517)</f>
        <v xml:space="preserve"> </v>
      </c>
      <c r="D521" s="29" t="str">
        <f>IF(Замеры!T517=0, " ", Замеры!R517)</f>
        <v xml:space="preserve"> </v>
      </c>
      <c r="E521" s="29" t="str">
        <f>CONCATENATE(Замеры!N517,Замеры!Q517,Замеры!P517)</f>
        <v xml:space="preserve"> </v>
      </c>
      <c r="F521" s="30" t="str">
        <f>IF(Замеры!T517=0," ","---")</f>
        <v xml:space="preserve"> </v>
      </c>
      <c r="G521" s="31" t="str">
        <f>IF(Замеры!T517=0," ",Замеры!I517)</f>
        <v xml:space="preserve"> </v>
      </c>
      <c r="H521" s="31" t="str">
        <f>CONCATENATE(Замеры!AE517,Замеры!U517,Замеры!AF517)</f>
        <v>0 0</v>
      </c>
      <c r="I521" s="29" t="str">
        <f>CONCATENATE(Замеры!AC517,Замеры!U517,Замеры!AD517)</f>
        <v>0 0</v>
      </c>
      <c r="J521" s="31" t="str">
        <f>IF(Замеры!T517=0," ",G521*2.55)</f>
        <v xml:space="preserve"> </v>
      </c>
      <c r="K521" s="29" t="str">
        <f>IF(Замеры!T517=0," ",Замеры!AA517)</f>
        <v xml:space="preserve"> </v>
      </c>
      <c r="L521" s="29" t="str">
        <f>IF(Замеры!T517=0," ",Замеры!AB517)</f>
        <v xml:space="preserve"> </v>
      </c>
      <c r="M521" s="29" t="str">
        <f>IF(Замеры!T517=0," ",0.1)</f>
        <v xml:space="preserve"> </v>
      </c>
      <c r="N521" s="29" t="str">
        <f>IF(Замеры!T517=0," ",Замеры!T517)</f>
        <v xml:space="preserve"> </v>
      </c>
      <c r="O521" s="29" t="str">
        <f>Замеры!U517</f>
        <v xml:space="preserve"> </v>
      </c>
      <c r="P521" s="29" t="str">
        <f>Замеры!V517</f>
        <v xml:space="preserve"> </v>
      </c>
      <c r="Q521" s="29" t="str">
        <f>IF(Замеры!T517=0," ","+")</f>
        <v xml:space="preserve"> </v>
      </c>
      <c r="R521" s="32">
        <f>Замеры!S517</f>
        <v>0</v>
      </c>
      <c r="W521" s="33" t="e">
        <f t="shared" si="14"/>
        <v>#VALUE!</v>
      </c>
      <c r="X521" s="31" t="s">
        <v>75</v>
      </c>
      <c r="Y521" s="33" t="e">
        <f t="shared" si="15"/>
        <v>#VALUE!</v>
      </c>
      <c r="Z521" s="32"/>
    </row>
    <row r="522" spans="1:26" x14ac:dyDescent="0.3">
      <c r="A522" s="35">
        <f>IF(Замеры!B518=0, " ", Замеры!B518)</f>
        <v>513</v>
      </c>
      <c r="B522" s="37" t="str">
        <f>CONCATENATE(Замеры!C518,Замеры!E518)</f>
        <v>Группа от QF</v>
      </c>
      <c r="C522" s="35" t="str">
        <f>IF(Замеры!H518=0," ", Замеры!H518)</f>
        <v xml:space="preserve"> </v>
      </c>
      <c r="D522" s="29" t="str">
        <f>IF(Замеры!T518=0, " ", Замеры!R518)</f>
        <v xml:space="preserve"> </v>
      </c>
      <c r="E522" s="29" t="str">
        <f>CONCATENATE(Замеры!N518,Замеры!Q518,Замеры!P518)</f>
        <v xml:space="preserve"> </v>
      </c>
      <c r="F522" s="30" t="str">
        <f>IF(Замеры!T518=0," ","---")</f>
        <v xml:space="preserve"> </v>
      </c>
      <c r="G522" s="31" t="str">
        <f>IF(Замеры!T518=0," ",Замеры!I518)</f>
        <v xml:space="preserve"> </v>
      </c>
      <c r="H522" s="31" t="str">
        <f>CONCATENATE(Замеры!AE518,Замеры!U518,Замеры!AF518)</f>
        <v>0 0</v>
      </c>
      <c r="I522" s="29" t="str">
        <f>CONCATENATE(Замеры!AC518,Замеры!U518,Замеры!AD518)</f>
        <v>0 0</v>
      </c>
      <c r="J522" s="31" t="str">
        <f>IF(Замеры!T518=0," ",G522*2.55)</f>
        <v xml:space="preserve"> </v>
      </c>
      <c r="K522" s="29" t="str">
        <f>IF(Замеры!T518=0," ",Замеры!AA518)</f>
        <v xml:space="preserve"> </v>
      </c>
      <c r="L522" s="29" t="str">
        <f>IF(Замеры!T518=0," ",Замеры!AB518)</f>
        <v xml:space="preserve"> </v>
      </c>
      <c r="M522" s="29" t="str">
        <f>IF(Замеры!T518=0," ",0.1)</f>
        <v xml:space="preserve"> </v>
      </c>
      <c r="N522" s="29" t="str">
        <f>IF(Замеры!T518=0," ",Замеры!T518)</f>
        <v xml:space="preserve"> </v>
      </c>
      <c r="O522" s="29" t="str">
        <f>Замеры!U518</f>
        <v xml:space="preserve"> </v>
      </c>
      <c r="P522" s="29" t="str">
        <f>Замеры!V518</f>
        <v xml:space="preserve"> </v>
      </c>
      <c r="Q522" s="29" t="str">
        <f>IF(Замеры!T518=0," ","+")</f>
        <v xml:space="preserve"> </v>
      </c>
      <c r="R522" s="32">
        <f>Замеры!S518</f>
        <v>0</v>
      </c>
      <c r="W522" s="33" t="e">
        <f t="shared" ref="W522:W585" si="16">G522*1.13</f>
        <v>#VALUE!</v>
      </c>
      <c r="X522" s="31" t="s">
        <v>75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IF(Замеры!B519=0, " ", Замеры!B519)</f>
        <v>514</v>
      </c>
      <c r="B523" s="37" t="str">
        <f>CONCATENATE(Замеры!C519,Замеры!E519)</f>
        <v>Группа от QF</v>
      </c>
      <c r="C523" s="35" t="str">
        <f>IF(Замеры!H519=0," ", Замеры!H519)</f>
        <v xml:space="preserve"> </v>
      </c>
      <c r="D523" s="29" t="str">
        <f>IF(Замеры!T519=0, " ", Замеры!R519)</f>
        <v xml:space="preserve"> </v>
      </c>
      <c r="E523" s="29" t="str">
        <f>CONCATENATE(Замеры!N519,Замеры!Q519,Замеры!P519)</f>
        <v xml:space="preserve"> </v>
      </c>
      <c r="F523" s="30" t="str">
        <f>IF(Замеры!T519=0," ","---")</f>
        <v xml:space="preserve"> </v>
      </c>
      <c r="G523" s="31" t="str">
        <f>IF(Замеры!T519=0," ",Замеры!I519)</f>
        <v xml:space="preserve"> </v>
      </c>
      <c r="H523" s="31" t="str">
        <f>CONCATENATE(Замеры!AE519,Замеры!U519,Замеры!AF519)</f>
        <v>0 0</v>
      </c>
      <c r="I523" s="29" t="str">
        <f>CONCATENATE(Замеры!AC519,Замеры!U519,Замеры!AD519)</f>
        <v>0 0</v>
      </c>
      <c r="J523" s="31" t="str">
        <f>IF(Замеры!T519=0," ",G523*2.55)</f>
        <v xml:space="preserve"> </v>
      </c>
      <c r="K523" s="29" t="str">
        <f>IF(Замеры!T519=0," ",Замеры!AA519)</f>
        <v xml:space="preserve"> </v>
      </c>
      <c r="L523" s="29" t="str">
        <f>IF(Замеры!T519=0," ",Замеры!AB519)</f>
        <v xml:space="preserve"> </v>
      </c>
      <c r="M523" s="29" t="str">
        <f>IF(Замеры!T519=0," ",0.1)</f>
        <v xml:space="preserve"> </v>
      </c>
      <c r="N523" s="29" t="str">
        <f>IF(Замеры!T519=0," ",Замеры!T519)</f>
        <v xml:space="preserve"> </v>
      </c>
      <c r="O523" s="29" t="str">
        <f>Замеры!U519</f>
        <v xml:space="preserve"> </v>
      </c>
      <c r="P523" s="29" t="str">
        <f>Замеры!V519</f>
        <v xml:space="preserve"> </v>
      </c>
      <c r="Q523" s="29" t="str">
        <f>IF(Замеры!T519=0," ","+")</f>
        <v xml:space="preserve"> </v>
      </c>
      <c r="R523" s="32">
        <f>Замеры!S519</f>
        <v>0</v>
      </c>
      <c r="W523" s="33" t="e">
        <f t="shared" si="16"/>
        <v>#VALUE!</v>
      </c>
      <c r="X523" s="31" t="s">
        <v>75</v>
      </c>
      <c r="Y523" s="33" t="e">
        <f t="shared" si="17"/>
        <v>#VALUE!</v>
      </c>
      <c r="Z523" s="32"/>
    </row>
    <row r="524" spans="1:26" x14ac:dyDescent="0.3">
      <c r="A524" s="35">
        <f>IF(Замеры!B520=0, " ", Замеры!B520)</f>
        <v>515</v>
      </c>
      <c r="B524" s="37" t="str">
        <f>CONCATENATE(Замеры!C520,Замеры!E520)</f>
        <v>Группа от QF</v>
      </c>
      <c r="C524" s="35" t="str">
        <f>IF(Замеры!H520=0," ", Замеры!H520)</f>
        <v xml:space="preserve"> </v>
      </c>
      <c r="D524" s="29" t="str">
        <f>IF(Замеры!T520=0, " ", Замеры!R520)</f>
        <v xml:space="preserve"> </v>
      </c>
      <c r="E524" s="29" t="str">
        <f>CONCATENATE(Замеры!N520,Замеры!Q520,Замеры!P520)</f>
        <v xml:space="preserve"> </v>
      </c>
      <c r="F524" s="30" t="str">
        <f>IF(Замеры!T520=0," ","---")</f>
        <v xml:space="preserve"> </v>
      </c>
      <c r="G524" s="31" t="str">
        <f>IF(Замеры!T520=0," ",Замеры!I520)</f>
        <v xml:space="preserve"> </v>
      </c>
      <c r="H524" s="31" t="str">
        <f>CONCATENATE(Замеры!AE520,Замеры!U520,Замеры!AF520)</f>
        <v>0 0</v>
      </c>
      <c r="I524" s="29" t="str">
        <f>CONCATENATE(Замеры!AC520,Замеры!U520,Замеры!AD520)</f>
        <v>0 0</v>
      </c>
      <c r="J524" s="31" t="str">
        <f>IF(Замеры!T520=0," ",G524*2.55)</f>
        <v xml:space="preserve"> </v>
      </c>
      <c r="K524" s="29" t="str">
        <f>IF(Замеры!T520=0," ",Замеры!AA520)</f>
        <v xml:space="preserve"> </v>
      </c>
      <c r="L524" s="29" t="str">
        <f>IF(Замеры!T520=0," ",Замеры!AB520)</f>
        <v xml:space="preserve"> </v>
      </c>
      <c r="M524" s="29" t="str">
        <f>IF(Замеры!T520=0," ",0.1)</f>
        <v xml:space="preserve"> </v>
      </c>
      <c r="N524" s="29" t="str">
        <f>IF(Замеры!T520=0," ",Замеры!T520)</f>
        <v xml:space="preserve"> </v>
      </c>
      <c r="O524" s="29" t="str">
        <f>Замеры!U520</f>
        <v xml:space="preserve"> </v>
      </c>
      <c r="P524" s="29" t="str">
        <f>Замеры!V520</f>
        <v xml:space="preserve"> </v>
      </c>
      <c r="Q524" s="29" t="str">
        <f>IF(Замеры!T520=0," ","+")</f>
        <v xml:space="preserve"> </v>
      </c>
      <c r="R524" s="32">
        <f>Замеры!S520</f>
        <v>0</v>
      </c>
      <c r="W524" s="33" t="e">
        <f t="shared" si="16"/>
        <v>#VALUE!</v>
      </c>
      <c r="X524" s="31" t="s">
        <v>75</v>
      </c>
      <c r="Y524" s="33" t="e">
        <f t="shared" si="17"/>
        <v>#VALUE!</v>
      </c>
      <c r="Z524" s="32"/>
    </row>
    <row r="525" spans="1:26" x14ac:dyDescent="0.3">
      <c r="A525" s="35">
        <f>IF(Замеры!B521=0, " ", Замеры!B521)</f>
        <v>516</v>
      </c>
      <c r="B525" s="37" t="str">
        <f>CONCATENATE(Замеры!C521,Замеры!E521)</f>
        <v>Группа от QF</v>
      </c>
      <c r="C525" s="35" t="str">
        <f>IF(Замеры!H521=0," ", Замеры!H521)</f>
        <v xml:space="preserve"> </v>
      </c>
      <c r="D525" s="29" t="str">
        <f>IF(Замеры!T521=0, " ", Замеры!R521)</f>
        <v xml:space="preserve"> </v>
      </c>
      <c r="E525" s="29" t="str">
        <f>CONCATENATE(Замеры!N521,Замеры!Q521,Замеры!P521)</f>
        <v xml:space="preserve"> </v>
      </c>
      <c r="F525" s="30" t="str">
        <f>IF(Замеры!T521=0," ","---")</f>
        <v xml:space="preserve"> </v>
      </c>
      <c r="G525" s="31" t="str">
        <f>IF(Замеры!T521=0," ",Замеры!I521)</f>
        <v xml:space="preserve"> </v>
      </c>
      <c r="H525" s="31" t="str">
        <f>CONCATENATE(Замеры!AE521,Замеры!U521,Замеры!AF521)</f>
        <v>0 0</v>
      </c>
      <c r="I525" s="29" t="str">
        <f>CONCATENATE(Замеры!AC521,Замеры!U521,Замеры!AD521)</f>
        <v>0 0</v>
      </c>
      <c r="J525" s="31" t="str">
        <f>IF(Замеры!T521=0," ",G525*2.55)</f>
        <v xml:space="preserve"> </v>
      </c>
      <c r="K525" s="29" t="str">
        <f>IF(Замеры!T521=0," ",Замеры!AA521)</f>
        <v xml:space="preserve"> </v>
      </c>
      <c r="L525" s="29" t="str">
        <f>IF(Замеры!T521=0," ",Замеры!AB521)</f>
        <v xml:space="preserve"> </v>
      </c>
      <c r="M525" s="29" t="str">
        <f>IF(Замеры!T521=0," ",0.1)</f>
        <v xml:space="preserve"> </v>
      </c>
      <c r="N525" s="29" t="str">
        <f>IF(Замеры!T521=0," ",Замеры!T521)</f>
        <v xml:space="preserve"> </v>
      </c>
      <c r="O525" s="29" t="str">
        <f>Замеры!U521</f>
        <v xml:space="preserve"> </v>
      </c>
      <c r="P525" s="29" t="str">
        <f>Замеры!V521</f>
        <v xml:space="preserve"> </v>
      </c>
      <c r="Q525" s="29" t="str">
        <f>IF(Замеры!T521=0," ","+")</f>
        <v xml:space="preserve"> </v>
      </c>
      <c r="R525" s="32">
        <f>Замеры!S521</f>
        <v>0</v>
      </c>
      <c r="W525" s="33" t="e">
        <f t="shared" si="16"/>
        <v>#VALUE!</v>
      </c>
      <c r="X525" s="31" t="s">
        <v>75</v>
      </c>
      <c r="Y525" s="33" t="e">
        <f t="shared" si="17"/>
        <v>#VALUE!</v>
      </c>
      <c r="Z525" s="32"/>
    </row>
    <row r="526" spans="1:26" x14ac:dyDescent="0.3">
      <c r="A526" s="35">
        <f>IF(Замеры!B522=0, " ", Замеры!B522)</f>
        <v>517</v>
      </c>
      <c r="B526" s="37" t="str">
        <f>CONCATENATE(Замеры!C522,Замеры!E522)</f>
        <v>Группа от QF</v>
      </c>
      <c r="C526" s="35" t="str">
        <f>IF(Замеры!H522=0," ", Замеры!H522)</f>
        <v xml:space="preserve"> </v>
      </c>
      <c r="D526" s="29" t="str">
        <f>IF(Замеры!T522=0, " ", Замеры!R522)</f>
        <v xml:space="preserve"> </v>
      </c>
      <c r="E526" s="29" t="str">
        <f>CONCATENATE(Замеры!N522,Замеры!Q522,Замеры!P522)</f>
        <v xml:space="preserve"> </v>
      </c>
      <c r="F526" s="30" t="str">
        <f>IF(Замеры!T522=0," ","---")</f>
        <v xml:space="preserve"> </v>
      </c>
      <c r="G526" s="31" t="str">
        <f>IF(Замеры!T522=0," ",Замеры!I522)</f>
        <v xml:space="preserve"> </v>
      </c>
      <c r="H526" s="31" t="str">
        <f>CONCATENATE(Замеры!AE522,Замеры!U522,Замеры!AF522)</f>
        <v>0 0</v>
      </c>
      <c r="I526" s="29" t="str">
        <f>CONCATENATE(Замеры!AC522,Замеры!U522,Замеры!AD522)</f>
        <v>0 0</v>
      </c>
      <c r="J526" s="31" t="str">
        <f>IF(Замеры!T522=0," ",G526*2.55)</f>
        <v xml:space="preserve"> </v>
      </c>
      <c r="K526" s="29" t="str">
        <f>IF(Замеры!T522=0," ",Замеры!AA522)</f>
        <v xml:space="preserve"> </v>
      </c>
      <c r="L526" s="29" t="str">
        <f>IF(Замеры!T522=0," ",Замеры!AB522)</f>
        <v xml:space="preserve"> </v>
      </c>
      <c r="M526" s="29" t="str">
        <f>IF(Замеры!T522=0," ",0.1)</f>
        <v xml:space="preserve"> </v>
      </c>
      <c r="N526" s="29" t="str">
        <f>IF(Замеры!T522=0," ",Замеры!T522)</f>
        <v xml:space="preserve"> </v>
      </c>
      <c r="O526" s="29" t="str">
        <f>Замеры!U522</f>
        <v xml:space="preserve"> </v>
      </c>
      <c r="P526" s="29" t="str">
        <f>Замеры!V522</f>
        <v xml:space="preserve"> </v>
      </c>
      <c r="Q526" s="29" t="str">
        <f>IF(Замеры!T522=0," ","+")</f>
        <v xml:space="preserve"> </v>
      </c>
      <c r="R526" s="32">
        <f>Замеры!S522</f>
        <v>0</v>
      </c>
      <c r="W526" s="33" t="e">
        <f t="shared" si="16"/>
        <v>#VALUE!</v>
      </c>
      <c r="X526" s="31" t="s">
        <v>75</v>
      </c>
      <c r="Y526" s="33" t="e">
        <f t="shared" si="17"/>
        <v>#VALUE!</v>
      </c>
      <c r="Z526" s="32"/>
    </row>
    <row r="527" spans="1:26" x14ac:dyDescent="0.3">
      <c r="A527" s="35">
        <f>IF(Замеры!B523=0, " ", Замеры!B523)</f>
        <v>518</v>
      </c>
      <c r="B527" s="37" t="str">
        <f>CONCATENATE(Замеры!C523,Замеры!E523)</f>
        <v>Группа от QF</v>
      </c>
      <c r="C527" s="35" t="str">
        <f>IF(Замеры!H523=0," ", Замеры!H523)</f>
        <v xml:space="preserve"> </v>
      </c>
      <c r="D527" s="29" t="str">
        <f>IF(Замеры!T523=0, " ", Замеры!R523)</f>
        <v xml:space="preserve"> </v>
      </c>
      <c r="E527" s="29" t="str">
        <f>CONCATENATE(Замеры!N523,Замеры!Q523,Замеры!P523)</f>
        <v xml:space="preserve"> </v>
      </c>
      <c r="F527" s="30" t="str">
        <f>IF(Замеры!T523=0," ","---")</f>
        <v xml:space="preserve"> </v>
      </c>
      <c r="G527" s="31" t="str">
        <f>IF(Замеры!T523=0," ",Замеры!I523)</f>
        <v xml:space="preserve"> </v>
      </c>
      <c r="H527" s="31" t="str">
        <f>CONCATENATE(Замеры!AE523,Замеры!U523,Замеры!AF523)</f>
        <v>0 0</v>
      </c>
      <c r="I527" s="29" t="str">
        <f>CONCATENATE(Замеры!AC523,Замеры!U523,Замеры!AD523)</f>
        <v>0 0</v>
      </c>
      <c r="J527" s="31" t="str">
        <f>IF(Замеры!T523=0," ",G527*2.55)</f>
        <v xml:space="preserve"> </v>
      </c>
      <c r="K527" s="29" t="str">
        <f>IF(Замеры!T523=0," ",Замеры!AA523)</f>
        <v xml:space="preserve"> </v>
      </c>
      <c r="L527" s="29" t="str">
        <f>IF(Замеры!T523=0," ",Замеры!AB523)</f>
        <v xml:space="preserve"> </v>
      </c>
      <c r="M527" s="29" t="str">
        <f>IF(Замеры!T523=0," ",0.1)</f>
        <v xml:space="preserve"> </v>
      </c>
      <c r="N527" s="29" t="str">
        <f>IF(Замеры!T523=0," ",Замеры!T523)</f>
        <v xml:space="preserve"> </v>
      </c>
      <c r="O527" s="29" t="str">
        <f>Замеры!U523</f>
        <v xml:space="preserve"> </v>
      </c>
      <c r="P527" s="29" t="str">
        <f>Замеры!V523</f>
        <v xml:space="preserve"> </v>
      </c>
      <c r="Q527" s="29" t="str">
        <f>IF(Замеры!T523=0," ","+")</f>
        <v xml:space="preserve"> </v>
      </c>
      <c r="R527" s="32">
        <f>Замеры!S523</f>
        <v>0</v>
      </c>
      <c r="W527" s="33" t="e">
        <f t="shared" si="16"/>
        <v>#VALUE!</v>
      </c>
      <c r="X527" s="31" t="s">
        <v>75</v>
      </c>
      <c r="Y527" s="33" t="e">
        <f t="shared" si="17"/>
        <v>#VALUE!</v>
      </c>
      <c r="Z527" s="32"/>
    </row>
    <row r="528" spans="1:26" x14ac:dyDescent="0.3">
      <c r="A528" s="35">
        <f>IF(Замеры!B524=0, " ", Замеры!B524)</f>
        <v>519</v>
      </c>
      <c r="B528" s="37" t="str">
        <f>CONCATENATE(Замеры!C524,Замеры!E524)</f>
        <v>Группа от QF</v>
      </c>
      <c r="C528" s="35" t="str">
        <f>IF(Замеры!H524=0," ", Замеры!H524)</f>
        <v xml:space="preserve"> </v>
      </c>
      <c r="D528" s="29" t="str">
        <f>IF(Замеры!T524=0, " ", Замеры!R524)</f>
        <v xml:space="preserve"> </v>
      </c>
      <c r="E528" s="29" t="str">
        <f>CONCATENATE(Замеры!N524,Замеры!Q524,Замеры!P524)</f>
        <v xml:space="preserve"> </v>
      </c>
      <c r="F528" s="30" t="str">
        <f>IF(Замеры!T524=0," ","---")</f>
        <v xml:space="preserve"> </v>
      </c>
      <c r="G528" s="31" t="str">
        <f>IF(Замеры!T524=0," ",Замеры!I524)</f>
        <v xml:space="preserve"> </v>
      </c>
      <c r="H528" s="31" t="str">
        <f>CONCATENATE(Замеры!AE524,Замеры!U524,Замеры!AF524)</f>
        <v>0 0</v>
      </c>
      <c r="I528" s="29" t="str">
        <f>CONCATENATE(Замеры!AC524,Замеры!U524,Замеры!AD524)</f>
        <v>0 0</v>
      </c>
      <c r="J528" s="31" t="str">
        <f>IF(Замеры!T524=0," ",G528*2.55)</f>
        <v xml:space="preserve"> </v>
      </c>
      <c r="K528" s="29" t="str">
        <f>IF(Замеры!T524=0," ",Замеры!AA524)</f>
        <v xml:space="preserve"> </v>
      </c>
      <c r="L528" s="29" t="str">
        <f>IF(Замеры!T524=0," ",Замеры!AB524)</f>
        <v xml:space="preserve"> </v>
      </c>
      <c r="M528" s="29" t="str">
        <f>IF(Замеры!T524=0," ",0.1)</f>
        <v xml:space="preserve"> </v>
      </c>
      <c r="N528" s="29" t="str">
        <f>IF(Замеры!T524=0," ",Замеры!T524)</f>
        <v xml:space="preserve"> </v>
      </c>
      <c r="O528" s="29" t="str">
        <f>Замеры!U524</f>
        <v xml:space="preserve"> </v>
      </c>
      <c r="P528" s="29" t="str">
        <f>Замеры!V524</f>
        <v xml:space="preserve"> </v>
      </c>
      <c r="Q528" s="29" t="str">
        <f>IF(Замеры!T524=0," ","+")</f>
        <v xml:space="preserve"> </v>
      </c>
      <c r="R528" s="32">
        <f>Замеры!S524</f>
        <v>0</v>
      </c>
      <c r="W528" s="33" t="e">
        <f t="shared" si="16"/>
        <v>#VALUE!</v>
      </c>
      <c r="X528" s="31" t="s">
        <v>75</v>
      </c>
      <c r="Y528" s="33" t="e">
        <f t="shared" si="17"/>
        <v>#VALUE!</v>
      </c>
      <c r="Z528" s="32"/>
    </row>
    <row r="529" spans="1:26" x14ac:dyDescent="0.3">
      <c r="A529" s="35">
        <f>IF(Замеры!B525=0, " ", Замеры!B525)</f>
        <v>520</v>
      </c>
      <c r="B529" s="37" t="str">
        <f>CONCATENATE(Замеры!C525,Замеры!E525)</f>
        <v>Группа от QF</v>
      </c>
      <c r="C529" s="35" t="str">
        <f>IF(Замеры!H525=0," ", Замеры!H525)</f>
        <v xml:space="preserve"> </v>
      </c>
      <c r="D529" s="29" t="str">
        <f>IF(Замеры!T525=0, " ", Замеры!R525)</f>
        <v xml:space="preserve"> </v>
      </c>
      <c r="E529" s="29" t="str">
        <f>CONCATENATE(Замеры!N525,Замеры!Q525,Замеры!P525)</f>
        <v xml:space="preserve"> </v>
      </c>
      <c r="F529" s="30" t="str">
        <f>IF(Замеры!T525=0," ","---")</f>
        <v xml:space="preserve"> </v>
      </c>
      <c r="G529" s="31" t="str">
        <f>IF(Замеры!T525=0," ",Замеры!I525)</f>
        <v xml:space="preserve"> </v>
      </c>
      <c r="H529" s="31" t="str">
        <f>CONCATENATE(Замеры!AE525,Замеры!U525,Замеры!AF525)</f>
        <v>0 0</v>
      </c>
      <c r="I529" s="29" t="str">
        <f>CONCATENATE(Замеры!AC525,Замеры!U525,Замеры!AD525)</f>
        <v>0 0</v>
      </c>
      <c r="J529" s="31" t="str">
        <f>IF(Замеры!T525=0," ",G529*2.55)</f>
        <v xml:space="preserve"> </v>
      </c>
      <c r="K529" s="29" t="str">
        <f>IF(Замеры!T525=0," ",Замеры!AA525)</f>
        <v xml:space="preserve"> </v>
      </c>
      <c r="L529" s="29" t="str">
        <f>IF(Замеры!T525=0," ",Замеры!AB525)</f>
        <v xml:space="preserve"> </v>
      </c>
      <c r="M529" s="29" t="str">
        <f>IF(Замеры!T525=0," ",0.1)</f>
        <v xml:space="preserve"> </v>
      </c>
      <c r="N529" s="29" t="str">
        <f>IF(Замеры!T525=0," ",Замеры!T525)</f>
        <v xml:space="preserve"> </v>
      </c>
      <c r="O529" s="29" t="str">
        <f>Замеры!U525</f>
        <v xml:space="preserve"> </v>
      </c>
      <c r="P529" s="29" t="str">
        <f>Замеры!V525</f>
        <v xml:space="preserve"> </v>
      </c>
      <c r="Q529" s="29" t="str">
        <f>IF(Замеры!T525=0," ","+")</f>
        <v xml:space="preserve"> </v>
      </c>
      <c r="R529" s="32">
        <f>Замеры!S525</f>
        <v>0</v>
      </c>
      <c r="W529" s="33" t="e">
        <f t="shared" si="16"/>
        <v>#VALUE!</v>
      </c>
      <c r="X529" s="31" t="s">
        <v>75</v>
      </c>
      <c r="Y529" s="33" t="e">
        <f t="shared" si="17"/>
        <v>#VALUE!</v>
      </c>
      <c r="Z529" s="32"/>
    </row>
    <row r="530" spans="1:26" x14ac:dyDescent="0.3">
      <c r="A530" s="35">
        <f>IF(Замеры!B526=0, " ", Замеры!B526)</f>
        <v>521</v>
      </c>
      <c r="B530" s="37" t="str">
        <f>CONCATENATE(Замеры!C526,Замеры!E526)</f>
        <v>Группа от QF</v>
      </c>
      <c r="C530" s="35" t="str">
        <f>IF(Замеры!H526=0," ", Замеры!H526)</f>
        <v xml:space="preserve"> </v>
      </c>
      <c r="D530" s="29" t="str">
        <f>IF(Замеры!T526=0, " ", Замеры!R526)</f>
        <v xml:space="preserve"> </v>
      </c>
      <c r="E530" s="29" t="str">
        <f>CONCATENATE(Замеры!N526,Замеры!Q526,Замеры!P526)</f>
        <v xml:space="preserve"> </v>
      </c>
      <c r="F530" s="30" t="str">
        <f>IF(Замеры!T526=0," ","---")</f>
        <v xml:space="preserve"> </v>
      </c>
      <c r="G530" s="31" t="str">
        <f>IF(Замеры!T526=0," ",Замеры!I526)</f>
        <v xml:space="preserve"> </v>
      </c>
      <c r="H530" s="31" t="str">
        <f>CONCATENATE(Замеры!AE526,Замеры!U526,Замеры!AF526)</f>
        <v>0 0</v>
      </c>
      <c r="I530" s="29" t="str">
        <f>CONCATENATE(Замеры!AC526,Замеры!U526,Замеры!AD526)</f>
        <v>0 0</v>
      </c>
      <c r="J530" s="31" t="str">
        <f>IF(Замеры!T526=0," ",G530*2.55)</f>
        <v xml:space="preserve"> </v>
      </c>
      <c r="K530" s="29" t="str">
        <f>IF(Замеры!T526=0," ",Замеры!AA526)</f>
        <v xml:space="preserve"> </v>
      </c>
      <c r="L530" s="29" t="str">
        <f>IF(Замеры!T526=0," ",Замеры!AB526)</f>
        <v xml:space="preserve"> </v>
      </c>
      <c r="M530" s="29" t="str">
        <f>IF(Замеры!T526=0," ",0.1)</f>
        <v xml:space="preserve"> </v>
      </c>
      <c r="N530" s="29" t="str">
        <f>IF(Замеры!T526=0," ",Замеры!T526)</f>
        <v xml:space="preserve"> </v>
      </c>
      <c r="O530" s="29" t="str">
        <f>Замеры!U526</f>
        <v xml:space="preserve"> </v>
      </c>
      <c r="P530" s="29" t="str">
        <f>Замеры!V526</f>
        <v xml:space="preserve"> </v>
      </c>
      <c r="Q530" s="29" t="str">
        <f>IF(Замеры!T526=0," ","+")</f>
        <v xml:space="preserve"> </v>
      </c>
      <c r="R530" s="32">
        <f>Замеры!S526</f>
        <v>0</v>
      </c>
      <c r="W530" s="33" t="e">
        <f t="shared" si="16"/>
        <v>#VALUE!</v>
      </c>
      <c r="X530" s="31" t="s">
        <v>75</v>
      </c>
      <c r="Y530" s="33" t="e">
        <f t="shared" si="17"/>
        <v>#VALUE!</v>
      </c>
      <c r="Z530" s="32"/>
    </row>
    <row r="531" spans="1:26" x14ac:dyDescent="0.3">
      <c r="A531" s="35">
        <f>IF(Замеры!B527=0, " ", Замеры!B527)</f>
        <v>522</v>
      </c>
      <c r="B531" s="37" t="str">
        <f>CONCATENATE(Замеры!C527,Замеры!E527)</f>
        <v>Группа от QF</v>
      </c>
      <c r="C531" s="35" t="str">
        <f>IF(Замеры!H527=0," ", Замеры!H527)</f>
        <v xml:space="preserve"> </v>
      </c>
      <c r="D531" s="29" t="str">
        <f>IF(Замеры!T527=0, " ", Замеры!R527)</f>
        <v xml:space="preserve"> </v>
      </c>
      <c r="E531" s="29" t="str">
        <f>CONCATENATE(Замеры!N527,Замеры!Q527,Замеры!P527)</f>
        <v xml:space="preserve"> </v>
      </c>
      <c r="F531" s="30" t="str">
        <f>IF(Замеры!T527=0," ","---")</f>
        <v xml:space="preserve"> </v>
      </c>
      <c r="G531" s="31" t="str">
        <f>IF(Замеры!T527=0," ",Замеры!I527)</f>
        <v xml:space="preserve"> </v>
      </c>
      <c r="H531" s="31" t="str">
        <f>CONCATENATE(Замеры!AE527,Замеры!U527,Замеры!AF527)</f>
        <v>0 0</v>
      </c>
      <c r="I531" s="29" t="str">
        <f>CONCATENATE(Замеры!AC527,Замеры!U527,Замеры!AD527)</f>
        <v>0 0</v>
      </c>
      <c r="J531" s="31" t="str">
        <f>IF(Замеры!T527=0," ",G531*2.55)</f>
        <v xml:space="preserve"> </v>
      </c>
      <c r="K531" s="29" t="str">
        <f>IF(Замеры!T527=0," ",Замеры!AA527)</f>
        <v xml:space="preserve"> </v>
      </c>
      <c r="L531" s="29" t="str">
        <f>IF(Замеры!T527=0," ",Замеры!AB527)</f>
        <v xml:space="preserve"> </v>
      </c>
      <c r="M531" s="29" t="str">
        <f>IF(Замеры!T527=0," ",0.1)</f>
        <v xml:space="preserve"> </v>
      </c>
      <c r="N531" s="29" t="str">
        <f>IF(Замеры!T527=0," ",Замеры!T527)</f>
        <v xml:space="preserve"> </v>
      </c>
      <c r="O531" s="29" t="str">
        <f>Замеры!U527</f>
        <v xml:space="preserve"> </v>
      </c>
      <c r="P531" s="29" t="str">
        <f>Замеры!V527</f>
        <v xml:space="preserve"> </v>
      </c>
      <c r="Q531" s="29" t="str">
        <f>IF(Замеры!T527=0," ","+")</f>
        <v xml:space="preserve"> </v>
      </c>
      <c r="R531" s="32">
        <f>Замеры!S527</f>
        <v>0</v>
      </c>
      <c r="W531" s="33" t="e">
        <f t="shared" si="16"/>
        <v>#VALUE!</v>
      </c>
      <c r="X531" s="31" t="s">
        <v>75</v>
      </c>
      <c r="Y531" s="33" t="e">
        <f t="shared" si="17"/>
        <v>#VALUE!</v>
      </c>
      <c r="Z531" s="32"/>
    </row>
    <row r="532" spans="1:26" x14ac:dyDescent="0.3">
      <c r="A532" s="35">
        <f>IF(Замеры!B528=0, " ", Замеры!B528)</f>
        <v>523</v>
      </c>
      <c r="B532" s="37" t="str">
        <f>CONCATENATE(Замеры!C528,Замеры!E528)</f>
        <v>Группа от QF</v>
      </c>
      <c r="C532" s="35" t="str">
        <f>IF(Замеры!H528=0," ", Замеры!H528)</f>
        <v xml:space="preserve"> </v>
      </c>
      <c r="D532" s="29" t="str">
        <f>IF(Замеры!T528=0, " ", Замеры!R528)</f>
        <v xml:space="preserve"> </v>
      </c>
      <c r="E532" s="29" t="str">
        <f>CONCATENATE(Замеры!N528,Замеры!Q528,Замеры!P528)</f>
        <v xml:space="preserve"> </v>
      </c>
      <c r="F532" s="30" t="str">
        <f>IF(Замеры!T528=0," ","---")</f>
        <v xml:space="preserve"> </v>
      </c>
      <c r="G532" s="31" t="str">
        <f>IF(Замеры!T528=0," ",Замеры!I528)</f>
        <v xml:space="preserve"> </v>
      </c>
      <c r="H532" s="31" t="str">
        <f>CONCATENATE(Замеры!AE528,Замеры!U528,Замеры!AF528)</f>
        <v>0 0</v>
      </c>
      <c r="I532" s="29" t="str">
        <f>CONCATENATE(Замеры!AC528,Замеры!U528,Замеры!AD528)</f>
        <v>0 0</v>
      </c>
      <c r="J532" s="31" t="str">
        <f>IF(Замеры!T528=0," ",G532*2.55)</f>
        <v xml:space="preserve"> </v>
      </c>
      <c r="K532" s="29" t="str">
        <f>IF(Замеры!T528=0," ",Замеры!AA528)</f>
        <v xml:space="preserve"> </v>
      </c>
      <c r="L532" s="29" t="str">
        <f>IF(Замеры!T528=0," ",Замеры!AB528)</f>
        <v xml:space="preserve"> </v>
      </c>
      <c r="M532" s="29" t="str">
        <f>IF(Замеры!T528=0," ",0.1)</f>
        <v xml:space="preserve"> </v>
      </c>
      <c r="N532" s="29" t="str">
        <f>IF(Замеры!T528=0," ",Замеры!T528)</f>
        <v xml:space="preserve"> </v>
      </c>
      <c r="O532" s="29" t="str">
        <f>Замеры!U528</f>
        <v xml:space="preserve"> </v>
      </c>
      <c r="P532" s="29" t="str">
        <f>Замеры!V528</f>
        <v xml:space="preserve"> </v>
      </c>
      <c r="Q532" s="29" t="str">
        <f>IF(Замеры!T528=0," ","+")</f>
        <v xml:space="preserve"> </v>
      </c>
      <c r="R532" s="32">
        <f>Замеры!S528</f>
        <v>0</v>
      </c>
      <c r="W532" s="33" t="e">
        <f t="shared" si="16"/>
        <v>#VALUE!</v>
      </c>
      <c r="X532" s="31" t="s">
        <v>75</v>
      </c>
      <c r="Y532" s="33" t="e">
        <f t="shared" si="17"/>
        <v>#VALUE!</v>
      </c>
      <c r="Z532" s="32"/>
    </row>
    <row r="533" spans="1:26" x14ac:dyDescent="0.3">
      <c r="A533" s="35">
        <f>IF(Замеры!B529=0, " ", Замеры!B529)</f>
        <v>524</v>
      </c>
      <c r="B533" s="37" t="str">
        <f>CONCATENATE(Замеры!C529,Замеры!E529)</f>
        <v>Группа от QF</v>
      </c>
      <c r="C533" s="35" t="str">
        <f>IF(Замеры!H529=0," ", Замеры!H529)</f>
        <v xml:space="preserve"> </v>
      </c>
      <c r="D533" s="29" t="str">
        <f>IF(Замеры!T529=0, " ", Замеры!R529)</f>
        <v xml:space="preserve"> </v>
      </c>
      <c r="E533" s="29" t="str">
        <f>CONCATENATE(Замеры!N529,Замеры!Q529,Замеры!P529)</f>
        <v xml:space="preserve"> </v>
      </c>
      <c r="F533" s="30" t="str">
        <f>IF(Замеры!T529=0," ","---")</f>
        <v xml:space="preserve"> </v>
      </c>
      <c r="G533" s="31" t="str">
        <f>IF(Замеры!T529=0," ",Замеры!I529)</f>
        <v xml:space="preserve"> </v>
      </c>
      <c r="H533" s="31" t="str">
        <f>CONCATENATE(Замеры!AE529,Замеры!U529,Замеры!AF529)</f>
        <v>0 0</v>
      </c>
      <c r="I533" s="29" t="str">
        <f>CONCATENATE(Замеры!AC529,Замеры!U529,Замеры!AD529)</f>
        <v>0 0</v>
      </c>
      <c r="J533" s="31" t="str">
        <f>IF(Замеры!T529=0," ",G533*2.55)</f>
        <v xml:space="preserve"> </v>
      </c>
      <c r="K533" s="29" t="str">
        <f>IF(Замеры!T529=0," ",Замеры!AA529)</f>
        <v xml:space="preserve"> </v>
      </c>
      <c r="L533" s="29" t="str">
        <f>IF(Замеры!T529=0," ",Замеры!AB529)</f>
        <v xml:space="preserve"> </v>
      </c>
      <c r="M533" s="29" t="str">
        <f>IF(Замеры!T529=0," ",0.1)</f>
        <v xml:space="preserve"> </v>
      </c>
      <c r="N533" s="29" t="str">
        <f>IF(Замеры!T529=0," ",Замеры!T529)</f>
        <v xml:space="preserve"> </v>
      </c>
      <c r="O533" s="29" t="str">
        <f>Замеры!U529</f>
        <v xml:space="preserve"> </v>
      </c>
      <c r="P533" s="29" t="str">
        <f>Замеры!V529</f>
        <v xml:space="preserve"> </v>
      </c>
      <c r="Q533" s="29" t="str">
        <f>IF(Замеры!T529=0," ","+")</f>
        <v xml:space="preserve"> </v>
      </c>
      <c r="R533" s="32">
        <f>Замеры!S529</f>
        <v>0</v>
      </c>
      <c r="W533" s="33" t="e">
        <f t="shared" si="16"/>
        <v>#VALUE!</v>
      </c>
      <c r="X533" s="31" t="s">
        <v>75</v>
      </c>
      <c r="Y533" s="33" t="e">
        <f t="shared" si="17"/>
        <v>#VALUE!</v>
      </c>
      <c r="Z533" s="32"/>
    </row>
    <row r="534" spans="1:26" x14ac:dyDescent="0.3">
      <c r="A534" s="35">
        <f>IF(Замеры!B530=0, " ", Замеры!B530)</f>
        <v>525</v>
      </c>
      <c r="B534" s="37" t="str">
        <f>CONCATENATE(Замеры!C530,Замеры!E530)</f>
        <v>Группа от QF</v>
      </c>
      <c r="C534" s="35" t="str">
        <f>IF(Замеры!H530=0," ", Замеры!H530)</f>
        <v xml:space="preserve"> </v>
      </c>
      <c r="D534" s="29" t="str">
        <f>IF(Замеры!T530=0, " ", Замеры!R530)</f>
        <v xml:space="preserve"> </v>
      </c>
      <c r="E534" s="29" t="str">
        <f>CONCATENATE(Замеры!N530,Замеры!Q530,Замеры!P530)</f>
        <v xml:space="preserve"> </v>
      </c>
      <c r="F534" s="30" t="str">
        <f>IF(Замеры!T530=0," ","---")</f>
        <v xml:space="preserve"> </v>
      </c>
      <c r="G534" s="31" t="str">
        <f>IF(Замеры!T530=0," ",Замеры!I530)</f>
        <v xml:space="preserve"> </v>
      </c>
      <c r="H534" s="31" t="str">
        <f>CONCATENATE(Замеры!AE530,Замеры!U530,Замеры!AF530)</f>
        <v>0 0</v>
      </c>
      <c r="I534" s="29" t="str">
        <f>CONCATENATE(Замеры!AC530,Замеры!U530,Замеры!AD530)</f>
        <v>0 0</v>
      </c>
      <c r="J534" s="31" t="str">
        <f>IF(Замеры!T530=0," ",G534*2.55)</f>
        <v xml:space="preserve"> </v>
      </c>
      <c r="K534" s="29" t="str">
        <f>IF(Замеры!T530=0," ",Замеры!AA530)</f>
        <v xml:space="preserve"> </v>
      </c>
      <c r="L534" s="29" t="str">
        <f>IF(Замеры!T530=0," ",Замеры!AB530)</f>
        <v xml:space="preserve"> </v>
      </c>
      <c r="M534" s="29" t="str">
        <f>IF(Замеры!T530=0," ",0.1)</f>
        <v xml:space="preserve"> </v>
      </c>
      <c r="N534" s="29" t="str">
        <f>IF(Замеры!T530=0," ",Замеры!T530)</f>
        <v xml:space="preserve"> </v>
      </c>
      <c r="O534" s="29" t="str">
        <f>Замеры!U530</f>
        <v xml:space="preserve"> </v>
      </c>
      <c r="P534" s="29" t="str">
        <f>Замеры!V530</f>
        <v xml:space="preserve"> </v>
      </c>
      <c r="Q534" s="29" t="str">
        <f>IF(Замеры!T530=0," ","+")</f>
        <v xml:space="preserve"> </v>
      </c>
      <c r="R534" s="32">
        <f>Замеры!S530</f>
        <v>0</v>
      </c>
      <c r="W534" s="33" t="e">
        <f t="shared" si="16"/>
        <v>#VALUE!</v>
      </c>
      <c r="X534" s="31" t="s">
        <v>75</v>
      </c>
      <c r="Y534" s="33" t="e">
        <f t="shared" si="17"/>
        <v>#VALUE!</v>
      </c>
      <c r="Z534" s="32"/>
    </row>
    <row r="535" spans="1:26" x14ac:dyDescent="0.3">
      <c r="A535" s="35">
        <f>IF(Замеры!B531=0, " ", Замеры!B531)</f>
        <v>526</v>
      </c>
      <c r="B535" s="37" t="str">
        <f>CONCATENATE(Замеры!C531,Замеры!E531)</f>
        <v>Группа от QF</v>
      </c>
      <c r="C535" s="35" t="str">
        <f>IF(Замеры!H531=0," ", Замеры!H531)</f>
        <v xml:space="preserve"> </v>
      </c>
      <c r="D535" s="29" t="str">
        <f>IF(Замеры!T531=0, " ", Замеры!R531)</f>
        <v xml:space="preserve"> </v>
      </c>
      <c r="E535" s="29" t="str">
        <f>CONCATENATE(Замеры!N531,Замеры!Q531,Замеры!P531)</f>
        <v xml:space="preserve"> </v>
      </c>
      <c r="F535" s="30" t="str">
        <f>IF(Замеры!T531=0," ","---")</f>
        <v xml:space="preserve"> </v>
      </c>
      <c r="G535" s="31" t="str">
        <f>IF(Замеры!T531=0," ",Замеры!I531)</f>
        <v xml:space="preserve"> </v>
      </c>
      <c r="H535" s="31" t="str">
        <f>CONCATENATE(Замеры!AE531,Замеры!U531,Замеры!AF531)</f>
        <v>0 0</v>
      </c>
      <c r="I535" s="29" t="str">
        <f>CONCATENATE(Замеры!AC531,Замеры!U531,Замеры!AD531)</f>
        <v>0 0</v>
      </c>
      <c r="J535" s="31" t="str">
        <f>IF(Замеры!T531=0," ",G535*2.55)</f>
        <v xml:space="preserve"> </v>
      </c>
      <c r="K535" s="29" t="str">
        <f>IF(Замеры!T531=0," ",Замеры!AA531)</f>
        <v xml:space="preserve"> </v>
      </c>
      <c r="L535" s="29" t="str">
        <f>IF(Замеры!T531=0," ",Замеры!AB531)</f>
        <v xml:space="preserve"> </v>
      </c>
      <c r="M535" s="29" t="str">
        <f>IF(Замеры!T531=0," ",0.1)</f>
        <v xml:space="preserve"> </v>
      </c>
      <c r="N535" s="29" t="str">
        <f>IF(Замеры!T531=0," ",Замеры!T531)</f>
        <v xml:space="preserve"> </v>
      </c>
      <c r="O535" s="29" t="str">
        <f>Замеры!U531</f>
        <v xml:space="preserve"> </v>
      </c>
      <c r="P535" s="29" t="str">
        <f>Замеры!V531</f>
        <v xml:space="preserve"> </v>
      </c>
      <c r="Q535" s="29" t="str">
        <f>IF(Замеры!T531=0," ","+")</f>
        <v xml:space="preserve"> </v>
      </c>
      <c r="R535" s="32">
        <f>Замеры!S531</f>
        <v>0</v>
      </c>
      <c r="W535" s="33" t="e">
        <f t="shared" si="16"/>
        <v>#VALUE!</v>
      </c>
      <c r="X535" s="31" t="s">
        <v>75</v>
      </c>
      <c r="Y535" s="33" t="e">
        <f t="shared" si="17"/>
        <v>#VALUE!</v>
      </c>
      <c r="Z535" s="32"/>
    </row>
    <row r="536" spans="1:26" x14ac:dyDescent="0.3">
      <c r="A536" s="35">
        <f>IF(Замеры!B532=0, " ", Замеры!B532)</f>
        <v>527</v>
      </c>
      <c r="B536" s="37" t="str">
        <f>CONCATENATE(Замеры!C532,Замеры!E532)</f>
        <v>Группа от QF</v>
      </c>
      <c r="C536" s="35" t="str">
        <f>IF(Замеры!H532=0," ", Замеры!H532)</f>
        <v xml:space="preserve"> </v>
      </c>
      <c r="D536" s="29" t="str">
        <f>IF(Замеры!T532=0, " ", Замеры!R532)</f>
        <v xml:space="preserve"> </v>
      </c>
      <c r="E536" s="29" t="str">
        <f>CONCATENATE(Замеры!N532,Замеры!Q532,Замеры!P532)</f>
        <v xml:space="preserve"> </v>
      </c>
      <c r="F536" s="30" t="str">
        <f>IF(Замеры!T532=0," ","---")</f>
        <v xml:space="preserve"> </v>
      </c>
      <c r="G536" s="31" t="str">
        <f>IF(Замеры!T532=0," ",Замеры!I532)</f>
        <v xml:space="preserve"> </v>
      </c>
      <c r="H536" s="31" t="str">
        <f>CONCATENATE(Замеры!AE532,Замеры!U532,Замеры!AF532)</f>
        <v>0 0</v>
      </c>
      <c r="I536" s="29" t="str">
        <f>CONCATENATE(Замеры!AC532,Замеры!U532,Замеры!AD532)</f>
        <v>0 0</v>
      </c>
      <c r="J536" s="31" t="str">
        <f>IF(Замеры!T532=0," ",G536*2.55)</f>
        <v xml:space="preserve"> </v>
      </c>
      <c r="K536" s="29" t="str">
        <f>IF(Замеры!T532=0," ",Замеры!AA532)</f>
        <v xml:space="preserve"> </v>
      </c>
      <c r="L536" s="29" t="str">
        <f>IF(Замеры!T532=0," ",Замеры!AB532)</f>
        <v xml:space="preserve"> </v>
      </c>
      <c r="M536" s="29" t="str">
        <f>IF(Замеры!T532=0," ",0.1)</f>
        <v xml:space="preserve"> </v>
      </c>
      <c r="N536" s="29" t="str">
        <f>IF(Замеры!T532=0," ",Замеры!T532)</f>
        <v xml:space="preserve"> </v>
      </c>
      <c r="O536" s="29" t="str">
        <f>Замеры!U532</f>
        <v xml:space="preserve"> </v>
      </c>
      <c r="P536" s="29" t="str">
        <f>Замеры!V532</f>
        <v xml:space="preserve"> </v>
      </c>
      <c r="Q536" s="29" t="str">
        <f>IF(Замеры!T532=0," ","+")</f>
        <v xml:space="preserve"> </v>
      </c>
      <c r="R536" s="32">
        <f>Замеры!S532</f>
        <v>0</v>
      </c>
      <c r="W536" s="33" t="e">
        <f t="shared" si="16"/>
        <v>#VALUE!</v>
      </c>
      <c r="X536" s="31" t="s">
        <v>75</v>
      </c>
      <c r="Y536" s="33" t="e">
        <f t="shared" si="17"/>
        <v>#VALUE!</v>
      </c>
      <c r="Z536" s="32"/>
    </row>
    <row r="537" spans="1:26" x14ac:dyDescent="0.3">
      <c r="A537" s="35">
        <f>IF(Замеры!B533=0, " ", Замеры!B533)</f>
        <v>528</v>
      </c>
      <c r="B537" s="37" t="str">
        <f>CONCATENATE(Замеры!C533,Замеры!E533)</f>
        <v>Группа от QF</v>
      </c>
      <c r="C537" s="35" t="str">
        <f>IF(Замеры!H533=0," ", Замеры!H533)</f>
        <v xml:space="preserve"> </v>
      </c>
      <c r="D537" s="29" t="str">
        <f>IF(Замеры!T533=0, " ", Замеры!R533)</f>
        <v xml:space="preserve"> </v>
      </c>
      <c r="E537" s="29" t="str">
        <f>CONCATENATE(Замеры!N533,Замеры!Q533,Замеры!P533)</f>
        <v xml:space="preserve"> </v>
      </c>
      <c r="F537" s="30" t="str">
        <f>IF(Замеры!T533=0," ","---")</f>
        <v xml:space="preserve"> </v>
      </c>
      <c r="G537" s="31" t="str">
        <f>IF(Замеры!T533=0," ",Замеры!I533)</f>
        <v xml:space="preserve"> </v>
      </c>
      <c r="H537" s="31" t="str">
        <f>CONCATENATE(Замеры!AE533,Замеры!U533,Замеры!AF533)</f>
        <v>0 0</v>
      </c>
      <c r="I537" s="29" t="str">
        <f>CONCATENATE(Замеры!AC533,Замеры!U533,Замеры!AD533)</f>
        <v>0 0</v>
      </c>
      <c r="J537" s="31" t="str">
        <f>IF(Замеры!T533=0," ",G537*2.55)</f>
        <v xml:space="preserve"> </v>
      </c>
      <c r="K537" s="29" t="str">
        <f>IF(Замеры!T533=0," ",Замеры!AA533)</f>
        <v xml:space="preserve"> </v>
      </c>
      <c r="L537" s="29" t="str">
        <f>IF(Замеры!T533=0," ",Замеры!AB533)</f>
        <v xml:space="preserve"> </v>
      </c>
      <c r="M537" s="29" t="str">
        <f>IF(Замеры!T533=0," ",0.1)</f>
        <v xml:space="preserve"> </v>
      </c>
      <c r="N537" s="29" t="str">
        <f>IF(Замеры!T533=0," ",Замеры!T533)</f>
        <v xml:space="preserve"> </v>
      </c>
      <c r="O537" s="29" t="str">
        <f>Замеры!U533</f>
        <v xml:space="preserve"> </v>
      </c>
      <c r="P537" s="29" t="str">
        <f>Замеры!V533</f>
        <v xml:space="preserve"> </v>
      </c>
      <c r="Q537" s="29" t="str">
        <f>IF(Замеры!T533=0," ","+")</f>
        <v xml:space="preserve"> </v>
      </c>
      <c r="R537" s="32">
        <f>Замеры!S533</f>
        <v>0</v>
      </c>
      <c r="W537" s="33" t="e">
        <f t="shared" si="16"/>
        <v>#VALUE!</v>
      </c>
      <c r="X537" s="31" t="s">
        <v>75</v>
      </c>
      <c r="Y537" s="33" t="e">
        <f t="shared" si="17"/>
        <v>#VALUE!</v>
      </c>
      <c r="Z537" s="32"/>
    </row>
    <row r="538" spans="1:26" x14ac:dyDescent="0.3">
      <c r="A538" s="35">
        <f>IF(Замеры!B534=0, " ", Замеры!B534)</f>
        <v>529</v>
      </c>
      <c r="B538" s="37" t="str">
        <f>CONCATENATE(Замеры!C534,Замеры!E534)</f>
        <v>Группа от QF</v>
      </c>
      <c r="C538" s="35" t="str">
        <f>IF(Замеры!H534=0," ", Замеры!H534)</f>
        <v xml:space="preserve"> </v>
      </c>
      <c r="D538" s="29" t="str">
        <f>IF(Замеры!T534=0, " ", Замеры!R534)</f>
        <v xml:space="preserve"> </v>
      </c>
      <c r="E538" s="29" t="str">
        <f>CONCATENATE(Замеры!N534,Замеры!Q534,Замеры!P534)</f>
        <v xml:space="preserve"> </v>
      </c>
      <c r="F538" s="30" t="str">
        <f>IF(Замеры!T534=0," ","---")</f>
        <v xml:space="preserve"> </v>
      </c>
      <c r="G538" s="31" t="str">
        <f>IF(Замеры!T534=0," ",Замеры!I534)</f>
        <v xml:space="preserve"> </v>
      </c>
      <c r="H538" s="31" t="str">
        <f>CONCATENATE(Замеры!AE534,Замеры!U534,Замеры!AF534)</f>
        <v>0 0</v>
      </c>
      <c r="I538" s="29" t="str">
        <f>CONCATENATE(Замеры!AC534,Замеры!U534,Замеры!AD534)</f>
        <v>0 0</v>
      </c>
      <c r="J538" s="31" t="str">
        <f>IF(Замеры!T534=0," ",G538*2.55)</f>
        <v xml:space="preserve"> </v>
      </c>
      <c r="K538" s="29" t="str">
        <f>IF(Замеры!T534=0," ",Замеры!AA534)</f>
        <v xml:space="preserve"> </v>
      </c>
      <c r="L538" s="29" t="str">
        <f>IF(Замеры!T534=0," ",Замеры!AB534)</f>
        <v xml:space="preserve"> </v>
      </c>
      <c r="M538" s="29" t="str">
        <f>IF(Замеры!T534=0," ",0.1)</f>
        <v xml:space="preserve"> </v>
      </c>
      <c r="N538" s="29" t="str">
        <f>IF(Замеры!T534=0," ",Замеры!T534)</f>
        <v xml:space="preserve"> </v>
      </c>
      <c r="O538" s="29" t="str">
        <f>Замеры!U534</f>
        <v xml:space="preserve"> </v>
      </c>
      <c r="P538" s="29" t="str">
        <f>Замеры!V534</f>
        <v xml:space="preserve"> </v>
      </c>
      <c r="Q538" s="29" t="str">
        <f>IF(Замеры!T534=0," ","+")</f>
        <v xml:space="preserve"> </v>
      </c>
      <c r="R538" s="32">
        <f>Замеры!S534</f>
        <v>0</v>
      </c>
      <c r="W538" s="33" t="e">
        <f t="shared" si="16"/>
        <v>#VALUE!</v>
      </c>
      <c r="X538" s="31" t="s">
        <v>75</v>
      </c>
      <c r="Y538" s="33" t="e">
        <f t="shared" si="17"/>
        <v>#VALUE!</v>
      </c>
      <c r="Z538" s="32"/>
    </row>
    <row r="539" spans="1:26" x14ac:dyDescent="0.3">
      <c r="A539" s="35">
        <f>IF(Замеры!B535=0, " ", Замеры!B535)</f>
        <v>530</v>
      </c>
      <c r="B539" s="37" t="str">
        <f>CONCATENATE(Замеры!C535,Замеры!E535)</f>
        <v>Группа от QF</v>
      </c>
      <c r="C539" s="35" t="str">
        <f>IF(Замеры!H535=0," ", Замеры!H535)</f>
        <v xml:space="preserve"> </v>
      </c>
      <c r="D539" s="29" t="str">
        <f>IF(Замеры!T535=0, " ", Замеры!R535)</f>
        <v xml:space="preserve"> </v>
      </c>
      <c r="E539" s="29" t="str">
        <f>CONCATENATE(Замеры!N535,Замеры!Q535,Замеры!P535)</f>
        <v xml:space="preserve"> </v>
      </c>
      <c r="F539" s="30" t="str">
        <f>IF(Замеры!T535=0," ","---")</f>
        <v xml:space="preserve"> </v>
      </c>
      <c r="G539" s="31" t="str">
        <f>IF(Замеры!T535=0," ",Замеры!I535)</f>
        <v xml:space="preserve"> </v>
      </c>
      <c r="H539" s="31" t="str">
        <f>CONCATENATE(Замеры!AE535,Замеры!U535,Замеры!AF535)</f>
        <v>0 0</v>
      </c>
      <c r="I539" s="29" t="str">
        <f>CONCATENATE(Замеры!AC535,Замеры!U535,Замеры!AD535)</f>
        <v>0 0</v>
      </c>
      <c r="J539" s="31" t="str">
        <f>IF(Замеры!T535=0," ",G539*2.55)</f>
        <v xml:space="preserve"> </v>
      </c>
      <c r="K539" s="29" t="str">
        <f>IF(Замеры!T535=0," ",Замеры!AA535)</f>
        <v xml:space="preserve"> </v>
      </c>
      <c r="L539" s="29" t="str">
        <f>IF(Замеры!T535=0," ",Замеры!AB535)</f>
        <v xml:space="preserve"> </v>
      </c>
      <c r="M539" s="29" t="str">
        <f>IF(Замеры!T535=0," ",0.1)</f>
        <v xml:space="preserve"> </v>
      </c>
      <c r="N539" s="29" t="str">
        <f>IF(Замеры!T535=0," ",Замеры!T535)</f>
        <v xml:space="preserve"> </v>
      </c>
      <c r="O539" s="29" t="str">
        <f>Замеры!U535</f>
        <v xml:space="preserve"> </v>
      </c>
      <c r="P539" s="29" t="str">
        <f>Замеры!V535</f>
        <v xml:space="preserve"> </v>
      </c>
      <c r="Q539" s="29" t="str">
        <f>IF(Замеры!T535=0," ","+")</f>
        <v xml:space="preserve"> </v>
      </c>
      <c r="R539" s="32">
        <f>Замеры!S535</f>
        <v>0</v>
      </c>
      <c r="W539" s="33" t="e">
        <f t="shared" si="16"/>
        <v>#VALUE!</v>
      </c>
      <c r="X539" s="31" t="s">
        <v>75</v>
      </c>
      <c r="Y539" s="33" t="e">
        <f t="shared" si="17"/>
        <v>#VALUE!</v>
      </c>
      <c r="Z539" s="32"/>
    </row>
    <row r="540" spans="1:26" x14ac:dyDescent="0.3">
      <c r="A540" s="35">
        <f>IF(Замеры!B536=0, " ", Замеры!B536)</f>
        <v>531</v>
      </c>
      <c r="B540" s="37" t="str">
        <f>CONCATENATE(Замеры!C536,Замеры!E536)</f>
        <v>Группа от QF</v>
      </c>
      <c r="C540" s="35" t="str">
        <f>IF(Замеры!H536=0," ", Замеры!H536)</f>
        <v xml:space="preserve"> </v>
      </c>
      <c r="D540" s="29" t="str">
        <f>IF(Замеры!T536=0, " ", Замеры!R536)</f>
        <v xml:space="preserve"> </v>
      </c>
      <c r="E540" s="29" t="str">
        <f>CONCATENATE(Замеры!N536,Замеры!Q536,Замеры!P536)</f>
        <v xml:space="preserve"> </v>
      </c>
      <c r="F540" s="30" t="str">
        <f>IF(Замеры!T536=0," ","---")</f>
        <v xml:space="preserve"> </v>
      </c>
      <c r="G540" s="31" t="str">
        <f>IF(Замеры!T536=0," ",Замеры!I536)</f>
        <v xml:space="preserve"> </v>
      </c>
      <c r="H540" s="31" t="str">
        <f>CONCATENATE(Замеры!AE536,Замеры!U536,Замеры!AF536)</f>
        <v>0 0</v>
      </c>
      <c r="I540" s="29" t="str">
        <f>CONCATENATE(Замеры!AC536,Замеры!U536,Замеры!AD536)</f>
        <v>0 0</v>
      </c>
      <c r="J540" s="31" t="str">
        <f>IF(Замеры!T536=0," ",G540*2.55)</f>
        <v xml:space="preserve"> </v>
      </c>
      <c r="K540" s="29" t="str">
        <f>IF(Замеры!T536=0," ",Замеры!AA536)</f>
        <v xml:space="preserve"> </v>
      </c>
      <c r="L540" s="29" t="str">
        <f>IF(Замеры!T536=0," ",Замеры!AB536)</f>
        <v xml:space="preserve"> </v>
      </c>
      <c r="M540" s="29" t="str">
        <f>IF(Замеры!T536=0," ",0.1)</f>
        <v xml:space="preserve"> </v>
      </c>
      <c r="N540" s="29" t="str">
        <f>IF(Замеры!T536=0," ",Замеры!T536)</f>
        <v xml:space="preserve"> </v>
      </c>
      <c r="O540" s="29" t="str">
        <f>Замеры!U536</f>
        <v xml:space="preserve"> </v>
      </c>
      <c r="P540" s="29" t="str">
        <f>Замеры!V536</f>
        <v xml:space="preserve"> </v>
      </c>
      <c r="Q540" s="29" t="str">
        <f>IF(Замеры!T536=0," ","+")</f>
        <v xml:space="preserve"> </v>
      </c>
      <c r="R540" s="32">
        <f>Замеры!S536</f>
        <v>0</v>
      </c>
      <c r="W540" s="33" t="e">
        <f t="shared" si="16"/>
        <v>#VALUE!</v>
      </c>
      <c r="X540" s="31" t="s">
        <v>75</v>
      </c>
      <c r="Y540" s="33" t="e">
        <f t="shared" si="17"/>
        <v>#VALUE!</v>
      </c>
      <c r="Z540" s="32"/>
    </row>
    <row r="541" spans="1:26" x14ac:dyDescent="0.3">
      <c r="A541" s="35">
        <f>IF(Замеры!B537=0, " ", Замеры!B537)</f>
        <v>532</v>
      </c>
      <c r="B541" s="37" t="str">
        <f>CONCATENATE(Замеры!C537,Замеры!E537)</f>
        <v>Группа от QF</v>
      </c>
      <c r="C541" s="35" t="str">
        <f>IF(Замеры!H537=0," ", Замеры!H537)</f>
        <v xml:space="preserve"> </v>
      </c>
      <c r="D541" s="29" t="str">
        <f>IF(Замеры!T537=0, " ", Замеры!R537)</f>
        <v xml:space="preserve"> </v>
      </c>
      <c r="E541" s="29" t="str">
        <f>CONCATENATE(Замеры!N537,Замеры!Q537,Замеры!P537)</f>
        <v xml:space="preserve"> </v>
      </c>
      <c r="F541" s="30" t="str">
        <f>IF(Замеры!T537=0," ","---")</f>
        <v xml:space="preserve"> </v>
      </c>
      <c r="G541" s="31" t="str">
        <f>IF(Замеры!T537=0," ",Замеры!I537)</f>
        <v xml:space="preserve"> </v>
      </c>
      <c r="H541" s="31" t="str">
        <f>CONCATENATE(Замеры!AE537,Замеры!U537,Замеры!AF537)</f>
        <v>0 0</v>
      </c>
      <c r="I541" s="29" t="str">
        <f>CONCATENATE(Замеры!AC537,Замеры!U537,Замеры!AD537)</f>
        <v>0 0</v>
      </c>
      <c r="J541" s="31" t="str">
        <f>IF(Замеры!T537=0," ",G541*2.55)</f>
        <v xml:space="preserve"> </v>
      </c>
      <c r="K541" s="29" t="str">
        <f>IF(Замеры!T537=0," ",Замеры!AA537)</f>
        <v xml:space="preserve"> </v>
      </c>
      <c r="L541" s="29" t="str">
        <f>IF(Замеры!T537=0," ",Замеры!AB537)</f>
        <v xml:space="preserve"> </v>
      </c>
      <c r="M541" s="29" t="str">
        <f>IF(Замеры!T537=0," ",0.1)</f>
        <v xml:space="preserve"> </v>
      </c>
      <c r="N541" s="29" t="str">
        <f>IF(Замеры!T537=0," ",Замеры!T537)</f>
        <v xml:space="preserve"> </v>
      </c>
      <c r="O541" s="29" t="str">
        <f>Замеры!U537</f>
        <v xml:space="preserve"> </v>
      </c>
      <c r="P541" s="29" t="str">
        <f>Замеры!V537</f>
        <v xml:space="preserve"> </v>
      </c>
      <c r="Q541" s="29" t="str">
        <f>IF(Замеры!T537=0," ","+")</f>
        <v xml:space="preserve"> </v>
      </c>
      <c r="R541" s="32">
        <f>Замеры!S537</f>
        <v>0</v>
      </c>
      <c r="W541" s="33" t="e">
        <f t="shared" si="16"/>
        <v>#VALUE!</v>
      </c>
      <c r="X541" s="31" t="s">
        <v>75</v>
      </c>
      <c r="Y541" s="33" t="e">
        <f t="shared" si="17"/>
        <v>#VALUE!</v>
      </c>
      <c r="Z541" s="32"/>
    </row>
    <row r="542" spans="1:26" x14ac:dyDescent="0.3">
      <c r="A542" s="35">
        <f>IF(Замеры!B538=0, " ", Замеры!B538)</f>
        <v>533</v>
      </c>
      <c r="B542" s="37" t="str">
        <f>CONCATENATE(Замеры!C538,Замеры!E538)</f>
        <v>Группа от QF</v>
      </c>
      <c r="C542" s="35" t="str">
        <f>IF(Замеры!H538=0," ", Замеры!H538)</f>
        <v xml:space="preserve"> </v>
      </c>
      <c r="D542" s="29" t="str">
        <f>IF(Замеры!T538=0, " ", Замеры!R538)</f>
        <v xml:space="preserve"> </v>
      </c>
      <c r="E542" s="29" t="str">
        <f>CONCATENATE(Замеры!N538,Замеры!Q538,Замеры!P538)</f>
        <v xml:space="preserve"> </v>
      </c>
      <c r="F542" s="30" t="str">
        <f>IF(Замеры!T538=0," ","---")</f>
        <v xml:space="preserve"> </v>
      </c>
      <c r="G542" s="31" t="str">
        <f>IF(Замеры!T538=0," ",Замеры!I538)</f>
        <v xml:space="preserve"> </v>
      </c>
      <c r="H542" s="31" t="str">
        <f>CONCATENATE(Замеры!AE538,Замеры!U538,Замеры!AF538)</f>
        <v>0 0</v>
      </c>
      <c r="I542" s="29" t="str">
        <f>CONCATENATE(Замеры!AC538,Замеры!U538,Замеры!AD538)</f>
        <v>0 0</v>
      </c>
      <c r="J542" s="31" t="str">
        <f>IF(Замеры!T538=0," ",G542*2.55)</f>
        <v xml:space="preserve"> </v>
      </c>
      <c r="K542" s="29" t="str">
        <f>IF(Замеры!T538=0," ",Замеры!AA538)</f>
        <v xml:space="preserve"> </v>
      </c>
      <c r="L542" s="29" t="str">
        <f>IF(Замеры!T538=0," ",Замеры!AB538)</f>
        <v xml:space="preserve"> </v>
      </c>
      <c r="M542" s="29" t="str">
        <f>IF(Замеры!T538=0," ",0.1)</f>
        <v xml:space="preserve"> </v>
      </c>
      <c r="N542" s="29" t="str">
        <f>IF(Замеры!T538=0," ",Замеры!T538)</f>
        <v xml:space="preserve"> </v>
      </c>
      <c r="O542" s="29" t="str">
        <f>Замеры!U538</f>
        <v xml:space="preserve"> </v>
      </c>
      <c r="P542" s="29" t="str">
        <f>Замеры!V538</f>
        <v xml:space="preserve"> </v>
      </c>
      <c r="Q542" s="29" t="str">
        <f>IF(Замеры!T538=0," ","+")</f>
        <v xml:space="preserve"> </v>
      </c>
      <c r="R542" s="32">
        <f>Замеры!S538</f>
        <v>0</v>
      </c>
      <c r="W542" s="33" t="e">
        <f t="shared" si="16"/>
        <v>#VALUE!</v>
      </c>
      <c r="X542" s="31" t="s">
        <v>75</v>
      </c>
      <c r="Y542" s="33" t="e">
        <f t="shared" si="17"/>
        <v>#VALUE!</v>
      </c>
      <c r="Z542" s="32"/>
    </row>
    <row r="543" spans="1:26" x14ac:dyDescent="0.3">
      <c r="A543" s="35">
        <f>IF(Замеры!B539=0, " ", Замеры!B539)</f>
        <v>534</v>
      </c>
      <c r="B543" s="37" t="str">
        <f>CONCATENATE(Замеры!C539,Замеры!E539)</f>
        <v>Группа от QF</v>
      </c>
      <c r="C543" s="35" t="str">
        <f>IF(Замеры!H539=0," ", Замеры!H539)</f>
        <v xml:space="preserve"> </v>
      </c>
      <c r="D543" s="29" t="str">
        <f>IF(Замеры!T539=0, " ", Замеры!R539)</f>
        <v xml:space="preserve"> </v>
      </c>
      <c r="E543" s="29" t="str">
        <f>CONCATENATE(Замеры!N539,Замеры!Q539,Замеры!P539)</f>
        <v xml:space="preserve"> </v>
      </c>
      <c r="F543" s="30" t="str">
        <f>IF(Замеры!T539=0," ","---")</f>
        <v xml:space="preserve"> </v>
      </c>
      <c r="G543" s="31" t="str">
        <f>IF(Замеры!T539=0," ",Замеры!I539)</f>
        <v xml:space="preserve"> </v>
      </c>
      <c r="H543" s="31" t="str">
        <f>CONCATENATE(Замеры!AE539,Замеры!U539,Замеры!AF539)</f>
        <v>0 0</v>
      </c>
      <c r="I543" s="29" t="str">
        <f>CONCATENATE(Замеры!AC539,Замеры!U539,Замеры!AD539)</f>
        <v>0 0</v>
      </c>
      <c r="J543" s="31" t="str">
        <f>IF(Замеры!T539=0," ",G543*2.55)</f>
        <v xml:space="preserve"> </v>
      </c>
      <c r="K543" s="29" t="str">
        <f>IF(Замеры!T539=0," ",Замеры!AA539)</f>
        <v xml:space="preserve"> </v>
      </c>
      <c r="L543" s="29" t="str">
        <f>IF(Замеры!T539=0," ",Замеры!AB539)</f>
        <v xml:space="preserve"> </v>
      </c>
      <c r="M543" s="29" t="str">
        <f>IF(Замеры!T539=0," ",0.1)</f>
        <v xml:space="preserve"> </v>
      </c>
      <c r="N543" s="29" t="str">
        <f>IF(Замеры!T539=0," ",Замеры!T539)</f>
        <v xml:space="preserve"> </v>
      </c>
      <c r="O543" s="29" t="str">
        <f>Замеры!U539</f>
        <v xml:space="preserve"> </v>
      </c>
      <c r="P543" s="29" t="str">
        <f>Замеры!V539</f>
        <v xml:space="preserve"> </v>
      </c>
      <c r="Q543" s="29" t="str">
        <f>IF(Замеры!T539=0," ","+")</f>
        <v xml:space="preserve"> </v>
      </c>
      <c r="R543" s="32">
        <f>Замеры!S539</f>
        <v>0</v>
      </c>
      <c r="W543" s="33" t="e">
        <f t="shared" si="16"/>
        <v>#VALUE!</v>
      </c>
      <c r="X543" s="31" t="s">
        <v>75</v>
      </c>
      <c r="Y543" s="33" t="e">
        <f t="shared" si="17"/>
        <v>#VALUE!</v>
      </c>
      <c r="Z543" s="32"/>
    </row>
    <row r="544" spans="1:26" x14ac:dyDescent="0.3">
      <c r="A544" s="35">
        <f>IF(Замеры!B540=0, " ", Замеры!B540)</f>
        <v>535</v>
      </c>
      <c r="B544" s="37" t="str">
        <f>CONCATENATE(Замеры!C540,Замеры!E540)</f>
        <v>Группа от QF</v>
      </c>
      <c r="C544" s="35" t="str">
        <f>IF(Замеры!H540=0," ", Замеры!H540)</f>
        <v xml:space="preserve"> </v>
      </c>
      <c r="D544" s="29" t="str">
        <f>IF(Замеры!T540=0, " ", Замеры!R540)</f>
        <v xml:space="preserve"> </v>
      </c>
      <c r="E544" s="29" t="str">
        <f>CONCATENATE(Замеры!N540,Замеры!Q540,Замеры!P540)</f>
        <v xml:space="preserve"> </v>
      </c>
      <c r="F544" s="30" t="str">
        <f>IF(Замеры!T540=0," ","---")</f>
        <v xml:space="preserve"> </v>
      </c>
      <c r="G544" s="31" t="str">
        <f>IF(Замеры!T540=0," ",Замеры!I540)</f>
        <v xml:space="preserve"> </v>
      </c>
      <c r="H544" s="31" t="str">
        <f>CONCATENATE(Замеры!AE540,Замеры!U540,Замеры!AF540)</f>
        <v>0 0</v>
      </c>
      <c r="I544" s="29" t="str">
        <f>CONCATENATE(Замеры!AC540,Замеры!U540,Замеры!AD540)</f>
        <v>0 0</v>
      </c>
      <c r="J544" s="31" t="str">
        <f>IF(Замеры!T540=0," ",G544*2.55)</f>
        <v xml:space="preserve"> </v>
      </c>
      <c r="K544" s="29" t="str">
        <f>IF(Замеры!T540=0," ",Замеры!AA540)</f>
        <v xml:space="preserve"> </v>
      </c>
      <c r="L544" s="29" t="str">
        <f>IF(Замеры!T540=0," ",Замеры!AB540)</f>
        <v xml:space="preserve"> </v>
      </c>
      <c r="M544" s="29" t="str">
        <f>IF(Замеры!T540=0," ",0.1)</f>
        <v xml:space="preserve"> </v>
      </c>
      <c r="N544" s="29" t="str">
        <f>IF(Замеры!T540=0," ",Замеры!T540)</f>
        <v xml:space="preserve"> </v>
      </c>
      <c r="O544" s="29" t="str">
        <f>Замеры!U540</f>
        <v xml:space="preserve"> </v>
      </c>
      <c r="P544" s="29" t="str">
        <f>Замеры!V540</f>
        <v xml:space="preserve"> </v>
      </c>
      <c r="Q544" s="29" t="str">
        <f>IF(Замеры!T540=0," ","+")</f>
        <v xml:space="preserve"> </v>
      </c>
      <c r="R544" s="32">
        <f>Замеры!S540</f>
        <v>0</v>
      </c>
      <c r="W544" s="33" t="e">
        <f t="shared" si="16"/>
        <v>#VALUE!</v>
      </c>
      <c r="X544" s="31" t="s">
        <v>75</v>
      </c>
      <c r="Y544" s="33" t="e">
        <f t="shared" si="17"/>
        <v>#VALUE!</v>
      </c>
      <c r="Z544" s="32"/>
    </row>
    <row r="545" spans="1:26" x14ac:dyDescent="0.3">
      <c r="A545" s="35">
        <f>IF(Замеры!B541=0, " ", Замеры!B541)</f>
        <v>536</v>
      </c>
      <c r="B545" s="37" t="str">
        <f>CONCATENATE(Замеры!C541,Замеры!E541)</f>
        <v>Группа от QF</v>
      </c>
      <c r="C545" s="35" t="str">
        <f>IF(Замеры!H541=0," ", Замеры!H541)</f>
        <v xml:space="preserve"> </v>
      </c>
      <c r="D545" s="29" t="str">
        <f>IF(Замеры!T541=0, " ", Замеры!R541)</f>
        <v xml:space="preserve"> </v>
      </c>
      <c r="E545" s="29" t="str">
        <f>CONCATENATE(Замеры!N541,Замеры!Q541,Замеры!P541)</f>
        <v xml:space="preserve"> </v>
      </c>
      <c r="F545" s="30" t="str">
        <f>IF(Замеры!T541=0," ","---")</f>
        <v xml:space="preserve"> </v>
      </c>
      <c r="G545" s="31" t="str">
        <f>IF(Замеры!T541=0," ",Замеры!I541)</f>
        <v xml:space="preserve"> </v>
      </c>
      <c r="H545" s="31" t="str">
        <f>CONCATENATE(Замеры!AE541,Замеры!U541,Замеры!AF541)</f>
        <v>0 0</v>
      </c>
      <c r="I545" s="29" t="str">
        <f>CONCATENATE(Замеры!AC541,Замеры!U541,Замеры!AD541)</f>
        <v>0 0</v>
      </c>
      <c r="J545" s="31" t="str">
        <f>IF(Замеры!T541=0," ",G545*2.55)</f>
        <v xml:space="preserve"> </v>
      </c>
      <c r="K545" s="29" t="str">
        <f>IF(Замеры!T541=0," ",Замеры!AA541)</f>
        <v xml:space="preserve"> </v>
      </c>
      <c r="L545" s="29" t="str">
        <f>IF(Замеры!T541=0," ",Замеры!AB541)</f>
        <v xml:space="preserve"> </v>
      </c>
      <c r="M545" s="29" t="str">
        <f>IF(Замеры!T541=0," ",0.1)</f>
        <v xml:space="preserve"> </v>
      </c>
      <c r="N545" s="29" t="str">
        <f>IF(Замеры!T541=0," ",Замеры!T541)</f>
        <v xml:space="preserve"> </v>
      </c>
      <c r="O545" s="29" t="str">
        <f>Замеры!U541</f>
        <v xml:space="preserve"> </v>
      </c>
      <c r="P545" s="29" t="str">
        <f>Замеры!V541</f>
        <v xml:space="preserve"> </v>
      </c>
      <c r="Q545" s="29" t="str">
        <f>IF(Замеры!T541=0," ","+")</f>
        <v xml:space="preserve"> </v>
      </c>
      <c r="R545" s="32">
        <f>Замеры!S541</f>
        <v>0</v>
      </c>
      <c r="W545" s="33" t="e">
        <f t="shared" si="16"/>
        <v>#VALUE!</v>
      </c>
      <c r="X545" s="31" t="s">
        <v>75</v>
      </c>
      <c r="Y545" s="33" t="e">
        <f t="shared" si="17"/>
        <v>#VALUE!</v>
      </c>
      <c r="Z545" s="32"/>
    </row>
    <row r="546" spans="1:26" x14ac:dyDescent="0.3">
      <c r="A546" s="35">
        <f>IF(Замеры!B542=0, " ", Замеры!B542)</f>
        <v>537</v>
      </c>
      <c r="B546" s="37" t="str">
        <f>CONCATENATE(Замеры!C542,Замеры!E542)</f>
        <v>Группа от QF</v>
      </c>
      <c r="C546" s="35" t="str">
        <f>IF(Замеры!H542=0," ", Замеры!H542)</f>
        <v xml:space="preserve"> </v>
      </c>
      <c r="D546" s="29" t="str">
        <f>IF(Замеры!T542=0, " ", Замеры!R542)</f>
        <v xml:space="preserve"> </v>
      </c>
      <c r="E546" s="29" t="str">
        <f>CONCATENATE(Замеры!N542,Замеры!Q542,Замеры!P542)</f>
        <v xml:space="preserve"> </v>
      </c>
      <c r="F546" s="30" t="str">
        <f>IF(Замеры!T542=0," ","---")</f>
        <v xml:space="preserve"> </v>
      </c>
      <c r="G546" s="31" t="str">
        <f>IF(Замеры!T542=0," ",Замеры!I542)</f>
        <v xml:space="preserve"> </v>
      </c>
      <c r="H546" s="31" t="str">
        <f>CONCATENATE(Замеры!AE542,Замеры!U542,Замеры!AF542)</f>
        <v>0 0</v>
      </c>
      <c r="I546" s="29" t="str">
        <f>CONCATENATE(Замеры!AC542,Замеры!U542,Замеры!AD542)</f>
        <v>0 0</v>
      </c>
      <c r="J546" s="31" t="str">
        <f>IF(Замеры!T542=0," ",G546*2.55)</f>
        <v xml:space="preserve"> </v>
      </c>
      <c r="K546" s="29" t="str">
        <f>IF(Замеры!T542=0," ",Замеры!AA542)</f>
        <v xml:space="preserve"> </v>
      </c>
      <c r="L546" s="29" t="str">
        <f>IF(Замеры!T542=0," ",Замеры!AB542)</f>
        <v xml:space="preserve"> </v>
      </c>
      <c r="M546" s="29" t="str">
        <f>IF(Замеры!T542=0," ",0.1)</f>
        <v xml:space="preserve"> </v>
      </c>
      <c r="N546" s="29" t="str">
        <f>IF(Замеры!T542=0," ",Замеры!T542)</f>
        <v xml:space="preserve"> </v>
      </c>
      <c r="O546" s="29" t="str">
        <f>Замеры!U542</f>
        <v xml:space="preserve"> </v>
      </c>
      <c r="P546" s="29" t="str">
        <f>Замеры!V542</f>
        <v xml:space="preserve"> </v>
      </c>
      <c r="Q546" s="29" t="str">
        <f>IF(Замеры!T542=0," ","+")</f>
        <v xml:space="preserve"> </v>
      </c>
      <c r="R546" s="32">
        <f>Замеры!S542</f>
        <v>0</v>
      </c>
      <c r="W546" s="33" t="e">
        <f t="shared" si="16"/>
        <v>#VALUE!</v>
      </c>
      <c r="X546" s="31" t="s">
        <v>75</v>
      </c>
      <c r="Y546" s="33" t="e">
        <f t="shared" si="17"/>
        <v>#VALUE!</v>
      </c>
      <c r="Z546" s="32"/>
    </row>
    <row r="547" spans="1:26" x14ac:dyDescent="0.3">
      <c r="A547" s="35">
        <f>IF(Замеры!B543=0, " ", Замеры!B543)</f>
        <v>538</v>
      </c>
      <c r="B547" s="37" t="str">
        <f>CONCATENATE(Замеры!C543,Замеры!E543)</f>
        <v>Группа от QF</v>
      </c>
      <c r="C547" s="35" t="str">
        <f>IF(Замеры!H543=0," ", Замеры!H543)</f>
        <v xml:space="preserve"> </v>
      </c>
      <c r="D547" s="29" t="str">
        <f>IF(Замеры!T543=0, " ", Замеры!R543)</f>
        <v xml:space="preserve"> </v>
      </c>
      <c r="E547" s="29" t="str">
        <f>CONCATENATE(Замеры!N543,Замеры!Q543,Замеры!P543)</f>
        <v xml:space="preserve"> </v>
      </c>
      <c r="F547" s="30" t="str">
        <f>IF(Замеры!T543=0," ","---")</f>
        <v xml:space="preserve"> </v>
      </c>
      <c r="G547" s="31" t="str">
        <f>IF(Замеры!T543=0," ",Замеры!I543)</f>
        <v xml:space="preserve"> </v>
      </c>
      <c r="H547" s="31" t="str">
        <f>CONCATENATE(Замеры!AE543,Замеры!U543,Замеры!AF543)</f>
        <v>0 0</v>
      </c>
      <c r="I547" s="29" t="str">
        <f>CONCATENATE(Замеры!AC543,Замеры!U543,Замеры!AD543)</f>
        <v>0 0</v>
      </c>
      <c r="J547" s="31" t="str">
        <f>IF(Замеры!T543=0," ",G547*2.55)</f>
        <v xml:space="preserve"> </v>
      </c>
      <c r="K547" s="29" t="str">
        <f>IF(Замеры!T543=0," ",Замеры!AA543)</f>
        <v xml:space="preserve"> </v>
      </c>
      <c r="L547" s="29" t="str">
        <f>IF(Замеры!T543=0," ",Замеры!AB543)</f>
        <v xml:space="preserve"> </v>
      </c>
      <c r="M547" s="29" t="str">
        <f>IF(Замеры!T543=0," ",0.1)</f>
        <v xml:space="preserve"> </v>
      </c>
      <c r="N547" s="29" t="str">
        <f>IF(Замеры!T543=0," ",Замеры!T543)</f>
        <v xml:space="preserve"> </v>
      </c>
      <c r="O547" s="29" t="str">
        <f>Замеры!U543</f>
        <v xml:space="preserve"> </v>
      </c>
      <c r="P547" s="29" t="str">
        <f>Замеры!V543</f>
        <v xml:space="preserve"> </v>
      </c>
      <c r="Q547" s="29" t="str">
        <f>IF(Замеры!T543=0," ","+")</f>
        <v xml:space="preserve"> </v>
      </c>
      <c r="R547" s="32">
        <f>Замеры!S543</f>
        <v>0</v>
      </c>
      <c r="W547" s="33" t="e">
        <f t="shared" si="16"/>
        <v>#VALUE!</v>
      </c>
      <c r="X547" s="31" t="s">
        <v>75</v>
      </c>
      <c r="Y547" s="33" t="e">
        <f t="shared" si="17"/>
        <v>#VALUE!</v>
      </c>
      <c r="Z547" s="32"/>
    </row>
    <row r="548" spans="1:26" x14ac:dyDescent="0.3">
      <c r="A548" s="35">
        <f>IF(Замеры!B544=0, " ", Замеры!B544)</f>
        <v>539</v>
      </c>
      <c r="B548" s="37" t="str">
        <f>CONCATENATE(Замеры!C544,Замеры!E544)</f>
        <v>Группа от QF</v>
      </c>
      <c r="C548" s="35" t="str">
        <f>IF(Замеры!H544=0," ", Замеры!H544)</f>
        <v xml:space="preserve"> </v>
      </c>
      <c r="D548" s="29" t="str">
        <f>IF(Замеры!T544=0, " ", Замеры!R544)</f>
        <v xml:space="preserve"> </v>
      </c>
      <c r="E548" s="29" t="str">
        <f>CONCATENATE(Замеры!N544,Замеры!Q544,Замеры!P544)</f>
        <v xml:space="preserve"> </v>
      </c>
      <c r="F548" s="30" t="str">
        <f>IF(Замеры!T544=0," ","---")</f>
        <v xml:space="preserve"> </v>
      </c>
      <c r="G548" s="31" t="str">
        <f>IF(Замеры!T544=0," ",Замеры!I544)</f>
        <v xml:space="preserve"> </v>
      </c>
      <c r="H548" s="31" t="str">
        <f>CONCATENATE(Замеры!AE544,Замеры!U544,Замеры!AF544)</f>
        <v>0 0</v>
      </c>
      <c r="I548" s="29" t="str">
        <f>CONCATENATE(Замеры!AC544,Замеры!U544,Замеры!AD544)</f>
        <v>0 0</v>
      </c>
      <c r="J548" s="31" t="str">
        <f>IF(Замеры!T544=0," ",G548*2.55)</f>
        <v xml:space="preserve"> </v>
      </c>
      <c r="K548" s="29" t="str">
        <f>IF(Замеры!T544=0," ",Замеры!AA544)</f>
        <v xml:space="preserve"> </v>
      </c>
      <c r="L548" s="29" t="str">
        <f>IF(Замеры!T544=0," ",Замеры!AB544)</f>
        <v xml:space="preserve"> </v>
      </c>
      <c r="M548" s="29" t="str">
        <f>IF(Замеры!T544=0," ",0.1)</f>
        <v xml:space="preserve"> </v>
      </c>
      <c r="N548" s="29" t="str">
        <f>IF(Замеры!T544=0," ",Замеры!T544)</f>
        <v xml:space="preserve"> </v>
      </c>
      <c r="O548" s="29" t="str">
        <f>Замеры!U544</f>
        <v xml:space="preserve"> </v>
      </c>
      <c r="P548" s="29" t="str">
        <f>Замеры!V544</f>
        <v xml:space="preserve"> </v>
      </c>
      <c r="Q548" s="29" t="str">
        <f>IF(Замеры!T544=0," ","+")</f>
        <v xml:space="preserve"> </v>
      </c>
      <c r="R548" s="32">
        <f>Замеры!S544</f>
        <v>0</v>
      </c>
      <c r="W548" s="33" t="e">
        <f t="shared" si="16"/>
        <v>#VALUE!</v>
      </c>
      <c r="X548" s="31" t="s">
        <v>75</v>
      </c>
      <c r="Y548" s="33" t="e">
        <f t="shared" si="17"/>
        <v>#VALUE!</v>
      </c>
      <c r="Z548" s="32"/>
    </row>
    <row r="549" spans="1:26" x14ac:dyDescent="0.3">
      <c r="A549" s="35">
        <f>IF(Замеры!B545=0, " ", Замеры!B545)</f>
        <v>540</v>
      </c>
      <c r="B549" s="37" t="str">
        <f>CONCATENATE(Замеры!C545,Замеры!E545)</f>
        <v>Группа от QF</v>
      </c>
      <c r="C549" s="35" t="str">
        <f>IF(Замеры!H545=0," ", Замеры!H545)</f>
        <v xml:space="preserve"> </v>
      </c>
      <c r="D549" s="29" t="str">
        <f>IF(Замеры!T545=0, " ", Замеры!R545)</f>
        <v xml:space="preserve"> </v>
      </c>
      <c r="E549" s="29" t="str">
        <f>CONCATENATE(Замеры!N545,Замеры!Q545,Замеры!P545)</f>
        <v xml:space="preserve"> </v>
      </c>
      <c r="F549" s="30" t="str">
        <f>IF(Замеры!T545=0," ","---")</f>
        <v xml:space="preserve"> </v>
      </c>
      <c r="G549" s="31" t="str">
        <f>IF(Замеры!T545=0," ",Замеры!I545)</f>
        <v xml:space="preserve"> </v>
      </c>
      <c r="H549" s="31" t="str">
        <f>CONCATENATE(Замеры!AE545,Замеры!U545,Замеры!AF545)</f>
        <v>0 0</v>
      </c>
      <c r="I549" s="29" t="str">
        <f>CONCATENATE(Замеры!AC545,Замеры!U545,Замеры!AD545)</f>
        <v>0 0</v>
      </c>
      <c r="J549" s="31" t="str">
        <f>IF(Замеры!T545=0," ",G549*2.55)</f>
        <v xml:space="preserve"> </v>
      </c>
      <c r="K549" s="29" t="str">
        <f>IF(Замеры!T545=0," ",Замеры!AA545)</f>
        <v xml:space="preserve"> </v>
      </c>
      <c r="L549" s="29" t="str">
        <f>IF(Замеры!T545=0," ",Замеры!AB545)</f>
        <v xml:space="preserve"> </v>
      </c>
      <c r="M549" s="29" t="str">
        <f>IF(Замеры!T545=0," ",0.1)</f>
        <v xml:space="preserve"> </v>
      </c>
      <c r="N549" s="29" t="str">
        <f>IF(Замеры!T545=0," ",Замеры!T545)</f>
        <v xml:space="preserve"> </v>
      </c>
      <c r="O549" s="29" t="str">
        <f>Замеры!U545</f>
        <v xml:space="preserve"> </v>
      </c>
      <c r="P549" s="29" t="str">
        <f>Замеры!V545</f>
        <v xml:space="preserve"> </v>
      </c>
      <c r="Q549" s="29" t="str">
        <f>IF(Замеры!T545=0," ","+")</f>
        <v xml:space="preserve"> </v>
      </c>
      <c r="R549" s="32">
        <f>Замеры!S545</f>
        <v>0</v>
      </c>
      <c r="W549" s="33" t="e">
        <f t="shared" si="16"/>
        <v>#VALUE!</v>
      </c>
      <c r="X549" s="31" t="s">
        <v>75</v>
      </c>
      <c r="Y549" s="33" t="e">
        <f t="shared" si="17"/>
        <v>#VALUE!</v>
      </c>
      <c r="Z549" s="32"/>
    </row>
    <row r="550" spans="1:26" x14ac:dyDescent="0.3">
      <c r="A550" s="35">
        <f>IF(Замеры!B546=0, " ", Замеры!B546)</f>
        <v>541</v>
      </c>
      <c r="B550" s="37" t="str">
        <f>CONCATENATE(Замеры!C546,Замеры!E546)</f>
        <v>Группа от QF</v>
      </c>
      <c r="C550" s="35" t="str">
        <f>IF(Замеры!H546=0," ", Замеры!H546)</f>
        <v xml:space="preserve"> </v>
      </c>
      <c r="D550" s="29" t="str">
        <f>IF(Замеры!T546=0, " ", Замеры!R546)</f>
        <v xml:space="preserve"> </v>
      </c>
      <c r="E550" s="29" t="str">
        <f>CONCATENATE(Замеры!N546,Замеры!Q546,Замеры!P546)</f>
        <v xml:space="preserve"> </v>
      </c>
      <c r="F550" s="30" t="str">
        <f>IF(Замеры!T546=0," ","---")</f>
        <v xml:space="preserve"> </v>
      </c>
      <c r="G550" s="31" t="str">
        <f>IF(Замеры!T546=0," ",Замеры!I546)</f>
        <v xml:space="preserve"> </v>
      </c>
      <c r="H550" s="31" t="str">
        <f>CONCATENATE(Замеры!AE546,Замеры!U546,Замеры!AF546)</f>
        <v>0 0</v>
      </c>
      <c r="I550" s="29" t="str">
        <f>CONCATENATE(Замеры!AC546,Замеры!U546,Замеры!AD546)</f>
        <v>0 0</v>
      </c>
      <c r="J550" s="31" t="str">
        <f>IF(Замеры!T546=0," ",G550*2.55)</f>
        <v xml:space="preserve"> </v>
      </c>
      <c r="K550" s="29" t="str">
        <f>IF(Замеры!T546=0," ",Замеры!AA546)</f>
        <v xml:space="preserve"> </v>
      </c>
      <c r="L550" s="29" t="str">
        <f>IF(Замеры!T546=0," ",Замеры!AB546)</f>
        <v xml:space="preserve"> </v>
      </c>
      <c r="M550" s="29" t="str">
        <f>IF(Замеры!T546=0," ",0.1)</f>
        <v xml:space="preserve"> </v>
      </c>
      <c r="N550" s="29" t="str">
        <f>IF(Замеры!T546=0," ",Замеры!T546)</f>
        <v xml:space="preserve"> </v>
      </c>
      <c r="O550" s="29" t="str">
        <f>Замеры!U546</f>
        <v xml:space="preserve"> </v>
      </c>
      <c r="P550" s="29" t="str">
        <f>Замеры!V546</f>
        <v xml:space="preserve"> </v>
      </c>
      <c r="Q550" s="29" t="str">
        <f>IF(Замеры!T546=0," ","+")</f>
        <v xml:space="preserve"> </v>
      </c>
      <c r="R550" s="32">
        <f>Замеры!S546</f>
        <v>0</v>
      </c>
      <c r="W550" s="33" t="e">
        <f t="shared" si="16"/>
        <v>#VALUE!</v>
      </c>
      <c r="X550" s="31" t="s">
        <v>75</v>
      </c>
      <c r="Y550" s="33" t="e">
        <f t="shared" si="17"/>
        <v>#VALUE!</v>
      </c>
      <c r="Z550" s="32"/>
    </row>
    <row r="551" spans="1:26" x14ac:dyDescent="0.3">
      <c r="A551" s="35">
        <f>IF(Замеры!B547=0, " ", Замеры!B547)</f>
        <v>542</v>
      </c>
      <c r="B551" s="37" t="str">
        <f>CONCATENATE(Замеры!C547,Замеры!E547)</f>
        <v>Группа от QF</v>
      </c>
      <c r="C551" s="35" t="str">
        <f>IF(Замеры!H547=0," ", Замеры!H547)</f>
        <v xml:space="preserve"> </v>
      </c>
      <c r="D551" s="29" t="str">
        <f>IF(Замеры!T547=0, " ", Замеры!R547)</f>
        <v xml:space="preserve"> </v>
      </c>
      <c r="E551" s="29" t="str">
        <f>CONCATENATE(Замеры!N547,Замеры!Q547,Замеры!P547)</f>
        <v xml:space="preserve"> </v>
      </c>
      <c r="F551" s="30" t="str">
        <f>IF(Замеры!T547=0," ","---")</f>
        <v xml:space="preserve"> </v>
      </c>
      <c r="G551" s="31" t="str">
        <f>IF(Замеры!T547=0," ",Замеры!I547)</f>
        <v xml:space="preserve"> </v>
      </c>
      <c r="H551" s="31" t="str">
        <f>CONCATENATE(Замеры!AE547,Замеры!U547,Замеры!AF547)</f>
        <v>0 0</v>
      </c>
      <c r="I551" s="29" t="str">
        <f>CONCATENATE(Замеры!AC547,Замеры!U547,Замеры!AD547)</f>
        <v>0 0</v>
      </c>
      <c r="J551" s="31" t="str">
        <f>IF(Замеры!T547=0," ",G551*2.55)</f>
        <v xml:space="preserve"> </v>
      </c>
      <c r="K551" s="29" t="str">
        <f>IF(Замеры!T547=0," ",Замеры!AA547)</f>
        <v xml:space="preserve"> </v>
      </c>
      <c r="L551" s="29" t="str">
        <f>IF(Замеры!T547=0," ",Замеры!AB547)</f>
        <v xml:space="preserve"> </v>
      </c>
      <c r="M551" s="29" t="str">
        <f>IF(Замеры!T547=0," ",0.1)</f>
        <v xml:space="preserve"> </v>
      </c>
      <c r="N551" s="29" t="str">
        <f>IF(Замеры!T547=0," ",Замеры!T547)</f>
        <v xml:space="preserve"> </v>
      </c>
      <c r="O551" s="29" t="str">
        <f>Замеры!U547</f>
        <v xml:space="preserve"> </v>
      </c>
      <c r="P551" s="29" t="str">
        <f>Замеры!V547</f>
        <v xml:space="preserve"> </v>
      </c>
      <c r="Q551" s="29" t="str">
        <f>IF(Замеры!T547=0," ","+")</f>
        <v xml:space="preserve"> </v>
      </c>
      <c r="R551" s="32">
        <f>Замеры!S547</f>
        <v>0</v>
      </c>
      <c r="W551" s="33" t="e">
        <f t="shared" si="16"/>
        <v>#VALUE!</v>
      </c>
      <c r="X551" s="31" t="s">
        <v>75</v>
      </c>
      <c r="Y551" s="33" t="e">
        <f t="shared" si="17"/>
        <v>#VALUE!</v>
      </c>
      <c r="Z551" s="32"/>
    </row>
    <row r="552" spans="1:26" x14ac:dyDescent="0.3">
      <c r="A552" s="35">
        <f>IF(Замеры!B548=0, " ", Замеры!B548)</f>
        <v>543</v>
      </c>
      <c r="B552" s="37" t="str">
        <f>CONCATENATE(Замеры!C548,Замеры!E548)</f>
        <v>Группа от QF</v>
      </c>
      <c r="C552" s="35" t="str">
        <f>IF(Замеры!H548=0," ", Замеры!H548)</f>
        <v xml:space="preserve"> </v>
      </c>
      <c r="D552" s="29" t="str">
        <f>IF(Замеры!T548=0, " ", Замеры!R548)</f>
        <v xml:space="preserve"> </v>
      </c>
      <c r="E552" s="29" t="str">
        <f>CONCATENATE(Замеры!N548,Замеры!Q548,Замеры!P548)</f>
        <v xml:space="preserve"> </v>
      </c>
      <c r="F552" s="30" t="str">
        <f>IF(Замеры!T548=0," ","---")</f>
        <v xml:space="preserve"> </v>
      </c>
      <c r="G552" s="31" t="str">
        <f>IF(Замеры!T548=0," ",Замеры!I548)</f>
        <v xml:space="preserve"> </v>
      </c>
      <c r="H552" s="31" t="str">
        <f>CONCATENATE(Замеры!AE548,Замеры!U548,Замеры!AF548)</f>
        <v>0 0</v>
      </c>
      <c r="I552" s="29" t="str">
        <f>CONCATENATE(Замеры!AC548,Замеры!U548,Замеры!AD548)</f>
        <v>0 0</v>
      </c>
      <c r="J552" s="31" t="str">
        <f>IF(Замеры!T548=0," ",G552*2.55)</f>
        <v xml:space="preserve"> </v>
      </c>
      <c r="K552" s="29" t="str">
        <f>IF(Замеры!T548=0," ",Замеры!AA548)</f>
        <v xml:space="preserve"> </v>
      </c>
      <c r="L552" s="29" t="str">
        <f>IF(Замеры!T548=0," ",Замеры!AB548)</f>
        <v xml:space="preserve"> </v>
      </c>
      <c r="M552" s="29" t="str">
        <f>IF(Замеры!T548=0," ",0.1)</f>
        <v xml:space="preserve"> </v>
      </c>
      <c r="N552" s="29" t="str">
        <f>IF(Замеры!T548=0," ",Замеры!T548)</f>
        <v xml:space="preserve"> </v>
      </c>
      <c r="O552" s="29" t="str">
        <f>Замеры!U548</f>
        <v xml:space="preserve"> </v>
      </c>
      <c r="P552" s="29" t="str">
        <f>Замеры!V548</f>
        <v xml:space="preserve"> </v>
      </c>
      <c r="Q552" s="29" t="str">
        <f>IF(Замеры!T548=0," ","+")</f>
        <v xml:space="preserve"> </v>
      </c>
      <c r="R552" s="32">
        <f>Замеры!S548</f>
        <v>0</v>
      </c>
      <c r="W552" s="33" t="e">
        <f t="shared" si="16"/>
        <v>#VALUE!</v>
      </c>
      <c r="X552" s="31" t="s">
        <v>75</v>
      </c>
      <c r="Y552" s="33" t="e">
        <f t="shared" si="17"/>
        <v>#VALUE!</v>
      </c>
      <c r="Z552" s="32"/>
    </row>
    <row r="553" spans="1:26" x14ac:dyDescent="0.3">
      <c r="A553" s="35">
        <f>IF(Замеры!B549=0, " ", Замеры!B549)</f>
        <v>544</v>
      </c>
      <c r="B553" s="37" t="str">
        <f>CONCATENATE(Замеры!C549,Замеры!E549)</f>
        <v>Группа от QF</v>
      </c>
      <c r="C553" s="35" t="str">
        <f>IF(Замеры!H549=0," ", Замеры!H549)</f>
        <v xml:space="preserve"> </v>
      </c>
      <c r="D553" s="29" t="str">
        <f>IF(Замеры!T549=0, " ", Замеры!R549)</f>
        <v xml:space="preserve"> </v>
      </c>
      <c r="E553" s="29" t="str">
        <f>CONCATENATE(Замеры!N549,Замеры!Q549,Замеры!P549)</f>
        <v xml:space="preserve"> </v>
      </c>
      <c r="F553" s="30" t="str">
        <f>IF(Замеры!T549=0," ","---")</f>
        <v xml:space="preserve"> </v>
      </c>
      <c r="G553" s="31" t="str">
        <f>IF(Замеры!T549=0," ",Замеры!I549)</f>
        <v xml:space="preserve"> </v>
      </c>
      <c r="H553" s="31" t="str">
        <f>CONCATENATE(Замеры!AE549,Замеры!U549,Замеры!AF549)</f>
        <v>0 0</v>
      </c>
      <c r="I553" s="29" t="str">
        <f>CONCATENATE(Замеры!AC549,Замеры!U549,Замеры!AD549)</f>
        <v>0 0</v>
      </c>
      <c r="J553" s="31" t="str">
        <f>IF(Замеры!T549=0," ",G553*2.55)</f>
        <v xml:space="preserve"> </v>
      </c>
      <c r="K553" s="29" t="str">
        <f>IF(Замеры!T549=0," ",Замеры!AA549)</f>
        <v xml:space="preserve"> </v>
      </c>
      <c r="L553" s="29" t="str">
        <f>IF(Замеры!T549=0," ",Замеры!AB549)</f>
        <v xml:space="preserve"> </v>
      </c>
      <c r="M553" s="29" t="str">
        <f>IF(Замеры!T549=0," ",0.1)</f>
        <v xml:space="preserve"> </v>
      </c>
      <c r="N553" s="29" t="str">
        <f>IF(Замеры!T549=0," ",Замеры!T549)</f>
        <v xml:space="preserve"> </v>
      </c>
      <c r="O553" s="29" t="str">
        <f>Замеры!U549</f>
        <v xml:space="preserve"> </v>
      </c>
      <c r="P553" s="29" t="str">
        <f>Замеры!V549</f>
        <v xml:space="preserve"> </v>
      </c>
      <c r="Q553" s="29" t="str">
        <f>IF(Замеры!T549=0," ","+")</f>
        <v xml:space="preserve"> </v>
      </c>
      <c r="R553" s="32">
        <f>Замеры!S549</f>
        <v>0</v>
      </c>
      <c r="W553" s="33" t="e">
        <f t="shared" si="16"/>
        <v>#VALUE!</v>
      </c>
      <c r="X553" s="31" t="s">
        <v>75</v>
      </c>
      <c r="Y553" s="33" t="e">
        <f t="shared" si="17"/>
        <v>#VALUE!</v>
      </c>
      <c r="Z553" s="32"/>
    </row>
    <row r="554" spans="1:26" x14ac:dyDescent="0.3">
      <c r="A554" s="35">
        <f>IF(Замеры!B550=0, " ", Замеры!B550)</f>
        <v>545</v>
      </c>
      <c r="B554" s="37" t="str">
        <f>CONCATENATE(Замеры!C550,Замеры!E550)</f>
        <v>Группа от QF</v>
      </c>
      <c r="C554" s="35" t="str">
        <f>IF(Замеры!H550=0," ", Замеры!H550)</f>
        <v xml:space="preserve"> </v>
      </c>
      <c r="D554" s="29" t="str">
        <f>IF(Замеры!T550=0, " ", Замеры!R550)</f>
        <v xml:space="preserve"> </v>
      </c>
      <c r="E554" s="29" t="str">
        <f>CONCATENATE(Замеры!N550,Замеры!Q550,Замеры!P550)</f>
        <v xml:space="preserve"> </v>
      </c>
      <c r="F554" s="30" t="str">
        <f>IF(Замеры!T550=0," ","---")</f>
        <v xml:space="preserve"> </v>
      </c>
      <c r="G554" s="31" t="str">
        <f>IF(Замеры!T550=0," ",Замеры!I550)</f>
        <v xml:space="preserve"> </v>
      </c>
      <c r="H554" s="31" t="str">
        <f>CONCATENATE(Замеры!AE550,Замеры!U550,Замеры!AF550)</f>
        <v>0 0</v>
      </c>
      <c r="I554" s="29" t="str">
        <f>CONCATENATE(Замеры!AC550,Замеры!U550,Замеры!AD550)</f>
        <v>0 0</v>
      </c>
      <c r="J554" s="31" t="str">
        <f>IF(Замеры!T550=0," ",G554*2.55)</f>
        <v xml:space="preserve"> </v>
      </c>
      <c r="K554" s="29" t="str">
        <f>IF(Замеры!T550=0," ",Замеры!AA550)</f>
        <v xml:space="preserve"> </v>
      </c>
      <c r="L554" s="29" t="str">
        <f>IF(Замеры!T550=0," ",Замеры!AB550)</f>
        <v xml:space="preserve"> </v>
      </c>
      <c r="M554" s="29" t="str">
        <f>IF(Замеры!T550=0," ",0.1)</f>
        <v xml:space="preserve"> </v>
      </c>
      <c r="N554" s="29" t="str">
        <f>IF(Замеры!T550=0," ",Замеры!T550)</f>
        <v xml:space="preserve"> </v>
      </c>
      <c r="O554" s="29" t="str">
        <f>Замеры!U550</f>
        <v xml:space="preserve"> </v>
      </c>
      <c r="P554" s="29" t="str">
        <f>Замеры!V550</f>
        <v xml:space="preserve"> </v>
      </c>
      <c r="Q554" s="29" t="str">
        <f>IF(Замеры!T550=0," ","+")</f>
        <v xml:space="preserve"> </v>
      </c>
      <c r="R554" s="32">
        <f>Замеры!S550</f>
        <v>0</v>
      </c>
      <c r="W554" s="33" t="e">
        <f t="shared" si="16"/>
        <v>#VALUE!</v>
      </c>
      <c r="X554" s="31" t="s">
        <v>75</v>
      </c>
      <c r="Y554" s="33" t="e">
        <f t="shared" si="17"/>
        <v>#VALUE!</v>
      </c>
      <c r="Z554" s="32"/>
    </row>
    <row r="555" spans="1:26" x14ac:dyDescent="0.3">
      <c r="A555" s="35">
        <f>IF(Замеры!B551=0, " ", Замеры!B551)</f>
        <v>546</v>
      </c>
      <c r="B555" s="37" t="str">
        <f>CONCATENATE(Замеры!C551,Замеры!E551)</f>
        <v>Группа от QF</v>
      </c>
      <c r="C555" s="35" t="str">
        <f>IF(Замеры!H551=0," ", Замеры!H551)</f>
        <v xml:space="preserve"> </v>
      </c>
      <c r="D555" s="29" t="str">
        <f>IF(Замеры!T551=0, " ", Замеры!R551)</f>
        <v xml:space="preserve"> </v>
      </c>
      <c r="E555" s="29" t="str">
        <f>CONCATENATE(Замеры!N551,Замеры!Q551,Замеры!P551)</f>
        <v xml:space="preserve"> </v>
      </c>
      <c r="F555" s="30" t="str">
        <f>IF(Замеры!T551=0," ","---")</f>
        <v xml:space="preserve"> </v>
      </c>
      <c r="G555" s="31" t="str">
        <f>IF(Замеры!T551=0," ",Замеры!I551)</f>
        <v xml:space="preserve"> </v>
      </c>
      <c r="H555" s="31" t="str">
        <f>CONCATENATE(Замеры!AE551,Замеры!U551,Замеры!AF551)</f>
        <v>0 0</v>
      </c>
      <c r="I555" s="29" t="str">
        <f>CONCATENATE(Замеры!AC551,Замеры!U551,Замеры!AD551)</f>
        <v>0 0</v>
      </c>
      <c r="J555" s="31" t="str">
        <f>IF(Замеры!T551=0," ",G555*2.55)</f>
        <v xml:space="preserve"> </v>
      </c>
      <c r="K555" s="29" t="str">
        <f>IF(Замеры!T551=0," ",Замеры!AA551)</f>
        <v xml:space="preserve"> </v>
      </c>
      <c r="L555" s="29" t="str">
        <f>IF(Замеры!T551=0," ",Замеры!AB551)</f>
        <v xml:space="preserve"> </v>
      </c>
      <c r="M555" s="29" t="str">
        <f>IF(Замеры!T551=0," ",0.1)</f>
        <v xml:space="preserve"> </v>
      </c>
      <c r="N555" s="29" t="str">
        <f>IF(Замеры!T551=0," ",Замеры!T551)</f>
        <v xml:space="preserve"> </v>
      </c>
      <c r="O555" s="29" t="str">
        <f>Замеры!U551</f>
        <v xml:space="preserve"> </v>
      </c>
      <c r="P555" s="29" t="str">
        <f>Замеры!V551</f>
        <v xml:space="preserve"> </v>
      </c>
      <c r="Q555" s="29" t="str">
        <f>IF(Замеры!T551=0," ","+")</f>
        <v xml:space="preserve"> </v>
      </c>
      <c r="R555" s="32">
        <f>Замеры!S551</f>
        <v>0</v>
      </c>
      <c r="W555" s="33" t="e">
        <f t="shared" si="16"/>
        <v>#VALUE!</v>
      </c>
      <c r="X555" s="31" t="s">
        <v>75</v>
      </c>
      <c r="Y555" s="33" t="e">
        <f t="shared" si="17"/>
        <v>#VALUE!</v>
      </c>
      <c r="Z555" s="32"/>
    </row>
    <row r="556" spans="1:26" x14ac:dyDescent="0.3">
      <c r="A556" s="35">
        <f>IF(Замеры!B552=0, " ", Замеры!B552)</f>
        <v>547</v>
      </c>
      <c r="B556" s="37" t="str">
        <f>CONCATENATE(Замеры!C552,Замеры!E552)</f>
        <v>Группа от QF</v>
      </c>
      <c r="C556" s="35" t="str">
        <f>IF(Замеры!H552=0," ", Замеры!H552)</f>
        <v xml:space="preserve"> </v>
      </c>
      <c r="D556" s="29" t="str">
        <f>IF(Замеры!T552=0, " ", Замеры!R552)</f>
        <v xml:space="preserve"> </v>
      </c>
      <c r="E556" s="29" t="str">
        <f>CONCATENATE(Замеры!N552,Замеры!Q552,Замеры!P552)</f>
        <v xml:space="preserve"> </v>
      </c>
      <c r="F556" s="30" t="str">
        <f>IF(Замеры!T552=0," ","---")</f>
        <v xml:space="preserve"> </v>
      </c>
      <c r="G556" s="31" t="str">
        <f>IF(Замеры!T552=0," ",Замеры!I552)</f>
        <v xml:space="preserve"> </v>
      </c>
      <c r="H556" s="31" t="str">
        <f>CONCATENATE(Замеры!AE552,Замеры!U552,Замеры!AF552)</f>
        <v>0 0</v>
      </c>
      <c r="I556" s="29" t="str">
        <f>CONCATENATE(Замеры!AC552,Замеры!U552,Замеры!AD552)</f>
        <v>0 0</v>
      </c>
      <c r="J556" s="31" t="str">
        <f>IF(Замеры!T552=0," ",G556*2.55)</f>
        <v xml:space="preserve"> </v>
      </c>
      <c r="K556" s="29" t="str">
        <f>IF(Замеры!T552=0," ",Замеры!AA552)</f>
        <v xml:space="preserve"> </v>
      </c>
      <c r="L556" s="29" t="str">
        <f>IF(Замеры!T552=0," ",Замеры!AB552)</f>
        <v xml:space="preserve"> </v>
      </c>
      <c r="M556" s="29" t="str">
        <f>IF(Замеры!T552=0," ",0.1)</f>
        <v xml:space="preserve"> </v>
      </c>
      <c r="N556" s="29" t="str">
        <f>IF(Замеры!T552=0," ",Замеры!T552)</f>
        <v xml:space="preserve"> </v>
      </c>
      <c r="O556" s="29" t="str">
        <f>Замеры!U552</f>
        <v xml:space="preserve"> </v>
      </c>
      <c r="P556" s="29" t="str">
        <f>Замеры!V552</f>
        <v xml:space="preserve"> </v>
      </c>
      <c r="Q556" s="29" t="str">
        <f>IF(Замеры!T552=0," ","+")</f>
        <v xml:space="preserve"> </v>
      </c>
      <c r="R556" s="32">
        <f>Замеры!S552</f>
        <v>0</v>
      </c>
      <c r="W556" s="33" t="e">
        <f t="shared" si="16"/>
        <v>#VALUE!</v>
      </c>
      <c r="X556" s="31" t="s">
        <v>75</v>
      </c>
      <c r="Y556" s="33" t="e">
        <f t="shared" si="17"/>
        <v>#VALUE!</v>
      </c>
      <c r="Z556" s="32"/>
    </row>
    <row r="557" spans="1:26" x14ac:dyDescent="0.3">
      <c r="A557" s="35">
        <f>IF(Замеры!B553=0, " ", Замеры!B553)</f>
        <v>548</v>
      </c>
      <c r="B557" s="37" t="str">
        <f>CONCATENATE(Замеры!C553,Замеры!E553)</f>
        <v>Группа от QF</v>
      </c>
      <c r="C557" s="35" t="str">
        <f>IF(Замеры!H553=0," ", Замеры!H553)</f>
        <v xml:space="preserve"> </v>
      </c>
      <c r="D557" s="29" t="str">
        <f>IF(Замеры!T553=0, " ", Замеры!R553)</f>
        <v xml:space="preserve"> </v>
      </c>
      <c r="E557" s="29" t="str">
        <f>CONCATENATE(Замеры!N553,Замеры!Q553,Замеры!P553)</f>
        <v xml:space="preserve"> </v>
      </c>
      <c r="F557" s="30" t="str">
        <f>IF(Замеры!T553=0," ","---")</f>
        <v xml:space="preserve"> </v>
      </c>
      <c r="G557" s="31" t="str">
        <f>IF(Замеры!T553=0," ",Замеры!I553)</f>
        <v xml:space="preserve"> </v>
      </c>
      <c r="H557" s="31" t="str">
        <f>CONCATENATE(Замеры!AE553,Замеры!U553,Замеры!AF553)</f>
        <v>0 0</v>
      </c>
      <c r="I557" s="29" t="str">
        <f>CONCATENATE(Замеры!AC553,Замеры!U553,Замеры!AD553)</f>
        <v>0 0</v>
      </c>
      <c r="J557" s="31" t="str">
        <f>IF(Замеры!T553=0," ",G557*2.55)</f>
        <v xml:space="preserve"> </v>
      </c>
      <c r="K557" s="29" t="str">
        <f>IF(Замеры!T553=0," ",Замеры!AA553)</f>
        <v xml:space="preserve"> </v>
      </c>
      <c r="L557" s="29" t="str">
        <f>IF(Замеры!T553=0," ",Замеры!AB553)</f>
        <v xml:space="preserve"> </v>
      </c>
      <c r="M557" s="29" t="str">
        <f>IF(Замеры!T553=0," ",0.1)</f>
        <v xml:space="preserve"> </v>
      </c>
      <c r="N557" s="29" t="str">
        <f>IF(Замеры!T553=0," ",Замеры!T553)</f>
        <v xml:space="preserve"> </v>
      </c>
      <c r="O557" s="29" t="str">
        <f>Замеры!U553</f>
        <v xml:space="preserve"> </v>
      </c>
      <c r="P557" s="29" t="str">
        <f>Замеры!V553</f>
        <v xml:space="preserve"> </v>
      </c>
      <c r="Q557" s="29" t="str">
        <f>IF(Замеры!T553=0," ","+")</f>
        <v xml:space="preserve"> </v>
      </c>
      <c r="R557" s="32">
        <f>Замеры!S553</f>
        <v>0</v>
      </c>
      <c r="W557" s="33" t="e">
        <f t="shared" si="16"/>
        <v>#VALUE!</v>
      </c>
      <c r="X557" s="31" t="s">
        <v>75</v>
      </c>
      <c r="Y557" s="33" t="e">
        <f t="shared" si="17"/>
        <v>#VALUE!</v>
      </c>
      <c r="Z557" s="32"/>
    </row>
    <row r="558" spans="1:26" x14ac:dyDescent="0.3">
      <c r="A558" s="35">
        <f>IF(Замеры!B554=0, " ", Замеры!B554)</f>
        <v>549</v>
      </c>
      <c r="B558" s="37" t="str">
        <f>CONCATENATE(Замеры!C554,Замеры!E554)</f>
        <v>Группа от QF</v>
      </c>
      <c r="C558" s="35" t="str">
        <f>IF(Замеры!H554=0," ", Замеры!H554)</f>
        <v xml:space="preserve"> </v>
      </c>
      <c r="D558" s="29" t="str">
        <f>IF(Замеры!T554=0, " ", Замеры!R554)</f>
        <v xml:space="preserve"> </v>
      </c>
      <c r="E558" s="29" t="str">
        <f>CONCATENATE(Замеры!N554,Замеры!Q554,Замеры!P554)</f>
        <v xml:space="preserve"> </v>
      </c>
      <c r="F558" s="30" t="str">
        <f>IF(Замеры!T554=0," ","---")</f>
        <v xml:space="preserve"> </v>
      </c>
      <c r="G558" s="31" t="str">
        <f>IF(Замеры!T554=0," ",Замеры!I554)</f>
        <v xml:space="preserve"> </v>
      </c>
      <c r="H558" s="31" t="str">
        <f>CONCATENATE(Замеры!AE554,Замеры!U554,Замеры!AF554)</f>
        <v>0 0</v>
      </c>
      <c r="I558" s="29" t="str">
        <f>CONCATENATE(Замеры!AC554,Замеры!U554,Замеры!AD554)</f>
        <v>0 0</v>
      </c>
      <c r="J558" s="31" t="str">
        <f>IF(Замеры!T554=0," ",G558*2.55)</f>
        <v xml:space="preserve"> </v>
      </c>
      <c r="K558" s="29" t="str">
        <f>IF(Замеры!T554=0," ",Замеры!AA554)</f>
        <v xml:space="preserve"> </v>
      </c>
      <c r="L558" s="29" t="str">
        <f>IF(Замеры!T554=0," ",Замеры!AB554)</f>
        <v xml:space="preserve"> </v>
      </c>
      <c r="M558" s="29" t="str">
        <f>IF(Замеры!T554=0," ",0.1)</f>
        <v xml:space="preserve"> </v>
      </c>
      <c r="N558" s="29" t="str">
        <f>IF(Замеры!T554=0," ",Замеры!T554)</f>
        <v xml:space="preserve"> </v>
      </c>
      <c r="O558" s="29" t="str">
        <f>Замеры!U554</f>
        <v xml:space="preserve"> </v>
      </c>
      <c r="P558" s="29" t="str">
        <f>Замеры!V554</f>
        <v xml:space="preserve"> </v>
      </c>
      <c r="Q558" s="29" t="str">
        <f>IF(Замеры!T554=0," ","+")</f>
        <v xml:space="preserve"> </v>
      </c>
      <c r="R558" s="32">
        <f>Замеры!S554</f>
        <v>0</v>
      </c>
      <c r="W558" s="33" t="e">
        <f t="shared" si="16"/>
        <v>#VALUE!</v>
      </c>
      <c r="X558" s="31" t="s">
        <v>75</v>
      </c>
      <c r="Y558" s="33" t="e">
        <f t="shared" si="17"/>
        <v>#VALUE!</v>
      </c>
      <c r="Z558" s="32"/>
    </row>
    <row r="559" spans="1:26" x14ac:dyDescent="0.3">
      <c r="A559" s="35">
        <f>IF(Замеры!B555=0, " ", Замеры!B555)</f>
        <v>550</v>
      </c>
      <c r="B559" s="37" t="str">
        <f>CONCATENATE(Замеры!C555,Замеры!E555)</f>
        <v>Группа от QF</v>
      </c>
      <c r="C559" s="35" t="str">
        <f>IF(Замеры!H555=0," ", Замеры!H555)</f>
        <v xml:space="preserve"> </v>
      </c>
      <c r="D559" s="29" t="str">
        <f>IF(Замеры!T555=0, " ", Замеры!R555)</f>
        <v xml:space="preserve"> </v>
      </c>
      <c r="E559" s="29" t="str">
        <f>CONCATENATE(Замеры!N555,Замеры!Q555,Замеры!P555)</f>
        <v xml:space="preserve"> </v>
      </c>
      <c r="F559" s="30" t="str">
        <f>IF(Замеры!T555=0," ","---")</f>
        <v xml:space="preserve"> </v>
      </c>
      <c r="G559" s="31" t="str">
        <f>IF(Замеры!T555=0," ",Замеры!I555)</f>
        <v xml:space="preserve"> </v>
      </c>
      <c r="H559" s="31" t="str">
        <f>CONCATENATE(Замеры!AE555,Замеры!U555,Замеры!AF555)</f>
        <v>0 0</v>
      </c>
      <c r="I559" s="29" t="str">
        <f>CONCATENATE(Замеры!AC555,Замеры!U555,Замеры!AD555)</f>
        <v>0 0</v>
      </c>
      <c r="J559" s="31" t="str">
        <f>IF(Замеры!T555=0," ",G559*2.55)</f>
        <v xml:space="preserve"> </v>
      </c>
      <c r="K559" s="29" t="str">
        <f>IF(Замеры!T555=0," ",Замеры!AA555)</f>
        <v xml:space="preserve"> </v>
      </c>
      <c r="L559" s="29" t="str">
        <f>IF(Замеры!T555=0," ",Замеры!AB555)</f>
        <v xml:space="preserve"> </v>
      </c>
      <c r="M559" s="29" t="str">
        <f>IF(Замеры!T555=0," ",0.1)</f>
        <v xml:space="preserve"> </v>
      </c>
      <c r="N559" s="29" t="str">
        <f>IF(Замеры!T555=0," ",Замеры!T555)</f>
        <v xml:space="preserve"> </v>
      </c>
      <c r="O559" s="29" t="str">
        <f>Замеры!U555</f>
        <v xml:space="preserve"> </v>
      </c>
      <c r="P559" s="29" t="str">
        <f>Замеры!V555</f>
        <v xml:space="preserve"> </v>
      </c>
      <c r="Q559" s="29" t="str">
        <f>IF(Замеры!T555=0," ","+")</f>
        <v xml:space="preserve"> </v>
      </c>
      <c r="R559" s="32">
        <f>Замеры!S555</f>
        <v>0</v>
      </c>
      <c r="W559" s="33" t="e">
        <f t="shared" si="16"/>
        <v>#VALUE!</v>
      </c>
      <c r="X559" s="31" t="s">
        <v>75</v>
      </c>
      <c r="Y559" s="33" t="e">
        <f t="shared" si="17"/>
        <v>#VALUE!</v>
      </c>
      <c r="Z559" s="32"/>
    </row>
    <row r="560" spans="1:26" x14ac:dyDescent="0.3">
      <c r="A560" s="35">
        <f>IF(Замеры!B556=0, " ", Замеры!B556)</f>
        <v>551</v>
      </c>
      <c r="B560" s="37" t="str">
        <f>CONCATENATE(Замеры!C556,Замеры!E556)</f>
        <v>Группа от QF</v>
      </c>
      <c r="C560" s="35" t="str">
        <f>IF(Замеры!H556=0," ", Замеры!H556)</f>
        <v xml:space="preserve"> </v>
      </c>
      <c r="D560" s="29" t="str">
        <f>IF(Замеры!T556=0, " ", Замеры!R556)</f>
        <v xml:space="preserve"> </v>
      </c>
      <c r="E560" s="29" t="str">
        <f>CONCATENATE(Замеры!N556,Замеры!Q556,Замеры!P556)</f>
        <v xml:space="preserve"> </v>
      </c>
      <c r="F560" s="30" t="str">
        <f>IF(Замеры!T556=0," ","---")</f>
        <v xml:space="preserve"> </v>
      </c>
      <c r="G560" s="31" t="str">
        <f>IF(Замеры!T556=0," ",Замеры!I556)</f>
        <v xml:space="preserve"> </v>
      </c>
      <c r="H560" s="31" t="str">
        <f>CONCATENATE(Замеры!AE556,Замеры!U556,Замеры!AF556)</f>
        <v>0 0</v>
      </c>
      <c r="I560" s="29" t="str">
        <f>CONCATENATE(Замеры!AC556,Замеры!U556,Замеры!AD556)</f>
        <v>0 0</v>
      </c>
      <c r="J560" s="31" t="str">
        <f>IF(Замеры!T556=0," ",G560*2.55)</f>
        <v xml:space="preserve"> </v>
      </c>
      <c r="K560" s="29" t="str">
        <f>IF(Замеры!T556=0," ",Замеры!AA556)</f>
        <v xml:space="preserve"> </v>
      </c>
      <c r="L560" s="29" t="str">
        <f>IF(Замеры!T556=0," ",Замеры!AB556)</f>
        <v xml:space="preserve"> </v>
      </c>
      <c r="M560" s="29" t="str">
        <f>IF(Замеры!T556=0," ",0.1)</f>
        <v xml:space="preserve"> </v>
      </c>
      <c r="N560" s="29" t="str">
        <f>IF(Замеры!T556=0," ",Замеры!T556)</f>
        <v xml:space="preserve"> </v>
      </c>
      <c r="O560" s="29" t="str">
        <f>Замеры!U556</f>
        <v xml:space="preserve"> </v>
      </c>
      <c r="P560" s="29" t="str">
        <f>Замеры!V556</f>
        <v xml:space="preserve"> </v>
      </c>
      <c r="Q560" s="29" t="str">
        <f>IF(Замеры!T556=0," ","+")</f>
        <v xml:space="preserve"> </v>
      </c>
      <c r="R560" s="32">
        <f>Замеры!S556</f>
        <v>0</v>
      </c>
      <c r="W560" s="33" t="e">
        <f t="shared" si="16"/>
        <v>#VALUE!</v>
      </c>
      <c r="X560" s="31" t="s">
        <v>75</v>
      </c>
      <c r="Y560" s="33" t="e">
        <f t="shared" si="17"/>
        <v>#VALUE!</v>
      </c>
      <c r="Z560" s="32"/>
    </row>
    <row r="561" spans="1:26" x14ac:dyDescent="0.3">
      <c r="A561" s="35">
        <f>IF(Замеры!B557=0, " ", Замеры!B557)</f>
        <v>552</v>
      </c>
      <c r="B561" s="37" t="str">
        <f>CONCATENATE(Замеры!C557,Замеры!E557)</f>
        <v>Группа от QF</v>
      </c>
      <c r="C561" s="35" t="str">
        <f>IF(Замеры!H557=0," ", Замеры!H557)</f>
        <v xml:space="preserve"> </v>
      </c>
      <c r="D561" s="29" t="str">
        <f>IF(Замеры!T557=0, " ", Замеры!R557)</f>
        <v xml:space="preserve"> </v>
      </c>
      <c r="E561" s="29" t="str">
        <f>CONCATENATE(Замеры!N557,Замеры!Q557,Замеры!P557)</f>
        <v xml:space="preserve"> </v>
      </c>
      <c r="F561" s="30" t="str">
        <f>IF(Замеры!T557=0," ","---")</f>
        <v xml:space="preserve"> </v>
      </c>
      <c r="G561" s="31" t="str">
        <f>IF(Замеры!T557=0," ",Замеры!I557)</f>
        <v xml:space="preserve"> </v>
      </c>
      <c r="H561" s="31" t="str">
        <f>CONCATENATE(Замеры!AE557,Замеры!U557,Замеры!AF557)</f>
        <v>0 0</v>
      </c>
      <c r="I561" s="29" t="str">
        <f>CONCATENATE(Замеры!AC557,Замеры!U557,Замеры!AD557)</f>
        <v>0 0</v>
      </c>
      <c r="J561" s="31" t="str">
        <f>IF(Замеры!T557=0," ",G561*2.55)</f>
        <v xml:space="preserve"> </v>
      </c>
      <c r="K561" s="29" t="str">
        <f>IF(Замеры!T557=0," ",Замеры!AA557)</f>
        <v xml:space="preserve"> </v>
      </c>
      <c r="L561" s="29" t="str">
        <f>IF(Замеры!T557=0," ",Замеры!AB557)</f>
        <v xml:space="preserve"> </v>
      </c>
      <c r="M561" s="29" t="str">
        <f>IF(Замеры!T557=0," ",0.1)</f>
        <v xml:space="preserve"> </v>
      </c>
      <c r="N561" s="29" t="str">
        <f>IF(Замеры!T557=0," ",Замеры!T557)</f>
        <v xml:space="preserve"> </v>
      </c>
      <c r="O561" s="29" t="str">
        <f>Замеры!U557</f>
        <v xml:space="preserve"> </v>
      </c>
      <c r="P561" s="29" t="str">
        <f>Замеры!V557</f>
        <v xml:space="preserve"> </v>
      </c>
      <c r="Q561" s="29" t="str">
        <f>IF(Замеры!T557=0," ","+")</f>
        <v xml:space="preserve"> </v>
      </c>
      <c r="R561" s="32">
        <f>Замеры!S557</f>
        <v>0</v>
      </c>
      <c r="W561" s="33" t="e">
        <f t="shared" si="16"/>
        <v>#VALUE!</v>
      </c>
      <c r="X561" s="31" t="s">
        <v>75</v>
      </c>
      <c r="Y561" s="33" t="e">
        <f t="shared" si="17"/>
        <v>#VALUE!</v>
      </c>
      <c r="Z561" s="32"/>
    </row>
    <row r="562" spans="1:26" x14ac:dyDescent="0.3">
      <c r="A562" s="35">
        <f>IF(Замеры!B558=0, " ", Замеры!B558)</f>
        <v>553</v>
      </c>
      <c r="B562" s="37" t="str">
        <f>CONCATENATE(Замеры!C558,Замеры!E558)</f>
        <v>Группа от QF</v>
      </c>
      <c r="C562" s="35" t="str">
        <f>IF(Замеры!H558=0," ", Замеры!H558)</f>
        <v xml:space="preserve"> </v>
      </c>
      <c r="D562" s="29" t="str">
        <f>IF(Замеры!T558=0, " ", Замеры!R558)</f>
        <v xml:space="preserve"> </v>
      </c>
      <c r="E562" s="29" t="str">
        <f>CONCATENATE(Замеры!N558,Замеры!Q558,Замеры!P558)</f>
        <v xml:space="preserve"> </v>
      </c>
      <c r="F562" s="30" t="str">
        <f>IF(Замеры!T558=0," ","---")</f>
        <v xml:space="preserve"> </v>
      </c>
      <c r="G562" s="31" t="str">
        <f>IF(Замеры!T558=0," ",Замеры!I558)</f>
        <v xml:space="preserve"> </v>
      </c>
      <c r="H562" s="31" t="str">
        <f>CONCATENATE(Замеры!AE558,Замеры!U558,Замеры!AF558)</f>
        <v>0 0</v>
      </c>
      <c r="I562" s="29" t="str">
        <f>CONCATENATE(Замеры!AC558,Замеры!U558,Замеры!AD558)</f>
        <v>0 0</v>
      </c>
      <c r="J562" s="31" t="str">
        <f>IF(Замеры!T558=0," ",G562*2.55)</f>
        <v xml:space="preserve"> </v>
      </c>
      <c r="K562" s="29" t="str">
        <f>IF(Замеры!T558=0," ",Замеры!AA558)</f>
        <v xml:space="preserve"> </v>
      </c>
      <c r="L562" s="29" t="str">
        <f>IF(Замеры!T558=0," ",Замеры!AB558)</f>
        <v xml:space="preserve"> </v>
      </c>
      <c r="M562" s="29" t="str">
        <f>IF(Замеры!T558=0," ",0.1)</f>
        <v xml:space="preserve"> </v>
      </c>
      <c r="N562" s="29" t="str">
        <f>IF(Замеры!T558=0," ",Замеры!T558)</f>
        <v xml:space="preserve"> </v>
      </c>
      <c r="O562" s="29" t="str">
        <f>Замеры!U558</f>
        <v xml:space="preserve"> </v>
      </c>
      <c r="P562" s="29" t="str">
        <f>Замеры!V558</f>
        <v xml:space="preserve"> </v>
      </c>
      <c r="Q562" s="29" t="str">
        <f>IF(Замеры!T558=0," ","+")</f>
        <v xml:space="preserve"> </v>
      </c>
      <c r="R562" s="32">
        <f>Замеры!S558</f>
        <v>0</v>
      </c>
      <c r="W562" s="33" t="e">
        <f t="shared" si="16"/>
        <v>#VALUE!</v>
      </c>
      <c r="X562" s="31" t="s">
        <v>75</v>
      </c>
      <c r="Y562" s="33" t="e">
        <f t="shared" si="17"/>
        <v>#VALUE!</v>
      </c>
      <c r="Z562" s="32"/>
    </row>
    <row r="563" spans="1:26" x14ac:dyDescent="0.3">
      <c r="A563" s="35">
        <f>IF(Замеры!B559=0, " ", Замеры!B559)</f>
        <v>554</v>
      </c>
      <c r="B563" s="37" t="str">
        <f>CONCATENATE(Замеры!C559,Замеры!E559)</f>
        <v>Группа от QF</v>
      </c>
      <c r="C563" s="35" t="str">
        <f>IF(Замеры!H559=0," ", Замеры!H559)</f>
        <v xml:space="preserve"> </v>
      </c>
      <c r="D563" s="29" t="str">
        <f>IF(Замеры!T559=0, " ", Замеры!R559)</f>
        <v xml:space="preserve"> </v>
      </c>
      <c r="E563" s="29" t="str">
        <f>CONCATENATE(Замеры!N559,Замеры!Q559,Замеры!P559)</f>
        <v xml:space="preserve"> </v>
      </c>
      <c r="F563" s="30" t="str">
        <f>IF(Замеры!T559=0," ","---")</f>
        <v xml:space="preserve"> </v>
      </c>
      <c r="G563" s="31" t="str">
        <f>IF(Замеры!T559=0," ",Замеры!I559)</f>
        <v xml:space="preserve"> </v>
      </c>
      <c r="H563" s="31" t="str">
        <f>CONCATENATE(Замеры!AE559,Замеры!U559,Замеры!AF559)</f>
        <v>0 0</v>
      </c>
      <c r="I563" s="29" t="str">
        <f>CONCATENATE(Замеры!AC559,Замеры!U559,Замеры!AD559)</f>
        <v>0 0</v>
      </c>
      <c r="J563" s="31" t="str">
        <f>IF(Замеры!T559=0," ",G563*2.55)</f>
        <v xml:space="preserve"> </v>
      </c>
      <c r="K563" s="29" t="str">
        <f>IF(Замеры!T559=0," ",Замеры!AA559)</f>
        <v xml:space="preserve"> </v>
      </c>
      <c r="L563" s="29" t="str">
        <f>IF(Замеры!T559=0," ",Замеры!AB559)</f>
        <v xml:space="preserve"> </v>
      </c>
      <c r="M563" s="29" t="str">
        <f>IF(Замеры!T559=0," ",0.1)</f>
        <v xml:space="preserve"> </v>
      </c>
      <c r="N563" s="29" t="str">
        <f>IF(Замеры!T559=0," ",Замеры!T559)</f>
        <v xml:space="preserve"> </v>
      </c>
      <c r="O563" s="29" t="str">
        <f>Замеры!U559</f>
        <v xml:space="preserve"> </v>
      </c>
      <c r="P563" s="29" t="str">
        <f>Замеры!V559</f>
        <v xml:space="preserve"> </v>
      </c>
      <c r="Q563" s="29" t="str">
        <f>IF(Замеры!T559=0," ","+")</f>
        <v xml:space="preserve"> </v>
      </c>
      <c r="R563" s="32">
        <f>Замеры!S559</f>
        <v>0</v>
      </c>
      <c r="W563" s="33" t="e">
        <f t="shared" si="16"/>
        <v>#VALUE!</v>
      </c>
      <c r="X563" s="31" t="s">
        <v>75</v>
      </c>
      <c r="Y563" s="33" t="e">
        <f t="shared" si="17"/>
        <v>#VALUE!</v>
      </c>
      <c r="Z563" s="32"/>
    </row>
    <row r="564" spans="1:26" x14ac:dyDescent="0.3">
      <c r="A564" s="35">
        <f>IF(Замеры!B560=0, " ", Замеры!B560)</f>
        <v>555</v>
      </c>
      <c r="B564" s="37" t="str">
        <f>CONCATENATE(Замеры!C560,Замеры!E560)</f>
        <v>Группа от QF</v>
      </c>
      <c r="C564" s="35" t="str">
        <f>IF(Замеры!H560=0," ", Замеры!H560)</f>
        <v xml:space="preserve"> </v>
      </c>
      <c r="D564" s="29" t="str">
        <f>IF(Замеры!T560=0, " ", Замеры!R560)</f>
        <v xml:space="preserve"> </v>
      </c>
      <c r="E564" s="29" t="str">
        <f>CONCATENATE(Замеры!N560,Замеры!Q560,Замеры!P560)</f>
        <v xml:space="preserve"> </v>
      </c>
      <c r="F564" s="30" t="str">
        <f>IF(Замеры!T560=0," ","---")</f>
        <v xml:space="preserve"> </v>
      </c>
      <c r="G564" s="31" t="str">
        <f>IF(Замеры!T560=0," ",Замеры!I560)</f>
        <v xml:space="preserve"> </v>
      </c>
      <c r="H564" s="31" t="str">
        <f>CONCATENATE(Замеры!AE560,Замеры!U560,Замеры!AF560)</f>
        <v>0 0</v>
      </c>
      <c r="I564" s="29" t="str">
        <f>CONCATENATE(Замеры!AC560,Замеры!U560,Замеры!AD560)</f>
        <v>0 0</v>
      </c>
      <c r="J564" s="31" t="str">
        <f>IF(Замеры!T560=0," ",G564*2.55)</f>
        <v xml:space="preserve"> </v>
      </c>
      <c r="K564" s="29" t="str">
        <f>IF(Замеры!T560=0," ",Замеры!AA560)</f>
        <v xml:space="preserve"> </v>
      </c>
      <c r="L564" s="29" t="str">
        <f>IF(Замеры!T560=0," ",Замеры!AB560)</f>
        <v xml:space="preserve"> </v>
      </c>
      <c r="M564" s="29" t="str">
        <f>IF(Замеры!T560=0," ",0.1)</f>
        <v xml:space="preserve"> </v>
      </c>
      <c r="N564" s="29" t="str">
        <f>IF(Замеры!T560=0," ",Замеры!T560)</f>
        <v xml:space="preserve"> </v>
      </c>
      <c r="O564" s="29" t="str">
        <f>Замеры!U560</f>
        <v xml:space="preserve"> </v>
      </c>
      <c r="P564" s="29" t="str">
        <f>Замеры!V560</f>
        <v xml:space="preserve"> </v>
      </c>
      <c r="Q564" s="29" t="str">
        <f>IF(Замеры!T560=0," ","+")</f>
        <v xml:space="preserve"> </v>
      </c>
      <c r="R564" s="32">
        <f>Замеры!S560</f>
        <v>0</v>
      </c>
      <c r="W564" s="33" t="e">
        <f t="shared" si="16"/>
        <v>#VALUE!</v>
      </c>
      <c r="X564" s="31" t="s">
        <v>75</v>
      </c>
      <c r="Y564" s="33" t="e">
        <f t="shared" si="17"/>
        <v>#VALUE!</v>
      </c>
      <c r="Z564" s="32"/>
    </row>
    <row r="565" spans="1:26" x14ac:dyDescent="0.3">
      <c r="A565" s="35">
        <f>IF(Замеры!B561=0, " ", Замеры!B561)</f>
        <v>556</v>
      </c>
      <c r="B565" s="37" t="str">
        <f>CONCATENATE(Замеры!C561,Замеры!E561)</f>
        <v>Группа от QF</v>
      </c>
      <c r="C565" s="35" t="str">
        <f>IF(Замеры!H561=0," ", Замеры!H561)</f>
        <v xml:space="preserve"> </v>
      </c>
      <c r="D565" s="29" t="str">
        <f>IF(Замеры!T561=0, " ", Замеры!R561)</f>
        <v xml:space="preserve"> </v>
      </c>
      <c r="E565" s="29" t="str">
        <f>CONCATENATE(Замеры!N561,Замеры!Q561,Замеры!P561)</f>
        <v xml:space="preserve"> </v>
      </c>
      <c r="F565" s="30" t="str">
        <f>IF(Замеры!T561=0," ","---")</f>
        <v xml:space="preserve"> </v>
      </c>
      <c r="G565" s="31" t="str">
        <f>IF(Замеры!T561=0," ",Замеры!I561)</f>
        <v xml:space="preserve"> </v>
      </c>
      <c r="H565" s="31" t="str">
        <f>CONCATENATE(Замеры!AE561,Замеры!U561,Замеры!AF561)</f>
        <v>0 0</v>
      </c>
      <c r="I565" s="29" t="str">
        <f>CONCATENATE(Замеры!AC561,Замеры!U561,Замеры!AD561)</f>
        <v>0 0</v>
      </c>
      <c r="J565" s="31" t="str">
        <f>IF(Замеры!T561=0," ",G565*2.55)</f>
        <v xml:space="preserve"> </v>
      </c>
      <c r="K565" s="29" t="str">
        <f>IF(Замеры!T561=0," ",Замеры!AA561)</f>
        <v xml:space="preserve"> </v>
      </c>
      <c r="L565" s="29" t="str">
        <f>IF(Замеры!T561=0," ",Замеры!AB561)</f>
        <v xml:space="preserve"> </v>
      </c>
      <c r="M565" s="29" t="str">
        <f>IF(Замеры!T561=0," ",0.1)</f>
        <v xml:space="preserve"> </v>
      </c>
      <c r="N565" s="29" t="str">
        <f>IF(Замеры!T561=0," ",Замеры!T561)</f>
        <v xml:space="preserve"> </v>
      </c>
      <c r="O565" s="29" t="str">
        <f>Замеры!U561</f>
        <v xml:space="preserve"> </v>
      </c>
      <c r="P565" s="29" t="str">
        <f>Замеры!V561</f>
        <v xml:space="preserve"> </v>
      </c>
      <c r="Q565" s="29" t="str">
        <f>IF(Замеры!T561=0," ","+")</f>
        <v xml:space="preserve"> </v>
      </c>
      <c r="R565" s="32">
        <f>Замеры!S561</f>
        <v>0</v>
      </c>
      <c r="W565" s="33" t="e">
        <f t="shared" si="16"/>
        <v>#VALUE!</v>
      </c>
      <c r="X565" s="31" t="s">
        <v>75</v>
      </c>
      <c r="Y565" s="33" t="e">
        <f t="shared" si="17"/>
        <v>#VALUE!</v>
      </c>
      <c r="Z565" s="32"/>
    </row>
    <row r="566" spans="1:26" x14ac:dyDescent="0.3">
      <c r="A566" s="35">
        <f>IF(Замеры!B562=0, " ", Замеры!B562)</f>
        <v>557</v>
      </c>
      <c r="B566" s="37" t="str">
        <f>CONCATENATE(Замеры!C562,Замеры!E562)</f>
        <v>Группа от QF</v>
      </c>
      <c r="C566" s="35" t="str">
        <f>IF(Замеры!H562=0," ", Замеры!H562)</f>
        <v xml:space="preserve"> </v>
      </c>
      <c r="D566" s="29" t="str">
        <f>IF(Замеры!T562=0, " ", Замеры!R562)</f>
        <v xml:space="preserve"> </v>
      </c>
      <c r="E566" s="29" t="str">
        <f>CONCATENATE(Замеры!N562,Замеры!Q562,Замеры!P562)</f>
        <v xml:space="preserve"> </v>
      </c>
      <c r="F566" s="30" t="str">
        <f>IF(Замеры!T562=0," ","---")</f>
        <v xml:space="preserve"> </v>
      </c>
      <c r="G566" s="31" t="str">
        <f>IF(Замеры!T562=0," ",Замеры!I562)</f>
        <v xml:space="preserve"> </v>
      </c>
      <c r="H566" s="31" t="str">
        <f>CONCATENATE(Замеры!AE562,Замеры!U562,Замеры!AF562)</f>
        <v>0 0</v>
      </c>
      <c r="I566" s="29" t="str">
        <f>CONCATENATE(Замеры!AC562,Замеры!U562,Замеры!AD562)</f>
        <v>0 0</v>
      </c>
      <c r="J566" s="31" t="str">
        <f>IF(Замеры!T562=0," ",G566*2.55)</f>
        <v xml:space="preserve"> </v>
      </c>
      <c r="K566" s="29" t="str">
        <f>IF(Замеры!T562=0," ",Замеры!AA562)</f>
        <v xml:space="preserve"> </v>
      </c>
      <c r="L566" s="29" t="str">
        <f>IF(Замеры!T562=0," ",Замеры!AB562)</f>
        <v xml:space="preserve"> </v>
      </c>
      <c r="M566" s="29" t="str">
        <f>IF(Замеры!T562=0," ",0.1)</f>
        <v xml:space="preserve"> </v>
      </c>
      <c r="N566" s="29" t="str">
        <f>IF(Замеры!T562=0," ",Замеры!T562)</f>
        <v xml:space="preserve"> </v>
      </c>
      <c r="O566" s="29" t="str">
        <f>Замеры!U562</f>
        <v xml:space="preserve"> </v>
      </c>
      <c r="P566" s="29" t="str">
        <f>Замеры!V562</f>
        <v xml:space="preserve"> </v>
      </c>
      <c r="Q566" s="29" t="str">
        <f>IF(Замеры!T562=0," ","+")</f>
        <v xml:space="preserve"> </v>
      </c>
      <c r="R566" s="32">
        <f>Замеры!S562</f>
        <v>0</v>
      </c>
      <c r="W566" s="33" t="e">
        <f t="shared" si="16"/>
        <v>#VALUE!</v>
      </c>
      <c r="X566" s="31" t="s">
        <v>75</v>
      </c>
      <c r="Y566" s="33" t="e">
        <f t="shared" si="17"/>
        <v>#VALUE!</v>
      </c>
      <c r="Z566" s="32"/>
    </row>
    <row r="567" spans="1:26" x14ac:dyDescent="0.3">
      <c r="A567" s="35">
        <f>IF(Замеры!B563=0, " ", Замеры!B563)</f>
        <v>558</v>
      </c>
      <c r="B567" s="37" t="str">
        <f>CONCATENATE(Замеры!C563,Замеры!E563)</f>
        <v>Группа от QF</v>
      </c>
      <c r="C567" s="35" t="str">
        <f>IF(Замеры!H563=0," ", Замеры!H563)</f>
        <v xml:space="preserve"> </v>
      </c>
      <c r="D567" s="29" t="str">
        <f>IF(Замеры!T563=0, " ", Замеры!R563)</f>
        <v xml:space="preserve"> </v>
      </c>
      <c r="E567" s="29" t="str">
        <f>CONCATENATE(Замеры!N563,Замеры!Q563,Замеры!P563)</f>
        <v xml:space="preserve"> </v>
      </c>
      <c r="F567" s="30" t="str">
        <f>IF(Замеры!T563=0," ","---")</f>
        <v xml:space="preserve"> </v>
      </c>
      <c r="G567" s="31" t="str">
        <f>IF(Замеры!T563=0," ",Замеры!I563)</f>
        <v xml:space="preserve"> </v>
      </c>
      <c r="H567" s="31" t="str">
        <f>CONCATENATE(Замеры!AE563,Замеры!U563,Замеры!AF563)</f>
        <v>0 0</v>
      </c>
      <c r="I567" s="29" t="str">
        <f>CONCATENATE(Замеры!AC563,Замеры!U563,Замеры!AD563)</f>
        <v>0 0</v>
      </c>
      <c r="J567" s="31" t="str">
        <f>IF(Замеры!T563=0," ",G567*2.55)</f>
        <v xml:space="preserve"> </v>
      </c>
      <c r="K567" s="29" t="str">
        <f>IF(Замеры!T563=0," ",Замеры!AA563)</f>
        <v xml:space="preserve"> </v>
      </c>
      <c r="L567" s="29" t="str">
        <f>IF(Замеры!T563=0," ",Замеры!AB563)</f>
        <v xml:space="preserve"> </v>
      </c>
      <c r="M567" s="29" t="str">
        <f>IF(Замеры!T563=0," ",0.1)</f>
        <v xml:space="preserve"> </v>
      </c>
      <c r="N567" s="29" t="str">
        <f>IF(Замеры!T563=0," ",Замеры!T563)</f>
        <v xml:space="preserve"> </v>
      </c>
      <c r="O567" s="29" t="str">
        <f>Замеры!U563</f>
        <v xml:space="preserve"> </v>
      </c>
      <c r="P567" s="29" t="str">
        <f>Замеры!V563</f>
        <v xml:space="preserve"> </v>
      </c>
      <c r="Q567" s="29" t="str">
        <f>IF(Замеры!T563=0," ","+")</f>
        <v xml:space="preserve"> </v>
      </c>
      <c r="R567" s="32">
        <f>Замеры!S563</f>
        <v>0</v>
      </c>
      <c r="W567" s="33" t="e">
        <f t="shared" si="16"/>
        <v>#VALUE!</v>
      </c>
      <c r="X567" s="31" t="s">
        <v>75</v>
      </c>
      <c r="Y567" s="33" t="e">
        <f t="shared" si="17"/>
        <v>#VALUE!</v>
      </c>
      <c r="Z567" s="32"/>
    </row>
    <row r="568" spans="1:26" x14ac:dyDescent="0.3">
      <c r="A568" s="35">
        <f>IF(Замеры!B564=0, " ", Замеры!B564)</f>
        <v>559</v>
      </c>
      <c r="B568" s="37" t="str">
        <f>CONCATENATE(Замеры!C564,Замеры!E564)</f>
        <v>Группа от QF</v>
      </c>
      <c r="C568" s="35" t="str">
        <f>IF(Замеры!H564=0," ", Замеры!H564)</f>
        <v xml:space="preserve"> </v>
      </c>
      <c r="D568" s="29" t="str">
        <f>IF(Замеры!T564=0, " ", Замеры!R564)</f>
        <v xml:space="preserve"> </v>
      </c>
      <c r="E568" s="29" t="str">
        <f>CONCATENATE(Замеры!N564,Замеры!Q564,Замеры!P564)</f>
        <v xml:space="preserve"> </v>
      </c>
      <c r="F568" s="30" t="str">
        <f>IF(Замеры!T564=0," ","---")</f>
        <v xml:space="preserve"> </v>
      </c>
      <c r="G568" s="31" t="str">
        <f>IF(Замеры!T564=0," ",Замеры!I564)</f>
        <v xml:space="preserve"> </v>
      </c>
      <c r="H568" s="31" t="str">
        <f>CONCATENATE(Замеры!AE564,Замеры!U564,Замеры!AF564)</f>
        <v>0 0</v>
      </c>
      <c r="I568" s="29" t="str">
        <f>CONCATENATE(Замеры!AC564,Замеры!U564,Замеры!AD564)</f>
        <v>0 0</v>
      </c>
      <c r="J568" s="31" t="str">
        <f>IF(Замеры!T564=0," ",G568*2.55)</f>
        <v xml:space="preserve"> </v>
      </c>
      <c r="K568" s="29" t="str">
        <f>IF(Замеры!T564=0," ",Замеры!AA564)</f>
        <v xml:space="preserve"> </v>
      </c>
      <c r="L568" s="29" t="str">
        <f>IF(Замеры!T564=0," ",Замеры!AB564)</f>
        <v xml:space="preserve"> </v>
      </c>
      <c r="M568" s="29" t="str">
        <f>IF(Замеры!T564=0," ",0.1)</f>
        <v xml:space="preserve"> </v>
      </c>
      <c r="N568" s="29" t="str">
        <f>IF(Замеры!T564=0," ",Замеры!T564)</f>
        <v xml:space="preserve"> </v>
      </c>
      <c r="O568" s="29" t="str">
        <f>Замеры!U564</f>
        <v xml:space="preserve"> </v>
      </c>
      <c r="P568" s="29" t="str">
        <f>Замеры!V564</f>
        <v xml:space="preserve"> </v>
      </c>
      <c r="Q568" s="29" t="str">
        <f>IF(Замеры!T564=0," ","+")</f>
        <v xml:space="preserve"> </v>
      </c>
      <c r="R568" s="32">
        <f>Замеры!S564</f>
        <v>0</v>
      </c>
      <c r="W568" s="33" t="e">
        <f t="shared" si="16"/>
        <v>#VALUE!</v>
      </c>
      <c r="X568" s="31" t="s">
        <v>75</v>
      </c>
      <c r="Y568" s="33" t="e">
        <f t="shared" si="17"/>
        <v>#VALUE!</v>
      </c>
      <c r="Z568" s="32"/>
    </row>
    <row r="569" spans="1:26" x14ac:dyDescent="0.3">
      <c r="A569" s="35">
        <f>IF(Замеры!B565=0, " ", Замеры!B565)</f>
        <v>560</v>
      </c>
      <c r="B569" s="37" t="str">
        <f>CONCATENATE(Замеры!C565,Замеры!E565)</f>
        <v>Группа от QF</v>
      </c>
      <c r="C569" s="35" t="str">
        <f>IF(Замеры!H565=0," ", Замеры!H565)</f>
        <v xml:space="preserve"> </v>
      </c>
      <c r="D569" s="29" t="str">
        <f>IF(Замеры!T565=0, " ", Замеры!R565)</f>
        <v xml:space="preserve"> </v>
      </c>
      <c r="E569" s="29" t="str">
        <f>CONCATENATE(Замеры!N565,Замеры!Q565,Замеры!P565)</f>
        <v xml:space="preserve"> </v>
      </c>
      <c r="F569" s="30" t="str">
        <f>IF(Замеры!T565=0," ","---")</f>
        <v xml:space="preserve"> </v>
      </c>
      <c r="G569" s="31" t="str">
        <f>IF(Замеры!T565=0," ",Замеры!I565)</f>
        <v xml:space="preserve"> </v>
      </c>
      <c r="H569" s="31" t="str">
        <f>CONCATENATE(Замеры!AE565,Замеры!U565,Замеры!AF565)</f>
        <v>0 0</v>
      </c>
      <c r="I569" s="29" t="str">
        <f>CONCATENATE(Замеры!AC565,Замеры!U565,Замеры!AD565)</f>
        <v>0 0</v>
      </c>
      <c r="J569" s="31" t="str">
        <f>IF(Замеры!T565=0," ",G569*2.55)</f>
        <v xml:space="preserve"> </v>
      </c>
      <c r="K569" s="29" t="str">
        <f>IF(Замеры!T565=0," ",Замеры!AA565)</f>
        <v xml:space="preserve"> </v>
      </c>
      <c r="L569" s="29" t="str">
        <f>IF(Замеры!T565=0," ",Замеры!AB565)</f>
        <v xml:space="preserve"> </v>
      </c>
      <c r="M569" s="29" t="str">
        <f>IF(Замеры!T565=0," ",0.1)</f>
        <v xml:space="preserve"> </v>
      </c>
      <c r="N569" s="29" t="str">
        <f>IF(Замеры!T565=0," ",Замеры!T565)</f>
        <v xml:space="preserve"> </v>
      </c>
      <c r="O569" s="29" t="str">
        <f>Замеры!U565</f>
        <v xml:space="preserve"> </v>
      </c>
      <c r="P569" s="29" t="str">
        <f>Замеры!V565</f>
        <v xml:space="preserve"> </v>
      </c>
      <c r="Q569" s="29" t="str">
        <f>IF(Замеры!T565=0," ","+")</f>
        <v xml:space="preserve"> </v>
      </c>
      <c r="R569" s="32">
        <f>Замеры!S565</f>
        <v>0</v>
      </c>
      <c r="W569" s="33" t="e">
        <f t="shared" si="16"/>
        <v>#VALUE!</v>
      </c>
      <c r="X569" s="31" t="s">
        <v>75</v>
      </c>
      <c r="Y569" s="33" t="e">
        <f t="shared" si="17"/>
        <v>#VALUE!</v>
      </c>
      <c r="Z569" s="32"/>
    </row>
    <row r="570" spans="1:26" x14ac:dyDescent="0.3">
      <c r="A570" s="35">
        <f>IF(Замеры!B566=0, " ", Замеры!B566)</f>
        <v>561</v>
      </c>
      <c r="B570" s="37" t="str">
        <f>CONCATENATE(Замеры!C566,Замеры!E566)</f>
        <v>Группа от QF</v>
      </c>
      <c r="C570" s="35" t="str">
        <f>IF(Замеры!H566=0," ", Замеры!H566)</f>
        <v xml:space="preserve"> </v>
      </c>
      <c r="D570" s="29" t="str">
        <f>IF(Замеры!T566=0, " ", Замеры!R566)</f>
        <v xml:space="preserve"> </v>
      </c>
      <c r="E570" s="29" t="str">
        <f>CONCATENATE(Замеры!N566,Замеры!Q566,Замеры!P566)</f>
        <v xml:space="preserve"> </v>
      </c>
      <c r="F570" s="30" t="str">
        <f>IF(Замеры!T566=0," ","---")</f>
        <v xml:space="preserve"> </v>
      </c>
      <c r="G570" s="31" t="str">
        <f>IF(Замеры!T566=0," ",Замеры!I566)</f>
        <v xml:space="preserve"> </v>
      </c>
      <c r="H570" s="31" t="str">
        <f>CONCATENATE(Замеры!AE566,Замеры!U566,Замеры!AF566)</f>
        <v>0 0</v>
      </c>
      <c r="I570" s="29" t="str">
        <f>CONCATENATE(Замеры!AC566,Замеры!U566,Замеры!AD566)</f>
        <v>0 0</v>
      </c>
      <c r="J570" s="31" t="str">
        <f>IF(Замеры!T566=0," ",G570*2.55)</f>
        <v xml:space="preserve"> </v>
      </c>
      <c r="K570" s="29" t="str">
        <f>IF(Замеры!T566=0," ",Замеры!AA566)</f>
        <v xml:space="preserve"> </v>
      </c>
      <c r="L570" s="29" t="str">
        <f>IF(Замеры!T566=0," ",Замеры!AB566)</f>
        <v xml:space="preserve"> </v>
      </c>
      <c r="M570" s="29" t="str">
        <f>IF(Замеры!T566=0," ",0.1)</f>
        <v xml:space="preserve"> </v>
      </c>
      <c r="N570" s="29" t="str">
        <f>IF(Замеры!T566=0," ",Замеры!T566)</f>
        <v xml:space="preserve"> </v>
      </c>
      <c r="O570" s="29" t="str">
        <f>Замеры!U566</f>
        <v xml:space="preserve"> </v>
      </c>
      <c r="P570" s="29" t="str">
        <f>Замеры!V566</f>
        <v xml:space="preserve"> </v>
      </c>
      <c r="Q570" s="29" t="str">
        <f>IF(Замеры!T566=0," ","+")</f>
        <v xml:space="preserve"> </v>
      </c>
      <c r="R570" s="32">
        <f>Замеры!S566</f>
        <v>0</v>
      </c>
      <c r="W570" s="33" t="e">
        <f t="shared" si="16"/>
        <v>#VALUE!</v>
      </c>
      <c r="X570" s="31" t="s">
        <v>75</v>
      </c>
      <c r="Y570" s="33" t="e">
        <f t="shared" si="17"/>
        <v>#VALUE!</v>
      </c>
      <c r="Z570" s="32"/>
    </row>
    <row r="571" spans="1:26" x14ac:dyDescent="0.3">
      <c r="A571" s="35">
        <f>IF(Замеры!B567=0, " ", Замеры!B567)</f>
        <v>562</v>
      </c>
      <c r="B571" s="37" t="str">
        <f>CONCATENATE(Замеры!C567,Замеры!E567)</f>
        <v>Группа от QF</v>
      </c>
      <c r="C571" s="35" t="str">
        <f>IF(Замеры!H567=0," ", Замеры!H567)</f>
        <v xml:space="preserve"> </v>
      </c>
      <c r="D571" s="29" t="str">
        <f>IF(Замеры!T567=0, " ", Замеры!R567)</f>
        <v xml:space="preserve"> </v>
      </c>
      <c r="E571" s="29" t="str">
        <f>CONCATENATE(Замеры!N567,Замеры!Q567,Замеры!P567)</f>
        <v xml:space="preserve"> </v>
      </c>
      <c r="F571" s="30" t="str">
        <f>IF(Замеры!T567=0," ","---")</f>
        <v xml:space="preserve"> </v>
      </c>
      <c r="G571" s="31" t="str">
        <f>IF(Замеры!T567=0," ",Замеры!I567)</f>
        <v xml:space="preserve"> </v>
      </c>
      <c r="H571" s="31" t="str">
        <f>CONCATENATE(Замеры!AE567,Замеры!U567,Замеры!AF567)</f>
        <v>0 0</v>
      </c>
      <c r="I571" s="29" t="str">
        <f>CONCATENATE(Замеры!AC567,Замеры!U567,Замеры!AD567)</f>
        <v>0 0</v>
      </c>
      <c r="J571" s="31" t="str">
        <f>IF(Замеры!T567=0," ",G571*2.55)</f>
        <v xml:space="preserve"> </v>
      </c>
      <c r="K571" s="29" t="str">
        <f>IF(Замеры!T567=0," ",Замеры!AA567)</f>
        <v xml:space="preserve"> </v>
      </c>
      <c r="L571" s="29" t="str">
        <f>IF(Замеры!T567=0," ",Замеры!AB567)</f>
        <v xml:space="preserve"> </v>
      </c>
      <c r="M571" s="29" t="str">
        <f>IF(Замеры!T567=0," ",0.1)</f>
        <v xml:space="preserve"> </v>
      </c>
      <c r="N571" s="29" t="str">
        <f>IF(Замеры!T567=0," ",Замеры!T567)</f>
        <v xml:space="preserve"> </v>
      </c>
      <c r="O571" s="29" t="str">
        <f>Замеры!U567</f>
        <v xml:space="preserve"> </v>
      </c>
      <c r="P571" s="29" t="str">
        <f>Замеры!V567</f>
        <v xml:space="preserve"> </v>
      </c>
      <c r="Q571" s="29" t="str">
        <f>IF(Замеры!T567=0," ","+")</f>
        <v xml:space="preserve"> </v>
      </c>
      <c r="R571" s="32">
        <f>Замеры!S567</f>
        <v>0</v>
      </c>
      <c r="W571" s="33" t="e">
        <f t="shared" si="16"/>
        <v>#VALUE!</v>
      </c>
      <c r="X571" s="31" t="s">
        <v>75</v>
      </c>
      <c r="Y571" s="33" t="e">
        <f t="shared" si="17"/>
        <v>#VALUE!</v>
      </c>
      <c r="Z571" s="32"/>
    </row>
    <row r="572" spans="1:26" x14ac:dyDescent="0.3">
      <c r="A572" s="35">
        <f>IF(Замеры!B568=0, " ", Замеры!B568)</f>
        <v>563</v>
      </c>
      <c r="B572" s="37" t="str">
        <f>CONCATENATE(Замеры!C568,Замеры!E568)</f>
        <v>Группа от QF</v>
      </c>
      <c r="C572" s="35" t="str">
        <f>IF(Замеры!H568=0," ", Замеры!H568)</f>
        <v xml:space="preserve"> </v>
      </c>
      <c r="D572" s="29" t="str">
        <f>IF(Замеры!T568=0, " ", Замеры!R568)</f>
        <v xml:space="preserve"> </v>
      </c>
      <c r="E572" s="29" t="str">
        <f>CONCATENATE(Замеры!N568,Замеры!Q568,Замеры!P568)</f>
        <v xml:space="preserve"> </v>
      </c>
      <c r="F572" s="30" t="str">
        <f>IF(Замеры!T568=0," ","---")</f>
        <v xml:space="preserve"> </v>
      </c>
      <c r="G572" s="31" t="str">
        <f>IF(Замеры!T568=0," ",Замеры!I568)</f>
        <v xml:space="preserve"> </v>
      </c>
      <c r="H572" s="31" t="str">
        <f>CONCATENATE(Замеры!AE568,Замеры!U568,Замеры!AF568)</f>
        <v>0 0</v>
      </c>
      <c r="I572" s="29" t="str">
        <f>CONCATENATE(Замеры!AC568,Замеры!U568,Замеры!AD568)</f>
        <v>0 0</v>
      </c>
      <c r="J572" s="31" t="str">
        <f>IF(Замеры!T568=0," ",G572*2.55)</f>
        <v xml:space="preserve"> </v>
      </c>
      <c r="K572" s="29" t="str">
        <f>IF(Замеры!T568=0," ",Замеры!AA568)</f>
        <v xml:space="preserve"> </v>
      </c>
      <c r="L572" s="29" t="str">
        <f>IF(Замеры!T568=0," ",Замеры!AB568)</f>
        <v xml:space="preserve"> </v>
      </c>
      <c r="M572" s="29" t="str">
        <f>IF(Замеры!T568=0," ",0.1)</f>
        <v xml:space="preserve"> </v>
      </c>
      <c r="N572" s="29" t="str">
        <f>IF(Замеры!T568=0," ",Замеры!T568)</f>
        <v xml:space="preserve"> </v>
      </c>
      <c r="O572" s="29" t="str">
        <f>Замеры!U568</f>
        <v xml:space="preserve"> </v>
      </c>
      <c r="P572" s="29" t="str">
        <f>Замеры!V568</f>
        <v xml:space="preserve"> </v>
      </c>
      <c r="Q572" s="29" t="str">
        <f>IF(Замеры!T568=0," ","+")</f>
        <v xml:space="preserve"> </v>
      </c>
      <c r="R572" s="32">
        <f>Замеры!S568</f>
        <v>0</v>
      </c>
      <c r="W572" s="33" t="e">
        <f t="shared" si="16"/>
        <v>#VALUE!</v>
      </c>
      <c r="X572" s="31" t="s">
        <v>75</v>
      </c>
      <c r="Y572" s="33" t="e">
        <f t="shared" si="17"/>
        <v>#VALUE!</v>
      </c>
      <c r="Z572" s="32"/>
    </row>
    <row r="573" spans="1:26" x14ac:dyDescent="0.3">
      <c r="A573" s="35">
        <f>IF(Замеры!B569=0, " ", Замеры!B569)</f>
        <v>564</v>
      </c>
      <c r="B573" s="37" t="str">
        <f>CONCATENATE(Замеры!C569,Замеры!E569)</f>
        <v>Группа от QF</v>
      </c>
      <c r="C573" s="35" t="str">
        <f>IF(Замеры!H569=0," ", Замеры!H569)</f>
        <v xml:space="preserve"> </v>
      </c>
      <c r="D573" s="29" t="str">
        <f>IF(Замеры!T569=0, " ", Замеры!R569)</f>
        <v xml:space="preserve"> </v>
      </c>
      <c r="E573" s="29" t="str">
        <f>CONCATENATE(Замеры!N569,Замеры!Q569,Замеры!P569)</f>
        <v xml:space="preserve"> </v>
      </c>
      <c r="F573" s="30" t="str">
        <f>IF(Замеры!T569=0," ","---")</f>
        <v xml:space="preserve"> </v>
      </c>
      <c r="G573" s="31" t="str">
        <f>IF(Замеры!T569=0," ",Замеры!I569)</f>
        <v xml:space="preserve"> </v>
      </c>
      <c r="H573" s="31" t="str">
        <f>CONCATENATE(Замеры!AE569,Замеры!U569,Замеры!AF569)</f>
        <v>0 0</v>
      </c>
      <c r="I573" s="29" t="str">
        <f>CONCATENATE(Замеры!AC569,Замеры!U569,Замеры!AD569)</f>
        <v>0 0</v>
      </c>
      <c r="J573" s="31" t="str">
        <f>IF(Замеры!T569=0," ",G573*2.55)</f>
        <v xml:space="preserve"> </v>
      </c>
      <c r="K573" s="29" t="str">
        <f>IF(Замеры!T569=0," ",Замеры!AA569)</f>
        <v xml:space="preserve"> </v>
      </c>
      <c r="L573" s="29" t="str">
        <f>IF(Замеры!T569=0," ",Замеры!AB569)</f>
        <v xml:space="preserve"> </v>
      </c>
      <c r="M573" s="29" t="str">
        <f>IF(Замеры!T569=0," ",0.1)</f>
        <v xml:space="preserve"> </v>
      </c>
      <c r="N573" s="29" t="str">
        <f>IF(Замеры!T569=0," ",Замеры!T569)</f>
        <v xml:space="preserve"> </v>
      </c>
      <c r="O573" s="29" t="str">
        <f>Замеры!U569</f>
        <v xml:space="preserve"> </v>
      </c>
      <c r="P573" s="29" t="str">
        <f>Замеры!V569</f>
        <v xml:space="preserve"> </v>
      </c>
      <c r="Q573" s="29" t="str">
        <f>IF(Замеры!T569=0," ","+")</f>
        <v xml:space="preserve"> </v>
      </c>
      <c r="R573" s="32">
        <f>Замеры!S569</f>
        <v>0</v>
      </c>
      <c r="W573" s="33" t="e">
        <f t="shared" si="16"/>
        <v>#VALUE!</v>
      </c>
      <c r="X573" s="31" t="s">
        <v>75</v>
      </c>
      <c r="Y573" s="33" t="e">
        <f t="shared" si="17"/>
        <v>#VALUE!</v>
      </c>
      <c r="Z573" s="32"/>
    </row>
    <row r="574" spans="1:26" x14ac:dyDescent="0.3">
      <c r="A574" s="35">
        <f>IF(Замеры!B570=0, " ", Замеры!B570)</f>
        <v>565</v>
      </c>
      <c r="B574" s="37" t="str">
        <f>CONCATENATE(Замеры!C570,Замеры!E570)</f>
        <v>Группа от QF</v>
      </c>
      <c r="C574" s="35" t="str">
        <f>IF(Замеры!H570=0," ", Замеры!H570)</f>
        <v xml:space="preserve"> </v>
      </c>
      <c r="D574" s="29" t="str">
        <f>IF(Замеры!T570=0, " ", Замеры!R570)</f>
        <v xml:space="preserve"> </v>
      </c>
      <c r="E574" s="29" t="str">
        <f>CONCATENATE(Замеры!N570,Замеры!Q570,Замеры!P570)</f>
        <v xml:space="preserve"> </v>
      </c>
      <c r="F574" s="30" t="str">
        <f>IF(Замеры!T570=0," ","---")</f>
        <v xml:space="preserve"> </v>
      </c>
      <c r="G574" s="31" t="str">
        <f>IF(Замеры!T570=0," ",Замеры!I570)</f>
        <v xml:space="preserve"> </v>
      </c>
      <c r="H574" s="31" t="str">
        <f>CONCATENATE(Замеры!AE570,Замеры!U570,Замеры!AF570)</f>
        <v>0 0</v>
      </c>
      <c r="I574" s="29" t="str">
        <f>CONCATENATE(Замеры!AC570,Замеры!U570,Замеры!AD570)</f>
        <v>0 0</v>
      </c>
      <c r="J574" s="31" t="str">
        <f>IF(Замеры!T570=0," ",G574*2.55)</f>
        <v xml:space="preserve"> </v>
      </c>
      <c r="K574" s="29" t="str">
        <f>IF(Замеры!T570=0," ",Замеры!AA570)</f>
        <v xml:space="preserve"> </v>
      </c>
      <c r="L574" s="29" t="str">
        <f>IF(Замеры!T570=0," ",Замеры!AB570)</f>
        <v xml:space="preserve"> </v>
      </c>
      <c r="M574" s="29" t="str">
        <f>IF(Замеры!T570=0," ",0.1)</f>
        <v xml:space="preserve"> </v>
      </c>
      <c r="N574" s="29" t="str">
        <f>IF(Замеры!T570=0," ",Замеры!T570)</f>
        <v xml:space="preserve"> </v>
      </c>
      <c r="O574" s="29" t="str">
        <f>Замеры!U570</f>
        <v xml:space="preserve"> </v>
      </c>
      <c r="P574" s="29" t="str">
        <f>Замеры!V570</f>
        <v xml:space="preserve"> </v>
      </c>
      <c r="Q574" s="29" t="str">
        <f>IF(Замеры!T570=0," ","+")</f>
        <v xml:space="preserve"> </v>
      </c>
      <c r="R574" s="32">
        <f>Замеры!S570</f>
        <v>0</v>
      </c>
      <c r="W574" s="33" t="e">
        <f t="shared" si="16"/>
        <v>#VALUE!</v>
      </c>
      <c r="X574" s="31" t="s">
        <v>75</v>
      </c>
      <c r="Y574" s="33" t="e">
        <f t="shared" si="17"/>
        <v>#VALUE!</v>
      </c>
      <c r="Z574" s="32"/>
    </row>
    <row r="575" spans="1:26" x14ac:dyDescent="0.3">
      <c r="A575" s="35">
        <f>IF(Замеры!B571=0, " ", Замеры!B571)</f>
        <v>566</v>
      </c>
      <c r="B575" s="37" t="str">
        <f>CONCATENATE(Замеры!C571,Замеры!E571)</f>
        <v>Группа от QF</v>
      </c>
      <c r="C575" s="35" t="str">
        <f>IF(Замеры!H571=0," ", Замеры!H571)</f>
        <v xml:space="preserve"> </v>
      </c>
      <c r="D575" s="29" t="str">
        <f>IF(Замеры!T571=0, " ", Замеры!R571)</f>
        <v xml:space="preserve"> </v>
      </c>
      <c r="E575" s="29" t="str">
        <f>CONCATENATE(Замеры!N571,Замеры!Q571,Замеры!P571)</f>
        <v xml:space="preserve"> </v>
      </c>
      <c r="F575" s="30" t="str">
        <f>IF(Замеры!T571=0," ","---")</f>
        <v xml:space="preserve"> </v>
      </c>
      <c r="G575" s="31" t="str">
        <f>IF(Замеры!T571=0," ",Замеры!I571)</f>
        <v xml:space="preserve"> </v>
      </c>
      <c r="H575" s="31" t="str">
        <f>CONCATENATE(Замеры!AE571,Замеры!U571,Замеры!AF571)</f>
        <v>0 0</v>
      </c>
      <c r="I575" s="29" t="str">
        <f>CONCATENATE(Замеры!AC571,Замеры!U571,Замеры!AD571)</f>
        <v>0 0</v>
      </c>
      <c r="J575" s="31" t="str">
        <f>IF(Замеры!T571=0," ",G575*2.55)</f>
        <v xml:space="preserve"> </v>
      </c>
      <c r="K575" s="29" t="str">
        <f>IF(Замеры!T571=0," ",Замеры!AA571)</f>
        <v xml:space="preserve"> </v>
      </c>
      <c r="L575" s="29" t="str">
        <f>IF(Замеры!T571=0," ",Замеры!AB571)</f>
        <v xml:space="preserve"> </v>
      </c>
      <c r="M575" s="29" t="str">
        <f>IF(Замеры!T571=0," ",0.1)</f>
        <v xml:space="preserve"> </v>
      </c>
      <c r="N575" s="29" t="str">
        <f>IF(Замеры!T571=0," ",Замеры!T571)</f>
        <v xml:space="preserve"> </v>
      </c>
      <c r="O575" s="29" t="str">
        <f>Замеры!U571</f>
        <v xml:space="preserve"> </v>
      </c>
      <c r="P575" s="29" t="str">
        <f>Замеры!V571</f>
        <v xml:space="preserve"> </v>
      </c>
      <c r="Q575" s="29" t="str">
        <f>IF(Замеры!T571=0," ","+")</f>
        <v xml:space="preserve"> </v>
      </c>
      <c r="R575" s="32">
        <f>Замеры!S571</f>
        <v>0</v>
      </c>
      <c r="W575" s="33" t="e">
        <f t="shared" si="16"/>
        <v>#VALUE!</v>
      </c>
      <c r="X575" s="31" t="s">
        <v>75</v>
      </c>
      <c r="Y575" s="33" t="e">
        <f t="shared" si="17"/>
        <v>#VALUE!</v>
      </c>
      <c r="Z575" s="32"/>
    </row>
    <row r="576" spans="1:26" x14ac:dyDescent="0.3">
      <c r="A576" s="35">
        <f>IF(Замеры!B572=0, " ", Замеры!B572)</f>
        <v>567</v>
      </c>
      <c r="B576" s="37" t="str">
        <f>CONCATENATE(Замеры!C572,Замеры!E572)</f>
        <v>Группа от QF</v>
      </c>
      <c r="C576" s="35" t="str">
        <f>IF(Замеры!H572=0," ", Замеры!H572)</f>
        <v xml:space="preserve"> </v>
      </c>
      <c r="D576" s="29" t="str">
        <f>IF(Замеры!T572=0, " ", Замеры!R572)</f>
        <v xml:space="preserve"> </v>
      </c>
      <c r="E576" s="29" t="str">
        <f>CONCATENATE(Замеры!N572,Замеры!Q572,Замеры!P572)</f>
        <v xml:space="preserve"> </v>
      </c>
      <c r="F576" s="30" t="str">
        <f>IF(Замеры!T572=0," ","---")</f>
        <v xml:space="preserve"> </v>
      </c>
      <c r="G576" s="31" t="str">
        <f>IF(Замеры!T572=0," ",Замеры!I572)</f>
        <v xml:space="preserve"> </v>
      </c>
      <c r="H576" s="31" t="str">
        <f>CONCATENATE(Замеры!AE572,Замеры!U572,Замеры!AF572)</f>
        <v>0 0</v>
      </c>
      <c r="I576" s="29" t="str">
        <f>CONCATENATE(Замеры!AC572,Замеры!U572,Замеры!AD572)</f>
        <v>0 0</v>
      </c>
      <c r="J576" s="31" t="str">
        <f>IF(Замеры!T572=0," ",G576*2.55)</f>
        <v xml:space="preserve"> </v>
      </c>
      <c r="K576" s="29" t="str">
        <f>IF(Замеры!T572=0," ",Замеры!AA572)</f>
        <v xml:space="preserve"> </v>
      </c>
      <c r="L576" s="29" t="str">
        <f>IF(Замеры!T572=0," ",Замеры!AB572)</f>
        <v xml:space="preserve"> </v>
      </c>
      <c r="M576" s="29" t="str">
        <f>IF(Замеры!T572=0," ",0.1)</f>
        <v xml:space="preserve"> </v>
      </c>
      <c r="N576" s="29" t="str">
        <f>IF(Замеры!T572=0," ",Замеры!T572)</f>
        <v xml:space="preserve"> </v>
      </c>
      <c r="O576" s="29" t="str">
        <f>Замеры!U572</f>
        <v xml:space="preserve"> </v>
      </c>
      <c r="P576" s="29" t="str">
        <f>Замеры!V572</f>
        <v xml:space="preserve"> </v>
      </c>
      <c r="Q576" s="29" t="str">
        <f>IF(Замеры!T572=0," ","+")</f>
        <v xml:space="preserve"> </v>
      </c>
      <c r="R576" s="32">
        <f>Замеры!S572</f>
        <v>0</v>
      </c>
      <c r="W576" s="33" t="e">
        <f t="shared" si="16"/>
        <v>#VALUE!</v>
      </c>
      <c r="X576" s="31" t="s">
        <v>75</v>
      </c>
      <c r="Y576" s="33" t="e">
        <f t="shared" si="17"/>
        <v>#VALUE!</v>
      </c>
      <c r="Z576" s="32"/>
    </row>
    <row r="577" spans="1:26" x14ac:dyDescent="0.3">
      <c r="A577" s="35">
        <f>IF(Замеры!B573=0, " ", Замеры!B573)</f>
        <v>568</v>
      </c>
      <c r="B577" s="37" t="str">
        <f>CONCATENATE(Замеры!C573,Замеры!E573)</f>
        <v>Группа от QF</v>
      </c>
      <c r="C577" s="35" t="str">
        <f>IF(Замеры!H573=0," ", Замеры!H573)</f>
        <v xml:space="preserve"> </v>
      </c>
      <c r="D577" s="29" t="str">
        <f>IF(Замеры!T573=0, " ", Замеры!R573)</f>
        <v xml:space="preserve"> </v>
      </c>
      <c r="E577" s="29" t="str">
        <f>CONCATENATE(Замеры!N573,Замеры!Q573,Замеры!P573)</f>
        <v xml:space="preserve"> </v>
      </c>
      <c r="F577" s="30" t="str">
        <f>IF(Замеры!T573=0," ","---")</f>
        <v xml:space="preserve"> </v>
      </c>
      <c r="G577" s="31" t="str">
        <f>IF(Замеры!T573=0," ",Замеры!I573)</f>
        <v xml:space="preserve"> </v>
      </c>
      <c r="H577" s="31" t="str">
        <f>CONCATENATE(Замеры!AE573,Замеры!U573,Замеры!AF573)</f>
        <v>0 0</v>
      </c>
      <c r="I577" s="29" t="str">
        <f>CONCATENATE(Замеры!AC573,Замеры!U573,Замеры!AD573)</f>
        <v>0 0</v>
      </c>
      <c r="J577" s="31" t="str">
        <f>IF(Замеры!T573=0," ",G577*2.55)</f>
        <v xml:space="preserve"> </v>
      </c>
      <c r="K577" s="29" t="str">
        <f>IF(Замеры!T573=0," ",Замеры!AA573)</f>
        <v xml:space="preserve"> </v>
      </c>
      <c r="L577" s="29" t="str">
        <f>IF(Замеры!T573=0," ",Замеры!AB573)</f>
        <v xml:space="preserve"> </v>
      </c>
      <c r="M577" s="29" t="str">
        <f>IF(Замеры!T573=0," ",0.1)</f>
        <v xml:space="preserve"> </v>
      </c>
      <c r="N577" s="29" t="str">
        <f>IF(Замеры!T573=0," ",Замеры!T573)</f>
        <v xml:space="preserve"> </v>
      </c>
      <c r="O577" s="29" t="str">
        <f>Замеры!U573</f>
        <v xml:space="preserve"> </v>
      </c>
      <c r="P577" s="29" t="str">
        <f>Замеры!V573</f>
        <v xml:space="preserve"> </v>
      </c>
      <c r="Q577" s="29" t="str">
        <f>IF(Замеры!T573=0," ","+")</f>
        <v xml:space="preserve"> </v>
      </c>
      <c r="R577" s="32">
        <f>Замеры!S573</f>
        <v>0</v>
      </c>
      <c r="W577" s="33" t="e">
        <f t="shared" si="16"/>
        <v>#VALUE!</v>
      </c>
      <c r="X577" s="31" t="s">
        <v>75</v>
      </c>
      <c r="Y577" s="33" t="e">
        <f t="shared" si="17"/>
        <v>#VALUE!</v>
      </c>
      <c r="Z577" s="32"/>
    </row>
    <row r="578" spans="1:26" x14ac:dyDescent="0.3">
      <c r="A578" s="35">
        <f>IF(Замеры!B574=0, " ", Замеры!B574)</f>
        <v>569</v>
      </c>
      <c r="B578" s="37" t="str">
        <f>CONCATENATE(Замеры!C574,Замеры!E574)</f>
        <v>Группа от QF</v>
      </c>
      <c r="C578" s="35" t="str">
        <f>IF(Замеры!H574=0," ", Замеры!H574)</f>
        <v xml:space="preserve"> </v>
      </c>
      <c r="D578" s="29" t="str">
        <f>IF(Замеры!T574=0, " ", Замеры!R574)</f>
        <v xml:space="preserve"> </v>
      </c>
      <c r="E578" s="29" t="str">
        <f>CONCATENATE(Замеры!N574,Замеры!Q574,Замеры!P574)</f>
        <v xml:space="preserve"> </v>
      </c>
      <c r="F578" s="30" t="str">
        <f>IF(Замеры!T574=0," ","---")</f>
        <v xml:space="preserve"> </v>
      </c>
      <c r="G578" s="31" t="str">
        <f>IF(Замеры!T574=0," ",Замеры!I574)</f>
        <v xml:space="preserve"> </v>
      </c>
      <c r="H578" s="31" t="str">
        <f>CONCATENATE(Замеры!AE574,Замеры!U574,Замеры!AF574)</f>
        <v>0 0</v>
      </c>
      <c r="I578" s="29" t="str">
        <f>CONCATENATE(Замеры!AC574,Замеры!U574,Замеры!AD574)</f>
        <v>0 0</v>
      </c>
      <c r="J578" s="31" t="str">
        <f>IF(Замеры!T574=0," ",G578*2.55)</f>
        <v xml:space="preserve"> </v>
      </c>
      <c r="K578" s="29" t="str">
        <f>IF(Замеры!T574=0," ",Замеры!AA574)</f>
        <v xml:space="preserve"> </v>
      </c>
      <c r="L578" s="29" t="str">
        <f>IF(Замеры!T574=0," ",Замеры!AB574)</f>
        <v xml:space="preserve"> </v>
      </c>
      <c r="M578" s="29" t="str">
        <f>IF(Замеры!T574=0," ",0.1)</f>
        <v xml:space="preserve"> </v>
      </c>
      <c r="N578" s="29" t="str">
        <f>IF(Замеры!T574=0," ",Замеры!T574)</f>
        <v xml:space="preserve"> </v>
      </c>
      <c r="O578" s="29" t="str">
        <f>Замеры!U574</f>
        <v xml:space="preserve"> </v>
      </c>
      <c r="P578" s="29" t="str">
        <f>Замеры!V574</f>
        <v xml:space="preserve"> </v>
      </c>
      <c r="Q578" s="29" t="str">
        <f>IF(Замеры!T574=0," ","+")</f>
        <v xml:space="preserve"> </v>
      </c>
      <c r="R578" s="32">
        <f>Замеры!S574</f>
        <v>0</v>
      </c>
      <c r="W578" s="33" t="e">
        <f t="shared" si="16"/>
        <v>#VALUE!</v>
      </c>
      <c r="X578" s="31" t="s">
        <v>75</v>
      </c>
      <c r="Y578" s="33" t="e">
        <f t="shared" si="17"/>
        <v>#VALUE!</v>
      </c>
      <c r="Z578" s="32"/>
    </row>
    <row r="579" spans="1:26" x14ac:dyDescent="0.3">
      <c r="A579" s="35">
        <f>IF(Замеры!B575=0, " ", Замеры!B575)</f>
        <v>570</v>
      </c>
      <c r="B579" s="37" t="str">
        <f>CONCATENATE(Замеры!C575,Замеры!E575)</f>
        <v>Группа от QF</v>
      </c>
      <c r="C579" s="35" t="str">
        <f>IF(Замеры!H575=0," ", Замеры!H575)</f>
        <v xml:space="preserve"> </v>
      </c>
      <c r="D579" s="29" t="str">
        <f>IF(Замеры!T575=0, " ", Замеры!R575)</f>
        <v xml:space="preserve"> </v>
      </c>
      <c r="E579" s="29" t="str">
        <f>CONCATENATE(Замеры!N575,Замеры!Q575,Замеры!P575)</f>
        <v xml:space="preserve"> </v>
      </c>
      <c r="F579" s="30" t="str">
        <f>IF(Замеры!T575=0," ","---")</f>
        <v xml:space="preserve"> </v>
      </c>
      <c r="G579" s="31" t="str">
        <f>IF(Замеры!T575=0," ",Замеры!I575)</f>
        <v xml:space="preserve"> </v>
      </c>
      <c r="H579" s="31" t="str">
        <f>CONCATENATE(Замеры!AE575,Замеры!U575,Замеры!AF575)</f>
        <v>0 0</v>
      </c>
      <c r="I579" s="29" t="str">
        <f>CONCATENATE(Замеры!AC575,Замеры!U575,Замеры!AD575)</f>
        <v>0 0</v>
      </c>
      <c r="J579" s="31" t="str">
        <f>IF(Замеры!T575=0," ",G579*2.55)</f>
        <v xml:space="preserve"> </v>
      </c>
      <c r="K579" s="29" t="str">
        <f>IF(Замеры!T575=0," ",Замеры!AA575)</f>
        <v xml:space="preserve"> </v>
      </c>
      <c r="L579" s="29" t="str">
        <f>IF(Замеры!T575=0," ",Замеры!AB575)</f>
        <v xml:space="preserve"> </v>
      </c>
      <c r="M579" s="29" t="str">
        <f>IF(Замеры!T575=0," ",0.1)</f>
        <v xml:space="preserve"> </v>
      </c>
      <c r="N579" s="29" t="str">
        <f>IF(Замеры!T575=0," ",Замеры!T575)</f>
        <v xml:space="preserve"> </v>
      </c>
      <c r="O579" s="29" t="str">
        <f>Замеры!U575</f>
        <v xml:space="preserve"> </v>
      </c>
      <c r="P579" s="29" t="str">
        <f>Замеры!V575</f>
        <v xml:space="preserve"> </v>
      </c>
      <c r="Q579" s="29" t="str">
        <f>IF(Замеры!T575=0," ","+")</f>
        <v xml:space="preserve"> </v>
      </c>
      <c r="R579" s="32">
        <f>Замеры!S575</f>
        <v>0</v>
      </c>
      <c r="W579" s="33" t="e">
        <f t="shared" si="16"/>
        <v>#VALUE!</v>
      </c>
      <c r="X579" s="31" t="s">
        <v>75</v>
      </c>
      <c r="Y579" s="33" t="e">
        <f t="shared" si="17"/>
        <v>#VALUE!</v>
      </c>
      <c r="Z579" s="32"/>
    </row>
    <row r="580" spans="1:26" x14ac:dyDescent="0.3">
      <c r="A580" s="35">
        <f>IF(Замеры!B576=0, " ", Замеры!B576)</f>
        <v>571</v>
      </c>
      <c r="B580" s="37" t="str">
        <f>CONCATENATE(Замеры!C576,Замеры!E576)</f>
        <v>Группа от QF</v>
      </c>
      <c r="C580" s="35" t="str">
        <f>IF(Замеры!H576=0," ", Замеры!H576)</f>
        <v xml:space="preserve"> </v>
      </c>
      <c r="D580" s="29" t="str">
        <f>IF(Замеры!T576=0, " ", Замеры!R576)</f>
        <v xml:space="preserve"> </v>
      </c>
      <c r="E580" s="29" t="str">
        <f>CONCATENATE(Замеры!N576,Замеры!Q576,Замеры!P576)</f>
        <v xml:space="preserve"> </v>
      </c>
      <c r="F580" s="30" t="str">
        <f>IF(Замеры!T576=0," ","---")</f>
        <v xml:space="preserve"> </v>
      </c>
      <c r="G580" s="31" t="str">
        <f>IF(Замеры!T576=0," ",Замеры!I576)</f>
        <v xml:space="preserve"> </v>
      </c>
      <c r="H580" s="31" t="str">
        <f>CONCATENATE(Замеры!AE576,Замеры!U576,Замеры!AF576)</f>
        <v>0 0</v>
      </c>
      <c r="I580" s="29" t="str">
        <f>CONCATENATE(Замеры!AC576,Замеры!U576,Замеры!AD576)</f>
        <v>0 0</v>
      </c>
      <c r="J580" s="31" t="str">
        <f>IF(Замеры!T576=0," ",G580*2.55)</f>
        <v xml:space="preserve"> </v>
      </c>
      <c r="K580" s="29" t="str">
        <f>IF(Замеры!T576=0," ",Замеры!AA576)</f>
        <v xml:space="preserve"> </v>
      </c>
      <c r="L580" s="29" t="str">
        <f>IF(Замеры!T576=0," ",Замеры!AB576)</f>
        <v xml:space="preserve"> </v>
      </c>
      <c r="M580" s="29" t="str">
        <f>IF(Замеры!T576=0," ",0.1)</f>
        <v xml:space="preserve"> </v>
      </c>
      <c r="N580" s="29" t="str">
        <f>IF(Замеры!T576=0," ",Замеры!T576)</f>
        <v xml:space="preserve"> </v>
      </c>
      <c r="O580" s="29" t="str">
        <f>Замеры!U576</f>
        <v xml:space="preserve"> </v>
      </c>
      <c r="P580" s="29" t="str">
        <f>Замеры!V576</f>
        <v xml:space="preserve"> </v>
      </c>
      <c r="Q580" s="29" t="str">
        <f>IF(Замеры!T576=0," ","+")</f>
        <v xml:space="preserve"> </v>
      </c>
      <c r="R580" s="32">
        <f>Замеры!S576</f>
        <v>0</v>
      </c>
      <c r="W580" s="33" t="e">
        <f t="shared" si="16"/>
        <v>#VALUE!</v>
      </c>
      <c r="X580" s="31" t="s">
        <v>75</v>
      </c>
      <c r="Y580" s="33" t="e">
        <f t="shared" si="17"/>
        <v>#VALUE!</v>
      </c>
      <c r="Z580" s="32"/>
    </row>
    <row r="581" spans="1:26" x14ac:dyDescent="0.3">
      <c r="A581" s="35">
        <f>IF(Замеры!B577=0, " ", Замеры!B577)</f>
        <v>572</v>
      </c>
      <c r="B581" s="37" t="str">
        <f>CONCATENATE(Замеры!C577,Замеры!E577)</f>
        <v>Группа от QF</v>
      </c>
      <c r="C581" s="35" t="str">
        <f>IF(Замеры!H577=0," ", Замеры!H577)</f>
        <v xml:space="preserve"> </v>
      </c>
      <c r="D581" s="29" t="str">
        <f>IF(Замеры!T577=0, " ", Замеры!R577)</f>
        <v xml:space="preserve"> </v>
      </c>
      <c r="E581" s="29" t="str">
        <f>CONCATENATE(Замеры!N577,Замеры!Q577,Замеры!P577)</f>
        <v xml:space="preserve"> </v>
      </c>
      <c r="F581" s="30" t="str">
        <f>IF(Замеры!T577=0," ","---")</f>
        <v xml:space="preserve"> </v>
      </c>
      <c r="G581" s="31" t="str">
        <f>IF(Замеры!T577=0," ",Замеры!I577)</f>
        <v xml:space="preserve"> </v>
      </c>
      <c r="H581" s="31" t="str">
        <f>CONCATENATE(Замеры!AE577,Замеры!U577,Замеры!AF577)</f>
        <v>0 0</v>
      </c>
      <c r="I581" s="29" t="str">
        <f>CONCATENATE(Замеры!AC577,Замеры!U577,Замеры!AD577)</f>
        <v>0 0</v>
      </c>
      <c r="J581" s="31" t="str">
        <f>IF(Замеры!T577=0," ",G581*2.55)</f>
        <v xml:space="preserve"> </v>
      </c>
      <c r="K581" s="29" t="str">
        <f>IF(Замеры!T577=0," ",Замеры!AA577)</f>
        <v xml:space="preserve"> </v>
      </c>
      <c r="L581" s="29" t="str">
        <f>IF(Замеры!T577=0," ",Замеры!AB577)</f>
        <v xml:space="preserve"> </v>
      </c>
      <c r="M581" s="29" t="str">
        <f>IF(Замеры!T577=0," ",0.1)</f>
        <v xml:space="preserve"> </v>
      </c>
      <c r="N581" s="29" t="str">
        <f>IF(Замеры!T577=0," ",Замеры!T577)</f>
        <v xml:space="preserve"> </v>
      </c>
      <c r="O581" s="29" t="str">
        <f>Замеры!U577</f>
        <v xml:space="preserve"> </v>
      </c>
      <c r="P581" s="29" t="str">
        <f>Замеры!V577</f>
        <v xml:space="preserve"> </v>
      </c>
      <c r="Q581" s="29" t="str">
        <f>IF(Замеры!T577=0," ","+")</f>
        <v xml:space="preserve"> </v>
      </c>
      <c r="R581" s="32">
        <f>Замеры!S577</f>
        <v>0</v>
      </c>
      <c r="W581" s="33" t="e">
        <f t="shared" si="16"/>
        <v>#VALUE!</v>
      </c>
      <c r="X581" s="31" t="s">
        <v>75</v>
      </c>
      <c r="Y581" s="33" t="e">
        <f t="shared" si="17"/>
        <v>#VALUE!</v>
      </c>
      <c r="Z581" s="32"/>
    </row>
    <row r="582" spans="1:26" x14ac:dyDescent="0.3">
      <c r="A582" s="35">
        <f>IF(Замеры!B578=0, " ", Замеры!B578)</f>
        <v>573</v>
      </c>
      <c r="B582" s="37" t="str">
        <f>CONCATENATE(Замеры!C578,Замеры!E578)</f>
        <v>Группа от QF</v>
      </c>
      <c r="C582" s="35" t="str">
        <f>IF(Замеры!H578=0," ", Замеры!H578)</f>
        <v xml:space="preserve"> </v>
      </c>
      <c r="D582" s="29" t="str">
        <f>IF(Замеры!T578=0, " ", Замеры!R578)</f>
        <v xml:space="preserve"> </v>
      </c>
      <c r="E582" s="29" t="str">
        <f>CONCATENATE(Замеры!N578,Замеры!Q578,Замеры!P578)</f>
        <v xml:space="preserve"> </v>
      </c>
      <c r="F582" s="30" t="str">
        <f>IF(Замеры!T578=0," ","---")</f>
        <v xml:space="preserve"> </v>
      </c>
      <c r="G582" s="31" t="str">
        <f>IF(Замеры!T578=0," ",Замеры!I578)</f>
        <v xml:space="preserve"> </v>
      </c>
      <c r="H582" s="31" t="str">
        <f>CONCATENATE(Замеры!AE578,Замеры!U578,Замеры!AF578)</f>
        <v>0 0</v>
      </c>
      <c r="I582" s="29" t="str">
        <f>CONCATENATE(Замеры!AC578,Замеры!U578,Замеры!AD578)</f>
        <v>0 0</v>
      </c>
      <c r="J582" s="31" t="str">
        <f>IF(Замеры!T578=0," ",G582*2.55)</f>
        <v xml:space="preserve"> </v>
      </c>
      <c r="K582" s="29" t="str">
        <f>IF(Замеры!T578=0," ",Замеры!AA578)</f>
        <v xml:space="preserve"> </v>
      </c>
      <c r="L582" s="29" t="str">
        <f>IF(Замеры!T578=0," ",Замеры!AB578)</f>
        <v xml:space="preserve"> </v>
      </c>
      <c r="M582" s="29" t="str">
        <f>IF(Замеры!T578=0," ",0.1)</f>
        <v xml:space="preserve"> </v>
      </c>
      <c r="N582" s="29" t="str">
        <f>IF(Замеры!T578=0," ",Замеры!T578)</f>
        <v xml:space="preserve"> </v>
      </c>
      <c r="O582" s="29" t="str">
        <f>Замеры!U578</f>
        <v xml:space="preserve"> </v>
      </c>
      <c r="P582" s="29" t="str">
        <f>Замеры!V578</f>
        <v xml:space="preserve"> </v>
      </c>
      <c r="Q582" s="29" t="str">
        <f>IF(Замеры!T578=0," ","+")</f>
        <v xml:space="preserve"> </v>
      </c>
      <c r="R582" s="32">
        <f>Замеры!S578</f>
        <v>0</v>
      </c>
      <c r="W582" s="33" t="e">
        <f t="shared" si="16"/>
        <v>#VALUE!</v>
      </c>
      <c r="X582" s="31" t="s">
        <v>75</v>
      </c>
      <c r="Y582" s="33" t="e">
        <f t="shared" si="17"/>
        <v>#VALUE!</v>
      </c>
      <c r="Z582" s="32"/>
    </row>
    <row r="583" spans="1:26" x14ac:dyDescent="0.3">
      <c r="A583" s="35">
        <f>IF(Замеры!B579=0, " ", Замеры!B579)</f>
        <v>574</v>
      </c>
      <c r="B583" s="37" t="str">
        <f>CONCATENATE(Замеры!C579,Замеры!E579)</f>
        <v>Группа от QF</v>
      </c>
      <c r="C583" s="35" t="str">
        <f>IF(Замеры!H579=0," ", Замеры!H579)</f>
        <v xml:space="preserve"> </v>
      </c>
      <c r="D583" s="29" t="str">
        <f>IF(Замеры!T579=0, " ", Замеры!R579)</f>
        <v xml:space="preserve"> </v>
      </c>
      <c r="E583" s="29" t="str">
        <f>CONCATENATE(Замеры!N579,Замеры!Q579,Замеры!P579)</f>
        <v xml:space="preserve"> </v>
      </c>
      <c r="F583" s="30" t="str">
        <f>IF(Замеры!T579=0," ","---")</f>
        <v xml:space="preserve"> </v>
      </c>
      <c r="G583" s="31" t="str">
        <f>IF(Замеры!T579=0," ",Замеры!I579)</f>
        <v xml:space="preserve"> </v>
      </c>
      <c r="H583" s="31" t="str">
        <f>CONCATENATE(Замеры!AE579,Замеры!U579,Замеры!AF579)</f>
        <v>0 0</v>
      </c>
      <c r="I583" s="29" t="str">
        <f>CONCATENATE(Замеры!AC579,Замеры!U579,Замеры!AD579)</f>
        <v>0 0</v>
      </c>
      <c r="J583" s="31" t="str">
        <f>IF(Замеры!T579=0," ",G583*2.55)</f>
        <v xml:space="preserve"> </v>
      </c>
      <c r="K583" s="29" t="str">
        <f>IF(Замеры!T579=0," ",Замеры!AA579)</f>
        <v xml:space="preserve"> </v>
      </c>
      <c r="L583" s="29" t="str">
        <f>IF(Замеры!T579=0," ",Замеры!AB579)</f>
        <v xml:space="preserve"> </v>
      </c>
      <c r="M583" s="29" t="str">
        <f>IF(Замеры!T579=0," ",0.1)</f>
        <v xml:space="preserve"> </v>
      </c>
      <c r="N583" s="29" t="str">
        <f>IF(Замеры!T579=0," ",Замеры!T579)</f>
        <v xml:space="preserve"> </v>
      </c>
      <c r="O583" s="29" t="str">
        <f>Замеры!U579</f>
        <v xml:space="preserve"> </v>
      </c>
      <c r="P583" s="29" t="str">
        <f>Замеры!V579</f>
        <v xml:space="preserve"> </v>
      </c>
      <c r="Q583" s="29" t="str">
        <f>IF(Замеры!T579=0," ","+")</f>
        <v xml:space="preserve"> </v>
      </c>
      <c r="R583" s="32">
        <f>Замеры!S579</f>
        <v>0</v>
      </c>
      <c r="W583" s="33" t="e">
        <f t="shared" si="16"/>
        <v>#VALUE!</v>
      </c>
      <c r="X583" s="31" t="s">
        <v>75</v>
      </c>
      <c r="Y583" s="33" t="e">
        <f t="shared" si="17"/>
        <v>#VALUE!</v>
      </c>
      <c r="Z583" s="32"/>
    </row>
    <row r="584" spans="1:26" x14ac:dyDescent="0.3">
      <c r="A584" s="35">
        <f>IF(Замеры!B580=0, " ", Замеры!B580)</f>
        <v>575</v>
      </c>
      <c r="B584" s="37" t="str">
        <f>CONCATENATE(Замеры!C580,Замеры!E580)</f>
        <v>Группа от QF</v>
      </c>
      <c r="C584" s="35" t="str">
        <f>IF(Замеры!H580=0," ", Замеры!H580)</f>
        <v xml:space="preserve"> </v>
      </c>
      <c r="D584" s="29" t="str">
        <f>IF(Замеры!T580=0, " ", Замеры!R580)</f>
        <v xml:space="preserve"> </v>
      </c>
      <c r="E584" s="29" t="str">
        <f>CONCATENATE(Замеры!N580,Замеры!Q580,Замеры!P580)</f>
        <v xml:space="preserve"> </v>
      </c>
      <c r="F584" s="30" t="str">
        <f>IF(Замеры!T580=0," ","---")</f>
        <v xml:space="preserve"> </v>
      </c>
      <c r="G584" s="31" t="str">
        <f>IF(Замеры!T580=0," ",Замеры!I580)</f>
        <v xml:space="preserve"> </v>
      </c>
      <c r="H584" s="31" t="str">
        <f>CONCATENATE(Замеры!AE580,Замеры!U580,Замеры!AF580)</f>
        <v>0 0</v>
      </c>
      <c r="I584" s="29" t="str">
        <f>CONCATENATE(Замеры!AC580,Замеры!U580,Замеры!AD580)</f>
        <v>0 0</v>
      </c>
      <c r="J584" s="31" t="str">
        <f>IF(Замеры!T580=0," ",G584*2.55)</f>
        <v xml:space="preserve"> </v>
      </c>
      <c r="K584" s="29" t="str">
        <f>IF(Замеры!T580=0," ",Замеры!AA580)</f>
        <v xml:space="preserve"> </v>
      </c>
      <c r="L584" s="29" t="str">
        <f>IF(Замеры!T580=0," ",Замеры!AB580)</f>
        <v xml:space="preserve"> </v>
      </c>
      <c r="M584" s="29" t="str">
        <f>IF(Замеры!T580=0," ",0.1)</f>
        <v xml:space="preserve"> </v>
      </c>
      <c r="N584" s="29" t="str">
        <f>IF(Замеры!T580=0," ",Замеры!T580)</f>
        <v xml:space="preserve"> </v>
      </c>
      <c r="O584" s="29" t="str">
        <f>Замеры!U580</f>
        <v xml:space="preserve"> </v>
      </c>
      <c r="P584" s="29" t="str">
        <f>Замеры!V580</f>
        <v xml:space="preserve"> </v>
      </c>
      <c r="Q584" s="29" t="str">
        <f>IF(Замеры!T580=0," ","+")</f>
        <v xml:space="preserve"> </v>
      </c>
      <c r="R584" s="32">
        <f>Замеры!S580</f>
        <v>0</v>
      </c>
      <c r="W584" s="33" t="e">
        <f t="shared" si="16"/>
        <v>#VALUE!</v>
      </c>
      <c r="X584" s="31" t="s">
        <v>75</v>
      </c>
      <c r="Y584" s="33" t="e">
        <f t="shared" si="17"/>
        <v>#VALUE!</v>
      </c>
      <c r="Z584" s="32"/>
    </row>
    <row r="585" spans="1:26" x14ac:dyDescent="0.3">
      <c r="A585" s="35">
        <f>IF(Замеры!B581=0, " ", Замеры!B581)</f>
        <v>576</v>
      </c>
      <c r="B585" s="37" t="str">
        <f>CONCATENATE(Замеры!C581,Замеры!E581)</f>
        <v>Группа от QF</v>
      </c>
      <c r="C585" s="35" t="str">
        <f>IF(Замеры!H581=0," ", Замеры!H581)</f>
        <v xml:space="preserve"> </v>
      </c>
      <c r="D585" s="29" t="str">
        <f>IF(Замеры!T581=0, " ", Замеры!R581)</f>
        <v xml:space="preserve"> </v>
      </c>
      <c r="E585" s="29" t="str">
        <f>CONCATENATE(Замеры!N581,Замеры!Q581,Замеры!P581)</f>
        <v xml:space="preserve"> </v>
      </c>
      <c r="F585" s="30" t="str">
        <f>IF(Замеры!T581=0," ","---")</f>
        <v xml:space="preserve"> </v>
      </c>
      <c r="G585" s="31" t="str">
        <f>IF(Замеры!T581=0," ",Замеры!I581)</f>
        <v xml:space="preserve"> </v>
      </c>
      <c r="H585" s="31" t="str">
        <f>CONCATENATE(Замеры!AE581,Замеры!U581,Замеры!AF581)</f>
        <v>0 0</v>
      </c>
      <c r="I585" s="29" t="str">
        <f>CONCATENATE(Замеры!AC581,Замеры!U581,Замеры!AD581)</f>
        <v>0 0</v>
      </c>
      <c r="J585" s="31" t="str">
        <f>IF(Замеры!T581=0," ",G585*2.55)</f>
        <v xml:space="preserve"> </v>
      </c>
      <c r="K585" s="29" t="str">
        <f>IF(Замеры!T581=0," ",Замеры!AA581)</f>
        <v xml:space="preserve"> </v>
      </c>
      <c r="L585" s="29" t="str">
        <f>IF(Замеры!T581=0," ",Замеры!AB581)</f>
        <v xml:space="preserve"> </v>
      </c>
      <c r="M585" s="29" t="str">
        <f>IF(Замеры!T581=0," ",0.1)</f>
        <v xml:space="preserve"> </v>
      </c>
      <c r="N585" s="29" t="str">
        <f>IF(Замеры!T581=0," ",Замеры!T581)</f>
        <v xml:space="preserve"> </v>
      </c>
      <c r="O585" s="29" t="str">
        <f>Замеры!U581</f>
        <v xml:space="preserve"> </v>
      </c>
      <c r="P585" s="29" t="str">
        <f>Замеры!V581</f>
        <v xml:space="preserve"> </v>
      </c>
      <c r="Q585" s="29" t="str">
        <f>IF(Замеры!T581=0," ","+")</f>
        <v xml:space="preserve"> </v>
      </c>
      <c r="R585" s="32">
        <f>Замеры!S581</f>
        <v>0</v>
      </c>
      <c r="W585" s="33" t="e">
        <f t="shared" si="16"/>
        <v>#VALUE!</v>
      </c>
      <c r="X585" s="31" t="s">
        <v>75</v>
      </c>
      <c r="Y585" s="33" t="e">
        <f t="shared" si="17"/>
        <v>#VALUE!</v>
      </c>
      <c r="Z585" s="32"/>
    </row>
    <row r="586" spans="1:26" x14ac:dyDescent="0.3">
      <c r="A586" s="35">
        <f>IF(Замеры!B582=0, " ", Замеры!B582)</f>
        <v>577</v>
      </c>
      <c r="B586" s="37" t="str">
        <f>CONCATENATE(Замеры!C582,Замеры!E582)</f>
        <v>Группа от QF</v>
      </c>
      <c r="C586" s="35" t="str">
        <f>IF(Замеры!H582=0," ", Замеры!H582)</f>
        <v xml:space="preserve"> </v>
      </c>
      <c r="D586" s="29" t="str">
        <f>IF(Замеры!T582=0, " ", Замеры!R582)</f>
        <v xml:space="preserve"> </v>
      </c>
      <c r="E586" s="29" t="str">
        <f>CONCATENATE(Замеры!N582,Замеры!Q582,Замеры!P582)</f>
        <v xml:space="preserve"> </v>
      </c>
      <c r="F586" s="30" t="str">
        <f>IF(Замеры!T582=0," ","---")</f>
        <v xml:space="preserve"> </v>
      </c>
      <c r="G586" s="31" t="str">
        <f>IF(Замеры!T582=0," ",Замеры!I582)</f>
        <v xml:space="preserve"> </v>
      </c>
      <c r="H586" s="31" t="str">
        <f>CONCATENATE(Замеры!AE582,Замеры!U582,Замеры!AF582)</f>
        <v>0 0</v>
      </c>
      <c r="I586" s="29" t="str">
        <f>CONCATENATE(Замеры!AC582,Замеры!U582,Замеры!AD582)</f>
        <v>0 0</v>
      </c>
      <c r="J586" s="31" t="str">
        <f>IF(Замеры!T582=0," ",G586*2.55)</f>
        <v xml:space="preserve"> </v>
      </c>
      <c r="K586" s="29" t="str">
        <f>IF(Замеры!T582=0," ",Замеры!AA582)</f>
        <v xml:space="preserve"> </v>
      </c>
      <c r="L586" s="29" t="str">
        <f>IF(Замеры!T582=0," ",Замеры!AB582)</f>
        <v xml:space="preserve"> </v>
      </c>
      <c r="M586" s="29" t="str">
        <f>IF(Замеры!T582=0," ",0.1)</f>
        <v xml:space="preserve"> </v>
      </c>
      <c r="N586" s="29" t="str">
        <f>IF(Замеры!T582=0," ",Замеры!T582)</f>
        <v xml:space="preserve"> </v>
      </c>
      <c r="O586" s="29" t="str">
        <f>Замеры!U582</f>
        <v xml:space="preserve"> </v>
      </c>
      <c r="P586" s="29" t="str">
        <f>Замеры!V582</f>
        <v xml:space="preserve"> </v>
      </c>
      <c r="Q586" s="29" t="str">
        <f>IF(Замеры!T582=0," ","+")</f>
        <v xml:space="preserve"> </v>
      </c>
      <c r="R586" s="32">
        <f>Замеры!S582</f>
        <v>0</v>
      </c>
      <c r="W586" s="33" t="e">
        <f t="shared" ref="W586:W649" si="18">G586*1.13</f>
        <v>#VALUE!</v>
      </c>
      <c r="X586" s="31" t="s">
        <v>75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IF(Замеры!B583=0, " ", Замеры!B583)</f>
        <v>578</v>
      </c>
      <c r="B587" s="37" t="str">
        <f>CONCATENATE(Замеры!C583,Замеры!E583)</f>
        <v>Группа от QF</v>
      </c>
      <c r="C587" s="35" t="str">
        <f>IF(Замеры!H583=0," ", Замеры!H583)</f>
        <v xml:space="preserve"> </v>
      </c>
      <c r="D587" s="29" t="str">
        <f>IF(Замеры!T583=0, " ", Замеры!R583)</f>
        <v xml:space="preserve"> </v>
      </c>
      <c r="E587" s="29" t="str">
        <f>CONCATENATE(Замеры!N583,Замеры!Q583,Замеры!P583)</f>
        <v xml:space="preserve"> </v>
      </c>
      <c r="F587" s="30" t="str">
        <f>IF(Замеры!T583=0," ","---")</f>
        <v xml:space="preserve"> </v>
      </c>
      <c r="G587" s="31" t="str">
        <f>IF(Замеры!T583=0," ",Замеры!I583)</f>
        <v xml:space="preserve"> </v>
      </c>
      <c r="H587" s="31" t="str">
        <f>CONCATENATE(Замеры!AE583,Замеры!U583,Замеры!AF583)</f>
        <v>0 0</v>
      </c>
      <c r="I587" s="29" t="str">
        <f>CONCATENATE(Замеры!AC583,Замеры!U583,Замеры!AD583)</f>
        <v>0 0</v>
      </c>
      <c r="J587" s="31" t="str">
        <f>IF(Замеры!T583=0," ",G587*2.55)</f>
        <v xml:space="preserve"> </v>
      </c>
      <c r="K587" s="29" t="str">
        <f>IF(Замеры!T583=0," ",Замеры!AA583)</f>
        <v xml:space="preserve"> </v>
      </c>
      <c r="L587" s="29" t="str">
        <f>IF(Замеры!T583=0," ",Замеры!AB583)</f>
        <v xml:space="preserve"> </v>
      </c>
      <c r="M587" s="29" t="str">
        <f>IF(Замеры!T583=0," ",0.1)</f>
        <v xml:space="preserve"> </v>
      </c>
      <c r="N587" s="29" t="str">
        <f>IF(Замеры!T583=0," ",Замеры!T583)</f>
        <v xml:space="preserve"> </v>
      </c>
      <c r="O587" s="29" t="str">
        <f>Замеры!U583</f>
        <v xml:space="preserve"> </v>
      </c>
      <c r="P587" s="29" t="str">
        <f>Замеры!V583</f>
        <v xml:space="preserve"> </v>
      </c>
      <c r="Q587" s="29" t="str">
        <f>IF(Замеры!T583=0," ","+")</f>
        <v xml:space="preserve"> </v>
      </c>
      <c r="R587" s="32">
        <f>Замеры!S583</f>
        <v>0</v>
      </c>
      <c r="W587" s="33" t="e">
        <f t="shared" si="18"/>
        <v>#VALUE!</v>
      </c>
      <c r="X587" s="31" t="s">
        <v>75</v>
      </c>
      <c r="Y587" s="33" t="e">
        <f t="shared" si="19"/>
        <v>#VALUE!</v>
      </c>
      <c r="Z587" s="32"/>
    </row>
    <row r="588" spans="1:26" x14ac:dyDescent="0.3">
      <c r="A588" s="35">
        <f>IF(Замеры!B584=0, " ", Замеры!B584)</f>
        <v>579</v>
      </c>
      <c r="B588" s="37" t="str">
        <f>CONCATENATE(Замеры!C584,Замеры!E584)</f>
        <v>Группа от QF</v>
      </c>
      <c r="C588" s="35" t="str">
        <f>IF(Замеры!H584=0," ", Замеры!H584)</f>
        <v xml:space="preserve"> </v>
      </c>
      <c r="D588" s="29" t="str">
        <f>IF(Замеры!T584=0, " ", Замеры!R584)</f>
        <v xml:space="preserve"> </v>
      </c>
      <c r="E588" s="29" t="str">
        <f>CONCATENATE(Замеры!N584,Замеры!Q584,Замеры!P584)</f>
        <v xml:space="preserve"> </v>
      </c>
      <c r="F588" s="30" t="str">
        <f>IF(Замеры!T584=0," ","---")</f>
        <v xml:space="preserve"> </v>
      </c>
      <c r="G588" s="31" t="str">
        <f>IF(Замеры!T584=0," ",Замеры!I584)</f>
        <v xml:space="preserve"> </v>
      </c>
      <c r="H588" s="31" t="str">
        <f>CONCATENATE(Замеры!AE584,Замеры!U584,Замеры!AF584)</f>
        <v>0 0</v>
      </c>
      <c r="I588" s="29" t="str">
        <f>CONCATENATE(Замеры!AC584,Замеры!U584,Замеры!AD584)</f>
        <v>0 0</v>
      </c>
      <c r="J588" s="31" t="str">
        <f>IF(Замеры!T584=0," ",G588*2.55)</f>
        <v xml:space="preserve"> </v>
      </c>
      <c r="K588" s="29" t="str">
        <f>IF(Замеры!T584=0," ",Замеры!AA584)</f>
        <v xml:space="preserve"> </v>
      </c>
      <c r="L588" s="29" t="str">
        <f>IF(Замеры!T584=0," ",Замеры!AB584)</f>
        <v xml:space="preserve"> </v>
      </c>
      <c r="M588" s="29" t="str">
        <f>IF(Замеры!T584=0," ",0.1)</f>
        <v xml:space="preserve"> </v>
      </c>
      <c r="N588" s="29" t="str">
        <f>IF(Замеры!T584=0," ",Замеры!T584)</f>
        <v xml:space="preserve"> </v>
      </c>
      <c r="O588" s="29" t="str">
        <f>Замеры!U584</f>
        <v xml:space="preserve"> </v>
      </c>
      <c r="P588" s="29" t="str">
        <f>Замеры!V584</f>
        <v xml:space="preserve"> </v>
      </c>
      <c r="Q588" s="29" t="str">
        <f>IF(Замеры!T584=0," ","+")</f>
        <v xml:space="preserve"> </v>
      </c>
      <c r="R588" s="32">
        <f>Замеры!S584</f>
        <v>0</v>
      </c>
      <c r="W588" s="33" t="e">
        <f t="shared" si="18"/>
        <v>#VALUE!</v>
      </c>
      <c r="X588" s="31" t="s">
        <v>75</v>
      </c>
      <c r="Y588" s="33" t="e">
        <f t="shared" si="19"/>
        <v>#VALUE!</v>
      </c>
      <c r="Z588" s="32"/>
    </row>
    <row r="589" spans="1:26" x14ac:dyDescent="0.3">
      <c r="A589" s="35">
        <f>IF(Замеры!B585=0, " ", Замеры!B585)</f>
        <v>580</v>
      </c>
      <c r="B589" s="37" t="str">
        <f>CONCATENATE(Замеры!C585,Замеры!E585)</f>
        <v>Группа от QF</v>
      </c>
      <c r="C589" s="35" t="str">
        <f>IF(Замеры!H585=0," ", Замеры!H585)</f>
        <v xml:space="preserve"> </v>
      </c>
      <c r="D589" s="29" t="str">
        <f>IF(Замеры!T585=0, " ", Замеры!R585)</f>
        <v xml:space="preserve"> </v>
      </c>
      <c r="E589" s="29" t="str">
        <f>CONCATENATE(Замеры!N585,Замеры!Q585,Замеры!P585)</f>
        <v xml:space="preserve"> </v>
      </c>
      <c r="F589" s="30" t="str">
        <f>IF(Замеры!T585=0," ","---")</f>
        <v xml:space="preserve"> </v>
      </c>
      <c r="G589" s="31" t="str">
        <f>IF(Замеры!T585=0," ",Замеры!I585)</f>
        <v xml:space="preserve"> </v>
      </c>
      <c r="H589" s="31" t="str">
        <f>CONCATENATE(Замеры!AE585,Замеры!U585,Замеры!AF585)</f>
        <v>0 0</v>
      </c>
      <c r="I589" s="29" t="str">
        <f>CONCATENATE(Замеры!AC585,Замеры!U585,Замеры!AD585)</f>
        <v>0 0</v>
      </c>
      <c r="J589" s="31" t="str">
        <f>IF(Замеры!T585=0," ",G589*2.55)</f>
        <v xml:space="preserve"> </v>
      </c>
      <c r="K589" s="29" t="str">
        <f>IF(Замеры!T585=0," ",Замеры!AA585)</f>
        <v xml:space="preserve"> </v>
      </c>
      <c r="L589" s="29" t="str">
        <f>IF(Замеры!T585=0," ",Замеры!AB585)</f>
        <v xml:space="preserve"> </v>
      </c>
      <c r="M589" s="29" t="str">
        <f>IF(Замеры!T585=0," ",0.1)</f>
        <v xml:space="preserve"> </v>
      </c>
      <c r="N589" s="29" t="str">
        <f>IF(Замеры!T585=0," ",Замеры!T585)</f>
        <v xml:space="preserve"> </v>
      </c>
      <c r="O589" s="29" t="str">
        <f>Замеры!U585</f>
        <v xml:space="preserve"> </v>
      </c>
      <c r="P589" s="29" t="str">
        <f>Замеры!V585</f>
        <v xml:space="preserve"> </v>
      </c>
      <c r="Q589" s="29" t="str">
        <f>IF(Замеры!T585=0," ","+")</f>
        <v xml:space="preserve"> </v>
      </c>
      <c r="R589" s="32">
        <f>Замеры!S585</f>
        <v>0</v>
      </c>
      <c r="W589" s="33" t="e">
        <f t="shared" si="18"/>
        <v>#VALUE!</v>
      </c>
      <c r="X589" s="31" t="s">
        <v>75</v>
      </c>
      <c r="Y589" s="33" t="e">
        <f t="shared" si="19"/>
        <v>#VALUE!</v>
      </c>
      <c r="Z589" s="32"/>
    </row>
    <row r="590" spans="1:26" x14ac:dyDescent="0.3">
      <c r="A590" s="35">
        <f>IF(Замеры!B586=0, " ", Замеры!B586)</f>
        <v>581</v>
      </c>
      <c r="B590" s="37" t="str">
        <f>CONCATENATE(Замеры!C586,Замеры!E586)</f>
        <v>Группа от QF</v>
      </c>
      <c r="C590" s="35" t="str">
        <f>IF(Замеры!H586=0," ", Замеры!H586)</f>
        <v xml:space="preserve"> </v>
      </c>
      <c r="D590" s="29" t="str">
        <f>IF(Замеры!T586=0, " ", Замеры!R586)</f>
        <v xml:space="preserve"> </v>
      </c>
      <c r="E590" s="29" t="str">
        <f>CONCATENATE(Замеры!N586,Замеры!Q586,Замеры!P586)</f>
        <v xml:space="preserve"> </v>
      </c>
      <c r="F590" s="30" t="str">
        <f>IF(Замеры!T586=0," ","---")</f>
        <v xml:space="preserve"> </v>
      </c>
      <c r="G590" s="31" t="str">
        <f>IF(Замеры!T586=0," ",Замеры!I586)</f>
        <v xml:space="preserve"> </v>
      </c>
      <c r="H590" s="31" t="str">
        <f>CONCATENATE(Замеры!AE586,Замеры!U586,Замеры!AF586)</f>
        <v>0 0</v>
      </c>
      <c r="I590" s="29" t="str">
        <f>CONCATENATE(Замеры!AC586,Замеры!U586,Замеры!AD586)</f>
        <v>0 0</v>
      </c>
      <c r="J590" s="31" t="str">
        <f>IF(Замеры!T586=0," ",G590*2.55)</f>
        <v xml:space="preserve"> </v>
      </c>
      <c r="K590" s="29" t="str">
        <f>IF(Замеры!T586=0," ",Замеры!AA586)</f>
        <v xml:space="preserve"> </v>
      </c>
      <c r="L590" s="29" t="str">
        <f>IF(Замеры!T586=0," ",Замеры!AB586)</f>
        <v xml:space="preserve"> </v>
      </c>
      <c r="M590" s="29" t="str">
        <f>IF(Замеры!T586=0," ",0.1)</f>
        <v xml:space="preserve"> </v>
      </c>
      <c r="N590" s="29" t="str">
        <f>IF(Замеры!T586=0," ",Замеры!T586)</f>
        <v xml:space="preserve"> </v>
      </c>
      <c r="O590" s="29" t="str">
        <f>Замеры!U586</f>
        <v xml:space="preserve"> </v>
      </c>
      <c r="P590" s="29" t="str">
        <f>Замеры!V586</f>
        <v xml:space="preserve"> </v>
      </c>
      <c r="Q590" s="29" t="str">
        <f>IF(Замеры!T586=0," ","+")</f>
        <v xml:space="preserve"> </v>
      </c>
      <c r="R590" s="32">
        <f>Замеры!S586</f>
        <v>0</v>
      </c>
      <c r="W590" s="33" t="e">
        <f t="shared" si="18"/>
        <v>#VALUE!</v>
      </c>
      <c r="X590" s="31" t="s">
        <v>75</v>
      </c>
      <c r="Y590" s="33" t="e">
        <f t="shared" si="19"/>
        <v>#VALUE!</v>
      </c>
      <c r="Z590" s="32"/>
    </row>
    <row r="591" spans="1:26" x14ac:dyDescent="0.3">
      <c r="A591" s="35">
        <f>IF(Замеры!B587=0, " ", Замеры!B587)</f>
        <v>582</v>
      </c>
      <c r="B591" s="37" t="str">
        <f>CONCATENATE(Замеры!C587,Замеры!E587)</f>
        <v>Группа от QF</v>
      </c>
      <c r="C591" s="35" t="str">
        <f>IF(Замеры!H587=0," ", Замеры!H587)</f>
        <v xml:space="preserve"> </v>
      </c>
      <c r="D591" s="29" t="str">
        <f>IF(Замеры!T587=0, " ", Замеры!R587)</f>
        <v xml:space="preserve"> </v>
      </c>
      <c r="E591" s="29" t="str">
        <f>CONCATENATE(Замеры!N587,Замеры!Q587,Замеры!P587)</f>
        <v xml:space="preserve"> </v>
      </c>
      <c r="F591" s="30" t="str">
        <f>IF(Замеры!T587=0," ","---")</f>
        <v xml:space="preserve"> </v>
      </c>
      <c r="G591" s="31" t="str">
        <f>IF(Замеры!T587=0," ",Замеры!I587)</f>
        <v xml:space="preserve"> </v>
      </c>
      <c r="H591" s="31" t="str">
        <f>CONCATENATE(Замеры!AE587,Замеры!U587,Замеры!AF587)</f>
        <v>0 0</v>
      </c>
      <c r="I591" s="29" t="str">
        <f>CONCATENATE(Замеры!AC587,Замеры!U587,Замеры!AD587)</f>
        <v>0 0</v>
      </c>
      <c r="J591" s="31" t="str">
        <f>IF(Замеры!T587=0," ",G591*2.55)</f>
        <v xml:space="preserve"> </v>
      </c>
      <c r="K591" s="29" t="str">
        <f>IF(Замеры!T587=0," ",Замеры!AA587)</f>
        <v xml:space="preserve"> </v>
      </c>
      <c r="L591" s="29" t="str">
        <f>IF(Замеры!T587=0," ",Замеры!AB587)</f>
        <v xml:space="preserve"> </v>
      </c>
      <c r="M591" s="29" t="str">
        <f>IF(Замеры!T587=0," ",0.1)</f>
        <v xml:space="preserve"> </v>
      </c>
      <c r="N591" s="29" t="str">
        <f>IF(Замеры!T587=0," ",Замеры!T587)</f>
        <v xml:space="preserve"> </v>
      </c>
      <c r="O591" s="29" t="str">
        <f>Замеры!U587</f>
        <v xml:space="preserve"> </v>
      </c>
      <c r="P591" s="29" t="str">
        <f>Замеры!V587</f>
        <v xml:space="preserve"> </v>
      </c>
      <c r="Q591" s="29" t="str">
        <f>IF(Замеры!T587=0," ","+")</f>
        <v xml:space="preserve"> </v>
      </c>
      <c r="R591" s="32">
        <f>Замеры!S587</f>
        <v>0</v>
      </c>
      <c r="W591" s="33" t="e">
        <f t="shared" si="18"/>
        <v>#VALUE!</v>
      </c>
      <c r="X591" s="31" t="s">
        <v>75</v>
      </c>
      <c r="Y591" s="33" t="e">
        <f t="shared" si="19"/>
        <v>#VALUE!</v>
      </c>
      <c r="Z591" s="32"/>
    </row>
    <row r="592" spans="1:26" x14ac:dyDescent="0.3">
      <c r="A592" s="35">
        <f>IF(Замеры!B588=0, " ", Замеры!B588)</f>
        <v>583</v>
      </c>
      <c r="B592" s="37" t="str">
        <f>CONCATENATE(Замеры!C588,Замеры!E588)</f>
        <v>Группа от QF</v>
      </c>
      <c r="C592" s="35" t="str">
        <f>IF(Замеры!H588=0," ", Замеры!H588)</f>
        <v xml:space="preserve"> </v>
      </c>
      <c r="D592" s="29" t="str">
        <f>IF(Замеры!T588=0, " ", Замеры!R588)</f>
        <v xml:space="preserve"> </v>
      </c>
      <c r="E592" s="29" t="str">
        <f>CONCATENATE(Замеры!N588,Замеры!Q588,Замеры!P588)</f>
        <v xml:space="preserve"> </v>
      </c>
      <c r="F592" s="30" t="str">
        <f>IF(Замеры!T588=0," ","---")</f>
        <v xml:space="preserve"> </v>
      </c>
      <c r="G592" s="31" t="str">
        <f>IF(Замеры!T588=0," ",Замеры!I588)</f>
        <v xml:space="preserve"> </v>
      </c>
      <c r="H592" s="31" t="str">
        <f>CONCATENATE(Замеры!AE588,Замеры!U588,Замеры!AF588)</f>
        <v>0 0</v>
      </c>
      <c r="I592" s="29" t="str">
        <f>CONCATENATE(Замеры!AC588,Замеры!U588,Замеры!AD588)</f>
        <v>0 0</v>
      </c>
      <c r="J592" s="31" t="str">
        <f>IF(Замеры!T588=0," ",G592*2.55)</f>
        <v xml:space="preserve"> </v>
      </c>
      <c r="K592" s="29" t="str">
        <f>IF(Замеры!T588=0," ",Замеры!AA588)</f>
        <v xml:space="preserve"> </v>
      </c>
      <c r="L592" s="29" t="str">
        <f>IF(Замеры!T588=0," ",Замеры!AB588)</f>
        <v xml:space="preserve"> </v>
      </c>
      <c r="M592" s="29" t="str">
        <f>IF(Замеры!T588=0," ",0.1)</f>
        <v xml:space="preserve"> </v>
      </c>
      <c r="N592" s="29" t="str">
        <f>IF(Замеры!T588=0," ",Замеры!T588)</f>
        <v xml:space="preserve"> </v>
      </c>
      <c r="O592" s="29" t="str">
        <f>Замеры!U588</f>
        <v xml:space="preserve"> </v>
      </c>
      <c r="P592" s="29" t="str">
        <f>Замеры!V588</f>
        <v xml:space="preserve"> </v>
      </c>
      <c r="Q592" s="29" t="str">
        <f>IF(Замеры!T588=0," ","+")</f>
        <v xml:space="preserve"> </v>
      </c>
      <c r="R592" s="32">
        <f>Замеры!S588</f>
        <v>0</v>
      </c>
      <c r="W592" s="33" t="e">
        <f t="shared" si="18"/>
        <v>#VALUE!</v>
      </c>
      <c r="X592" s="31" t="s">
        <v>75</v>
      </c>
      <c r="Y592" s="33" t="e">
        <f t="shared" si="19"/>
        <v>#VALUE!</v>
      </c>
      <c r="Z592" s="32"/>
    </row>
    <row r="593" spans="1:26" x14ac:dyDescent="0.3">
      <c r="A593" s="35">
        <f>IF(Замеры!B589=0, " ", Замеры!B589)</f>
        <v>584</v>
      </c>
      <c r="B593" s="37" t="str">
        <f>CONCATENATE(Замеры!C589,Замеры!E589)</f>
        <v>Группа от QF</v>
      </c>
      <c r="C593" s="35" t="str">
        <f>IF(Замеры!H589=0," ", Замеры!H589)</f>
        <v xml:space="preserve"> </v>
      </c>
      <c r="D593" s="29" t="str">
        <f>IF(Замеры!T589=0, " ", Замеры!R589)</f>
        <v xml:space="preserve"> </v>
      </c>
      <c r="E593" s="29" t="str">
        <f>CONCATENATE(Замеры!N589,Замеры!Q589,Замеры!P589)</f>
        <v xml:space="preserve"> </v>
      </c>
      <c r="F593" s="30" t="str">
        <f>IF(Замеры!T589=0," ","---")</f>
        <v xml:space="preserve"> </v>
      </c>
      <c r="G593" s="31" t="str">
        <f>IF(Замеры!T589=0," ",Замеры!I589)</f>
        <v xml:space="preserve"> </v>
      </c>
      <c r="H593" s="31" t="str">
        <f>CONCATENATE(Замеры!AE589,Замеры!U589,Замеры!AF589)</f>
        <v>0 0</v>
      </c>
      <c r="I593" s="29" t="str">
        <f>CONCATENATE(Замеры!AC589,Замеры!U589,Замеры!AD589)</f>
        <v>0 0</v>
      </c>
      <c r="J593" s="31" t="str">
        <f>IF(Замеры!T589=0," ",G593*2.55)</f>
        <v xml:space="preserve"> </v>
      </c>
      <c r="K593" s="29" t="str">
        <f>IF(Замеры!T589=0," ",Замеры!AA589)</f>
        <v xml:space="preserve"> </v>
      </c>
      <c r="L593" s="29" t="str">
        <f>IF(Замеры!T589=0," ",Замеры!AB589)</f>
        <v xml:space="preserve"> </v>
      </c>
      <c r="M593" s="29" t="str">
        <f>IF(Замеры!T589=0," ",0.1)</f>
        <v xml:space="preserve"> </v>
      </c>
      <c r="N593" s="29" t="str">
        <f>IF(Замеры!T589=0," ",Замеры!T589)</f>
        <v xml:space="preserve"> </v>
      </c>
      <c r="O593" s="29" t="str">
        <f>Замеры!U589</f>
        <v xml:space="preserve"> </v>
      </c>
      <c r="P593" s="29" t="str">
        <f>Замеры!V589</f>
        <v xml:space="preserve"> </v>
      </c>
      <c r="Q593" s="29" t="str">
        <f>IF(Замеры!T589=0," ","+")</f>
        <v xml:space="preserve"> </v>
      </c>
      <c r="R593" s="32">
        <f>Замеры!S589</f>
        <v>0</v>
      </c>
      <c r="W593" s="33" t="e">
        <f t="shared" si="18"/>
        <v>#VALUE!</v>
      </c>
      <c r="X593" s="31" t="s">
        <v>75</v>
      </c>
      <c r="Y593" s="33" t="e">
        <f t="shared" si="19"/>
        <v>#VALUE!</v>
      </c>
      <c r="Z593" s="32"/>
    </row>
    <row r="594" spans="1:26" x14ac:dyDescent="0.3">
      <c r="A594" s="35">
        <f>IF(Замеры!B590=0, " ", Замеры!B590)</f>
        <v>585</v>
      </c>
      <c r="B594" s="37" t="str">
        <f>CONCATENATE(Замеры!C590,Замеры!E590)</f>
        <v>Группа от QF</v>
      </c>
      <c r="C594" s="35" t="str">
        <f>IF(Замеры!H590=0," ", Замеры!H590)</f>
        <v xml:space="preserve"> </v>
      </c>
      <c r="D594" s="29" t="str">
        <f>IF(Замеры!T590=0, " ", Замеры!R590)</f>
        <v xml:space="preserve"> </v>
      </c>
      <c r="E594" s="29" t="str">
        <f>CONCATENATE(Замеры!N590,Замеры!Q590,Замеры!P590)</f>
        <v xml:space="preserve"> </v>
      </c>
      <c r="F594" s="30" t="str">
        <f>IF(Замеры!T590=0," ","---")</f>
        <v xml:space="preserve"> </v>
      </c>
      <c r="G594" s="31" t="str">
        <f>IF(Замеры!T590=0," ",Замеры!I590)</f>
        <v xml:space="preserve"> </v>
      </c>
      <c r="H594" s="31" t="str">
        <f>CONCATENATE(Замеры!AE590,Замеры!U590,Замеры!AF590)</f>
        <v>0 0</v>
      </c>
      <c r="I594" s="29" t="str">
        <f>CONCATENATE(Замеры!AC590,Замеры!U590,Замеры!AD590)</f>
        <v>0 0</v>
      </c>
      <c r="J594" s="31" t="str">
        <f>IF(Замеры!T590=0," ",G594*2.55)</f>
        <v xml:space="preserve"> </v>
      </c>
      <c r="K594" s="29" t="str">
        <f>IF(Замеры!T590=0," ",Замеры!AA590)</f>
        <v xml:space="preserve"> </v>
      </c>
      <c r="L594" s="29" t="str">
        <f>IF(Замеры!T590=0," ",Замеры!AB590)</f>
        <v xml:space="preserve"> </v>
      </c>
      <c r="M594" s="29" t="str">
        <f>IF(Замеры!T590=0," ",0.1)</f>
        <v xml:space="preserve"> </v>
      </c>
      <c r="N594" s="29" t="str">
        <f>IF(Замеры!T590=0," ",Замеры!T590)</f>
        <v xml:space="preserve"> </v>
      </c>
      <c r="O594" s="29" t="str">
        <f>Замеры!U590</f>
        <v xml:space="preserve"> </v>
      </c>
      <c r="P594" s="29" t="str">
        <f>Замеры!V590</f>
        <v xml:space="preserve"> </v>
      </c>
      <c r="Q594" s="29" t="str">
        <f>IF(Замеры!T590=0," ","+")</f>
        <v xml:space="preserve"> </v>
      </c>
      <c r="R594" s="32">
        <f>Замеры!S590</f>
        <v>0</v>
      </c>
      <c r="W594" s="33" t="e">
        <f t="shared" si="18"/>
        <v>#VALUE!</v>
      </c>
      <c r="X594" s="31" t="s">
        <v>75</v>
      </c>
      <c r="Y594" s="33" t="e">
        <f t="shared" si="19"/>
        <v>#VALUE!</v>
      </c>
      <c r="Z594" s="32"/>
    </row>
    <row r="595" spans="1:26" x14ac:dyDescent="0.3">
      <c r="A595" s="35">
        <f>IF(Замеры!B591=0, " ", Замеры!B591)</f>
        <v>586</v>
      </c>
      <c r="B595" s="37" t="str">
        <f>CONCATENATE(Замеры!C591,Замеры!E591)</f>
        <v>Группа от QF</v>
      </c>
      <c r="C595" s="35" t="str">
        <f>IF(Замеры!H591=0," ", Замеры!H591)</f>
        <v xml:space="preserve"> </v>
      </c>
      <c r="D595" s="29" t="str">
        <f>IF(Замеры!T591=0, " ", Замеры!R591)</f>
        <v xml:space="preserve"> </v>
      </c>
      <c r="E595" s="29" t="str">
        <f>CONCATENATE(Замеры!N591,Замеры!Q591,Замеры!P591)</f>
        <v xml:space="preserve"> </v>
      </c>
      <c r="F595" s="30" t="str">
        <f>IF(Замеры!T591=0," ","---")</f>
        <v xml:space="preserve"> </v>
      </c>
      <c r="G595" s="31" t="str">
        <f>IF(Замеры!T591=0," ",Замеры!I591)</f>
        <v xml:space="preserve"> </v>
      </c>
      <c r="H595" s="31" t="str">
        <f>CONCATENATE(Замеры!AE591,Замеры!U591,Замеры!AF591)</f>
        <v>0 0</v>
      </c>
      <c r="I595" s="29" t="str">
        <f>CONCATENATE(Замеры!AC591,Замеры!U591,Замеры!AD591)</f>
        <v>0 0</v>
      </c>
      <c r="J595" s="31" t="str">
        <f>IF(Замеры!T591=0," ",G595*2.55)</f>
        <v xml:space="preserve"> </v>
      </c>
      <c r="K595" s="29" t="str">
        <f>IF(Замеры!T591=0," ",Замеры!AA591)</f>
        <v xml:space="preserve"> </v>
      </c>
      <c r="L595" s="29" t="str">
        <f>IF(Замеры!T591=0," ",Замеры!AB591)</f>
        <v xml:space="preserve"> </v>
      </c>
      <c r="M595" s="29" t="str">
        <f>IF(Замеры!T591=0," ",0.1)</f>
        <v xml:space="preserve"> </v>
      </c>
      <c r="N595" s="29" t="str">
        <f>IF(Замеры!T591=0," ",Замеры!T591)</f>
        <v xml:space="preserve"> </v>
      </c>
      <c r="O595" s="29" t="str">
        <f>Замеры!U591</f>
        <v xml:space="preserve"> </v>
      </c>
      <c r="P595" s="29" t="str">
        <f>Замеры!V591</f>
        <v xml:space="preserve"> </v>
      </c>
      <c r="Q595" s="29" t="str">
        <f>IF(Замеры!T591=0," ","+")</f>
        <v xml:space="preserve"> </v>
      </c>
      <c r="R595" s="32">
        <f>Замеры!S591</f>
        <v>0</v>
      </c>
      <c r="W595" s="33" t="e">
        <f t="shared" si="18"/>
        <v>#VALUE!</v>
      </c>
      <c r="X595" s="31" t="s">
        <v>75</v>
      </c>
      <c r="Y595" s="33" t="e">
        <f t="shared" si="19"/>
        <v>#VALUE!</v>
      </c>
      <c r="Z595" s="32"/>
    </row>
    <row r="596" spans="1:26" x14ac:dyDescent="0.3">
      <c r="A596" s="35">
        <f>IF(Замеры!B592=0, " ", Замеры!B592)</f>
        <v>587</v>
      </c>
      <c r="B596" s="37" t="str">
        <f>CONCATENATE(Замеры!C592,Замеры!E592)</f>
        <v>Группа от QF</v>
      </c>
      <c r="C596" s="35" t="str">
        <f>IF(Замеры!H592=0," ", Замеры!H592)</f>
        <v xml:space="preserve"> </v>
      </c>
      <c r="D596" s="29" t="str">
        <f>IF(Замеры!T592=0, " ", Замеры!R592)</f>
        <v xml:space="preserve"> </v>
      </c>
      <c r="E596" s="29" t="str">
        <f>CONCATENATE(Замеры!N592,Замеры!Q592,Замеры!P592)</f>
        <v xml:space="preserve"> </v>
      </c>
      <c r="F596" s="30" t="str">
        <f>IF(Замеры!T592=0," ","---")</f>
        <v xml:space="preserve"> </v>
      </c>
      <c r="G596" s="31" t="str">
        <f>IF(Замеры!T592=0," ",Замеры!I592)</f>
        <v xml:space="preserve"> </v>
      </c>
      <c r="H596" s="31" t="str">
        <f>CONCATENATE(Замеры!AE592,Замеры!U592,Замеры!AF592)</f>
        <v>0 0</v>
      </c>
      <c r="I596" s="29" t="str">
        <f>CONCATENATE(Замеры!AC592,Замеры!U592,Замеры!AD592)</f>
        <v>0 0</v>
      </c>
      <c r="J596" s="31" t="str">
        <f>IF(Замеры!T592=0," ",G596*2.55)</f>
        <v xml:space="preserve"> </v>
      </c>
      <c r="K596" s="29" t="str">
        <f>IF(Замеры!T592=0," ",Замеры!AA592)</f>
        <v xml:space="preserve"> </v>
      </c>
      <c r="L596" s="29" t="str">
        <f>IF(Замеры!T592=0," ",Замеры!AB592)</f>
        <v xml:space="preserve"> </v>
      </c>
      <c r="M596" s="29" t="str">
        <f>IF(Замеры!T592=0," ",0.1)</f>
        <v xml:space="preserve"> </v>
      </c>
      <c r="N596" s="29" t="str">
        <f>IF(Замеры!T592=0," ",Замеры!T592)</f>
        <v xml:space="preserve"> </v>
      </c>
      <c r="O596" s="29" t="str">
        <f>Замеры!U592</f>
        <v xml:space="preserve"> </v>
      </c>
      <c r="P596" s="29" t="str">
        <f>Замеры!V592</f>
        <v xml:space="preserve"> </v>
      </c>
      <c r="Q596" s="29" t="str">
        <f>IF(Замеры!T592=0," ","+")</f>
        <v xml:space="preserve"> </v>
      </c>
      <c r="R596" s="32">
        <f>Замеры!S592</f>
        <v>0</v>
      </c>
      <c r="W596" s="33" t="e">
        <f t="shared" si="18"/>
        <v>#VALUE!</v>
      </c>
      <c r="X596" s="31" t="s">
        <v>75</v>
      </c>
      <c r="Y596" s="33" t="e">
        <f t="shared" si="19"/>
        <v>#VALUE!</v>
      </c>
      <c r="Z596" s="32"/>
    </row>
    <row r="597" spans="1:26" x14ac:dyDescent="0.3">
      <c r="A597" s="35">
        <f>IF(Замеры!B593=0, " ", Замеры!B593)</f>
        <v>588</v>
      </c>
      <c r="B597" s="37" t="str">
        <f>CONCATENATE(Замеры!C593,Замеры!E593)</f>
        <v>Группа от QF</v>
      </c>
      <c r="C597" s="35" t="str">
        <f>IF(Замеры!H593=0," ", Замеры!H593)</f>
        <v xml:space="preserve"> </v>
      </c>
      <c r="D597" s="29" t="str">
        <f>IF(Замеры!T593=0, " ", Замеры!R593)</f>
        <v xml:space="preserve"> </v>
      </c>
      <c r="E597" s="29" t="str">
        <f>CONCATENATE(Замеры!N593,Замеры!Q593,Замеры!P593)</f>
        <v xml:space="preserve"> </v>
      </c>
      <c r="F597" s="30" t="str">
        <f>IF(Замеры!T593=0," ","---")</f>
        <v xml:space="preserve"> </v>
      </c>
      <c r="G597" s="31" t="str">
        <f>IF(Замеры!T593=0," ",Замеры!I593)</f>
        <v xml:space="preserve"> </v>
      </c>
      <c r="H597" s="31" t="str">
        <f>CONCATENATE(Замеры!AE593,Замеры!U593,Замеры!AF593)</f>
        <v>0 0</v>
      </c>
      <c r="I597" s="29" t="str">
        <f>CONCATENATE(Замеры!AC593,Замеры!U593,Замеры!AD593)</f>
        <v>0 0</v>
      </c>
      <c r="J597" s="31" t="str">
        <f>IF(Замеры!T593=0," ",G597*2.55)</f>
        <v xml:space="preserve"> </v>
      </c>
      <c r="K597" s="29" t="str">
        <f>IF(Замеры!T593=0," ",Замеры!AA593)</f>
        <v xml:space="preserve"> </v>
      </c>
      <c r="L597" s="29" t="str">
        <f>IF(Замеры!T593=0," ",Замеры!AB593)</f>
        <v xml:space="preserve"> </v>
      </c>
      <c r="M597" s="29" t="str">
        <f>IF(Замеры!T593=0," ",0.1)</f>
        <v xml:space="preserve"> </v>
      </c>
      <c r="N597" s="29" t="str">
        <f>IF(Замеры!T593=0," ",Замеры!T593)</f>
        <v xml:space="preserve"> </v>
      </c>
      <c r="O597" s="29" t="str">
        <f>Замеры!U593</f>
        <v xml:space="preserve"> </v>
      </c>
      <c r="P597" s="29" t="str">
        <f>Замеры!V593</f>
        <v xml:space="preserve"> </v>
      </c>
      <c r="Q597" s="29" t="str">
        <f>IF(Замеры!T593=0," ","+")</f>
        <v xml:space="preserve"> </v>
      </c>
      <c r="R597" s="32">
        <f>Замеры!S593</f>
        <v>0</v>
      </c>
      <c r="W597" s="33" t="e">
        <f t="shared" si="18"/>
        <v>#VALUE!</v>
      </c>
      <c r="X597" s="31" t="s">
        <v>75</v>
      </c>
      <c r="Y597" s="33" t="e">
        <f t="shared" si="19"/>
        <v>#VALUE!</v>
      </c>
      <c r="Z597" s="32"/>
    </row>
    <row r="598" spans="1:26" x14ac:dyDescent="0.3">
      <c r="A598" s="35">
        <f>IF(Замеры!B594=0, " ", Замеры!B594)</f>
        <v>589</v>
      </c>
      <c r="B598" s="37" t="str">
        <f>CONCATENATE(Замеры!C594,Замеры!E594)</f>
        <v>Группа от QF</v>
      </c>
      <c r="C598" s="35" t="str">
        <f>IF(Замеры!H594=0," ", Замеры!H594)</f>
        <v xml:space="preserve"> </v>
      </c>
      <c r="D598" s="29" t="str">
        <f>IF(Замеры!T594=0, " ", Замеры!R594)</f>
        <v xml:space="preserve"> </v>
      </c>
      <c r="E598" s="29" t="str">
        <f>CONCATENATE(Замеры!N594,Замеры!Q594,Замеры!P594)</f>
        <v xml:space="preserve"> </v>
      </c>
      <c r="F598" s="30" t="str">
        <f>IF(Замеры!T594=0," ","---")</f>
        <v xml:space="preserve"> </v>
      </c>
      <c r="G598" s="31" t="str">
        <f>IF(Замеры!T594=0," ",Замеры!I594)</f>
        <v xml:space="preserve"> </v>
      </c>
      <c r="H598" s="31" t="str">
        <f>CONCATENATE(Замеры!AE594,Замеры!U594,Замеры!AF594)</f>
        <v>0 0</v>
      </c>
      <c r="I598" s="29" t="str">
        <f>CONCATENATE(Замеры!AC594,Замеры!U594,Замеры!AD594)</f>
        <v>0 0</v>
      </c>
      <c r="J598" s="31" t="str">
        <f>IF(Замеры!T594=0," ",G598*2.55)</f>
        <v xml:space="preserve"> </v>
      </c>
      <c r="K598" s="29" t="str">
        <f>IF(Замеры!T594=0," ",Замеры!AA594)</f>
        <v xml:space="preserve"> </v>
      </c>
      <c r="L598" s="29" t="str">
        <f>IF(Замеры!T594=0," ",Замеры!AB594)</f>
        <v xml:space="preserve"> </v>
      </c>
      <c r="M598" s="29" t="str">
        <f>IF(Замеры!T594=0," ",0.1)</f>
        <v xml:space="preserve"> </v>
      </c>
      <c r="N598" s="29" t="str">
        <f>IF(Замеры!T594=0," ",Замеры!T594)</f>
        <v xml:space="preserve"> </v>
      </c>
      <c r="O598" s="29" t="str">
        <f>Замеры!U594</f>
        <v xml:space="preserve"> </v>
      </c>
      <c r="P598" s="29" t="str">
        <f>Замеры!V594</f>
        <v xml:space="preserve"> </v>
      </c>
      <c r="Q598" s="29" t="str">
        <f>IF(Замеры!T594=0," ","+")</f>
        <v xml:space="preserve"> </v>
      </c>
      <c r="R598" s="32">
        <f>Замеры!S594</f>
        <v>0</v>
      </c>
      <c r="W598" s="33" t="e">
        <f t="shared" si="18"/>
        <v>#VALUE!</v>
      </c>
      <c r="X598" s="31" t="s">
        <v>75</v>
      </c>
      <c r="Y598" s="33" t="e">
        <f t="shared" si="19"/>
        <v>#VALUE!</v>
      </c>
      <c r="Z598" s="32"/>
    </row>
    <row r="599" spans="1:26" x14ac:dyDescent="0.3">
      <c r="A599" s="35">
        <f>IF(Замеры!B595=0, " ", Замеры!B595)</f>
        <v>590</v>
      </c>
      <c r="B599" s="37" t="str">
        <f>CONCATENATE(Замеры!C595,Замеры!E595)</f>
        <v>Группа от QF</v>
      </c>
      <c r="C599" s="35" t="str">
        <f>IF(Замеры!H595=0," ", Замеры!H595)</f>
        <v xml:space="preserve"> </v>
      </c>
      <c r="D599" s="29" t="str">
        <f>IF(Замеры!T595=0, " ", Замеры!R595)</f>
        <v xml:space="preserve"> </v>
      </c>
      <c r="E599" s="29" t="str">
        <f>CONCATENATE(Замеры!N595,Замеры!Q595,Замеры!P595)</f>
        <v xml:space="preserve"> </v>
      </c>
      <c r="F599" s="30" t="str">
        <f>IF(Замеры!T595=0," ","---")</f>
        <v xml:space="preserve"> </v>
      </c>
      <c r="G599" s="31" t="str">
        <f>IF(Замеры!T595=0," ",Замеры!I595)</f>
        <v xml:space="preserve"> </v>
      </c>
      <c r="H599" s="31" t="str">
        <f>CONCATENATE(Замеры!AE595,Замеры!U595,Замеры!AF595)</f>
        <v>0 0</v>
      </c>
      <c r="I599" s="29" t="str">
        <f>CONCATENATE(Замеры!AC595,Замеры!U595,Замеры!AD595)</f>
        <v>0 0</v>
      </c>
      <c r="J599" s="31" t="str">
        <f>IF(Замеры!T595=0," ",G599*2.55)</f>
        <v xml:space="preserve"> </v>
      </c>
      <c r="K599" s="29" t="str">
        <f>IF(Замеры!T595=0," ",Замеры!AA595)</f>
        <v xml:space="preserve"> </v>
      </c>
      <c r="L599" s="29" t="str">
        <f>IF(Замеры!T595=0," ",Замеры!AB595)</f>
        <v xml:space="preserve"> </v>
      </c>
      <c r="M599" s="29" t="str">
        <f>IF(Замеры!T595=0," ",0.1)</f>
        <v xml:space="preserve"> </v>
      </c>
      <c r="N599" s="29" t="str">
        <f>IF(Замеры!T595=0," ",Замеры!T595)</f>
        <v xml:space="preserve"> </v>
      </c>
      <c r="O599" s="29" t="str">
        <f>Замеры!U595</f>
        <v xml:space="preserve"> </v>
      </c>
      <c r="P599" s="29" t="str">
        <f>Замеры!V595</f>
        <v xml:space="preserve"> </v>
      </c>
      <c r="Q599" s="29" t="str">
        <f>IF(Замеры!T595=0," ","+")</f>
        <v xml:space="preserve"> </v>
      </c>
      <c r="R599" s="32">
        <f>Замеры!S595</f>
        <v>0</v>
      </c>
      <c r="W599" s="33" t="e">
        <f t="shared" si="18"/>
        <v>#VALUE!</v>
      </c>
      <c r="X599" s="31" t="s">
        <v>75</v>
      </c>
      <c r="Y599" s="33" t="e">
        <f t="shared" si="19"/>
        <v>#VALUE!</v>
      </c>
      <c r="Z599" s="32"/>
    </row>
    <row r="600" spans="1:26" x14ac:dyDescent="0.3">
      <c r="A600" s="35">
        <f>IF(Замеры!B596=0, " ", Замеры!B596)</f>
        <v>591</v>
      </c>
      <c r="B600" s="37" t="str">
        <f>CONCATENATE(Замеры!C596,Замеры!E596)</f>
        <v>Группа от QF</v>
      </c>
      <c r="C600" s="35" t="str">
        <f>IF(Замеры!H596=0," ", Замеры!H596)</f>
        <v xml:space="preserve"> </v>
      </c>
      <c r="D600" s="29" t="str">
        <f>IF(Замеры!T596=0, " ", Замеры!R596)</f>
        <v xml:space="preserve"> </v>
      </c>
      <c r="E600" s="29" t="str">
        <f>CONCATENATE(Замеры!N596,Замеры!Q596,Замеры!P596)</f>
        <v xml:space="preserve"> </v>
      </c>
      <c r="F600" s="30" t="str">
        <f>IF(Замеры!T596=0," ","---")</f>
        <v xml:space="preserve"> </v>
      </c>
      <c r="G600" s="31" t="str">
        <f>IF(Замеры!T596=0," ",Замеры!I596)</f>
        <v xml:space="preserve"> </v>
      </c>
      <c r="H600" s="31" t="str">
        <f>CONCATENATE(Замеры!AE596,Замеры!U596,Замеры!AF596)</f>
        <v>0 0</v>
      </c>
      <c r="I600" s="29" t="str">
        <f>CONCATENATE(Замеры!AC596,Замеры!U596,Замеры!AD596)</f>
        <v>0 0</v>
      </c>
      <c r="J600" s="31" t="str">
        <f>IF(Замеры!T596=0," ",G600*2.55)</f>
        <v xml:space="preserve"> </v>
      </c>
      <c r="K600" s="29" t="str">
        <f>IF(Замеры!T596=0," ",Замеры!AA596)</f>
        <v xml:space="preserve"> </v>
      </c>
      <c r="L600" s="29" t="str">
        <f>IF(Замеры!T596=0," ",Замеры!AB596)</f>
        <v xml:space="preserve"> </v>
      </c>
      <c r="M600" s="29" t="str">
        <f>IF(Замеры!T596=0," ",0.1)</f>
        <v xml:space="preserve"> </v>
      </c>
      <c r="N600" s="29" t="str">
        <f>IF(Замеры!T596=0," ",Замеры!T596)</f>
        <v xml:space="preserve"> </v>
      </c>
      <c r="O600" s="29" t="str">
        <f>Замеры!U596</f>
        <v xml:space="preserve"> </v>
      </c>
      <c r="P600" s="29" t="str">
        <f>Замеры!V596</f>
        <v xml:space="preserve"> </v>
      </c>
      <c r="Q600" s="29" t="str">
        <f>IF(Замеры!T596=0," ","+")</f>
        <v xml:space="preserve"> </v>
      </c>
      <c r="R600" s="32">
        <f>Замеры!S596</f>
        <v>0</v>
      </c>
      <c r="W600" s="33" t="e">
        <f t="shared" si="18"/>
        <v>#VALUE!</v>
      </c>
      <c r="X600" s="31" t="s">
        <v>75</v>
      </c>
      <c r="Y600" s="33" t="e">
        <f t="shared" si="19"/>
        <v>#VALUE!</v>
      </c>
      <c r="Z600" s="32"/>
    </row>
    <row r="601" spans="1:26" x14ac:dyDescent="0.3">
      <c r="A601" s="35">
        <f>IF(Замеры!B597=0, " ", Замеры!B597)</f>
        <v>592</v>
      </c>
      <c r="B601" s="37" t="str">
        <f>CONCATENATE(Замеры!C597,Замеры!E597)</f>
        <v>Группа от QF</v>
      </c>
      <c r="C601" s="35" t="str">
        <f>IF(Замеры!H597=0," ", Замеры!H597)</f>
        <v xml:space="preserve"> </v>
      </c>
      <c r="D601" s="29" t="str">
        <f>IF(Замеры!T597=0, " ", Замеры!R597)</f>
        <v xml:space="preserve"> </v>
      </c>
      <c r="E601" s="29" t="str">
        <f>CONCATENATE(Замеры!N597,Замеры!Q597,Замеры!P597)</f>
        <v xml:space="preserve"> </v>
      </c>
      <c r="F601" s="30" t="str">
        <f>IF(Замеры!T597=0," ","---")</f>
        <v xml:space="preserve"> </v>
      </c>
      <c r="G601" s="31" t="str">
        <f>IF(Замеры!T597=0," ",Замеры!I597)</f>
        <v xml:space="preserve"> </v>
      </c>
      <c r="H601" s="31" t="str">
        <f>CONCATENATE(Замеры!AE597,Замеры!U597,Замеры!AF597)</f>
        <v>0 0</v>
      </c>
      <c r="I601" s="29" t="str">
        <f>CONCATENATE(Замеры!AC597,Замеры!U597,Замеры!AD597)</f>
        <v>0 0</v>
      </c>
      <c r="J601" s="31" t="str">
        <f>IF(Замеры!T597=0," ",G601*2.55)</f>
        <v xml:space="preserve"> </v>
      </c>
      <c r="K601" s="29" t="str">
        <f>IF(Замеры!T597=0," ",Замеры!AA597)</f>
        <v xml:space="preserve"> </v>
      </c>
      <c r="L601" s="29" t="str">
        <f>IF(Замеры!T597=0," ",Замеры!AB597)</f>
        <v xml:space="preserve"> </v>
      </c>
      <c r="M601" s="29" t="str">
        <f>IF(Замеры!T597=0," ",0.1)</f>
        <v xml:space="preserve"> </v>
      </c>
      <c r="N601" s="29" t="str">
        <f>IF(Замеры!T597=0," ",Замеры!T597)</f>
        <v xml:space="preserve"> </v>
      </c>
      <c r="O601" s="29" t="str">
        <f>Замеры!U597</f>
        <v xml:space="preserve"> </v>
      </c>
      <c r="P601" s="29" t="str">
        <f>Замеры!V597</f>
        <v xml:space="preserve"> </v>
      </c>
      <c r="Q601" s="29" t="str">
        <f>IF(Замеры!T597=0," ","+")</f>
        <v xml:space="preserve"> </v>
      </c>
      <c r="R601" s="32">
        <f>Замеры!S597</f>
        <v>0</v>
      </c>
      <c r="W601" s="33" t="e">
        <f t="shared" si="18"/>
        <v>#VALUE!</v>
      </c>
      <c r="X601" s="31" t="s">
        <v>75</v>
      </c>
      <c r="Y601" s="33" t="e">
        <f t="shared" si="19"/>
        <v>#VALUE!</v>
      </c>
      <c r="Z601" s="32"/>
    </row>
    <row r="602" spans="1:26" x14ac:dyDescent="0.3">
      <c r="A602" s="35">
        <f>IF(Замеры!B598=0, " ", Замеры!B598)</f>
        <v>593</v>
      </c>
      <c r="B602" s="37" t="str">
        <f>CONCATENATE(Замеры!C598,Замеры!E598)</f>
        <v>Группа от QF</v>
      </c>
      <c r="C602" s="35" t="str">
        <f>IF(Замеры!H598=0," ", Замеры!H598)</f>
        <v xml:space="preserve"> </v>
      </c>
      <c r="D602" s="29" t="str">
        <f>IF(Замеры!T598=0, " ", Замеры!R598)</f>
        <v xml:space="preserve"> </v>
      </c>
      <c r="E602" s="29" t="str">
        <f>CONCATENATE(Замеры!N598,Замеры!Q598,Замеры!P598)</f>
        <v xml:space="preserve"> </v>
      </c>
      <c r="F602" s="30" t="str">
        <f>IF(Замеры!T598=0," ","---")</f>
        <v xml:space="preserve"> </v>
      </c>
      <c r="G602" s="31" t="str">
        <f>IF(Замеры!T598=0," ",Замеры!I598)</f>
        <v xml:space="preserve"> </v>
      </c>
      <c r="H602" s="31" t="str">
        <f>CONCATENATE(Замеры!AE598,Замеры!U598,Замеры!AF598)</f>
        <v>0 0</v>
      </c>
      <c r="I602" s="29" t="str">
        <f>CONCATENATE(Замеры!AC598,Замеры!U598,Замеры!AD598)</f>
        <v>0 0</v>
      </c>
      <c r="J602" s="31" t="str">
        <f>IF(Замеры!T598=0," ",G602*2.55)</f>
        <v xml:space="preserve"> </v>
      </c>
      <c r="K602" s="29" t="str">
        <f>IF(Замеры!T598=0," ",Замеры!AA598)</f>
        <v xml:space="preserve"> </v>
      </c>
      <c r="L602" s="29" t="str">
        <f>IF(Замеры!T598=0," ",Замеры!AB598)</f>
        <v xml:space="preserve"> </v>
      </c>
      <c r="M602" s="29" t="str">
        <f>IF(Замеры!T598=0," ",0.1)</f>
        <v xml:space="preserve"> </v>
      </c>
      <c r="N602" s="29" t="str">
        <f>IF(Замеры!T598=0," ",Замеры!T598)</f>
        <v xml:space="preserve"> </v>
      </c>
      <c r="O602" s="29" t="str">
        <f>Замеры!U598</f>
        <v xml:space="preserve"> </v>
      </c>
      <c r="P602" s="29" t="str">
        <f>Замеры!V598</f>
        <v xml:space="preserve"> </v>
      </c>
      <c r="Q602" s="29" t="str">
        <f>IF(Замеры!T598=0," ","+")</f>
        <v xml:space="preserve"> </v>
      </c>
      <c r="R602" s="32">
        <f>Замеры!S598</f>
        <v>0</v>
      </c>
      <c r="W602" s="33" t="e">
        <f t="shared" si="18"/>
        <v>#VALUE!</v>
      </c>
      <c r="X602" s="31" t="s">
        <v>75</v>
      </c>
      <c r="Y602" s="33" t="e">
        <f t="shared" si="19"/>
        <v>#VALUE!</v>
      </c>
      <c r="Z602" s="32"/>
    </row>
    <row r="603" spans="1:26" x14ac:dyDescent="0.3">
      <c r="A603" s="35">
        <f>IF(Замеры!B599=0, " ", Замеры!B599)</f>
        <v>594</v>
      </c>
      <c r="B603" s="37" t="str">
        <f>CONCATENATE(Замеры!C599,Замеры!E599)</f>
        <v>Группа от QF</v>
      </c>
      <c r="C603" s="35" t="str">
        <f>IF(Замеры!H599=0," ", Замеры!H599)</f>
        <v xml:space="preserve"> </v>
      </c>
      <c r="D603" s="29" t="str">
        <f>IF(Замеры!T599=0, " ", Замеры!R599)</f>
        <v xml:space="preserve"> </v>
      </c>
      <c r="E603" s="29" t="str">
        <f>CONCATENATE(Замеры!N599,Замеры!Q599,Замеры!P599)</f>
        <v xml:space="preserve"> </v>
      </c>
      <c r="F603" s="30" t="str">
        <f>IF(Замеры!T599=0," ","---")</f>
        <v xml:space="preserve"> </v>
      </c>
      <c r="G603" s="31" t="str">
        <f>IF(Замеры!T599=0," ",Замеры!I599)</f>
        <v xml:space="preserve"> </v>
      </c>
      <c r="H603" s="31" t="str">
        <f>CONCATENATE(Замеры!AE599,Замеры!U599,Замеры!AF599)</f>
        <v>0 0</v>
      </c>
      <c r="I603" s="29" t="str">
        <f>CONCATENATE(Замеры!AC599,Замеры!U599,Замеры!AD599)</f>
        <v>0 0</v>
      </c>
      <c r="J603" s="31" t="str">
        <f>IF(Замеры!T599=0," ",G603*2.55)</f>
        <v xml:space="preserve"> </v>
      </c>
      <c r="K603" s="29" t="str">
        <f>IF(Замеры!T599=0," ",Замеры!AA599)</f>
        <v xml:space="preserve"> </v>
      </c>
      <c r="L603" s="29" t="str">
        <f>IF(Замеры!T599=0," ",Замеры!AB599)</f>
        <v xml:space="preserve"> </v>
      </c>
      <c r="M603" s="29" t="str">
        <f>IF(Замеры!T599=0," ",0.1)</f>
        <v xml:space="preserve"> </v>
      </c>
      <c r="N603" s="29" t="str">
        <f>IF(Замеры!T599=0," ",Замеры!T599)</f>
        <v xml:space="preserve"> </v>
      </c>
      <c r="O603" s="29" t="str">
        <f>Замеры!U599</f>
        <v xml:space="preserve"> </v>
      </c>
      <c r="P603" s="29" t="str">
        <f>Замеры!V599</f>
        <v xml:space="preserve"> </v>
      </c>
      <c r="Q603" s="29" t="str">
        <f>IF(Замеры!T599=0," ","+")</f>
        <v xml:space="preserve"> </v>
      </c>
      <c r="R603" s="32">
        <f>Замеры!S599</f>
        <v>0</v>
      </c>
      <c r="W603" s="33" t="e">
        <f t="shared" si="18"/>
        <v>#VALUE!</v>
      </c>
      <c r="X603" s="31" t="s">
        <v>75</v>
      </c>
      <c r="Y603" s="33" t="e">
        <f t="shared" si="19"/>
        <v>#VALUE!</v>
      </c>
      <c r="Z603" s="32"/>
    </row>
    <row r="604" spans="1:26" x14ac:dyDescent="0.3">
      <c r="A604" s="35">
        <f>IF(Замеры!B600=0, " ", Замеры!B600)</f>
        <v>595</v>
      </c>
      <c r="B604" s="37" t="str">
        <f>CONCATENATE(Замеры!C600,Замеры!E600)</f>
        <v>Группа от QF</v>
      </c>
      <c r="C604" s="35" t="str">
        <f>IF(Замеры!H600=0," ", Замеры!H600)</f>
        <v xml:space="preserve"> </v>
      </c>
      <c r="D604" s="29" t="str">
        <f>IF(Замеры!T600=0, " ", Замеры!R600)</f>
        <v xml:space="preserve"> </v>
      </c>
      <c r="E604" s="29" t="str">
        <f>CONCATENATE(Замеры!N600,Замеры!Q600,Замеры!P600)</f>
        <v xml:space="preserve"> </v>
      </c>
      <c r="F604" s="30" t="str">
        <f>IF(Замеры!T600=0," ","---")</f>
        <v xml:space="preserve"> </v>
      </c>
      <c r="G604" s="31" t="str">
        <f>IF(Замеры!T600=0," ",Замеры!I600)</f>
        <v xml:space="preserve"> </v>
      </c>
      <c r="H604" s="31" t="str">
        <f>CONCATENATE(Замеры!AE600,Замеры!U600,Замеры!AF600)</f>
        <v>0 0</v>
      </c>
      <c r="I604" s="29" t="str">
        <f>CONCATENATE(Замеры!AC600,Замеры!U600,Замеры!AD600)</f>
        <v>0 0</v>
      </c>
      <c r="J604" s="31" t="str">
        <f>IF(Замеры!T600=0," ",G604*2.55)</f>
        <v xml:space="preserve"> </v>
      </c>
      <c r="K604" s="29" t="str">
        <f>IF(Замеры!T600=0," ",Замеры!AA600)</f>
        <v xml:space="preserve"> </v>
      </c>
      <c r="L604" s="29" t="str">
        <f>IF(Замеры!T600=0," ",Замеры!AB600)</f>
        <v xml:space="preserve"> </v>
      </c>
      <c r="M604" s="29" t="str">
        <f>IF(Замеры!T600=0," ",0.1)</f>
        <v xml:space="preserve"> </v>
      </c>
      <c r="N604" s="29" t="str">
        <f>IF(Замеры!T600=0," ",Замеры!T600)</f>
        <v xml:space="preserve"> </v>
      </c>
      <c r="O604" s="29" t="str">
        <f>Замеры!U600</f>
        <v xml:space="preserve"> </v>
      </c>
      <c r="P604" s="29" t="str">
        <f>Замеры!V600</f>
        <v xml:space="preserve"> </v>
      </c>
      <c r="Q604" s="29" t="str">
        <f>IF(Замеры!T600=0," ","+")</f>
        <v xml:space="preserve"> </v>
      </c>
      <c r="R604" s="32">
        <f>Замеры!S600</f>
        <v>0</v>
      </c>
      <c r="W604" s="33" t="e">
        <f t="shared" si="18"/>
        <v>#VALUE!</v>
      </c>
      <c r="X604" s="31" t="s">
        <v>75</v>
      </c>
      <c r="Y604" s="33" t="e">
        <f t="shared" si="19"/>
        <v>#VALUE!</v>
      </c>
      <c r="Z604" s="32"/>
    </row>
    <row r="605" spans="1:26" x14ac:dyDescent="0.3">
      <c r="A605" s="35">
        <f>IF(Замеры!B601=0, " ", Замеры!B601)</f>
        <v>596</v>
      </c>
      <c r="B605" s="37" t="str">
        <f>CONCATENATE(Замеры!C601,Замеры!E601)</f>
        <v>Группа от QF</v>
      </c>
      <c r="C605" s="35" t="str">
        <f>IF(Замеры!H601=0," ", Замеры!H601)</f>
        <v xml:space="preserve"> </v>
      </c>
      <c r="D605" s="29" t="str">
        <f>IF(Замеры!T601=0, " ", Замеры!R601)</f>
        <v xml:space="preserve"> </v>
      </c>
      <c r="E605" s="29" t="str">
        <f>CONCATENATE(Замеры!N601,Замеры!Q601,Замеры!P601)</f>
        <v xml:space="preserve"> </v>
      </c>
      <c r="F605" s="30" t="str">
        <f>IF(Замеры!T601=0," ","---")</f>
        <v xml:space="preserve"> </v>
      </c>
      <c r="G605" s="31" t="str">
        <f>IF(Замеры!T601=0," ",Замеры!I601)</f>
        <v xml:space="preserve"> </v>
      </c>
      <c r="H605" s="31" t="str">
        <f>CONCATENATE(Замеры!AE601,Замеры!U601,Замеры!AF601)</f>
        <v>0 0</v>
      </c>
      <c r="I605" s="29" t="str">
        <f>CONCATENATE(Замеры!AC601,Замеры!U601,Замеры!AD601)</f>
        <v>0 0</v>
      </c>
      <c r="J605" s="31" t="str">
        <f>IF(Замеры!T601=0," ",G605*2.55)</f>
        <v xml:space="preserve"> </v>
      </c>
      <c r="K605" s="29" t="str">
        <f>IF(Замеры!T601=0," ",Замеры!AA601)</f>
        <v xml:space="preserve"> </v>
      </c>
      <c r="L605" s="29" t="str">
        <f>IF(Замеры!T601=0," ",Замеры!AB601)</f>
        <v xml:space="preserve"> </v>
      </c>
      <c r="M605" s="29" t="str">
        <f>IF(Замеры!T601=0," ",0.1)</f>
        <v xml:space="preserve"> </v>
      </c>
      <c r="N605" s="29" t="str">
        <f>IF(Замеры!T601=0," ",Замеры!T601)</f>
        <v xml:space="preserve"> </v>
      </c>
      <c r="O605" s="29" t="str">
        <f>Замеры!U601</f>
        <v xml:space="preserve"> </v>
      </c>
      <c r="P605" s="29" t="str">
        <f>Замеры!V601</f>
        <v xml:space="preserve"> </v>
      </c>
      <c r="Q605" s="29" t="str">
        <f>IF(Замеры!T601=0," ","+")</f>
        <v xml:space="preserve"> </v>
      </c>
      <c r="R605" s="32">
        <f>Замеры!S601</f>
        <v>0</v>
      </c>
      <c r="W605" s="33" t="e">
        <f t="shared" si="18"/>
        <v>#VALUE!</v>
      </c>
      <c r="X605" s="31" t="s">
        <v>75</v>
      </c>
      <c r="Y605" s="33" t="e">
        <f t="shared" si="19"/>
        <v>#VALUE!</v>
      </c>
      <c r="Z605" s="32"/>
    </row>
    <row r="606" spans="1:26" x14ac:dyDescent="0.3">
      <c r="A606" s="35">
        <f>IF(Замеры!B602=0, " ", Замеры!B602)</f>
        <v>597</v>
      </c>
      <c r="B606" s="37" t="str">
        <f>CONCATENATE(Замеры!C602,Замеры!E602)</f>
        <v>Группа от QF</v>
      </c>
      <c r="C606" s="35" t="str">
        <f>IF(Замеры!H602=0," ", Замеры!H602)</f>
        <v xml:space="preserve"> </v>
      </c>
      <c r="D606" s="29" t="str">
        <f>IF(Замеры!T602=0, " ", Замеры!R602)</f>
        <v xml:space="preserve"> </v>
      </c>
      <c r="E606" s="29" t="str">
        <f>CONCATENATE(Замеры!N602,Замеры!Q602,Замеры!P602)</f>
        <v xml:space="preserve"> </v>
      </c>
      <c r="F606" s="30" t="str">
        <f>IF(Замеры!T602=0," ","---")</f>
        <v xml:space="preserve"> </v>
      </c>
      <c r="G606" s="31" t="str">
        <f>IF(Замеры!T602=0," ",Замеры!I602)</f>
        <v xml:space="preserve"> </v>
      </c>
      <c r="H606" s="31" t="str">
        <f>CONCATENATE(Замеры!AE602,Замеры!U602,Замеры!AF602)</f>
        <v>0 0</v>
      </c>
      <c r="I606" s="29" t="str">
        <f>CONCATENATE(Замеры!AC602,Замеры!U602,Замеры!AD602)</f>
        <v>0 0</v>
      </c>
      <c r="J606" s="31" t="str">
        <f>IF(Замеры!T602=0," ",G606*2.55)</f>
        <v xml:space="preserve"> </v>
      </c>
      <c r="K606" s="29" t="str">
        <f>IF(Замеры!T602=0," ",Замеры!AA602)</f>
        <v xml:space="preserve"> </v>
      </c>
      <c r="L606" s="29" t="str">
        <f>IF(Замеры!T602=0," ",Замеры!AB602)</f>
        <v xml:space="preserve"> </v>
      </c>
      <c r="M606" s="29" t="str">
        <f>IF(Замеры!T602=0," ",0.1)</f>
        <v xml:space="preserve"> </v>
      </c>
      <c r="N606" s="29" t="str">
        <f>IF(Замеры!T602=0," ",Замеры!T602)</f>
        <v xml:space="preserve"> </v>
      </c>
      <c r="O606" s="29" t="str">
        <f>Замеры!U602</f>
        <v xml:space="preserve"> </v>
      </c>
      <c r="P606" s="29" t="str">
        <f>Замеры!V602</f>
        <v xml:space="preserve"> </v>
      </c>
      <c r="Q606" s="29" t="str">
        <f>IF(Замеры!T602=0," ","+")</f>
        <v xml:space="preserve"> </v>
      </c>
      <c r="R606" s="32">
        <f>Замеры!S602</f>
        <v>0</v>
      </c>
      <c r="W606" s="33" t="e">
        <f t="shared" si="18"/>
        <v>#VALUE!</v>
      </c>
      <c r="X606" s="31" t="s">
        <v>75</v>
      </c>
      <c r="Y606" s="33" t="e">
        <f t="shared" si="19"/>
        <v>#VALUE!</v>
      </c>
      <c r="Z606" s="32"/>
    </row>
    <row r="607" spans="1:26" x14ac:dyDescent="0.3">
      <c r="A607" s="35">
        <f>IF(Замеры!B603=0, " ", Замеры!B603)</f>
        <v>598</v>
      </c>
      <c r="B607" s="37" t="str">
        <f>CONCATENATE(Замеры!C603,Замеры!E603)</f>
        <v>Группа от QF</v>
      </c>
      <c r="C607" s="35" t="str">
        <f>IF(Замеры!H603=0," ", Замеры!H603)</f>
        <v xml:space="preserve"> </v>
      </c>
      <c r="D607" s="29" t="str">
        <f>IF(Замеры!T603=0, " ", Замеры!R603)</f>
        <v xml:space="preserve"> </v>
      </c>
      <c r="E607" s="29" t="str">
        <f>CONCATENATE(Замеры!N603,Замеры!Q603,Замеры!P603)</f>
        <v xml:space="preserve"> </v>
      </c>
      <c r="F607" s="30" t="str">
        <f>IF(Замеры!T603=0," ","---")</f>
        <v xml:space="preserve"> </v>
      </c>
      <c r="G607" s="31" t="str">
        <f>IF(Замеры!T603=0," ",Замеры!I603)</f>
        <v xml:space="preserve"> </v>
      </c>
      <c r="H607" s="31" t="str">
        <f>CONCATENATE(Замеры!AE603,Замеры!U603,Замеры!AF603)</f>
        <v>0 0</v>
      </c>
      <c r="I607" s="29" t="str">
        <f>CONCATENATE(Замеры!AC603,Замеры!U603,Замеры!AD603)</f>
        <v>0 0</v>
      </c>
      <c r="J607" s="31" t="str">
        <f>IF(Замеры!T603=0," ",G607*2.55)</f>
        <v xml:space="preserve"> </v>
      </c>
      <c r="K607" s="29" t="str">
        <f>IF(Замеры!T603=0," ",Замеры!AA603)</f>
        <v xml:space="preserve"> </v>
      </c>
      <c r="L607" s="29" t="str">
        <f>IF(Замеры!T603=0," ",Замеры!AB603)</f>
        <v xml:space="preserve"> </v>
      </c>
      <c r="M607" s="29" t="str">
        <f>IF(Замеры!T603=0," ",0.1)</f>
        <v xml:space="preserve"> </v>
      </c>
      <c r="N607" s="29" t="str">
        <f>IF(Замеры!T603=0," ",Замеры!T603)</f>
        <v xml:space="preserve"> </v>
      </c>
      <c r="O607" s="29" t="str">
        <f>Замеры!U603</f>
        <v xml:space="preserve"> </v>
      </c>
      <c r="P607" s="29" t="str">
        <f>Замеры!V603</f>
        <v xml:space="preserve"> </v>
      </c>
      <c r="Q607" s="29" t="str">
        <f>IF(Замеры!T603=0," ","+")</f>
        <v xml:space="preserve"> </v>
      </c>
      <c r="R607" s="32">
        <f>Замеры!S603</f>
        <v>0</v>
      </c>
      <c r="W607" s="33" t="e">
        <f t="shared" si="18"/>
        <v>#VALUE!</v>
      </c>
      <c r="X607" s="31" t="s">
        <v>75</v>
      </c>
      <c r="Y607" s="33" t="e">
        <f t="shared" si="19"/>
        <v>#VALUE!</v>
      </c>
      <c r="Z607" s="32"/>
    </row>
    <row r="608" spans="1:26" x14ac:dyDescent="0.3">
      <c r="A608" s="35">
        <f>IF(Замеры!B604=0, " ", Замеры!B604)</f>
        <v>599</v>
      </c>
      <c r="B608" s="37" t="str">
        <f>CONCATENATE(Замеры!C604,Замеры!E604)</f>
        <v>Группа от QF</v>
      </c>
      <c r="C608" s="35" t="str">
        <f>IF(Замеры!H604=0," ", Замеры!H604)</f>
        <v xml:space="preserve"> </v>
      </c>
      <c r="D608" s="29" t="str">
        <f>IF(Замеры!T604=0, " ", Замеры!R604)</f>
        <v xml:space="preserve"> </v>
      </c>
      <c r="E608" s="29" t="str">
        <f>CONCATENATE(Замеры!N604,Замеры!Q604,Замеры!P604)</f>
        <v xml:space="preserve"> </v>
      </c>
      <c r="F608" s="30" t="str">
        <f>IF(Замеры!T604=0," ","---")</f>
        <v xml:space="preserve"> </v>
      </c>
      <c r="G608" s="31" t="str">
        <f>IF(Замеры!T604=0," ",Замеры!I604)</f>
        <v xml:space="preserve"> </v>
      </c>
      <c r="H608" s="31" t="str">
        <f>CONCATENATE(Замеры!AE604,Замеры!U604,Замеры!AF604)</f>
        <v>0 0</v>
      </c>
      <c r="I608" s="29" t="str">
        <f>CONCATENATE(Замеры!AC604,Замеры!U604,Замеры!AD604)</f>
        <v>0 0</v>
      </c>
      <c r="J608" s="31" t="str">
        <f>IF(Замеры!T604=0," ",G608*2.55)</f>
        <v xml:space="preserve"> </v>
      </c>
      <c r="K608" s="29" t="str">
        <f>IF(Замеры!T604=0," ",Замеры!AA604)</f>
        <v xml:space="preserve"> </v>
      </c>
      <c r="L608" s="29" t="str">
        <f>IF(Замеры!T604=0," ",Замеры!AB604)</f>
        <v xml:space="preserve"> </v>
      </c>
      <c r="M608" s="29" t="str">
        <f>IF(Замеры!T604=0," ",0.1)</f>
        <v xml:space="preserve"> </v>
      </c>
      <c r="N608" s="29" t="str">
        <f>IF(Замеры!T604=0," ",Замеры!T604)</f>
        <v xml:space="preserve"> </v>
      </c>
      <c r="O608" s="29" t="str">
        <f>Замеры!U604</f>
        <v xml:space="preserve"> </v>
      </c>
      <c r="P608" s="29" t="str">
        <f>Замеры!V604</f>
        <v xml:space="preserve"> </v>
      </c>
      <c r="Q608" s="29" t="str">
        <f>IF(Замеры!T604=0," ","+")</f>
        <v xml:space="preserve"> </v>
      </c>
      <c r="R608" s="32">
        <f>Замеры!S604</f>
        <v>0</v>
      </c>
      <c r="W608" s="33" t="e">
        <f t="shared" si="18"/>
        <v>#VALUE!</v>
      </c>
      <c r="X608" s="31" t="s">
        <v>75</v>
      </c>
      <c r="Y608" s="33" t="e">
        <f t="shared" si="19"/>
        <v>#VALUE!</v>
      </c>
      <c r="Z608" s="32"/>
    </row>
    <row r="609" spans="1:26" x14ac:dyDescent="0.3">
      <c r="A609" s="35">
        <f>IF(Замеры!B605=0, " ", Замеры!B605)</f>
        <v>600</v>
      </c>
      <c r="B609" s="37" t="str">
        <f>CONCATENATE(Замеры!C605,Замеры!E605)</f>
        <v>Группа от QF</v>
      </c>
      <c r="C609" s="35" t="str">
        <f>IF(Замеры!H605=0," ", Замеры!H605)</f>
        <v xml:space="preserve"> </v>
      </c>
      <c r="D609" s="29" t="str">
        <f>IF(Замеры!T605=0, " ", Замеры!R605)</f>
        <v xml:space="preserve"> </v>
      </c>
      <c r="E609" s="29" t="str">
        <f>CONCATENATE(Замеры!N605,Замеры!Q605,Замеры!P605)</f>
        <v xml:space="preserve"> </v>
      </c>
      <c r="F609" s="30" t="str">
        <f>IF(Замеры!T605=0," ","---")</f>
        <v xml:space="preserve"> </v>
      </c>
      <c r="G609" s="31" t="str">
        <f>IF(Замеры!T605=0," ",Замеры!I605)</f>
        <v xml:space="preserve"> </v>
      </c>
      <c r="H609" s="31" t="str">
        <f>CONCATENATE(Замеры!AE605,Замеры!U605,Замеры!AF605)</f>
        <v>0 0</v>
      </c>
      <c r="I609" s="29" t="str">
        <f>CONCATENATE(Замеры!AC605,Замеры!U605,Замеры!AD605)</f>
        <v>0 0</v>
      </c>
      <c r="J609" s="31" t="str">
        <f>IF(Замеры!T605=0," ",G609*2.55)</f>
        <v xml:space="preserve"> </v>
      </c>
      <c r="K609" s="29" t="str">
        <f>IF(Замеры!T605=0," ",Замеры!AA605)</f>
        <v xml:space="preserve"> </v>
      </c>
      <c r="L609" s="29" t="str">
        <f>IF(Замеры!T605=0," ",Замеры!AB605)</f>
        <v xml:space="preserve"> </v>
      </c>
      <c r="M609" s="29" t="str">
        <f>IF(Замеры!T605=0," ",0.1)</f>
        <v xml:space="preserve"> </v>
      </c>
      <c r="N609" s="29" t="str">
        <f>IF(Замеры!T605=0," ",Замеры!T605)</f>
        <v xml:space="preserve"> </v>
      </c>
      <c r="O609" s="29" t="str">
        <f>Замеры!U605</f>
        <v xml:space="preserve"> </v>
      </c>
      <c r="P609" s="29" t="str">
        <f>Замеры!V605</f>
        <v xml:space="preserve"> </v>
      </c>
      <c r="Q609" s="29" t="str">
        <f>IF(Замеры!T605=0," ","+")</f>
        <v xml:space="preserve"> </v>
      </c>
      <c r="R609" s="32">
        <f>Замеры!S605</f>
        <v>0</v>
      </c>
      <c r="W609" s="33" t="e">
        <f t="shared" si="18"/>
        <v>#VALUE!</v>
      </c>
      <c r="X609" s="31" t="s">
        <v>75</v>
      </c>
      <c r="Y609" s="33" t="e">
        <f t="shared" si="19"/>
        <v>#VALUE!</v>
      </c>
      <c r="Z609" s="32"/>
    </row>
    <row r="610" spans="1:26" x14ac:dyDescent="0.3">
      <c r="A610" s="35">
        <f>IF(Замеры!B606=0, " ", Замеры!B606)</f>
        <v>601</v>
      </c>
      <c r="B610" s="37" t="str">
        <f>CONCATENATE(Замеры!C606,Замеры!E606)</f>
        <v>Группа от QF</v>
      </c>
      <c r="C610" s="35" t="str">
        <f>IF(Замеры!H606=0," ", Замеры!H606)</f>
        <v xml:space="preserve"> </v>
      </c>
      <c r="D610" s="29" t="str">
        <f>IF(Замеры!T606=0, " ", Замеры!R606)</f>
        <v xml:space="preserve"> </v>
      </c>
      <c r="E610" s="29" t="str">
        <f>CONCATENATE(Замеры!N606,Замеры!Q606,Замеры!P606)</f>
        <v xml:space="preserve"> </v>
      </c>
      <c r="F610" s="30" t="str">
        <f>IF(Замеры!T606=0," ","---")</f>
        <v xml:space="preserve"> </v>
      </c>
      <c r="G610" s="31" t="str">
        <f>IF(Замеры!T606=0," ",Замеры!I606)</f>
        <v xml:space="preserve"> </v>
      </c>
      <c r="H610" s="31" t="str">
        <f>CONCATENATE(Замеры!AE606,Замеры!U606,Замеры!AF606)</f>
        <v>0 0</v>
      </c>
      <c r="I610" s="29" t="str">
        <f>CONCATENATE(Замеры!AC606,Замеры!U606,Замеры!AD606)</f>
        <v>0 0</v>
      </c>
      <c r="J610" s="31" t="str">
        <f>IF(Замеры!T606=0," ",G610*2.55)</f>
        <v xml:space="preserve"> </v>
      </c>
      <c r="K610" s="29" t="str">
        <f>IF(Замеры!T606=0," ",Замеры!AA606)</f>
        <v xml:space="preserve"> </v>
      </c>
      <c r="L610" s="29" t="str">
        <f>IF(Замеры!T606=0," ",Замеры!AB606)</f>
        <v xml:space="preserve"> </v>
      </c>
      <c r="M610" s="29" t="str">
        <f>IF(Замеры!T606=0," ",0.1)</f>
        <v xml:space="preserve"> </v>
      </c>
      <c r="N610" s="29" t="str">
        <f>IF(Замеры!T606=0," ",Замеры!T606)</f>
        <v xml:space="preserve"> </v>
      </c>
      <c r="O610" s="29" t="str">
        <f>Замеры!U606</f>
        <v xml:space="preserve"> </v>
      </c>
      <c r="P610" s="29" t="str">
        <f>Замеры!V606</f>
        <v xml:space="preserve"> </v>
      </c>
      <c r="Q610" s="29" t="str">
        <f>IF(Замеры!T606=0," ","+")</f>
        <v xml:space="preserve"> </v>
      </c>
      <c r="R610" s="32">
        <f>Замеры!S606</f>
        <v>0</v>
      </c>
      <c r="W610" s="33" t="e">
        <f t="shared" si="18"/>
        <v>#VALUE!</v>
      </c>
      <c r="X610" s="31" t="s">
        <v>75</v>
      </c>
      <c r="Y610" s="33" t="e">
        <f t="shared" si="19"/>
        <v>#VALUE!</v>
      </c>
      <c r="Z610" s="32"/>
    </row>
    <row r="611" spans="1:26" x14ac:dyDescent="0.3">
      <c r="A611" s="35">
        <f>IF(Замеры!B607=0, " ", Замеры!B607)</f>
        <v>602</v>
      </c>
      <c r="B611" s="37" t="str">
        <f>CONCATENATE(Замеры!C607,Замеры!E607)</f>
        <v>Группа от QF</v>
      </c>
      <c r="C611" s="35" t="str">
        <f>IF(Замеры!H607=0," ", Замеры!H607)</f>
        <v xml:space="preserve"> </v>
      </c>
      <c r="D611" s="29" t="str">
        <f>IF(Замеры!T607=0, " ", Замеры!R607)</f>
        <v xml:space="preserve"> </v>
      </c>
      <c r="E611" s="29" t="str">
        <f>CONCATENATE(Замеры!N607,Замеры!Q607,Замеры!P607)</f>
        <v xml:space="preserve"> </v>
      </c>
      <c r="F611" s="30" t="str">
        <f>IF(Замеры!T607=0," ","---")</f>
        <v xml:space="preserve"> </v>
      </c>
      <c r="G611" s="31" t="str">
        <f>IF(Замеры!T607=0," ",Замеры!I607)</f>
        <v xml:space="preserve"> </v>
      </c>
      <c r="H611" s="31" t="str">
        <f>CONCATENATE(Замеры!AE607,Замеры!U607,Замеры!AF607)</f>
        <v>0 0</v>
      </c>
      <c r="I611" s="29" t="str">
        <f>CONCATENATE(Замеры!AC607,Замеры!U607,Замеры!AD607)</f>
        <v>0 0</v>
      </c>
      <c r="J611" s="31" t="str">
        <f>IF(Замеры!T607=0," ",G611*2.55)</f>
        <v xml:space="preserve"> </v>
      </c>
      <c r="K611" s="29" t="str">
        <f>IF(Замеры!T607=0," ",Замеры!AA607)</f>
        <v xml:space="preserve"> </v>
      </c>
      <c r="L611" s="29" t="str">
        <f>IF(Замеры!T607=0," ",Замеры!AB607)</f>
        <v xml:space="preserve"> </v>
      </c>
      <c r="M611" s="29" t="str">
        <f>IF(Замеры!T607=0," ",0.1)</f>
        <v xml:space="preserve"> </v>
      </c>
      <c r="N611" s="29" t="str">
        <f>IF(Замеры!T607=0," ",Замеры!T607)</f>
        <v xml:space="preserve"> </v>
      </c>
      <c r="O611" s="29" t="str">
        <f>Замеры!U607</f>
        <v xml:space="preserve"> </v>
      </c>
      <c r="P611" s="29" t="str">
        <f>Замеры!V607</f>
        <v xml:space="preserve"> </v>
      </c>
      <c r="Q611" s="29" t="str">
        <f>IF(Замеры!T607=0," ","+")</f>
        <v xml:space="preserve"> </v>
      </c>
      <c r="R611" s="32">
        <f>Замеры!S607</f>
        <v>0</v>
      </c>
      <c r="W611" s="33" t="e">
        <f t="shared" si="18"/>
        <v>#VALUE!</v>
      </c>
      <c r="X611" s="31" t="s">
        <v>75</v>
      </c>
      <c r="Y611" s="33" t="e">
        <f t="shared" si="19"/>
        <v>#VALUE!</v>
      </c>
      <c r="Z611" s="32"/>
    </row>
    <row r="612" spans="1:26" x14ac:dyDescent="0.3">
      <c r="A612" s="35">
        <f>IF(Замеры!B608=0, " ", Замеры!B608)</f>
        <v>603</v>
      </c>
      <c r="B612" s="37" t="str">
        <f>CONCATENATE(Замеры!C608,Замеры!E608)</f>
        <v>Группа от QF</v>
      </c>
      <c r="C612" s="35" t="str">
        <f>IF(Замеры!H608=0," ", Замеры!H608)</f>
        <v xml:space="preserve"> </v>
      </c>
      <c r="D612" s="29" t="str">
        <f>IF(Замеры!T608=0, " ", Замеры!R608)</f>
        <v xml:space="preserve"> </v>
      </c>
      <c r="E612" s="29" t="str">
        <f>CONCATENATE(Замеры!N608,Замеры!Q608,Замеры!P608)</f>
        <v xml:space="preserve"> </v>
      </c>
      <c r="F612" s="30" t="str">
        <f>IF(Замеры!T608=0," ","---")</f>
        <v xml:space="preserve"> </v>
      </c>
      <c r="G612" s="31" t="str">
        <f>IF(Замеры!T608=0," ",Замеры!I608)</f>
        <v xml:space="preserve"> </v>
      </c>
      <c r="H612" s="31" t="str">
        <f>CONCATENATE(Замеры!AE608,Замеры!U608,Замеры!AF608)</f>
        <v>0 0</v>
      </c>
      <c r="I612" s="29" t="str">
        <f>CONCATENATE(Замеры!AC608,Замеры!U608,Замеры!AD608)</f>
        <v>0 0</v>
      </c>
      <c r="J612" s="31" t="str">
        <f>IF(Замеры!T608=0," ",G612*2.55)</f>
        <v xml:space="preserve"> </v>
      </c>
      <c r="K612" s="29" t="str">
        <f>IF(Замеры!T608=0," ",Замеры!AA608)</f>
        <v xml:space="preserve"> </v>
      </c>
      <c r="L612" s="29" t="str">
        <f>IF(Замеры!T608=0," ",Замеры!AB608)</f>
        <v xml:space="preserve"> </v>
      </c>
      <c r="M612" s="29" t="str">
        <f>IF(Замеры!T608=0," ",0.1)</f>
        <v xml:space="preserve"> </v>
      </c>
      <c r="N612" s="29" t="str">
        <f>IF(Замеры!T608=0," ",Замеры!T608)</f>
        <v xml:space="preserve"> </v>
      </c>
      <c r="O612" s="29" t="str">
        <f>Замеры!U608</f>
        <v xml:space="preserve"> </v>
      </c>
      <c r="P612" s="29" t="str">
        <f>Замеры!V608</f>
        <v xml:space="preserve"> </v>
      </c>
      <c r="Q612" s="29" t="str">
        <f>IF(Замеры!T608=0," ","+")</f>
        <v xml:space="preserve"> </v>
      </c>
      <c r="R612" s="32">
        <f>Замеры!S608</f>
        <v>0</v>
      </c>
      <c r="W612" s="33" t="e">
        <f t="shared" si="18"/>
        <v>#VALUE!</v>
      </c>
      <c r="X612" s="31" t="s">
        <v>75</v>
      </c>
      <c r="Y612" s="33" t="e">
        <f t="shared" si="19"/>
        <v>#VALUE!</v>
      </c>
      <c r="Z612" s="32"/>
    </row>
    <row r="613" spans="1:26" x14ac:dyDescent="0.3">
      <c r="A613" s="35">
        <f>IF(Замеры!B609=0, " ", Замеры!B609)</f>
        <v>604</v>
      </c>
      <c r="B613" s="37" t="str">
        <f>CONCATENATE(Замеры!C609,Замеры!E609)</f>
        <v>Группа от QF</v>
      </c>
      <c r="C613" s="35" t="str">
        <f>IF(Замеры!H609=0," ", Замеры!H609)</f>
        <v xml:space="preserve"> </v>
      </c>
      <c r="D613" s="29" t="str">
        <f>IF(Замеры!T609=0, " ", Замеры!R609)</f>
        <v xml:space="preserve"> </v>
      </c>
      <c r="E613" s="29" t="str">
        <f>CONCATENATE(Замеры!N609,Замеры!Q609,Замеры!P609)</f>
        <v xml:space="preserve"> </v>
      </c>
      <c r="F613" s="30" t="str">
        <f>IF(Замеры!T609=0," ","---")</f>
        <v xml:space="preserve"> </v>
      </c>
      <c r="G613" s="31" t="str">
        <f>IF(Замеры!T609=0," ",Замеры!I609)</f>
        <v xml:space="preserve"> </v>
      </c>
      <c r="H613" s="31" t="str">
        <f>CONCATENATE(Замеры!AE609,Замеры!U609,Замеры!AF609)</f>
        <v>0 0</v>
      </c>
      <c r="I613" s="29" t="str">
        <f>CONCATENATE(Замеры!AC609,Замеры!U609,Замеры!AD609)</f>
        <v>0 0</v>
      </c>
      <c r="J613" s="31" t="str">
        <f>IF(Замеры!T609=0," ",G613*2.55)</f>
        <v xml:space="preserve"> </v>
      </c>
      <c r="K613" s="29" t="str">
        <f>IF(Замеры!T609=0," ",Замеры!AA609)</f>
        <v xml:space="preserve"> </v>
      </c>
      <c r="L613" s="29" t="str">
        <f>IF(Замеры!T609=0," ",Замеры!AB609)</f>
        <v xml:space="preserve"> </v>
      </c>
      <c r="M613" s="29" t="str">
        <f>IF(Замеры!T609=0," ",0.1)</f>
        <v xml:space="preserve"> </v>
      </c>
      <c r="N613" s="29" t="str">
        <f>IF(Замеры!T609=0," ",Замеры!T609)</f>
        <v xml:space="preserve"> </v>
      </c>
      <c r="O613" s="29" t="str">
        <f>Замеры!U609</f>
        <v xml:space="preserve"> </v>
      </c>
      <c r="P613" s="29" t="str">
        <f>Замеры!V609</f>
        <v xml:space="preserve"> </v>
      </c>
      <c r="Q613" s="29" t="str">
        <f>IF(Замеры!T609=0," ","+")</f>
        <v xml:space="preserve"> </v>
      </c>
      <c r="R613" s="32">
        <f>Замеры!S609</f>
        <v>0</v>
      </c>
      <c r="W613" s="33" t="e">
        <f t="shared" si="18"/>
        <v>#VALUE!</v>
      </c>
      <c r="X613" s="31" t="s">
        <v>75</v>
      </c>
      <c r="Y613" s="33" t="e">
        <f t="shared" si="19"/>
        <v>#VALUE!</v>
      </c>
      <c r="Z613" s="32"/>
    </row>
    <row r="614" spans="1:26" x14ac:dyDescent="0.3">
      <c r="A614" s="35">
        <f>IF(Замеры!B610=0, " ", Замеры!B610)</f>
        <v>605</v>
      </c>
      <c r="B614" s="37" t="str">
        <f>CONCATENATE(Замеры!C610,Замеры!E610)</f>
        <v>Группа от QF</v>
      </c>
      <c r="C614" s="35" t="str">
        <f>IF(Замеры!H610=0," ", Замеры!H610)</f>
        <v xml:space="preserve"> </v>
      </c>
      <c r="D614" s="29" t="str">
        <f>IF(Замеры!T610=0, " ", Замеры!R610)</f>
        <v xml:space="preserve"> </v>
      </c>
      <c r="E614" s="29" t="str">
        <f>CONCATENATE(Замеры!N610,Замеры!Q610,Замеры!P610)</f>
        <v xml:space="preserve"> </v>
      </c>
      <c r="F614" s="30" t="str">
        <f>IF(Замеры!T610=0," ","---")</f>
        <v xml:space="preserve"> </v>
      </c>
      <c r="G614" s="31" t="str">
        <f>IF(Замеры!T610=0," ",Замеры!I610)</f>
        <v xml:space="preserve"> </v>
      </c>
      <c r="H614" s="31" t="str">
        <f>CONCATENATE(Замеры!AE610,Замеры!U610,Замеры!AF610)</f>
        <v>0 0</v>
      </c>
      <c r="I614" s="29" t="str">
        <f>CONCATENATE(Замеры!AC610,Замеры!U610,Замеры!AD610)</f>
        <v>0 0</v>
      </c>
      <c r="J614" s="31" t="str">
        <f>IF(Замеры!T610=0," ",G614*2.55)</f>
        <v xml:space="preserve"> </v>
      </c>
      <c r="K614" s="29" t="str">
        <f>IF(Замеры!T610=0," ",Замеры!AA610)</f>
        <v xml:space="preserve"> </v>
      </c>
      <c r="L614" s="29" t="str">
        <f>IF(Замеры!T610=0," ",Замеры!AB610)</f>
        <v xml:space="preserve"> </v>
      </c>
      <c r="M614" s="29" t="str">
        <f>IF(Замеры!T610=0," ",0.1)</f>
        <v xml:space="preserve"> </v>
      </c>
      <c r="N614" s="29" t="str">
        <f>IF(Замеры!T610=0," ",Замеры!T610)</f>
        <v xml:space="preserve"> </v>
      </c>
      <c r="O614" s="29" t="str">
        <f>Замеры!U610</f>
        <v xml:space="preserve"> </v>
      </c>
      <c r="P614" s="29" t="str">
        <f>Замеры!V610</f>
        <v xml:space="preserve"> </v>
      </c>
      <c r="Q614" s="29" t="str">
        <f>IF(Замеры!T610=0," ","+")</f>
        <v xml:space="preserve"> </v>
      </c>
      <c r="R614" s="32">
        <f>Замеры!S610</f>
        <v>0</v>
      </c>
      <c r="W614" s="33" t="e">
        <f t="shared" si="18"/>
        <v>#VALUE!</v>
      </c>
      <c r="X614" s="31" t="s">
        <v>75</v>
      </c>
      <c r="Y614" s="33" t="e">
        <f t="shared" si="19"/>
        <v>#VALUE!</v>
      </c>
      <c r="Z614" s="32"/>
    </row>
    <row r="615" spans="1:26" x14ac:dyDescent="0.3">
      <c r="A615" s="35">
        <f>IF(Замеры!B611=0, " ", Замеры!B611)</f>
        <v>606</v>
      </c>
      <c r="B615" s="37" t="str">
        <f>CONCATENATE(Замеры!C611,Замеры!E611)</f>
        <v>Группа от QF</v>
      </c>
      <c r="C615" s="35" t="str">
        <f>IF(Замеры!H611=0," ", Замеры!H611)</f>
        <v xml:space="preserve"> </v>
      </c>
      <c r="D615" s="29" t="str">
        <f>IF(Замеры!T611=0, " ", Замеры!R611)</f>
        <v xml:space="preserve"> </v>
      </c>
      <c r="E615" s="29" t="str">
        <f>CONCATENATE(Замеры!N611,Замеры!Q611,Замеры!P611)</f>
        <v xml:space="preserve"> </v>
      </c>
      <c r="F615" s="30" t="str">
        <f>IF(Замеры!T611=0," ","---")</f>
        <v xml:space="preserve"> </v>
      </c>
      <c r="G615" s="31" t="str">
        <f>IF(Замеры!T611=0," ",Замеры!I611)</f>
        <v xml:space="preserve"> </v>
      </c>
      <c r="H615" s="31" t="str">
        <f>CONCATENATE(Замеры!AE611,Замеры!U611,Замеры!AF611)</f>
        <v>0 0</v>
      </c>
      <c r="I615" s="29" t="str">
        <f>CONCATENATE(Замеры!AC611,Замеры!U611,Замеры!AD611)</f>
        <v>0 0</v>
      </c>
      <c r="J615" s="31" t="str">
        <f>IF(Замеры!T611=0," ",G615*2.55)</f>
        <v xml:space="preserve"> </v>
      </c>
      <c r="K615" s="29" t="str">
        <f>IF(Замеры!T611=0," ",Замеры!AA611)</f>
        <v xml:space="preserve"> </v>
      </c>
      <c r="L615" s="29" t="str">
        <f>IF(Замеры!T611=0," ",Замеры!AB611)</f>
        <v xml:space="preserve"> </v>
      </c>
      <c r="M615" s="29" t="str">
        <f>IF(Замеры!T611=0," ",0.1)</f>
        <v xml:space="preserve"> </v>
      </c>
      <c r="N615" s="29" t="str">
        <f>IF(Замеры!T611=0," ",Замеры!T611)</f>
        <v xml:space="preserve"> </v>
      </c>
      <c r="O615" s="29" t="str">
        <f>Замеры!U611</f>
        <v xml:space="preserve"> </v>
      </c>
      <c r="P615" s="29" t="str">
        <f>Замеры!V611</f>
        <v xml:space="preserve"> </v>
      </c>
      <c r="Q615" s="29" t="str">
        <f>IF(Замеры!T611=0," ","+")</f>
        <v xml:space="preserve"> </v>
      </c>
      <c r="R615" s="32">
        <f>Замеры!S611</f>
        <v>0</v>
      </c>
      <c r="W615" s="33" t="e">
        <f t="shared" si="18"/>
        <v>#VALUE!</v>
      </c>
      <c r="X615" s="31" t="s">
        <v>75</v>
      </c>
      <c r="Y615" s="33" t="e">
        <f t="shared" si="19"/>
        <v>#VALUE!</v>
      </c>
      <c r="Z615" s="32"/>
    </row>
    <row r="616" spans="1:26" x14ac:dyDescent="0.3">
      <c r="A616" s="35">
        <f>IF(Замеры!B612=0, " ", Замеры!B612)</f>
        <v>607</v>
      </c>
      <c r="B616" s="37" t="str">
        <f>CONCATENATE(Замеры!C612,Замеры!E612)</f>
        <v>Группа от QF</v>
      </c>
      <c r="C616" s="35" t="str">
        <f>IF(Замеры!H612=0," ", Замеры!H612)</f>
        <v xml:space="preserve"> </v>
      </c>
      <c r="D616" s="29" t="str">
        <f>IF(Замеры!T612=0, " ", Замеры!R612)</f>
        <v xml:space="preserve"> </v>
      </c>
      <c r="E616" s="29" t="str">
        <f>CONCATENATE(Замеры!N612,Замеры!Q612,Замеры!P612)</f>
        <v xml:space="preserve"> </v>
      </c>
      <c r="F616" s="30" t="str">
        <f>IF(Замеры!T612=0," ","---")</f>
        <v xml:space="preserve"> </v>
      </c>
      <c r="G616" s="31" t="str">
        <f>IF(Замеры!T612=0," ",Замеры!I612)</f>
        <v xml:space="preserve"> </v>
      </c>
      <c r="H616" s="31" t="str">
        <f>CONCATENATE(Замеры!AE612,Замеры!U612,Замеры!AF612)</f>
        <v>0 0</v>
      </c>
      <c r="I616" s="29" t="str">
        <f>CONCATENATE(Замеры!AC612,Замеры!U612,Замеры!AD612)</f>
        <v>0 0</v>
      </c>
      <c r="J616" s="31" t="str">
        <f>IF(Замеры!T612=0," ",G616*2.55)</f>
        <v xml:space="preserve"> </v>
      </c>
      <c r="K616" s="29" t="str">
        <f>IF(Замеры!T612=0," ",Замеры!AA612)</f>
        <v xml:space="preserve"> </v>
      </c>
      <c r="L616" s="29" t="str">
        <f>IF(Замеры!T612=0," ",Замеры!AB612)</f>
        <v xml:space="preserve"> </v>
      </c>
      <c r="M616" s="29" t="str">
        <f>IF(Замеры!T612=0," ",0.1)</f>
        <v xml:space="preserve"> </v>
      </c>
      <c r="N616" s="29" t="str">
        <f>IF(Замеры!T612=0," ",Замеры!T612)</f>
        <v xml:space="preserve"> </v>
      </c>
      <c r="O616" s="29" t="str">
        <f>Замеры!U612</f>
        <v xml:space="preserve"> </v>
      </c>
      <c r="P616" s="29" t="str">
        <f>Замеры!V612</f>
        <v xml:space="preserve"> </v>
      </c>
      <c r="Q616" s="29" t="str">
        <f>IF(Замеры!T612=0," ","+")</f>
        <v xml:space="preserve"> </v>
      </c>
      <c r="R616" s="32">
        <f>Замеры!S612</f>
        <v>0</v>
      </c>
      <c r="W616" s="33" t="e">
        <f t="shared" si="18"/>
        <v>#VALUE!</v>
      </c>
      <c r="X616" s="31" t="s">
        <v>75</v>
      </c>
      <c r="Y616" s="33" t="e">
        <f t="shared" si="19"/>
        <v>#VALUE!</v>
      </c>
      <c r="Z616" s="32"/>
    </row>
    <row r="617" spans="1:26" x14ac:dyDescent="0.3">
      <c r="A617" s="35">
        <f>IF(Замеры!B613=0, " ", Замеры!B613)</f>
        <v>608</v>
      </c>
      <c r="B617" s="37" t="str">
        <f>CONCATENATE(Замеры!C613,Замеры!E613)</f>
        <v>Группа от QF</v>
      </c>
      <c r="C617" s="35" t="str">
        <f>IF(Замеры!H613=0," ", Замеры!H613)</f>
        <v xml:space="preserve"> </v>
      </c>
      <c r="D617" s="29" t="str">
        <f>IF(Замеры!T613=0, " ", Замеры!R613)</f>
        <v xml:space="preserve"> </v>
      </c>
      <c r="E617" s="29" t="str">
        <f>CONCATENATE(Замеры!N613,Замеры!Q613,Замеры!P613)</f>
        <v xml:space="preserve"> </v>
      </c>
      <c r="F617" s="30" t="str">
        <f>IF(Замеры!T613=0," ","---")</f>
        <v xml:space="preserve"> </v>
      </c>
      <c r="G617" s="31" t="str">
        <f>IF(Замеры!T613=0," ",Замеры!I613)</f>
        <v xml:space="preserve"> </v>
      </c>
      <c r="H617" s="31" t="str">
        <f>CONCATENATE(Замеры!AE613,Замеры!U613,Замеры!AF613)</f>
        <v>0 0</v>
      </c>
      <c r="I617" s="29" t="str">
        <f>CONCATENATE(Замеры!AC613,Замеры!U613,Замеры!AD613)</f>
        <v>0 0</v>
      </c>
      <c r="J617" s="31" t="str">
        <f>IF(Замеры!T613=0," ",G617*2.55)</f>
        <v xml:space="preserve"> </v>
      </c>
      <c r="K617" s="29" t="str">
        <f>IF(Замеры!T613=0," ",Замеры!AA613)</f>
        <v xml:space="preserve"> </v>
      </c>
      <c r="L617" s="29" t="str">
        <f>IF(Замеры!T613=0," ",Замеры!AB613)</f>
        <v xml:space="preserve"> </v>
      </c>
      <c r="M617" s="29" t="str">
        <f>IF(Замеры!T613=0," ",0.1)</f>
        <v xml:space="preserve"> </v>
      </c>
      <c r="N617" s="29" t="str">
        <f>IF(Замеры!T613=0," ",Замеры!T613)</f>
        <v xml:space="preserve"> </v>
      </c>
      <c r="O617" s="29" t="str">
        <f>Замеры!U613</f>
        <v xml:space="preserve"> </v>
      </c>
      <c r="P617" s="29" t="str">
        <f>Замеры!V613</f>
        <v xml:space="preserve"> </v>
      </c>
      <c r="Q617" s="29" t="str">
        <f>IF(Замеры!T613=0," ","+")</f>
        <v xml:space="preserve"> </v>
      </c>
      <c r="R617" s="32">
        <f>Замеры!S613</f>
        <v>0</v>
      </c>
      <c r="W617" s="33" t="e">
        <f t="shared" si="18"/>
        <v>#VALUE!</v>
      </c>
      <c r="X617" s="31" t="s">
        <v>75</v>
      </c>
      <c r="Y617" s="33" t="e">
        <f t="shared" si="19"/>
        <v>#VALUE!</v>
      </c>
      <c r="Z617" s="32"/>
    </row>
    <row r="618" spans="1:26" x14ac:dyDescent="0.3">
      <c r="A618" s="35">
        <f>IF(Замеры!B614=0, " ", Замеры!B614)</f>
        <v>609</v>
      </c>
      <c r="B618" s="37" t="str">
        <f>CONCATENATE(Замеры!C614,Замеры!E614)</f>
        <v>Группа от QF</v>
      </c>
      <c r="C618" s="35" t="str">
        <f>IF(Замеры!H614=0," ", Замеры!H614)</f>
        <v xml:space="preserve"> </v>
      </c>
      <c r="D618" s="29" t="str">
        <f>IF(Замеры!T614=0, " ", Замеры!R614)</f>
        <v xml:space="preserve"> </v>
      </c>
      <c r="E618" s="29" t="str">
        <f>CONCATENATE(Замеры!N614,Замеры!Q614,Замеры!P614)</f>
        <v xml:space="preserve"> </v>
      </c>
      <c r="F618" s="30" t="str">
        <f>IF(Замеры!T614=0," ","---")</f>
        <v xml:space="preserve"> </v>
      </c>
      <c r="G618" s="31" t="str">
        <f>IF(Замеры!T614=0," ",Замеры!I614)</f>
        <v xml:space="preserve"> </v>
      </c>
      <c r="H618" s="31" t="str">
        <f>CONCATENATE(Замеры!AE614,Замеры!U614,Замеры!AF614)</f>
        <v>0 0</v>
      </c>
      <c r="I618" s="29" t="str">
        <f>CONCATENATE(Замеры!AC614,Замеры!U614,Замеры!AD614)</f>
        <v>0 0</v>
      </c>
      <c r="J618" s="31" t="str">
        <f>IF(Замеры!T614=0," ",G618*2.55)</f>
        <v xml:space="preserve"> </v>
      </c>
      <c r="K618" s="29" t="str">
        <f>IF(Замеры!T614=0," ",Замеры!AA614)</f>
        <v xml:space="preserve"> </v>
      </c>
      <c r="L618" s="29" t="str">
        <f>IF(Замеры!T614=0," ",Замеры!AB614)</f>
        <v xml:space="preserve"> </v>
      </c>
      <c r="M618" s="29" t="str">
        <f>IF(Замеры!T614=0," ",0.1)</f>
        <v xml:space="preserve"> </v>
      </c>
      <c r="N618" s="29" t="str">
        <f>IF(Замеры!T614=0," ",Замеры!T614)</f>
        <v xml:space="preserve"> </v>
      </c>
      <c r="O618" s="29" t="str">
        <f>Замеры!U614</f>
        <v xml:space="preserve"> </v>
      </c>
      <c r="P618" s="29" t="str">
        <f>Замеры!V614</f>
        <v xml:space="preserve"> </v>
      </c>
      <c r="Q618" s="29" t="str">
        <f>IF(Замеры!T614=0," ","+")</f>
        <v xml:space="preserve"> </v>
      </c>
      <c r="R618" s="32">
        <f>Замеры!S614</f>
        <v>0</v>
      </c>
      <c r="W618" s="33" t="e">
        <f t="shared" si="18"/>
        <v>#VALUE!</v>
      </c>
      <c r="X618" s="31" t="s">
        <v>75</v>
      </c>
      <c r="Y618" s="33" t="e">
        <f t="shared" si="19"/>
        <v>#VALUE!</v>
      </c>
      <c r="Z618" s="32"/>
    </row>
    <row r="619" spans="1:26" x14ac:dyDescent="0.3">
      <c r="A619" s="35">
        <f>IF(Замеры!B615=0, " ", Замеры!B615)</f>
        <v>610</v>
      </c>
      <c r="B619" s="37" t="str">
        <f>CONCATENATE(Замеры!C615,Замеры!E615)</f>
        <v>Группа от QF</v>
      </c>
      <c r="C619" s="35" t="str">
        <f>IF(Замеры!H615=0," ", Замеры!H615)</f>
        <v xml:space="preserve"> </v>
      </c>
      <c r="D619" s="29" t="str">
        <f>IF(Замеры!T615=0, " ", Замеры!R615)</f>
        <v xml:space="preserve"> </v>
      </c>
      <c r="E619" s="29" t="str">
        <f>CONCATENATE(Замеры!N615,Замеры!Q615,Замеры!P615)</f>
        <v xml:space="preserve"> </v>
      </c>
      <c r="F619" s="30" t="str">
        <f>IF(Замеры!T615=0," ","---")</f>
        <v xml:space="preserve"> </v>
      </c>
      <c r="G619" s="31" t="str">
        <f>IF(Замеры!T615=0," ",Замеры!I615)</f>
        <v xml:space="preserve"> </v>
      </c>
      <c r="H619" s="31" t="str">
        <f>CONCATENATE(Замеры!AE615,Замеры!U615,Замеры!AF615)</f>
        <v>0 0</v>
      </c>
      <c r="I619" s="29" t="str">
        <f>CONCATENATE(Замеры!AC615,Замеры!U615,Замеры!AD615)</f>
        <v>0 0</v>
      </c>
      <c r="J619" s="31" t="str">
        <f>IF(Замеры!T615=0," ",G619*2.55)</f>
        <v xml:space="preserve"> </v>
      </c>
      <c r="K619" s="29" t="str">
        <f>IF(Замеры!T615=0," ",Замеры!AA615)</f>
        <v xml:space="preserve"> </v>
      </c>
      <c r="L619" s="29" t="str">
        <f>IF(Замеры!T615=0," ",Замеры!AB615)</f>
        <v xml:space="preserve"> </v>
      </c>
      <c r="M619" s="29" t="str">
        <f>IF(Замеры!T615=0," ",0.1)</f>
        <v xml:space="preserve"> </v>
      </c>
      <c r="N619" s="29" t="str">
        <f>IF(Замеры!T615=0," ",Замеры!T615)</f>
        <v xml:space="preserve"> </v>
      </c>
      <c r="O619" s="29" t="str">
        <f>Замеры!U615</f>
        <v xml:space="preserve"> </v>
      </c>
      <c r="P619" s="29" t="str">
        <f>Замеры!V615</f>
        <v xml:space="preserve"> </v>
      </c>
      <c r="Q619" s="29" t="str">
        <f>IF(Замеры!T615=0," ","+")</f>
        <v xml:space="preserve"> </v>
      </c>
      <c r="R619" s="32">
        <f>Замеры!S615</f>
        <v>0</v>
      </c>
      <c r="W619" s="33" t="e">
        <f t="shared" si="18"/>
        <v>#VALUE!</v>
      </c>
      <c r="X619" s="31" t="s">
        <v>75</v>
      </c>
      <c r="Y619" s="33" t="e">
        <f t="shared" si="19"/>
        <v>#VALUE!</v>
      </c>
      <c r="Z619" s="32"/>
    </row>
    <row r="620" spans="1:26" x14ac:dyDescent="0.3">
      <c r="A620" s="35">
        <f>IF(Замеры!B616=0, " ", Замеры!B616)</f>
        <v>611</v>
      </c>
      <c r="B620" s="37" t="str">
        <f>CONCATENATE(Замеры!C616,Замеры!E616)</f>
        <v>Группа от QF</v>
      </c>
      <c r="C620" s="35" t="str">
        <f>IF(Замеры!H616=0," ", Замеры!H616)</f>
        <v xml:space="preserve"> </v>
      </c>
      <c r="D620" s="29" t="str">
        <f>IF(Замеры!T616=0, " ", Замеры!R616)</f>
        <v xml:space="preserve"> </v>
      </c>
      <c r="E620" s="29" t="str">
        <f>CONCATENATE(Замеры!N616,Замеры!Q616,Замеры!P616)</f>
        <v xml:space="preserve"> </v>
      </c>
      <c r="F620" s="30" t="str">
        <f>IF(Замеры!T616=0," ","---")</f>
        <v xml:space="preserve"> </v>
      </c>
      <c r="G620" s="31" t="str">
        <f>IF(Замеры!T616=0," ",Замеры!I616)</f>
        <v xml:space="preserve"> </v>
      </c>
      <c r="H620" s="31" t="str">
        <f>CONCATENATE(Замеры!AE616,Замеры!U616,Замеры!AF616)</f>
        <v>0 0</v>
      </c>
      <c r="I620" s="29" t="str">
        <f>CONCATENATE(Замеры!AC616,Замеры!U616,Замеры!AD616)</f>
        <v>0 0</v>
      </c>
      <c r="J620" s="31" t="str">
        <f>IF(Замеры!T616=0," ",G620*2.55)</f>
        <v xml:space="preserve"> </v>
      </c>
      <c r="K620" s="29" t="str">
        <f>IF(Замеры!T616=0," ",Замеры!AA616)</f>
        <v xml:space="preserve"> </v>
      </c>
      <c r="L620" s="29" t="str">
        <f>IF(Замеры!T616=0," ",Замеры!AB616)</f>
        <v xml:space="preserve"> </v>
      </c>
      <c r="M620" s="29" t="str">
        <f>IF(Замеры!T616=0," ",0.1)</f>
        <v xml:space="preserve"> </v>
      </c>
      <c r="N620" s="29" t="str">
        <f>IF(Замеры!T616=0," ",Замеры!T616)</f>
        <v xml:space="preserve"> </v>
      </c>
      <c r="O620" s="29" t="str">
        <f>Замеры!U616</f>
        <v xml:space="preserve"> </v>
      </c>
      <c r="P620" s="29" t="str">
        <f>Замеры!V616</f>
        <v xml:space="preserve"> </v>
      </c>
      <c r="Q620" s="29" t="str">
        <f>IF(Замеры!T616=0," ","+")</f>
        <v xml:space="preserve"> </v>
      </c>
      <c r="R620" s="32">
        <f>Замеры!S616</f>
        <v>0</v>
      </c>
      <c r="W620" s="33" t="e">
        <f t="shared" si="18"/>
        <v>#VALUE!</v>
      </c>
      <c r="X620" s="31" t="s">
        <v>75</v>
      </c>
      <c r="Y620" s="33" t="e">
        <f t="shared" si="19"/>
        <v>#VALUE!</v>
      </c>
      <c r="Z620" s="32"/>
    </row>
    <row r="621" spans="1:26" x14ac:dyDescent="0.3">
      <c r="A621" s="35">
        <f>IF(Замеры!B617=0, " ", Замеры!B617)</f>
        <v>612</v>
      </c>
      <c r="B621" s="37" t="str">
        <f>CONCATENATE(Замеры!C617,Замеры!E617)</f>
        <v>Группа от QF</v>
      </c>
      <c r="C621" s="35" t="str">
        <f>IF(Замеры!H617=0," ", Замеры!H617)</f>
        <v xml:space="preserve"> </v>
      </c>
      <c r="D621" s="29" t="str">
        <f>IF(Замеры!T617=0, " ", Замеры!R617)</f>
        <v xml:space="preserve"> </v>
      </c>
      <c r="E621" s="29" t="str">
        <f>CONCATENATE(Замеры!N617,Замеры!Q617,Замеры!P617)</f>
        <v xml:space="preserve"> </v>
      </c>
      <c r="F621" s="30" t="str">
        <f>IF(Замеры!T617=0," ","---")</f>
        <v xml:space="preserve"> </v>
      </c>
      <c r="G621" s="31" t="str">
        <f>IF(Замеры!T617=0," ",Замеры!I617)</f>
        <v xml:space="preserve"> </v>
      </c>
      <c r="H621" s="31" t="str">
        <f>CONCATENATE(Замеры!AE617,Замеры!U617,Замеры!AF617)</f>
        <v>0 0</v>
      </c>
      <c r="I621" s="29" t="str">
        <f>CONCATENATE(Замеры!AC617,Замеры!U617,Замеры!AD617)</f>
        <v>0 0</v>
      </c>
      <c r="J621" s="31" t="str">
        <f>IF(Замеры!T617=0," ",G621*2.55)</f>
        <v xml:space="preserve"> </v>
      </c>
      <c r="K621" s="29" t="str">
        <f>IF(Замеры!T617=0," ",Замеры!AA617)</f>
        <v xml:space="preserve"> </v>
      </c>
      <c r="L621" s="29" t="str">
        <f>IF(Замеры!T617=0," ",Замеры!AB617)</f>
        <v xml:space="preserve"> </v>
      </c>
      <c r="M621" s="29" t="str">
        <f>IF(Замеры!T617=0," ",0.1)</f>
        <v xml:space="preserve"> </v>
      </c>
      <c r="N621" s="29" t="str">
        <f>IF(Замеры!T617=0," ",Замеры!T617)</f>
        <v xml:space="preserve"> </v>
      </c>
      <c r="O621" s="29" t="str">
        <f>Замеры!U617</f>
        <v xml:space="preserve"> </v>
      </c>
      <c r="P621" s="29" t="str">
        <f>Замеры!V617</f>
        <v xml:space="preserve"> </v>
      </c>
      <c r="Q621" s="29" t="str">
        <f>IF(Замеры!T617=0," ","+")</f>
        <v xml:space="preserve"> </v>
      </c>
      <c r="R621" s="32">
        <f>Замеры!S617</f>
        <v>0</v>
      </c>
      <c r="W621" s="33" t="e">
        <f t="shared" si="18"/>
        <v>#VALUE!</v>
      </c>
      <c r="X621" s="31" t="s">
        <v>75</v>
      </c>
      <c r="Y621" s="33" t="e">
        <f t="shared" si="19"/>
        <v>#VALUE!</v>
      </c>
      <c r="Z621" s="32"/>
    </row>
    <row r="622" spans="1:26" x14ac:dyDescent="0.3">
      <c r="A622" s="35">
        <f>IF(Замеры!B618=0, " ", Замеры!B618)</f>
        <v>613</v>
      </c>
      <c r="B622" s="37" t="str">
        <f>CONCATENATE(Замеры!C618,Замеры!E618)</f>
        <v>Группа от QF</v>
      </c>
      <c r="C622" s="35" t="str">
        <f>IF(Замеры!H618=0," ", Замеры!H618)</f>
        <v xml:space="preserve"> </v>
      </c>
      <c r="D622" s="29" t="str">
        <f>IF(Замеры!T618=0, " ", Замеры!R618)</f>
        <v xml:space="preserve"> </v>
      </c>
      <c r="E622" s="29" t="str">
        <f>CONCATENATE(Замеры!N618,Замеры!Q618,Замеры!P618)</f>
        <v xml:space="preserve"> </v>
      </c>
      <c r="F622" s="30" t="str">
        <f>IF(Замеры!T618=0," ","---")</f>
        <v xml:space="preserve"> </v>
      </c>
      <c r="G622" s="31" t="str">
        <f>IF(Замеры!T618=0," ",Замеры!I618)</f>
        <v xml:space="preserve"> </v>
      </c>
      <c r="H622" s="31" t="str">
        <f>CONCATENATE(Замеры!AE618,Замеры!U618,Замеры!AF618)</f>
        <v>0 0</v>
      </c>
      <c r="I622" s="29" t="str">
        <f>CONCATENATE(Замеры!AC618,Замеры!U618,Замеры!AD618)</f>
        <v>0 0</v>
      </c>
      <c r="J622" s="31" t="str">
        <f>IF(Замеры!T618=0," ",G622*2.55)</f>
        <v xml:space="preserve"> </v>
      </c>
      <c r="K622" s="29" t="str">
        <f>IF(Замеры!T618=0," ",Замеры!AA618)</f>
        <v xml:space="preserve"> </v>
      </c>
      <c r="L622" s="29" t="str">
        <f>IF(Замеры!T618=0," ",Замеры!AB618)</f>
        <v xml:space="preserve"> </v>
      </c>
      <c r="M622" s="29" t="str">
        <f>IF(Замеры!T618=0," ",0.1)</f>
        <v xml:space="preserve"> </v>
      </c>
      <c r="N622" s="29" t="str">
        <f>IF(Замеры!T618=0," ",Замеры!T618)</f>
        <v xml:space="preserve"> </v>
      </c>
      <c r="O622" s="29" t="str">
        <f>Замеры!U618</f>
        <v xml:space="preserve"> </v>
      </c>
      <c r="P622" s="29" t="str">
        <f>Замеры!V618</f>
        <v xml:space="preserve"> </v>
      </c>
      <c r="Q622" s="29" t="str">
        <f>IF(Замеры!T618=0," ","+")</f>
        <v xml:space="preserve"> </v>
      </c>
      <c r="R622" s="32">
        <f>Замеры!S618</f>
        <v>0</v>
      </c>
      <c r="W622" s="33" t="e">
        <f t="shared" si="18"/>
        <v>#VALUE!</v>
      </c>
      <c r="X622" s="31" t="s">
        <v>75</v>
      </c>
      <c r="Y622" s="33" t="e">
        <f t="shared" si="19"/>
        <v>#VALUE!</v>
      </c>
      <c r="Z622" s="32"/>
    </row>
    <row r="623" spans="1:26" x14ac:dyDescent="0.3">
      <c r="A623" s="35">
        <f>IF(Замеры!B619=0, " ", Замеры!B619)</f>
        <v>614</v>
      </c>
      <c r="B623" s="37" t="str">
        <f>CONCATENATE(Замеры!C619,Замеры!E619)</f>
        <v>Группа от QF</v>
      </c>
      <c r="C623" s="35" t="str">
        <f>IF(Замеры!H619=0," ", Замеры!H619)</f>
        <v xml:space="preserve"> </v>
      </c>
      <c r="D623" s="29" t="str">
        <f>IF(Замеры!T619=0, " ", Замеры!R619)</f>
        <v xml:space="preserve"> </v>
      </c>
      <c r="E623" s="29" t="str">
        <f>CONCATENATE(Замеры!N619,Замеры!Q619,Замеры!P619)</f>
        <v xml:space="preserve"> </v>
      </c>
      <c r="F623" s="30" t="str">
        <f>IF(Замеры!T619=0," ","---")</f>
        <v xml:space="preserve"> </v>
      </c>
      <c r="G623" s="31" t="str">
        <f>IF(Замеры!T619=0," ",Замеры!I619)</f>
        <v xml:space="preserve"> </v>
      </c>
      <c r="H623" s="31" t="str">
        <f>CONCATENATE(Замеры!AE619,Замеры!U619,Замеры!AF619)</f>
        <v>0 0</v>
      </c>
      <c r="I623" s="29" t="str">
        <f>CONCATENATE(Замеры!AC619,Замеры!U619,Замеры!AD619)</f>
        <v>0 0</v>
      </c>
      <c r="J623" s="31" t="str">
        <f>IF(Замеры!T619=0," ",G623*2.55)</f>
        <v xml:space="preserve"> </v>
      </c>
      <c r="K623" s="29" t="str">
        <f>IF(Замеры!T619=0," ",Замеры!AA619)</f>
        <v xml:space="preserve"> </v>
      </c>
      <c r="L623" s="29" t="str">
        <f>IF(Замеры!T619=0," ",Замеры!AB619)</f>
        <v xml:space="preserve"> </v>
      </c>
      <c r="M623" s="29" t="str">
        <f>IF(Замеры!T619=0," ",0.1)</f>
        <v xml:space="preserve"> </v>
      </c>
      <c r="N623" s="29" t="str">
        <f>IF(Замеры!T619=0," ",Замеры!T619)</f>
        <v xml:space="preserve"> </v>
      </c>
      <c r="O623" s="29" t="str">
        <f>Замеры!U619</f>
        <v xml:space="preserve"> </v>
      </c>
      <c r="P623" s="29" t="str">
        <f>Замеры!V619</f>
        <v xml:space="preserve"> </v>
      </c>
      <c r="Q623" s="29" t="str">
        <f>IF(Замеры!T619=0," ","+")</f>
        <v xml:space="preserve"> </v>
      </c>
      <c r="R623" s="32">
        <f>Замеры!S619</f>
        <v>0</v>
      </c>
      <c r="W623" s="33" t="e">
        <f t="shared" si="18"/>
        <v>#VALUE!</v>
      </c>
      <c r="X623" s="31" t="s">
        <v>75</v>
      </c>
      <c r="Y623" s="33" t="e">
        <f t="shared" si="19"/>
        <v>#VALUE!</v>
      </c>
      <c r="Z623" s="32"/>
    </row>
    <row r="624" spans="1:26" x14ac:dyDescent="0.3">
      <c r="A624" s="35">
        <f>IF(Замеры!B620=0, " ", Замеры!B620)</f>
        <v>615</v>
      </c>
      <c r="B624" s="37" t="str">
        <f>CONCATENATE(Замеры!C620,Замеры!E620)</f>
        <v>Группа от QF</v>
      </c>
      <c r="C624" s="35" t="str">
        <f>IF(Замеры!H620=0," ", Замеры!H620)</f>
        <v xml:space="preserve"> </v>
      </c>
      <c r="D624" s="29" t="str">
        <f>IF(Замеры!T620=0, " ", Замеры!R620)</f>
        <v xml:space="preserve"> </v>
      </c>
      <c r="E624" s="29" t="str">
        <f>CONCATENATE(Замеры!N620,Замеры!Q620,Замеры!P620)</f>
        <v xml:space="preserve"> </v>
      </c>
      <c r="F624" s="30" t="str">
        <f>IF(Замеры!T620=0," ","---")</f>
        <v xml:space="preserve"> </v>
      </c>
      <c r="G624" s="31" t="str">
        <f>IF(Замеры!T620=0," ",Замеры!I620)</f>
        <v xml:space="preserve"> </v>
      </c>
      <c r="H624" s="31" t="str">
        <f>CONCATENATE(Замеры!AE620,Замеры!U620,Замеры!AF620)</f>
        <v>0 0</v>
      </c>
      <c r="I624" s="29" t="str">
        <f>CONCATENATE(Замеры!AC620,Замеры!U620,Замеры!AD620)</f>
        <v>0 0</v>
      </c>
      <c r="J624" s="31" t="str">
        <f>IF(Замеры!T620=0," ",G624*2.55)</f>
        <v xml:space="preserve"> </v>
      </c>
      <c r="K624" s="29" t="str">
        <f>IF(Замеры!T620=0," ",Замеры!AA620)</f>
        <v xml:space="preserve"> </v>
      </c>
      <c r="L624" s="29" t="str">
        <f>IF(Замеры!T620=0," ",Замеры!AB620)</f>
        <v xml:space="preserve"> </v>
      </c>
      <c r="M624" s="29" t="str">
        <f>IF(Замеры!T620=0," ",0.1)</f>
        <v xml:space="preserve"> </v>
      </c>
      <c r="N624" s="29" t="str">
        <f>IF(Замеры!T620=0," ",Замеры!T620)</f>
        <v xml:space="preserve"> </v>
      </c>
      <c r="O624" s="29" t="str">
        <f>Замеры!U620</f>
        <v xml:space="preserve"> </v>
      </c>
      <c r="P624" s="29" t="str">
        <f>Замеры!V620</f>
        <v xml:space="preserve"> </v>
      </c>
      <c r="Q624" s="29" t="str">
        <f>IF(Замеры!T620=0," ","+")</f>
        <v xml:space="preserve"> </v>
      </c>
      <c r="R624" s="32">
        <f>Замеры!S620</f>
        <v>0</v>
      </c>
      <c r="W624" s="33" t="e">
        <f t="shared" si="18"/>
        <v>#VALUE!</v>
      </c>
      <c r="X624" s="31" t="s">
        <v>75</v>
      </c>
      <c r="Y624" s="33" t="e">
        <f t="shared" si="19"/>
        <v>#VALUE!</v>
      </c>
      <c r="Z624" s="32"/>
    </row>
    <row r="625" spans="1:26" x14ac:dyDescent="0.3">
      <c r="A625" s="35">
        <f>IF(Замеры!B621=0, " ", Замеры!B621)</f>
        <v>616</v>
      </c>
      <c r="B625" s="37" t="str">
        <f>CONCATENATE(Замеры!C621,Замеры!E621)</f>
        <v>Группа от QF</v>
      </c>
      <c r="C625" s="35" t="str">
        <f>IF(Замеры!H621=0," ", Замеры!H621)</f>
        <v xml:space="preserve"> </v>
      </c>
      <c r="D625" s="29" t="str">
        <f>IF(Замеры!T621=0, " ", Замеры!R621)</f>
        <v xml:space="preserve"> </v>
      </c>
      <c r="E625" s="29" t="str">
        <f>CONCATENATE(Замеры!N621,Замеры!Q621,Замеры!P621)</f>
        <v xml:space="preserve"> </v>
      </c>
      <c r="F625" s="30" t="str">
        <f>IF(Замеры!T621=0," ","---")</f>
        <v xml:space="preserve"> </v>
      </c>
      <c r="G625" s="31" t="str">
        <f>IF(Замеры!T621=0," ",Замеры!I621)</f>
        <v xml:space="preserve"> </v>
      </c>
      <c r="H625" s="31" t="str">
        <f>CONCATENATE(Замеры!AE621,Замеры!U621,Замеры!AF621)</f>
        <v>0 0</v>
      </c>
      <c r="I625" s="29" t="str">
        <f>CONCATENATE(Замеры!AC621,Замеры!U621,Замеры!AD621)</f>
        <v>0 0</v>
      </c>
      <c r="J625" s="31" t="str">
        <f>IF(Замеры!T621=0," ",G625*2.55)</f>
        <v xml:space="preserve"> </v>
      </c>
      <c r="K625" s="29" t="str">
        <f>IF(Замеры!T621=0," ",Замеры!AA621)</f>
        <v xml:space="preserve"> </v>
      </c>
      <c r="L625" s="29" t="str">
        <f>IF(Замеры!T621=0," ",Замеры!AB621)</f>
        <v xml:space="preserve"> </v>
      </c>
      <c r="M625" s="29" t="str">
        <f>IF(Замеры!T621=0," ",0.1)</f>
        <v xml:space="preserve"> </v>
      </c>
      <c r="N625" s="29" t="str">
        <f>IF(Замеры!T621=0," ",Замеры!T621)</f>
        <v xml:space="preserve"> </v>
      </c>
      <c r="O625" s="29" t="str">
        <f>Замеры!U621</f>
        <v xml:space="preserve"> </v>
      </c>
      <c r="P625" s="29" t="str">
        <f>Замеры!V621</f>
        <v xml:space="preserve"> </v>
      </c>
      <c r="Q625" s="29" t="str">
        <f>IF(Замеры!T621=0," ","+")</f>
        <v xml:space="preserve"> </v>
      </c>
      <c r="R625" s="32">
        <f>Замеры!S621</f>
        <v>0</v>
      </c>
      <c r="W625" s="33" t="e">
        <f t="shared" si="18"/>
        <v>#VALUE!</v>
      </c>
      <c r="X625" s="31" t="s">
        <v>75</v>
      </c>
      <c r="Y625" s="33" t="e">
        <f t="shared" si="19"/>
        <v>#VALUE!</v>
      </c>
      <c r="Z625" s="32"/>
    </row>
    <row r="626" spans="1:26" x14ac:dyDescent="0.3">
      <c r="A626" s="35">
        <f>IF(Замеры!B622=0, " ", Замеры!B622)</f>
        <v>617</v>
      </c>
      <c r="B626" s="37" t="str">
        <f>CONCATENATE(Замеры!C622,Замеры!E622)</f>
        <v>Группа от QF</v>
      </c>
      <c r="C626" s="35" t="str">
        <f>IF(Замеры!H622=0," ", Замеры!H622)</f>
        <v xml:space="preserve"> </v>
      </c>
      <c r="D626" s="29" t="str">
        <f>IF(Замеры!T622=0, " ", Замеры!R622)</f>
        <v xml:space="preserve"> </v>
      </c>
      <c r="E626" s="29" t="str">
        <f>CONCATENATE(Замеры!N622,Замеры!Q622,Замеры!P622)</f>
        <v xml:space="preserve"> </v>
      </c>
      <c r="F626" s="30" t="str">
        <f>IF(Замеры!T622=0," ","---")</f>
        <v xml:space="preserve"> </v>
      </c>
      <c r="G626" s="31" t="str">
        <f>IF(Замеры!T622=0," ",Замеры!I622)</f>
        <v xml:space="preserve"> </v>
      </c>
      <c r="H626" s="31" t="str">
        <f>CONCATENATE(Замеры!AE622,Замеры!U622,Замеры!AF622)</f>
        <v>0 0</v>
      </c>
      <c r="I626" s="29" t="str">
        <f>CONCATENATE(Замеры!AC622,Замеры!U622,Замеры!AD622)</f>
        <v>0 0</v>
      </c>
      <c r="J626" s="31" t="str">
        <f>IF(Замеры!T622=0," ",G626*2.55)</f>
        <v xml:space="preserve"> </v>
      </c>
      <c r="K626" s="29" t="str">
        <f>IF(Замеры!T622=0," ",Замеры!AA622)</f>
        <v xml:space="preserve"> </v>
      </c>
      <c r="L626" s="29" t="str">
        <f>IF(Замеры!T622=0," ",Замеры!AB622)</f>
        <v xml:space="preserve"> </v>
      </c>
      <c r="M626" s="29" t="str">
        <f>IF(Замеры!T622=0," ",0.1)</f>
        <v xml:space="preserve"> </v>
      </c>
      <c r="N626" s="29" t="str">
        <f>IF(Замеры!T622=0," ",Замеры!T622)</f>
        <v xml:space="preserve"> </v>
      </c>
      <c r="O626" s="29" t="str">
        <f>Замеры!U622</f>
        <v xml:space="preserve"> </v>
      </c>
      <c r="P626" s="29" t="str">
        <f>Замеры!V622</f>
        <v xml:space="preserve"> </v>
      </c>
      <c r="Q626" s="29" t="str">
        <f>IF(Замеры!T622=0," ","+")</f>
        <v xml:space="preserve"> </v>
      </c>
      <c r="R626" s="32">
        <f>Замеры!S622</f>
        <v>0</v>
      </c>
      <c r="W626" s="33" t="e">
        <f t="shared" si="18"/>
        <v>#VALUE!</v>
      </c>
      <c r="X626" s="31" t="s">
        <v>75</v>
      </c>
      <c r="Y626" s="33" t="e">
        <f t="shared" si="19"/>
        <v>#VALUE!</v>
      </c>
      <c r="Z626" s="32"/>
    </row>
    <row r="627" spans="1:26" x14ac:dyDescent="0.3">
      <c r="A627" s="35">
        <f>IF(Замеры!B623=0, " ", Замеры!B623)</f>
        <v>618</v>
      </c>
      <c r="B627" s="37" t="str">
        <f>CONCATENATE(Замеры!C623,Замеры!E623)</f>
        <v>Группа от QF</v>
      </c>
      <c r="C627" s="35" t="str">
        <f>IF(Замеры!H623=0," ", Замеры!H623)</f>
        <v xml:space="preserve"> </v>
      </c>
      <c r="D627" s="29" t="str">
        <f>IF(Замеры!T623=0, " ", Замеры!R623)</f>
        <v xml:space="preserve"> </v>
      </c>
      <c r="E627" s="29" t="str">
        <f>CONCATENATE(Замеры!N623,Замеры!Q623,Замеры!P623)</f>
        <v xml:space="preserve"> </v>
      </c>
      <c r="F627" s="30" t="str">
        <f>IF(Замеры!T623=0," ","---")</f>
        <v xml:space="preserve"> </v>
      </c>
      <c r="G627" s="31" t="str">
        <f>IF(Замеры!T623=0," ",Замеры!I623)</f>
        <v xml:space="preserve"> </v>
      </c>
      <c r="H627" s="31" t="str">
        <f>CONCATENATE(Замеры!AE623,Замеры!U623,Замеры!AF623)</f>
        <v>0 0</v>
      </c>
      <c r="I627" s="29" t="str">
        <f>CONCATENATE(Замеры!AC623,Замеры!U623,Замеры!AD623)</f>
        <v>0 0</v>
      </c>
      <c r="J627" s="31" t="str">
        <f>IF(Замеры!T623=0," ",G627*2.55)</f>
        <v xml:space="preserve"> </v>
      </c>
      <c r="K627" s="29" t="str">
        <f>IF(Замеры!T623=0," ",Замеры!AA623)</f>
        <v xml:space="preserve"> </v>
      </c>
      <c r="L627" s="29" t="str">
        <f>IF(Замеры!T623=0," ",Замеры!AB623)</f>
        <v xml:space="preserve"> </v>
      </c>
      <c r="M627" s="29" t="str">
        <f>IF(Замеры!T623=0," ",0.1)</f>
        <v xml:space="preserve"> </v>
      </c>
      <c r="N627" s="29" t="str">
        <f>IF(Замеры!T623=0," ",Замеры!T623)</f>
        <v xml:space="preserve"> </v>
      </c>
      <c r="O627" s="29" t="str">
        <f>Замеры!U623</f>
        <v xml:space="preserve"> </v>
      </c>
      <c r="P627" s="29" t="str">
        <f>Замеры!V623</f>
        <v xml:space="preserve"> </v>
      </c>
      <c r="Q627" s="29" t="str">
        <f>IF(Замеры!T623=0," ","+")</f>
        <v xml:space="preserve"> </v>
      </c>
      <c r="R627" s="32">
        <f>Замеры!S623</f>
        <v>0</v>
      </c>
      <c r="W627" s="33" t="e">
        <f t="shared" si="18"/>
        <v>#VALUE!</v>
      </c>
      <c r="X627" s="31" t="s">
        <v>75</v>
      </c>
      <c r="Y627" s="33" t="e">
        <f t="shared" si="19"/>
        <v>#VALUE!</v>
      </c>
      <c r="Z627" s="32"/>
    </row>
    <row r="628" spans="1:26" x14ac:dyDescent="0.3">
      <c r="A628" s="35">
        <f>IF(Замеры!B624=0, " ", Замеры!B624)</f>
        <v>619</v>
      </c>
      <c r="B628" s="37" t="str">
        <f>CONCATENATE(Замеры!C624,Замеры!E624)</f>
        <v>Группа от QF</v>
      </c>
      <c r="C628" s="35" t="str">
        <f>IF(Замеры!H624=0," ", Замеры!H624)</f>
        <v xml:space="preserve"> </v>
      </c>
      <c r="D628" s="29" t="str">
        <f>IF(Замеры!T624=0, " ", Замеры!R624)</f>
        <v xml:space="preserve"> </v>
      </c>
      <c r="E628" s="29" t="str">
        <f>CONCATENATE(Замеры!N624,Замеры!Q624,Замеры!P624)</f>
        <v xml:space="preserve"> </v>
      </c>
      <c r="F628" s="30" t="str">
        <f>IF(Замеры!T624=0," ","---")</f>
        <v xml:space="preserve"> </v>
      </c>
      <c r="G628" s="31" t="str">
        <f>IF(Замеры!T624=0," ",Замеры!I624)</f>
        <v xml:space="preserve"> </v>
      </c>
      <c r="H628" s="31" t="str">
        <f>CONCATENATE(Замеры!AE624,Замеры!U624,Замеры!AF624)</f>
        <v>0 0</v>
      </c>
      <c r="I628" s="29" t="str">
        <f>CONCATENATE(Замеры!AC624,Замеры!U624,Замеры!AD624)</f>
        <v>0 0</v>
      </c>
      <c r="J628" s="31" t="str">
        <f>IF(Замеры!T624=0," ",G628*2.55)</f>
        <v xml:space="preserve"> </v>
      </c>
      <c r="K628" s="29" t="str">
        <f>IF(Замеры!T624=0," ",Замеры!AA624)</f>
        <v xml:space="preserve"> </v>
      </c>
      <c r="L628" s="29" t="str">
        <f>IF(Замеры!T624=0," ",Замеры!AB624)</f>
        <v xml:space="preserve"> </v>
      </c>
      <c r="M628" s="29" t="str">
        <f>IF(Замеры!T624=0," ",0.1)</f>
        <v xml:space="preserve"> </v>
      </c>
      <c r="N628" s="29" t="str">
        <f>IF(Замеры!T624=0," ",Замеры!T624)</f>
        <v xml:space="preserve"> </v>
      </c>
      <c r="O628" s="29" t="str">
        <f>Замеры!U624</f>
        <v xml:space="preserve"> </v>
      </c>
      <c r="P628" s="29" t="str">
        <f>Замеры!V624</f>
        <v xml:space="preserve"> </v>
      </c>
      <c r="Q628" s="29" t="str">
        <f>IF(Замеры!T624=0," ","+")</f>
        <v xml:space="preserve"> </v>
      </c>
      <c r="R628" s="32">
        <f>Замеры!S624</f>
        <v>0</v>
      </c>
      <c r="W628" s="33" t="e">
        <f t="shared" si="18"/>
        <v>#VALUE!</v>
      </c>
      <c r="X628" s="31" t="s">
        <v>75</v>
      </c>
      <c r="Y628" s="33" t="e">
        <f t="shared" si="19"/>
        <v>#VALUE!</v>
      </c>
      <c r="Z628" s="32"/>
    </row>
    <row r="629" spans="1:26" x14ac:dyDescent="0.3">
      <c r="A629" s="35">
        <f>IF(Замеры!B625=0, " ", Замеры!B625)</f>
        <v>620</v>
      </c>
      <c r="B629" s="37" t="str">
        <f>CONCATENATE(Замеры!C625,Замеры!E625)</f>
        <v>Группа от QF</v>
      </c>
      <c r="C629" s="35" t="str">
        <f>IF(Замеры!H625=0," ", Замеры!H625)</f>
        <v xml:space="preserve"> </v>
      </c>
      <c r="D629" s="29" t="str">
        <f>IF(Замеры!T625=0, " ", Замеры!R625)</f>
        <v xml:space="preserve"> </v>
      </c>
      <c r="E629" s="29" t="str">
        <f>CONCATENATE(Замеры!N625,Замеры!Q625,Замеры!P625)</f>
        <v xml:space="preserve"> </v>
      </c>
      <c r="F629" s="30" t="str">
        <f>IF(Замеры!T625=0," ","---")</f>
        <v xml:space="preserve"> </v>
      </c>
      <c r="G629" s="31" t="str">
        <f>IF(Замеры!T625=0," ",Замеры!I625)</f>
        <v xml:space="preserve"> </v>
      </c>
      <c r="H629" s="31" t="str">
        <f>CONCATENATE(Замеры!AE625,Замеры!U625,Замеры!AF625)</f>
        <v>0 0</v>
      </c>
      <c r="I629" s="29" t="str">
        <f>CONCATENATE(Замеры!AC625,Замеры!U625,Замеры!AD625)</f>
        <v>0 0</v>
      </c>
      <c r="J629" s="31" t="str">
        <f>IF(Замеры!T625=0," ",G629*2.55)</f>
        <v xml:space="preserve"> </v>
      </c>
      <c r="K629" s="29" t="str">
        <f>IF(Замеры!T625=0," ",Замеры!AA625)</f>
        <v xml:space="preserve"> </v>
      </c>
      <c r="L629" s="29" t="str">
        <f>IF(Замеры!T625=0," ",Замеры!AB625)</f>
        <v xml:space="preserve"> </v>
      </c>
      <c r="M629" s="29" t="str">
        <f>IF(Замеры!T625=0," ",0.1)</f>
        <v xml:space="preserve"> </v>
      </c>
      <c r="N629" s="29" t="str">
        <f>IF(Замеры!T625=0," ",Замеры!T625)</f>
        <v xml:space="preserve"> </v>
      </c>
      <c r="O629" s="29" t="str">
        <f>Замеры!U625</f>
        <v xml:space="preserve"> </v>
      </c>
      <c r="P629" s="29" t="str">
        <f>Замеры!V625</f>
        <v xml:space="preserve"> </v>
      </c>
      <c r="Q629" s="29" t="str">
        <f>IF(Замеры!T625=0," ","+")</f>
        <v xml:space="preserve"> </v>
      </c>
      <c r="R629" s="32">
        <f>Замеры!S625</f>
        <v>0</v>
      </c>
      <c r="W629" s="33" t="e">
        <f t="shared" si="18"/>
        <v>#VALUE!</v>
      </c>
      <c r="X629" s="31" t="s">
        <v>75</v>
      </c>
      <c r="Y629" s="33" t="e">
        <f t="shared" si="19"/>
        <v>#VALUE!</v>
      </c>
      <c r="Z629" s="32"/>
    </row>
    <row r="630" spans="1:26" x14ac:dyDescent="0.3">
      <c r="A630" s="35">
        <f>IF(Замеры!B626=0, " ", Замеры!B626)</f>
        <v>621</v>
      </c>
      <c r="B630" s="37" t="str">
        <f>CONCATENATE(Замеры!C626,Замеры!E626)</f>
        <v>Группа от QF</v>
      </c>
      <c r="C630" s="35" t="str">
        <f>IF(Замеры!H626=0," ", Замеры!H626)</f>
        <v xml:space="preserve"> </v>
      </c>
      <c r="D630" s="29" t="str">
        <f>IF(Замеры!T626=0, " ", Замеры!R626)</f>
        <v xml:space="preserve"> </v>
      </c>
      <c r="E630" s="29" t="str">
        <f>CONCATENATE(Замеры!N626,Замеры!Q626,Замеры!P626)</f>
        <v xml:space="preserve"> </v>
      </c>
      <c r="F630" s="30" t="str">
        <f>IF(Замеры!T626=0," ","---")</f>
        <v xml:space="preserve"> </v>
      </c>
      <c r="G630" s="31" t="str">
        <f>IF(Замеры!T626=0," ",Замеры!I626)</f>
        <v xml:space="preserve"> </v>
      </c>
      <c r="H630" s="31" t="str">
        <f>CONCATENATE(Замеры!AE626,Замеры!U626,Замеры!AF626)</f>
        <v>0 0</v>
      </c>
      <c r="I630" s="29" t="str">
        <f>CONCATENATE(Замеры!AC626,Замеры!U626,Замеры!AD626)</f>
        <v>0 0</v>
      </c>
      <c r="J630" s="31" t="str">
        <f>IF(Замеры!T626=0," ",G630*2.55)</f>
        <v xml:space="preserve"> </v>
      </c>
      <c r="K630" s="29" t="str">
        <f>IF(Замеры!T626=0," ",Замеры!AA626)</f>
        <v xml:space="preserve"> </v>
      </c>
      <c r="L630" s="29" t="str">
        <f>IF(Замеры!T626=0," ",Замеры!AB626)</f>
        <v xml:space="preserve"> </v>
      </c>
      <c r="M630" s="29" t="str">
        <f>IF(Замеры!T626=0," ",0.1)</f>
        <v xml:space="preserve"> </v>
      </c>
      <c r="N630" s="29" t="str">
        <f>IF(Замеры!T626=0," ",Замеры!T626)</f>
        <v xml:space="preserve"> </v>
      </c>
      <c r="O630" s="29" t="str">
        <f>Замеры!U626</f>
        <v xml:space="preserve"> </v>
      </c>
      <c r="P630" s="29" t="str">
        <f>Замеры!V626</f>
        <v xml:space="preserve"> </v>
      </c>
      <c r="Q630" s="29" t="str">
        <f>IF(Замеры!T626=0," ","+")</f>
        <v xml:space="preserve"> </v>
      </c>
      <c r="R630" s="32">
        <f>Замеры!S626</f>
        <v>0</v>
      </c>
      <c r="W630" s="33" t="e">
        <f t="shared" si="18"/>
        <v>#VALUE!</v>
      </c>
      <c r="X630" s="31" t="s">
        <v>75</v>
      </c>
      <c r="Y630" s="33" t="e">
        <f t="shared" si="19"/>
        <v>#VALUE!</v>
      </c>
      <c r="Z630" s="32"/>
    </row>
    <row r="631" spans="1:26" x14ac:dyDescent="0.3">
      <c r="A631" s="35">
        <f>IF(Замеры!B627=0, " ", Замеры!B627)</f>
        <v>622</v>
      </c>
      <c r="B631" s="37" t="str">
        <f>CONCATENATE(Замеры!C627,Замеры!E627)</f>
        <v>Группа от QF</v>
      </c>
      <c r="C631" s="35" t="str">
        <f>IF(Замеры!H627=0," ", Замеры!H627)</f>
        <v xml:space="preserve"> </v>
      </c>
      <c r="D631" s="29" t="str">
        <f>IF(Замеры!T627=0, " ", Замеры!R627)</f>
        <v xml:space="preserve"> </v>
      </c>
      <c r="E631" s="29" t="str">
        <f>CONCATENATE(Замеры!N627,Замеры!Q627,Замеры!P627)</f>
        <v xml:space="preserve"> </v>
      </c>
      <c r="F631" s="30" t="str">
        <f>IF(Замеры!T627=0," ","---")</f>
        <v xml:space="preserve"> </v>
      </c>
      <c r="G631" s="31" t="str">
        <f>IF(Замеры!T627=0," ",Замеры!I627)</f>
        <v xml:space="preserve"> </v>
      </c>
      <c r="H631" s="31" t="str">
        <f>CONCATENATE(Замеры!AE627,Замеры!U627,Замеры!AF627)</f>
        <v>0 0</v>
      </c>
      <c r="I631" s="29" t="str">
        <f>CONCATENATE(Замеры!AC627,Замеры!U627,Замеры!AD627)</f>
        <v>0 0</v>
      </c>
      <c r="J631" s="31" t="str">
        <f>IF(Замеры!T627=0," ",G631*2.55)</f>
        <v xml:space="preserve"> </v>
      </c>
      <c r="K631" s="29" t="str">
        <f>IF(Замеры!T627=0," ",Замеры!AA627)</f>
        <v xml:space="preserve"> </v>
      </c>
      <c r="L631" s="29" t="str">
        <f>IF(Замеры!T627=0," ",Замеры!AB627)</f>
        <v xml:space="preserve"> </v>
      </c>
      <c r="M631" s="29" t="str">
        <f>IF(Замеры!T627=0," ",0.1)</f>
        <v xml:space="preserve"> </v>
      </c>
      <c r="N631" s="29" t="str">
        <f>IF(Замеры!T627=0," ",Замеры!T627)</f>
        <v xml:space="preserve"> </v>
      </c>
      <c r="O631" s="29" t="str">
        <f>Замеры!U627</f>
        <v xml:space="preserve"> </v>
      </c>
      <c r="P631" s="29" t="str">
        <f>Замеры!V627</f>
        <v xml:space="preserve"> </v>
      </c>
      <c r="Q631" s="29" t="str">
        <f>IF(Замеры!T627=0," ","+")</f>
        <v xml:space="preserve"> </v>
      </c>
      <c r="R631" s="32">
        <f>Замеры!S627</f>
        <v>0</v>
      </c>
      <c r="W631" s="33" t="e">
        <f t="shared" si="18"/>
        <v>#VALUE!</v>
      </c>
      <c r="X631" s="31" t="s">
        <v>75</v>
      </c>
      <c r="Y631" s="33" t="e">
        <f t="shared" si="19"/>
        <v>#VALUE!</v>
      </c>
      <c r="Z631" s="32"/>
    </row>
    <row r="632" spans="1:26" x14ac:dyDescent="0.3">
      <c r="A632" s="35">
        <f>IF(Замеры!B628=0, " ", Замеры!B628)</f>
        <v>623</v>
      </c>
      <c r="B632" s="37" t="str">
        <f>CONCATENATE(Замеры!C628,Замеры!E628)</f>
        <v>Группа от QF</v>
      </c>
      <c r="C632" s="35" t="str">
        <f>IF(Замеры!H628=0," ", Замеры!H628)</f>
        <v xml:space="preserve"> </v>
      </c>
      <c r="D632" s="29" t="str">
        <f>IF(Замеры!T628=0, " ", Замеры!R628)</f>
        <v xml:space="preserve"> </v>
      </c>
      <c r="E632" s="29" t="str">
        <f>CONCATENATE(Замеры!N628,Замеры!Q628,Замеры!P628)</f>
        <v xml:space="preserve"> </v>
      </c>
      <c r="F632" s="30" t="str">
        <f>IF(Замеры!T628=0," ","---")</f>
        <v xml:space="preserve"> </v>
      </c>
      <c r="G632" s="31" t="str">
        <f>IF(Замеры!T628=0," ",Замеры!I628)</f>
        <v xml:space="preserve"> </v>
      </c>
      <c r="H632" s="31" t="str">
        <f>CONCATENATE(Замеры!AE628,Замеры!U628,Замеры!AF628)</f>
        <v>0 0</v>
      </c>
      <c r="I632" s="29" t="str">
        <f>CONCATENATE(Замеры!AC628,Замеры!U628,Замеры!AD628)</f>
        <v>0 0</v>
      </c>
      <c r="J632" s="31" t="str">
        <f>IF(Замеры!T628=0," ",G632*2.55)</f>
        <v xml:space="preserve"> </v>
      </c>
      <c r="K632" s="29" t="str">
        <f>IF(Замеры!T628=0," ",Замеры!AA628)</f>
        <v xml:space="preserve"> </v>
      </c>
      <c r="L632" s="29" t="str">
        <f>IF(Замеры!T628=0," ",Замеры!AB628)</f>
        <v xml:space="preserve"> </v>
      </c>
      <c r="M632" s="29" t="str">
        <f>IF(Замеры!T628=0," ",0.1)</f>
        <v xml:space="preserve"> </v>
      </c>
      <c r="N632" s="29" t="str">
        <f>IF(Замеры!T628=0," ",Замеры!T628)</f>
        <v xml:space="preserve"> </v>
      </c>
      <c r="O632" s="29" t="str">
        <f>Замеры!U628</f>
        <v xml:space="preserve"> </v>
      </c>
      <c r="P632" s="29" t="str">
        <f>Замеры!V628</f>
        <v xml:space="preserve"> </v>
      </c>
      <c r="Q632" s="29" t="str">
        <f>IF(Замеры!T628=0," ","+")</f>
        <v xml:space="preserve"> </v>
      </c>
      <c r="R632" s="32">
        <f>Замеры!S628</f>
        <v>0</v>
      </c>
      <c r="W632" s="33" t="e">
        <f t="shared" si="18"/>
        <v>#VALUE!</v>
      </c>
      <c r="X632" s="31" t="s">
        <v>75</v>
      </c>
      <c r="Y632" s="33" t="e">
        <f t="shared" si="19"/>
        <v>#VALUE!</v>
      </c>
      <c r="Z632" s="32"/>
    </row>
    <row r="633" spans="1:26" x14ac:dyDescent="0.3">
      <c r="A633" s="35">
        <f>IF(Замеры!B629=0, " ", Замеры!B629)</f>
        <v>624</v>
      </c>
      <c r="B633" s="37" t="str">
        <f>CONCATENATE(Замеры!C629,Замеры!E629)</f>
        <v>Группа от QF</v>
      </c>
      <c r="C633" s="35" t="str">
        <f>IF(Замеры!H629=0," ", Замеры!H629)</f>
        <v xml:space="preserve"> </v>
      </c>
      <c r="D633" s="29" t="str">
        <f>IF(Замеры!T629=0, " ", Замеры!R629)</f>
        <v xml:space="preserve"> </v>
      </c>
      <c r="E633" s="29" t="str">
        <f>CONCATENATE(Замеры!N629,Замеры!Q629,Замеры!P629)</f>
        <v xml:space="preserve"> </v>
      </c>
      <c r="F633" s="30" t="str">
        <f>IF(Замеры!T629=0," ","---")</f>
        <v xml:space="preserve"> </v>
      </c>
      <c r="G633" s="31" t="str">
        <f>IF(Замеры!T629=0," ",Замеры!I629)</f>
        <v xml:space="preserve"> </v>
      </c>
      <c r="H633" s="31" t="str">
        <f>CONCATENATE(Замеры!AE629,Замеры!U629,Замеры!AF629)</f>
        <v>0 0</v>
      </c>
      <c r="I633" s="29" t="str">
        <f>CONCATENATE(Замеры!AC629,Замеры!U629,Замеры!AD629)</f>
        <v>0 0</v>
      </c>
      <c r="J633" s="31" t="str">
        <f>IF(Замеры!T629=0," ",G633*2.55)</f>
        <v xml:space="preserve"> </v>
      </c>
      <c r="K633" s="29" t="str">
        <f>IF(Замеры!T629=0," ",Замеры!AA629)</f>
        <v xml:space="preserve"> </v>
      </c>
      <c r="L633" s="29" t="str">
        <f>IF(Замеры!T629=0," ",Замеры!AB629)</f>
        <v xml:space="preserve"> </v>
      </c>
      <c r="M633" s="29" t="str">
        <f>IF(Замеры!T629=0," ",0.1)</f>
        <v xml:space="preserve"> </v>
      </c>
      <c r="N633" s="29" t="str">
        <f>IF(Замеры!T629=0," ",Замеры!T629)</f>
        <v xml:space="preserve"> </v>
      </c>
      <c r="O633" s="29" t="str">
        <f>Замеры!U629</f>
        <v xml:space="preserve"> </v>
      </c>
      <c r="P633" s="29" t="str">
        <f>Замеры!V629</f>
        <v xml:space="preserve"> </v>
      </c>
      <c r="Q633" s="29" t="str">
        <f>IF(Замеры!T629=0," ","+")</f>
        <v xml:space="preserve"> </v>
      </c>
      <c r="R633" s="32">
        <f>Замеры!S629</f>
        <v>0</v>
      </c>
      <c r="W633" s="33" t="e">
        <f t="shared" si="18"/>
        <v>#VALUE!</v>
      </c>
      <c r="X633" s="31" t="s">
        <v>75</v>
      </c>
      <c r="Y633" s="33" t="e">
        <f t="shared" si="19"/>
        <v>#VALUE!</v>
      </c>
      <c r="Z633" s="32"/>
    </row>
    <row r="634" spans="1:26" x14ac:dyDescent="0.3">
      <c r="A634" s="35">
        <f>IF(Замеры!B630=0, " ", Замеры!B630)</f>
        <v>625</v>
      </c>
      <c r="B634" s="37" t="str">
        <f>CONCATENATE(Замеры!C630,Замеры!E630)</f>
        <v>Группа от QF</v>
      </c>
      <c r="C634" s="35" t="str">
        <f>IF(Замеры!H630=0," ", Замеры!H630)</f>
        <v xml:space="preserve"> </v>
      </c>
      <c r="D634" s="29" t="str">
        <f>IF(Замеры!T630=0, " ", Замеры!R630)</f>
        <v xml:space="preserve"> </v>
      </c>
      <c r="E634" s="29" t="str">
        <f>CONCATENATE(Замеры!N630,Замеры!Q630,Замеры!P630)</f>
        <v xml:space="preserve"> </v>
      </c>
      <c r="F634" s="30" t="str">
        <f>IF(Замеры!T630=0," ","---")</f>
        <v xml:space="preserve"> </v>
      </c>
      <c r="G634" s="31" t="str">
        <f>IF(Замеры!T630=0," ",Замеры!I630)</f>
        <v xml:space="preserve"> </v>
      </c>
      <c r="H634" s="31" t="str">
        <f>CONCATENATE(Замеры!AE630,Замеры!U630,Замеры!AF630)</f>
        <v>0 0</v>
      </c>
      <c r="I634" s="29" t="str">
        <f>CONCATENATE(Замеры!AC630,Замеры!U630,Замеры!AD630)</f>
        <v>0 0</v>
      </c>
      <c r="J634" s="31" t="str">
        <f>IF(Замеры!T630=0," ",G634*2.55)</f>
        <v xml:space="preserve"> </v>
      </c>
      <c r="K634" s="29" t="str">
        <f>IF(Замеры!T630=0," ",Замеры!AA630)</f>
        <v xml:space="preserve"> </v>
      </c>
      <c r="L634" s="29" t="str">
        <f>IF(Замеры!T630=0," ",Замеры!AB630)</f>
        <v xml:space="preserve"> </v>
      </c>
      <c r="M634" s="29" t="str">
        <f>IF(Замеры!T630=0," ",0.1)</f>
        <v xml:space="preserve"> </v>
      </c>
      <c r="N634" s="29" t="str">
        <f>IF(Замеры!T630=0," ",Замеры!T630)</f>
        <v xml:space="preserve"> </v>
      </c>
      <c r="O634" s="29" t="str">
        <f>Замеры!U630</f>
        <v xml:space="preserve"> </v>
      </c>
      <c r="P634" s="29" t="str">
        <f>Замеры!V630</f>
        <v xml:space="preserve"> </v>
      </c>
      <c r="Q634" s="29" t="str">
        <f>IF(Замеры!T630=0," ","+")</f>
        <v xml:space="preserve"> </v>
      </c>
      <c r="R634" s="32">
        <f>Замеры!S630</f>
        <v>0</v>
      </c>
      <c r="W634" s="33" t="e">
        <f t="shared" si="18"/>
        <v>#VALUE!</v>
      </c>
      <c r="X634" s="31" t="s">
        <v>75</v>
      </c>
      <c r="Y634" s="33" t="e">
        <f t="shared" si="19"/>
        <v>#VALUE!</v>
      </c>
      <c r="Z634" s="32"/>
    </row>
    <row r="635" spans="1:26" x14ac:dyDescent="0.3">
      <c r="A635" s="35">
        <f>IF(Замеры!B631=0, " ", Замеры!B631)</f>
        <v>626</v>
      </c>
      <c r="B635" s="37" t="str">
        <f>CONCATENATE(Замеры!C631,Замеры!E631)</f>
        <v>Группа от QF</v>
      </c>
      <c r="C635" s="35" t="str">
        <f>IF(Замеры!H631=0," ", Замеры!H631)</f>
        <v xml:space="preserve"> </v>
      </c>
      <c r="D635" s="29" t="str">
        <f>IF(Замеры!T631=0, " ", Замеры!R631)</f>
        <v xml:space="preserve"> </v>
      </c>
      <c r="E635" s="29" t="str">
        <f>CONCATENATE(Замеры!N631,Замеры!Q631,Замеры!P631)</f>
        <v xml:space="preserve"> </v>
      </c>
      <c r="F635" s="30" t="str">
        <f>IF(Замеры!T631=0," ","---")</f>
        <v xml:space="preserve"> </v>
      </c>
      <c r="G635" s="31" t="str">
        <f>IF(Замеры!T631=0," ",Замеры!I631)</f>
        <v xml:space="preserve"> </v>
      </c>
      <c r="H635" s="31" t="str">
        <f>CONCATENATE(Замеры!AE631,Замеры!U631,Замеры!AF631)</f>
        <v>0 0</v>
      </c>
      <c r="I635" s="29" t="str">
        <f>CONCATENATE(Замеры!AC631,Замеры!U631,Замеры!AD631)</f>
        <v>0 0</v>
      </c>
      <c r="J635" s="31" t="str">
        <f>IF(Замеры!T631=0," ",G635*2.55)</f>
        <v xml:space="preserve"> </v>
      </c>
      <c r="K635" s="29" t="str">
        <f>IF(Замеры!T631=0," ",Замеры!AA631)</f>
        <v xml:space="preserve"> </v>
      </c>
      <c r="L635" s="29" t="str">
        <f>IF(Замеры!T631=0," ",Замеры!AB631)</f>
        <v xml:space="preserve"> </v>
      </c>
      <c r="M635" s="29" t="str">
        <f>IF(Замеры!T631=0," ",0.1)</f>
        <v xml:space="preserve"> </v>
      </c>
      <c r="N635" s="29" t="str">
        <f>IF(Замеры!T631=0," ",Замеры!T631)</f>
        <v xml:space="preserve"> </v>
      </c>
      <c r="O635" s="29" t="str">
        <f>Замеры!U631</f>
        <v xml:space="preserve"> </v>
      </c>
      <c r="P635" s="29" t="str">
        <f>Замеры!V631</f>
        <v xml:space="preserve"> </v>
      </c>
      <c r="Q635" s="29" t="str">
        <f>IF(Замеры!T631=0," ","+")</f>
        <v xml:space="preserve"> </v>
      </c>
      <c r="R635" s="32">
        <f>Замеры!S631</f>
        <v>0</v>
      </c>
      <c r="W635" s="33" t="e">
        <f t="shared" si="18"/>
        <v>#VALUE!</v>
      </c>
      <c r="X635" s="31" t="s">
        <v>75</v>
      </c>
      <c r="Y635" s="33" t="e">
        <f t="shared" si="19"/>
        <v>#VALUE!</v>
      </c>
      <c r="Z635" s="32"/>
    </row>
    <row r="636" spans="1:26" x14ac:dyDescent="0.3">
      <c r="A636" s="35">
        <f>IF(Замеры!B632=0, " ", Замеры!B632)</f>
        <v>627</v>
      </c>
      <c r="B636" s="37" t="str">
        <f>CONCATENATE(Замеры!C632,Замеры!E632)</f>
        <v>Группа от QF</v>
      </c>
      <c r="C636" s="35" t="str">
        <f>IF(Замеры!H632=0," ", Замеры!H632)</f>
        <v xml:space="preserve"> </v>
      </c>
      <c r="D636" s="29" t="str">
        <f>IF(Замеры!T632=0, " ", Замеры!R632)</f>
        <v xml:space="preserve"> </v>
      </c>
      <c r="E636" s="29" t="str">
        <f>CONCATENATE(Замеры!N632,Замеры!Q632,Замеры!P632)</f>
        <v xml:space="preserve"> </v>
      </c>
      <c r="F636" s="30" t="str">
        <f>IF(Замеры!T632=0," ","---")</f>
        <v xml:space="preserve"> </v>
      </c>
      <c r="G636" s="31" t="str">
        <f>IF(Замеры!T632=0," ",Замеры!I632)</f>
        <v xml:space="preserve"> </v>
      </c>
      <c r="H636" s="31" t="str">
        <f>CONCATENATE(Замеры!AE632,Замеры!U632,Замеры!AF632)</f>
        <v>0 0</v>
      </c>
      <c r="I636" s="29" t="str">
        <f>CONCATENATE(Замеры!AC632,Замеры!U632,Замеры!AD632)</f>
        <v>0 0</v>
      </c>
      <c r="J636" s="31" t="str">
        <f>IF(Замеры!T632=0," ",G636*2.55)</f>
        <v xml:space="preserve"> </v>
      </c>
      <c r="K636" s="29" t="str">
        <f>IF(Замеры!T632=0," ",Замеры!AA632)</f>
        <v xml:space="preserve"> </v>
      </c>
      <c r="L636" s="29" t="str">
        <f>IF(Замеры!T632=0," ",Замеры!AB632)</f>
        <v xml:space="preserve"> </v>
      </c>
      <c r="M636" s="29" t="str">
        <f>IF(Замеры!T632=0," ",0.1)</f>
        <v xml:space="preserve"> </v>
      </c>
      <c r="N636" s="29" t="str">
        <f>IF(Замеры!T632=0," ",Замеры!T632)</f>
        <v xml:space="preserve"> </v>
      </c>
      <c r="O636" s="29" t="str">
        <f>Замеры!U632</f>
        <v xml:space="preserve"> </v>
      </c>
      <c r="P636" s="29" t="str">
        <f>Замеры!V632</f>
        <v xml:space="preserve"> </v>
      </c>
      <c r="Q636" s="29" t="str">
        <f>IF(Замеры!T632=0," ","+")</f>
        <v xml:space="preserve"> </v>
      </c>
      <c r="R636" s="32">
        <f>Замеры!S632</f>
        <v>0</v>
      </c>
      <c r="W636" s="33" t="e">
        <f t="shared" si="18"/>
        <v>#VALUE!</v>
      </c>
      <c r="X636" s="31" t="s">
        <v>75</v>
      </c>
      <c r="Y636" s="33" t="e">
        <f t="shared" si="19"/>
        <v>#VALUE!</v>
      </c>
      <c r="Z636" s="32"/>
    </row>
    <row r="637" spans="1:26" x14ac:dyDescent="0.3">
      <c r="A637" s="35">
        <f>IF(Замеры!B633=0, " ", Замеры!B633)</f>
        <v>628</v>
      </c>
      <c r="B637" s="37" t="str">
        <f>CONCATENATE(Замеры!C633,Замеры!E633)</f>
        <v>Группа от QF</v>
      </c>
      <c r="C637" s="35" t="str">
        <f>IF(Замеры!H633=0," ", Замеры!H633)</f>
        <v xml:space="preserve"> </v>
      </c>
      <c r="D637" s="29" t="str">
        <f>IF(Замеры!T633=0, " ", Замеры!R633)</f>
        <v xml:space="preserve"> </v>
      </c>
      <c r="E637" s="29" t="str">
        <f>CONCATENATE(Замеры!N633,Замеры!Q633,Замеры!P633)</f>
        <v xml:space="preserve"> </v>
      </c>
      <c r="F637" s="30" t="str">
        <f>IF(Замеры!T633=0," ","---")</f>
        <v xml:space="preserve"> </v>
      </c>
      <c r="G637" s="31" t="str">
        <f>IF(Замеры!T633=0," ",Замеры!I633)</f>
        <v xml:space="preserve"> </v>
      </c>
      <c r="H637" s="31" t="str">
        <f>CONCATENATE(Замеры!AE633,Замеры!U633,Замеры!AF633)</f>
        <v>0 0</v>
      </c>
      <c r="I637" s="29" t="str">
        <f>CONCATENATE(Замеры!AC633,Замеры!U633,Замеры!AD633)</f>
        <v>0 0</v>
      </c>
      <c r="J637" s="31" t="str">
        <f>IF(Замеры!T633=0," ",G637*2.55)</f>
        <v xml:space="preserve"> </v>
      </c>
      <c r="K637" s="29" t="str">
        <f>IF(Замеры!T633=0," ",Замеры!AA633)</f>
        <v xml:space="preserve"> </v>
      </c>
      <c r="L637" s="29" t="str">
        <f>IF(Замеры!T633=0," ",Замеры!AB633)</f>
        <v xml:space="preserve"> </v>
      </c>
      <c r="M637" s="29" t="str">
        <f>IF(Замеры!T633=0," ",0.1)</f>
        <v xml:space="preserve"> </v>
      </c>
      <c r="N637" s="29" t="str">
        <f>IF(Замеры!T633=0," ",Замеры!T633)</f>
        <v xml:space="preserve"> </v>
      </c>
      <c r="O637" s="29" t="str">
        <f>Замеры!U633</f>
        <v xml:space="preserve"> </v>
      </c>
      <c r="P637" s="29" t="str">
        <f>Замеры!V633</f>
        <v xml:space="preserve"> </v>
      </c>
      <c r="Q637" s="29" t="str">
        <f>IF(Замеры!T633=0," ","+")</f>
        <v xml:space="preserve"> </v>
      </c>
      <c r="R637" s="32">
        <f>Замеры!S633</f>
        <v>0</v>
      </c>
      <c r="W637" s="33" t="e">
        <f t="shared" si="18"/>
        <v>#VALUE!</v>
      </c>
      <c r="X637" s="31" t="s">
        <v>75</v>
      </c>
      <c r="Y637" s="33" t="e">
        <f t="shared" si="19"/>
        <v>#VALUE!</v>
      </c>
      <c r="Z637" s="32"/>
    </row>
    <row r="638" spans="1:26" x14ac:dyDescent="0.3">
      <c r="A638" s="35">
        <f>IF(Замеры!B634=0, " ", Замеры!B634)</f>
        <v>629</v>
      </c>
      <c r="B638" s="37" t="str">
        <f>CONCATENATE(Замеры!C634,Замеры!E634)</f>
        <v>Группа от QF</v>
      </c>
      <c r="C638" s="35" t="str">
        <f>IF(Замеры!H634=0," ", Замеры!H634)</f>
        <v xml:space="preserve"> </v>
      </c>
      <c r="D638" s="29" t="str">
        <f>IF(Замеры!T634=0, " ", Замеры!R634)</f>
        <v xml:space="preserve"> </v>
      </c>
      <c r="E638" s="29" t="str">
        <f>CONCATENATE(Замеры!N634,Замеры!Q634,Замеры!P634)</f>
        <v xml:space="preserve"> </v>
      </c>
      <c r="F638" s="30" t="str">
        <f>IF(Замеры!T634=0," ","---")</f>
        <v xml:space="preserve"> </v>
      </c>
      <c r="G638" s="31" t="str">
        <f>IF(Замеры!T634=0," ",Замеры!I634)</f>
        <v xml:space="preserve"> </v>
      </c>
      <c r="H638" s="31" t="str">
        <f>CONCATENATE(Замеры!AE634,Замеры!U634,Замеры!AF634)</f>
        <v>0 0</v>
      </c>
      <c r="I638" s="29" t="str">
        <f>CONCATENATE(Замеры!AC634,Замеры!U634,Замеры!AD634)</f>
        <v>0 0</v>
      </c>
      <c r="J638" s="31" t="str">
        <f>IF(Замеры!T634=0," ",G638*2.55)</f>
        <v xml:space="preserve"> </v>
      </c>
      <c r="K638" s="29" t="str">
        <f>IF(Замеры!T634=0," ",Замеры!AA634)</f>
        <v xml:space="preserve"> </v>
      </c>
      <c r="L638" s="29" t="str">
        <f>IF(Замеры!T634=0," ",Замеры!AB634)</f>
        <v xml:space="preserve"> </v>
      </c>
      <c r="M638" s="29" t="str">
        <f>IF(Замеры!T634=0," ",0.1)</f>
        <v xml:space="preserve"> </v>
      </c>
      <c r="N638" s="29" t="str">
        <f>IF(Замеры!T634=0," ",Замеры!T634)</f>
        <v xml:space="preserve"> </v>
      </c>
      <c r="O638" s="29" t="str">
        <f>Замеры!U634</f>
        <v xml:space="preserve"> </v>
      </c>
      <c r="P638" s="29" t="str">
        <f>Замеры!V634</f>
        <v xml:space="preserve"> </v>
      </c>
      <c r="Q638" s="29" t="str">
        <f>IF(Замеры!T634=0," ","+")</f>
        <v xml:space="preserve"> </v>
      </c>
      <c r="R638" s="32">
        <f>Замеры!S634</f>
        <v>0</v>
      </c>
      <c r="W638" s="33" t="e">
        <f t="shared" si="18"/>
        <v>#VALUE!</v>
      </c>
      <c r="X638" s="31" t="s">
        <v>75</v>
      </c>
      <c r="Y638" s="33" t="e">
        <f t="shared" si="19"/>
        <v>#VALUE!</v>
      </c>
      <c r="Z638" s="32"/>
    </row>
    <row r="639" spans="1:26" x14ac:dyDescent="0.3">
      <c r="A639" s="35">
        <f>IF(Замеры!B635=0, " ", Замеры!B635)</f>
        <v>630</v>
      </c>
      <c r="B639" s="37" t="str">
        <f>CONCATENATE(Замеры!C635,Замеры!E635)</f>
        <v>Группа от QF</v>
      </c>
      <c r="C639" s="35" t="str">
        <f>IF(Замеры!H635=0," ", Замеры!H635)</f>
        <v xml:space="preserve"> </v>
      </c>
      <c r="D639" s="29" t="str">
        <f>IF(Замеры!T635=0, " ", Замеры!R635)</f>
        <v xml:space="preserve"> </v>
      </c>
      <c r="E639" s="29" t="str">
        <f>CONCATENATE(Замеры!N635,Замеры!Q635,Замеры!P635)</f>
        <v xml:space="preserve"> </v>
      </c>
      <c r="F639" s="30" t="str">
        <f>IF(Замеры!T635=0," ","---")</f>
        <v xml:space="preserve"> </v>
      </c>
      <c r="G639" s="31" t="str">
        <f>IF(Замеры!T635=0," ",Замеры!I635)</f>
        <v xml:space="preserve"> </v>
      </c>
      <c r="H639" s="31" t="str">
        <f>CONCATENATE(Замеры!AE635,Замеры!U635,Замеры!AF635)</f>
        <v>0 0</v>
      </c>
      <c r="I639" s="29" t="str">
        <f>CONCATENATE(Замеры!AC635,Замеры!U635,Замеры!AD635)</f>
        <v>0 0</v>
      </c>
      <c r="J639" s="31" t="str">
        <f>IF(Замеры!T635=0," ",G639*2.55)</f>
        <v xml:space="preserve"> </v>
      </c>
      <c r="K639" s="29" t="str">
        <f>IF(Замеры!T635=0," ",Замеры!AA635)</f>
        <v xml:space="preserve"> </v>
      </c>
      <c r="L639" s="29" t="str">
        <f>IF(Замеры!T635=0," ",Замеры!AB635)</f>
        <v xml:space="preserve"> </v>
      </c>
      <c r="M639" s="29" t="str">
        <f>IF(Замеры!T635=0," ",0.1)</f>
        <v xml:space="preserve"> </v>
      </c>
      <c r="N639" s="29" t="str">
        <f>IF(Замеры!T635=0," ",Замеры!T635)</f>
        <v xml:space="preserve"> </v>
      </c>
      <c r="O639" s="29" t="str">
        <f>Замеры!U635</f>
        <v xml:space="preserve"> </v>
      </c>
      <c r="P639" s="29" t="str">
        <f>Замеры!V635</f>
        <v xml:space="preserve"> </v>
      </c>
      <c r="Q639" s="29" t="str">
        <f>IF(Замеры!T635=0," ","+")</f>
        <v xml:space="preserve"> </v>
      </c>
      <c r="R639" s="32">
        <f>Замеры!S635</f>
        <v>0</v>
      </c>
      <c r="W639" s="33" t="e">
        <f t="shared" si="18"/>
        <v>#VALUE!</v>
      </c>
      <c r="X639" s="31" t="s">
        <v>75</v>
      </c>
      <c r="Y639" s="33" t="e">
        <f t="shared" si="19"/>
        <v>#VALUE!</v>
      </c>
      <c r="Z639" s="32"/>
    </row>
    <row r="640" spans="1:26" x14ac:dyDescent="0.3">
      <c r="A640" s="35">
        <f>IF(Замеры!B636=0, " ", Замеры!B636)</f>
        <v>631</v>
      </c>
      <c r="B640" s="37" t="str">
        <f>CONCATENATE(Замеры!C636,Замеры!E636)</f>
        <v>Группа от QF</v>
      </c>
      <c r="C640" s="35" t="str">
        <f>IF(Замеры!H636=0," ", Замеры!H636)</f>
        <v xml:space="preserve"> </v>
      </c>
      <c r="D640" s="29" t="str">
        <f>IF(Замеры!T636=0, " ", Замеры!R636)</f>
        <v xml:space="preserve"> </v>
      </c>
      <c r="E640" s="29" t="str">
        <f>CONCATENATE(Замеры!N636,Замеры!Q636,Замеры!P636)</f>
        <v xml:space="preserve"> </v>
      </c>
      <c r="F640" s="30" t="str">
        <f>IF(Замеры!T636=0," ","---")</f>
        <v xml:space="preserve"> </v>
      </c>
      <c r="G640" s="31" t="str">
        <f>IF(Замеры!T636=0," ",Замеры!I636)</f>
        <v xml:space="preserve"> </v>
      </c>
      <c r="H640" s="31" t="str">
        <f>CONCATENATE(Замеры!AE636,Замеры!U636,Замеры!AF636)</f>
        <v>0 0</v>
      </c>
      <c r="I640" s="29" t="str">
        <f>CONCATENATE(Замеры!AC636,Замеры!U636,Замеры!AD636)</f>
        <v>0 0</v>
      </c>
      <c r="J640" s="31" t="str">
        <f>IF(Замеры!T636=0," ",G640*2.55)</f>
        <v xml:space="preserve"> </v>
      </c>
      <c r="K640" s="29" t="str">
        <f>IF(Замеры!T636=0," ",Замеры!AA636)</f>
        <v xml:space="preserve"> </v>
      </c>
      <c r="L640" s="29" t="str">
        <f>IF(Замеры!T636=0," ",Замеры!AB636)</f>
        <v xml:space="preserve"> </v>
      </c>
      <c r="M640" s="29" t="str">
        <f>IF(Замеры!T636=0," ",0.1)</f>
        <v xml:space="preserve"> </v>
      </c>
      <c r="N640" s="29" t="str">
        <f>IF(Замеры!T636=0," ",Замеры!T636)</f>
        <v xml:space="preserve"> </v>
      </c>
      <c r="O640" s="29" t="str">
        <f>Замеры!U636</f>
        <v xml:space="preserve"> </v>
      </c>
      <c r="P640" s="29" t="str">
        <f>Замеры!V636</f>
        <v xml:space="preserve"> </v>
      </c>
      <c r="Q640" s="29" t="str">
        <f>IF(Замеры!T636=0," ","+")</f>
        <v xml:space="preserve"> </v>
      </c>
      <c r="R640" s="32">
        <f>Замеры!S636</f>
        <v>0</v>
      </c>
      <c r="W640" s="33" t="e">
        <f t="shared" si="18"/>
        <v>#VALUE!</v>
      </c>
      <c r="X640" s="31" t="s">
        <v>75</v>
      </c>
      <c r="Y640" s="33" t="e">
        <f t="shared" si="19"/>
        <v>#VALUE!</v>
      </c>
      <c r="Z640" s="32"/>
    </row>
    <row r="641" spans="1:26" x14ac:dyDescent="0.3">
      <c r="A641" s="35">
        <f>IF(Замеры!B637=0, " ", Замеры!B637)</f>
        <v>632</v>
      </c>
      <c r="B641" s="37" t="str">
        <f>CONCATENATE(Замеры!C637,Замеры!E637)</f>
        <v>Группа от QF</v>
      </c>
      <c r="C641" s="35" t="str">
        <f>IF(Замеры!H637=0," ", Замеры!H637)</f>
        <v xml:space="preserve"> </v>
      </c>
      <c r="D641" s="29" t="str">
        <f>IF(Замеры!T637=0, " ", Замеры!R637)</f>
        <v xml:space="preserve"> </v>
      </c>
      <c r="E641" s="29" t="str">
        <f>CONCATENATE(Замеры!N637,Замеры!Q637,Замеры!P637)</f>
        <v xml:space="preserve"> </v>
      </c>
      <c r="F641" s="30" t="str">
        <f>IF(Замеры!T637=0," ","---")</f>
        <v xml:space="preserve"> </v>
      </c>
      <c r="G641" s="31" t="str">
        <f>IF(Замеры!T637=0," ",Замеры!I637)</f>
        <v xml:space="preserve"> </v>
      </c>
      <c r="H641" s="31" t="str">
        <f>CONCATENATE(Замеры!AE637,Замеры!U637,Замеры!AF637)</f>
        <v>0 0</v>
      </c>
      <c r="I641" s="29" t="str">
        <f>CONCATENATE(Замеры!AC637,Замеры!U637,Замеры!AD637)</f>
        <v>0 0</v>
      </c>
      <c r="J641" s="31" t="str">
        <f>IF(Замеры!T637=0," ",G641*2.55)</f>
        <v xml:space="preserve"> </v>
      </c>
      <c r="K641" s="29" t="str">
        <f>IF(Замеры!T637=0," ",Замеры!AA637)</f>
        <v xml:space="preserve"> </v>
      </c>
      <c r="L641" s="29" t="str">
        <f>IF(Замеры!T637=0," ",Замеры!AB637)</f>
        <v xml:space="preserve"> </v>
      </c>
      <c r="M641" s="29" t="str">
        <f>IF(Замеры!T637=0," ",0.1)</f>
        <v xml:space="preserve"> </v>
      </c>
      <c r="N641" s="29" t="str">
        <f>IF(Замеры!T637=0," ",Замеры!T637)</f>
        <v xml:space="preserve"> </v>
      </c>
      <c r="O641" s="29" t="str">
        <f>Замеры!U637</f>
        <v xml:space="preserve"> </v>
      </c>
      <c r="P641" s="29" t="str">
        <f>Замеры!V637</f>
        <v xml:space="preserve"> </v>
      </c>
      <c r="Q641" s="29" t="str">
        <f>IF(Замеры!T637=0," ","+")</f>
        <v xml:space="preserve"> </v>
      </c>
      <c r="R641" s="32">
        <f>Замеры!S637</f>
        <v>0</v>
      </c>
      <c r="W641" s="33" t="e">
        <f t="shared" si="18"/>
        <v>#VALUE!</v>
      </c>
      <c r="X641" s="31" t="s">
        <v>75</v>
      </c>
      <c r="Y641" s="33" t="e">
        <f t="shared" si="19"/>
        <v>#VALUE!</v>
      </c>
      <c r="Z641" s="32"/>
    </row>
    <row r="642" spans="1:26" x14ac:dyDescent="0.3">
      <c r="A642" s="35">
        <f>IF(Замеры!B638=0, " ", Замеры!B638)</f>
        <v>633</v>
      </c>
      <c r="B642" s="37" t="str">
        <f>CONCATENATE(Замеры!C638,Замеры!E638)</f>
        <v>Группа от QF</v>
      </c>
      <c r="C642" s="35" t="str">
        <f>IF(Замеры!H638=0," ", Замеры!H638)</f>
        <v xml:space="preserve"> </v>
      </c>
      <c r="D642" s="29" t="str">
        <f>IF(Замеры!T638=0, " ", Замеры!R638)</f>
        <v xml:space="preserve"> </v>
      </c>
      <c r="E642" s="29" t="str">
        <f>CONCATENATE(Замеры!N638,Замеры!Q638,Замеры!P638)</f>
        <v xml:space="preserve"> </v>
      </c>
      <c r="F642" s="30" t="str">
        <f>IF(Замеры!T638=0," ","---")</f>
        <v xml:space="preserve"> </v>
      </c>
      <c r="G642" s="31" t="str">
        <f>IF(Замеры!T638=0," ",Замеры!I638)</f>
        <v xml:space="preserve"> </v>
      </c>
      <c r="H642" s="31" t="str">
        <f>CONCATENATE(Замеры!AE638,Замеры!U638,Замеры!AF638)</f>
        <v>0 0</v>
      </c>
      <c r="I642" s="29" t="str">
        <f>CONCATENATE(Замеры!AC638,Замеры!U638,Замеры!AD638)</f>
        <v>0 0</v>
      </c>
      <c r="J642" s="31" t="str">
        <f>IF(Замеры!T638=0," ",G642*2.55)</f>
        <v xml:space="preserve"> </v>
      </c>
      <c r="K642" s="29" t="str">
        <f>IF(Замеры!T638=0," ",Замеры!AA638)</f>
        <v xml:space="preserve"> </v>
      </c>
      <c r="L642" s="29" t="str">
        <f>IF(Замеры!T638=0," ",Замеры!AB638)</f>
        <v xml:space="preserve"> </v>
      </c>
      <c r="M642" s="29" t="str">
        <f>IF(Замеры!T638=0," ",0.1)</f>
        <v xml:space="preserve"> </v>
      </c>
      <c r="N642" s="29" t="str">
        <f>IF(Замеры!T638=0," ",Замеры!T638)</f>
        <v xml:space="preserve"> </v>
      </c>
      <c r="O642" s="29" t="str">
        <f>Замеры!U638</f>
        <v xml:space="preserve"> </v>
      </c>
      <c r="P642" s="29" t="str">
        <f>Замеры!V638</f>
        <v xml:space="preserve"> </v>
      </c>
      <c r="Q642" s="29" t="str">
        <f>IF(Замеры!T638=0," ","+")</f>
        <v xml:space="preserve"> </v>
      </c>
      <c r="R642" s="32">
        <f>Замеры!S638</f>
        <v>0</v>
      </c>
      <c r="W642" s="33" t="e">
        <f t="shared" si="18"/>
        <v>#VALUE!</v>
      </c>
      <c r="X642" s="31" t="s">
        <v>75</v>
      </c>
      <c r="Y642" s="33" t="e">
        <f t="shared" si="19"/>
        <v>#VALUE!</v>
      </c>
      <c r="Z642" s="32"/>
    </row>
    <row r="643" spans="1:26" x14ac:dyDescent="0.3">
      <c r="A643" s="35">
        <f>IF(Замеры!B639=0, " ", Замеры!B639)</f>
        <v>634</v>
      </c>
      <c r="B643" s="37" t="str">
        <f>CONCATENATE(Замеры!C639,Замеры!E639)</f>
        <v>Группа от QF</v>
      </c>
      <c r="C643" s="35" t="str">
        <f>IF(Замеры!H639=0," ", Замеры!H639)</f>
        <v xml:space="preserve"> </v>
      </c>
      <c r="D643" s="29" t="str">
        <f>IF(Замеры!T639=0, " ", Замеры!R639)</f>
        <v xml:space="preserve"> </v>
      </c>
      <c r="E643" s="29" t="str">
        <f>CONCATENATE(Замеры!N639,Замеры!Q639,Замеры!P639)</f>
        <v xml:space="preserve"> </v>
      </c>
      <c r="F643" s="30" t="str">
        <f>IF(Замеры!T639=0," ","---")</f>
        <v xml:space="preserve"> </v>
      </c>
      <c r="G643" s="31" t="str">
        <f>IF(Замеры!T639=0," ",Замеры!I639)</f>
        <v xml:space="preserve"> </v>
      </c>
      <c r="H643" s="31" t="str">
        <f>CONCATENATE(Замеры!AE639,Замеры!U639,Замеры!AF639)</f>
        <v>0 0</v>
      </c>
      <c r="I643" s="29" t="str">
        <f>CONCATENATE(Замеры!AC639,Замеры!U639,Замеры!AD639)</f>
        <v>0 0</v>
      </c>
      <c r="J643" s="31" t="str">
        <f>IF(Замеры!T639=0," ",G643*2.55)</f>
        <v xml:space="preserve"> </v>
      </c>
      <c r="K643" s="29" t="str">
        <f>IF(Замеры!T639=0," ",Замеры!AA639)</f>
        <v xml:space="preserve"> </v>
      </c>
      <c r="L643" s="29" t="str">
        <f>IF(Замеры!T639=0," ",Замеры!AB639)</f>
        <v xml:space="preserve"> </v>
      </c>
      <c r="M643" s="29" t="str">
        <f>IF(Замеры!T639=0," ",0.1)</f>
        <v xml:space="preserve"> </v>
      </c>
      <c r="N643" s="29" t="str">
        <f>IF(Замеры!T639=0," ",Замеры!T639)</f>
        <v xml:space="preserve"> </v>
      </c>
      <c r="O643" s="29" t="str">
        <f>Замеры!U639</f>
        <v xml:space="preserve"> </v>
      </c>
      <c r="P643" s="29" t="str">
        <f>Замеры!V639</f>
        <v xml:space="preserve"> </v>
      </c>
      <c r="Q643" s="29" t="str">
        <f>IF(Замеры!T639=0," ","+")</f>
        <v xml:space="preserve"> </v>
      </c>
      <c r="R643" s="32">
        <f>Замеры!S639</f>
        <v>0</v>
      </c>
      <c r="W643" s="33" t="e">
        <f t="shared" si="18"/>
        <v>#VALUE!</v>
      </c>
      <c r="X643" s="31" t="s">
        <v>75</v>
      </c>
      <c r="Y643" s="33" t="e">
        <f t="shared" si="19"/>
        <v>#VALUE!</v>
      </c>
      <c r="Z643" s="32"/>
    </row>
    <row r="644" spans="1:26" x14ac:dyDescent="0.3">
      <c r="A644" s="35">
        <f>IF(Замеры!B640=0, " ", Замеры!B640)</f>
        <v>635</v>
      </c>
      <c r="B644" s="37" t="str">
        <f>CONCATENATE(Замеры!C640,Замеры!E640)</f>
        <v>Группа от QF</v>
      </c>
      <c r="C644" s="35" t="str">
        <f>IF(Замеры!H640=0," ", Замеры!H640)</f>
        <v xml:space="preserve"> </v>
      </c>
      <c r="D644" s="29" t="str">
        <f>IF(Замеры!T640=0, " ", Замеры!R640)</f>
        <v xml:space="preserve"> </v>
      </c>
      <c r="E644" s="29" t="str">
        <f>CONCATENATE(Замеры!N640,Замеры!Q640,Замеры!P640)</f>
        <v xml:space="preserve"> </v>
      </c>
      <c r="F644" s="30" t="str">
        <f>IF(Замеры!T640=0," ","---")</f>
        <v xml:space="preserve"> </v>
      </c>
      <c r="G644" s="31" t="str">
        <f>IF(Замеры!T640=0," ",Замеры!I640)</f>
        <v xml:space="preserve"> </v>
      </c>
      <c r="H644" s="31" t="str">
        <f>CONCATENATE(Замеры!AE640,Замеры!U640,Замеры!AF640)</f>
        <v>0 0</v>
      </c>
      <c r="I644" s="29" t="str">
        <f>CONCATENATE(Замеры!AC640,Замеры!U640,Замеры!AD640)</f>
        <v>0 0</v>
      </c>
      <c r="J644" s="31" t="str">
        <f>IF(Замеры!T640=0," ",G644*2.55)</f>
        <v xml:space="preserve"> </v>
      </c>
      <c r="K644" s="29" t="str">
        <f>IF(Замеры!T640=0," ",Замеры!AA640)</f>
        <v xml:space="preserve"> </v>
      </c>
      <c r="L644" s="29" t="str">
        <f>IF(Замеры!T640=0," ",Замеры!AB640)</f>
        <v xml:space="preserve"> </v>
      </c>
      <c r="M644" s="29" t="str">
        <f>IF(Замеры!T640=0," ",0.1)</f>
        <v xml:space="preserve"> </v>
      </c>
      <c r="N644" s="29" t="str">
        <f>IF(Замеры!T640=0," ",Замеры!T640)</f>
        <v xml:space="preserve"> </v>
      </c>
      <c r="O644" s="29" t="str">
        <f>Замеры!U640</f>
        <v xml:space="preserve"> </v>
      </c>
      <c r="P644" s="29" t="str">
        <f>Замеры!V640</f>
        <v xml:space="preserve"> </v>
      </c>
      <c r="Q644" s="29" t="str">
        <f>IF(Замеры!T640=0," ","+")</f>
        <v xml:space="preserve"> </v>
      </c>
      <c r="R644" s="32">
        <f>Замеры!S640</f>
        <v>0</v>
      </c>
      <c r="W644" s="33" t="e">
        <f t="shared" si="18"/>
        <v>#VALUE!</v>
      </c>
      <c r="X644" s="31" t="s">
        <v>75</v>
      </c>
      <c r="Y644" s="33" t="e">
        <f t="shared" si="19"/>
        <v>#VALUE!</v>
      </c>
      <c r="Z644" s="32"/>
    </row>
    <row r="645" spans="1:26" x14ac:dyDescent="0.3">
      <c r="A645" s="35">
        <f>IF(Замеры!B641=0, " ", Замеры!B641)</f>
        <v>636</v>
      </c>
      <c r="B645" s="37" t="str">
        <f>CONCATENATE(Замеры!C641,Замеры!E641)</f>
        <v>Группа от QF</v>
      </c>
      <c r="C645" s="35" t="str">
        <f>IF(Замеры!H641=0," ", Замеры!H641)</f>
        <v xml:space="preserve"> </v>
      </c>
      <c r="D645" s="29" t="str">
        <f>IF(Замеры!T641=0, " ", Замеры!R641)</f>
        <v xml:space="preserve"> </v>
      </c>
      <c r="E645" s="29" t="str">
        <f>CONCATENATE(Замеры!N641,Замеры!Q641,Замеры!P641)</f>
        <v xml:space="preserve"> </v>
      </c>
      <c r="F645" s="30" t="str">
        <f>IF(Замеры!T641=0," ","---")</f>
        <v xml:space="preserve"> </v>
      </c>
      <c r="G645" s="31" t="str">
        <f>IF(Замеры!T641=0," ",Замеры!I641)</f>
        <v xml:space="preserve"> </v>
      </c>
      <c r="H645" s="31" t="str">
        <f>CONCATENATE(Замеры!AE641,Замеры!U641,Замеры!AF641)</f>
        <v>0 0</v>
      </c>
      <c r="I645" s="29" t="str">
        <f>CONCATENATE(Замеры!AC641,Замеры!U641,Замеры!AD641)</f>
        <v>0 0</v>
      </c>
      <c r="J645" s="31" t="str">
        <f>IF(Замеры!T641=0," ",G645*2.55)</f>
        <v xml:space="preserve"> </v>
      </c>
      <c r="K645" s="29" t="str">
        <f>IF(Замеры!T641=0," ",Замеры!AA641)</f>
        <v xml:space="preserve"> </v>
      </c>
      <c r="L645" s="29" t="str">
        <f>IF(Замеры!T641=0," ",Замеры!AB641)</f>
        <v xml:space="preserve"> </v>
      </c>
      <c r="M645" s="29" t="str">
        <f>IF(Замеры!T641=0," ",0.1)</f>
        <v xml:space="preserve"> </v>
      </c>
      <c r="N645" s="29" t="str">
        <f>IF(Замеры!T641=0," ",Замеры!T641)</f>
        <v xml:space="preserve"> </v>
      </c>
      <c r="O645" s="29" t="str">
        <f>Замеры!U641</f>
        <v xml:space="preserve"> </v>
      </c>
      <c r="P645" s="29" t="str">
        <f>Замеры!V641</f>
        <v xml:space="preserve"> </v>
      </c>
      <c r="Q645" s="29" t="str">
        <f>IF(Замеры!T641=0," ","+")</f>
        <v xml:space="preserve"> </v>
      </c>
      <c r="R645" s="32">
        <f>Замеры!S641</f>
        <v>0</v>
      </c>
      <c r="W645" s="33" t="e">
        <f t="shared" si="18"/>
        <v>#VALUE!</v>
      </c>
      <c r="X645" s="31" t="s">
        <v>75</v>
      </c>
      <c r="Y645" s="33" t="e">
        <f t="shared" si="19"/>
        <v>#VALUE!</v>
      </c>
      <c r="Z645" s="32"/>
    </row>
    <row r="646" spans="1:26" x14ac:dyDescent="0.3">
      <c r="A646" s="35">
        <f>IF(Замеры!B642=0, " ", Замеры!B642)</f>
        <v>637</v>
      </c>
      <c r="B646" s="37" t="str">
        <f>CONCATENATE(Замеры!C642,Замеры!E642)</f>
        <v>Группа от QF</v>
      </c>
      <c r="C646" s="35" t="str">
        <f>IF(Замеры!H642=0," ", Замеры!H642)</f>
        <v xml:space="preserve"> </v>
      </c>
      <c r="D646" s="29" t="str">
        <f>IF(Замеры!T642=0, " ", Замеры!R642)</f>
        <v xml:space="preserve"> </v>
      </c>
      <c r="E646" s="29" t="str">
        <f>CONCATENATE(Замеры!N642,Замеры!Q642,Замеры!P642)</f>
        <v xml:space="preserve"> </v>
      </c>
      <c r="F646" s="30" t="str">
        <f>IF(Замеры!T642=0," ","---")</f>
        <v xml:space="preserve"> </v>
      </c>
      <c r="G646" s="31" t="str">
        <f>IF(Замеры!T642=0," ",Замеры!I642)</f>
        <v xml:space="preserve"> </v>
      </c>
      <c r="H646" s="31" t="str">
        <f>CONCATENATE(Замеры!AE642,Замеры!U642,Замеры!AF642)</f>
        <v>0 0</v>
      </c>
      <c r="I646" s="29" t="str">
        <f>CONCATENATE(Замеры!AC642,Замеры!U642,Замеры!AD642)</f>
        <v>0 0</v>
      </c>
      <c r="J646" s="31" t="str">
        <f>IF(Замеры!T642=0," ",G646*2.55)</f>
        <v xml:space="preserve"> </v>
      </c>
      <c r="K646" s="29" t="str">
        <f>IF(Замеры!T642=0," ",Замеры!AA642)</f>
        <v xml:space="preserve"> </v>
      </c>
      <c r="L646" s="29" t="str">
        <f>IF(Замеры!T642=0," ",Замеры!AB642)</f>
        <v xml:space="preserve"> </v>
      </c>
      <c r="M646" s="29" t="str">
        <f>IF(Замеры!T642=0," ",0.1)</f>
        <v xml:space="preserve"> </v>
      </c>
      <c r="N646" s="29" t="str">
        <f>IF(Замеры!T642=0," ",Замеры!T642)</f>
        <v xml:space="preserve"> </v>
      </c>
      <c r="O646" s="29" t="str">
        <f>Замеры!U642</f>
        <v xml:space="preserve"> </v>
      </c>
      <c r="P646" s="29" t="str">
        <f>Замеры!V642</f>
        <v xml:space="preserve"> </v>
      </c>
      <c r="Q646" s="29" t="str">
        <f>IF(Замеры!T642=0," ","+")</f>
        <v xml:space="preserve"> </v>
      </c>
      <c r="R646" s="32">
        <f>Замеры!S642</f>
        <v>0</v>
      </c>
      <c r="W646" s="33" t="e">
        <f t="shared" si="18"/>
        <v>#VALUE!</v>
      </c>
      <c r="X646" s="31" t="s">
        <v>75</v>
      </c>
      <c r="Y646" s="33" t="e">
        <f t="shared" si="19"/>
        <v>#VALUE!</v>
      </c>
      <c r="Z646" s="32"/>
    </row>
    <row r="647" spans="1:26" x14ac:dyDescent="0.3">
      <c r="A647" s="35">
        <f>IF(Замеры!B643=0, " ", Замеры!B643)</f>
        <v>638</v>
      </c>
      <c r="B647" s="37" t="str">
        <f>CONCATENATE(Замеры!C643,Замеры!E643)</f>
        <v>Группа от QF</v>
      </c>
      <c r="C647" s="35" t="str">
        <f>IF(Замеры!H643=0," ", Замеры!H643)</f>
        <v xml:space="preserve"> </v>
      </c>
      <c r="D647" s="29" t="str">
        <f>IF(Замеры!T643=0, " ", Замеры!R643)</f>
        <v xml:space="preserve"> </v>
      </c>
      <c r="E647" s="29" t="str">
        <f>CONCATENATE(Замеры!N643,Замеры!Q643,Замеры!P643)</f>
        <v xml:space="preserve"> </v>
      </c>
      <c r="F647" s="30" t="str">
        <f>IF(Замеры!T643=0," ","---")</f>
        <v xml:space="preserve"> </v>
      </c>
      <c r="G647" s="31" t="str">
        <f>IF(Замеры!T643=0," ",Замеры!I643)</f>
        <v xml:space="preserve"> </v>
      </c>
      <c r="H647" s="31" t="str">
        <f>CONCATENATE(Замеры!AE643,Замеры!U643,Замеры!AF643)</f>
        <v>0 0</v>
      </c>
      <c r="I647" s="29" t="str">
        <f>CONCATENATE(Замеры!AC643,Замеры!U643,Замеры!AD643)</f>
        <v>0 0</v>
      </c>
      <c r="J647" s="31" t="str">
        <f>IF(Замеры!T643=0," ",G647*2.55)</f>
        <v xml:space="preserve"> </v>
      </c>
      <c r="K647" s="29" t="str">
        <f>IF(Замеры!T643=0," ",Замеры!AA643)</f>
        <v xml:space="preserve"> </v>
      </c>
      <c r="L647" s="29" t="str">
        <f>IF(Замеры!T643=0," ",Замеры!AB643)</f>
        <v xml:space="preserve"> </v>
      </c>
      <c r="M647" s="29" t="str">
        <f>IF(Замеры!T643=0," ",0.1)</f>
        <v xml:space="preserve"> </v>
      </c>
      <c r="N647" s="29" t="str">
        <f>IF(Замеры!T643=0," ",Замеры!T643)</f>
        <v xml:space="preserve"> </v>
      </c>
      <c r="O647" s="29" t="str">
        <f>Замеры!U643</f>
        <v xml:space="preserve"> </v>
      </c>
      <c r="P647" s="29" t="str">
        <f>Замеры!V643</f>
        <v xml:space="preserve"> </v>
      </c>
      <c r="Q647" s="29" t="str">
        <f>IF(Замеры!T643=0," ","+")</f>
        <v xml:space="preserve"> </v>
      </c>
      <c r="R647" s="32">
        <f>Замеры!S643</f>
        <v>0</v>
      </c>
      <c r="W647" s="33" t="e">
        <f t="shared" si="18"/>
        <v>#VALUE!</v>
      </c>
      <c r="X647" s="31" t="s">
        <v>75</v>
      </c>
      <c r="Y647" s="33" t="e">
        <f t="shared" si="19"/>
        <v>#VALUE!</v>
      </c>
      <c r="Z647" s="32"/>
    </row>
    <row r="648" spans="1:26" x14ac:dyDescent="0.3">
      <c r="A648" s="35">
        <f>IF(Замеры!B644=0, " ", Замеры!B644)</f>
        <v>639</v>
      </c>
      <c r="B648" s="37" t="str">
        <f>CONCATENATE(Замеры!C644,Замеры!E644)</f>
        <v>Группа от QF</v>
      </c>
      <c r="C648" s="35" t="str">
        <f>IF(Замеры!H644=0," ", Замеры!H644)</f>
        <v xml:space="preserve"> </v>
      </c>
      <c r="D648" s="29" t="str">
        <f>IF(Замеры!T644=0, " ", Замеры!R644)</f>
        <v xml:space="preserve"> </v>
      </c>
      <c r="E648" s="29" t="str">
        <f>CONCATENATE(Замеры!N644,Замеры!Q644,Замеры!P644)</f>
        <v xml:space="preserve"> </v>
      </c>
      <c r="F648" s="30" t="str">
        <f>IF(Замеры!T644=0," ","---")</f>
        <v xml:space="preserve"> </v>
      </c>
      <c r="G648" s="31" t="str">
        <f>IF(Замеры!T644=0," ",Замеры!I644)</f>
        <v xml:space="preserve"> </v>
      </c>
      <c r="H648" s="31" t="str">
        <f>CONCATENATE(Замеры!AE644,Замеры!U644,Замеры!AF644)</f>
        <v>0 0</v>
      </c>
      <c r="I648" s="29" t="str">
        <f>CONCATENATE(Замеры!AC644,Замеры!U644,Замеры!AD644)</f>
        <v>0 0</v>
      </c>
      <c r="J648" s="31" t="str">
        <f>IF(Замеры!T644=0," ",G648*2.55)</f>
        <v xml:space="preserve"> </v>
      </c>
      <c r="K648" s="29" t="str">
        <f>IF(Замеры!T644=0," ",Замеры!AA644)</f>
        <v xml:space="preserve"> </v>
      </c>
      <c r="L648" s="29" t="str">
        <f>IF(Замеры!T644=0," ",Замеры!AB644)</f>
        <v xml:space="preserve"> </v>
      </c>
      <c r="M648" s="29" t="str">
        <f>IF(Замеры!T644=0," ",0.1)</f>
        <v xml:space="preserve"> </v>
      </c>
      <c r="N648" s="29" t="str">
        <f>IF(Замеры!T644=0," ",Замеры!T644)</f>
        <v xml:space="preserve"> </v>
      </c>
      <c r="O648" s="29" t="str">
        <f>Замеры!U644</f>
        <v xml:space="preserve"> </v>
      </c>
      <c r="P648" s="29" t="str">
        <f>Замеры!V644</f>
        <v xml:space="preserve"> </v>
      </c>
      <c r="Q648" s="29" t="str">
        <f>IF(Замеры!T644=0," ","+")</f>
        <v xml:space="preserve"> </v>
      </c>
      <c r="R648" s="32">
        <f>Замеры!S644</f>
        <v>0</v>
      </c>
      <c r="W648" s="33" t="e">
        <f t="shared" si="18"/>
        <v>#VALUE!</v>
      </c>
      <c r="X648" s="31" t="s">
        <v>75</v>
      </c>
      <c r="Y648" s="33" t="e">
        <f t="shared" si="19"/>
        <v>#VALUE!</v>
      </c>
      <c r="Z648" s="32"/>
    </row>
    <row r="649" spans="1:26" x14ac:dyDescent="0.3">
      <c r="A649" s="35">
        <f>IF(Замеры!B645=0, " ", Замеры!B645)</f>
        <v>640</v>
      </c>
      <c r="B649" s="37" t="str">
        <f>CONCATENATE(Замеры!C645,Замеры!E645)</f>
        <v>Группа от QF</v>
      </c>
      <c r="C649" s="35" t="str">
        <f>IF(Замеры!H645=0," ", Замеры!H645)</f>
        <v xml:space="preserve"> </v>
      </c>
      <c r="D649" s="29" t="str">
        <f>IF(Замеры!T645=0, " ", Замеры!R645)</f>
        <v xml:space="preserve"> </v>
      </c>
      <c r="E649" s="29" t="str">
        <f>CONCATENATE(Замеры!N645,Замеры!Q645,Замеры!P645)</f>
        <v xml:space="preserve"> </v>
      </c>
      <c r="F649" s="30" t="str">
        <f>IF(Замеры!T645=0," ","---")</f>
        <v xml:space="preserve"> </v>
      </c>
      <c r="G649" s="31" t="str">
        <f>IF(Замеры!T645=0," ",Замеры!I645)</f>
        <v xml:space="preserve"> </v>
      </c>
      <c r="H649" s="31" t="str">
        <f>CONCATENATE(Замеры!AE645,Замеры!U645,Замеры!AF645)</f>
        <v>0 0</v>
      </c>
      <c r="I649" s="29" t="str">
        <f>CONCATENATE(Замеры!AC645,Замеры!U645,Замеры!AD645)</f>
        <v>0 0</v>
      </c>
      <c r="J649" s="31" t="str">
        <f>IF(Замеры!T645=0," ",G649*2.55)</f>
        <v xml:space="preserve"> </v>
      </c>
      <c r="K649" s="29" t="str">
        <f>IF(Замеры!T645=0," ",Замеры!AA645)</f>
        <v xml:space="preserve"> </v>
      </c>
      <c r="L649" s="29" t="str">
        <f>IF(Замеры!T645=0," ",Замеры!AB645)</f>
        <v xml:space="preserve"> </v>
      </c>
      <c r="M649" s="29" t="str">
        <f>IF(Замеры!T645=0," ",0.1)</f>
        <v xml:space="preserve"> </v>
      </c>
      <c r="N649" s="29" t="str">
        <f>IF(Замеры!T645=0," ",Замеры!T645)</f>
        <v xml:space="preserve"> </v>
      </c>
      <c r="O649" s="29" t="str">
        <f>Замеры!U645</f>
        <v xml:space="preserve"> </v>
      </c>
      <c r="P649" s="29" t="str">
        <f>Замеры!V645</f>
        <v xml:space="preserve"> </v>
      </c>
      <c r="Q649" s="29" t="str">
        <f>IF(Замеры!T645=0," ","+")</f>
        <v xml:space="preserve"> </v>
      </c>
      <c r="R649" s="32">
        <f>Замеры!S645</f>
        <v>0</v>
      </c>
      <c r="W649" s="33" t="e">
        <f t="shared" si="18"/>
        <v>#VALUE!</v>
      </c>
      <c r="X649" s="31" t="s">
        <v>75</v>
      </c>
      <c r="Y649" s="33" t="e">
        <f t="shared" si="19"/>
        <v>#VALUE!</v>
      </c>
      <c r="Z649" s="32"/>
    </row>
    <row r="650" spans="1:26" x14ac:dyDescent="0.3">
      <c r="A650" s="35">
        <f>IF(Замеры!B646=0, " ", Замеры!B646)</f>
        <v>641</v>
      </c>
      <c r="B650" s="37" t="str">
        <f>CONCATENATE(Замеры!C646,Замеры!E646)</f>
        <v>Группа от QF</v>
      </c>
      <c r="C650" s="35" t="str">
        <f>IF(Замеры!H646=0," ", Замеры!H646)</f>
        <v xml:space="preserve"> </v>
      </c>
      <c r="D650" s="29" t="str">
        <f>IF(Замеры!T646=0, " ", Замеры!R646)</f>
        <v xml:space="preserve"> </v>
      </c>
      <c r="E650" s="29" t="str">
        <f>CONCATENATE(Замеры!N646,Замеры!Q646,Замеры!P646)</f>
        <v xml:space="preserve"> </v>
      </c>
      <c r="F650" s="30" t="str">
        <f>IF(Замеры!T646=0," ","---")</f>
        <v xml:space="preserve"> </v>
      </c>
      <c r="G650" s="31" t="str">
        <f>IF(Замеры!T646=0," ",Замеры!I646)</f>
        <v xml:space="preserve"> </v>
      </c>
      <c r="H650" s="31" t="str">
        <f>CONCATENATE(Замеры!AE646,Замеры!U646,Замеры!AF646)</f>
        <v>0 0</v>
      </c>
      <c r="I650" s="29" t="str">
        <f>CONCATENATE(Замеры!AC646,Замеры!U646,Замеры!AD646)</f>
        <v>0 0</v>
      </c>
      <c r="J650" s="31" t="str">
        <f>IF(Замеры!T646=0," ",G650*2.55)</f>
        <v xml:space="preserve"> </v>
      </c>
      <c r="K650" s="29" t="str">
        <f>IF(Замеры!T646=0," ",Замеры!AA646)</f>
        <v xml:space="preserve"> </v>
      </c>
      <c r="L650" s="29" t="str">
        <f>IF(Замеры!T646=0," ",Замеры!AB646)</f>
        <v xml:space="preserve"> </v>
      </c>
      <c r="M650" s="29" t="str">
        <f>IF(Замеры!T646=0," ",0.1)</f>
        <v xml:space="preserve"> </v>
      </c>
      <c r="N650" s="29" t="str">
        <f>IF(Замеры!T646=0," ",Замеры!T646)</f>
        <v xml:space="preserve"> </v>
      </c>
      <c r="O650" s="29" t="str">
        <f>Замеры!U646</f>
        <v xml:space="preserve"> </v>
      </c>
      <c r="P650" s="29" t="str">
        <f>Замеры!V646</f>
        <v xml:space="preserve"> </v>
      </c>
      <c r="Q650" s="29" t="str">
        <f>IF(Замеры!T646=0," ","+")</f>
        <v xml:space="preserve"> </v>
      </c>
      <c r="R650" s="32">
        <f>Замеры!S646</f>
        <v>0</v>
      </c>
      <c r="W650" s="33" t="e">
        <f t="shared" ref="W650:W713" si="20">G650*1.13</f>
        <v>#VALUE!</v>
      </c>
      <c r="X650" s="31" t="s">
        <v>75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IF(Замеры!B647=0, " ", Замеры!B647)</f>
        <v>642</v>
      </c>
      <c r="B651" s="37" t="str">
        <f>CONCATENATE(Замеры!C647,Замеры!E647)</f>
        <v>Группа от QF</v>
      </c>
      <c r="C651" s="35" t="str">
        <f>IF(Замеры!H647=0," ", Замеры!H647)</f>
        <v xml:space="preserve"> </v>
      </c>
      <c r="D651" s="29" t="str">
        <f>IF(Замеры!T647=0, " ", Замеры!R647)</f>
        <v xml:space="preserve"> </v>
      </c>
      <c r="E651" s="29" t="str">
        <f>CONCATENATE(Замеры!N647,Замеры!Q647,Замеры!P647)</f>
        <v xml:space="preserve"> </v>
      </c>
      <c r="F651" s="30" t="str">
        <f>IF(Замеры!T647=0," ","---")</f>
        <v xml:space="preserve"> </v>
      </c>
      <c r="G651" s="31" t="str">
        <f>IF(Замеры!T647=0," ",Замеры!I647)</f>
        <v xml:space="preserve"> </v>
      </c>
      <c r="H651" s="31" t="str">
        <f>CONCATENATE(Замеры!AE647,Замеры!U647,Замеры!AF647)</f>
        <v>0 0</v>
      </c>
      <c r="I651" s="29" t="str">
        <f>CONCATENATE(Замеры!AC647,Замеры!U647,Замеры!AD647)</f>
        <v>0 0</v>
      </c>
      <c r="J651" s="31" t="str">
        <f>IF(Замеры!T647=0," ",G651*2.55)</f>
        <v xml:space="preserve"> </v>
      </c>
      <c r="K651" s="29" t="str">
        <f>IF(Замеры!T647=0," ",Замеры!AA647)</f>
        <v xml:space="preserve"> </v>
      </c>
      <c r="L651" s="29" t="str">
        <f>IF(Замеры!T647=0," ",Замеры!AB647)</f>
        <v xml:space="preserve"> </v>
      </c>
      <c r="M651" s="29" t="str">
        <f>IF(Замеры!T647=0," ",0.1)</f>
        <v xml:space="preserve"> </v>
      </c>
      <c r="N651" s="29" t="str">
        <f>IF(Замеры!T647=0," ",Замеры!T647)</f>
        <v xml:space="preserve"> </v>
      </c>
      <c r="O651" s="29" t="str">
        <f>Замеры!U647</f>
        <v xml:space="preserve"> </v>
      </c>
      <c r="P651" s="29" t="str">
        <f>Замеры!V647</f>
        <v xml:space="preserve"> </v>
      </c>
      <c r="Q651" s="29" t="str">
        <f>IF(Замеры!T647=0," ","+")</f>
        <v xml:space="preserve"> </v>
      </c>
      <c r="R651" s="32">
        <f>Замеры!S647</f>
        <v>0</v>
      </c>
      <c r="W651" s="33" t="e">
        <f t="shared" si="20"/>
        <v>#VALUE!</v>
      </c>
      <c r="X651" s="31" t="s">
        <v>75</v>
      </c>
      <c r="Y651" s="33" t="e">
        <f t="shared" si="21"/>
        <v>#VALUE!</v>
      </c>
      <c r="Z651" s="32"/>
    </row>
    <row r="652" spans="1:26" x14ac:dyDescent="0.3">
      <c r="A652" s="35">
        <f>IF(Замеры!B648=0, " ", Замеры!B648)</f>
        <v>643</v>
      </c>
      <c r="B652" s="37" t="str">
        <f>CONCATENATE(Замеры!C648,Замеры!E648)</f>
        <v>Группа от QF</v>
      </c>
      <c r="C652" s="35" t="str">
        <f>IF(Замеры!H648=0," ", Замеры!H648)</f>
        <v xml:space="preserve"> </v>
      </c>
      <c r="D652" s="29" t="str">
        <f>IF(Замеры!T648=0, " ", Замеры!R648)</f>
        <v xml:space="preserve"> </v>
      </c>
      <c r="E652" s="29" t="str">
        <f>CONCATENATE(Замеры!N648,Замеры!Q648,Замеры!P648)</f>
        <v xml:space="preserve"> </v>
      </c>
      <c r="F652" s="30" t="str">
        <f>IF(Замеры!T648=0," ","---")</f>
        <v xml:space="preserve"> </v>
      </c>
      <c r="G652" s="31" t="str">
        <f>IF(Замеры!T648=0," ",Замеры!I648)</f>
        <v xml:space="preserve"> </v>
      </c>
      <c r="H652" s="31" t="str">
        <f>CONCATENATE(Замеры!AE648,Замеры!U648,Замеры!AF648)</f>
        <v>0 0</v>
      </c>
      <c r="I652" s="29" t="str">
        <f>CONCATENATE(Замеры!AC648,Замеры!U648,Замеры!AD648)</f>
        <v>0 0</v>
      </c>
      <c r="J652" s="31" t="str">
        <f>IF(Замеры!T648=0," ",G652*2.55)</f>
        <v xml:space="preserve"> </v>
      </c>
      <c r="K652" s="29" t="str">
        <f>IF(Замеры!T648=0," ",Замеры!AA648)</f>
        <v xml:space="preserve"> </v>
      </c>
      <c r="L652" s="29" t="str">
        <f>IF(Замеры!T648=0," ",Замеры!AB648)</f>
        <v xml:space="preserve"> </v>
      </c>
      <c r="M652" s="29" t="str">
        <f>IF(Замеры!T648=0," ",0.1)</f>
        <v xml:space="preserve"> </v>
      </c>
      <c r="N652" s="29" t="str">
        <f>IF(Замеры!T648=0," ",Замеры!T648)</f>
        <v xml:space="preserve"> </v>
      </c>
      <c r="O652" s="29" t="str">
        <f>Замеры!U648</f>
        <v xml:space="preserve"> </v>
      </c>
      <c r="P652" s="29" t="str">
        <f>Замеры!V648</f>
        <v xml:space="preserve"> </v>
      </c>
      <c r="Q652" s="29" t="str">
        <f>IF(Замеры!T648=0," ","+")</f>
        <v xml:space="preserve"> </v>
      </c>
      <c r="R652" s="32">
        <f>Замеры!S648</f>
        <v>0</v>
      </c>
      <c r="W652" s="33" t="e">
        <f t="shared" si="20"/>
        <v>#VALUE!</v>
      </c>
      <c r="X652" s="31" t="s">
        <v>75</v>
      </c>
      <c r="Y652" s="33" t="e">
        <f t="shared" si="21"/>
        <v>#VALUE!</v>
      </c>
      <c r="Z652" s="32"/>
    </row>
    <row r="653" spans="1:26" x14ac:dyDescent="0.3">
      <c r="A653" s="35">
        <f>IF(Замеры!B649=0, " ", Замеры!B649)</f>
        <v>644</v>
      </c>
      <c r="B653" s="37" t="str">
        <f>CONCATENATE(Замеры!C649,Замеры!E649)</f>
        <v>Группа от QF</v>
      </c>
      <c r="C653" s="35" t="str">
        <f>IF(Замеры!H649=0," ", Замеры!H649)</f>
        <v xml:space="preserve"> </v>
      </c>
      <c r="D653" s="29" t="str">
        <f>IF(Замеры!T649=0, " ", Замеры!R649)</f>
        <v xml:space="preserve"> </v>
      </c>
      <c r="E653" s="29" t="str">
        <f>CONCATENATE(Замеры!N649,Замеры!Q649,Замеры!P649)</f>
        <v xml:space="preserve"> </v>
      </c>
      <c r="F653" s="30" t="str">
        <f>IF(Замеры!T649=0," ","---")</f>
        <v xml:space="preserve"> </v>
      </c>
      <c r="G653" s="31" t="str">
        <f>IF(Замеры!T649=0," ",Замеры!I649)</f>
        <v xml:space="preserve"> </v>
      </c>
      <c r="H653" s="31" t="str">
        <f>CONCATENATE(Замеры!AE649,Замеры!U649,Замеры!AF649)</f>
        <v>0 0</v>
      </c>
      <c r="I653" s="29" t="str">
        <f>CONCATENATE(Замеры!AC649,Замеры!U649,Замеры!AD649)</f>
        <v>0 0</v>
      </c>
      <c r="J653" s="31" t="str">
        <f>IF(Замеры!T649=0," ",G653*2.55)</f>
        <v xml:space="preserve"> </v>
      </c>
      <c r="K653" s="29" t="str">
        <f>IF(Замеры!T649=0," ",Замеры!AA649)</f>
        <v xml:space="preserve"> </v>
      </c>
      <c r="L653" s="29" t="str">
        <f>IF(Замеры!T649=0," ",Замеры!AB649)</f>
        <v xml:space="preserve"> </v>
      </c>
      <c r="M653" s="29" t="str">
        <f>IF(Замеры!T649=0," ",0.1)</f>
        <v xml:space="preserve"> </v>
      </c>
      <c r="N653" s="29" t="str">
        <f>IF(Замеры!T649=0," ",Замеры!T649)</f>
        <v xml:space="preserve"> </v>
      </c>
      <c r="O653" s="29" t="str">
        <f>Замеры!U649</f>
        <v xml:space="preserve"> </v>
      </c>
      <c r="P653" s="29" t="str">
        <f>Замеры!V649</f>
        <v xml:space="preserve"> </v>
      </c>
      <c r="Q653" s="29" t="str">
        <f>IF(Замеры!T649=0," ","+")</f>
        <v xml:space="preserve"> </v>
      </c>
      <c r="R653" s="32">
        <f>Замеры!S649</f>
        <v>0</v>
      </c>
      <c r="W653" s="33" t="e">
        <f t="shared" si="20"/>
        <v>#VALUE!</v>
      </c>
      <c r="X653" s="31" t="s">
        <v>75</v>
      </c>
      <c r="Y653" s="33" t="e">
        <f t="shared" si="21"/>
        <v>#VALUE!</v>
      </c>
      <c r="Z653" s="32"/>
    </row>
    <row r="654" spans="1:26" x14ac:dyDescent="0.3">
      <c r="A654" s="35">
        <f>IF(Замеры!B650=0, " ", Замеры!B650)</f>
        <v>645</v>
      </c>
      <c r="B654" s="37" t="str">
        <f>CONCATENATE(Замеры!C650,Замеры!E650)</f>
        <v>Группа от QF</v>
      </c>
      <c r="C654" s="35" t="str">
        <f>IF(Замеры!H650=0," ", Замеры!H650)</f>
        <v xml:space="preserve"> </v>
      </c>
      <c r="D654" s="29" t="str">
        <f>IF(Замеры!T650=0, " ", Замеры!R650)</f>
        <v xml:space="preserve"> </v>
      </c>
      <c r="E654" s="29" t="str">
        <f>CONCATENATE(Замеры!N650,Замеры!Q650,Замеры!P650)</f>
        <v xml:space="preserve"> </v>
      </c>
      <c r="F654" s="30" t="str">
        <f>IF(Замеры!T650=0," ","---")</f>
        <v xml:space="preserve"> </v>
      </c>
      <c r="G654" s="31" t="str">
        <f>IF(Замеры!T650=0," ",Замеры!I650)</f>
        <v xml:space="preserve"> </v>
      </c>
      <c r="H654" s="31" t="str">
        <f>CONCATENATE(Замеры!AE650,Замеры!U650,Замеры!AF650)</f>
        <v>0 0</v>
      </c>
      <c r="I654" s="29" t="str">
        <f>CONCATENATE(Замеры!AC650,Замеры!U650,Замеры!AD650)</f>
        <v>0 0</v>
      </c>
      <c r="J654" s="31" t="str">
        <f>IF(Замеры!T650=0," ",G654*2.55)</f>
        <v xml:space="preserve"> </v>
      </c>
      <c r="K654" s="29" t="str">
        <f>IF(Замеры!T650=0," ",Замеры!AA650)</f>
        <v xml:space="preserve"> </v>
      </c>
      <c r="L654" s="29" t="str">
        <f>IF(Замеры!T650=0," ",Замеры!AB650)</f>
        <v xml:space="preserve"> </v>
      </c>
      <c r="M654" s="29" t="str">
        <f>IF(Замеры!T650=0," ",0.1)</f>
        <v xml:space="preserve"> </v>
      </c>
      <c r="N654" s="29" t="str">
        <f>IF(Замеры!T650=0," ",Замеры!T650)</f>
        <v xml:space="preserve"> </v>
      </c>
      <c r="O654" s="29" t="str">
        <f>Замеры!U650</f>
        <v xml:space="preserve"> </v>
      </c>
      <c r="P654" s="29" t="str">
        <f>Замеры!V650</f>
        <v xml:space="preserve"> </v>
      </c>
      <c r="Q654" s="29" t="str">
        <f>IF(Замеры!T650=0," ","+")</f>
        <v xml:space="preserve"> </v>
      </c>
      <c r="R654" s="32">
        <f>Замеры!S650</f>
        <v>0</v>
      </c>
      <c r="W654" s="33" t="e">
        <f t="shared" si="20"/>
        <v>#VALUE!</v>
      </c>
      <c r="X654" s="31" t="s">
        <v>75</v>
      </c>
      <c r="Y654" s="33" t="e">
        <f t="shared" si="21"/>
        <v>#VALUE!</v>
      </c>
      <c r="Z654" s="32"/>
    </row>
    <row r="655" spans="1:26" x14ac:dyDescent="0.3">
      <c r="A655" s="35">
        <f>IF(Замеры!B651=0, " ", Замеры!B651)</f>
        <v>646</v>
      </c>
      <c r="B655" s="37" t="str">
        <f>CONCATENATE(Замеры!C651,Замеры!E651)</f>
        <v>Группа от QF</v>
      </c>
      <c r="C655" s="35" t="str">
        <f>IF(Замеры!H651=0," ", Замеры!H651)</f>
        <v xml:space="preserve"> </v>
      </c>
      <c r="D655" s="29" t="str">
        <f>IF(Замеры!T651=0, " ", Замеры!R651)</f>
        <v xml:space="preserve"> </v>
      </c>
      <c r="E655" s="29" t="str">
        <f>CONCATENATE(Замеры!N651,Замеры!Q651,Замеры!P651)</f>
        <v xml:space="preserve"> </v>
      </c>
      <c r="F655" s="30" t="str">
        <f>IF(Замеры!T651=0," ","---")</f>
        <v xml:space="preserve"> </v>
      </c>
      <c r="G655" s="31" t="str">
        <f>IF(Замеры!T651=0," ",Замеры!I651)</f>
        <v xml:space="preserve"> </v>
      </c>
      <c r="H655" s="31" t="str">
        <f>CONCATENATE(Замеры!AE651,Замеры!U651,Замеры!AF651)</f>
        <v>0 0</v>
      </c>
      <c r="I655" s="29" t="str">
        <f>CONCATENATE(Замеры!AC651,Замеры!U651,Замеры!AD651)</f>
        <v>0 0</v>
      </c>
      <c r="J655" s="31" t="str">
        <f>IF(Замеры!T651=0," ",G655*2.55)</f>
        <v xml:space="preserve"> </v>
      </c>
      <c r="K655" s="29" t="str">
        <f>IF(Замеры!T651=0," ",Замеры!AA651)</f>
        <v xml:space="preserve"> </v>
      </c>
      <c r="L655" s="29" t="str">
        <f>IF(Замеры!T651=0," ",Замеры!AB651)</f>
        <v xml:space="preserve"> </v>
      </c>
      <c r="M655" s="29" t="str">
        <f>IF(Замеры!T651=0," ",0.1)</f>
        <v xml:space="preserve"> </v>
      </c>
      <c r="N655" s="29" t="str">
        <f>IF(Замеры!T651=0," ",Замеры!T651)</f>
        <v xml:space="preserve"> </v>
      </c>
      <c r="O655" s="29" t="str">
        <f>Замеры!U651</f>
        <v xml:space="preserve"> </v>
      </c>
      <c r="P655" s="29" t="str">
        <f>Замеры!V651</f>
        <v xml:space="preserve"> </v>
      </c>
      <c r="Q655" s="29" t="str">
        <f>IF(Замеры!T651=0," ","+")</f>
        <v xml:space="preserve"> </v>
      </c>
      <c r="R655" s="32">
        <f>Замеры!S651</f>
        <v>0</v>
      </c>
      <c r="W655" s="33" t="e">
        <f t="shared" si="20"/>
        <v>#VALUE!</v>
      </c>
      <c r="X655" s="31" t="s">
        <v>75</v>
      </c>
      <c r="Y655" s="33" t="e">
        <f t="shared" si="21"/>
        <v>#VALUE!</v>
      </c>
      <c r="Z655" s="32"/>
    </row>
    <row r="656" spans="1:26" x14ac:dyDescent="0.3">
      <c r="A656" s="35">
        <f>IF(Замеры!B652=0, " ", Замеры!B652)</f>
        <v>647</v>
      </c>
      <c r="B656" s="37" t="str">
        <f>CONCATENATE(Замеры!C652,Замеры!E652)</f>
        <v>Группа от QF</v>
      </c>
      <c r="C656" s="35" t="str">
        <f>IF(Замеры!H652=0," ", Замеры!H652)</f>
        <v xml:space="preserve"> </v>
      </c>
      <c r="D656" s="29" t="str">
        <f>IF(Замеры!T652=0, " ", Замеры!R652)</f>
        <v xml:space="preserve"> </v>
      </c>
      <c r="E656" s="29" t="str">
        <f>CONCATENATE(Замеры!N652,Замеры!Q652,Замеры!P652)</f>
        <v xml:space="preserve"> </v>
      </c>
      <c r="F656" s="30" t="str">
        <f>IF(Замеры!T652=0," ","---")</f>
        <v xml:space="preserve"> </v>
      </c>
      <c r="G656" s="31" t="str">
        <f>IF(Замеры!T652=0," ",Замеры!I652)</f>
        <v xml:space="preserve"> </v>
      </c>
      <c r="H656" s="31" t="str">
        <f>CONCATENATE(Замеры!AE652,Замеры!U652,Замеры!AF652)</f>
        <v>0 0</v>
      </c>
      <c r="I656" s="29" t="str">
        <f>CONCATENATE(Замеры!AC652,Замеры!U652,Замеры!AD652)</f>
        <v>0 0</v>
      </c>
      <c r="J656" s="31" t="str">
        <f>IF(Замеры!T652=0," ",G656*2.55)</f>
        <v xml:space="preserve"> </v>
      </c>
      <c r="K656" s="29" t="str">
        <f>IF(Замеры!T652=0," ",Замеры!AA652)</f>
        <v xml:space="preserve"> </v>
      </c>
      <c r="L656" s="29" t="str">
        <f>IF(Замеры!T652=0," ",Замеры!AB652)</f>
        <v xml:space="preserve"> </v>
      </c>
      <c r="M656" s="29" t="str">
        <f>IF(Замеры!T652=0," ",0.1)</f>
        <v xml:space="preserve"> </v>
      </c>
      <c r="N656" s="29" t="str">
        <f>IF(Замеры!T652=0," ",Замеры!T652)</f>
        <v xml:space="preserve"> </v>
      </c>
      <c r="O656" s="29" t="str">
        <f>Замеры!U652</f>
        <v xml:space="preserve"> </v>
      </c>
      <c r="P656" s="29" t="str">
        <f>Замеры!V652</f>
        <v xml:space="preserve"> </v>
      </c>
      <c r="Q656" s="29" t="str">
        <f>IF(Замеры!T652=0," ","+")</f>
        <v xml:space="preserve"> </v>
      </c>
      <c r="R656" s="32">
        <f>Замеры!S652</f>
        <v>0</v>
      </c>
      <c r="W656" s="33" t="e">
        <f t="shared" si="20"/>
        <v>#VALUE!</v>
      </c>
      <c r="X656" s="31" t="s">
        <v>75</v>
      </c>
      <c r="Y656" s="33" t="e">
        <f t="shared" si="21"/>
        <v>#VALUE!</v>
      </c>
      <c r="Z656" s="32"/>
    </row>
    <row r="657" spans="1:26" x14ac:dyDescent="0.3">
      <c r="A657" s="35">
        <f>IF(Замеры!B653=0, " ", Замеры!B653)</f>
        <v>648</v>
      </c>
      <c r="B657" s="37" t="str">
        <f>CONCATENATE(Замеры!C653,Замеры!E653)</f>
        <v>Группа от QF</v>
      </c>
      <c r="C657" s="35" t="str">
        <f>IF(Замеры!H653=0," ", Замеры!H653)</f>
        <v xml:space="preserve"> </v>
      </c>
      <c r="D657" s="29" t="str">
        <f>IF(Замеры!T653=0, " ", Замеры!R653)</f>
        <v xml:space="preserve"> </v>
      </c>
      <c r="E657" s="29" t="str">
        <f>CONCATENATE(Замеры!N653,Замеры!Q653,Замеры!P653)</f>
        <v xml:space="preserve"> </v>
      </c>
      <c r="F657" s="30" t="str">
        <f>IF(Замеры!T653=0," ","---")</f>
        <v xml:space="preserve"> </v>
      </c>
      <c r="G657" s="31" t="str">
        <f>IF(Замеры!T653=0," ",Замеры!I653)</f>
        <v xml:space="preserve"> </v>
      </c>
      <c r="H657" s="31" t="str">
        <f>CONCATENATE(Замеры!AE653,Замеры!U653,Замеры!AF653)</f>
        <v>0 0</v>
      </c>
      <c r="I657" s="29" t="str">
        <f>CONCATENATE(Замеры!AC653,Замеры!U653,Замеры!AD653)</f>
        <v>0 0</v>
      </c>
      <c r="J657" s="31" t="str">
        <f>IF(Замеры!T653=0," ",G657*2.55)</f>
        <v xml:space="preserve"> </v>
      </c>
      <c r="K657" s="29" t="str">
        <f>IF(Замеры!T653=0," ",Замеры!AA653)</f>
        <v xml:space="preserve"> </v>
      </c>
      <c r="L657" s="29" t="str">
        <f>IF(Замеры!T653=0," ",Замеры!AB653)</f>
        <v xml:space="preserve"> </v>
      </c>
      <c r="M657" s="29" t="str">
        <f>IF(Замеры!T653=0," ",0.1)</f>
        <v xml:space="preserve"> </v>
      </c>
      <c r="N657" s="29" t="str">
        <f>IF(Замеры!T653=0," ",Замеры!T653)</f>
        <v xml:space="preserve"> </v>
      </c>
      <c r="O657" s="29" t="str">
        <f>Замеры!U653</f>
        <v xml:space="preserve"> </v>
      </c>
      <c r="P657" s="29" t="str">
        <f>Замеры!V653</f>
        <v xml:space="preserve"> </v>
      </c>
      <c r="Q657" s="29" t="str">
        <f>IF(Замеры!T653=0," ","+")</f>
        <v xml:space="preserve"> </v>
      </c>
      <c r="R657" s="32">
        <f>Замеры!S653</f>
        <v>0</v>
      </c>
      <c r="W657" s="33" t="e">
        <f t="shared" si="20"/>
        <v>#VALUE!</v>
      </c>
      <c r="X657" s="31" t="s">
        <v>75</v>
      </c>
      <c r="Y657" s="33" t="e">
        <f t="shared" si="21"/>
        <v>#VALUE!</v>
      </c>
      <c r="Z657" s="32"/>
    </row>
    <row r="658" spans="1:26" x14ac:dyDescent="0.3">
      <c r="A658" s="35">
        <f>IF(Замеры!B654=0, " ", Замеры!B654)</f>
        <v>649</v>
      </c>
      <c r="B658" s="37" t="str">
        <f>CONCATENATE(Замеры!C654,Замеры!E654)</f>
        <v>Группа от QF</v>
      </c>
      <c r="C658" s="35" t="str">
        <f>IF(Замеры!H654=0," ", Замеры!H654)</f>
        <v xml:space="preserve"> </v>
      </c>
      <c r="D658" s="29" t="str">
        <f>IF(Замеры!T654=0, " ", Замеры!R654)</f>
        <v xml:space="preserve"> </v>
      </c>
      <c r="E658" s="29" t="str">
        <f>CONCATENATE(Замеры!N654,Замеры!Q654,Замеры!P654)</f>
        <v xml:space="preserve"> </v>
      </c>
      <c r="F658" s="30" t="str">
        <f>IF(Замеры!T654=0," ","---")</f>
        <v xml:space="preserve"> </v>
      </c>
      <c r="G658" s="31" t="str">
        <f>IF(Замеры!T654=0," ",Замеры!I654)</f>
        <v xml:space="preserve"> </v>
      </c>
      <c r="H658" s="31" t="str">
        <f>CONCATENATE(Замеры!AE654,Замеры!U654,Замеры!AF654)</f>
        <v>0 0</v>
      </c>
      <c r="I658" s="29" t="str">
        <f>CONCATENATE(Замеры!AC654,Замеры!U654,Замеры!AD654)</f>
        <v>0 0</v>
      </c>
      <c r="J658" s="31" t="str">
        <f>IF(Замеры!T654=0," ",G658*2.55)</f>
        <v xml:space="preserve"> </v>
      </c>
      <c r="K658" s="29" t="str">
        <f>IF(Замеры!T654=0," ",Замеры!AA654)</f>
        <v xml:space="preserve"> </v>
      </c>
      <c r="L658" s="29" t="str">
        <f>IF(Замеры!T654=0," ",Замеры!AB654)</f>
        <v xml:space="preserve"> </v>
      </c>
      <c r="M658" s="29" t="str">
        <f>IF(Замеры!T654=0," ",0.1)</f>
        <v xml:space="preserve"> </v>
      </c>
      <c r="N658" s="29" t="str">
        <f>IF(Замеры!T654=0," ",Замеры!T654)</f>
        <v xml:space="preserve"> </v>
      </c>
      <c r="O658" s="29" t="str">
        <f>Замеры!U654</f>
        <v xml:space="preserve"> </v>
      </c>
      <c r="P658" s="29" t="str">
        <f>Замеры!V654</f>
        <v xml:space="preserve"> </v>
      </c>
      <c r="Q658" s="29" t="str">
        <f>IF(Замеры!T654=0," ","+")</f>
        <v xml:space="preserve"> </v>
      </c>
      <c r="R658" s="32">
        <f>Замеры!S654</f>
        <v>0</v>
      </c>
      <c r="W658" s="33" t="e">
        <f t="shared" si="20"/>
        <v>#VALUE!</v>
      </c>
      <c r="X658" s="31" t="s">
        <v>75</v>
      </c>
      <c r="Y658" s="33" t="e">
        <f t="shared" si="21"/>
        <v>#VALUE!</v>
      </c>
      <c r="Z658" s="32"/>
    </row>
    <row r="659" spans="1:26" x14ac:dyDescent="0.3">
      <c r="A659" s="35">
        <f>IF(Замеры!B655=0, " ", Замеры!B655)</f>
        <v>650</v>
      </c>
      <c r="B659" s="37" t="str">
        <f>CONCATENATE(Замеры!C655,Замеры!E655)</f>
        <v>Группа от QF</v>
      </c>
      <c r="C659" s="35" t="str">
        <f>IF(Замеры!H655=0," ", Замеры!H655)</f>
        <v xml:space="preserve"> </v>
      </c>
      <c r="D659" s="29" t="str">
        <f>IF(Замеры!T655=0, " ", Замеры!R655)</f>
        <v xml:space="preserve"> </v>
      </c>
      <c r="E659" s="29" t="str">
        <f>CONCATENATE(Замеры!N655,Замеры!Q655,Замеры!P655)</f>
        <v xml:space="preserve"> </v>
      </c>
      <c r="F659" s="30" t="str">
        <f>IF(Замеры!T655=0," ","---")</f>
        <v xml:space="preserve"> </v>
      </c>
      <c r="G659" s="31" t="str">
        <f>IF(Замеры!T655=0," ",Замеры!I655)</f>
        <v xml:space="preserve"> </v>
      </c>
      <c r="H659" s="31" t="str">
        <f>CONCATENATE(Замеры!AE655,Замеры!U655,Замеры!AF655)</f>
        <v>0 0</v>
      </c>
      <c r="I659" s="29" t="str">
        <f>CONCATENATE(Замеры!AC655,Замеры!U655,Замеры!AD655)</f>
        <v>0 0</v>
      </c>
      <c r="J659" s="31" t="str">
        <f>IF(Замеры!T655=0," ",G659*2.55)</f>
        <v xml:space="preserve"> </v>
      </c>
      <c r="K659" s="29" t="str">
        <f>IF(Замеры!T655=0," ",Замеры!AA655)</f>
        <v xml:space="preserve"> </v>
      </c>
      <c r="L659" s="29" t="str">
        <f>IF(Замеры!T655=0," ",Замеры!AB655)</f>
        <v xml:space="preserve"> </v>
      </c>
      <c r="M659" s="29" t="str">
        <f>IF(Замеры!T655=0," ",0.1)</f>
        <v xml:space="preserve"> </v>
      </c>
      <c r="N659" s="29" t="str">
        <f>IF(Замеры!T655=0," ",Замеры!T655)</f>
        <v xml:space="preserve"> </v>
      </c>
      <c r="O659" s="29" t="str">
        <f>Замеры!U655</f>
        <v xml:space="preserve"> </v>
      </c>
      <c r="P659" s="29" t="str">
        <f>Замеры!V655</f>
        <v xml:space="preserve"> </v>
      </c>
      <c r="Q659" s="29" t="str">
        <f>IF(Замеры!T655=0," ","+")</f>
        <v xml:space="preserve"> </v>
      </c>
      <c r="R659" s="32">
        <f>Замеры!S655</f>
        <v>0</v>
      </c>
      <c r="W659" s="33" t="e">
        <f t="shared" si="20"/>
        <v>#VALUE!</v>
      </c>
      <c r="X659" s="31" t="s">
        <v>75</v>
      </c>
      <c r="Y659" s="33" t="e">
        <f t="shared" si="21"/>
        <v>#VALUE!</v>
      </c>
      <c r="Z659" s="32"/>
    </row>
    <row r="660" spans="1:26" x14ac:dyDescent="0.3">
      <c r="A660" s="35">
        <f>IF(Замеры!B656=0, " ", Замеры!B656)</f>
        <v>651</v>
      </c>
      <c r="B660" s="37" t="str">
        <f>CONCATENATE(Замеры!C656,Замеры!E656)</f>
        <v>Группа от QF</v>
      </c>
      <c r="C660" s="35" t="str">
        <f>IF(Замеры!H656=0," ", Замеры!H656)</f>
        <v xml:space="preserve"> </v>
      </c>
      <c r="D660" s="29" t="str">
        <f>IF(Замеры!T656=0, " ", Замеры!R656)</f>
        <v xml:space="preserve"> </v>
      </c>
      <c r="E660" s="29" t="str">
        <f>CONCATENATE(Замеры!N656,Замеры!Q656,Замеры!P656)</f>
        <v xml:space="preserve"> </v>
      </c>
      <c r="F660" s="30" t="str">
        <f>IF(Замеры!T656=0," ","---")</f>
        <v xml:space="preserve"> </v>
      </c>
      <c r="G660" s="31" t="str">
        <f>IF(Замеры!T656=0," ",Замеры!I656)</f>
        <v xml:space="preserve"> </v>
      </c>
      <c r="H660" s="31" t="str">
        <f>CONCATENATE(Замеры!AE656,Замеры!U656,Замеры!AF656)</f>
        <v>0 0</v>
      </c>
      <c r="I660" s="29" t="str">
        <f>CONCATENATE(Замеры!AC656,Замеры!U656,Замеры!AD656)</f>
        <v>0 0</v>
      </c>
      <c r="J660" s="31" t="str">
        <f>IF(Замеры!T656=0," ",G660*2.55)</f>
        <v xml:space="preserve"> </v>
      </c>
      <c r="K660" s="29" t="str">
        <f>IF(Замеры!T656=0," ",Замеры!AA656)</f>
        <v xml:space="preserve"> </v>
      </c>
      <c r="L660" s="29" t="str">
        <f>IF(Замеры!T656=0," ",Замеры!AB656)</f>
        <v xml:space="preserve"> </v>
      </c>
      <c r="M660" s="29" t="str">
        <f>IF(Замеры!T656=0," ",0.1)</f>
        <v xml:space="preserve"> </v>
      </c>
      <c r="N660" s="29" t="str">
        <f>IF(Замеры!T656=0," ",Замеры!T656)</f>
        <v xml:space="preserve"> </v>
      </c>
      <c r="O660" s="29" t="str">
        <f>Замеры!U656</f>
        <v xml:space="preserve"> </v>
      </c>
      <c r="P660" s="29" t="str">
        <f>Замеры!V656</f>
        <v xml:space="preserve"> </v>
      </c>
      <c r="Q660" s="29" t="str">
        <f>IF(Замеры!T656=0," ","+")</f>
        <v xml:space="preserve"> </v>
      </c>
      <c r="R660" s="32">
        <f>Замеры!S656</f>
        <v>0</v>
      </c>
      <c r="W660" s="33" t="e">
        <f t="shared" si="20"/>
        <v>#VALUE!</v>
      </c>
      <c r="X660" s="31" t="s">
        <v>75</v>
      </c>
      <c r="Y660" s="33" t="e">
        <f t="shared" si="21"/>
        <v>#VALUE!</v>
      </c>
      <c r="Z660" s="32"/>
    </row>
    <row r="661" spans="1:26" x14ac:dyDescent="0.3">
      <c r="A661" s="35">
        <f>IF(Замеры!B657=0, " ", Замеры!B657)</f>
        <v>652</v>
      </c>
      <c r="B661" s="37" t="str">
        <f>CONCATENATE(Замеры!C657,Замеры!E657)</f>
        <v>Группа от QF</v>
      </c>
      <c r="C661" s="35" t="str">
        <f>IF(Замеры!H657=0," ", Замеры!H657)</f>
        <v xml:space="preserve"> </v>
      </c>
      <c r="D661" s="29" t="str">
        <f>IF(Замеры!T657=0, " ", Замеры!R657)</f>
        <v xml:space="preserve"> </v>
      </c>
      <c r="E661" s="29" t="str">
        <f>CONCATENATE(Замеры!N657,Замеры!Q657,Замеры!P657)</f>
        <v xml:space="preserve"> </v>
      </c>
      <c r="F661" s="30" t="str">
        <f>IF(Замеры!T657=0," ","---")</f>
        <v xml:space="preserve"> </v>
      </c>
      <c r="G661" s="31" t="str">
        <f>IF(Замеры!T657=0," ",Замеры!I657)</f>
        <v xml:space="preserve"> </v>
      </c>
      <c r="H661" s="31" t="str">
        <f>CONCATENATE(Замеры!AE657,Замеры!U657,Замеры!AF657)</f>
        <v>0 0</v>
      </c>
      <c r="I661" s="29" t="str">
        <f>CONCATENATE(Замеры!AC657,Замеры!U657,Замеры!AD657)</f>
        <v>0 0</v>
      </c>
      <c r="J661" s="31" t="str">
        <f>IF(Замеры!T657=0," ",G661*2.55)</f>
        <v xml:space="preserve"> </v>
      </c>
      <c r="K661" s="29" t="str">
        <f>IF(Замеры!T657=0," ",Замеры!AA657)</f>
        <v xml:space="preserve"> </v>
      </c>
      <c r="L661" s="29" t="str">
        <f>IF(Замеры!T657=0," ",Замеры!AB657)</f>
        <v xml:space="preserve"> </v>
      </c>
      <c r="M661" s="29" t="str">
        <f>IF(Замеры!T657=0," ",0.1)</f>
        <v xml:space="preserve"> </v>
      </c>
      <c r="N661" s="29" t="str">
        <f>IF(Замеры!T657=0," ",Замеры!T657)</f>
        <v xml:space="preserve"> </v>
      </c>
      <c r="O661" s="29" t="str">
        <f>Замеры!U657</f>
        <v xml:space="preserve"> </v>
      </c>
      <c r="P661" s="29" t="str">
        <f>Замеры!V657</f>
        <v xml:space="preserve"> </v>
      </c>
      <c r="Q661" s="29" t="str">
        <f>IF(Замеры!T657=0," ","+")</f>
        <v xml:space="preserve"> </v>
      </c>
      <c r="R661" s="32">
        <f>Замеры!S657</f>
        <v>0</v>
      </c>
      <c r="W661" s="33" t="e">
        <f t="shared" si="20"/>
        <v>#VALUE!</v>
      </c>
      <c r="X661" s="31" t="s">
        <v>75</v>
      </c>
      <c r="Y661" s="33" t="e">
        <f t="shared" si="21"/>
        <v>#VALUE!</v>
      </c>
      <c r="Z661" s="32"/>
    </row>
    <row r="662" spans="1:26" x14ac:dyDescent="0.3">
      <c r="A662" s="35">
        <f>IF(Замеры!B658=0, " ", Замеры!B658)</f>
        <v>653</v>
      </c>
      <c r="B662" s="37" t="str">
        <f>CONCATENATE(Замеры!C658,Замеры!E658)</f>
        <v>Группа от QF</v>
      </c>
      <c r="C662" s="35" t="str">
        <f>IF(Замеры!H658=0," ", Замеры!H658)</f>
        <v xml:space="preserve"> </v>
      </c>
      <c r="D662" s="29" t="str">
        <f>IF(Замеры!T658=0, " ", Замеры!R658)</f>
        <v xml:space="preserve"> </v>
      </c>
      <c r="E662" s="29" t="str">
        <f>CONCATENATE(Замеры!N658,Замеры!Q658,Замеры!P658)</f>
        <v xml:space="preserve"> </v>
      </c>
      <c r="F662" s="30" t="str">
        <f>IF(Замеры!T658=0," ","---")</f>
        <v xml:space="preserve"> </v>
      </c>
      <c r="G662" s="31" t="str">
        <f>IF(Замеры!T658=0," ",Замеры!I658)</f>
        <v xml:space="preserve"> </v>
      </c>
      <c r="H662" s="31" t="str">
        <f>CONCATENATE(Замеры!AE658,Замеры!U658,Замеры!AF658)</f>
        <v>0 0</v>
      </c>
      <c r="I662" s="29" t="str">
        <f>CONCATENATE(Замеры!AC658,Замеры!U658,Замеры!AD658)</f>
        <v>0 0</v>
      </c>
      <c r="J662" s="31" t="str">
        <f>IF(Замеры!T658=0," ",G662*2.55)</f>
        <v xml:space="preserve"> </v>
      </c>
      <c r="K662" s="29" t="str">
        <f>IF(Замеры!T658=0," ",Замеры!AA658)</f>
        <v xml:space="preserve"> </v>
      </c>
      <c r="L662" s="29" t="str">
        <f>IF(Замеры!T658=0," ",Замеры!AB658)</f>
        <v xml:space="preserve"> </v>
      </c>
      <c r="M662" s="29" t="str">
        <f>IF(Замеры!T658=0," ",0.1)</f>
        <v xml:space="preserve"> </v>
      </c>
      <c r="N662" s="29" t="str">
        <f>IF(Замеры!T658=0," ",Замеры!T658)</f>
        <v xml:space="preserve"> </v>
      </c>
      <c r="O662" s="29" t="str">
        <f>Замеры!U658</f>
        <v xml:space="preserve"> </v>
      </c>
      <c r="P662" s="29" t="str">
        <f>Замеры!V658</f>
        <v xml:space="preserve"> </v>
      </c>
      <c r="Q662" s="29" t="str">
        <f>IF(Замеры!T658=0," ","+")</f>
        <v xml:space="preserve"> </v>
      </c>
      <c r="R662" s="32">
        <f>Замеры!S658</f>
        <v>0</v>
      </c>
      <c r="W662" s="33" t="e">
        <f t="shared" si="20"/>
        <v>#VALUE!</v>
      </c>
      <c r="X662" s="31" t="s">
        <v>75</v>
      </c>
      <c r="Y662" s="33" t="e">
        <f t="shared" si="21"/>
        <v>#VALUE!</v>
      </c>
      <c r="Z662" s="32"/>
    </row>
    <row r="663" spans="1:26" x14ac:dyDescent="0.3">
      <c r="A663" s="35">
        <f>IF(Замеры!B659=0, " ", Замеры!B659)</f>
        <v>654</v>
      </c>
      <c r="B663" s="37" t="str">
        <f>CONCATENATE(Замеры!C659,Замеры!E659)</f>
        <v>Группа от QF</v>
      </c>
      <c r="C663" s="35" t="str">
        <f>IF(Замеры!H659=0," ", Замеры!H659)</f>
        <v xml:space="preserve"> </v>
      </c>
      <c r="D663" s="29" t="str">
        <f>IF(Замеры!T659=0, " ", Замеры!R659)</f>
        <v xml:space="preserve"> </v>
      </c>
      <c r="E663" s="29" t="str">
        <f>CONCATENATE(Замеры!N659,Замеры!Q659,Замеры!P659)</f>
        <v xml:space="preserve"> </v>
      </c>
      <c r="F663" s="30" t="str">
        <f>IF(Замеры!T659=0," ","---")</f>
        <v xml:space="preserve"> </v>
      </c>
      <c r="G663" s="31" t="str">
        <f>IF(Замеры!T659=0," ",Замеры!I659)</f>
        <v xml:space="preserve"> </v>
      </c>
      <c r="H663" s="31" t="str">
        <f>CONCATENATE(Замеры!AE659,Замеры!U659,Замеры!AF659)</f>
        <v>0 0</v>
      </c>
      <c r="I663" s="29" t="str">
        <f>CONCATENATE(Замеры!AC659,Замеры!U659,Замеры!AD659)</f>
        <v>0 0</v>
      </c>
      <c r="J663" s="31" t="str">
        <f>IF(Замеры!T659=0," ",G663*2.55)</f>
        <v xml:space="preserve"> </v>
      </c>
      <c r="K663" s="29" t="str">
        <f>IF(Замеры!T659=0," ",Замеры!AA659)</f>
        <v xml:space="preserve"> </v>
      </c>
      <c r="L663" s="29" t="str">
        <f>IF(Замеры!T659=0," ",Замеры!AB659)</f>
        <v xml:space="preserve"> </v>
      </c>
      <c r="M663" s="29" t="str">
        <f>IF(Замеры!T659=0," ",0.1)</f>
        <v xml:space="preserve"> </v>
      </c>
      <c r="N663" s="29" t="str">
        <f>IF(Замеры!T659=0," ",Замеры!T659)</f>
        <v xml:space="preserve"> </v>
      </c>
      <c r="O663" s="29" t="str">
        <f>Замеры!U659</f>
        <v xml:space="preserve"> </v>
      </c>
      <c r="P663" s="29" t="str">
        <f>Замеры!V659</f>
        <v xml:space="preserve"> </v>
      </c>
      <c r="Q663" s="29" t="str">
        <f>IF(Замеры!T659=0," ","+")</f>
        <v xml:space="preserve"> </v>
      </c>
      <c r="R663" s="32">
        <f>Замеры!S659</f>
        <v>0</v>
      </c>
      <c r="W663" s="33" t="e">
        <f t="shared" si="20"/>
        <v>#VALUE!</v>
      </c>
      <c r="X663" s="31" t="s">
        <v>75</v>
      </c>
      <c r="Y663" s="33" t="e">
        <f t="shared" si="21"/>
        <v>#VALUE!</v>
      </c>
      <c r="Z663" s="32"/>
    </row>
    <row r="664" spans="1:26" x14ac:dyDescent="0.3">
      <c r="A664" s="35">
        <f>IF(Замеры!B660=0, " ", Замеры!B660)</f>
        <v>655</v>
      </c>
      <c r="B664" s="37" t="str">
        <f>CONCATENATE(Замеры!C660,Замеры!E660)</f>
        <v>Группа от QF</v>
      </c>
      <c r="C664" s="35" t="str">
        <f>IF(Замеры!H660=0," ", Замеры!H660)</f>
        <v xml:space="preserve"> </v>
      </c>
      <c r="D664" s="29" t="str">
        <f>IF(Замеры!T660=0, " ", Замеры!R660)</f>
        <v xml:space="preserve"> </v>
      </c>
      <c r="E664" s="29" t="str">
        <f>CONCATENATE(Замеры!N660,Замеры!Q660,Замеры!P660)</f>
        <v xml:space="preserve"> </v>
      </c>
      <c r="F664" s="30" t="str">
        <f>IF(Замеры!T660=0," ","---")</f>
        <v xml:space="preserve"> </v>
      </c>
      <c r="G664" s="31" t="str">
        <f>IF(Замеры!T660=0," ",Замеры!I660)</f>
        <v xml:space="preserve"> </v>
      </c>
      <c r="H664" s="31" t="str">
        <f>CONCATENATE(Замеры!AE660,Замеры!U660,Замеры!AF660)</f>
        <v>0 0</v>
      </c>
      <c r="I664" s="29" t="str">
        <f>CONCATENATE(Замеры!AC660,Замеры!U660,Замеры!AD660)</f>
        <v>0 0</v>
      </c>
      <c r="J664" s="31" t="str">
        <f>IF(Замеры!T660=0," ",G664*2.55)</f>
        <v xml:space="preserve"> </v>
      </c>
      <c r="K664" s="29" t="str">
        <f>IF(Замеры!T660=0," ",Замеры!AA660)</f>
        <v xml:space="preserve"> </v>
      </c>
      <c r="L664" s="29" t="str">
        <f>IF(Замеры!T660=0," ",Замеры!AB660)</f>
        <v xml:space="preserve"> </v>
      </c>
      <c r="M664" s="29" t="str">
        <f>IF(Замеры!T660=0," ",0.1)</f>
        <v xml:space="preserve"> </v>
      </c>
      <c r="N664" s="29" t="str">
        <f>IF(Замеры!T660=0," ",Замеры!T660)</f>
        <v xml:space="preserve"> </v>
      </c>
      <c r="O664" s="29" t="str">
        <f>Замеры!U660</f>
        <v xml:space="preserve"> </v>
      </c>
      <c r="P664" s="29" t="str">
        <f>Замеры!V660</f>
        <v xml:space="preserve"> </v>
      </c>
      <c r="Q664" s="29" t="str">
        <f>IF(Замеры!T660=0," ","+")</f>
        <v xml:space="preserve"> </v>
      </c>
      <c r="R664" s="32">
        <f>Замеры!S660</f>
        <v>0</v>
      </c>
      <c r="W664" s="33" t="e">
        <f t="shared" si="20"/>
        <v>#VALUE!</v>
      </c>
      <c r="X664" s="31" t="s">
        <v>75</v>
      </c>
      <c r="Y664" s="33" t="e">
        <f t="shared" si="21"/>
        <v>#VALUE!</v>
      </c>
      <c r="Z664" s="32"/>
    </row>
    <row r="665" spans="1:26" x14ac:dyDescent="0.3">
      <c r="A665" s="35">
        <f>IF(Замеры!B661=0, " ", Замеры!B661)</f>
        <v>656</v>
      </c>
      <c r="B665" s="37" t="str">
        <f>CONCATENATE(Замеры!C661,Замеры!E661)</f>
        <v>Группа от QF</v>
      </c>
      <c r="C665" s="35" t="str">
        <f>IF(Замеры!H661=0," ", Замеры!H661)</f>
        <v xml:space="preserve"> </v>
      </c>
      <c r="D665" s="29" t="str">
        <f>IF(Замеры!T661=0, " ", Замеры!R661)</f>
        <v xml:space="preserve"> </v>
      </c>
      <c r="E665" s="29" t="str">
        <f>CONCATENATE(Замеры!N661,Замеры!Q661,Замеры!P661)</f>
        <v xml:space="preserve"> </v>
      </c>
      <c r="F665" s="30" t="str">
        <f>IF(Замеры!T661=0," ","---")</f>
        <v xml:space="preserve"> </v>
      </c>
      <c r="G665" s="31" t="str">
        <f>IF(Замеры!T661=0," ",Замеры!I661)</f>
        <v xml:space="preserve"> </v>
      </c>
      <c r="H665" s="31" t="str">
        <f>CONCATENATE(Замеры!AE661,Замеры!U661,Замеры!AF661)</f>
        <v>0 0</v>
      </c>
      <c r="I665" s="29" t="str">
        <f>CONCATENATE(Замеры!AC661,Замеры!U661,Замеры!AD661)</f>
        <v>0 0</v>
      </c>
      <c r="J665" s="31" t="str">
        <f>IF(Замеры!T661=0," ",G665*2.55)</f>
        <v xml:space="preserve"> </v>
      </c>
      <c r="K665" s="29" t="str">
        <f>IF(Замеры!T661=0," ",Замеры!AA661)</f>
        <v xml:space="preserve"> </v>
      </c>
      <c r="L665" s="29" t="str">
        <f>IF(Замеры!T661=0," ",Замеры!AB661)</f>
        <v xml:space="preserve"> </v>
      </c>
      <c r="M665" s="29" t="str">
        <f>IF(Замеры!T661=0," ",0.1)</f>
        <v xml:space="preserve"> </v>
      </c>
      <c r="N665" s="29" t="str">
        <f>IF(Замеры!T661=0," ",Замеры!T661)</f>
        <v xml:space="preserve"> </v>
      </c>
      <c r="O665" s="29" t="str">
        <f>Замеры!U661</f>
        <v xml:space="preserve"> </v>
      </c>
      <c r="P665" s="29" t="str">
        <f>Замеры!V661</f>
        <v xml:space="preserve"> </v>
      </c>
      <c r="Q665" s="29" t="str">
        <f>IF(Замеры!T661=0," ","+")</f>
        <v xml:space="preserve"> </v>
      </c>
      <c r="R665" s="32">
        <f>Замеры!S661</f>
        <v>0</v>
      </c>
      <c r="W665" s="33" t="e">
        <f t="shared" si="20"/>
        <v>#VALUE!</v>
      </c>
      <c r="X665" s="31" t="s">
        <v>75</v>
      </c>
      <c r="Y665" s="33" t="e">
        <f t="shared" si="21"/>
        <v>#VALUE!</v>
      </c>
      <c r="Z665" s="32"/>
    </row>
    <row r="666" spans="1:26" x14ac:dyDescent="0.3">
      <c r="A666" s="35">
        <f>IF(Замеры!B662=0, " ", Замеры!B662)</f>
        <v>657</v>
      </c>
      <c r="B666" s="37" t="str">
        <f>CONCATENATE(Замеры!C662,Замеры!E662)</f>
        <v>Группа от QF</v>
      </c>
      <c r="C666" s="35" t="str">
        <f>IF(Замеры!H662=0," ", Замеры!H662)</f>
        <v xml:space="preserve"> </v>
      </c>
      <c r="D666" s="29" t="str">
        <f>IF(Замеры!T662=0, " ", Замеры!R662)</f>
        <v xml:space="preserve"> </v>
      </c>
      <c r="E666" s="29" t="str">
        <f>CONCATENATE(Замеры!N662,Замеры!Q662,Замеры!P662)</f>
        <v xml:space="preserve"> </v>
      </c>
      <c r="F666" s="30" t="str">
        <f>IF(Замеры!T662=0," ","---")</f>
        <v xml:space="preserve"> </v>
      </c>
      <c r="G666" s="31" t="str">
        <f>IF(Замеры!T662=0," ",Замеры!I662)</f>
        <v xml:space="preserve"> </v>
      </c>
      <c r="H666" s="31" t="str">
        <f>CONCATENATE(Замеры!AE662,Замеры!U662,Замеры!AF662)</f>
        <v>0 0</v>
      </c>
      <c r="I666" s="29" t="str">
        <f>CONCATENATE(Замеры!AC662,Замеры!U662,Замеры!AD662)</f>
        <v>0 0</v>
      </c>
      <c r="J666" s="31" t="str">
        <f>IF(Замеры!T662=0," ",G666*2.55)</f>
        <v xml:space="preserve"> </v>
      </c>
      <c r="K666" s="29" t="str">
        <f>IF(Замеры!T662=0," ",Замеры!AA662)</f>
        <v xml:space="preserve"> </v>
      </c>
      <c r="L666" s="29" t="str">
        <f>IF(Замеры!T662=0," ",Замеры!AB662)</f>
        <v xml:space="preserve"> </v>
      </c>
      <c r="M666" s="29" t="str">
        <f>IF(Замеры!T662=0," ",0.1)</f>
        <v xml:space="preserve"> </v>
      </c>
      <c r="N666" s="29" t="str">
        <f>IF(Замеры!T662=0," ",Замеры!T662)</f>
        <v xml:space="preserve"> </v>
      </c>
      <c r="O666" s="29" t="str">
        <f>Замеры!U662</f>
        <v xml:space="preserve"> </v>
      </c>
      <c r="P666" s="29" t="str">
        <f>Замеры!V662</f>
        <v xml:space="preserve"> </v>
      </c>
      <c r="Q666" s="29" t="str">
        <f>IF(Замеры!T662=0," ","+")</f>
        <v xml:space="preserve"> </v>
      </c>
      <c r="R666" s="32">
        <f>Замеры!S662</f>
        <v>0</v>
      </c>
      <c r="W666" s="33" t="e">
        <f t="shared" si="20"/>
        <v>#VALUE!</v>
      </c>
      <c r="X666" s="31" t="s">
        <v>75</v>
      </c>
      <c r="Y666" s="33" t="e">
        <f t="shared" si="21"/>
        <v>#VALUE!</v>
      </c>
      <c r="Z666" s="32"/>
    </row>
    <row r="667" spans="1:26" x14ac:dyDescent="0.3">
      <c r="A667" s="35">
        <f>IF(Замеры!B663=0, " ", Замеры!B663)</f>
        <v>658</v>
      </c>
      <c r="B667" s="37" t="str">
        <f>CONCATENATE(Замеры!C663,Замеры!E663)</f>
        <v>Группа от QF</v>
      </c>
      <c r="C667" s="35" t="str">
        <f>IF(Замеры!H663=0," ", Замеры!H663)</f>
        <v xml:space="preserve"> </v>
      </c>
      <c r="D667" s="29" t="str">
        <f>IF(Замеры!T663=0, " ", Замеры!R663)</f>
        <v xml:space="preserve"> </v>
      </c>
      <c r="E667" s="29" t="str">
        <f>CONCATENATE(Замеры!N663,Замеры!Q663,Замеры!P663)</f>
        <v xml:space="preserve"> </v>
      </c>
      <c r="F667" s="30" t="str">
        <f>IF(Замеры!T663=0," ","---")</f>
        <v xml:space="preserve"> </v>
      </c>
      <c r="G667" s="31" t="str">
        <f>IF(Замеры!T663=0," ",Замеры!I663)</f>
        <v xml:space="preserve"> </v>
      </c>
      <c r="H667" s="31" t="str">
        <f>CONCATENATE(Замеры!AE663,Замеры!U663,Замеры!AF663)</f>
        <v>0 0</v>
      </c>
      <c r="I667" s="29" t="str">
        <f>CONCATENATE(Замеры!AC663,Замеры!U663,Замеры!AD663)</f>
        <v>0 0</v>
      </c>
      <c r="J667" s="31" t="str">
        <f>IF(Замеры!T663=0," ",G667*2.55)</f>
        <v xml:space="preserve"> </v>
      </c>
      <c r="K667" s="29" t="str">
        <f>IF(Замеры!T663=0," ",Замеры!AA663)</f>
        <v xml:space="preserve"> </v>
      </c>
      <c r="L667" s="29" t="str">
        <f>IF(Замеры!T663=0," ",Замеры!AB663)</f>
        <v xml:space="preserve"> </v>
      </c>
      <c r="M667" s="29" t="str">
        <f>IF(Замеры!T663=0," ",0.1)</f>
        <v xml:space="preserve"> </v>
      </c>
      <c r="N667" s="29" t="str">
        <f>IF(Замеры!T663=0," ",Замеры!T663)</f>
        <v xml:space="preserve"> </v>
      </c>
      <c r="O667" s="29" t="str">
        <f>Замеры!U663</f>
        <v xml:space="preserve"> </v>
      </c>
      <c r="P667" s="29" t="str">
        <f>Замеры!V663</f>
        <v xml:space="preserve"> </v>
      </c>
      <c r="Q667" s="29" t="str">
        <f>IF(Замеры!T663=0," ","+")</f>
        <v xml:space="preserve"> </v>
      </c>
      <c r="R667" s="32">
        <f>Замеры!S663</f>
        <v>0</v>
      </c>
      <c r="W667" s="33" t="e">
        <f t="shared" si="20"/>
        <v>#VALUE!</v>
      </c>
      <c r="X667" s="31" t="s">
        <v>75</v>
      </c>
      <c r="Y667" s="33" t="e">
        <f t="shared" si="21"/>
        <v>#VALUE!</v>
      </c>
      <c r="Z667" s="32"/>
    </row>
    <row r="668" spans="1:26" x14ac:dyDescent="0.3">
      <c r="A668" s="35">
        <f>IF(Замеры!B664=0, " ", Замеры!B664)</f>
        <v>659</v>
      </c>
      <c r="B668" s="37" t="str">
        <f>CONCATENATE(Замеры!C664,Замеры!E664)</f>
        <v>Группа от QF</v>
      </c>
      <c r="C668" s="35" t="str">
        <f>IF(Замеры!H664=0," ", Замеры!H664)</f>
        <v xml:space="preserve"> </v>
      </c>
      <c r="D668" s="29" t="str">
        <f>IF(Замеры!T664=0, " ", Замеры!R664)</f>
        <v xml:space="preserve"> </v>
      </c>
      <c r="E668" s="29" t="str">
        <f>CONCATENATE(Замеры!N664,Замеры!Q664,Замеры!P664)</f>
        <v xml:space="preserve"> </v>
      </c>
      <c r="F668" s="30" t="str">
        <f>IF(Замеры!T664=0," ","---")</f>
        <v xml:space="preserve"> </v>
      </c>
      <c r="G668" s="31" t="str">
        <f>IF(Замеры!T664=0," ",Замеры!I664)</f>
        <v xml:space="preserve"> </v>
      </c>
      <c r="H668" s="31" t="str">
        <f>CONCATENATE(Замеры!AE664,Замеры!U664,Замеры!AF664)</f>
        <v>0 0</v>
      </c>
      <c r="I668" s="29" t="str">
        <f>CONCATENATE(Замеры!AC664,Замеры!U664,Замеры!AD664)</f>
        <v>0 0</v>
      </c>
      <c r="J668" s="31" t="str">
        <f>IF(Замеры!T664=0," ",G668*2.55)</f>
        <v xml:space="preserve"> </v>
      </c>
      <c r="K668" s="29" t="str">
        <f>IF(Замеры!T664=0," ",Замеры!AA664)</f>
        <v xml:space="preserve"> </v>
      </c>
      <c r="L668" s="29" t="str">
        <f>IF(Замеры!T664=0," ",Замеры!AB664)</f>
        <v xml:space="preserve"> </v>
      </c>
      <c r="M668" s="29" t="str">
        <f>IF(Замеры!T664=0," ",0.1)</f>
        <v xml:space="preserve"> </v>
      </c>
      <c r="N668" s="29" t="str">
        <f>IF(Замеры!T664=0," ",Замеры!T664)</f>
        <v xml:space="preserve"> </v>
      </c>
      <c r="O668" s="29" t="str">
        <f>Замеры!U664</f>
        <v xml:space="preserve"> </v>
      </c>
      <c r="P668" s="29" t="str">
        <f>Замеры!V664</f>
        <v xml:space="preserve"> </v>
      </c>
      <c r="Q668" s="29" t="str">
        <f>IF(Замеры!T664=0," ","+")</f>
        <v xml:space="preserve"> </v>
      </c>
      <c r="R668" s="32">
        <f>Замеры!S664</f>
        <v>0</v>
      </c>
      <c r="W668" s="33" t="e">
        <f t="shared" si="20"/>
        <v>#VALUE!</v>
      </c>
      <c r="X668" s="31" t="s">
        <v>75</v>
      </c>
      <c r="Y668" s="33" t="e">
        <f t="shared" si="21"/>
        <v>#VALUE!</v>
      </c>
      <c r="Z668" s="32"/>
    </row>
    <row r="669" spans="1:26" x14ac:dyDescent="0.3">
      <c r="A669" s="35">
        <f>IF(Замеры!B665=0, " ", Замеры!B665)</f>
        <v>660</v>
      </c>
      <c r="B669" s="37" t="str">
        <f>CONCATENATE(Замеры!C665,Замеры!E665)</f>
        <v>Группа от QF</v>
      </c>
      <c r="C669" s="35" t="str">
        <f>IF(Замеры!H665=0," ", Замеры!H665)</f>
        <v xml:space="preserve"> </v>
      </c>
      <c r="D669" s="29" t="str">
        <f>IF(Замеры!T665=0, " ", Замеры!R665)</f>
        <v xml:space="preserve"> </v>
      </c>
      <c r="E669" s="29" t="str">
        <f>CONCATENATE(Замеры!N665,Замеры!Q665,Замеры!P665)</f>
        <v xml:space="preserve"> </v>
      </c>
      <c r="F669" s="30" t="str">
        <f>IF(Замеры!T665=0," ","---")</f>
        <v xml:space="preserve"> </v>
      </c>
      <c r="G669" s="31" t="str">
        <f>IF(Замеры!T665=0," ",Замеры!I665)</f>
        <v xml:space="preserve"> </v>
      </c>
      <c r="H669" s="31" t="str">
        <f>CONCATENATE(Замеры!AE665,Замеры!U665,Замеры!AF665)</f>
        <v>0 0</v>
      </c>
      <c r="I669" s="29" t="str">
        <f>CONCATENATE(Замеры!AC665,Замеры!U665,Замеры!AD665)</f>
        <v>0 0</v>
      </c>
      <c r="J669" s="31" t="str">
        <f>IF(Замеры!T665=0," ",G669*2.55)</f>
        <v xml:space="preserve"> </v>
      </c>
      <c r="K669" s="29" t="str">
        <f>IF(Замеры!T665=0," ",Замеры!AA665)</f>
        <v xml:space="preserve"> </v>
      </c>
      <c r="L669" s="29" t="str">
        <f>IF(Замеры!T665=0," ",Замеры!AB665)</f>
        <v xml:space="preserve"> </v>
      </c>
      <c r="M669" s="29" t="str">
        <f>IF(Замеры!T665=0," ",0.1)</f>
        <v xml:space="preserve"> </v>
      </c>
      <c r="N669" s="29" t="str">
        <f>IF(Замеры!T665=0," ",Замеры!T665)</f>
        <v xml:space="preserve"> </v>
      </c>
      <c r="O669" s="29" t="str">
        <f>Замеры!U665</f>
        <v xml:space="preserve"> </v>
      </c>
      <c r="P669" s="29" t="str">
        <f>Замеры!V665</f>
        <v xml:space="preserve"> </v>
      </c>
      <c r="Q669" s="29" t="str">
        <f>IF(Замеры!T665=0," ","+")</f>
        <v xml:space="preserve"> </v>
      </c>
      <c r="R669" s="32">
        <f>Замеры!S665</f>
        <v>0</v>
      </c>
      <c r="W669" s="33" t="e">
        <f t="shared" si="20"/>
        <v>#VALUE!</v>
      </c>
      <c r="X669" s="31" t="s">
        <v>75</v>
      </c>
      <c r="Y669" s="33" t="e">
        <f t="shared" si="21"/>
        <v>#VALUE!</v>
      </c>
      <c r="Z669" s="32"/>
    </row>
    <row r="670" spans="1:26" x14ac:dyDescent="0.3">
      <c r="A670" s="35">
        <f>IF(Замеры!B666=0, " ", Замеры!B666)</f>
        <v>661</v>
      </c>
      <c r="B670" s="37" t="str">
        <f>CONCATENATE(Замеры!C666,Замеры!E666)</f>
        <v>Группа от QF</v>
      </c>
      <c r="C670" s="35" t="str">
        <f>IF(Замеры!H666=0," ", Замеры!H666)</f>
        <v xml:space="preserve"> </v>
      </c>
      <c r="D670" s="29" t="str">
        <f>IF(Замеры!T666=0, " ", Замеры!R666)</f>
        <v xml:space="preserve"> </v>
      </c>
      <c r="E670" s="29" t="str">
        <f>CONCATENATE(Замеры!N666,Замеры!Q666,Замеры!P666)</f>
        <v xml:space="preserve"> </v>
      </c>
      <c r="F670" s="30" t="str">
        <f>IF(Замеры!T666=0," ","---")</f>
        <v xml:space="preserve"> </v>
      </c>
      <c r="G670" s="31" t="str">
        <f>IF(Замеры!T666=0," ",Замеры!I666)</f>
        <v xml:space="preserve"> </v>
      </c>
      <c r="H670" s="31" t="str">
        <f>CONCATENATE(Замеры!AE666,Замеры!U666,Замеры!AF666)</f>
        <v>0 0</v>
      </c>
      <c r="I670" s="29" t="str">
        <f>CONCATENATE(Замеры!AC666,Замеры!U666,Замеры!AD666)</f>
        <v>0 0</v>
      </c>
      <c r="J670" s="31" t="str">
        <f>IF(Замеры!T666=0," ",G670*2.55)</f>
        <v xml:space="preserve"> </v>
      </c>
      <c r="K670" s="29" t="str">
        <f>IF(Замеры!T666=0," ",Замеры!AA666)</f>
        <v xml:space="preserve"> </v>
      </c>
      <c r="L670" s="29" t="str">
        <f>IF(Замеры!T666=0," ",Замеры!AB666)</f>
        <v xml:space="preserve"> </v>
      </c>
      <c r="M670" s="29" t="str">
        <f>IF(Замеры!T666=0," ",0.1)</f>
        <v xml:space="preserve"> </v>
      </c>
      <c r="N670" s="29" t="str">
        <f>IF(Замеры!T666=0," ",Замеры!T666)</f>
        <v xml:space="preserve"> </v>
      </c>
      <c r="O670" s="29" t="str">
        <f>Замеры!U666</f>
        <v xml:space="preserve"> </v>
      </c>
      <c r="P670" s="29" t="str">
        <f>Замеры!V666</f>
        <v xml:space="preserve"> </v>
      </c>
      <c r="Q670" s="29" t="str">
        <f>IF(Замеры!T666=0," ","+")</f>
        <v xml:space="preserve"> </v>
      </c>
      <c r="R670" s="32">
        <f>Замеры!S666</f>
        <v>0</v>
      </c>
      <c r="W670" s="33" t="e">
        <f t="shared" si="20"/>
        <v>#VALUE!</v>
      </c>
      <c r="X670" s="31" t="s">
        <v>75</v>
      </c>
      <c r="Y670" s="33" t="e">
        <f t="shared" si="21"/>
        <v>#VALUE!</v>
      </c>
      <c r="Z670" s="32"/>
    </row>
    <row r="671" spans="1:26" x14ac:dyDescent="0.3">
      <c r="A671" s="35">
        <f>IF(Замеры!B667=0, " ", Замеры!B667)</f>
        <v>662</v>
      </c>
      <c r="B671" s="37" t="str">
        <f>CONCATENATE(Замеры!C667,Замеры!E667)</f>
        <v>Группа от QF</v>
      </c>
      <c r="C671" s="35" t="str">
        <f>IF(Замеры!H667=0," ", Замеры!H667)</f>
        <v xml:space="preserve"> </v>
      </c>
      <c r="D671" s="29" t="str">
        <f>IF(Замеры!T667=0, " ", Замеры!R667)</f>
        <v xml:space="preserve"> </v>
      </c>
      <c r="E671" s="29" t="str">
        <f>CONCATENATE(Замеры!N667,Замеры!Q667,Замеры!P667)</f>
        <v xml:space="preserve"> </v>
      </c>
      <c r="F671" s="30" t="str">
        <f>IF(Замеры!T667=0," ","---")</f>
        <v xml:space="preserve"> </v>
      </c>
      <c r="G671" s="31" t="str">
        <f>IF(Замеры!T667=0," ",Замеры!I667)</f>
        <v xml:space="preserve"> </v>
      </c>
      <c r="H671" s="31" t="str">
        <f>CONCATENATE(Замеры!AE667,Замеры!U667,Замеры!AF667)</f>
        <v>0 0</v>
      </c>
      <c r="I671" s="29" t="str">
        <f>CONCATENATE(Замеры!AC667,Замеры!U667,Замеры!AD667)</f>
        <v>0 0</v>
      </c>
      <c r="J671" s="31" t="str">
        <f>IF(Замеры!T667=0," ",G671*2.55)</f>
        <v xml:space="preserve"> </v>
      </c>
      <c r="K671" s="29" t="str">
        <f>IF(Замеры!T667=0," ",Замеры!AA667)</f>
        <v xml:space="preserve"> </v>
      </c>
      <c r="L671" s="29" t="str">
        <f>IF(Замеры!T667=0," ",Замеры!AB667)</f>
        <v xml:space="preserve"> </v>
      </c>
      <c r="M671" s="29" t="str">
        <f>IF(Замеры!T667=0," ",0.1)</f>
        <v xml:space="preserve"> </v>
      </c>
      <c r="N671" s="29" t="str">
        <f>IF(Замеры!T667=0," ",Замеры!T667)</f>
        <v xml:space="preserve"> </v>
      </c>
      <c r="O671" s="29" t="str">
        <f>Замеры!U667</f>
        <v xml:space="preserve"> </v>
      </c>
      <c r="P671" s="29" t="str">
        <f>Замеры!V667</f>
        <v xml:space="preserve"> </v>
      </c>
      <c r="Q671" s="29" t="str">
        <f>IF(Замеры!T667=0," ","+")</f>
        <v xml:space="preserve"> </v>
      </c>
      <c r="R671" s="32">
        <f>Замеры!S667</f>
        <v>0</v>
      </c>
      <c r="W671" s="33" t="e">
        <f t="shared" si="20"/>
        <v>#VALUE!</v>
      </c>
      <c r="X671" s="31" t="s">
        <v>75</v>
      </c>
      <c r="Y671" s="33" t="e">
        <f t="shared" si="21"/>
        <v>#VALUE!</v>
      </c>
      <c r="Z671" s="32"/>
    </row>
    <row r="672" spans="1:26" x14ac:dyDescent="0.3">
      <c r="A672" s="35">
        <f>IF(Замеры!B668=0, " ", Замеры!B668)</f>
        <v>663</v>
      </c>
      <c r="B672" s="37" t="str">
        <f>CONCATENATE(Замеры!C668,Замеры!E668)</f>
        <v>Группа от QF</v>
      </c>
      <c r="C672" s="35" t="str">
        <f>IF(Замеры!H668=0," ", Замеры!H668)</f>
        <v xml:space="preserve"> </v>
      </c>
      <c r="D672" s="29" t="str">
        <f>IF(Замеры!T668=0, " ", Замеры!R668)</f>
        <v xml:space="preserve"> </v>
      </c>
      <c r="E672" s="29" t="str">
        <f>CONCATENATE(Замеры!N668,Замеры!Q668,Замеры!P668)</f>
        <v xml:space="preserve"> </v>
      </c>
      <c r="F672" s="30" t="str">
        <f>IF(Замеры!T668=0," ","---")</f>
        <v xml:space="preserve"> </v>
      </c>
      <c r="G672" s="31" t="str">
        <f>IF(Замеры!T668=0," ",Замеры!I668)</f>
        <v xml:space="preserve"> </v>
      </c>
      <c r="H672" s="31" t="str">
        <f>CONCATENATE(Замеры!AE668,Замеры!U668,Замеры!AF668)</f>
        <v>0 0</v>
      </c>
      <c r="I672" s="29" t="str">
        <f>CONCATENATE(Замеры!AC668,Замеры!U668,Замеры!AD668)</f>
        <v>0 0</v>
      </c>
      <c r="J672" s="31" t="str">
        <f>IF(Замеры!T668=0," ",G672*2.55)</f>
        <v xml:space="preserve"> </v>
      </c>
      <c r="K672" s="29" t="str">
        <f>IF(Замеры!T668=0," ",Замеры!AA668)</f>
        <v xml:space="preserve"> </v>
      </c>
      <c r="L672" s="29" t="str">
        <f>IF(Замеры!T668=0," ",Замеры!AB668)</f>
        <v xml:space="preserve"> </v>
      </c>
      <c r="M672" s="29" t="str">
        <f>IF(Замеры!T668=0," ",0.1)</f>
        <v xml:space="preserve"> </v>
      </c>
      <c r="N672" s="29" t="str">
        <f>IF(Замеры!T668=0," ",Замеры!T668)</f>
        <v xml:space="preserve"> </v>
      </c>
      <c r="O672" s="29" t="str">
        <f>Замеры!U668</f>
        <v xml:space="preserve"> </v>
      </c>
      <c r="P672" s="29" t="str">
        <f>Замеры!V668</f>
        <v xml:space="preserve"> </v>
      </c>
      <c r="Q672" s="29" t="str">
        <f>IF(Замеры!T668=0," ","+")</f>
        <v xml:space="preserve"> </v>
      </c>
      <c r="R672" s="32">
        <f>Замеры!S668</f>
        <v>0</v>
      </c>
      <c r="W672" s="33" t="e">
        <f t="shared" si="20"/>
        <v>#VALUE!</v>
      </c>
      <c r="X672" s="31" t="s">
        <v>75</v>
      </c>
      <c r="Y672" s="33" t="e">
        <f t="shared" si="21"/>
        <v>#VALUE!</v>
      </c>
      <c r="Z672" s="32"/>
    </row>
    <row r="673" spans="1:26" x14ac:dyDescent="0.3">
      <c r="A673" s="35">
        <f>IF(Замеры!B669=0, " ", Замеры!B669)</f>
        <v>664</v>
      </c>
      <c r="B673" s="37" t="str">
        <f>CONCATENATE(Замеры!C669,Замеры!E669)</f>
        <v>Группа от QF</v>
      </c>
      <c r="C673" s="35" t="str">
        <f>IF(Замеры!H669=0," ", Замеры!H669)</f>
        <v xml:space="preserve"> </v>
      </c>
      <c r="D673" s="29" t="str">
        <f>IF(Замеры!T669=0, " ", Замеры!R669)</f>
        <v xml:space="preserve"> </v>
      </c>
      <c r="E673" s="29" t="str">
        <f>CONCATENATE(Замеры!N669,Замеры!Q669,Замеры!P669)</f>
        <v xml:space="preserve"> </v>
      </c>
      <c r="F673" s="30" t="str">
        <f>IF(Замеры!T669=0," ","---")</f>
        <v xml:space="preserve"> </v>
      </c>
      <c r="G673" s="31" t="str">
        <f>IF(Замеры!T669=0," ",Замеры!I669)</f>
        <v xml:space="preserve"> </v>
      </c>
      <c r="H673" s="31" t="str">
        <f>CONCATENATE(Замеры!AE669,Замеры!U669,Замеры!AF669)</f>
        <v>0 0</v>
      </c>
      <c r="I673" s="29" t="str">
        <f>CONCATENATE(Замеры!AC669,Замеры!U669,Замеры!AD669)</f>
        <v>0 0</v>
      </c>
      <c r="J673" s="31" t="str">
        <f>IF(Замеры!T669=0," ",G673*2.55)</f>
        <v xml:space="preserve"> </v>
      </c>
      <c r="K673" s="29" t="str">
        <f>IF(Замеры!T669=0," ",Замеры!AA669)</f>
        <v xml:space="preserve"> </v>
      </c>
      <c r="L673" s="29" t="str">
        <f>IF(Замеры!T669=0," ",Замеры!AB669)</f>
        <v xml:space="preserve"> </v>
      </c>
      <c r="M673" s="29" t="str">
        <f>IF(Замеры!T669=0," ",0.1)</f>
        <v xml:space="preserve"> </v>
      </c>
      <c r="N673" s="29" t="str">
        <f>IF(Замеры!T669=0," ",Замеры!T669)</f>
        <v xml:space="preserve"> </v>
      </c>
      <c r="O673" s="29" t="str">
        <f>Замеры!U669</f>
        <v xml:space="preserve"> </v>
      </c>
      <c r="P673" s="29" t="str">
        <f>Замеры!V669</f>
        <v xml:space="preserve"> </v>
      </c>
      <c r="Q673" s="29" t="str">
        <f>IF(Замеры!T669=0," ","+")</f>
        <v xml:space="preserve"> </v>
      </c>
      <c r="R673" s="32">
        <f>Замеры!S669</f>
        <v>0</v>
      </c>
      <c r="W673" s="33" t="e">
        <f t="shared" si="20"/>
        <v>#VALUE!</v>
      </c>
      <c r="X673" s="31" t="s">
        <v>75</v>
      </c>
      <c r="Y673" s="33" t="e">
        <f t="shared" si="21"/>
        <v>#VALUE!</v>
      </c>
      <c r="Z673" s="32"/>
    </row>
    <row r="674" spans="1:26" x14ac:dyDescent="0.3">
      <c r="A674" s="35">
        <f>IF(Замеры!B670=0, " ", Замеры!B670)</f>
        <v>665</v>
      </c>
      <c r="B674" s="37" t="str">
        <f>CONCATENATE(Замеры!C670,Замеры!E670)</f>
        <v>Группа от QF</v>
      </c>
      <c r="C674" s="35" t="str">
        <f>IF(Замеры!H670=0," ", Замеры!H670)</f>
        <v xml:space="preserve"> </v>
      </c>
      <c r="D674" s="29" t="str">
        <f>IF(Замеры!T670=0, " ", Замеры!R670)</f>
        <v xml:space="preserve"> </v>
      </c>
      <c r="E674" s="29" t="str">
        <f>CONCATENATE(Замеры!N670,Замеры!Q670,Замеры!P670)</f>
        <v xml:space="preserve"> </v>
      </c>
      <c r="F674" s="30" t="str">
        <f>IF(Замеры!T670=0," ","---")</f>
        <v xml:space="preserve"> </v>
      </c>
      <c r="G674" s="31" t="str">
        <f>IF(Замеры!T670=0," ",Замеры!I670)</f>
        <v xml:space="preserve"> </v>
      </c>
      <c r="H674" s="31" t="str">
        <f>CONCATENATE(Замеры!AE670,Замеры!U670,Замеры!AF670)</f>
        <v>0 0</v>
      </c>
      <c r="I674" s="29" t="str">
        <f>CONCATENATE(Замеры!AC670,Замеры!U670,Замеры!AD670)</f>
        <v>0 0</v>
      </c>
      <c r="J674" s="31" t="str">
        <f>IF(Замеры!T670=0," ",G674*2.55)</f>
        <v xml:space="preserve"> </v>
      </c>
      <c r="K674" s="29" t="str">
        <f>IF(Замеры!T670=0," ",Замеры!AA670)</f>
        <v xml:space="preserve"> </v>
      </c>
      <c r="L674" s="29" t="str">
        <f>IF(Замеры!T670=0," ",Замеры!AB670)</f>
        <v xml:space="preserve"> </v>
      </c>
      <c r="M674" s="29" t="str">
        <f>IF(Замеры!T670=0," ",0.1)</f>
        <v xml:space="preserve"> </v>
      </c>
      <c r="N674" s="29" t="str">
        <f>IF(Замеры!T670=0," ",Замеры!T670)</f>
        <v xml:space="preserve"> </v>
      </c>
      <c r="O674" s="29" t="str">
        <f>Замеры!U670</f>
        <v xml:space="preserve"> </v>
      </c>
      <c r="P674" s="29" t="str">
        <f>Замеры!V670</f>
        <v xml:space="preserve"> </v>
      </c>
      <c r="Q674" s="29" t="str">
        <f>IF(Замеры!T670=0," ","+")</f>
        <v xml:space="preserve"> </v>
      </c>
      <c r="R674" s="32">
        <f>Замеры!S670</f>
        <v>0</v>
      </c>
      <c r="W674" s="33" t="e">
        <f t="shared" si="20"/>
        <v>#VALUE!</v>
      </c>
      <c r="X674" s="31" t="s">
        <v>75</v>
      </c>
      <c r="Y674" s="33" t="e">
        <f t="shared" si="21"/>
        <v>#VALUE!</v>
      </c>
      <c r="Z674" s="32"/>
    </row>
    <row r="675" spans="1:26" x14ac:dyDescent="0.3">
      <c r="A675" s="35">
        <f>IF(Замеры!B671=0, " ", Замеры!B671)</f>
        <v>666</v>
      </c>
      <c r="B675" s="37" t="str">
        <f>CONCATENATE(Замеры!C671,Замеры!E671)</f>
        <v>Группа от QF</v>
      </c>
      <c r="C675" s="35" t="str">
        <f>IF(Замеры!H671=0," ", Замеры!H671)</f>
        <v xml:space="preserve"> </v>
      </c>
      <c r="D675" s="29" t="str">
        <f>IF(Замеры!T671=0, " ", Замеры!R671)</f>
        <v xml:space="preserve"> </v>
      </c>
      <c r="E675" s="29" t="str">
        <f>CONCATENATE(Замеры!N671,Замеры!Q671,Замеры!P671)</f>
        <v xml:space="preserve"> </v>
      </c>
      <c r="F675" s="30" t="str">
        <f>IF(Замеры!T671=0," ","---")</f>
        <v xml:space="preserve"> </v>
      </c>
      <c r="G675" s="31" t="str">
        <f>IF(Замеры!T671=0," ",Замеры!I671)</f>
        <v xml:space="preserve"> </v>
      </c>
      <c r="H675" s="31" t="str">
        <f>CONCATENATE(Замеры!AE671,Замеры!U671,Замеры!AF671)</f>
        <v>0 0</v>
      </c>
      <c r="I675" s="29" t="str">
        <f>CONCATENATE(Замеры!AC671,Замеры!U671,Замеры!AD671)</f>
        <v>0 0</v>
      </c>
      <c r="J675" s="31" t="str">
        <f>IF(Замеры!T671=0," ",G675*2.55)</f>
        <v xml:space="preserve"> </v>
      </c>
      <c r="K675" s="29" t="str">
        <f>IF(Замеры!T671=0," ",Замеры!AA671)</f>
        <v xml:space="preserve"> </v>
      </c>
      <c r="L675" s="29" t="str">
        <f>IF(Замеры!T671=0," ",Замеры!AB671)</f>
        <v xml:space="preserve"> </v>
      </c>
      <c r="M675" s="29" t="str">
        <f>IF(Замеры!T671=0," ",0.1)</f>
        <v xml:space="preserve"> </v>
      </c>
      <c r="N675" s="29" t="str">
        <f>IF(Замеры!T671=0," ",Замеры!T671)</f>
        <v xml:space="preserve"> </v>
      </c>
      <c r="O675" s="29" t="str">
        <f>Замеры!U671</f>
        <v xml:space="preserve"> </v>
      </c>
      <c r="P675" s="29" t="str">
        <f>Замеры!V671</f>
        <v xml:space="preserve"> </v>
      </c>
      <c r="Q675" s="29" t="str">
        <f>IF(Замеры!T671=0," ","+")</f>
        <v xml:space="preserve"> </v>
      </c>
      <c r="R675" s="32">
        <f>Замеры!S671</f>
        <v>0</v>
      </c>
      <c r="W675" s="33" t="e">
        <f t="shared" si="20"/>
        <v>#VALUE!</v>
      </c>
      <c r="X675" s="31" t="s">
        <v>75</v>
      </c>
      <c r="Y675" s="33" t="e">
        <f t="shared" si="21"/>
        <v>#VALUE!</v>
      </c>
      <c r="Z675" s="32"/>
    </row>
    <row r="676" spans="1:26" x14ac:dyDescent="0.3">
      <c r="A676" s="35">
        <f>IF(Замеры!B672=0, " ", Замеры!B672)</f>
        <v>667</v>
      </c>
      <c r="B676" s="37" t="str">
        <f>CONCATENATE(Замеры!C672,Замеры!E672)</f>
        <v>Группа от QF</v>
      </c>
      <c r="C676" s="35" t="str">
        <f>IF(Замеры!H672=0," ", Замеры!H672)</f>
        <v xml:space="preserve"> </v>
      </c>
      <c r="D676" s="29" t="str">
        <f>IF(Замеры!T672=0, " ", Замеры!R672)</f>
        <v xml:space="preserve"> </v>
      </c>
      <c r="E676" s="29" t="str">
        <f>CONCATENATE(Замеры!N672,Замеры!Q672,Замеры!P672)</f>
        <v xml:space="preserve"> </v>
      </c>
      <c r="F676" s="30" t="str">
        <f>IF(Замеры!T672=0," ","---")</f>
        <v xml:space="preserve"> </v>
      </c>
      <c r="G676" s="31" t="str">
        <f>IF(Замеры!T672=0," ",Замеры!I672)</f>
        <v xml:space="preserve"> </v>
      </c>
      <c r="H676" s="31" t="str">
        <f>CONCATENATE(Замеры!AE672,Замеры!U672,Замеры!AF672)</f>
        <v>0 0</v>
      </c>
      <c r="I676" s="29" t="str">
        <f>CONCATENATE(Замеры!AC672,Замеры!U672,Замеры!AD672)</f>
        <v>0 0</v>
      </c>
      <c r="J676" s="31" t="str">
        <f>IF(Замеры!T672=0," ",G676*2.55)</f>
        <v xml:space="preserve"> </v>
      </c>
      <c r="K676" s="29" t="str">
        <f>IF(Замеры!T672=0," ",Замеры!AA672)</f>
        <v xml:space="preserve"> </v>
      </c>
      <c r="L676" s="29" t="str">
        <f>IF(Замеры!T672=0," ",Замеры!AB672)</f>
        <v xml:space="preserve"> </v>
      </c>
      <c r="M676" s="29" t="str">
        <f>IF(Замеры!T672=0," ",0.1)</f>
        <v xml:space="preserve"> </v>
      </c>
      <c r="N676" s="29" t="str">
        <f>IF(Замеры!T672=0," ",Замеры!T672)</f>
        <v xml:space="preserve"> </v>
      </c>
      <c r="O676" s="29" t="str">
        <f>Замеры!U672</f>
        <v xml:space="preserve"> </v>
      </c>
      <c r="P676" s="29" t="str">
        <f>Замеры!V672</f>
        <v xml:space="preserve"> </v>
      </c>
      <c r="Q676" s="29" t="str">
        <f>IF(Замеры!T672=0," ","+")</f>
        <v xml:space="preserve"> </v>
      </c>
      <c r="R676" s="32">
        <f>Замеры!S672</f>
        <v>0</v>
      </c>
      <c r="W676" s="33" t="e">
        <f t="shared" si="20"/>
        <v>#VALUE!</v>
      </c>
      <c r="X676" s="31" t="s">
        <v>75</v>
      </c>
      <c r="Y676" s="33" t="e">
        <f t="shared" si="21"/>
        <v>#VALUE!</v>
      </c>
      <c r="Z676" s="32"/>
    </row>
    <row r="677" spans="1:26" x14ac:dyDescent="0.3">
      <c r="A677" s="35">
        <f>IF(Замеры!B673=0, " ", Замеры!B673)</f>
        <v>668</v>
      </c>
      <c r="B677" s="37" t="str">
        <f>CONCATENATE(Замеры!C673,Замеры!E673)</f>
        <v>Группа от QF</v>
      </c>
      <c r="C677" s="35" t="str">
        <f>IF(Замеры!H673=0," ", Замеры!H673)</f>
        <v xml:space="preserve"> </v>
      </c>
      <c r="D677" s="29" t="str">
        <f>IF(Замеры!T673=0, " ", Замеры!R673)</f>
        <v xml:space="preserve"> </v>
      </c>
      <c r="E677" s="29" t="str">
        <f>CONCATENATE(Замеры!N673,Замеры!Q673,Замеры!P673)</f>
        <v xml:space="preserve"> </v>
      </c>
      <c r="F677" s="30" t="str">
        <f>IF(Замеры!T673=0," ","---")</f>
        <v xml:space="preserve"> </v>
      </c>
      <c r="G677" s="31" t="str">
        <f>IF(Замеры!T673=0," ",Замеры!I673)</f>
        <v xml:space="preserve"> </v>
      </c>
      <c r="H677" s="31" t="str">
        <f>CONCATENATE(Замеры!AE673,Замеры!U673,Замеры!AF673)</f>
        <v>0 0</v>
      </c>
      <c r="I677" s="29" t="str">
        <f>CONCATENATE(Замеры!AC673,Замеры!U673,Замеры!AD673)</f>
        <v>0 0</v>
      </c>
      <c r="J677" s="31" t="str">
        <f>IF(Замеры!T673=0," ",G677*2.55)</f>
        <v xml:space="preserve"> </v>
      </c>
      <c r="K677" s="29" t="str">
        <f>IF(Замеры!T673=0," ",Замеры!AA673)</f>
        <v xml:space="preserve"> </v>
      </c>
      <c r="L677" s="29" t="str">
        <f>IF(Замеры!T673=0," ",Замеры!AB673)</f>
        <v xml:space="preserve"> </v>
      </c>
      <c r="M677" s="29" t="str">
        <f>IF(Замеры!T673=0," ",0.1)</f>
        <v xml:space="preserve"> </v>
      </c>
      <c r="N677" s="29" t="str">
        <f>IF(Замеры!T673=0," ",Замеры!T673)</f>
        <v xml:space="preserve"> </v>
      </c>
      <c r="O677" s="29" t="str">
        <f>Замеры!U673</f>
        <v xml:space="preserve"> </v>
      </c>
      <c r="P677" s="29" t="str">
        <f>Замеры!V673</f>
        <v xml:space="preserve"> </v>
      </c>
      <c r="Q677" s="29" t="str">
        <f>IF(Замеры!T673=0," ","+")</f>
        <v xml:space="preserve"> </v>
      </c>
      <c r="R677" s="32">
        <f>Замеры!S673</f>
        <v>0</v>
      </c>
      <c r="W677" s="33" t="e">
        <f t="shared" si="20"/>
        <v>#VALUE!</v>
      </c>
      <c r="X677" s="31" t="s">
        <v>75</v>
      </c>
      <c r="Y677" s="33" t="e">
        <f t="shared" si="21"/>
        <v>#VALUE!</v>
      </c>
      <c r="Z677" s="32"/>
    </row>
    <row r="678" spans="1:26" x14ac:dyDescent="0.3">
      <c r="A678" s="35">
        <f>IF(Замеры!B674=0, " ", Замеры!B674)</f>
        <v>669</v>
      </c>
      <c r="B678" s="37" t="str">
        <f>CONCATENATE(Замеры!C674,Замеры!E674)</f>
        <v>Группа от QF</v>
      </c>
      <c r="C678" s="35" t="str">
        <f>IF(Замеры!H674=0," ", Замеры!H674)</f>
        <v xml:space="preserve"> </v>
      </c>
      <c r="D678" s="29" t="str">
        <f>IF(Замеры!T674=0, " ", Замеры!R674)</f>
        <v xml:space="preserve"> </v>
      </c>
      <c r="E678" s="29" t="str">
        <f>CONCATENATE(Замеры!N674,Замеры!Q674,Замеры!P674)</f>
        <v xml:space="preserve"> </v>
      </c>
      <c r="F678" s="30" t="str">
        <f>IF(Замеры!T674=0," ","---")</f>
        <v xml:space="preserve"> </v>
      </c>
      <c r="G678" s="31" t="str">
        <f>IF(Замеры!T674=0," ",Замеры!I674)</f>
        <v xml:space="preserve"> </v>
      </c>
      <c r="H678" s="31" t="str">
        <f>CONCATENATE(Замеры!AE674,Замеры!U674,Замеры!AF674)</f>
        <v>0 0</v>
      </c>
      <c r="I678" s="29" t="str">
        <f>CONCATENATE(Замеры!AC674,Замеры!U674,Замеры!AD674)</f>
        <v>0 0</v>
      </c>
      <c r="J678" s="31" t="str">
        <f>IF(Замеры!T674=0," ",G678*2.55)</f>
        <v xml:space="preserve"> </v>
      </c>
      <c r="K678" s="29" t="str">
        <f>IF(Замеры!T674=0," ",Замеры!AA674)</f>
        <v xml:space="preserve"> </v>
      </c>
      <c r="L678" s="29" t="str">
        <f>IF(Замеры!T674=0," ",Замеры!AB674)</f>
        <v xml:space="preserve"> </v>
      </c>
      <c r="M678" s="29" t="str">
        <f>IF(Замеры!T674=0," ",0.1)</f>
        <v xml:space="preserve"> </v>
      </c>
      <c r="N678" s="29" t="str">
        <f>IF(Замеры!T674=0," ",Замеры!T674)</f>
        <v xml:space="preserve"> </v>
      </c>
      <c r="O678" s="29" t="str">
        <f>Замеры!U674</f>
        <v xml:space="preserve"> </v>
      </c>
      <c r="P678" s="29" t="str">
        <f>Замеры!V674</f>
        <v xml:space="preserve"> </v>
      </c>
      <c r="Q678" s="29" t="str">
        <f>IF(Замеры!T674=0," ","+")</f>
        <v xml:space="preserve"> </v>
      </c>
      <c r="R678" s="32">
        <f>Замеры!S674</f>
        <v>0</v>
      </c>
      <c r="W678" s="33" t="e">
        <f t="shared" si="20"/>
        <v>#VALUE!</v>
      </c>
      <c r="X678" s="31" t="s">
        <v>75</v>
      </c>
      <c r="Y678" s="33" t="e">
        <f t="shared" si="21"/>
        <v>#VALUE!</v>
      </c>
      <c r="Z678" s="32"/>
    </row>
    <row r="679" spans="1:26" x14ac:dyDescent="0.3">
      <c r="A679" s="35">
        <f>IF(Замеры!B675=0, " ", Замеры!B675)</f>
        <v>670</v>
      </c>
      <c r="B679" s="37" t="str">
        <f>CONCATENATE(Замеры!C675,Замеры!E675)</f>
        <v>Группа от QF</v>
      </c>
      <c r="C679" s="35" t="str">
        <f>IF(Замеры!H675=0," ", Замеры!H675)</f>
        <v xml:space="preserve"> </v>
      </c>
      <c r="D679" s="29" t="str">
        <f>IF(Замеры!T675=0, " ", Замеры!R675)</f>
        <v xml:space="preserve"> </v>
      </c>
      <c r="E679" s="29" t="str">
        <f>CONCATENATE(Замеры!N675,Замеры!Q675,Замеры!P675)</f>
        <v xml:space="preserve"> </v>
      </c>
      <c r="F679" s="30" t="str">
        <f>IF(Замеры!T675=0," ","---")</f>
        <v xml:space="preserve"> </v>
      </c>
      <c r="G679" s="31" t="str">
        <f>IF(Замеры!T675=0," ",Замеры!I675)</f>
        <v xml:space="preserve"> </v>
      </c>
      <c r="H679" s="31" t="str">
        <f>CONCATENATE(Замеры!AE675,Замеры!U675,Замеры!AF675)</f>
        <v>0 0</v>
      </c>
      <c r="I679" s="29" t="str">
        <f>CONCATENATE(Замеры!AC675,Замеры!U675,Замеры!AD675)</f>
        <v>0 0</v>
      </c>
      <c r="J679" s="31" t="str">
        <f>IF(Замеры!T675=0," ",G679*2.55)</f>
        <v xml:space="preserve"> </v>
      </c>
      <c r="K679" s="29" t="str">
        <f>IF(Замеры!T675=0," ",Замеры!AA675)</f>
        <v xml:space="preserve"> </v>
      </c>
      <c r="L679" s="29" t="str">
        <f>IF(Замеры!T675=0," ",Замеры!AB675)</f>
        <v xml:space="preserve"> </v>
      </c>
      <c r="M679" s="29" t="str">
        <f>IF(Замеры!T675=0," ",0.1)</f>
        <v xml:space="preserve"> </v>
      </c>
      <c r="N679" s="29" t="str">
        <f>IF(Замеры!T675=0," ",Замеры!T675)</f>
        <v xml:space="preserve"> </v>
      </c>
      <c r="O679" s="29" t="str">
        <f>Замеры!U675</f>
        <v xml:space="preserve"> </v>
      </c>
      <c r="P679" s="29" t="str">
        <f>Замеры!V675</f>
        <v xml:space="preserve"> </v>
      </c>
      <c r="Q679" s="29" t="str">
        <f>IF(Замеры!T675=0," ","+")</f>
        <v xml:space="preserve"> </v>
      </c>
      <c r="R679" s="32">
        <f>Замеры!S675</f>
        <v>0</v>
      </c>
      <c r="W679" s="33" t="e">
        <f t="shared" si="20"/>
        <v>#VALUE!</v>
      </c>
      <c r="X679" s="31" t="s">
        <v>75</v>
      </c>
      <c r="Y679" s="33" t="e">
        <f t="shared" si="21"/>
        <v>#VALUE!</v>
      </c>
      <c r="Z679" s="32"/>
    </row>
    <row r="680" spans="1:26" x14ac:dyDescent="0.3">
      <c r="A680" s="35">
        <f>IF(Замеры!B676=0, " ", Замеры!B676)</f>
        <v>671</v>
      </c>
      <c r="B680" s="37" t="str">
        <f>CONCATENATE(Замеры!C676,Замеры!E676)</f>
        <v>Группа от QF</v>
      </c>
      <c r="C680" s="35" t="str">
        <f>IF(Замеры!H676=0," ", Замеры!H676)</f>
        <v xml:space="preserve"> </v>
      </c>
      <c r="D680" s="29" t="str">
        <f>IF(Замеры!T676=0, " ", Замеры!R676)</f>
        <v xml:space="preserve"> </v>
      </c>
      <c r="E680" s="29" t="str">
        <f>CONCATENATE(Замеры!N676,Замеры!Q676,Замеры!P676)</f>
        <v xml:space="preserve"> </v>
      </c>
      <c r="F680" s="30" t="str">
        <f>IF(Замеры!T676=0," ","---")</f>
        <v xml:space="preserve"> </v>
      </c>
      <c r="G680" s="31" t="str">
        <f>IF(Замеры!T676=0," ",Замеры!I676)</f>
        <v xml:space="preserve"> </v>
      </c>
      <c r="H680" s="31" t="str">
        <f>CONCATENATE(Замеры!AE676,Замеры!U676,Замеры!AF676)</f>
        <v>0 0</v>
      </c>
      <c r="I680" s="29" t="str">
        <f>CONCATENATE(Замеры!AC676,Замеры!U676,Замеры!AD676)</f>
        <v>0 0</v>
      </c>
      <c r="J680" s="31" t="str">
        <f>IF(Замеры!T676=0," ",G680*2.55)</f>
        <v xml:space="preserve"> </v>
      </c>
      <c r="K680" s="29" t="str">
        <f>IF(Замеры!T676=0," ",Замеры!AA676)</f>
        <v xml:space="preserve"> </v>
      </c>
      <c r="L680" s="29" t="str">
        <f>IF(Замеры!T676=0," ",Замеры!AB676)</f>
        <v xml:space="preserve"> </v>
      </c>
      <c r="M680" s="29" t="str">
        <f>IF(Замеры!T676=0," ",0.1)</f>
        <v xml:space="preserve"> </v>
      </c>
      <c r="N680" s="29" t="str">
        <f>IF(Замеры!T676=0," ",Замеры!T676)</f>
        <v xml:space="preserve"> </v>
      </c>
      <c r="O680" s="29" t="str">
        <f>Замеры!U676</f>
        <v xml:space="preserve"> </v>
      </c>
      <c r="P680" s="29" t="str">
        <f>Замеры!V676</f>
        <v xml:space="preserve"> </v>
      </c>
      <c r="Q680" s="29" t="str">
        <f>IF(Замеры!T676=0," ","+")</f>
        <v xml:space="preserve"> </v>
      </c>
      <c r="R680" s="32">
        <f>Замеры!S676</f>
        <v>0</v>
      </c>
      <c r="W680" s="33" t="e">
        <f t="shared" si="20"/>
        <v>#VALUE!</v>
      </c>
      <c r="X680" s="31" t="s">
        <v>75</v>
      </c>
      <c r="Y680" s="33" t="e">
        <f t="shared" si="21"/>
        <v>#VALUE!</v>
      </c>
      <c r="Z680" s="32"/>
    </row>
    <row r="681" spans="1:26" x14ac:dyDescent="0.3">
      <c r="A681" s="35">
        <f>IF(Замеры!B677=0, " ", Замеры!B677)</f>
        <v>672</v>
      </c>
      <c r="B681" s="37" t="str">
        <f>CONCATENATE(Замеры!C677,Замеры!E677)</f>
        <v>Группа от QF</v>
      </c>
      <c r="C681" s="35" t="str">
        <f>IF(Замеры!H677=0," ", Замеры!H677)</f>
        <v xml:space="preserve"> </v>
      </c>
      <c r="D681" s="29" t="str">
        <f>IF(Замеры!T677=0, " ", Замеры!R677)</f>
        <v xml:space="preserve"> </v>
      </c>
      <c r="E681" s="29" t="str">
        <f>CONCATENATE(Замеры!N677,Замеры!Q677,Замеры!P677)</f>
        <v xml:space="preserve"> </v>
      </c>
      <c r="F681" s="30" t="str">
        <f>IF(Замеры!T677=0," ","---")</f>
        <v xml:space="preserve"> </v>
      </c>
      <c r="G681" s="31" t="str">
        <f>IF(Замеры!T677=0," ",Замеры!I677)</f>
        <v xml:space="preserve"> </v>
      </c>
      <c r="H681" s="31" t="str">
        <f>CONCATENATE(Замеры!AE677,Замеры!U677,Замеры!AF677)</f>
        <v>0 0</v>
      </c>
      <c r="I681" s="29" t="str">
        <f>CONCATENATE(Замеры!AC677,Замеры!U677,Замеры!AD677)</f>
        <v>0 0</v>
      </c>
      <c r="J681" s="31" t="str">
        <f>IF(Замеры!T677=0," ",G681*2.55)</f>
        <v xml:space="preserve"> </v>
      </c>
      <c r="K681" s="29" t="str">
        <f>IF(Замеры!T677=0," ",Замеры!AA677)</f>
        <v xml:space="preserve"> </v>
      </c>
      <c r="L681" s="29" t="str">
        <f>IF(Замеры!T677=0," ",Замеры!AB677)</f>
        <v xml:space="preserve"> </v>
      </c>
      <c r="M681" s="29" t="str">
        <f>IF(Замеры!T677=0," ",0.1)</f>
        <v xml:space="preserve"> </v>
      </c>
      <c r="N681" s="29" t="str">
        <f>IF(Замеры!T677=0," ",Замеры!T677)</f>
        <v xml:space="preserve"> </v>
      </c>
      <c r="O681" s="29" t="str">
        <f>Замеры!U677</f>
        <v xml:space="preserve"> </v>
      </c>
      <c r="P681" s="29" t="str">
        <f>Замеры!V677</f>
        <v xml:space="preserve"> </v>
      </c>
      <c r="Q681" s="29" t="str">
        <f>IF(Замеры!T677=0," ","+")</f>
        <v xml:space="preserve"> </v>
      </c>
      <c r="R681" s="32">
        <f>Замеры!S677</f>
        <v>0</v>
      </c>
      <c r="W681" s="33" t="e">
        <f t="shared" si="20"/>
        <v>#VALUE!</v>
      </c>
      <c r="X681" s="31" t="s">
        <v>75</v>
      </c>
      <c r="Y681" s="33" t="e">
        <f t="shared" si="21"/>
        <v>#VALUE!</v>
      </c>
      <c r="Z681" s="32"/>
    </row>
    <row r="682" spans="1:26" x14ac:dyDescent="0.3">
      <c r="A682" s="35">
        <f>IF(Замеры!B678=0, " ", Замеры!B678)</f>
        <v>673</v>
      </c>
      <c r="B682" s="37" t="str">
        <f>CONCATENATE(Замеры!C678,Замеры!E678)</f>
        <v>Группа от QF</v>
      </c>
      <c r="C682" s="35" t="str">
        <f>IF(Замеры!H678=0," ", Замеры!H678)</f>
        <v xml:space="preserve"> </v>
      </c>
      <c r="D682" s="29" t="str">
        <f>IF(Замеры!T678=0, " ", Замеры!R678)</f>
        <v xml:space="preserve"> </v>
      </c>
      <c r="E682" s="29" t="str">
        <f>CONCATENATE(Замеры!N678,Замеры!Q678,Замеры!P678)</f>
        <v xml:space="preserve"> </v>
      </c>
      <c r="F682" s="30" t="str">
        <f>IF(Замеры!T678=0," ","---")</f>
        <v xml:space="preserve"> </v>
      </c>
      <c r="G682" s="31" t="str">
        <f>IF(Замеры!T678=0," ",Замеры!I678)</f>
        <v xml:space="preserve"> </v>
      </c>
      <c r="H682" s="31" t="str">
        <f>CONCATENATE(Замеры!AE678,Замеры!U678,Замеры!AF678)</f>
        <v>0 0</v>
      </c>
      <c r="I682" s="29" t="str">
        <f>CONCATENATE(Замеры!AC678,Замеры!U678,Замеры!AD678)</f>
        <v>0 0</v>
      </c>
      <c r="J682" s="31" t="str">
        <f>IF(Замеры!T678=0," ",G682*2.55)</f>
        <v xml:space="preserve"> </v>
      </c>
      <c r="K682" s="29" t="str">
        <f>IF(Замеры!T678=0," ",Замеры!AA678)</f>
        <v xml:space="preserve"> </v>
      </c>
      <c r="L682" s="29" t="str">
        <f>IF(Замеры!T678=0," ",Замеры!AB678)</f>
        <v xml:space="preserve"> </v>
      </c>
      <c r="M682" s="29" t="str">
        <f>IF(Замеры!T678=0," ",0.1)</f>
        <v xml:space="preserve"> </v>
      </c>
      <c r="N682" s="29" t="str">
        <f>IF(Замеры!T678=0," ",Замеры!T678)</f>
        <v xml:space="preserve"> </v>
      </c>
      <c r="O682" s="29" t="str">
        <f>Замеры!U678</f>
        <v xml:space="preserve"> </v>
      </c>
      <c r="P682" s="29" t="str">
        <f>Замеры!V678</f>
        <v xml:space="preserve"> </v>
      </c>
      <c r="Q682" s="29" t="str">
        <f>IF(Замеры!T678=0," ","+")</f>
        <v xml:space="preserve"> </v>
      </c>
      <c r="R682" s="32">
        <f>Замеры!S678</f>
        <v>0</v>
      </c>
      <c r="W682" s="33" t="e">
        <f t="shared" si="20"/>
        <v>#VALUE!</v>
      </c>
      <c r="X682" s="31" t="s">
        <v>75</v>
      </c>
      <c r="Y682" s="33" t="e">
        <f t="shared" si="21"/>
        <v>#VALUE!</v>
      </c>
      <c r="Z682" s="32"/>
    </row>
    <row r="683" spans="1:26" x14ac:dyDescent="0.3">
      <c r="A683" s="35">
        <f>IF(Замеры!B679=0, " ", Замеры!B679)</f>
        <v>674</v>
      </c>
      <c r="B683" s="37" t="str">
        <f>CONCATENATE(Замеры!C679,Замеры!E679)</f>
        <v>Группа от QF</v>
      </c>
      <c r="C683" s="35" t="str">
        <f>IF(Замеры!H679=0," ", Замеры!H679)</f>
        <v xml:space="preserve"> </v>
      </c>
      <c r="D683" s="29" t="str">
        <f>IF(Замеры!T679=0, " ", Замеры!R679)</f>
        <v xml:space="preserve"> </v>
      </c>
      <c r="E683" s="29" t="str">
        <f>CONCATENATE(Замеры!N679,Замеры!Q679,Замеры!P679)</f>
        <v xml:space="preserve"> </v>
      </c>
      <c r="F683" s="30" t="str">
        <f>IF(Замеры!T679=0," ","---")</f>
        <v xml:space="preserve"> </v>
      </c>
      <c r="G683" s="31" t="str">
        <f>IF(Замеры!T679=0," ",Замеры!I679)</f>
        <v xml:space="preserve"> </v>
      </c>
      <c r="H683" s="31" t="str">
        <f>CONCATENATE(Замеры!AE679,Замеры!U679,Замеры!AF679)</f>
        <v>0 0</v>
      </c>
      <c r="I683" s="29" t="str">
        <f>CONCATENATE(Замеры!AC679,Замеры!U679,Замеры!AD679)</f>
        <v>0 0</v>
      </c>
      <c r="J683" s="31" t="str">
        <f>IF(Замеры!T679=0," ",G683*2.55)</f>
        <v xml:space="preserve"> </v>
      </c>
      <c r="K683" s="29" t="str">
        <f>IF(Замеры!T679=0," ",Замеры!AA679)</f>
        <v xml:space="preserve"> </v>
      </c>
      <c r="L683" s="29" t="str">
        <f>IF(Замеры!T679=0," ",Замеры!AB679)</f>
        <v xml:space="preserve"> </v>
      </c>
      <c r="M683" s="29" t="str">
        <f>IF(Замеры!T679=0," ",0.1)</f>
        <v xml:space="preserve"> </v>
      </c>
      <c r="N683" s="29" t="str">
        <f>IF(Замеры!T679=0," ",Замеры!T679)</f>
        <v xml:space="preserve"> </v>
      </c>
      <c r="O683" s="29" t="str">
        <f>Замеры!U679</f>
        <v xml:space="preserve"> </v>
      </c>
      <c r="P683" s="29" t="str">
        <f>Замеры!V679</f>
        <v xml:space="preserve"> </v>
      </c>
      <c r="Q683" s="29" t="str">
        <f>IF(Замеры!T679=0," ","+")</f>
        <v xml:space="preserve"> </v>
      </c>
      <c r="R683" s="32">
        <f>Замеры!S679</f>
        <v>0</v>
      </c>
      <c r="W683" s="33" t="e">
        <f t="shared" si="20"/>
        <v>#VALUE!</v>
      </c>
      <c r="X683" s="31" t="s">
        <v>75</v>
      </c>
      <c r="Y683" s="33" t="e">
        <f t="shared" si="21"/>
        <v>#VALUE!</v>
      </c>
      <c r="Z683" s="32"/>
    </row>
    <row r="684" spans="1:26" x14ac:dyDescent="0.3">
      <c r="A684" s="35">
        <f>IF(Замеры!B680=0, " ", Замеры!B680)</f>
        <v>675</v>
      </c>
      <c r="B684" s="37" t="str">
        <f>CONCATENATE(Замеры!C680,Замеры!E680)</f>
        <v>Группа от QF</v>
      </c>
      <c r="C684" s="35" t="str">
        <f>IF(Замеры!H680=0," ", Замеры!H680)</f>
        <v xml:space="preserve"> </v>
      </c>
      <c r="D684" s="29" t="str">
        <f>IF(Замеры!T680=0, " ", Замеры!R680)</f>
        <v xml:space="preserve"> </v>
      </c>
      <c r="E684" s="29" t="str">
        <f>CONCATENATE(Замеры!N680,Замеры!Q680,Замеры!P680)</f>
        <v xml:space="preserve"> </v>
      </c>
      <c r="F684" s="30" t="str">
        <f>IF(Замеры!T680=0," ","---")</f>
        <v xml:space="preserve"> </v>
      </c>
      <c r="G684" s="31" t="str">
        <f>IF(Замеры!T680=0," ",Замеры!I680)</f>
        <v xml:space="preserve"> </v>
      </c>
      <c r="H684" s="31" t="str">
        <f>CONCATENATE(Замеры!AE680,Замеры!U680,Замеры!AF680)</f>
        <v>0 0</v>
      </c>
      <c r="I684" s="29" t="str">
        <f>CONCATENATE(Замеры!AC680,Замеры!U680,Замеры!AD680)</f>
        <v>0 0</v>
      </c>
      <c r="J684" s="31" t="str">
        <f>IF(Замеры!T680=0," ",G684*2.55)</f>
        <v xml:space="preserve"> </v>
      </c>
      <c r="K684" s="29" t="str">
        <f>IF(Замеры!T680=0," ",Замеры!AA680)</f>
        <v xml:space="preserve"> </v>
      </c>
      <c r="L684" s="29" t="str">
        <f>IF(Замеры!T680=0," ",Замеры!AB680)</f>
        <v xml:space="preserve"> </v>
      </c>
      <c r="M684" s="29" t="str">
        <f>IF(Замеры!T680=0," ",0.1)</f>
        <v xml:space="preserve"> </v>
      </c>
      <c r="N684" s="29" t="str">
        <f>IF(Замеры!T680=0," ",Замеры!T680)</f>
        <v xml:space="preserve"> </v>
      </c>
      <c r="O684" s="29" t="str">
        <f>Замеры!U680</f>
        <v xml:space="preserve"> </v>
      </c>
      <c r="P684" s="29" t="str">
        <f>Замеры!V680</f>
        <v xml:space="preserve"> </v>
      </c>
      <c r="Q684" s="29" t="str">
        <f>IF(Замеры!T680=0," ","+")</f>
        <v xml:space="preserve"> </v>
      </c>
      <c r="R684" s="32">
        <f>Замеры!S680</f>
        <v>0</v>
      </c>
      <c r="W684" s="33" t="e">
        <f t="shared" si="20"/>
        <v>#VALUE!</v>
      </c>
      <c r="X684" s="31" t="s">
        <v>75</v>
      </c>
      <c r="Y684" s="33" t="e">
        <f t="shared" si="21"/>
        <v>#VALUE!</v>
      </c>
      <c r="Z684" s="32"/>
    </row>
    <row r="685" spans="1:26" x14ac:dyDescent="0.3">
      <c r="A685" s="35">
        <f>IF(Замеры!B681=0, " ", Замеры!B681)</f>
        <v>676</v>
      </c>
      <c r="B685" s="37" t="str">
        <f>CONCATENATE(Замеры!C681,Замеры!E681)</f>
        <v>Группа от QF</v>
      </c>
      <c r="C685" s="35" t="str">
        <f>IF(Замеры!H681=0," ", Замеры!H681)</f>
        <v xml:space="preserve"> </v>
      </c>
      <c r="D685" s="29" t="str">
        <f>IF(Замеры!T681=0, " ", Замеры!R681)</f>
        <v xml:space="preserve"> </v>
      </c>
      <c r="E685" s="29" t="str">
        <f>CONCATENATE(Замеры!N681,Замеры!Q681,Замеры!P681)</f>
        <v xml:space="preserve"> </v>
      </c>
      <c r="F685" s="30" t="str">
        <f>IF(Замеры!T681=0," ","---")</f>
        <v xml:space="preserve"> </v>
      </c>
      <c r="G685" s="31" t="str">
        <f>IF(Замеры!T681=0," ",Замеры!I681)</f>
        <v xml:space="preserve"> </v>
      </c>
      <c r="H685" s="31" t="str">
        <f>CONCATENATE(Замеры!AE681,Замеры!U681,Замеры!AF681)</f>
        <v>0 0</v>
      </c>
      <c r="I685" s="29" t="str">
        <f>CONCATENATE(Замеры!AC681,Замеры!U681,Замеры!AD681)</f>
        <v>0 0</v>
      </c>
      <c r="J685" s="31" t="str">
        <f>IF(Замеры!T681=0," ",G685*2.55)</f>
        <v xml:space="preserve"> </v>
      </c>
      <c r="K685" s="29" t="str">
        <f>IF(Замеры!T681=0," ",Замеры!AA681)</f>
        <v xml:space="preserve"> </v>
      </c>
      <c r="L685" s="29" t="str">
        <f>IF(Замеры!T681=0," ",Замеры!AB681)</f>
        <v xml:space="preserve"> </v>
      </c>
      <c r="M685" s="29" t="str">
        <f>IF(Замеры!T681=0," ",0.1)</f>
        <v xml:space="preserve"> </v>
      </c>
      <c r="N685" s="29" t="str">
        <f>IF(Замеры!T681=0," ",Замеры!T681)</f>
        <v xml:space="preserve"> </v>
      </c>
      <c r="O685" s="29" t="str">
        <f>Замеры!U681</f>
        <v xml:space="preserve"> </v>
      </c>
      <c r="P685" s="29" t="str">
        <f>Замеры!V681</f>
        <v xml:space="preserve"> </v>
      </c>
      <c r="Q685" s="29" t="str">
        <f>IF(Замеры!T681=0," ","+")</f>
        <v xml:space="preserve"> </v>
      </c>
      <c r="R685" s="32">
        <f>Замеры!S681</f>
        <v>0</v>
      </c>
      <c r="W685" s="33" t="e">
        <f t="shared" si="20"/>
        <v>#VALUE!</v>
      </c>
      <c r="X685" s="31" t="s">
        <v>75</v>
      </c>
      <c r="Y685" s="33" t="e">
        <f t="shared" si="21"/>
        <v>#VALUE!</v>
      </c>
      <c r="Z685" s="32"/>
    </row>
    <row r="686" spans="1:26" x14ac:dyDescent="0.3">
      <c r="A686" s="35">
        <f>IF(Замеры!B682=0, " ", Замеры!B682)</f>
        <v>677</v>
      </c>
      <c r="B686" s="37" t="str">
        <f>CONCATENATE(Замеры!C682,Замеры!E682)</f>
        <v>Группа от QF</v>
      </c>
      <c r="C686" s="35" t="str">
        <f>IF(Замеры!H682=0," ", Замеры!H682)</f>
        <v xml:space="preserve"> </v>
      </c>
      <c r="D686" s="29" t="str">
        <f>IF(Замеры!T682=0, " ", Замеры!R682)</f>
        <v xml:space="preserve"> </v>
      </c>
      <c r="E686" s="29" t="str">
        <f>CONCATENATE(Замеры!N682,Замеры!Q682,Замеры!P682)</f>
        <v xml:space="preserve"> </v>
      </c>
      <c r="F686" s="30" t="str">
        <f>IF(Замеры!T682=0," ","---")</f>
        <v xml:space="preserve"> </v>
      </c>
      <c r="G686" s="31" t="str">
        <f>IF(Замеры!T682=0," ",Замеры!I682)</f>
        <v xml:space="preserve"> </v>
      </c>
      <c r="H686" s="31" t="str">
        <f>CONCATENATE(Замеры!AE682,Замеры!U682,Замеры!AF682)</f>
        <v>0 0</v>
      </c>
      <c r="I686" s="29" t="str">
        <f>CONCATENATE(Замеры!AC682,Замеры!U682,Замеры!AD682)</f>
        <v>0 0</v>
      </c>
      <c r="J686" s="31" t="str">
        <f>IF(Замеры!T682=0," ",G686*2.55)</f>
        <v xml:space="preserve"> </v>
      </c>
      <c r="K686" s="29" t="str">
        <f>IF(Замеры!T682=0," ",Замеры!AA682)</f>
        <v xml:space="preserve"> </v>
      </c>
      <c r="L686" s="29" t="str">
        <f>IF(Замеры!T682=0," ",Замеры!AB682)</f>
        <v xml:space="preserve"> </v>
      </c>
      <c r="M686" s="29" t="str">
        <f>IF(Замеры!T682=0," ",0.1)</f>
        <v xml:space="preserve"> </v>
      </c>
      <c r="N686" s="29" t="str">
        <f>IF(Замеры!T682=0," ",Замеры!T682)</f>
        <v xml:space="preserve"> </v>
      </c>
      <c r="O686" s="29" t="str">
        <f>Замеры!U682</f>
        <v xml:space="preserve"> </v>
      </c>
      <c r="P686" s="29" t="str">
        <f>Замеры!V682</f>
        <v xml:space="preserve"> </v>
      </c>
      <c r="Q686" s="29" t="str">
        <f>IF(Замеры!T682=0," ","+")</f>
        <v xml:space="preserve"> </v>
      </c>
      <c r="R686" s="32">
        <f>Замеры!S682</f>
        <v>0</v>
      </c>
      <c r="W686" s="33" t="e">
        <f t="shared" si="20"/>
        <v>#VALUE!</v>
      </c>
      <c r="X686" s="31" t="s">
        <v>75</v>
      </c>
      <c r="Y686" s="33" t="e">
        <f t="shared" si="21"/>
        <v>#VALUE!</v>
      </c>
      <c r="Z686" s="32"/>
    </row>
    <row r="687" spans="1:26" x14ac:dyDescent="0.3">
      <c r="A687" s="35">
        <f>IF(Замеры!B683=0, " ", Замеры!B683)</f>
        <v>678</v>
      </c>
      <c r="B687" s="37" t="str">
        <f>CONCATENATE(Замеры!C683,Замеры!E683)</f>
        <v>Группа от QF</v>
      </c>
      <c r="C687" s="35" t="str">
        <f>IF(Замеры!H683=0," ", Замеры!H683)</f>
        <v xml:space="preserve"> </v>
      </c>
      <c r="D687" s="29" t="str">
        <f>IF(Замеры!T683=0, " ", Замеры!R683)</f>
        <v xml:space="preserve"> </v>
      </c>
      <c r="E687" s="29" t="str">
        <f>CONCATENATE(Замеры!N683,Замеры!Q683,Замеры!P683)</f>
        <v xml:space="preserve"> </v>
      </c>
      <c r="F687" s="30" t="str">
        <f>IF(Замеры!T683=0," ","---")</f>
        <v xml:space="preserve"> </v>
      </c>
      <c r="G687" s="31" t="str">
        <f>IF(Замеры!T683=0," ",Замеры!I683)</f>
        <v xml:space="preserve"> </v>
      </c>
      <c r="H687" s="31" t="str">
        <f>CONCATENATE(Замеры!AE683,Замеры!U683,Замеры!AF683)</f>
        <v>0 0</v>
      </c>
      <c r="I687" s="29" t="str">
        <f>CONCATENATE(Замеры!AC683,Замеры!U683,Замеры!AD683)</f>
        <v>0 0</v>
      </c>
      <c r="J687" s="31" t="str">
        <f>IF(Замеры!T683=0," ",G687*2.55)</f>
        <v xml:space="preserve"> </v>
      </c>
      <c r="K687" s="29" t="str">
        <f>IF(Замеры!T683=0," ",Замеры!AA683)</f>
        <v xml:space="preserve"> </v>
      </c>
      <c r="L687" s="29" t="str">
        <f>IF(Замеры!T683=0," ",Замеры!AB683)</f>
        <v xml:space="preserve"> </v>
      </c>
      <c r="M687" s="29" t="str">
        <f>IF(Замеры!T683=0," ",0.1)</f>
        <v xml:space="preserve"> </v>
      </c>
      <c r="N687" s="29" t="str">
        <f>IF(Замеры!T683=0," ",Замеры!T683)</f>
        <v xml:space="preserve"> </v>
      </c>
      <c r="O687" s="29" t="str">
        <f>Замеры!U683</f>
        <v xml:space="preserve"> </v>
      </c>
      <c r="P687" s="29" t="str">
        <f>Замеры!V683</f>
        <v xml:space="preserve"> </v>
      </c>
      <c r="Q687" s="29" t="str">
        <f>IF(Замеры!T683=0," ","+")</f>
        <v xml:space="preserve"> </v>
      </c>
      <c r="R687" s="32">
        <f>Замеры!S683</f>
        <v>0</v>
      </c>
      <c r="W687" s="33" t="e">
        <f t="shared" si="20"/>
        <v>#VALUE!</v>
      </c>
      <c r="X687" s="31" t="s">
        <v>75</v>
      </c>
      <c r="Y687" s="33" t="e">
        <f t="shared" si="21"/>
        <v>#VALUE!</v>
      </c>
      <c r="Z687" s="32"/>
    </row>
    <row r="688" spans="1:26" x14ac:dyDescent="0.3">
      <c r="A688" s="35">
        <f>IF(Замеры!B684=0, " ", Замеры!B684)</f>
        <v>679</v>
      </c>
      <c r="B688" s="37" t="str">
        <f>CONCATENATE(Замеры!C684,Замеры!E684)</f>
        <v>Группа от QF</v>
      </c>
      <c r="C688" s="35" t="str">
        <f>IF(Замеры!H684=0," ", Замеры!H684)</f>
        <v xml:space="preserve"> </v>
      </c>
      <c r="D688" s="29" t="str">
        <f>IF(Замеры!T684=0, " ", Замеры!R684)</f>
        <v xml:space="preserve"> </v>
      </c>
      <c r="E688" s="29" t="str">
        <f>CONCATENATE(Замеры!N684,Замеры!Q684,Замеры!P684)</f>
        <v xml:space="preserve"> </v>
      </c>
      <c r="F688" s="30" t="str">
        <f>IF(Замеры!T684=0," ","---")</f>
        <v xml:space="preserve"> </v>
      </c>
      <c r="G688" s="31" t="str">
        <f>IF(Замеры!T684=0," ",Замеры!I684)</f>
        <v xml:space="preserve"> </v>
      </c>
      <c r="H688" s="31" t="str">
        <f>CONCATENATE(Замеры!AE684,Замеры!U684,Замеры!AF684)</f>
        <v>0 0</v>
      </c>
      <c r="I688" s="29" t="str">
        <f>CONCATENATE(Замеры!AC684,Замеры!U684,Замеры!AD684)</f>
        <v>0 0</v>
      </c>
      <c r="J688" s="31" t="str">
        <f>IF(Замеры!T684=0," ",G688*2.55)</f>
        <v xml:space="preserve"> </v>
      </c>
      <c r="K688" s="29" t="str">
        <f>IF(Замеры!T684=0," ",Замеры!AA684)</f>
        <v xml:space="preserve"> </v>
      </c>
      <c r="L688" s="29" t="str">
        <f>IF(Замеры!T684=0," ",Замеры!AB684)</f>
        <v xml:space="preserve"> </v>
      </c>
      <c r="M688" s="29" t="str">
        <f>IF(Замеры!T684=0," ",0.1)</f>
        <v xml:space="preserve"> </v>
      </c>
      <c r="N688" s="29" t="str">
        <f>IF(Замеры!T684=0," ",Замеры!T684)</f>
        <v xml:space="preserve"> </v>
      </c>
      <c r="O688" s="29" t="str">
        <f>Замеры!U684</f>
        <v xml:space="preserve"> </v>
      </c>
      <c r="P688" s="29" t="str">
        <f>Замеры!V684</f>
        <v xml:space="preserve"> </v>
      </c>
      <c r="Q688" s="29" t="str">
        <f>IF(Замеры!T684=0," ","+")</f>
        <v xml:space="preserve"> </v>
      </c>
      <c r="R688" s="32">
        <f>Замеры!S684</f>
        <v>0</v>
      </c>
      <c r="W688" s="33" t="e">
        <f t="shared" si="20"/>
        <v>#VALUE!</v>
      </c>
      <c r="X688" s="31" t="s">
        <v>75</v>
      </c>
      <c r="Y688" s="33" t="e">
        <f t="shared" si="21"/>
        <v>#VALUE!</v>
      </c>
      <c r="Z688" s="32"/>
    </row>
    <row r="689" spans="1:26" x14ac:dyDescent="0.3">
      <c r="A689" s="35">
        <f>IF(Замеры!B685=0, " ", Замеры!B685)</f>
        <v>680</v>
      </c>
      <c r="B689" s="37" t="str">
        <f>CONCATENATE(Замеры!C685,Замеры!E685)</f>
        <v>Группа от QF</v>
      </c>
      <c r="C689" s="35" t="str">
        <f>IF(Замеры!H685=0," ", Замеры!H685)</f>
        <v xml:space="preserve"> </v>
      </c>
      <c r="D689" s="29" t="str">
        <f>IF(Замеры!T685=0, " ", Замеры!R685)</f>
        <v xml:space="preserve"> </v>
      </c>
      <c r="E689" s="29" t="str">
        <f>CONCATENATE(Замеры!N685,Замеры!Q685,Замеры!P685)</f>
        <v xml:space="preserve"> </v>
      </c>
      <c r="F689" s="30" t="str">
        <f>IF(Замеры!T685=0," ","---")</f>
        <v xml:space="preserve"> </v>
      </c>
      <c r="G689" s="31" t="str">
        <f>IF(Замеры!T685=0," ",Замеры!I685)</f>
        <v xml:space="preserve"> </v>
      </c>
      <c r="H689" s="31" t="str">
        <f>CONCATENATE(Замеры!AE685,Замеры!U685,Замеры!AF685)</f>
        <v>0 0</v>
      </c>
      <c r="I689" s="29" t="str">
        <f>CONCATENATE(Замеры!AC685,Замеры!U685,Замеры!AD685)</f>
        <v>0 0</v>
      </c>
      <c r="J689" s="31" t="str">
        <f>IF(Замеры!T685=0," ",G689*2.55)</f>
        <v xml:space="preserve"> </v>
      </c>
      <c r="K689" s="29" t="str">
        <f>IF(Замеры!T685=0," ",Замеры!AA685)</f>
        <v xml:space="preserve"> </v>
      </c>
      <c r="L689" s="29" t="str">
        <f>IF(Замеры!T685=0," ",Замеры!AB685)</f>
        <v xml:space="preserve"> </v>
      </c>
      <c r="M689" s="29" t="str">
        <f>IF(Замеры!T685=0," ",0.1)</f>
        <v xml:space="preserve"> </v>
      </c>
      <c r="N689" s="29" t="str">
        <f>IF(Замеры!T685=0," ",Замеры!T685)</f>
        <v xml:space="preserve"> </v>
      </c>
      <c r="O689" s="29" t="str">
        <f>Замеры!U685</f>
        <v xml:space="preserve"> </v>
      </c>
      <c r="P689" s="29" t="str">
        <f>Замеры!V685</f>
        <v xml:space="preserve"> </v>
      </c>
      <c r="Q689" s="29" t="str">
        <f>IF(Замеры!T685=0," ","+")</f>
        <v xml:space="preserve"> </v>
      </c>
      <c r="R689" s="32">
        <f>Замеры!S685</f>
        <v>0</v>
      </c>
      <c r="W689" s="33" t="e">
        <f t="shared" si="20"/>
        <v>#VALUE!</v>
      </c>
      <c r="X689" s="31" t="s">
        <v>75</v>
      </c>
      <c r="Y689" s="33" t="e">
        <f t="shared" si="21"/>
        <v>#VALUE!</v>
      </c>
      <c r="Z689" s="32"/>
    </row>
    <row r="690" spans="1:26" x14ac:dyDescent="0.3">
      <c r="A690" s="35">
        <f>IF(Замеры!B686=0, " ", Замеры!B686)</f>
        <v>681</v>
      </c>
      <c r="B690" s="37" t="str">
        <f>CONCATENATE(Замеры!C686,Замеры!E686)</f>
        <v>Группа от QF</v>
      </c>
      <c r="C690" s="35" t="str">
        <f>IF(Замеры!H686=0," ", Замеры!H686)</f>
        <v xml:space="preserve"> </v>
      </c>
      <c r="D690" s="29" t="str">
        <f>IF(Замеры!T686=0, " ", Замеры!R686)</f>
        <v xml:space="preserve"> </v>
      </c>
      <c r="E690" s="29" t="str">
        <f>CONCATENATE(Замеры!N686,Замеры!Q686,Замеры!P686)</f>
        <v xml:space="preserve"> </v>
      </c>
      <c r="F690" s="30" t="str">
        <f>IF(Замеры!T686=0," ","---")</f>
        <v xml:space="preserve"> </v>
      </c>
      <c r="G690" s="31" t="str">
        <f>IF(Замеры!T686=0," ",Замеры!I686)</f>
        <v xml:space="preserve"> </v>
      </c>
      <c r="H690" s="31" t="str">
        <f>CONCATENATE(Замеры!AE686,Замеры!U686,Замеры!AF686)</f>
        <v>0 0</v>
      </c>
      <c r="I690" s="29" t="str">
        <f>CONCATENATE(Замеры!AC686,Замеры!U686,Замеры!AD686)</f>
        <v>0 0</v>
      </c>
      <c r="J690" s="31" t="str">
        <f>IF(Замеры!T686=0," ",G690*2.55)</f>
        <v xml:space="preserve"> </v>
      </c>
      <c r="K690" s="29" t="str">
        <f>IF(Замеры!T686=0," ",Замеры!AA686)</f>
        <v xml:space="preserve"> </v>
      </c>
      <c r="L690" s="29" t="str">
        <f>IF(Замеры!T686=0," ",Замеры!AB686)</f>
        <v xml:space="preserve"> </v>
      </c>
      <c r="M690" s="29" t="str">
        <f>IF(Замеры!T686=0," ",0.1)</f>
        <v xml:space="preserve"> </v>
      </c>
      <c r="N690" s="29" t="str">
        <f>IF(Замеры!T686=0," ",Замеры!T686)</f>
        <v xml:space="preserve"> </v>
      </c>
      <c r="O690" s="29" t="str">
        <f>Замеры!U686</f>
        <v xml:space="preserve"> </v>
      </c>
      <c r="P690" s="29" t="str">
        <f>Замеры!V686</f>
        <v xml:space="preserve"> </v>
      </c>
      <c r="Q690" s="29" t="str">
        <f>IF(Замеры!T686=0," ","+")</f>
        <v xml:space="preserve"> </v>
      </c>
      <c r="R690" s="32">
        <f>Замеры!S686</f>
        <v>0</v>
      </c>
      <c r="W690" s="33" t="e">
        <f t="shared" si="20"/>
        <v>#VALUE!</v>
      </c>
      <c r="X690" s="31" t="s">
        <v>75</v>
      </c>
      <c r="Y690" s="33" t="e">
        <f t="shared" si="21"/>
        <v>#VALUE!</v>
      </c>
      <c r="Z690" s="32"/>
    </row>
    <row r="691" spans="1:26" x14ac:dyDescent="0.3">
      <c r="A691" s="35">
        <f>IF(Замеры!B687=0, " ", Замеры!B687)</f>
        <v>682</v>
      </c>
      <c r="B691" s="37" t="str">
        <f>CONCATENATE(Замеры!C687,Замеры!E687)</f>
        <v>Группа от QF</v>
      </c>
      <c r="C691" s="35" t="str">
        <f>IF(Замеры!H687=0," ", Замеры!H687)</f>
        <v xml:space="preserve"> </v>
      </c>
      <c r="D691" s="29" t="str">
        <f>IF(Замеры!T687=0, " ", Замеры!R687)</f>
        <v xml:space="preserve"> </v>
      </c>
      <c r="E691" s="29" t="str">
        <f>CONCATENATE(Замеры!N687,Замеры!Q687,Замеры!P687)</f>
        <v xml:space="preserve"> </v>
      </c>
      <c r="F691" s="30" t="str">
        <f>IF(Замеры!T687=0," ","---")</f>
        <v xml:space="preserve"> </v>
      </c>
      <c r="G691" s="31" t="str">
        <f>IF(Замеры!T687=0," ",Замеры!I687)</f>
        <v xml:space="preserve"> </v>
      </c>
      <c r="H691" s="31" t="str">
        <f>CONCATENATE(Замеры!AE687,Замеры!U687,Замеры!AF687)</f>
        <v>0 0</v>
      </c>
      <c r="I691" s="29" t="str">
        <f>CONCATENATE(Замеры!AC687,Замеры!U687,Замеры!AD687)</f>
        <v>0 0</v>
      </c>
      <c r="J691" s="31" t="str">
        <f>IF(Замеры!T687=0," ",G691*2.55)</f>
        <v xml:space="preserve"> </v>
      </c>
      <c r="K691" s="29" t="str">
        <f>IF(Замеры!T687=0," ",Замеры!AA687)</f>
        <v xml:space="preserve"> </v>
      </c>
      <c r="L691" s="29" t="str">
        <f>IF(Замеры!T687=0," ",Замеры!AB687)</f>
        <v xml:space="preserve"> </v>
      </c>
      <c r="M691" s="29" t="str">
        <f>IF(Замеры!T687=0," ",0.1)</f>
        <v xml:space="preserve"> </v>
      </c>
      <c r="N691" s="29" t="str">
        <f>IF(Замеры!T687=0," ",Замеры!T687)</f>
        <v xml:space="preserve"> </v>
      </c>
      <c r="O691" s="29" t="str">
        <f>Замеры!U687</f>
        <v xml:space="preserve"> </v>
      </c>
      <c r="P691" s="29" t="str">
        <f>Замеры!V687</f>
        <v xml:space="preserve"> </v>
      </c>
      <c r="Q691" s="29" t="str">
        <f>IF(Замеры!T687=0," ","+")</f>
        <v xml:space="preserve"> </v>
      </c>
      <c r="R691" s="32">
        <f>Замеры!S687</f>
        <v>0</v>
      </c>
      <c r="W691" s="33" t="e">
        <f t="shared" si="20"/>
        <v>#VALUE!</v>
      </c>
      <c r="X691" s="31" t="s">
        <v>75</v>
      </c>
      <c r="Y691" s="33" t="e">
        <f t="shared" si="21"/>
        <v>#VALUE!</v>
      </c>
      <c r="Z691" s="32"/>
    </row>
    <row r="692" spans="1:26" x14ac:dyDescent="0.3">
      <c r="A692" s="35">
        <f>IF(Замеры!B688=0, " ", Замеры!B688)</f>
        <v>683</v>
      </c>
      <c r="B692" s="37" t="str">
        <f>CONCATENATE(Замеры!C688,Замеры!E688)</f>
        <v>Группа от QF</v>
      </c>
      <c r="C692" s="35" t="str">
        <f>IF(Замеры!H688=0," ", Замеры!H688)</f>
        <v xml:space="preserve"> </v>
      </c>
      <c r="D692" s="29" t="str">
        <f>IF(Замеры!T688=0, " ", Замеры!R688)</f>
        <v xml:space="preserve"> </v>
      </c>
      <c r="E692" s="29" t="str">
        <f>CONCATENATE(Замеры!N688,Замеры!Q688,Замеры!P688)</f>
        <v xml:space="preserve"> </v>
      </c>
      <c r="F692" s="30" t="str">
        <f>IF(Замеры!T688=0," ","---")</f>
        <v xml:space="preserve"> </v>
      </c>
      <c r="G692" s="31" t="str">
        <f>IF(Замеры!T688=0," ",Замеры!I688)</f>
        <v xml:space="preserve"> </v>
      </c>
      <c r="H692" s="31" t="str">
        <f>CONCATENATE(Замеры!AE688,Замеры!U688,Замеры!AF688)</f>
        <v>0 0</v>
      </c>
      <c r="I692" s="29" t="str">
        <f>CONCATENATE(Замеры!AC688,Замеры!U688,Замеры!AD688)</f>
        <v>0 0</v>
      </c>
      <c r="J692" s="31" t="str">
        <f>IF(Замеры!T688=0," ",G692*2.55)</f>
        <v xml:space="preserve"> </v>
      </c>
      <c r="K692" s="29" t="str">
        <f>IF(Замеры!T688=0," ",Замеры!AA688)</f>
        <v xml:space="preserve"> </v>
      </c>
      <c r="L692" s="29" t="str">
        <f>IF(Замеры!T688=0," ",Замеры!AB688)</f>
        <v xml:space="preserve"> </v>
      </c>
      <c r="M692" s="29" t="str">
        <f>IF(Замеры!T688=0," ",0.1)</f>
        <v xml:space="preserve"> </v>
      </c>
      <c r="N692" s="29" t="str">
        <f>IF(Замеры!T688=0," ",Замеры!T688)</f>
        <v xml:space="preserve"> </v>
      </c>
      <c r="O692" s="29" t="str">
        <f>Замеры!U688</f>
        <v xml:space="preserve"> </v>
      </c>
      <c r="P692" s="29" t="str">
        <f>Замеры!V688</f>
        <v xml:space="preserve"> </v>
      </c>
      <c r="Q692" s="29" t="str">
        <f>IF(Замеры!T688=0," ","+")</f>
        <v xml:space="preserve"> </v>
      </c>
      <c r="R692" s="32">
        <f>Замеры!S688</f>
        <v>0</v>
      </c>
      <c r="W692" s="33" t="e">
        <f t="shared" si="20"/>
        <v>#VALUE!</v>
      </c>
      <c r="X692" s="31" t="s">
        <v>75</v>
      </c>
      <c r="Y692" s="33" t="e">
        <f t="shared" si="21"/>
        <v>#VALUE!</v>
      </c>
      <c r="Z692" s="32"/>
    </row>
    <row r="693" spans="1:26" x14ac:dyDescent="0.3">
      <c r="A693" s="35">
        <f>IF(Замеры!B689=0, " ", Замеры!B689)</f>
        <v>684</v>
      </c>
      <c r="B693" s="37" t="str">
        <f>CONCATENATE(Замеры!C689,Замеры!E689)</f>
        <v>Группа от QF</v>
      </c>
      <c r="C693" s="35" t="str">
        <f>IF(Замеры!H689=0," ", Замеры!H689)</f>
        <v xml:space="preserve"> </v>
      </c>
      <c r="D693" s="29" t="str">
        <f>IF(Замеры!T689=0, " ", Замеры!R689)</f>
        <v xml:space="preserve"> </v>
      </c>
      <c r="E693" s="29" t="str">
        <f>CONCATENATE(Замеры!N689,Замеры!Q689,Замеры!P689)</f>
        <v xml:space="preserve"> </v>
      </c>
      <c r="F693" s="30" t="str">
        <f>IF(Замеры!T689=0," ","---")</f>
        <v xml:space="preserve"> </v>
      </c>
      <c r="G693" s="31" t="str">
        <f>IF(Замеры!T689=0," ",Замеры!I689)</f>
        <v xml:space="preserve"> </v>
      </c>
      <c r="H693" s="31" t="str">
        <f>CONCATENATE(Замеры!AE689,Замеры!U689,Замеры!AF689)</f>
        <v>0 0</v>
      </c>
      <c r="I693" s="29" t="str">
        <f>CONCATENATE(Замеры!AC689,Замеры!U689,Замеры!AD689)</f>
        <v>0 0</v>
      </c>
      <c r="J693" s="31" t="str">
        <f>IF(Замеры!T689=0," ",G693*2.55)</f>
        <v xml:space="preserve"> </v>
      </c>
      <c r="K693" s="29" t="str">
        <f>IF(Замеры!T689=0," ",Замеры!AA689)</f>
        <v xml:space="preserve"> </v>
      </c>
      <c r="L693" s="29" t="str">
        <f>IF(Замеры!T689=0," ",Замеры!AB689)</f>
        <v xml:space="preserve"> </v>
      </c>
      <c r="M693" s="29" t="str">
        <f>IF(Замеры!T689=0," ",0.1)</f>
        <v xml:space="preserve"> </v>
      </c>
      <c r="N693" s="29" t="str">
        <f>IF(Замеры!T689=0," ",Замеры!T689)</f>
        <v xml:space="preserve"> </v>
      </c>
      <c r="O693" s="29" t="str">
        <f>Замеры!U689</f>
        <v xml:space="preserve"> </v>
      </c>
      <c r="P693" s="29" t="str">
        <f>Замеры!V689</f>
        <v xml:space="preserve"> </v>
      </c>
      <c r="Q693" s="29" t="str">
        <f>IF(Замеры!T689=0," ","+")</f>
        <v xml:space="preserve"> </v>
      </c>
      <c r="R693" s="32">
        <f>Замеры!S689</f>
        <v>0</v>
      </c>
      <c r="W693" s="33" t="e">
        <f t="shared" si="20"/>
        <v>#VALUE!</v>
      </c>
      <c r="X693" s="31" t="s">
        <v>75</v>
      </c>
      <c r="Y693" s="33" t="e">
        <f t="shared" si="21"/>
        <v>#VALUE!</v>
      </c>
      <c r="Z693" s="32"/>
    </row>
    <row r="694" spans="1:26" x14ac:dyDescent="0.3">
      <c r="A694" s="35">
        <f>IF(Замеры!B690=0, " ", Замеры!B690)</f>
        <v>685</v>
      </c>
      <c r="B694" s="37" t="str">
        <f>CONCATENATE(Замеры!C690,Замеры!E690)</f>
        <v>Группа от QF</v>
      </c>
      <c r="C694" s="35" t="str">
        <f>IF(Замеры!H690=0," ", Замеры!H690)</f>
        <v xml:space="preserve"> </v>
      </c>
      <c r="D694" s="29" t="str">
        <f>IF(Замеры!T690=0, " ", Замеры!R690)</f>
        <v xml:space="preserve"> </v>
      </c>
      <c r="E694" s="29" t="str">
        <f>CONCATENATE(Замеры!N690,Замеры!Q690,Замеры!P690)</f>
        <v xml:space="preserve"> </v>
      </c>
      <c r="F694" s="30" t="str">
        <f>IF(Замеры!T690=0," ","---")</f>
        <v xml:space="preserve"> </v>
      </c>
      <c r="G694" s="31" t="str">
        <f>IF(Замеры!T690=0," ",Замеры!I690)</f>
        <v xml:space="preserve"> </v>
      </c>
      <c r="H694" s="31" t="str">
        <f>CONCATENATE(Замеры!AE690,Замеры!U690,Замеры!AF690)</f>
        <v>0 0</v>
      </c>
      <c r="I694" s="29" t="str">
        <f>CONCATENATE(Замеры!AC690,Замеры!U690,Замеры!AD690)</f>
        <v>0 0</v>
      </c>
      <c r="J694" s="31" t="str">
        <f>IF(Замеры!T690=0," ",G694*2.55)</f>
        <v xml:space="preserve"> </v>
      </c>
      <c r="K694" s="29" t="str">
        <f>IF(Замеры!T690=0," ",Замеры!AA690)</f>
        <v xml:space="preserve"> </v>
      </c>
      <c r="L694" s="29" t="str">
        <f>IF(Замеры!T690=0," ",Замеры!AB690)</f>
        <v xml:space="preserve"> </v>
      </c>
      <c r="M694" s="29" t="str">
        <f>IF(Замеры!T690=0," ",0.1)</f>
        <v xml:space="preserve"> </v>
      </c>
      <c r="N694" s="29" t="str">
        <f>IF(Замеры!T690=0," ",Замеры!T690)</f>
        <v xml:space="preserve"> </v>
      </c>
      <c r="O694" s="29" t="str">
        <f>Замеры!U690</f>
        <v xml:space="preserve"> </v>
      </c>
      <c r="P694" s="29" t="str">
        <f>Замеры!V690</f>
        <v xml:space="preserve"> </v>
      </c>
      <c r="Q694" s="29" t="str">
        <f>IF(Замеры!T690=0," ","+")</f>
        <v xml:space="preserve"> </v>
      </c>
      <c r="R694" s="32">
        <f>Замеры!S690</f>
        <v>0</v>
      </c>
      <c r="W694" s="33" t="e">
        <f t="shared" si="20"/>
        <v>#VALUE!</v>
      </c>
      <c r="X694" s="31" t="s">
        <v>75</v>
      </c>
      <c r="Y694" s="33" t="e">
        <f t="shared" si="21"/>
        <v>#VALUE!</v>
      </c>
      <c r="Z694" s="32"/>
    </row>
    <row r="695" spans="1:26" x14ac:dyDescent="0.3">
      <c r="A695" s="35">
        <f>IF(Замеры!B691=0, " ", Замеры!B691)</f>
        <v>686</v>
      </c>
      <c r="B695" s="37" t="str">
        <f>CONCATENATE(Замеры!C691,Замеры!E691)</f>
        <v>Группа от QF</v>
      </c>
      <c r="C695" s="35" t="str">
        <f>IF(Замеры!H691=0," ", Замеры!H691)</f>
        <v xml:space="preserve"> </v>
      </c>
      <c r="D695" s="29" t="str">
        <f>IF(Замеры!T691=0, " ", Замеры!R691)</f>
        <v xml:space="preserve"> </v>
      </c>
      <c r="E695" s="29" t="str">
        <f>CONCATENATE(Замеры!N691,Замеры!Q691,Замеры!P691)</f>
        <v xml:space="preserve"> </v>
      </c>
      <c r="F695" s="30" t="str">
        <f>IF(Замеры!T691=0," ","---")</f>
        <v xml:space="preserve"> </v>
      </c>
      <c r="G695" s="31" t="str">
        <f>IF(Замеры!T691=0," ",Замеры!I691)</f>
        <v xml:space="preserve"> </v>
      </c>
      <c r="H695" s="31" t="str">
        <f>CONCATENATE(Замеры!AE691,Замеры!U691,Замеры!AF691)</f>
        <v>0 0</v>
      </c>
      <c r="I695" s="29" t="str">
        <f>CONCATENATE(Замеры!AC691,Замеры!U691,Замеры!AD691)</f>
        <v>0 0</v>
      </c>
      <c r="J695" s="31" t="str">
        <f>IF(Замеры!T691=0," ",G695*2.55)</f>
        <v xml:space="preserve"> </v>
      </c>
      <c r="K695" s="29" t="str">
        <f>IF(Замеры!T691=0," ",Замеры!AA691)</f>
        <v xml:space="preserve"> </v>
      </c>
      <c r="L695" s="29" t="str">
        <f>IF(Замеры!T691=0," ",Замеры!AB691)</f>
        <v xml:space="preserve"> </v>
      </c>
      <c r="M695" s="29" t="str">
        <f>IF(Замеры!T691=0," ",0.1)</f>
        <v xml:space="preserve"> </v>
      </c>
      <c r="N695" s="29" t="str">
        <f>IF(Замеры!T691=0," ",Замеры!T691)</f>
        <v xml:space="preserve"> </v>
      </c>
      <c r="O695" s="29" t="str">
        <f>Замеры!U691</f>
        <v xml:space="preserve"> </v>
      </c>
      <c r="P695" s="29" t="str">
        <f>Замеры!V691</f>
        <v xml:space="preserve"> </v>
      </c>
      <c r="Q695" s="29" t="str">
        <f>IF(Замеры!T691=0," ","+")</f>
        <v xml:space="preserve"> </v>
      </c>
      <c r="R695" s="32">
        <f>Замеры!S691</f>
        <v>0</v>
      </c>
      <c r="W695" s="33" t="e">
        <f t="shared" si="20"/>
        <v>#VALUE!</v>
      </c>
      <c r="X695" s="31" t="s">
        <v>75</v>
      </c>
      <c r="Y695" s="33" t="e">
        <f t="shared" si="21"/>
        <v>#VALUE!</v>
      </c>
      <c r="Z695" s="32"/>
    </row>
    <row r="696" spans="1:26" x14ac:dyDescent="0.3">
      <c r="A696" s="35">
        <f>IF(Замеры!B692=0, " ", Замеры!B692)</f>
        <v>687</v>
      </c>
      <c r="B696" s="37" t="str">
        <f>CONCATENATE(Замеры!C692,Замеры!E692)</f>
        <v>Группа от QF</v>
      </c>
      <c r="C696" s="35" t="str">
        <f>IF(Замеры!H692=0," ", Замеры!H692)</f>
        <v xml:space="preserve"> </v>
      </c>
      <c r="D696" s="29" t="str">
        <f>IF(Замеры!T692=0, " ", Замеры!R692)</f>
        <v xml:space="preserve"> </v>
      </c>
      <c r="E696" s="29" t="str">
        <f>CONCATENATE(Замеры!N692,Замеры!Q692,Замеры!P692)</f>
        <v xml:space="preserve"> </v>
      </c>
      <c r="F696" s="30" t="str">
        <f>IF(Замеры!T692=0," ","---")</f>
        <v xml:space="preserve"> </v>
      </c>
      <c r="G696" s="31" t="str">
        <f>IF(Замеры!T692=0," ",Замеры!I692)</f>
        <v xml:space="preserve"> </v>
      </c>
      <c r="H696" s="31" t="str">
        <f>CONCATENATE(Замеры!AE692,Замеры!U692,Замеры!AF692)</f>
        <v>0 0</v>
      </c>
      <c r="I696" s="29" t="str">
        <f>CONCATENATE(Замеры!AC692,Замеры!U692,Замеры!AD692)</f>
        <v>0 0</v>
      </c>
      <c r="J696" s="31" t="str">
        <f>IF(Замеры!T692=0," ",G696*2.55)</f>
        <v xml:space="preserve"> </v>
      </c>
      <c r="K696" s="29" t="str">
        <f>IF(Замеры!T692=0," ",Замеры!AA692)</f>
        <v xml:space="preserve"> </v>
      </c>
      <c r="L696" s="29" t="str">
        <f>IF(Замеры!T692=0," ",Замеры!AB692)</f>
        <v xml:space="preserve"> </v>
      </c>
      <c r="M696" s="29" t="str">
        <f>IF(Замеры!T692=0," ",0.1)</f>
        <v xml:space="preserve"> </v>
      </c>
      <c r="N696" s="29" t="str">
        <f>IF(Замеры!T692=0," ",Замеры!T692)</f>
        <v xml:space="preserve"> </v>
      </c>
      <c r="O696" s="29" t="str">
        <f>Замеры!U692</f>
        <v xml:space="preserve"> </v>
      </c>
      <c r="P696" s="29" t="str">
        <f>Замеры!V692</f>
        <v xml:space="preserve"> </v>
      </c>
      <c r="Q696" s="29" t="str">
        <f>IF(Замеры!T692=0," ","+")</f>
        <v xml:space="preserve"> </v>
      </c>
      <c r="R696" s="32">
        <f>Замеры!S692</f>
        <v>0</v>
      </c>
      <c r="W696" s="33" t="e">
        <f t="shared" si="20"/>
        <v>#VALUE!</v>
      </c>
      <c r="X696" s="31" t="s">
        <v>75</v>
      </c>
      <c r="Y696" s="33" t="e">
        <f t="shared" si="21"/>
        <v>#VALUE!</v>
      </c>
      <c r="Z696" s="32"/>
    </row>
    <row r="697" spans="1:26" x14ac:dyDescent="0.3">
      <c r="A697" s="35">
        <f>IF(Замеры!B693=0, " ", Замеры!B693)</f>
        <v>688</v>
      </c>
      <c r="B697" s="37" t="str">
        <f>CONCATENATE(Замеры!C693,Замеры!E693)</f>
        <v>Группа от QF</v>
      </c>
      <c r="C697" s="35" t="str">
        <f>IF(Замеры!H693=0," ", Замеры!H693)</f>
        <v xml:space="preserve"> </v>
      </c>
      <c r="D697" s="29" t="str">
        <f>IF(Замеры!T693=0, " ", Замеры!R693)</f>
        <v xml:space="preserve"> </v>
      </c>
      <c r="E697" s="29" t="str">
        <f>CONCATENATE(Замеры!N693,Замеры!Q693,Замеры!P693)</f>
        <v xml:space="preserve"> </v>
      </c>
      <c r="F697" s="30" t="str">
        <f>IF(Замеры!T693=0," ","---")</f>
        <v xml:space="preserve"> </v>
      </c>
      <c r="G697" s="31" t="str">
        <f>IF(Замеры!T693=0," ",Замеры!I693)</f>
        <v xml:space="preserve"> </v>
      </c>
      <c r="H697" s="31" t="str">
        <f>CONCATENATE(Замеры!AE693,Замеры!U693,Замеры!AF693)</f>
        <v>0 0</v>
      </c>
      <c r="I697" s="29" t="str">
        <f>CONCATENATE(Замеры!AC693,Замеры!U693,Замеры!AD693)</f>
        <v>0 0</v>
      </c>
      <c r="J697" s="31" t="str">
        <f>IF(Замеры!T693=0," ",G697*2.55)</f>
        <v xml:space="preserve"> </v>
      </c>
      <c r="K697" s="29" t="str">
        <f>IF(Замеры!T693=0," ",Замеры!AA693)</f>
        <v xml:space="preserve"> </v>
      </c>
      <c r="L697" s="29" t="str">
        <f>IF(Замеры!T693=0," ",Замеры!AB693)</f>
        <v xml:space="preserve"> </v>
      </c>
      <c r="M697" s="29" t="str">
        <f>IF(Замеры!T693=0," ",0.1)</f>
        <v xml:space="preserve"> </v>
      </c>
      <c r="N697" s="29" t="str">
        <f>IF(Замеры!T693=0," ",Замеры!T693)</f>
        <v xml:space="preserve"> </v>
      </c>
      <c r="O697" s="29" t="str">
        <f>Замеры!U693</f>
        <v xml:space="preserve"> </v>
      </c>
      <c r="P697" s="29" t="str">
        <f>Замеры!V693</f>
        <v xml:space="preserve"> </v>
      </c>
      <c r="Q697" s="29" t="str">
        <f>IF(Замеры!T693=0," ","+")</f>
        <v xml:space="preserve"> </v>
      </c>
      <c r="R697" s="32">
        <f>Замеры!S693</f>
        <v>0</v>
      </c>
      <c r="W697" s="33" t="e">
        <f t="shared" si="20"/>
        <v>#VALUE!</v>
      </c>
      <c r="X697" s="31" t="s">
        <v>75</v>
      </c>
      <c r="Y697" s="33" t="e">
        <f t="shared" si="21"/>
        <v>#VALUE!</v>
      </c>
      <c r="Z697" s="32"/>
    </row>
    <row r="698" spans="1:26" x14ac:dyDescent="0.3">
      <c r="A698" s="35">
        <f>IF(Замеры!B694=0, " ", Замеры!B694)</f>
        <v>689</v>
      </c>
      <c r="B698" s="37" t="str">
        <f>CONCATENATE(Замеры!C694,Замеры!E694)</f>
        <v>Группа от QF</v>
      </c>
      <c r="C698" s="35" t="str">
        <f>IF(Замеры!H694=0," ", Замеры!H694)</f>
        <v xml:space="preserve"> </v>
      </c>
      <c r="D698" s="29" t="str">
        <f>IF(Замеры!T694=0, " ", Замеры!R694)</f>
        <v xml:space="preserve"> </v>
      </c>
      <c r="E698" s="29" t="str">
        <f>CONCATENATE(Замеры!N694,Замеры!Q694,Замеры!P694)</f>
        <v xml:space="preserve"> </v>
      </c>
      <c r="F698" s="30" t="str">
        <f>IF(Замеры!T694=0," ","---")</f>
        <v xml:space="preserve"> </v>
      </c>
      <c r="G698" s="31" t="str">
        <f>IF(Замеры!T694=0," ",Замеры!I694)</f>
        <v xml:space="preserve"> </v>
      </c>
      <c r="H698" s="31" t="str">
        <f>CONCATENATE(Замеры!AE694,Замеры!U694,Замеры!AF694)</f>
        <v>0 0</v>
      </c>
      <c r="I698" s="29" t="str">
        <f>CONCATENATE(Замеры!AC694,Замеры!U694,Замеры!AD694)</f>
        <v>0 0</v>
      </c>
      <c r="J698" s="31" t="str">
        <f>IF(Замеры!T694=0," ",G698*2.55)</f>
        <v xml:space="preserve"> </v>
      </c>
      <c r="K698" s="29" t="str">
        <f>IF(Замеры!T694=0," ",Замеры!AA694)</f>
        <v xml:space="preserve"> </v>
      </c>
      <c r="L698" s="29" t="str">
        <f>IF(Замеры!T694=0," ",Замеры!AB694)</f>
        <v xml:space="preserve"> </v>
      </c>
      <c r="M698" s="29" t="str">
        <f>IF(Замеры!T694=0," ",0.1)</f>
        <v xml:space="preserve"> </v>
      </c>
      <c r="N698" s="29" t="str">
        <f>IF(Замеры!T694=0," ",Замеры!T694)</f>
        <v xml:space="preserve"> </v>
      </c>
      <c r="O698" s="29" t="str">
        <f>Замеры!U694</f>
        <v xml:space="preserve"> </v>
      </c>
      <c r="P698" s="29" t="str">
        <f>Замеры!V694</f>
        <v xml:space="preserve"> </v>
      </c>
      <c r="Q698" s="29" t="str">
        <f>IF(Замеры!T694=0," ","+")</f>
        <v xml:space="preserve"> </v>
      </c>
      <c r="R698" s="32">
        <f>Замеры!S694</f>
        <v>0</v>
      </c>
      <c r="W698" s="33" t="e">
        <f t="shared" si="20"/>
        <v>#VALUE!</v>
      </c>
      <c r="X698" s="31" t="s">
        <v>75</v>
      </c>
      <c r="Y698" s="33" t="e">
        <f t="shared" si="21"/>
        <v>#VALUE!</v>
      </c>
      <c r="Z698" s="32"/>
    </row>
    <row r="699" spans="1:26" x14ac:dyDescent="0.3">
      <c r="A699" s="35">
        <f>IF(Замеры!B695=0, " ", Замеры!B695)</f>
        <v>690</v>
      </c>
      <c r="B699" s="37" t="str">
        <f>CONCATENATE(Замеры!C695,Замеры!E695)</f>
        <v>Группа от QF</v>
      </c>
      <c r="C699" s="35" t="str">
        <f>IF(Замеры!H695=0," ", Замеры!H695)</f>
        <v xml:space="preserve"> </v>
      </c>
      <c r="D699" s="29" t="str">
        <f>IF(Замеры!T695=0, " ", Замеры!R695)</f>
        <v xml:space="preserve"> </v>
      </c>
      <c r="E699" s="29" t="str">
        <f>CONCATENATE(Замеры!N695,Замеры!Q695,Замеры!P695)</f>
        <v xml:space="preserve"> </v>
      </c>
      <c r="F699" s="30" t="str">
        <f>IF(Замеры!T695=0," ","---")</f>
        <v xml:space="preserve"> </v>
      </c>
      <c r="G699" s="31" t="str">
        <f>IF(Замеры!T695=0," ",Замеры!I695)</f>
        <v xml:space="preserve"> </v>
      </c>
      <c r="H699" s="31" t="str">
        <f>CONCATENATE(Замеры!AE695,Замеры!U695,Замеры!AF695)</f>
        <v>0 0</v>
      </c>
      <c r="I699" s="29" t="str">
        <f>CONCATENATE(Замеры!AC695,Замеры!U695,Замеры!AD695)</f>
        <v>0 0</v>
      </c>
      <c r="J699" s="31" t="str">
        <f>IF(Замеры!T695=0," ",G699*2.55)</f>
        <v xml:space="preserve"> </v>
      </c>
      <c r="K699" s="29" t="str">
        <f>IF(Замеры!T695=0," ",Замеры!AA695)</f>
        <v xml:space="preserve"> </v>
      </c>
      <c r="L699" s="29" t="str">
        <f>IF(Замеры!T695=0," ",Замеры!AB695)</f>
        <v xml:space="preserve"> </v>
      </c>
      <c r="M699" s="29" t="str">
        <f>IF(Замеры!T695=0," ",0.1)</f>
        <v xml:space="preserve"> </v>
      </c>
      <c r="N699" s="29" t="str">
        <f>IF(Замеры!T695=0," ",Замеры!T695)</f>
        <v xml:space="preserve"> </v>
      </c>
      <c r="O699" s="29" t="str">
        <f>Замеры!U695</f>
        <v xml:space="preserve"> </v>
      </c>
      <c r="P699" s="29" t="str">
        <f>Замеры!V695</f>
        <v xml:space="preserve"> </v>
      </c>
      <c r="Q699" s="29" t="str">
        <f>IF(Замеры!T695=0," ","+")</f>
        <v xml:space="preserve"> </v>
      </c>
      <c r="R699" s="32">
        <f>Замеры!S695</f>
        <v>0</v>
      </c>
      <c r="W699" s="33" t="e">
        <f t="shared" si="20"/>
        <v>#VALUE!</v>
      </c>
      <c r="X699" s="31" t="s">
        <v>75</v>
      </c>
      <c r="Y699" s="33" t="e">
        <f t="shared" si="21"/>
        <v>#VALUE!</v>
      </c>
      <c r="Z699" s="32"/>
    </row>
    <row r="700" spans="1:26" x14ac:dyDescent="0.3">
      <c r="A700" s="35">
        <f>IF(Замеры!B696=0, " ", Замеры!B696)</f>
        <v>691</v>
      </c>
      <c r="B700" s="37" t="str">
        <f>CONCATENATE(Замеры!C696,Замеры!E696)</f>
        <v>Группа от QF</v>
      </c>
      <c r="C700" s="35" t="str">
        <f>IF(Замеры!H696=0," ", Замеры!H696)</f>
        <v xml:space="preserve"> </v>
      </c>
      <c r="D700" s="29" t="str">
        <f>IF(Замеры!T696=0, " ", Замеры!R696)</f>
        <v xml:space="preserve"> </v>
      </c>
      <c r="E700" s="29" t="str">
        <f>CONCATENATE(Замеры!N696,Замеры!Q696,Замеры!P696)</f>
        <v xml:space="preserve"> </v>
      </c>
      <c r="F700" s="30" t="str">
        <f>IF(Замеры!T696=0," ","---")</f>
        <v xml:space="preserve"> </v>
      </c>
      <c r="G700" s="31" t="str">
        <f>IF(Замеры!T696=0," ",Замеры!I696)</f>
        <v xml:space="preserve"> </v>
      </c>
      <c r="H700" s="31" t="str">
        <f>CONCATENATE(Замеры!AE696,Замеры!U696,Замеры!AF696)</f>
        <v>0 0</v>
      </c>
      <c r="I700" s="29" t="str">
        <f>CONCATENATE(Замеры!AC696,Замеры!U696,Замеры!AD696)</f>
        <v>0 0</v>
      </c>
      <c r="J700" s="31" t="str">
        <f>IF(Замеры!T696=0," ",G700*2.55)</f>
        <v xml:space="preserve"> </v>
      </c>
      <c r="K700" s="29" t="str">
        <f>IF(Замеры!T696=0," ",Замеры!AA696)</f>
        <v xml:space="preserve"> </v>
      </c>
      <c r="L700" s="29" t="str">
        <f>IF(Замеры!T696=0," ",Замеры!AB696)</f>
        <v xml:space="preserve"> </v>
      </c>
      <c r="M700" s="29" t="str">
        <f>IF(Замеры!T696=0," ",0.1)</f>
        <v xml:space="preserve"> </v>
      </c>
      <c r="N700" s="29" t="str">
        <f>IF(Замеры!T696=0," ",Замеры!T696)</f>
        <v xml:space="preserve"> </v>
      </c>
      <c r="O700" s="29" t="str">
        <f>Замеры!U696</f>
        <v xml:space="preserve"> </v>
      </c>
      <c r="P700" s="29" t="str">
        <f>Замеры!V696</f>
        <v xml:space="preserve"> </v>
      </c>
      <c r="Q700" s="29" t="str">
        <f>IF(Замеры!T696=0," ","+")</f>
        <v xml:space="preserve"> </v>
      </c>
      <c r="R700" s="32">
        <f>Замеры!S696</f>
        <v>0</v>
      </c>
      <c r="W700" s="33" t="e">
        <f t="shared" si="20"/>
        <v>#VALUE!</v>
      </c>
      <c r="X700" s="31" t="s">
        <v>75</v>
      </c>
      <c r="Y700" s="33" t="e">
        <f t="shared" si="21"/>
        <v>#VALUE!</v>
      </c>
      <c r="Z700" s="32"/>
    </row>
    <row r="701" spans="1:26" x14ac:dyDescent="0.3">
      <c r="A701" s="35">
        <f>IF(Замеры!B697=0, " ", Замеры!B697)</f>
        <v>692</v>
      </c>
      <c r="B701" s="37" t="str">
        <f>CONCATENATE(Замеры!C697,Замеры!E697)</f>
        <v>Группа от QF</v>
      </c>
      <c r="C701" s="35" t="str">
        <f>IF(Замеры!H697=0," ", Замеры!H697)</f>
        <v xml:space="preserve"> </v>
      </c>
      <c r="D701" s="29" t="str">
        <f>IF(Замеры!T697=0, " ", Замеры!R697)</f>
        <v xml:space="preserve"> </v>
      </c>
      <c r="E701" s="29" t="str">
        <f>CONCATENATE(Замеры!N697,Замеры!Q697,Замеры!P697)</f>
        <v xml:space="preserve"> </v>
      </c>
      <c r="F701" s="30" t="str">
        <f>IF(Замеры!T697=0," ","---")</f>
        <v xml:space="preserve"> </v>
      </c>
      <c r="G701" s="31" t="str">
        <f>IF(Замеры!T697=0," ",Замеры!I697)</f>
        <v xml:space="preserve"> </v>
      </c>
      <c r="H701" s="31" t="str">
        <f>CONCATENATE(Замеры!AE697,Замеры!U697,Замеры!AF697)</f>
        <v>0 0</v>
      </c>
      <c r="I701" s="29" t="str">
        <f>CONCATENATE(Замеры!AC697,Замеры!U697,Замеры!AD697)</f>
        <v>0 0</v>
      </c>
      <c r="J701" s="31" t="str">
        <f>IF(Замеры!T697=0," ",G701*2.55)</f>
        <v xml:space="preserve"> </v>
      </c>
      <c r="K701" s="29" t="str">
        <f>IF(Замеры!T697=0," ",Замеры!AA697)</f>
        <v xml:space="preserve"> </v>
      </c>
      <c r="L701" s="29" t="str">
        <f>IF(Замеры!T697=0," ",Замеры!AB697)</f>
        <v xml:space="preserve"> </v>
      </c>
      <c r="M701" s="29" t="str">
        <f>IF(Замеры!T697=0," ",0.1)</f>
        <v xml:space="preserve"> </v>
      </c>
      <c r="N701" s="29" t="str">
        <f>IF(Замеры!T697=0," ",Замеры!T697)</f>
        <v xml:space="preserve"> </v>
      </c>
      <c r="O701" s="29" t="str">
        <f>Замеры!U697</f>
        <v xml:space="preserve"> </v>
      </c>
      <c r="P701" s="29" t="str">
        <f>Замеры!V697</f>
        <v xml:space="preserve"> </v>
      </c>
      <c r="Q701" s="29" t="str">
        <f>IF(Замеры!T697=0," ","+")</f>
        <v xml:space="preserve"> </v>
      </c>
      <c r="R701" s="32">
        <f>Замеры!S697</f>
        <v>0</v>
      </c>
      <c r="W701" s="33" t="e">
        <f t="shared" si="20"/>
        <v>#VALUE!</v>
      </c>
      <c r="X701" s="31" t="s">
        <v>75</v>
      </c>
      <c r="Y701" s="33" t="e">
        <f t="shared" si="21"/>
        <v>#VALUE!</v>
      </c>
      <c r="Z701" s="32"/>
    </row>
    <row r="702" spans="1:26" x14ac:dyDescent="0.3">
      <c r="A702" s="35">
        <f>IF(Замеры!B698=0, " ", Замеры!B698)</f>
        <v>693</v>
      </c>
      <c r="B702" s="37" t="str">
        <f>CONCATENATE(Замеры!C698,Замеры!E698)</f>
        <v>Группа от QF</v>
      </c>
      <c r="C702" s="35" t="str">
        <f>IF(Замеры!H698=0," ", Замеры!H698)</f>
        <v xml:space="preserve"> </v>
      </c>
      <c r="D702" s="29" t="str">
        <f>IF(Замеры!T698=0, " ", Замеры!R698)</f>
        <v xml:space="preserve"> </v>
      </c>
      <c r="E702" s="29" t="str">
        <f>CONCATENATE(Замеры!N698,Замеры!Q698,Замеры!P698)</f>
        <v xml:space="preserve"> </v>
      </c>
      <c r="F702" s="30" t="str">
        <f>IF(Замеры!T698=0," ","---")</f>
        <v xml:space="preserve"> </v>
      </c>
      <c r="G702" s="31" t="str">
        <f>IF(Замеры!T698=0," ",Замеры!I698)</f>
        <v xml:space="preserve"> </v>
      </c>
      <c r="H702" s="31" t="str">
        <f>CONCATENATE(Замеры!AE698,Замеры!U698,Замеры!AF698)</f>
        <v>0 0</v>
      </c>
      <c r="I702" s="29" t="str">
        <f>CONCATENATE(Замеры!AC698,Замеры!U698,Замеры!AD698)</f>
        <v>0 0</v>
      </c>
      <c r="J702" s="31" t="str">
        <f>IF(Замеры!T698=0," ",G702*2.55)</f>
        <v xml:space="preserve"> </v>
      </c>
      <c r="K702" s="29" t="str">
        <f>IF(Замеры!T698=0," ",Замеры!AA698)</f>
        <v xml:space="preserve"> </v>
      </c>
      <c r="L702" s="29" t="str">
        <f>IF(Замеры!T698=0," ",Замеры!AB698)</f>
        <v xml:space="preserve"> </v>
      </c>
      <c r="M702" s="29" t="str">
        <f>IF(Замеры!T698=0," ",0.1)</f>
        <v xml:space="preserve"> </v>
      </c>
      <c r="N702" s="29" t="str">
        <f>IF(Замеры!T698=0," ",Замеры!T698)</f>
        <v xml:space="preserve"> </v>
      </c>
      <c r="O702" s="29" t="str">
        <f>Замеры!U698</f>
        <v xml:space="preserve"> </v>
      </c>
      <c r="P702" s="29" t="str">
        <f>Замеры!V698</f>
        <v xml:space="preserve"> </v>
      </c>
      <c r="Q702" s="29" t="str">
        <f>IF(Замеры!T698=0," ","+")</f>
        <v xml:space="preserve"> </v>
      </c>
      <c r="R702" s="32">
        <f>Замеры!S698</f>
        <v>0</v>
      </c>
      <c r="W702" s="33" t="e">
        <f t="shared" si="20"/>
        <v>#VALUE!</v>
      </c>
      <c r="X702" s="31" t="s">
        <v>75</v>
      </c>
      <c r="Y702" s="33" t="e">
        <f t="shared" si="21"/>
        <v>#VALUE!</v>
      </c>
      <c r="Z702" s="32"/>
    </row>
    <row r="703" spans="1:26" x14ac:dyDescent="0.3">
      <c r="A703" s="35">
        <f>IF(Замеры!B699=0, " ", Замеры!B699)</f>
        <v>694</v>
      </c>
      <c r="B703" s="37" t="str">
        <f>CONCATENATE(Замеры!C699,Замеры!E699)</f>
        <v>Группа от QF</v>
      </c>
      <c r="C703" s="35" t="str">
        <f>IF(Замеры!H699=0," ", Замеры!H699)</f>
        <v xml:space="preserve"> </v>
      </c>
      <c r="D703" s="29" t="str">
        <f>IF(Замеры!T699=0, " ", Замеры!R699)</f>
        <v xml:space="preserve"> </v>
      </c>
      <c r="E703" s="29" t="str">
        <f>CONCATENATE(Замеры!N699,Замеры!Q699,Замеры!P699)</f>
        <v xml:space="preserve"> </v>
      </c>
      <c r="F703" s="30" t="str">
        <f>IF(Замеры!T699=0," ","---")</f>
        <v xml:space="preserve"> </v>
      </c>
      <c r="G703" s="31" t="str">
        <f>IF(Замеры!T699=0," ",Замеры!I699)</f>
        <v xml:space="preserve"> </v>
      </c>
      <c r="H703" s="31" t="str">
        <f>CONCATENATE(Замеры!AE699,Замеры!U699,Замеры!AF699)</f>
        <v>0 0</v>
      </c>
      <c r="I703" s="29" t="str">
        <f>CONCATENATE(Замеры!AC699,Замеры!U699,Замеры!AD699)</f>
        <v>0 0</v>
      </c>
      <c r="J703" s="31" t="str">
        <f>IF(Замеры!T699=0," ",G703*2.55)</f>
        <v xml:space="preserve"> </v>
      </c>
      <c r="K703" s="29" t="str">
        <f>IF(Замеры!T699=0," ",Замеры!AA699)</f>
        <v xml:space="preserve"> </v>
      </c>
      <c r="L703" s="29" t="str">
        <f>IF(Замеры!T699=0," ",Замеры!AB699)</f>
        <v xml:space="preserve"> </v>
      </c>
      <c r="M703" s="29" t="str">
        <f>IF(Замеры!T699=0," ",0.1)</f>
        <v xml:space="preserve"> </v>
      </c>
      <c r="N703" s="29" t="str">
        <f>IF(Замеры!T699=0," ",Замеры!T699)</f>
        <v xml:space="preserve"> </v>
      </c>
      <c r="O703" s="29" t="str">
        <f>Замеры!U699</f>
        <v xml:space="preserve"> </v>
      </c>
      <c r="P703" s="29" t="str">
        <f>Замеры!V699</f>
        <v xml:space="preserve"> </v>
      </c>
      <c r="Q703" s="29" t="str">
        <f>IF(Замеры!T699=0," ","+")</f>
        <v xml:space="preserve"> </v>
      </c>
      <c r="R703" s="32">
        <f>Замеры!S699</f>
        <v>0</v>
      </c>
      <c r="W703" s="33" t="e">
        <f t="shared" si="20"/>
        <v>#VALUE!</v>
      </c>
      <c r="X703" s="31" t="s">
        <v>75</v>
      </c>
      <c r="Y703" s="33" t="e">
        <f t="shared" si="21"/>
        <v>#VALUE!</v>
      </c>
      <c r="Z703" s="32"/>
    </row>
    <row r="704" spans="1:26" x14ac:dyDescent="0.3">
      <c r="A704" s="35">
        <f>IF(Замеры!B700=0, " ", Замеры!B700)</f>
        <v>695</v>
      </c>
      <c r="B704" s="37" t="str">
        <f>CONCATENATE(Замеры!C700,Замеры!E700)</f>
        <v>Группа от QF</v>
      </c>
      <c r="C704" s="35" t="str">
        <f>IF(Замеры!H700=0," ", Замеры!H700)</f>
        <v xml:space="preserve"> </v>
      </c>
      <c r="D704" s="29" t="str">
        <f>IF(Замеры!T700=0, " ", Замеры!R700)</f>
        <v xml:space="preserve"> </v>
      </c>
      <c r="E704" s="29" t="str">
        <f>CONCATENATE(Замеры!N700,Замеры!Q700,Замеры!P700)</f>
        <v xml:space="preserve"> </v>
      </c>
      <c r="F704" s="30" t="str">
        <f>IF(Замеры!T700=0," ","---")</f>
        <v xml:space="preserve"> </v>
      </c>
      <c r="G704" s="31" t="str">
        <f>IF(Замеры!T700=0," ",Замеры!I700)</f>
        <v xml:space="preserve"> </v>
      </c>
      <c r="H704" s="31" t="str">
        <f>CONCATENATE(Замеры!AE700,Замеры!U700,Замеры!AF700)</f>
        <v>0 0</v>
      </c>
      <c r="I704" s="29" t="str">
        <f>CONCATENATE(Замеры!AC700,Замеры!U700,Замеры!AD700)</f>
        <v>0 0</v>
      </c>
      <c r="J704" s="31" t="str">
        <f>IF(Замеры!T700=0," ",G704*2.55)</f>
        <v xml:space="preserve"> </v>
      </c>
      <c r="K704" s="29" t="str">
        <f>IF(Замеры!T700=0," ",Замеры!AA700)</f>
        <v xml:space="preserve"> </v>
      </c>
      <c r="L704" s="29" t="str">
        <f>IF(Замеры!T700=0," ",Замеры!AB700)</f>
        <v xml:space="preserve"> </v>
      </c>
      <c r="M704" s="29" t="str">
        <f>IF(Замеры!T700=0," ",0.1)</f>
        <v xml:space="preserve"> </v>
      </c>
      <c r="N704" s="29" t="str">
        <f>IF(Замеры!T700=0," ",Замеры!T700)</f>
        <v xml:space="preserve"> </v>
      </c>
      <c r="O704" s="29" t="str">
        <f>Замеры!U700</f>
        <v xml:space="preserve"> </v>
      </c>
      <c r="P704" s="29" t="str">
        <f>Замеры!V700</f>
        <v xml:space="preserve"> </v>
      </c>
      <c r="Q704" s="29" t="str">
        <f>IF(Замеры!T700=0," ","+")</f>
        <v xml:space="preserve"> </v>
      </c>
      <c r="R704" s="32">
        <f>Замеры!S700</f>
        <v>0</v>
      </c>
      <c r="W704" s="33" t="e">
        <f t="shared" si="20"/>
        <v>#VALUE!</v>
      </c>
      <c r="X704" s="31" t="s">
        <v>75</v>
      </c>
      <c r="Y704" s="33" t="e">
        <f t="shared" si="21"/>
        <v>#VALUE!</v>
      </c>
      <c r="Z704" s="32"/>
    </row>
    <row r="705" spans="1:26" x14ac:dyDescent="0.3">
      <c r="A705" s="35">
        <f>IF(Замеры!B701=0, " ", Замеры!B701)</f>
        <v>696</v>
      </c>
      <c r="B705" s="37" t="str">
        <f>CONCATENATE(Замеры!C701,Замеры!E701)</f>
        <v>Группа от QF</v>
      </c>
      <c r="C705" s="35" t="str">
        <f>IF(Замеры!H701=0," ", Замеры!H701)</f>
        <v xml:space="preserve"> </v>
      </c>
      <c r="D705" s="29" t="str">
        <f>IF(Замеры!T701=0, " ", Замеры!R701)</f>
        <v xml:space="preserve"> </v>
      </c>
      <c r="E705" s="29" t="str">
        <f>CONCATENATE(Замеры!N701,Замеры!Q701,Замеры!P701)</f>
        <v xml:space="preserve"> </v>
      </c>
      <c r="F705" s="30" t="str">
        <f>IF(Замеры!T701=0," ","---")</f>
        <v xml:space="preserve"> </v>
      </c>
      <c r="G705" s="31" t="str">
        <f>IF(Замеры!T701=0," ",Замеры!I701)</f>
        <v xml:space="preserve"> </v>
      </c>
      <c r="H705" s="31" t="str">
        <f>CONCATENATE(Замеры!AE701,Замеры!U701,Замеры!AF701)</f>
        <v>0 0</v>
      </c>
      <c r="I705" s="29" t="str">
        <f>CONCATENATE(Замеры!AC701,Замеры!U701,Замеры!AD701)</f>
        <v>0 0</v>
      </c>
      <c r="J705" s="31" t="str">
        <f>IF(Замеры!T701=0," ",G705*2.55)</f>
        <v xml:space="preserve"> </v>
      </c>
      <c r="K705" s="29" t="str">
        <f>IF(Замеры!T701=0," ",Замеры!AA701)</f>
        <v xml:space="preserve"> </v>
      </c>
      <c r="L705" s="29" t="str">
        <f>IF(Замеры!T701=0," ",Замеры!AB701)</f>
        <v xml:space="preserve"> </v>
      </c>
      <c r="M705" s="29" t="str">
        <f>IF(Замеры!T701=0," ",0.1)</f>
        <v xml:space="preserve"> </v>
      </c>
      <c r="N705" s="29" t="str">
        <f>IF(Замеры!T701=0," ",Замеры!T701)</f>
        <v xml:space="preserve"> </v>
      </c>
      <c r="O705" s="29" t="str">
        <f>Замеры!U701</f>
        <v xml:space="preserve"> </v>
      </c>
      <c r="P705" s="29" t="str">
        <f>Замеры!V701</f>
        <v xml:space="preserve"> </v>
      </c>
      <c r="Q705" s="29" t="str">
        <f>IF(Замеры!T701=0," ","+")</f>
        <v xml:space="preserve"> </v>
      </c>
      <c r="R705" s="32">
        <f>Замеры!S701</f>
        <v>0</v>
      </c>
      <c r="W705" s="33" t="e">
        <f t="shared" si="20"/>
        <v>#VALUE!</v>
      </c>
      <c r="X705" s="31" t="s">
        <v>75</v>
      </c>
      <c r="Y705" s="33" t="e">
        <f t="shared" si="21"/>
        <v>#VALUE!</v>
      </c>
      <c r="Z705" s="32"/>
    </row>
    <row r="706" spans="1:26" x14ac:dyDescent="0.3">
      <c r="A706" s="35">
        <f>IF(Замеры!B702=0, " ", Замеры!B702)</f>
        <v>697</v>
      </c>
      <c r="B706" s="37" t="str">
        <f>CONCATENATE(Замеры!C702,Замеры!E702)</f>
        <v>Группа от QF</v>
      </c>
      <c r="C706" s="35" t="str">
        <f>IF(Замеры!H702=0," ", Замеры!H702)</f>
        <v xml:space="preserve"> </v>
      </c>
      <c r="D706" s="29" t="str">
        <f>IF(Замеры!T702=0, " ", Замеры!R702)</f>
        <v xml:space="preserve"> </v>
      </c>
      <c r="E706" s="29" t="str">
        <f>CONCATENATE(Замеры!N702,Замеры!Q702,Замеры!P702)</f>
        <v xml:space="preserve"> </v>
      </c>
      <c r="F706" s="30" t="str">
        <f>IF(Замеры!T702=0," ","---")</f>
        <v xml:space="preserve"> </v>
      </c>
      <c r="G706" s="31" t="str">
        <f>IF(Замеры!T702=0," ",Замеры!I702)</f>
        <v xml:space="preserve"> </v>
      </c>
      <c r="H706" s="31" t="str">
        <f>CONCATENATE(Замеры!AE702,Замеры!U702,Замеры!AF702)</f>
        <v>0 0</v>
      </c>
      <c r="I706" s="29" t="str">
        <f>CONCATENATE(Замеры!AC702,Замеры!U702,Замеры!AD702)</f>
        <v>0 0</v>
      </c>
      <c r="J706" s="31" t="str">
        <f>IF(Замеры!T702=0," ",G706*2.55)</f>
        <v xml:space="preserve"> </v>
      </c>
      <c r="K706" s="29" t="str">
        <f>IF(Замеры!T702=0," ",Замеры!AA702)</f>
        <v xml:space="preserve"> </v>
      </c>
      <c r="L706" s="29" t="str">
        <f>IF(Замеры!T702=0," ",Замеры!AB702)</f>
        <v xml:space="preserve"> </v>
      </c>
      <c r="M706" s="29" t="str">
        <f>IF(Замеры!T702=0," ",0.1)</f>
        <v xml:space="preserve"> </v>
      </c>
      <c r="N706" s="29" t="str">
        <f>IF(Замеры!T702=0," ",Замеры!T702)</f>
        <v xml:space="preserve"> </v>
      </c>
      <c r="O706" s="29" t="str">
        <f>Замеры!U702</f>
        <v xml:space="preserve"> </v>
      </c>
      <c r="P706" s="29" t="str">
        <f>Замеры!V702</f>
        <v xml:space="preserve"> </v>
      </c>
      <c r="Q706" s="29" t="str">
        <f>IF(Замеры!T702=0," ","+")</f>
        <v xml:space="preserve"> </v>
      </c>
      <c r="R706" s="32">
        <f>Замеры!S702</f>
        <v>0</v>
      </c>
      <c r="W706" s="33" t="e">
        <f t="shared" si="20"/>
        <v>#VALUE!</v>
      </c>
      <c r="X706" s="31" t="s">
        <v>75</v>
      </c>
      <c r="Y706" s="33" t="e">
        <f t="shared" si="21"/>
        <v>#VALUE!</v>
      </c>
      <c r="Z706" s="32"/>
    </row>
    <row r="707" spans="1:26" x14ac:dyDescent="0.3">
      <c r="A707" s="35">
        <f>IF(Замеры!B703=0, " ", Замеры!B703)</f>
        <v>698</v>
      </c>
      <c r="B707" s="37" t="str">
        <f>CONCATENATE(Замеры!C703,Замеры!E703)</f>
        <v>Группа от QF</v>
      </c>
      <c r="C707" s="35" t="str">
        <f>IF(Замеры!H703=0," ", Замеры!H703)</f>
        <v xml:space="preserve"> </v>
      </c>
      <c r="D707" s="29" t="str">
        <f>IF(Замеры!T703=0, " ", Замеры!R703)</f>
        <v xml:space="preserve"> </v>
      </c>
      <c r="E707" s="29" t="str">
        <f>CONCATENATE(Замеры!N703,Замеры!Q703,Замеры!P703)</f>
        <v xml:space="preserve"> </v>
      </c>
      <c r="F707" s="30" t="str">
        <f>IF(Замеры!T703=0," ","---")</f>
        <v xml:space="preserve"> </v>
      </c>
      <c r="G707" s="31" t="str">
        <f>IF(Замеры!T703=0," ",Замеры!I703)</f>
        <v xml:space="preserve"> </v>
      </c>
      <c r="H707" s="31" t="str">
        <f>CONCATENATE(Замеры!AE703,Замеры!U703,Замеры!AF703)</f>
        <v>0 0</v>
      </c>
      <c r="I707" s="29" t="str">
        <f>CONCATENATE(Замеры!AC703,Замеры!U703,Замеры!AD703)</f>
        <v>0 0</v>
      </c>
      <c r="J707" s="31" t="str">
        <f>IF(Замеры!T703=0," ",G707*2.55)</f>
        <v xml:space="preserve"> </v>
      </c>
      <c r="K707" s="29" t="str">
        <f>IF(Замеры!T703=0," ",Замеры!AA703)</f>
        <v xml:space="preserve"> </v>
      </c>
      <c r="L707" s="29" t="str">
        <f>IF(Замеры!T703=0," ",Замеры!AB703)</f>
        <v xml:space="preserve"> </v>
      </c>
      <c r="M707" s="29" t="str">
        <f>IF(Замеры!T703=0," ",0.1)</f>
        <v xml:space="preserve"> </v>
      </c>
      <c r="N707" s="29" t="str">
        <f>IF(Замеры!T703=0," ",Замеры!T703)</f>
        <v xml:space="preserve"> </v>
      </c>
      <c r="O707" s="29" t="str">
        <f>Замеры!U703</f>
        <v xml:space="preserve"> </v>
      </c>
      <c r="P707" s="29" t="str">
        <f>Замеры!V703</f>
        <v xml:space="preserve"> </v>
      </c>
      <c r="Q707" s="29" t="str">
        <f>IF(Замеры!T703=0," ","+")</f>
        <v xml:space="preserve"> </v>
      </c>
      <c r="R707" s="32">
        <f>Замеры!S703</f>
        <v>0</v>
      </c>
      <c r="W707" s="33" t="e">
        <f t="shared" si="20"/>
        <v>#VALUE!</v>
      </c>
      <c r="X707" s="31" t="s">
        <v>75</v>
      </c>
      <c r="Y707" s="33" t="e">
        <f t="shared" si="21"/>
        <v>#VALUE!</v>
      </c>
      <c r="Z707" s="32"/>
    </row>
    <row r="708" spans="1:26" x14ac:dyDescent="0.3">
      <c r="A708" s="35">
        <f>IF(Замеры!B704=0, " ", Замеры!B704)</f>
        <v>699</v>
      </c>
      <c r="B708" s="37" t="str">
        <f>CONCATENATE(Замеры!C704,Замеры!E704)</f>
        <v>Группа от QF</v>
      </c>
      <c r="C708" s="35" t="str">
        <f>IF(Замеры!H704=0," ", Замеры!H704)</f>
        <v xml:space="preserve"> </v>
      </c>
      <c r="D708" s="29" t="str">
        <f>IF(Замеры!T704=0, " ", Замеры!R704)</f>
        <v xml:space="preserve"> </v>
      </c>
      <c r="E708" s="29" t="str">
        <f>CONCATENATE(Замеры!N704,Замеры!Q704,Замеры!P704)</f>
        <v xml:space="preserve"> </v>
      </c>
      <c r="F708" s="30" t="str">
        <f>IF(Замеры!T704=0," ","---")</f>
        <v xml:space="preserve"> </v>
      </c>
      <c r="G708" s="31" t="str">
        <f>IF(Замеры!T704=0," ",Замеры!I704)</f>
        <v xml:space="preserve"> </v>
      </c>
      <c r="H708" s="31" t="str">
        <f>CONCATENATE(Замеры!AE704,Замеры!U704,Замеры!AF704)</f>
        <v>0 0</v>
      </c>
      <c r="I708" s="29" t="str">
        <f>CONCATENATE(Замеры!AC704,Замеры!U704,Замеры!AD704)</f>
        <v>0 0</v>
      </c>
      <c r="J708" s="31" t="str">
        <f>IF(Замеры!T704=0," ",G708*2.55)</f>
        <v xml:space="preserve"> </v>
      </c>
      <c r="K708" s="29" t="str">
        <f>IF(Замеры!T704=0," ",Замеры!AA704)</f>
        <v xml:space="preserve"> </v>
      </c>
      <c r="L708" s="29" t="str">
        <f>IF(Замеры!T704=0," ",Замеры!AB704)</f>
        <v xml:space="preserve"> </v>
      </c>
      <c r="M708" s="29" t="str">
        <f>IF(Замеры!T704=0," ",0.1)</f>
        <v xml:space="preserve"> </v>
      </c>
      <c r="N708" s="29" t="str">
        <f>IF(Замеры!T704=0," ",Замеры!T704)</f>
        <v xml:space="preserve"> </v>
      </c>
      <c r="O708" s="29" t="str">
        <f>Замеры!U704</f>
        <v xml:space="preserve"> </v>
      </c>
      <c r="P708" s="29" t="str">
        <f>Замеры!V704</f>
        <v xml:space="preserve"> </v>
      </c>
      <c r="Q708" s="29" t="str">
        <f>IF(Замеры!T704=0," ","+")</f>
        <v xml:space="preserve"> </v>
      </c>
      <c r="R708" s="32">
        <f>Замеры!S704</f>
        <v>0</v>
      </c>
      <c r="W708" s="33" t="e">
        <f t="shared" si="20"/>
        <v>#VALUE!</v>
      </c>
      <c r="X708" s="31" t="s">
        <v>75</v>
      </c>
      <c r="Y708" s="33" t="e">
        <f t="shared" si="21"/>
        <v>#VALUE!</v>
      </c>
      <c r="Z708" s="32"/>
    </row>
    <row r="709" spans="1:26" x14ac:dyDescent="0.3">
      <c r="A709" s="35">
        <f>IF(Замеры!B705=0, " ", Замеры!B705)</f>
        <v>700</v>
      </c>
      <c r="B709" s="37" t="str">
        <f>CONCATENATE(Замеры!C705,Замеры!E705)</f>
        <v>Группа от QF</v>
      </c>
      <c r="C709" s="35" t="str">
        <f>IF(Замеры!H705=0," ", Замеры!H705)</f>
        <v xml:space="preserve"> </v>
      </c>
      <c r="D709" s="29" t="str">
        <f>IF(Замеры!T705=0, " ", Замеры!R705)</f>
        <v xml:space="preserve"> </v>
      </c>
      <c r="E709" s="29" t="str">
        <f>CONCATENATE(Замеры!N705,Замеры!Q705,Замеры!P705)</f>
        <v xml:space="preserve"> </v>
      </c>
      <c r="F709" s="30" t="str">
        <f>IF(Замеры!T705=0," ","---")</f>
        <v xml:space="preserve"> </v>
      </c>
      <c r="G709" s="31" t="str">
        <f>IF(Замеры!T705=0," ",Замеры!I705)</f>
        <v xml:space="preserve"> </v>
      </c>
      <c r="H709" s="31" t="str">
        <f>CONCATENATE(Замеры!AE705,Замеры!U705,Замеры!AF705)</f>
        <v>0 0</v>
      </c>
      <c r="I709" s="29" t="str">
        <f>CONCATENATE(Замеры!AC705,Замеры!U705,Замеры!AD705)</f>
        <v>0 0</v>
      </c>
      <c r="J709" s="31" t="str">
        <f>IF(Замеры!T705=0," ",G709*2.55)</f>
        <v xml:space="preserve"> </v>
      </c>
      <c r="K709" s="29" t="str">
        <f>IF(Замеры!T705=0," ",Замеры!AA705)</f>
        <v xml:space="preserve"> </v>
      </c>
      <c r="L709" s="29" t="str">
        <f>IF(Замеры!T705=0," ",Замеры!AB705)</f>
        <v xml:space="preserve"> </v>
      </c>
      <c r="M709" s="29" t="str">
        <f>IF(Замеры!T705=0," ",0.1)</f>
        <v xml:space="preserve"> </v>
      </c>
      <c r="N709" s="29" t="str">
        <f>IF(Замеры!T705=0," ",Замеры!T705)</f>
        <v xml:space="preserve"> </v>
      </c>
      <c r="O709" s="29" t="str">
        <f>Замеры!U705</f>
        <v xml:space="preserve"> </v>
      </c>
      <c r="P709" s="29" t="str">
        <f>Замеры!V705</f>
        <v xml:space="preserve"> </v>
      </c>
      <c r="Q709" s="29" t="str">
        <f>IF(Замеры!T705=0," ","+")</f>
        <v xml:space="preserve"> </v>
      </c>
      <c r="R709" s="32">
        <f>Замеры!S705</f>
        <v>0</v>
      </c>
      <c r="W709" s="33" t="e">
        <f t="shared" si="20"/>
        <v>#VALUE!</v>
      </c>
      <c r="X709" s="31" t="s">
        <v>75</v>
      </c>
      <c r="Y709" s="33" t="e">
        <f t="shared" si="21"/>
        <v>#VALUE!</v>
      </c>
      <c r="Z709" s="32"/>
    </row>
    <row r="710" spans="1:26" x14ac:dyDescent="0.3">
      <c r="A710" s="35">
        <f>IF(Замеры!B706=0, " ", Замеры!B706)</f>
        <v>701</v>
      </c>
      <c r="B710" s="37" t="str">
        <f>CONCATENATE(Замеры!C706,Замеры!E706)</f>
        <v>Группа от QF</v>
      </c>
      <c r="C710" s="35" t="str">
        <f>IF(Замеры!H706=0," ", Замеры!H706)</f>
        <v xml:space="preserve"> </v>
      </c>
      <c r="D710" s="29" t="str">
        <f>IF(Замеры!T706=0, " ", Замеры!R706)</f>
        <v xml:space="preserve"> </v>
      </c>
      <c r="E710" s="29" t="str">
        <f>CONCATENATE(Замеры!N706,Замеры!Q706,Замеры!P706)</f>
        <v xml:space="preserve"> </v>
      </c>
      <c r="F710" s="30" t="str">
        <f>IF(Замеры!T706=0," ","---")</f>
        <v xml:space="preserve"> </v>
      </c>
      <c r="G710" s="31" t="str">
        <f>IF(Замеры!T706=0," ",Замеры!I706)</f>
        <v xml:space="preserve"> </v>
      </c>
      <c r="H710" s="31" t="str">
        <f>CONCATENATE(Замеры!AE706,Замеры!U706,Замеры!AF706)</f>
        <v>0 0</v>
      </c>
      <c r="I710" s="29" t="str">
        <f>CONCATENATE(Замеры!AC706,Замеры!U706,Замеры!AD706)</f>
        <v>0 0</v>
      </c>
      <c r="J710" s="31" t="str">
        <f>IF(Замеры!T706=0," ",G710*2.55)</f>
        <v xml:space="preserve"> </v>
      </c>
      <c r="K710" s="29" t="str">
        <f>IF(Замеры!T706=0," ",Замеры!AA706)</f>
        <v xml:space="preserve"> </v>
      </c>
      <c r="L710" s="29" t="str">
        <f>IF(Замеры!T706=0," ",Замеры!AB706)</f>
        <v xml:space="preserve"> </v>
      </c>
      <c r="M710" s="29" t="str">
        <f>IF(Замеры!T706=0," ",0.1)</f>
        <v xml:space="preserve"> </v>
      </c>
      <c r="N710" s="29" t="str">
        <f>IF(Замеры!T706=0," ",Замеры!T706)</f>
        <v xml:space="preserve"> </v>
      </c>
      <c r="O710" s="29" t="str">
        <f>Замеры!U706</f>
        <v xml:space="preserve"> </v>
      </c>
      <c r="P710" s="29" t="str">
        <f>Замеры!V706</f>
        <v xml:space="preserve"> </v>
      </c>
      <c r="Q710" s="29" t="str">
        <f>IF(Замеры!T706=0," ","+")</f>
        <v xml:space="preserve"> </v>
      </c>
      <c r="R710" s="32">
        <f>Замеры!S706</f>
        <v>0</v>
      </c>
      <c r="W710" s="33" t="e">
        <f t="shared" si="20"/>
        <v>#VALUE!</v>
      </c>
      <c r="X710" s="31" t="s">
        <v>75</v>
      </c>
      <c r="Y710" s="33" t="e">
        <f t="shared" si="21"/>
        <v>#VALUE!</v>
      </c>
      <c r="Z710" s="32"/>
    </row>
    <row r="711" spans="1:26" x14ac:dyDescent="0.3">
      <c r="A711" s="35">
        <f>IF(Замеры!B707=0, " ", Замеры!B707)</f>
        <v>702</v>
      </c>
      <c r="B711" s="37" t="str">
        <f>CONCATENATE(Замеры!C707,Замеры!E707)</f>
        <v>Группа от QF</v>
      </c>
      <c r="C711" s="35" t="str">
        <f>IF(Замеры!H707=0," ", Замеры!H707)</f>
        <v xml:space="preserve"> </v>
      </c>
      <c r="D711" s="29" t="str">
        <f>IF(Замеры!T707=0, " ", Замеры!R707)</f>
        <v xml:space="preserve"> </v>
      </c>
      <c r="E711" s="29" t="str">
        <f>CONCATENATE(Замеры!N707,Замеры!Q707,Замеры!P707)</f>
        <v xml:space="preserve"> </v>
      </c>
      <c r="F711" s="30" t="str">
        <f>IF(Замеры!T707=0," ","---")</f>
        <v xml:space="preserve"> </v>
      </c>
      <c r="G711" s="31" t="str">
        <f>IF(Замеры!T707=0," ",Замеры!I707)</f>
        <v xml:space="preserve"> </v>
      </c>
      <c r="H711" s="31" t="str">
        <f>CONCATENATE(Замеры!AE707,Замеры!U707,Замеры!AF707)</f>
        <v>0 0</v>
      </c>
      <c r="I711" s="29" t="str">
        <f>CONCATENATE(Замеры!AC707,Замеры!U707,Замеры!AD707)</f>
        <v>0 0</v>
      </c>
      <c r="J711" s="31" t="str">
        <f>IF(Замеры!T707=0," ",G711*2.55)</f>
        <v xml:space="preserve"> </v>
      </c>
      <c r="K711" s="29" t="str">
        <f>IF(Замеры!T707=0," ",Замеры!AA707)</f>
        <v xml:space="preserve"> </v>
      </c>
      <c r="L711" s="29" t="str">
        <f>IF(Замеры!T707=0," ",Замеры!AB707)</f>
        <v xml:space="preserve"> </v>
      </c>
      <c r="M711" s="29" t="str">
        <f>IF(Замеры!T707=0," ",0.1)</f>
        <v xml:space="preserve"> </v>
      </c>
      <c r="N711" s="29" t="str">
        <f>IF(Замеры!T707=0," ",Замеры!T707)</f>
        <v xml:space="preserve"> </v>
      </c>
      <c r="O711" s="29" t="str">
        <f>Замеры!U707</f>
        <v xml:space="preserve"> </v>
      </c>
      <c r="P711" s="29" t="str">
        <f>Замеры!V707</f>
        <v xml:space="preserve"> </v>
      </c>
      <c r="Q711" s="29" t="str">
        <f>IF(Замеры!T707=0," ","+")</f>
        <v xml:space="preserve"> </v>
      </c>
      <c r="R711" s="32">
        <f>Замеры!S707</f>
        <v>0</v>
      </c>
      <c r="W711" s="33" t="e">
        <f t="shared" si="20"/>
        <v>#VALUE!</v>
      </c>
      <c r="X711" s="31" t="s">
        <v>75</v>
      </c>
      <c r="Y711" s="33" t="e">
        <f t="shared" si="21"/>
        <v>#VALUE!</v>
      </c>
      <c r="Z711" s="32"/>
    </row>
    <row r="712" spans="1:26" x14ac:dyDescent="0.3">
      <c r="A712" s="35">
        <f>IF(Замеры!B708=0, " ", Замеры!B708)</f>
        <v>703</v>
      </c>
      <c r="B712" s="37" t="str">
        <f>CONCATENATE(Замеры!C708,Замеры!E708)</f>
        <v>Группа от QF</v>
      </c>
      <c r="C712" s="35" t="str">
        <f>IF(Замеры!H708=0," ", Замеры!H708)</f>
        <v xml:space="preserve"> </v>
      </c>
      <c r="D712" s="29" t="str">
        <f>IF(Замеры!T708=0, " ", Замеры!R708)</f>
        <v xml:space="preserve"> </v>
      </c>
      <c r="E712" s="29" t="str">
        <f>CONCATENATE(Замеры!N708,Замеры!Q708,Замеры!P708)</f>
        <v xml:space="preserve"> </v>
      </c>
      <c r="F712" s="30" t="str">
        <f>IF(Замеры!T708=0," ","---")</f>
        <v xml:space="preserve"> </v>
      </c>
      <c r="G712" s="31" t="str">
        <f>IF(Замеры!T708=0," ",Замеры!I708)</f>
        <v xml:space="preserve"> </v>
      </c>
      <c r="H712" s="31" t="str">
        <f>CONCATENATE(Замеры!AE708,Замеры!U708,Замеры!AF708)</f>
        <v>0 0</v>
      </c>
      <c r="I712" s="29" t="str">
        <f>CONCATENATE(Замеры!AC708,Замеры!U708,Замеры!AD708)</f>
        <v>0 0</v>
      </c>
      <c r="J712" s="31" t="str">
        <f>IF(Замеры!T708=0," ",G712*2.55)</f>
        <v xml:space="preserve"> </v>
      </c>
      <c r="K712" s="29" t="str">
        <f>IF(Замеры!T708=0," ",Замеры!AA708)</f>
        <v xml:space="preserve"> </v>
      </c>
      <c r="L712" s="29" t="str">
        <f>IF(Замеры!T708=0," ",Замеры!AB708)</f>
        <v xml:space="preserve"> </v>
      </c>
      <c r="M712" s="29" t="str">
        <f>IF(Замеры!T708=0," ",0.1)</f>
        <v xml:space="preserve"> </v>
      </c>
      <c r="N712" s="29" t="str">
        <f>IF(Замеры!T708=0," ",Замеры!T708)</f>
        <v xml:space="preserve"> </v>
      </c>
      <c r="O712" s="29" t="str">
        <f>Замеры!U708</f>
        <v xml:space="preserve"> </v>
      </c>
      <c r="P712" s="29" t="str">
        <f>Замеры!V708</f>
        <v xml:space="preserve"> </v>
      </c>
      <c r="Q712" s="29" t="str">
        <f>IF(Замеры!T708=0," ","+")</f>
        <v xml:space="preserve"> </v>
      </c>
      <c r="R712" s="32">
        <f>Замеры!S708</f>
        <v>0</v>
      </c>
      <c r="W712" s="33" t="e">
        <f t="shared" si="20"/>
        <v>#VALUE!</v>
      </c>
      <c r="X712" s="31" t="s">
        <v>75</v>
      </c>
      <c r="Y712" s="33" t="e">
        <f t="shared" si="21"/>
        <v>#VALUE!</v>
      </c>
      <c r="Z712" s="32"/>
    </row>
    <row r="713" spans="1:26" x14ac:dyDescent="0.3">
      <c r="A713" s="35">
        <f>IF(Замеры!B709=0, " ", Замеры!B709)</f>
        <v>704</v>
      </c>
      <c r="B713" s="37" t="str">
        <f>CONCATENATE(Замеры!C709,Замеры!E709)</f>
        <v>Группа от QF</v>
      </c>
      <c r="C713" s="35" t="str">
        <f>IF(Замеры!H709=0," ", Замеры!H709)</f>
        <v xml:space="preserve"> </v>
      </c>
      <c r="D713" s="29" t="str">
        <f>IF(Замеры!T709=0, " ", Замеры!R709)</f>
        <v xml:space="preserve"> </v>
      </c>
      <c r="E713" s="29" t="str">
        <f>CONCATENATE(Замеры!N709,Замеры!Q709,Замеры!P709)</f>
        <v xml:space="preserve"> </v>
      </c>
      <c r="F713" s="30" t="str">
        <f>IF(Замеры!T709=0," ","---")</f>
        <v xml:space="preserve"> </v>
      </c>
      <c r="G713" s="31" t="str">
        <f>IF(Замеры!T709=0," ",Замеры!I709)</f>
        <v xml:space="preserve"> </v>
      </c>
      <c r="H713" s="31" t="str">
        <f>CONCATENATE(Замеры!AE709,Замеры!U709,Замеры!AF709)</f>
        <v>0 0</v>
      </c>
      <c r="I713" s="29" t="str">
        <f>CONCATENATE(Замеры!AC709,Замеры!U709,Замеры!AD709)</f>
        <v>0 0</v>
      </c>
      <c r="J713" s="31" t="str">
        <f>IF(Замеры!T709=0," ",G713*2.55)</f>
        <v xml:space="preserve"> </v>
      </c>
      <c r="K713" s="29" t="str">
        <f>IF(Замеры!T709=0," ",Замеры!AA709)</f>
        <v xml:space="preserve"> </v>
      </c>
      <c r="L713" s="29" t="str">
        <f>IF(Замеры!T709=0," ",Замеры!AB709)</f>
        <v xml:space="preserve"> </v>
      </c>
      <c r="M713" s="29" t="str">
        <f>IF(Замеры!T709=0," ",0.1)</f>
        <v xml:space="preserve"> </v>
      </c>
      <c r="N713" s="29" t="str">
        <f>IF(Замеры!T709=0," ",Замеры!T709)</f>
        <v xml:space="preserve"> </v>
      </c>
      <c r="O713" s="29" t="str">
        <f>Замеры!U709</f>
        <v xml:space="preserve"> </v>
      </c>
      <c r="P713" s="29" t="str">
        <f>Замеры!V709</f>
        <v xml:space="preserve"> </v>
      </c>
      <c r="Q713" s="29" t="str">
        <f>IF(Замеры!T709=0," ","+")</f>
        <v xml:space="preserve"> </v>
      </c>
      <c r="R713" s="32">
        <f>Замеры!S709</f>
        <v>0</v>
      </c>
      <c r="W713" s="33" t="e">
        <f t="shared" si="20"/>
        <v>#VALUE!</v>
      </c>
      <c r="X713" s="31" t="s">
        <v>75</v>
      </c>
      <c r="Y713" s="33" t="e">
        <f t="shared" si="21"/>
        <v>#VALUE!</v>
      </c>
      <c r="Z713" s="32"/>
    </row>
    <row r="714" spans="1:26" x14ac:dyDescent="0.3">
      <c r="A714" s="35">
        <f>IF(Замеры!B710=0, " ", Замеры!B710)</f>
        <v>705</v>
      </c>
      <c r="B714" s="37" t="str">
        <f>CONCATENATE(Замеры!C710,Замеры!E710)</f>
        <v>Группа от QF</v>
      </c>
      <c r="C714" s="35" t="str">
        <f>IF(Замеры!H710=0," ", Замеры!H710)</f>
        <v xml:space="preserve"> </v>
      </c>
      <c r="D714" s="29" t="str">
        <f>IF(Замеры!T710=0, " ", Замеры!R710)</f>
        <v xml:space="preserve"> </v>
      </c>
      <c r="E714" s="29" t="str">
        <f>CONCATENATE(Замеры!N710,Замеры!Q710,Замеры!P710)</f>
        <v xml:space="preserve"> </v>
      </c>
      <c r="F714" s="30" t="str">
        <f>IF(Замеры!T710=0," ","---")</f>
        <v xml:space="preserve"> </v>
      </c>
      <c r="G714" s="31" t="str">
        <f>IF(Замеры!T710=0," ",Замеры!I710)</f>
        <v xml:space="preserve"> </v>
      </c>
      <c r="H714" s="31" t="str">
        <f>CONCATENATE(Замеры!AE710,Замеры!U710,Замеры!AF710)</f>
        <v>0 0</v>
      </c>
      <c r="I714" s="29" t="str">
        <f>CONCATENATE(Замеры!AC710,Замеры!U710,Замеры!AD710)</f>
        <v>0 0</v>
      </c>
      <c r="J714" s="31" t="str">
        <f>IF(Замеры!T710=0," ",G714*2.55)</f>
        <v xml:space="preserve"> </v>
      </c>
      <c r="K714" s="29" t="str">
        <f>IF(Замеры!T710=0," ",Замеры!AA710)</f>
        <v xml:space="preserve"> </v>
      </c>
      <c r="L714" s="29" t="str">
        <f>IF(Замеры!T710=0," ",Замеры!AB710)</f>
        <v xml:space="preserve"> </v>
      </c>
      <c r="M714" s="29" t="str">
        <f>IF(Замеры!T710=0," ",0.1)</f>
        <v xml:space="preserve"> </v>
      </c>
      <c r="N714" s="29" t="str">
        <f>IF(Замеры!T710=0," ",Замеры!T710)</f>
        <v xml:space="preserve"> </v>
      </c>
      <c r="O714" s="29" t="str">
        <f>Замеры!U710</f>
        <v xml:space="preserve"> </v>
      </c>
      <c r="P714" s="29" t="str">
        <f>Замеры!V710</f>
        <v xml:space="preserve"> </v>
      </c>
      <c r="Q714" s="29" t="str">
        <f>IF(Замеры!T710=0," ","+")</f>
        <v xml:space="preserve"> </v>
      </c>
      <c r="R714" s="32">
        <f>Замеры!S710</f>
        <v>0</v>
      </c>
      <c r="W714" s="33" t="e">
        <f t="shared" ref="W714:W777" si="22">G714*1.13</f>
        <v>#VALUE!</v>
      </c>
      <c r="X714" s="31" t="s">
        <v>75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IF(Замеры!B711=0, " ", Замеры!B711)</f>
        <v>706</v>
      </c>
      <c r="B715" s="37" t="str">
        <f>CONCATENATE(Замеры!C711,Замеры!E711)</f>
        <v>Группа от QF</v>
      </c>
      <c r="C715" s="35" t="str">
        <f>IF(Замеры!H711=0," ", Замеры!H711)</f>
        <v xml:space="preserve"> </v>
      </c>
      <c r="D715" s="29" t="str">
        <f>IF(Замеры!T711=0, " ", Замеры!R711)</f>
        <v xml:space="preserve"> </v>
      </c>
      <c r="E715" s="29" t="str">
        <f>CONCATENATE(Замеры!N711,Замеры!Q711,Замеры!P711)</f>
        <v xml:space="preserve"> </v>
      </c>
      <c r="F715" s="30" t="str">
        <f>IF(Замеры!T711=0," ","---")</f>
        <v xml:space="preserve"> </v>
      </c>
      <c r="G715" s="31" t="str">
        <f>IF(Замеры!T711=0," ",Замеры!I711)</f>
        <v xml:space="preserve"> </v>
      </c>
      <c r="H715" s="31" t="str">
        <f>CONCATENATE(Замеры!AE711,Замеры!U711,Замеры!AF711)</f>
        <v>0 0</v>
      </c>
      <c r="I715" s="29" t="str">
        <f>CONCATENATE(Замеры!AC711,Замеры!U711,Замеры!AD711)</f>
        <v>0 0</v>
      </c>
      <c r="J715" s="31" t="str">
        <f>IF(Замеры!T711=0," ",G715*2.55)</f>
        <v xml:space="preserve"> </v>
      </c>
      <c r="K715" s="29" t="str">
        <f>IF(Замеры!T711=0," ",Замеры!AA711)</f>
        <v xml:space="preserve"> </v>
      </c>
      <c r="L715" s="29" t="str">
        <f>IF(Замеры!T711=0," ",Замеры!AB711)</f>
        <v xml:space="preserve"> </v>
      </c>
      <c r="M715" s="29" t="str">
        <f>IF(Замеры!T711=0," ",0.1)</f>
        <v xml:space="preserve"> </v>
      </c>
      <c r="N715" s="29" t="str">
        <f>IF(Замеры!T711=0," ",Замеры!T711)</f>
        <v xml:space="preserve"> </v>
      </c>
      <c r="O715" s="29" t="str">
        <f>Замеры!U711</f>
        <v xml:space="preserve"> </v>
      </c>
      <c r="P715" s="29" t="str">
        <f>Замеры!V711</f>
        <v xml:space="preserve"> </v>
      </c>
      <c r="Q715" s="29" t="str">
        <f>IF(Замеры!T711=0," ","+")</f>
        <v xml:space="preserve"> </v>
      </c>
      <c r="R715" s="32">
        <f>Замеры!S711</f>
        <v>0</v>
      </c>
      <c r="W715" s="33" t="e">
        <f t="shared" si="22"/>
        <v>#VALUE!</v>
      </c>
      <c r="X715" s="31" t="s">
        <v>75</v>
      </c>
      <c r="Y715" s="33" t="e">
        <f t="shared" si="23"/>
        <v>#VALUE!</v>
      </c>
      <c r="Z715" s="32"/>
    </row>
    <row r="716" spans="1:26" x14ac:dyDescent="0.3">
      <c r="A716" s="35">
        <f>IF(Замеры!B712=0, " ", Замеры!B712)</f>
        <v>707</v>
      </c>
      <c r="B716" s="37" t="str">
        <f>CONCATENATE(Замеры!C712,Замеры!E712)</f>
        <v>Группа от QF</v>
      </c>
      <c r="C716" s="35" t="str">
        <f>IF(Замеры!H712=0," ", Замеры!H712)</f>
        <v xml:space="preserve"> </v>
      </c>
      <c r="D716" s="29" t="str">
        <f>IF(Замеры!T712=0, " ", Замеры!R712)</f>
        <v xml:space="preserve"> </v>
      </c>
      <c r="E716" s="29" t="str">
        <f>CONCATENATE(Замеры!N712,Замеры!Q712,Замеры!P712)</f>
        <v xml:space="preserve"> </v>
      </c>
      <c r="F716" s="30" t="str">
        <f>IF(Замеры!T712=0," ","---")</f>
        <v xml:space="preserve"> </v>
      </c>
      <c r="G716" s="31" t="str">
        <f>IF(Замеры!T712=0," ",Замеры!I712)</f>
        <v xml:space="preserve"> </v>
      </c>
      <c r="H716" s="31" t="str">
        <f>CONCATENATE(Замеры!AE712,Замеры!U712,Замеры!AF712)</f>
        <v>0 0</v>
      </c>
      <c r="I716" s="29" t="str">
        <f>CONCATENATE(Замеры!AC712,Замеры!U712,Замеры!AD712)</f>
        <v>0 0</v>
      </c>
      <c r="J716" s="31" t="str">
        <f>IF(Замеры!T712=0," ",G716*2.55)</f>
        <v xml:space="preserve"> </v>
      </c>
      <c r="K716" s="29" t="str">
        <f>IF(Замеры!T712=0," ",Замеры!AA712)</f>
        <v xml:space="preserve"> </v>
      </c>
      <c r="L716" s="29" t="str">
        <f>IF(Замеры!T712=0," ",Замеры!AB712)</f>
        <v xml:space="preserve"> </v>
      </c>
      <c r="M716" s="29" t="str">
        <f>IF(Замеры!T712=0," ",0.1)</f>
        <v xml:space="preserve"> </v>
      </c>
      <c r="N716" s="29" t="str">
        <f>IF(Замеры!T712=0," ",Замеры!T712)</f>
        <v xml:space="preserve"> </v>
      </c>
      <c r="O716" s="29" t="str">
        <f>Замеры!U712</f>
        <v xml:space="preserve"> </v>
      </c>
      <c r="P716" s="29" t="str">
        <f>Замеры!V712</f>
        <v xml:space="preserve"> </v>
      </c>
      <c r="Q716" s="29" t="str">
        <f>IF(Замеры!T712=0," ","+")</f>
        <v xml:space="preserve"> </v>
      </c>
      <c r="R716" s="32">
        <f>Замеры!S712</f>
        <v>0</v>
      </c>
      <c r="W716" s="33" t="e">
        <f t="shared" si="22"/>
        <v>#VALUE!</v>
      </c>
      <c r="X716" s="31" t="s">
        <v>75</v>
      </c>
      <c r="Y716" s="33" t="e">
        <f t="shared" si="23"/>
        <v>#VALUE!</v>
      </c>
      <c r="Z716" s="32"/>
    </row>
    <row r="717" spans="1:26" x14ac:dyDescent="0.3">
      <c r="A717" s="35">
        <f>IF(Замеры!B713=0, " ", Замеры!B713)</f>
        <v>708</v>
      </c>
      <c r="B717" s="37" t="str">
        <f>CONCATENATE(Замеры!C713,Замеры!E713)</f>
        <v>Группа от QF</v>
      </c>
      <c r="C717" s="35" t="str">
        <f>IF(Замеры!H713=0," ", Замеры!H713)</f>
        <v xml:space="preserve"> </v>
      </c>
      <c r="D717" s="29" t="str">
        <f>IF(Замеры!T713=0, " ", Замеры!R713)</f>
        <v xml:space="preserve"> </v>
      </c>
      <c r="E717" s="29" t="str">
        <f>CONCATENATE(Замеры!N713,Замеры!Q713,Замеры!P713)</f>
        <v xml:space="preserve"> </v>
      </c>
      <c r="F717" s="30" t="str">
        <f>IF(Замеры!T713=0," ","---")</f>
        <v xml:space="preserve"> </v>
      </c>
      <c r="G717" s="31" t="str">
        <f>IF(Замеры!T713=0," ",Замеры!I713)</f>
        <v xml:space="preserve"> </v>
      </c>
      <c r="H717" s="31" t="str">
        <f>CONCATENATE(Замеры!AE713,Замеры!U713,Замеры!AF713)</f>
        <v>0 0</v>
      </c>
      <c r="I717" s="29" t="str">
        <f>CONCATENATE(Замеры!AC713,Замеры!U713,Замеры!AD713)</f>
        <v>0 0</v>
      </c>
      <c r="J717" s="31" t="str">
        <f>IF(Замеры!T713=0," ",G717*2.55)</f>
        <v xml:space="preserve"> </v>
      </c>
      <c r="K717" s="29" t="str">
        <f>IF(Замеры!T713=0," ",Замеры!AA713)</f>
        <v xml:space="preserve"> </v>
      </c>
      <c r="L717" s="29" t="str">
        <f>IF(Замеры!T713=0," ",Замеры!AB713)</f>
        <v xml:space="preserve"> </v>
      </c>
      <c r="M717" s="29" t="str">
        <f>IF(Замеры!T713=0," ",0.1)</f>
        <v xml:space="preserve"> </v>
      </c>
      <c r="N717" s="29" t="str">
        <f>IF(Замеры!T713=0," ",Замеры!T713)</f>
        <v xml:space="preserve"> </v>
      </c>
      <c r="O717" s="29" t="str">
        <f>Замеры!U713</f>
        <v xml:space="preserve"> </v>
      </c>
      <c r="P717" s="29" t="str">
        <f>Замеры!V713</f>
        <v xml:space="preserve"> </v>
      </c>
      <c r="Q717" s="29" t="str">
        <f>IF(Замеры!T713=0," ","+")</f>
        <v xml:space="preserve"> </v>
      </c>
      <c r="R717" s="32">
        <f>Замеры!S713</f>
        <v>0</v>
      </c>
      <c r="W717" s="33" t="e">
        <f t="shared" si="22"/>
        <v>#VALUE!</v>
      </c>
      <c r="X717" s="31" t="s">
        <v>75</v>
      </c>
      <c r="Y717" s="33" t="e">
        <f t="shared" si="23"/>
        <v>#VALUE!</v>
      </c>
      <c r="Z717" s="32"/>
    </row>
    <row r="718" spans="1:26" x14ac:dyDescent="0.3">
      <c r="A718" s="35">
        <f>IF(Замеры!B714=0, " ", Замеры!B714)</f>
        <v>709</v>
      </c>
      <c r="B718" s="37" t="str">
        <f>CONCATENATE(Замеры!C714,Замеры!E714)</f>
        <v>Группа от QF</v>
      </c>
      <c r="C718" s="35" t="str">
        <f>IF(Замеры!H714=0," ", Замеры!H714)</f>
        <v xml:space="preserve"> </v>
      </c>
      <c r="D718" s="29" t="str">
        <f>IF(Замеры!T714=0, " ", Замеры!R714)</f>
        <v xml:space="preserve"> </v>
      </c>
      <c r="E718" s="29" t="str">
        <f>CONCATENATE(Замеры!N714,Замеры!Q714,Замеры!P714)</f>
        <v xml:space="preserve"> </v>
      </c>
      <c r="F718" s="30" t="str">
        <f>IF(Замеры!T714=0," ","---")</f>
        <v xml:space="preserve"> </v>
      </c>
      <c r="G718" s="31" t="str">
        <f>IF(Замеры!T714=0," ",Замеры!I714)</f>
        <v xml:space="preserve"> </v>
      </c>
      <c r="H718" s="31" t="str">
        <f>CONCATENATE(Замеры!AE714,Замеры!U714,Замеры!AF714)</f>
        <v>0 0</v>
      </c>
      <c r="I718" s="29" t="str">
        <f>CONCATENATE(Замеры!AC714,Замеры!U714,Замеры!AD714)</f>
        <v>0 0</v>
      </c>
      <c r="J718" s="31" t="str">
        <f>IF(Замеры!T714=0," ",G718*2.55)</f>
        <v xml:space="preserve"> </v>
      </c>
      <c r="K718" s="29" t="str">
        <f>IF(Замеры!T714=0," ",Замеры!AA714)</f>
        <v xml:space="preserve"> </v>
      </c>
      <c r="L718" s="29" t="str">
        <f>IF(Замеры!T714=0," ",Замеры!AB714)</f>
        <v xml:space="preserve"> </v>
      </c>
      <c r="M718" s="29" t="str">
        <f>IF(Замеры!T714=0," ",0.1)</f>
        <v xml:space="preserve"> </v>
      </c>
      <c r="N718" s="29" t="str">
        <f>IF(Замеры!T714=0," ",Замеры!T714)</f>
        <v xml:space="preserve"> </v>
      </c>
      <c r="O718" s="29" t="str">
        <f>Замеры!U714</f>
        <v xml:space="preserve"> </v>
      </c>
      <c r="P718" s="29" t="str">
        <f>Замеры!V714</f>
        <v xml:space="preserve"> </v>
      </c>
      <c r="Q718" s="29" t="str">
        <f>IF(Замеры!T714=0," ","+")</f>
        <v xml:space="preserve"> </v>
      </c>
      <c r="R718" s="32">
        <f>Замеры!S714</f>
        <v>0</v>
      </c>
      <c r="W718" s="33" t="e">
        <f t="shared" si="22"/>
        <v>#VALUE!</v>
      </c>
      <c r="X718" s="31" t="s">
        <v>75</v>
      </c>
      <c r="Y718" s="33" t="e">
        <f t="shared" si="23"/>
        <v>#VALUE!</v>
      </c>
      <c r="Z718" s="32"/>
    </row>
    <row r="719" spans="1:26" x14ac:dyDescent="0.3">
      <c r="A719" s="35">
        <f>IF(Замеры!B715=0, " ", Замеры!B715)</f>
        <v>710</v>
      </c>
      <c r="B719" s="37" t="str">
        <f>CONCATENATE(Замеры!C715,Замеры!E715)</f>
        <v>Группа от QF</v>
      </c>
      <c r="C719" s="35" t="str">
        <f>IF(Замеры!H715=0," ", Замеры!H715)</f>
        <v xml:space="preserve"> </v>
      </c>
      <c r="D719" s="29" t="str">
        <f>IF(Замеры!T715=0, " ", Замеры!R715)</f>
        <v xml:space="preserve"> </v>
      </c>
      <c r="E719" s="29" t="str">
        <f>CONCATENATE(Замеры!N715,Замеры!Q715,Замеры!P715)</f>
        <v xml:space="preserve"> </v>
      </c>
      <c r="F719" s="30" t="str">
        <f>IF(Замеры!T715=0," ","---")</f>
        <v xml:space="preserve"> </v>
      </c>
      <c r="G719" s="31" t="str">
        <f>IF(Замеры!T715=0," ",Замеры!I715)</f>
        <v xml:space="preserve"> </v>
      </c>
      <c r="H719" s="31" t="str">
        <f>CONCATENATE(Замеры!AE715,Замеры!U715,Замеры!AF715)</f>
        <v>0 0</v>
      </c>
      <c r="I719" s="29" t="str">
        <f>CONCATENATE(Замеры!AC715,Замеры!U715,Замеры!AD715)</f>
        <v>0 0</v>
      </c>
      <c r="J719" s="31" t="str">
        <f>IF(Замеры!T715=0," ",G719*2.55)</f>
        <v xml:space="preserve"> </v>
      </c>
      <c r="K719" s="29" t="str">
        <f>IF(Замеры!T715=0," ",Замеры!AA715)</f>
        <v xml:space="preserve"> </v>
      </c>
      <c r="L719" s="29" t="str">
        <f>IF(Замеры!T715=0," ",Замеры!AB715)</f>
        <v xml:space="preserve"> </v>
      </c>
      <c r="M719" s="29" t="str">
        <f>IF(Замеры!T715=0," ",0.1)</f>
        <v xml:space="preserve"> </v>
      </c>
      <c r="N719" s="29" t="str">
        <f>IF(Замеры!T715=0," ",Замеры!T715)</f>
        <v xml:space="preserve"> </v>
      </c>
      <c r="O719" s="29" t="str">
        <f>Замеры!U715</f>
        <v xml:space="preserve"> </v>
      </c>
      <c r="P719" s="29" t="str">
        <f>Замеры!V715</f>
        <v xml:space="preserve"> </v>
      </c>
      <c r="Q719" s="29" t="str">
        <f>IF(Замеры!T715=0," ","+")</f>
        <v xml:space="preserve"> </v>
      </c>
      <c r="R719" s="32">
        <f>Замеры!S715</f>
        <v>0</v>
      </c>
      <c r="W719" s="33" t="e">
        <f t="shared" si="22"/>
        <v>#VALUE!</v>
      </c>
      <c r="X719" s="31" t="s">
        <v>75</v>
      </c>
      <c r="Y719" s="33" t="e">
        <f t="shared" si="23"/>
        <v>#VALUE!</v>
      </c>
      <c r="Z719" s="32"/>
    </row>
    <row r="720" spans="1:26" x14ac:dyDescent="0.3">
      <c r="A720" s="35">
        <f>IF(Замеры!B716=0, " ", Замеры!B716)</f>
        <v>711</v>
      </c>
      <c r="B720" s="37" t="str">
        <f>CONCATENATE(Замеры!C716,Замеры!E716)</f>
        <v>Группа от QF</v>
      </c>
      <c r="C720" s="35" t="str">
        <f>IF(Замеры!H716=0," ", Замеры!H716)</f>
        <v xml:space="preserve"> </v>
      </c>
      <c r="D720" s="29" t="str">
        <f>IF(Замеры!T716=0, " ", Замеры!R716)</f>
        <v xml:space="preserve"> </v>
      </c>
      <c r="E720" s="29" t="str">
        <f>CONCATENATE(Замеры!N716,Замеры!Q716,Замеры!P716)</f>
        <v xml:space="preserve"> </v>
      </c>
      <c r="F720" s="30" t="str">
        <f>IF(Замеры!T716=0," ","---")</f>
        <v xml:space="preserve"> </v>
      </c>
      <c r="G720" s="31" t="str">
        <f>IF(Замеры!T716=0," ",Замеры!I716)</f>
        <v xml:space="preserve"> </v>
      </c>
      <c r="H720" s="31" t="str">
        <f>CONCATENATE(Замеры!AE716,Замеры!U716,Замеры!AF716)</f>
        <v>0 0</v>
      </c>
      <c r="I720" s="29" t="str">
        <f>CONCATENATE(Замеры!AC716,Замеры!U716,Замеры!AD716)</f>
        <v>0 0</v>
      </c>
      <c r="J720" s="31" t="str">
        <f>IF(Замеры!T716=0," ",G720*2.55)</f>
        <v xml:space="preserve"> </v>
      </c>
      <c r="K720" s="29" t="str">
        <f>IF(Замеры!T716=0," ",Замеры!AA716)</f>
        <v xml:space="preserve"> </v>
      </c>
      <c r="L720" s="29" t="str">
        <f>IF(Замеры!T716=0," ",Замеры!AB716)</f>
        <v xml:space="preserve"> </v>
      </c>
      <c r="M720" s="29" t="str">
        <f>IF(Замеры!T716=0," ",0.1)</f>
        <v xml:space="preserve"> </v>
      </c>
      <c r="N720" s="29" t="str">
        <f>IF(Замеры!T716=0," ",Замеры!T716)</f>
        <v xml:space="preserve"> </v>
      </c>
      <c r="O720" s="29" t="str">
        <f>Замеры!U716</f>
        <v xml:space="preserve"> </v>
      </c>
      <c r="P720" s="29" t="str">
        <f>Замеры!V716</f>
        <v xml:space="preserve"> </v>
      </c>
      <c r="Q720" s="29" t="str">
        <f>IF(Замеры!T716=0," ","+")</f>
        <v xml:space="preserve"> </v>
      </c>
      <c r="R720" s="32">
        <f>Замеры!S716</f>
        <v>0</v>
      </c>
      <c r="W720" s="33" t="e">
        <f t="shared" si="22"/>
        <v>#VALUE!</v>
      </c>
      <c r="X720" s="31" t="s">
        <v>75</v>
      </c>
      <c r="Y720" s="33" t="e">
        <f t="shared" si="23"/>
        <v>#VALUE!</v>
      </c>
      <c r="Z720" s="32"/>
    </row>
    <row r="721" spans="1:26" x14ac:dyDescent="0.3">
      <c r="A721" s="35">
        <f>IF(Замеры!B717=0, " ", Замеры!B717)</f>
        <v>712</v>
      </c>
      <c r="B721" s="37" t="str">
        <f>CONCATENATE(Замеры!C717,Замеры!E717)</f>
        <v>Группа от QF</v>
      </c>
      <c r="C721" s="35" t="str">
        <f>IF(Замеры!H717=0," ", Замеры!H717)</f>
        <v xml:space="preserve"> </v>
      </c>
      <c r="D721" s="29" t="str">
        <f>IF(Замеры!T717=0, " ", Замеры!R717)</f>
        <v xml:space="preserve"> </v>
      </c>
      <c r="E721" s="29" t="str">
        <f>CONCATENATE(Замеры!N717,Замеры!Q717,Замеры!P717)</f>
        <v xml:space="preserve"> </v>
      </c>
      <c r="F721" s="30" t="str">
        <f>IF(Замеры!T717=0," ","---")</f>
        <v xml:space="preserve"> </v>
      </c>
      <c r="G721" s="31" t="str">
        <f>IF(Замеры!T717=0," ",Замеры!I717)</f>
        <v xml:space="preserve"> </v>
      </c>
      <c r="H721" s="31" t="str">
        <f>CONCATENATE(Замеры!AE717,Замеры!U717,Замеры!AF717)</f>
        <v>0 0</v>
      </c>
      <c r="I721" s="29" t="str">
        <f>CONCATENATE(Замеры!AC717,Замеры!U717,Замеры!AD717)</f>
        <v>0 0</v>
      </c>
      <c r="J721" s="31" t="str">
        <f>IF(Замеры!T717=0," ",G721*2.55)</f>
        <v xml:space="preserve"> </v>
      </c>
      <c r="K721" s="29" t="str">
        <f>IF(Замеры!T717=0," ",Замеры!AA717)</f>
        <v xml:space="preserve"> </v>
      </c>
      <c r="L721" s="29" t="str">
        <f>IF(Замеры!T717=0," ",Замеры!AB717)</f>
        <v xml:space="preserve"> </v>
      </c>
      <c r="M721" s="29" t="str">
        <f>IF(Замеры!T717=0," ",0.1)</f>
        <v xml:space="preserve"> </v>
      </c>
      <c r="N721" s="29" t="str">
        <f>IF(Замеры!T717=0," ",Замеры!T717)</f>
        <v xml:space="preserve"> </v>
      </c>
      <c r="O721" s="29" t="str">
        <f>Замеры!U717</f>
        <v xml:space="preserve"> </v>
      </c>
      <c r="P721" s="29" t="str">
        <f>Замеры!V717</f>
        <v xml:space="preserve"> </v>
      </c>
      <c r="Q721" s="29" t="str">
        <f>IF(Замеры!T717=0," ","+")</f>
        <v xml:space="preserve"> </v>
      </c>
      <c r="R721" s="32">
        <f>Замеры!S717</f>
        <v>0</v>
      </c>
      <c r="W721" s="33" t="e">
        <f t="shared" si="22"/>
        <v>#VALUE!</v>
      </c>
      <c r="X721" s="31" t="s">
        <v>75</v>
      </c>
      <c r="Y721" s="33" t="e">
        <f t="shared" si="23"/>
        <v>#VALUE!</v>
      </c>
      <c r="Z721" s="32"/>
    </row>
    <row r="722" spans="1:26" x14ac:dyDescent="0.3">
      <c r="A722" s="35">
        <f>IF(Замеры!B718=0, " ", Замеры!B718)</f>
        <v>713</v>
      </c>
      <c r="B722" s="37" t="str">
        <f>CONCATENATE(Замеры!C718,Замеры!E718)</f>
        <v>Группа от QF</v>
      </c>
      <c r="C722" s="35" t="str">
        <f>IF(Замеры!H718=0," ", Замеры!H718)</f>
        <v xml:space="preserve"> </v>
      </c>
      <c r="D722" s="29" t="str">
        <f>IF(Замеры!T718=0, " ", Замеры!R718)</f>
        <v xml:space="preserve"> </v>
      </c>
      <c r="E722" s="29" t="str">
        <f>CONCATENATE(Замеры!N718,Замеры!Q718,Замеры!P718)</f>
        <v xml:space="preserve"> </v>
      </c>
      <c r="F722" s="30" t="str">
        <f>IF(Замеры!T718=0," ","---")</f>
        <v xml:space="preserve"> </v>
      </c>
      <c r="G722" s="31" t="str">
        <f>IF(Замеры!T718=0," ",Замеры!I718)</f>
        <v xml:space="preserve"> </v>
      </c>
      <c r="H722" s="31" t="str">
        <f>CONCATENATE(Замеры!AE718,Замеры!U718,Замеры!AF718)</f>
        <v>0 0</v>
      </c>
      <c r="I722" s="29" t="str">
        <f>CONCATENATE(Замеры!AC718,Замеры!U718,Замеры!AD718)</f>
        <v>0 0</v>
      </c>
      <c r="J722" s="31" t="str">
        <f>IF(Замеры!T718=0," ",G722*2.55)</f>
        <v xml:space="preserve"> </v>
      </c>
      <c r="K722" s="29" t="str">
        <f>IF(Замеры!T718=0," ",Замеры!AA718)</f>
        <v xml:space="preserve"> </v>
      </c>
      <c r="L722" s="29" t="str">
        <f>IF(Замеры!T718=0," ",Замеры!AB718)</f>
        <v xml:space="preserve"> </v>
      </c>
      <c r="M722" s="29" t="str">
        <f>IF(Замеры!T718=0," ",0.1)</f>
        <v xml:space="preserve"> </v>
      </c>
      <c r="N722" s="29" t="str">
        <f>IF(Замеры!T718=0," ",Замеры!T718)</f>
        <v xml:space="preserve"> </v>
      </c>
      <c r="O722" s="29" t="str">
        <f>Замеры!U718</f>
        <v xml:space="preserve"> </v>
      </c>
      <c r="P722" s="29" t="str">
        <f>Замеры!V718</f>
        <v xml:space="preserve"> </v>
      </c>
      <c r="Q722" s="29" t="str">
        <f>IF(Замеры!T718=0," ","+")</f>
        <v xml:space="preserve"> </v>
      </c>
      <c r="R722" s="32">
        <f>Замеры!S718</f>
        <v>0</v>
      </c>
      <c r="W722" s="33" t="e">
        <f t="shared" si="22"/>
        <v>#VALUE!</v>
      </c>
      <c r="X722" s="31" t="s">
        <v>75</v>
      </c>
      <c r="Y722" s="33" t="e">
        <f t="shared" si="23"/>
        <v>#VALUE!</v>
      </c>
      <c r="Z722" s="32"/>
    </row>
    <row r="723" spans="1:26" x14ac:dyDescent="0.3">
      <c r="A723" s="35">
        <f>IF(Замеры!B719=0, " ", Замеры!B719)</f>
        <v>714</v>
      </c>
      <c r="B723" s="37" t="str">
        <f>CONCATENATE(Замеры!C719,Замеры!E719)</f>
        <v>Группа от QF</v>
      </c>
      <c r="C723" s="35" t="str">
        <f>IF(Замеры!H719=0," ", Замеры!H719)</f>
        <v xml:space="preserve"> </v>
      </c>
      <c r="D723" s="29" t="str">
        <f>IF(Замеры!T719=0, " ", Замеры!R719)</f>
        <v xml:space="preserve"> </v>
      </c>
      <c r="E723" s="29" t="str">
        <f>CONCATENATE(Замеры!N719,Замеры!Q719,Замеры!P719)</f>
        <v xml:space="preserve"> </v>
      </c>
      <c r="F723" s="30" t="str">
        <f>IF(Замеры!T719=0," ","---")</f>
        <v xml:space="preserve"> </v>
      </c>
      <c r="G723" s="31" t="str">
        <f>IF(Замеры!T719=0," ",Замеры!I719)</f>
        <v xml:space="preserve"> </v>
      </c>
      <c r="H723" s="31" t="str">
        <f>CONCATENATE(Замеры!AE719,Замеры!U719,Замеры!AF719)</f>
        <v>0 0</v>
      </c>
      <c r="I723" s="29" t="str">
        <f>CONCATENATE(Замеры!AC719,Замеры!U719,Замеры!AD719)</f>
        <v>0 0</v>
      </c>
      <c r="J723" s="31" t="str">
        <f>IF(Замеры!T719=0," ",G723*2.55)</f>
        <v xml:space="preserve"> </v>
      </c>
      <c r="K723" s="29" t="str">
        <f>IF(Замеры!T719=0," ",Замеры!AA719)</f>
        <v xml:space="preserve"> </v>
      </c>
      <c r="L723" s="29" t="str">
        <f>IF(Замеры!T719=0," ",Замеры!AB719)</f>
        <v xml:space="preserve"> </v>
      </c>
      <c r="M723" s="29" t="str">
        <f>IF(Замеры!T719=0," ",0.1)</f>
        <v xml:space="preserve"> </v>
      </c>
      <c r="N723" s="29" t="str">
        <f>IF(Замеры!T719=0," ",Замеры!T719)</f>
        <v xml:space="preserve"> </v>
      </c>
      <c r="O723" s="29" t="str">
        <f>Замеры!U719</f>
        <v xml:space="preserve"> </v>
      </c>
      <c r="P723" s="29" t="str">
        <f>Замеры!V719</f>
        <v xml:space="preserve"> </v>
      </c>
      <c r="Q723" s="29" t="str">
        <f>IF(Замеры!T719=0," ","+")</f>
        <v xml:space="preserve"> </v>
      </c>
      <c r="R723" s="32">
        <f>Замеры!S719</f>
        <v>0</v>
      </c>
      <c r="W723" s="33" t="e">
        <f t="shared" si="22"/>
        <v>#VALUE!</v>
      </c>
      <c r="X723" s="31" t="s">
        <v>75</v>
      </c>
      <c r="Y723" s="33" t="e">
        <f t="shared" si="23"/>
        <v>#VALUE!</v>
      </c>
      <c r="Z723" s="32"/>
    </row>
    <row r="724" spans="1:26" x14ac:dyDescent="0.3">
      <c r="A724" s="35">
        <f>IF(Замеры!B720=0, " ", Замеры!B720)</f>
        <v>715</v>
      </c>
      <c r="B724" s="37" t="str">
        <f>CONCATENATE(Замеры!C720,Замеры!E720)</f>
        <v>Группа от QF</v>
      </c>
      <c r="C724" s="35" t="str">
        <f>IF(Замеры!H720=0," ", Замеры!H720)</f>
        <v xml:space="preserve"> </v>
      </c>
      <c r="D724" s="29" t="str">
        <f>IF(Замеры!T720=0, " ", Замеры!R720)</f>
        <v xml:space="preserve"> </v>
      </c>
      <c r="E724" s="29" t="str">
        <f>CONCATENATE(Замеры!N720,Замеры!Q720,Замеры!P720)</f>
        <v xml:space="preserve"> </v>
      </c>
      <c r="F724" s="30" t="str">
        <f>IF(Замеры!T720=0," ","---")</f>
        <v xml:space="preserve"> </v>
      </c>
      <c r="G724" s="31" t="str">
        <f>IF(Замеры!T720=0," ",Замеры!I720)</f>
        <v xml:space="preserve"> </v>
      </c>
      <c r="H724" s="31" t="str">
        <f>CONCATENATE(Замеры!AE720,Замеры!U720,Замеры!AF720)</f>
        <v>0 0</v>
      </c>
      <c r="I724" s="29" t="str">
        <f>CONCATENATE(Замеры!AC720,Замеры!U720,Замеры!AD720)</f>
        <v>0 0</v>
      </c>
      <c r="J724" s="31" t="str">
        <f>IF(Замеры!T720=0," ",G724*2.55)</f>
        <v xml:space="preserve"> </v>
      </c>
      <c r="K724" s="29" t="str">
        <f>IF(Замеры!T720=0," ",Замеры!AA720)</f>
        <v xml:space="preserve"> </v>
      </c>
      <c r="L724" s="29" t="str">
        <f>IF(Замеры!T720=0," ",Замеры!AB720)</f>
        <v xml:space="preserve"> </v>
      </c>
      <c r="M724" s="29" t="str">
        <f>IF(Замеры!T720=0," ",0.1)</f>
        <v xml:space="preserve"> </v>
      </c>
      <c r="N724" s="29" t="str">
        <f>IF(Замеры!T720=0," ",Замеры!T720)</f>
        <v xml:space="preserve"> </v>
      </c>
      <c r="O724" s="29" t="str">
        <f>Замеры!U720</f>
        <v xml:space="preserve"> </v>
      </c>
      <c r="P724" s="29" t="str">
        <f>Замеры!V720</f>
        <v xml:space="preserve"> </v>
      </c>
      <c r="Q724" s="29" t="str">
        <f>IF(Замеры!T720=0," ","+")</f>
        <v xml:space="preserve"> </v>
      </c>
      <c r="R724" s="32">
        <f>Замеры!S720</f>
        <v>0</v>
      </c>
      <c r="W724" s="33" t="e">
        <f t="shared" si="22"/>
        <v>#VALUE!</v>
      </c>
      <c r="X724" s="31" t="s">
        <v>75</v>
      </c>
      <c r="Y724" s="33" t="e">
        <f t="shared" si="23"/>
        <v>#VALUE!</v>
      </c>
      <c r="Z724" s="32"/>
    </row>
    <row r="725" spans="1:26" x14ac:dyDescent="0.3">
      <c r="A725" s="35">
        <f>IF(Замеры!B721=0, " ", Замеры!B721)</f>
        <v>716</v>
      </c>
      <c r="B725" s="37" t="str">
        <f>CONCATENATE(Замеры!C721,Замеры!E721)</f>
        <v>Группа от QF</v>
      </c>
      <c r="C725" s="35" t="str">
        <f>IF(Замеры!H721=0," ", Замеры!H721)</f>
        <v xml:space="preserve"> </v>
      </c>
      <c r="D725" s="29" t="str">
        <f>IF(Замеры!T721=0, " ", Замеры!R721)</f>
        <v xml:space="preserve"> </v>
      </c>
      <c r="E725" s="29" t="str">
        <f>CONCATENATE(Замеры!N721,Замеры!Q721,Замеры!P721)</f>
        <v xml:space="preserve"> </v>
      </c>
      <c r="F725" s="30" t="str">
        <f>IF(Замеры!T721=0," ","---")</f>
        <v xml:space="preserve"> </v>
      </c>
      <c r="G725" s="31" t="str">
        <f>IF(Замеры!T721=0," ",Замеры!I721)</f>
        <v xml:space="preserve"> </v>
      </c>
      <c r="H725" s="31" t="str">
        <f>CONCATENATE(Замеры!AE721,Замеры!U721,Замеры!AF721)</f>
        <v>0 0</v>
      </c>
      <c r="I725" s="29" t="str">
        <f>CONCATENATE(Замеры!AC721,Замеры!U721,Замеры!AD721)</f>
        <v>0 0</v>
      </c>
      <c r="J725" s="31" t="str">
        <f>IF(Замеры!T721=0," ",G725*2.55)</f>
        <v xml:space="preserve"> </v>
      </c>
      <c r="K725" s="29" t="str">
        <f>IF(Замеры!T721=0," ",Замеры!AA721)</f>
        <v xml:space="preserve"> </v>
      </c>
      <c r="L725" s="29" t="str">
        <f>IF(Замеры!T721=0," ",Замеры!AB721)</f>
        <v xml:space="preserve"> </v>
      </c>
      <c r="M725" s="29" t="str">
        <f>IF(Замеры!T721=0," ",0.1)</f>
        <v xml:space="preserve"> </v>
      </c>
      <c r="N725" s="29" t="str">
        <f>IF(Замеры!T721=0," ",Замеры!T721)</f>
        <v xml:space="preserve"> </v>
      </c>
      <c r="O725" s="29" t="str">
        <f>Замеры!U721</f>
        <v xml:space="preserve"> </v>
      </c>
      <c r="P725" s="29" t="str">
        <f>Замеры!V721</f>
        <v xml:space="preserve"> </v>
      </c>
      <c r="Q725" s="29" t="str">
        <f>IF(Замеры!T721=0," ","+")</f>
        <v xml:space="preserve"> </v>
      </c>
      <c r="R725" s="32">
        <f>Замеры!S721</f>
        <v>0</v>
      </c>
      <c r="W725" s="33" t="e">
        <f t="shared" si="22"/>
        <v>#VALUE!</v>
      </c>
      <c r="X725" s="31" t="s">
        <v>75</v>
      </c>
      <c r="Y725" s="33" t="e">
        <f t="shared" si="23"/>
        <v>#VALUE!</v>
      </c>
      <c r="Z725" s="32"/>
    </row>
    <row r="726" spans="1:26" x14ac:dyDescent="0.3">
      <c r="A726" s="35">
        <f>IF(Замеры!B722=0, " ", Замеры!B722)</f>
        <v>717</v>
      </c>
      <c r="B726" s="37" t="str">
        <f>CONCATENATE(Замеры!C722,Замеры!E722)</f>
        <v>Группа от QF</v>
      </c>
      <c r="C726" s="35" t="str">
        <f>IF(Замеры!H722=0," ", Замеры!H722)</f>
        <v xml:space="preserve"> </v>
      </c>
      <c r="D726" s="29" t="str">
        <f>IF(Замеры!T722=0, " ", Замеры!R722)</f>
        <v xml:space="preserve"> </v>
      </c>
      <c r="E726" s="29" t="str">
        <f>CONCATENATE(Замеры!N722,Замеры!Q722,Замеры!P722)</f>
        <v xml:space="preserve"> </v>
      </c>
      <c r="F726" s="30" t="str">
        <f>IF(Замеры!T722=0," ","---")</f>
        <v xml:space="preserve"> </v>
      </c>
      <c r="G726" s="31" t="str">
        <f>IF(Замеры!T722=0," ",Замеры!I722)</f>
        <v xml:space="preserve"> </v>
      </c>
      <c r="H726" s="31" t="str">
        <f>CONCATENATE(Замеры!AE722,Замеры!U722,Замеры!AF722)</f>
        <v>0 0</v>
      </c>
      <c r="I726" s="29" t="str">
        <f>CONCATENATE(Замеры!AC722,Замеры!U722,Замеры!AD722)</f>
        <v>0 0</v>
      </c>
      <c r="J726" s="31" t="str">
        <f>IF(Замеры!T722=0," ",G726*2.55)</f>
        <v xml:space="preserve"> </v>
      </c>
      <c r="K726" s="29" t="str">
        <f>IF(Замеры!T722=0," ",Замеры!AA722)</f>
        <v xml:space="preserve"> </v>
      </c>
      <c r="L726" s="29" t="str">
        <f>IF(Замеры!T722=0," ",Замеры!AB722)</f>
        <v xml:space="preserve"> </v>
      </c>
      <c r="M726" s="29" t="str">
        <f>IF(Замеры!T722=0," ",0.1)</f>
        <v xml:space="preserve"> </v>
      </c>
      <c r="N726" s="29" t="str">
        <f>IF(Замеры!T722=0," ",Замеры!T722)</f>
        <v xml:space="preserve"> </v>
      </c>
      <c r="O726" s="29" t="str">
        <f>Замеры!U722</f>
        <v xml:space="preserve"> </v>
      </c>
      <c r="P726" s="29" t="str">
        <f>Замеры!V722</f>
        <v xml:space="preserve"> </v>
      </c>
      <c r="Q726" s="29" t="str">
        <f>IF(Замеры!T722=0," ","+")</f>
        <v xml:space="preserve"> </v>
      </c>
      <c r="R726" s="32">
        <f>Замеры!S722</f>
        <v>0</v>
      </c>
      <c r="W726" s="33" t="e">
        <f t="shared" si="22"/>
        <v>#VALUE!</v>
      </c>
      <c r="X726" s="31" t="s">
        <v>75</v>
      </c>
      <c r="Y726" s="33" t="e">
        <f t="shared" si="23"/>
        <v>#VALUE!</v>
      </c>
      <c r="Z726" s="32"/>
    </row>
    <row r="727" spans="1:26" x14ac:dyDescent="0.3">
      <c r="A727" s="35">
        <f>IF(Замеры!B723=0, " ", Замеры!B723)</f>
        <v>718</v>
      </c>
      <c r="B727" s="37" t="str">
        <f>CONCATENATE(Замеры!C723,Замеры!E723)</f>
        <v>Группа от QF</v>
      </c>
      <c r="C727" s="35" t="str">
        <f>IF(Замеры!H723=0," ", Замеры!H723)</f>
        <v xml:space="preserve"> </v>
      </c>
      <c r="D727" s="29" t="str">
        <f>IF(Замеры!T723=0, " ", Замеры!R723)</f>
        <v xml:space="preserve"> </v>
      </c>
      <c r="E727" s="29" t="str">
        <f>CONCATENATE(Замеры!N723,Замеры!Q723,Замеры!P723)</f>
        <v xml:space="preserve"> </v>
      </c>
      <c r="F727" s="30" t="str">
        <f>IF(Замеры!T723=0," ","---")</f>
        <v xml:space="preserve"> </v>
      </c>
      <c r="G727" s="31" t="str">
        <f>IF(Замеры!T723=0," ",Замеры!I723)</f>
        <v xml:space="preserve"> </v>
      </c>
      <c r="H727" s="31" t="str">
        <f>CONCATENATE(Замеры!AE723,Замеры!U723,Замеры!AF723)</f>
        <v>0 0</v>
      </c>
      <c r="I727" s="29" t="str">
        <f>CONCATENATE(Замеры!AC723,Замеры!U723,Замеры!AD723)</f>
        <v>0 0</v>
      </c>
      <c r="J727" s="31" t="str">
        <f>IF(Замеры!T723=0," ",G727*2.55)</f>
        <v xml:space="preserve"> </v>
      </c>
      <c r="K727" s="29" t="str">
        <f>IF(Замеры!T723=0," ",Замеры!AA723)</f>
        <v xml:space="preserve"> </v>
      </c>
      <c r="L727" s="29" t="str">
        <f>IF(Замеры!T723=0," ",Замеры!AB723)</f>
        <v xml:space="preserve"> </v>
      </c>
      <c r="M727" s="29" t="str">
        <f>IF(Замеры!T723=0," ",0.1)</f>
        <v xml:space="preserve"> </v>
      </c>
      <c r="N727" s="29" t="str">
        <f>IF(Замеры!T723=0," ",Замеры!T723)</f>
        <v xml:space="preserve"> </v>
      </c>
      <c r="O727" s="29" t="str">
        <f>Замеры!U723</f>
        <v xml:space="preserve"> </v>
      </c>
      <c r="P727" s="29" t="str">
        <f>Замеры!V723</f>
        <v xml:space="preserve"> </v>
      </c>
      <c r="Q727" s="29" t="str">
        <f>IF(Замеры!T723=0," ","+")</f>
        <v xml:space="preserve"> </v>
      </c>
      <c r="R727" s="32">
        <f>Замеры!S723</f>
        <v>0</v>
      </c>
      <c r="W727" s="33" t="e">
        <f t="shared" si="22"/>
        <v>#VALUE!</v>
      </c>
      <c r="X727" s="31" t="s">
        <v>75</v>
      </c>
      <c r="Y727" s="33" t="e">
        <f t="shared" si="23"/>
        <v>#VALUE!</v>
      </c>
      <c r="Z727" s="32"/>
    </row>
    <row r="728" spans="1:26" x14ac:dyDescent="0.3">
      <c r="A728" s="35">
        <f>IF(Замеры!B724=0, " ", Замеры!B724)</f>
        <v>719</v>
      </c>
      <c r="B728" s="37" t="str">
        <f>CONCATENATE(Замеры!C724,Замеры!E724)</f>
        <v>Группа от QF</v>
      </c>
      <c r="C728" s="35" t="str">
        <f>IF(Замеры!H724=0," ", Замеры!H724)</f>
        <v xml:space="preserve"> </v>
      </c>
      <c r="D728" s="29" t="str">
        <f>IF(Замеры!T724=0, " ", Замеры!R724)</f>
        <v xml:space="preserve"> </v>
      </c>
      <c r="E728" s="29" t="str">
        <f>CONCATENATE(Замеры!N724,Замеры!Q724,Замеры!P724)</f>
        <v xml:space="preserve"> </v>
      </c>
      <c r="F728" s="30" t="str">
        <f>IF(Замеры!T724=0," ","---")</f>
        <v xml:space="preserve"> </v>
      </c>
      <c r="G728" s="31" t="str">
        <f>IF(Замеры!T724=0," ",Замеры!I724)</f>
        <v xml:space="preserve"> </v>
      </c>
      <c r="H728" s="31" t="str">
        <f>CONCATENATE(Замеры!AE724,Замеры!U724,Замеры!AF724)</f>
        <v>0 0</v>
      </c>
      <c r="I728" s="29" t="str">
        <f>CONCATENATE(Замеры!AC724,Замеры!U724,Замеры!AD724)</f>
        <v>0 0</v>
      </c>
      <c r="J728" s="31" t="str">
        <f>IF(Замеры!T724=0," ",G728*2.55)</f>
        <v xml:space="preserve"> </v>
      </c>
      <c r="K728" s="29" t="str">
        <f>IF(Замеры!T724=0," ",Замеры!AA724)</f>
        <v xml:space="preserve"> </v>
      </c>
      <c r="L728" s="29" t="str">
        <f>IF(Замеры!T724=0," ",Замеры!AB724)</f>
        <v xml:space="preserve"> </v>
      </c>
      <c r="M728" s="29" t="str">
        <f>IF(Замеры!T724=0," ",0.1)</f>
        <v xml:space="preserve"> </v>
      </c>
      <c r="N728" s="29" t="str">
        <f>IF(Замеры!T724=0," ",Замеры!T724)</f>
        <v xml:space="preserve"> </v>
      </c>
      <c r="O728" s="29" t="str">
        <f>Замеры!U724</f>
        <v xml:space="preserve"> </v>
      </c>
      <c r="P728" s="29" t="str">
        <f>Замеры!V724</f>
        <v xml:space="preserve"> </v>
      </c>
      <c r="Q728" s="29" t="str">
        <f>IF(Замеры!T724=0," ","+")</f>
        <v xml:space="preserve"> </v>
      </c>
      <c r="R728" s="32">
        <f>Замеры!S724</f>
        <v>0</v>
      </c>
      <c r="W728" s="33" t="e">
        <f t="shared" si="22"/>
        <v>#VALUE!</v>
      </c>
      <c r="X728" s="31" t="s">
        <v>75</v>
      </c>
      <c r="Y728" s="33" t="e">
        <f t="shared" si="23"/>
        <v>#VALUE!</v>
      </c>
      <c r="Z728" s="32"/>
    </row>
    <row r="729" spans="1:26" x14ac:dyDescent="0.3">
      <c r="A729" s="35">
        <f>IF(Замеры!B725=0, " ", Замеры!B725)</f>
        <v>720</v>
      </c>
      <c r="B729" s="37" t="str">
        <f>CONCATENATE(Замеры!C725,Замеры!E725)</f>
        <v>Группа от QF</v>
      </c>
      <c r="C729" s="35" t="str">
        <f>IF(Замеры!H725=0," ", Замеры!H725)</f>
        <v xml:space="preserve"> </v>
      </c>
      <c r="D729" s="29" t="str">
        <f>IF(Замеры!T725=0, " ", Замеры!R725)</f>
        <v xml:space="preserve"> </v>
      </c>
      <c r="E729" s="29" t="str">
        <f>CONCATENATE(Замеры!N725,Замеры!Q725,Замеры!P725)</f>
        <v xml:space="preserve"> </v>
      </c>
      <c r="F729" s="30" t="str">
        <f>IF(Замеры!T725=0," ","---")</f>
        <v xml:space="preserve"> </v>
      </c>
      <c r="G729" s="31" t="str">
        <f>IF(Замеры!T725=0," ",Замеры!I725)</f>
        <v xml:space="preserve"> </v>
      </c>
      <c r="H729" s="31" t="str">
        <f>CONCATENATE(Замеры!AE725,Замеры!U725,Замеры!AF725)</f>
        <v>0 0</v>
      </c>
      <c r="I729" s="29" t="str">
        <f>CONCATENATE(Замеры!AC725,Замеры!U725,Замеры!AD725)</f>
        <v>0 0</v>
      </c>
      <c r="J729" s="31" t="str">
        <f>IF(Замеры!T725=0," ",G729*2.55)</f>
        <v xml:space="preserve"> </v>
      </c>
      <c r="K729" s="29" t="str">
        <f>IF(Замеры!T725=0," ",Замеры!AA725)</f>
        <v xml:space="preserve"> </v>
      </c>
      <c r="L729" s="29" t="str">
        <f>IF(Замеры!T725=0," ",Замеры!AB725)</f>
        <v xml:space="preserve"> </v>
      </c>
      <c r="M729" s="29" t="str">
        <f>IF(Замеры!T725=0," ",0.1)</f>
        <v xml:space="preserve"> </v>
      </c>
      <c r="N729" s="29" t="str">
        <f>IF(Замеры!T725=0," ",Замеры!T725)</f>
        <v xml:space="preserve"> </v>
      </c>
      <c r="O729" s="29" t="str">
        <f>Замеры!U725</f>
        <v xml:space="preserve"> </v>
      </c>
      <c r="P729" s="29" t="str">
        <f>Замеры!V725</f>
        <v xml:space="preserve"> </v>
      </c>
      <c r="Q729" s="29" t="str">
        <f>IF(Замеры!T725=0," ","+")</f>
        <v xml:space="preserve"> </v>
      </c>
      <c r="R729" s="32">
        <f>Замеры!S725</f>
        <v>0</v>
      </c>
      <c r="W729" s="33" t="e">
        <f t="shared" si="22"/>
        <v>#VALUE!</v>
      </c>
      <c r="X729" s="31" t="s">
        <v>75</v>
      </c>
      <c r="Y729" s="33" t="e">
        <f t="shared" si="23"/>
        <v>#VALUE!</v>
      </c>
      <c r="Z729" s="32"/>
    </row>
    <row r="730" spans="1:26" x14ac:dyDescent="0.3">
      <c r="A730" s="35">
        <f>IF(Замеры!B726=0, " ", Замеры!B726)</f>
        <v>721</v>
      </c>
      <c r="B730" s="37" t="str">
        <f>CONCATENATE(Замеры!C726,Замеры!E726)</f>
        <v>Группа от QF</v>
      </c>
      <c r="C730" s="35" t="str">
        <f>IF(Замеры!H726=0," ", Замеры!H726)</f>
        <v xml:space="preserve"> </v>
      </c>
      <c r="D730" s="29" t="str">
        <f>IF(Замеры!T726=0, " ", Замеры!R726)</f>
        <v xml:space="preserve"> </v>
      </c>
      <c r="E730" s="29" t="str">
        <f>CONCATENATE(Замеры!N726,Замеры!Q726,Замеры!P726)</f>
        <v xml:space="preserve"> </v>
      </c>
      <c r="F730" s="30" t="str">
        <f>IF(Замеры!T726=0," ","---")</f>
        <v xml:space="preserve"> </v>
      </c>
      <c r="G730" s="31" t="str">
        <f>IF(Замеры!T726=0," ",Замеры!I726)</f>
        <v xml:space="preserve"> </v>
      </c>
      <c r="H730" s="31" t="str">
        <f>CONCATENATE(Замеры!AE726,Замеры!U726,Замеры!AF726)</f>
        <v>0 0</v>
      </c>
      <c r="I730" s="29" t="str">
        <f>CONCATENATE(Замеры!AC726,Замеры!U726,Замеры!AD726)</f>
        <v>0 0</v>
      </c>
      <c r="J730" s="31" t="str">
        <f>IF(Замеры!T726=0," ",G730*2.55)</f>
        <v xml:space="preserve"> </v>
      </c>
      <c r="K730" s="29" t="str">
        <f>IF(Замеры!T726=0," ",Замеры!AA726)</f>
        <v xml:space="preserve"> </v>
      </c>
      <c r="L730" s="29" t="str">
        <f>IF(Замеры!T726=0," ",Замеры!AB726)</f>
        <v xml:space="preserve"> </v>
      </c>
      <c r="M730" s="29" t="str">
        <f>IF(Замеры!T726=0," ",0.1)</f>
        <v xml:space="preserve"> </v>
      </c>
      <c r="N730" s="29" t="str">
        <f>IF(Замеры!T726=0," ",Замеры!T726)</f>
        <v xml:space="preserve"> </v>
      </c>
      <c r="O730" s="29" t="str">
        <f>Замеры!U726</f>
        <v xml:space="preserve"> </v>
      </c>
      <c r="P730" s="29" t="str">
        <f>Замеры!V726</f>
        <v xml:space="preserve"> </v>
      </c>
      <c r="Q730" s="29" t="str">
        <f>IF(Замеры!T726=0," ","+")</f>
        <v xml:space="preserve"> </v>
      </c>
      <c r="R730" s="32">
        <f>Замеры!S726</f>
        <v>0</v>
      </c>
      <c r="W730" s="33" t="e">
        <f t="shared" si="22"/>
        <v>#VALUE!</v>
      </c>
      <c r="X730" s="31" t="s">
        <v>75</v>
      </c>
      <c r="Y730" s="33" t="e">
        <f t="shared" si="23"/>
        <v>#VALUE!</v>
      </c>
      <c r="Z730" s="32"/>
    </row>
    <row r="731" spans="1:26" x14ac:dyDescent="0.3">
      <c r="A731" s="35">
        <f>IF(Замеры!B727=0, " ", Замеры!B727)</f>
        <v>722</v>
      </c>
      <c r="B731" s="37" t="str">
        <f>CONCATENATE(Замеры!C727,Замеры!E727)</f>
        <v>Группа от QF</v>
      </c>
      <c r="C731" s="35" t="str">
        <f>IF(Замеры!H727=0," ", Замеры!H727)</f>
        <v xml:space="preserve"> </v>
      </c>
      <c r="D731" s="29" t="str">
        <f>IF(Замеры!T727=0, " ", Замеры!R727)</f>
        <v xml:space="preserve"> </v>
      </c>
      <c r="E731" s="29" t="str">
        <f>CONCATENATE(Замеры!N727,Замеры!Q727,Замеры!P727)</f>
        <v xml:space="preserve"> </v>
      </c>
      <c r="F731" s="30" t="str">
        <f>IF(Замеры!T727=0," ","---")</f>
        <v xml:space="preserve"> </v>
      </c>
      <c r="G731" s="31" t="str">
        <f>IF(Замеры!T727=0," ",Замеры!I727)</f>
        <v xml:space="preserve"> </v>
      </c>
      <c r="H731" s="31" t="str">
        <f>CONCATENATE(Замеры!AE727,Замеры!U727,Замеры!AF727)</f>
        <v>0 0</v>
      </c>
      <c r="I731" s="29" t="str">
        <f>CONCATENATE(Замеры!AC727,Замеры!U727,Замеры!AD727)</f>
        <v>0 0</v>
      </c>
      <c r="J731" s="31" t="str">
        <f>IF(Замеры!T727=0," ",G731*2.55)</f>
        <v xml:space="preserve"> </v>
      </c>
      <c r="K731" s="29" t="str">
        <f>IF(Замеры!T727=0," ",Замеры!AA727)</f>
        <v xml:space="preserve"> </v>
      </c>
      <c r="L731" s="29" t="str">
        <f>IF(Замеры!T727=0," ",Замеры!AB727)</f>
        <v xml:space="preserve"> </v>
      </c>
      <c r="M731" s="29" t="str">
        <f>IF(Замеры!T727=0," ",0.1)</f>
        <v xml:space="preserve"> </v>
      </c>
      <c r="N731" s="29" t="str">
        <f>IF(Замеры!T727=0," ",Замеры!T727)</f>
        <v xml:space="preserve"> </v>
      </c>
      <c r="O731" s="29" t="str">
        <f>Замеры!U727</f>
        <v xml:space="preserve"> </v>
      </c>
      <c r="P731" s="29" t="str">
        <f>Замеры!V727</f>
        <v xml:space="preserve"> </v>
      </c>
      <c r="Q731" s="29" t="str">
        <f>IF(Замеры!T727=0," ","+")</f>
        <v xml:space="preserve"> </v>
      </c>
      <c r="R731" s="32">
        <f>Замеры!S727</f>
        <v>0</v>
      </c>
      <c r="W731" s="33" t="e">
        <f t="shared" si="22"/>
        <v>#VALUE!</v>
      </c>
      <c r="X731" s="31" t="s">
        <v>75</v>
      </c>
      <c r="Y731" s="33" t="e">
        <f t="shared" si="23"/>
        <v>#VALUE!</v>
      </c>
      <c r="Z731" s="32"/>
    </row>
    <row r="732" spans="1:26" x14ac:dyDescent="0.3">
      <c r="A732" s="35">
        <f>IF(Замеры!B728=0, " ", Замеры!B728)</f>
        <v>723</v>
      </c>
      <c r="B732" s="37" t="str">
        <f>CONCATENATE(Замеры!C728,Замеры!E728)</f>
        <v>Группа от QF</v>
      </c>
      <c r="C732" s="35" t="str">
        <f>IF(Замеры!H728=0," ", Замеры!H728)</f>
        <v xml:space="preserve"> </v>
      </c>
      <c r="D732" s="29" t="str">
        <f>IF(Замеры!T728=0, " ", Замеры!R728)</f>
        <v xml:space="preserve"> </v>
      </c>
      <c r="E732" s="29" t="str">
        <f>CONCATENATE(Замеры!N728,Замеры!Q728,Замеры!P728)</f>
        <v xml:space="preserve"> </v>
      </c>
      <c r="F732" s="30" t="str">
        <f>IF(Замеры!T728=0," ","---")</f>
        <v xml:space="preserve"> </v>
      </c>
      <c r="G732" s="31" t="str">
        <f>IF(Замеры!T728=0," ",Замеры!I728)</f>
        <v xml:space="preserve"> </v>
      </c>
      <c r="H732" s="31" t="str">
        <f>CONCATENATE(Замеры!AE728,Замеры!U728,Замеры!AF728)</f>
        <v>0 0</v>
      </c>
      <c r="I732" s="29" t="str">
        <f>CONCATENATE(Замеры!AC728,Замеры!U728,Замеры!AD728)</f>
        <v>0 0</v>
      </c>
      <c r="J732" s="31" t="str">
        <f>IF(Замеры!T728=0," ",G732*2.55)</f>
        <v xml:space="preserve"> </v>
      </c>
      <c r="K732" s="29" t="str">
        <f>IF(Замеры!T728=0," ",Замеры!AA728)</f>
        <v xml:space="preserve"> </v>
      </c>
      <c r="L732" s="29" t="str">
        <f>IF(Замеры!T728=0," ",Замеры!AB728)</f>
        <v xml:space="preserve"> </v>
      </c>
      <c r="M732" s="29" t="str">
        <f>IF(Замеры!T728=0," ",0.1)</f>
        <v xml:space="preserve"> </v>
      </c>
      <c r="N732" s="29" t="str">
        <f>IF(Замеры!T728=0," ",Замеры!T728)</f>
        <v xml:space="preserve"> </v>
      </c>
      <c r="O732" s="29" t="str">
        <f>Замеры!U728</f>
        <v xml:space="preserve"> </v>
      </c>
      <c r="P732" s="29" t="str">
        <f>Замеры!V728</f>
        <v xml:space="preserve"> </v>
      </c>
      <c r="Q732" s="29" t="str">
        <f>IF(Замеры!T728=0," ","+")</f>
        <v xml:space="preserve"> </v>
      </c>
      <c r="R732" s="32">
        <f>Замеры!S728</f>
        <v>0</v>
      </c>
      <c r="W732" s="33" t="e">
        <f t="shared" si="22"/>
        <v>#VALUE!</v>
      </c>
      <c r="X732" s="31" t="s">
        <v>75</v>
      </c>
      <c r="Y732" s="33" t="e">
        <f t="shared" si="23"/>
        <v>#VALUE!</v>
      </c>
      <c r="Z732" s="32"/>
    </row>
    <row r="733" spans="1:26" x14ac:dyDescent="0.3">
      <c r="A733" s="35">
        <f>IF(Замеры!B729=0, " ", Замеры!B729)</f>
        <v>724</v>
      </c>
      <c r="B733" s="37" t="str">
        <f>CONCATENATE(Замеры!C729,Замеры!E729)</f>
        <v>Группа от QF</v>
      </c>
      <c r="C733" s="35" t="str">
        <f>IF(Замеры!H729=0," ", Замеры!H729)</f>
        <v xml:space="preserve"> </v>
      </c>
      <c r="D733" s="29" t="str">
        <f>IF(Замеры!T729=0, " ", Замеры!R729)</f>
        <v xml:space="preserve"> </v>
      </c>
      <c r="E733" s="29" t="str">
        <f>CONCATENATE(Замеры!N729,Замеры!Q729,Замеры!P729)</f>
        <v xml:space="preserve"> </v>
      </c>
      <c r="F733" s="30" t="str">
        <f>IF(Замеры!T729=0," ","---")</f>
        <v xml:space="preserve"> </v>
      </c>
      <c r="G733" s="31" t="str">
        <f>IF(Замеры!T729=0," ",Замеры!I729)</f>
        <v xml:space="preserve"> </v>
      </c>
      <c r="H733" s="31" t="str">
        <f>CONCATENATE(Замеры!AE729,Замеры!U729,Замеры!AF729)</f>
        <v>0 0</v>
      </c>
      <c r="I733" s="29" t="str">
        <f>CONCATENATE(Замеры!AC729,Замеры!U729,Замеры!AD729)</f>
        <v>0 0</v>
      </c>
      <c r="J733" s="31" t="str">
        <f>IF(Замеры!T729=0," ",G733*2.55)</f>
        <v xml:space="preserve"> </v>
      </c>
      <c r="K733" s="29" t="str">
        <f>IF(Замеры!T729=0," ",Замеры!AA729)</f>
        <v xml:space="preserve"> </v>
      </c>
      <c r="L733" s="29" t="str">
        <f>IF(Замеры!T729=0," ",Замеры!AB729)</f>
        <v xml:space="preserve"> </v>
      </c>
      <c r="M733" s="29" t="str">
        <f>IF(Замеры!T729=0," ",0.1)</f>
        <v xml:space="preserve"> </v>
      </c>
      <c r="N733" s="29" t="str">
        <f>IF(Замеры!T729=0," ",Замеры!T729)</f>
        <v xml:space="preserve"> </v>
      </c>
      <c r="O733" s="29" t="str">
        <f>Замеры!U729</f>
        <v xml:space="preserve"> </v>
      </c>
      <c r="P733" s="29" t="str">
        <f>Замеры!V729</f>
        <v xml:space="preserve"> </v>
      </c>
      <c r="Q733" s="29" t="str">
        <f>IF(Замеры!T729=0," ","+")</f>
        <v xml:space="preserve"> </v>
      </c>
      <c r="R733" s="32">
        <f>Замеры!S729</f>
        <v>0</v>
      </c>
      <c r="W733" s="33" t="e">
        <f t="shared" si="22"/>
        <v>#VALUE!</v>
      </c>
      <c r="X733" s="31" t="s">
        <v>75</v>
      </c>
      <c r="Y733" s="33" t="e">
        <f t="shared" si="23"/>
        <v>#VALUE!</v>
      </c>
      <c r="Z733" s="32"/>
    </row>
    <row r="734" spans="1:26" x14ac:dyDescent="0.3">
      <c r="A734" s="35">
        <f>IF(Замеры!B730=0, " ", Замеры!B730)</f>
        <v>725</v>
      </c>
      <c r="B734" s="37" t="str">
        <f>CONCATENATE(Замеры!C730,Замеры!E730)</f>
        <v>Группа от QF</v>
      </c>
      <c r="C734" s="35" t="str">
        <f>IF(Замеры!H730=0," ", Замеры!H730)</f>
        <v xml:space="preserve"> </v>
      </c>
      <c r="D734" s="29" t="str">
        <f>IF(Замеры!T730=0, " ", Замеры!R730)</f>
        <v xml:space="preserve"> </v>
      </c>
      <c r="E734" s="29" t="str">
        <f>CONCATENATE(Замеры!N730,Замеры!Q730,Замеры!P730)</f>
        <v xml:space="preserve"> </v>
      </c>
      <c r="F734" s="30" t="str">
        <f>IF(Замеры!T730=0," ","---")</f>
        <v xml:space="preserve"> </v>
      </c>
      <c r="G734" s="31" t="str">
        <f>IF(Замеры!T730=0," ",Замеры!I730)</f>
        <v xml:space="preserve"> </v>
      </c>
      <c r="H734" s="31" t="str">
        <f>CONCATENATE(Замеры!AE730,Замеры!U730,Замеры!AF730)</f>
        <v>0 0</v>
      </c>
      <c r="I734" s="29" t="str">
        <f>CONCATENATE(Замеры!AC730,Замеры!U730,Замеры!AD730)</f>
        <v>0 0</v>
      </c>
      <c r="J734" s="31" t="str">
        <f>IF(Замеры!T730=0," ",G734*2.55)</f>
        <v xml:space="preserve"> </v>
      </c>
      <c r="K734" s="29" t="str">
        <f>IF(Замеры!T730=0," ",Замеры!AA730)</f>
        <v xml:space="preserve"> </v>
      </c>
      <c r="L734" s="29" t="str">
        <f>IF(Замеры!T730=0," ",Замеры!AB730)</f>
        <v xml:space="preserve"> </v>
      </c>
      <c r="M734" s="29" t="str">
        <f>IF(Замеры!T730=0," ",0.1)</f>
        <v xml:space="preserve"> </v>
      </c>
      <c r="N734" s="29" t="str">
        <f>IF(Замеры!T730=0," ",Замеры!T730)</f>
        <v xml:space="preserve"> </v>
      </c>
      <c r="O734" s="29" t="str">
        <f>Замеры!U730</f>
        <v xml:space="preserve"> </v>
      </c>
      <c r="P734" s="29" t="str">
        <f>Замеры!V730</f>
        <v xml:space="preserve"> </v>
      </c>
      <c r="Q734" s="29" t="str">
        <f>IF(Замеры!T730=0," ","+")</f>
        <v xml:space="preserve"> </v>
      </c>
      <c r="R734" s="32">
        <f>Замеры!S730</f>
        <v>0</v>
      </c>
      <c r="W734" s="33" t="e">
        <f t="shared" si="22"/>
        <v>#VALUE!</v>
      </c>
      <c r="X734" s="31" t="s">
        <v>75</v>
      </c>
      <c r="Y734" s="33" t="e">
        <f t="shared" si="23"/>
        <v>#VALUE!</v>
      </c>
      <c r="Z734" s="32"/>
    </row>
    <row r="735" spans="1:26" x14ac:dyDescent="0.3">
      <c r="A735" s="35">
        <f>IF(Замеры!B731=0, " ", Замеры!B731)</f>
        <v>726</v>
      </c>
      <c r="B735" s="37" t="str">
        <f>CONCATENATE(Замеры!C731,Замеры!E731)</f>
        <v>Группа от QF</v>
      </c>
      <c r="C735" s="35" t="str">
        <f>IF(Замеры!H731=0," ", Замеры!H731)</f>
        <v xml:space="preserve"> </v>
      </c>
      <c r="D735" s="29" t="str">
        <f>IF(Замеры!T731=0, " ", Замеры!R731)</f>
        <v xml:space="preserve"> </v>
      </c>
      <c r="E735" s="29" t="str">
        <f>CONCATENATE(Замеры!N731,Замеры!Q731,Замеры!P731)</f>
        <v xml:space="preserve"> </v>
      </c>
      <c r="F735" s="30" t="str">
        <f>IF(Замеры!T731=0," ","---")</f>
        <v xml:space="preserve"> </v>
      </c>
      <c r="G735" s="31" t="str">
        <f>IF(Замеры!T731=0," ",Замеры!I731)</f>
        <v xml:space="preserve"> </v>
      </c>
      <c r="H735" s="31" t="str">
        <f>CONCATENATE(Замеры!AE731,Замеры!U731,Замеры!AF731)</f>
        <v>0 0</v>
      </c>
      <c r="I735" s="29" t="str">
        <f>CONCATENATE(Замеры!AC731,Замеры!U731,Замеры!AD731)</f>
        <v>0 0</v>
      </c>
      <c r="J735" s="31" t="str">
        <f>IF(Замеры!T731=0," ",G735*2.55)</f>
        <v xml:space="preserve"> </v>
      </c>
      <c r="K735" s="29" t="str">
        <f>IF(Замеры!T731=0," ",Замеры!AA731)</f>
        <v xml:space="preserve"> </v>
      </c>
      <c r="L735" s="29" t="str">
        <f>IF(Замеры!T731=0," ",Замеры!AB731)</f>
        <v xml:space="preserve"> </v>
      </c>
      <c r="M735" s="29" t="str">
        <f>IF(Замеры!T731=0," ",0.1)</f>
        <v xml:space="preserve"> </v>
      </c>
      <c r="N735" s="29" t="str">
        <f>IF(Замеры!T731=0," ",Замеры!T731)</f>
        <v xml:space="preserve"> </v>
      </c>
      <c r="O735" s="29" t="str">
        <f>Замеры!U731</f>
        <v xml:space="preserve"> </v>
      </c>
      <c r="P735" s="29" t="str">
        <f>Замеры!V731</f>
        <v xml:space="preserve"> </v>
      </c>
      <c r="Q735" s="29" t="str">
        <f>IF(Замеры!T731=0," ","+")</f>
        <v xml:space="preserve"> </v>
      </c>
      <c r="R735" s="32">
        <f>Замеры!S731</f>
        <v>0</v>
      </c>
      <c r="W735" s="33" t="e">
        <f t="shared" si="22"/>
        <v>#VALUE!</v>
      </c>
      <c r="X735" s="31" t="s">
        <v>75</v>
      </c>
      <c r="Y735" s="33" t="e">
        <f t="shared" si="23"/>
        <v>#VALUE!</v>
      </c>
      <c r="Z735" s="32"/>
    </row>
    <row r="736" spans="1:26" x14ac:dyDescent="0.3">
      <c r="A736" s="35">
        <f>IF(Замеры!B732=0, " ", Замеры!B732)</f>
        <v>727</v>
      </c>
      <c r="B736" s="37" t="str">
        <f>CONCATENATE(Замеры!C732,Замеры!E732)</f>
        <v>Группа от QF</v>
      </c>
      <c r="C736" s="35" t="str">
        <f>IF(Замеры!H732=0," ", Замеры!H732)</f>
        <v xml:space="preserve"> </v>
      </c>
      <c r="D736" s="29" t="str">
        <f>IF(Замеры!T732=0, " ", Замеры!R732)</f>
        <v xml:space="preserve"> </v>
      </c>
      <c r="E736" s="29" t="str">
        <f>CONCATENATE(Замеры!N732,Замеры!Q732,Замеры!P732)</f>
        <v xml:space="preserve"> </v>
      </c>
      <c r="F736" s="30" t="str">
        <f>IF(Замеры!T732=0," ","---")</f>
        <v xml:space="preserve"> </v>
      </c>
      <c r="G736" s="31" t="str">
        <f>IF(Замеры!T732=0," ",Замеры!I732)</f>
        <v xml:space="preserve"> </v>
      </c>
      <c r="H736" s="31" t="str">
        <f>CONCATENATE(Замеры!AE732,Замеры!U732,Замеры!AF732)</f>
        <v>0 0</v>
      </c>
      <c r="I736" s="29" t="str">
        <f>CONCATENATE(Замеры!AC732,Замеры!U732,Замеры!AD732)</f>
        <v>0 0</v>
      </c>
      <c r="J736" s="31" t="str">
        <f>IF(Замеры!T732=0," ",G736*2.55)</f>
        <v xml:space="preserve"> </v>
      </c>
      <c r="K736" s="29" t="str">
        <f>IF(Замеры!T732=0," ",Замеры!AA732)</f>
        <v xml:space="preserve"> </v>
      </c>
      <c r="L736" s="29" t="str">
        <f>IF(Замеры!T732=0," ",Замеры!AB732)</f>
        <v xml:space="preserve"> </v>
      </c>
      <c r="M736" s="29" t="str">
        <f>IF(Замеры!T732=0," ",0.1)</f>
        <v xml:space="preserve"> </v>
      </c>
      <c r="N736" s="29" t="str">
        <f>IF(Замеры!T732=0," ",Замеры!T732)</f>
        <v xml:space="preserve"> </v>
      </c>
      <c r="O736" s="29" t="str">
        <f>Замеры!U732</f>
        <v xml:space="preserve"> </v>
      </c>
      <c r="P736" s="29" t="str">
        <f>Замеры!V732</f>
        <v xml:space="preserve"> </v>
      </c>
      <c r="Q736" s="29" t="str">
        <f>IF(Замеры!T732=0," ","+")</f>
        <v xml:space="preserve"> </v>
      </c>
      <c r="R736" s="32">
        <f>Замеры!S732</f>
        <v>0</v>
      </c>
      <c r="W736" s="33" t="e">
        <f t="shared" si="22"/>
        <v>#VALUE!</v>
      </c>
      <c r="X736" s="31" t="s">
        <v>75</v>
      </c>
      <c r="Y736" s="33" t="e">
        <f t="shared" si="23"/>
        <v>#VALUE!</v>
      </c>
      <c r="Z736" s="32"/>
    </row>
    <row r="737" spans="1:26" x14ac:dyDescent="0.3">
      <c r="A737" s="35">
        <f>IF(Замеры!B733=0, " ", Замеры!B733)</f>
        <v>728</v>
      </c>
      <c r="B737" s="37" t="str">
        <f>CONCATENATE(Замеры!C733,Замеры!E733)</f>
        <v>Группа от QF</v>
      </c>
      <c r="C737" s="35" t="str">
        <f>IF(Замеры!H733=0," ", Замеры!H733)</f>
        <v xml:space="preserve"> </v>
      </c>
      <c r="D737" s="29" t="str">
        <f>IF(Замеры!T733=0, " ", Замеры!R733)</f>
        <v xml:space="preserve"> </v>
      </c>
      <c r="E737" s="29" t="str">
        <f>CONCATENATE(Замеры!N733,Замеры!Q733,Замеры!P733)</f>
        <v xml:space="preserve"> </v>
      </c>
      <c r="F737" s="30" t="str">
        <f>IF(Замеры!T733=0," ","---")</f>
        <v xml:space="preserve"> </v>
      </c>
      <c r="G737" s="31" t="str">
        <f>IF(Замеры!T733=0," ",Замеры!I733)</f>
        <v xml:space="preserve"> </v>
      </c>
      <c r="H737" s="31" t="str">
        <f>CONCATENATE(Замеры!AE733,Замеры!U733,Замеры!AF733)</f>
        <v>0 0</v>
      </c>
      <c r="I737" s="29" t="str">
        <f>CONCATENATE(Замеры!AC733,Замеры!U733,Замеры!AD733)</f>
        <v>0 0</v>
      </c>
      <c r="J737" s="31" t="str">
        <f>IF(Замеры!T733=0," ",G737*2.55)</f>
        <v xml:space="preserve"> </v>
      </c>
      <c r="K737" s="29" t="str">
        <f>IF(Замеры!T733=0," ",Замеры!AA733)</f>
        <v xml:space="preserve"> </v>
      </c>
      <c r="L737" s="29" t="str">
        <f>IF(Замеры!T733=0," ",Замеры!AB733)</f>
        <v xml:space="preserve"> </v>
      </c>
      <c r="M737" s="29" t="str">
        <f>IF(Замеры!T733=0," ",0.1)</f>
        <v xml:space="preserve"> </v>
      </c>
      <c r="N737" s="29" t="str">
        <f>IF(Замеры!T733=0," ",Замеры!T733)</f>
        <v xml:space="preserve"> </v>
      </c>
      <c r="O737" s="29" t="str">
        <f>Замеры!U733</f>
        <v xml:space="preserve"> </v>
      </c>
      <c r="P737" s="29" t="str">
        <f>Замеры!V733</f>
        <v xml:space="preserve"> </v>
      </c>
      <c r="Q737" s="29" t="str">
        <f>IF(Замеры!T733=0," ","+")</f>
        <v xml:space="preserve"> </v>
      </c>
      <c r="R737" s="32">
        <f>Замеры!S733</f>
        <v>0</v>
      </c>
      <c r="W737" s="33" t="e">
        <f t="shared" si="22"/>
        <v>#VALUE!</v>
      </c>
      <c r="X737" s="31" t="s">
        <v>75</v>
      </c>
      <c r="Y737" s="33" t="e">
        <f t="shared" si="23"/>
        <v>#VALUE!</v>
      </c>
      <c r="Z737" s="32"/>
    </row>
    <row r="738" spans="1:26" x14ac:dyDescent="0.3">
      <c r="A738" s="35">
        <f>IF(Замеры!B734=0, " ", Замеры!B734)</f>
        <v>729</v>
      </c>
      <c r="B738" s="37" t="str">
        <f>CONCATENATE(Замеры!C734,Замеры!E734)</f>
        <v>Группа от QF</v>
      </c>
      <c r="C738" s="35" t="str">
        <f>IF(Замеры!H734=0," ", Замеры!H734)</f>
        <v xml:space="preserve"> </v>
      </c>
      <c r="D738" s="29" t="str">
        <f>IF(Замеры!T734=0, " ", Замеры!R734)</f>
        <v xml:space="preserve"> </v>
      </c>
      <c r="E738" s="29" t="str">
        <f>CONCATENATE(Замеры!N734,Замеры!Q734,Замеры!P734)</f>
        <v xml:space="preserve"> </v>
      </c>
      <c r="F738" s="30" t="str">
        <f>IF(Замеры!T734=0," ","---")</f>
        <v xml:space="preserve"> </v>
      </c>
      <c r="G738" s="31" t="str">
        <f>IF(Замеры!T734=0," ",Замеры!I734)</f>
        <v xml:space="preserve"> </v>
      </c>
      <c r="H738" s="31" t="str">
        <f>CONCATENATE(Замеры!AE734,Замеры!U734,Замеры!AF734)</f>
        <v>0 0</v>
      </c>
      <c r="I738" s="29" t="str">
        <f>CONCATENATE(Замеры!AC734,Замеры!U734,Замеры!AD734)</f>
        <v>0 0</v>
      </c>
      <c r="J738" s="31" t="str">
        <f>IF(Замеры!T734=0," ",G738*2.55)</f>
        <v xml:space="preserve"> </v>
      </c>
      <c r="K738" s="29" t="str">
        <f>IF(Замеры!T734=0," ",Замеры!AA734)</f>
        <v xml:space="preserve"> </v>
      </c>
      <c r="L738" s="29" t="str">
        <f>IF(Замеры!T734=0," ",Замеры!AB734)</f>
        <v xml:space="preserve"> </v>
      </c>
      <c r="M738" s="29" t="str">
        <f>IF(Замеры!T734=0," ",0.1)</f>
        <v xml:space="preserve"> </v>
      </c>
      <c r="N738" s="29" t="str">
        <f>IF(Замеры!T734=0," ",Замеры!T734)</f>
        <v xml:space="preserve"> </v>
      </c>
      <c r="O738" s="29" t="str">
        <f>Замеры!U734</f>
        <v xml:space="preserve"> </v>
      </c>
      <c r="P738" s="29" t="str">
        <f>Замеры!V734</f>
        <v xml:space="preserve"> </v>
      </c>
      <c r="Q738" s="29" t="str">
        <f>IF(Замеры!T734=0," ","+")</f>
        <v xml:space="preserve"> </v>
      </c>
      <c r="R738" s="32">
        <f>Замеры!S734</f>
        <v>0</v>
      </c>
      <c r="W738" s="33" t="e">
        <f t="shared" si="22"/>
        <v>#VALUE!</v>
      </c>
      <c r="X738" s="31" t="s">
        <v>75</v>
      </c>
      <c r="Y738" s="33" t="e">
        <f t="shared" si="23"/>
        <v>#VALUE!</v>
      </c>
      <c r="Z738" s="32"/>
    </row>
    <row r="739" spans="1:26" x14ac:dyDescent="0.3">
      <c r="A739" s="35">
        <f>IF(Замеры!B735=0, " ", Замеры!B735)</f>
        <v>730</v>
      </c>
      <c r="B739" s="37" t="str">
        <f>CONCATENATE(Замеры!C735,Замеры!E735)</f>
        <v>Группа от QF</v>
      </c>
      <c r="C739" s="35" t="str">
        <f>IF(Замеры!H735=0," ", Замеры!H735)</f>
        <v xml:space="preserve"> </v>
      </c>
      <c r="D739" s="29" t="str">
        <f>IF(Замеры!T735=0, " ", Замеры!R735)</f>
        <v xml:space="preserve"> </v>
      </c>
      <c r="E739" s="29" t="str">
        <f>CONCATENATE(Замеры!N735,Замеры!Q735,Замеры!P735)</f>
        <v xml:space="preserve"> </v>
      </c>
      <c r="F739" s="30" t="str">
        <f>IF(Замеры!T735=0," ","---")</f>
        <v xml:space="preserve"> </v>
      </c>
      <c r="G739" s="31" t="str">
        <f>IF(Замеры!T735=0," ",Замеры!I735)</f>
        <v xml:space="preserve"> </v>
      </c>
      <c r="H739" s="31" t="str">
        <f>CONCATENATE(Замеры!AE735,Замеры!U735,Замеры!AF735)</f>
        <v>0 0</v>
      </c>
      <c r="I739" s="29" t="str">
        <f>CONCATENATE(Замеры!AC735,Замеры!U735,Замеры!AD735)</f>
        <v>0 0</v>
      </c>
      <c r="J739" s="31" t="str">
        <f>IF(Замеры!T735=0," ",G739*2.55)</f>
        <v xml:space="preserve"> </v>
      </c>
      <c r="K739" s="29" t="str">
        <f>IF(Замеры!T735=0," ",Замеры!AA735)</f>
        <v xml:space="preserve"> </v>
      </c>
      <c r="L739" s="29" t="str">
        <f>IF(Замеры!T735=0," ",Замеры!AB735)</f>
        <v xml:space="preserve"> </v>
      </c>
      <c r="M739" s="29" t="str">
        <f>IF(Замеры!T735=0," ",0.1)</f>
        <v xml:space="preserve"> </v>
      </c>
      <c r="N739" s="29" t="str">
        <f>IF(Замеры!T735=0," ",Замеры!T735)</f>
        <v xml:space="preserve"> </v>
      </c>
      <c r="O739" s="29" t="str">
        <f>Замеры!U735</f>
        <v xml:space="preserve"> </v>
      </c>
      <c r="P739" s="29" t="str">
        <f>Замеры!V735</f>
        <v xml:space="preserve"> </v>
      </c>
      <c r="Q739" s="29" t="str">
        <f>IF(Замеры!T735=0," ","+")</f>
        <v xml:space="preserve"> </v>
      </c>
      <c r="R739" s="32">
        <f>Замеры!S735</f>
        <v>0</v>
      </c>
      <c r="W739" s="33" t="e">
        <f t="shared" si="22"/>
        <v>#VALUE!</v>
      </c>
      <c r="X739" s="31" t="s">
        <v>75</v>
      </c>
      <c r="Y739" s="33" t="e">
        <f t="shared" si="23"/>
        <v>#VALUE!</v>
      </c>
      <c r="Z739" s="32"/>
    </row>
    <row r="740" spans="1:26" x14ac:dyDescent="0.3">
      <c r="A740" s="35">
        <f>IF(Замеры!B736=0, " ", Замеры!B736)</f>
        <v>731</v>
      </c>
      <c r="B740" s="37" t="str">
        <f>CONCATENATE(Замеры!C736,Замеры!E736)</f>
        <v>Группа от QF</v>
      </c>
      <c r="C740" s="35" t="str">
        <f>IF(Замеры!H736=0," ", Замеры!H736)</f>
        <v xml:space="preserve"> </v>
      </c>
      <c r="D740" s="29" t="str">
        <f>IF(Замеры!T736=0, " ", Замеры!R736)</f>
        <v xml:space="preserve"> </v>
      </c>
      <c r="E740" s="29" t="str">
        <f>CONCATENATE(Замеры!N736,Замеры!Q736,Замеры!P736)</f>
        <v xml:space="preserve"> </v>
      </c>
      <c r="F740" s="30" t="str">
        <f>IF(Замеры!T736=0," ","---")</f>
        <v xml:space="preserve"> </v>
      </c>
      <c r="G740" s="31" t="str">
        <f>IF(Замеры!T736=0," ",Замеры!I736)</f>
        <v xml:space="preserve"> </v>
      </c>
      <c r="H740" s="31" t="str">
        <f>CONCATENATE(Замеры!AE736,Замеры!U736,Замеры!AF736)</f>
        <v>0 0</v>
      </c>
      <c r="I740" s="29" t="str">
        <f>CONCATENATE(Замеры!AC736,Замеры!U736,Замеры!AD736)</f>
        <v>0 0</v>
      </c>
      <c r="J740" s="31" t="str">
        <f>IF(Замеры!T736=0," ",G740*2.55)</f>
        <v xml:space="preserve"> </v>
      </c>
      <c r="K740" s="29" t="str">
        <f>IF(Замеры!T736=0," ",Замеры!AA736)</f>
        <v xml:space="preserve"> </v>
      </c>
      <c r="L740" s="29" t="str">
        <f>IF(Замеры!T736=0," ",Замеры!AB736)</f>
        <v xml:space="preserve"> </v>
      </c>
      <c r="M740" s="29" t="str">
        <f>IF(Замеры!T736=0," ",0.1)</f>
        <v xml:space="preserve"> </v>
      </c>
      <c r="N740" s="29" t="str">
        <f>IF(Замеры!T736=0," ",Замеры!T736)</f>
        <v xml:space="preserve"> </v>
      </c>
      <c r="O740" s="29" t="str">
        <f>Замеры!U736</f>
        <v xml:space="preserve"> </v>
      </c>
      <c r="P740" s="29" t="str">
        <f>Замеры!V736</f>
        <v xml:space="preserve"> </v>
      </c>
      <c r="Q740" s="29" t="str">
        <f>IF(Замеры!T736=0," ","+")</f>
        <v xml:space="preserve"> </v>
      </c>
      <c r="R740" s="32">
        <f>Замеры!S736</f>
        <v>0</v>
      </c>
      <c r="W740" s="33" t="e">
        <f t="shared" si="22"/>
        <v>#VALUE!</v>
      </c>
      <c r="X740" s="31" t="s">
        <v>75</v>
      </c>
      <c r="Y740" s="33" t="e">
        <f t="shared" si="23"/>
        <v>#VALUE!</v>
      </c>
      <c r="Z740" s="32"/>
    </row>
    <row r="741" spans="1:26" x14ac:dyDescent="0.3">
      <c r="A741" s="35">
        <f>IF(Замеры!B737=0, " ", Замеры!B737)</f>
        <v>732</v>
      </c>
      <c r="B741" s="37" t="str">
        <f>CONCATENATE(Замеры!C737,Замеры!E737)</f>
        <v>Группа от QF</v>
      </c>
      <c r="C741" s="35" t="str">
        <f>IF(Замеры!H737=0," ", Замеры!H737)</f>
        <v xml:space="preserve"> </v>
      </c>
      <c r="D741" s="29" t="str">
        <f>IF(Замеры!T737=0, " ", Замеры!R737)</f>
        <v xml:space="preserve"> </v>
      </c>
      <c r="E741" s="29" t="str">
        <f>CONCATENATE(Замеры!N737,Замеры!Q737,Замеры!P737)</f>
        <v xml:space="preserve"> </v>
      </c>
      <c r="F741" s="30" t="str">
        <f>IF(Замеры!T737=0," ","---")</f>
        <v xml:space="preserve"> </v>
      </c>
      <c r="G741" s="31" t="str">
        <f>IF(Замеры!T737=0," ",Замеры!I737)</f>
        <v xml:space="preserve"> </v>
      </c>
      <c r="H741" s="31" t="str">
        <f>CONCATENATE(Замеры!AE737,Замеры!U737,Замеры!AF737)</f>
        <v>0 0</v>
      </c>
      <c r="I741" s="29" t="str">
        <f>CONCATENATE(Замеры!AC737,Замеры!U737,Замеры!AD737)</f>
        <v>0 0</v>
      </c>
      <c r="J741" s="31" t="str">
        <f>IF(Замеры!T737=0," ",G741*2.55)</f>
        <v xml:space="preserve"> </v>
      </c>
      <c r="K741" s="29" t="str">
        <f>IF(Замеры!T737=0," ",Замеры!AA737)</f>
        <v xml:space="preserve"> </v>
      </c>
      <c r="L741" s="29" t="str">
        <f>IF(Замеры!T737=0," ",Замеры!AB737)</f>
        <v xml:space="preserve"> </v>
      </c>
      <c r="M741" s="29" t="str">
        <f>IF(Замеры!T737=0," ",0.1)</f>
        <v xml:space="preserve"> </v>
      </c>
      <c r="N741" s="29" t="str">
        <f>IF(Замеры!T737=0," ",Замеры!T737)</f>
        <v xml:space="preserve"> </v>
      </c>
      <c r="O741" s="29" t="str">
        <f>Замеры!U737</f>
        <v xml:space="preserve"> </v>
      </c>
      <c r="P741" s="29" t="str">
        <f>Замеры!V737</f>
        <v xml:space="preserve"> </v>
      </c>
      <c r="Q741" s="29" t="str">
        <f>IF(Замеры!T737=0," ","+")</f>
        <v xml:space="preserve"> </v>
      </c>
      <c r="R741" s="32">
        <f>Замеры!S737</f>
        <v>0</v>
      </c>
      <c r="W741" s="33" t="e">
        <f t="shared" si="22"/>
        <v>#VALUE!</v>
      </c>
      <c r="X741" s="31" t="s">
        <v>75</v>
      </c>
      <c r="Y741" s="33" t="e">
        <f t="shared" si="23"/>
        <v>#VALUE!</v>
      </c>
      <c r="Z741" s="32"/>
    </row>
    <row r="742" spans="1:26" x14ac:dyDescent="0.3">
      <c r="A742" s="35">
        <f>IF(Замеры!B738=0, " ", Замеры!B738)</f>
        <v>733</v>
      </c>
      <c r="B742" s="37" t="str">
        <f>CONCATENATE(Замеры!C738,Замеры!E738)</f>
        <v>Группа от QF</v>
      </c>
      <c r="C742" s="35" t="str">
        <f>IF(Замеры!H738=0," ", Замеры!H738)</f>
        <v xml:space="preserve"> </v>
      </c>
      <c r="D742" s="29" t="str">
        <f>IF(Замеры!T738=0, " ", Замеры!R738)</f>
        <v xml:space="preserve"> </v>
      </c>
      <c r="E742" s="29" t="str">
        <f>CONCATENATE(Замеры!N738,Замеры!Q738,Замеры!P738)</f>
        <v xml:space="preserve"> </v>
      </c>
      <c r="F742" s="30" t="str">
        <f>IF(Замеры!T738=0," ","---")</f>
        <v xml:space="preserve"> </v>
      </c>
      <c r="G742" s="31" t="str">
        <f>IF(Замеры!T738=0," ",Замеры!I738)</f>
        <v xml:space="preserve"> </v>
      </c>
      <c r="H742" s="31" t="str">
        <f>CONCATENATE(Замеры!AE738,Замеры!U738,Замеры!AF738)</f>
        <v>0 0</v>
      </c>
      <c r="I742" s="29" t="str">
        <f>CONCATENATE(Замеры!AC738,Замеры!U738,Замеры!AD738)</f>
        <v>0 0</v>
      </c>
      <c r="J742" s="31" t="str">
        <f>IF(Замеры!T738=0," ",G742*2.55)</f>
        <v xml:space="preserve"> </v>
      </c>
      <c r="K742" s="29" t="str">
        <f>IF(Замеры!T738=0," ",Замеры!AA738)</f>
        <v xml:space="preserve"> </v>
      </c>
      <c r="L742" s="29" t="str">
        <f>IF(Замеры!T738=0," ",Замеры!AB738)</f>
        <v xml:space="preserve"> </v>
      </c>
      <c r="M742" s="29" t="str">
        <f>IF(Замеры!T738=0," ",0.1)</f>
        <v xml:space="preserve"> </v>
      </c>
      <c r="N742" s="29" t="str">
        <f>IF(Замеры!T738=0," ",Замеры!T738)</f>
        <v xml:space="preserve"> </v>
      </c>
      <c r="O742" s="29" t="str">
        <f>Замеры!U738</f>
        <v xml:space="preserve"> </v>
      </c>
      <c r="P742" s="29" t="str">
        <f>Замеры!V738</f>
        <v xml:space="preserve"> </v>
      </c>
      <c r="Q742" s="29" t="str">
        <f>IF(Замеры!T738=0," ","+")</f>
        <v xml:space="preserve"> </v>
      </c>
      <c r="R742" s="32">
        <f>Замеры!S738</f>
        <v>0</v>
      </c>
      <c r="W742" s="33" t="e">
        <f t="shared" si="22"/>
        <v>#VALUE!</v>
      </c>
      <c r="X742" s="31" t="s">
        <v>75</v>
      </c>
      <c r="Y742" s="33" t="e">
        <f t="shared" si="23"/>
        <v>#VALUE!</v>
      </c>
      <c r="Z742" s="32"/>
    </row>
    <row r="743" spans="1:26" x14ac:dyDescent="0.3">
      <c r="A743" s="35">
        <f>IF(Замеры!B739=0, " ", Замеры!B739)</f>
        <v>734</v>
      </c>
      <c r="B743" s="37" t="str">
        <f>CONCATENATE(Замеры!C739,Замеры!E739)</f>
        <v>Группа от QF</v>
      </c>
      <c r="C743" s="35" t="str">
        <f>IF(Замеры!H739=0," ", Замеры!H739)</f>
        <v xml:space="preserve"> </v>
      </c>
      <c r="D743" s="29" t="str">
        <f>IF(Замеры!T739=0, " ", Замеры!R739)</f>
        <v xml:space="preserve"> </v>
      </c>
      <c r="E743" s="29" t="str">
        <f>CONCATENATE(Замеры!N739,Замеры!Q739,Замеры!P739)</f>
        <v xml:space="preserve"> </v>
      </c>
      <c r="F743" s="30" t="str">
        <f>IF(Замеры!T739=0," ","---")</f>
        <v xml:space="preserve"> </v>
      </c>
      <c r="G743" s="31" t="str">
        <f>IF(Замеры!T739=0," ",Замеры!I739)</f>
        <v xml:space="preserve"> </v>
      </c>
      <c r="H743" s="31" t="str">
        <f>CONCATENATE(Замеры!AE739,Замеры!U739,Замеры!AF739)</f>
        <v>0 0</v>
      </c>
      <c r="I743" s="29" t="str">
        <f>CONCATENATE(Замеры!AC739,Замеры!U739,Замеры!AD739)</f>
        <v>0 0</v>
      </c>
      <c r="J743" s="31" t="str">
        <f>IF(Замеры!T739=0," ",G743*2.55)</f>
        <v xml:space="preserve"> </v>
      </c>
      <c r="K743" s="29" t="str">
        <f>IF(Замеры!T739=0," ",Замеры!AA739)</f>
        <v xml:space="preserve"> </v>
      </c>
      <c r="L743" s="29" t="str">
        <f>IF(Замеры!T739=0," ",Замеры!AB739)</f>
        <v xml:space="preserve"> </v>
      </c>
      <c r="M743" s="29" t="str">
        <f>IF(Замеры!T739=0," ",0.1)</f>
        <v xml:space="preserve"> </v>
      </c>
      <c r="N743" s="29" t="str">
        <f>IF(Замеры!T739=0," ",Замеры!T739)</f>
        <v xml:space="preserve"> </v>
      </c>
      <c r="O743" s="29" t="str">
        <f>Замеры!U739</f>
        <v xml:space="preserve"> </v>
      </c>
      <c r="P743" s="29" t="str">
        <f>Замеры!V739</f>
        <v xml:space="preserve"> </v>
      </c>
      <c r="Q743" s="29" t="str">
        <f>IF(Замеры!T739=0," ","+")</f>
        <v xml:space="preserve"> </v>
      </c>
      <c r="R743" s="32">
        <f>Замеры!S739</f>
        <v>0</v>
      </c>
      <c r="W743" s="33" t="e">
        <f t="shared" si="22"/>
        <v>#VALUE!</v>
      </c>
      <c r="X743" s="31" t="s">
        <v>75</v>
      </c>
      <c r="Y743" s="33" t="e">
        <f t="shared" si="23"/>
        <v>#VALUE!</v>
      </c>
      <c r="Z743" s="32"/>
    </row>
    <row r="744" spans="1:26" x14ac:dyDescent="0.3">
      <c r="A744" s="35">
        <f>IF(Замеры!B740=0, " ", Замеры!B740)</f>
        <v>735</v>
      </c>
      <c r="B744" s="37" t="str">
        <f>CONCATENATE(Замеры!C740,Замеры!E740)</f>
        <v>Группа от QF</v>
      </c>
      <c r="C744" s="35" t="str">
        <f>IF(Замеры!H740=0," ", Замеры!H740)</f>
        <v xml:space="preserve"> </v>
      </c>
      <c r="D744" s="29" t="str">
        <f>IF(Замеры!T740=0, " ", Замеры!R740)</f>
        <v xml:space="preserve"> </v>
      </c>
      <c r="E744" s="29" t="str">
        <f>CONCATENATE(Замеры!N740,Замеры!Q740,Замеры!P740)</f>
        <v xml:space="preserve"> </v>
      </c>
      <c r="F744" s="30" t="str">
        <f>IF(Замеры!T740=0," ","---")</f>
        <v xml:space="preserve"> </v>
      </c>
      <c r="G744" s="31" t="str">
        <f>IF(Замеры!T740=0," ",Замеры!I740)</f>
        <v xml:space="preserve"> </v>
      </c>
      <c r="H744" s="31" t="str">
        <f>CONCATENATE(Замеры!AE740,Замеры!U740,Замеры!AF740)</f>
        <v>0 0</v>
      </c>
      <c r="I744" s="29" t="str">
        <f>CONCATENATE(Замеры!AC740,Замеры!U740,Замеры!AD740)</f>
        <v>0 0</v>
      </c>
      <c r="J744" s="31" t="str">
        <f>IF(Замеры!T740=0," ",G744*2.55)</f>
        <v xml:space="preserve"> </v>
      </c>
      <c r="K744" s="29" t="str">
        <f>IF(Замеры!T740=0," ",Замеры!AA740)</f>
        <v xml:space="preserve"> </v>
      </c>
      <c r="L744" s="29" t="str">
        <f>IF(Замеры!T740=0," ",Замеры!AB740)</f>
        <v xml:space="preserve"> </v>
      </c>
      <c r="M744" s="29" t="str">
        <f>IF(Замеры!T740=0," ",0.1)</f>
        <v xml:space="preserve"> </v>
      </c>
      <c r="N744" s="29" t="str">
        <f>IF(Замеры!T740=0," ",Замеры!T740)</f>
        <v xml:space="preserve"> </v>
      </c>
      <c r="O744" s="29" t="str">
        <f>Замеры!U740</f>
        <v xml:space="preserve"> </v>
      </c>
      <c r="P744" s="29" t="str">
        <f>Замеры!V740</f>
        <v xml:space="preserve"> </v>
      </c>
      <c r="Q744" s="29" t="str">
        <f>IF(Замеры!T740=0," ","+")</f>
        <v xml:space="preserve"> </v>
      </c>
      <c r="R744" s="32">
        <f>Замеры!S740</f>
        <v>0</v>
      </c>
      <c r="W744" s="33" t="e">
        <f t="shared" si="22"/>
        <v>#VALUE!</v>
      </c>
      <c r="X744" s="31" t="s">
        <v>75</v>
      </c>
      <c r="Y744" s="33" t="e">
        <f t="shared" si="23"/>
        <v>#VALUE!</v>
      </c>
      <c r="Z744" s="32"/>
    </row>
    <row r="745" spans="1:26" x14ac:dyDescent="0.3">
      <c r="A745" s="35">
        <f>IF(Замеры!B741=0, " ", Замеры!B741)</f>
        <v>736</v>
      </c>
      <c r="B745" s="37" t="str">
        <f>CONCATENATE(Замеры!C741,Замеры!E741)</f>
        <v>Группа от QF</v>
      </c>
      <c r="C745" s="35" t="str">
        <f>IF(Замеры!H741=0," ", Замеры!H741)</f>
        <v xml:space="preserve"> </v>
      </c>
      <c r="D745" s="29" t="str">
        <f>IF(Замеры!T741=0, " ", Замеры!R741)</f>
        <v xml:space="preserve"> </v>
      </c>
      <c r="E745" s="29" t="str">
        <f>CONCATENATE(Замеры!N741,Замеры!Q741,Замеры!P741)</f>
        <v xml:space="preserve"> </v>
      </c>
      <c r="F745" s="30" t="str">
        <f>IF(Замеры!T741=0," ","---")</f>
        <v xml:space="preserve"> </v>
      </c>
      <c r="G745" s="31" t="str">
        <f>IF(Замеры!T741=0," ",Замеры!I741)</f>
        <v xml:space="preserve"> </v>
      </c>
      <c r="H745" s="31" t="str">
        <f>CONCATENATE(Замеры!AE741,Замеры!U741,Замеры!AF741)</f>
        <v>0 0</v>
      </c>
      <c r="I745" s="29" t="str">
        <f>CONCATENATE(Замеры!AC741,Замеры!U741,Замеры!AD741)</f>
        <v>0 0</v>
      </c>
      <c r="J745" s="31" t="str">
        <f>IF(Замеры!T741=0," ",G745*2.55)</f>
        <v xml:space="preserve"> </v>
      </c>
      <c r="K745" s="29" t="str">
        <f>IF(Замеры!T741=0," ",Замеры!AA741)</f>
        <v xml:space="preserve"> </v>
      </c>
      <c r="L745" s="29" t="str">
        <f>IF(Замеры!T741=0," ",Замеры!AB741)</f>
        <v xml:space="preserve"> </v>
      </c>
      <c r="M745" s="29" t="str">
        <f>IF(Замеры!T741=0," ",0.1)</f>
        <v xml:space="preserve"> </v>
      </c>
      <c r="N745" s="29" t="str">
        <f>IF(Замеры!T741=0," ",Замеры!T741)</f>
        <v xml:space="preserve"> </v>
      </c>
      <c r="O745" s="29" t="str">
        <f>Замеры!U741</f>
        <v xml:space="preserve"> </v>
      </c>
      <c r="P745" s="29" t="str">
        <f>Замеры!V741</f>
        <v xml:space="preserve"> </v>
      </c>
      <c r="Q745" s="29" t="str">
        <f>IF(Замеры!T741=0," ","+")</f>
        <v xml:space="preserve"> </v>
      </c>
      <c r="R745" s="32">
        <f>Замеры!S741</f>
        <v>0</v>
      </c>
      <c r="W745" s="33" t="e">
        <f t="shared" si="22"/>
        <v>#VALUE!</v>
      </c>
      <c r="X745" s="31" t="s">
        <v>75</v>
      </c>
      <c r="Y745" s="33" t="e">
        <f t="shared" si="23"/>
        <v>#VALUE!</v>
      </c>
      <c r="Z745" s="32"/>
    </row>
    <row r="746" spans="1:26" x14ac:dyDescent="0.3">
      <c r="A746" s="35">
        <f>IF(Замеры!B742=0, " ", Замеры!B742)</f>
        <v>737</v>
      </c>
      <c r="B746" s="37" t="str">
        <f>CONCATENATE(Замеры!C742,Замеры!E742)</f>
        <v>Группа от QF</v>
      </c>
      <c r="C746" s="35" t="str">
        <f>IF(Замеры!H742=0," ", Замеры!H742)</f>
        <v xml:space="preserve"> </v>
      </c>
      <c r="D746" s="29" t="str">
        <f>IF(Замеры!T742=0, " ", Замеры!R742)</f>
        <v xml:space="preserve"> </v>
      </c>
      <c r="E746" s="29" t="str">
        <f>CONCATENATE(Замеры!N742,Замеры!Q742,Замеры!P742)</f>
        <v xml:space="preserve"> </v>
      </c>
      <c r="F746" s="30" t="str">
        <f>IF(Замеры!T742=0," ","---")</f>
        <v xml:space="preserve"> </v>
      </c>
      <c r="G746" s="31" t="str">
        <f>IF(Замеры!T742=0," ",Замеры!I742)</f>
        <v xml:space="preserve"> </v>
      </c>
      <c r="H746" s="31" t="str">
        <f>CONCATENATE(Замеры!AE742,Замеры!U742,Замеры!AF742)</f>
        <v>0 0</v>
      </c>
      <c r="I746" s="29" t="str">
        <f>CONCATENATE(Замеры!AC742,Замеры!U742,Замеры!AD742)</f>
        <v>0 0</v>
      </c>
      <c r="J746" s="31" t="str">
        <f>IF(Замеры!T742=0," ",G746*2.55)</f>
        <v xml:space="preserve"> </v>
      </c>
      <c r="K746" s="29" t="str">
        <f>IF(Замеры!T742=0," ",Замеры!AA742)</f>
        <v xml:space="preserve"> </v>
      </c>
      <c r="L746" s="29" t="str">
        <f>IF(Замеры!T742=0," ",Замеры!AB742)</f>
        <v xml:space="preserve"> </v>
      </c>
      <c r="M746" s="29" t="str">
        <f>IF(Замеры!T742=0," ",0.1)</f>
        <v xml:space="preserve"> </v>
      </c>
      <c r="N746" s="29" t="str">
        <f>IF(Замеры!T742=0," ",Замеры!T742)</f>
        <v xml:space="preserve"> </v>
      </c>
      <c r="O746" s="29" t="str">
        <f>Замеры!U742</f>
        <v xml:space="preserve"> </v>
      </c>
      <c r="P746" s="29" t="str">
        <f>Замеры!V742</f>
        <v xml:space="preserve"> </v>
      </c>
      <c r="Q746" s="29" t="str">
        <f>IF(Замеры!T742=0," ","+")</f>
        <v xml:space="preserve"> </v>
      </c>
      <c r="R746" s="32">
        <f>Замеры!S742</f>
        <v>0</v>
      </c>
      <c r="W746" s="33" t="e">
        <f t="shared" si="22"/>
        <v>#VALUE!</v>
      </c>
      <c r="X746" s="31" t="s">
        <v>75</v>
      </c>
      <c r="Y746" s="33" t="e">
        <f t="shared" si="23"/>
        <v>#VALUE!</v>
      </c>
      <c r="Z746" s="32"/>
    </row>
    <row r="747" spans="1:26" x14ac:dyDescent="0.3">
      <c r="A747" s="35">
        <f>IF(Замеры!B743=0, " ", Замеры!B743)</f>
        <v>738</v>
      </c>
      <c r="B747" s="37" t="str">
        <f>CONCATENATE(Замеры!C743,Замеры!E743)</f>
        <v>Группа от QF</v>
      </c>
      <c r="C747" s="35" t="str">
        <f>IF(Замеры!H743=0," ", Замеры!H743)</f>
        <v xml:space="preserve"> </v>
      </c>
      <c r="D747" s="29" t="str">
        <f>IF(Замеры!T743=0, " ", Замеры!R743)</f>
        <v xml:space="preserve"> </v>
      </c>
      <c r="E747" s="29" t="str">
        <f>CONCATENATE(Замеры!N743,Замеры!Q743,Замеры!P743)</f>
        <v xml:space="preserve"> </v>
      </c>
      <c r="F747" s="30" t="str">
        <f>IF(Замеры!T743=0," ","---")</f>
        <v xml:space="preserve"> </v>
      </c>
      <c r="G747" s="31" t="str">
        <f>IF(Замеры!T743=0," ",Замеры!I743)</f>
        <v xml:space="preserve"> </v>
      </c>
      <c r="H747" s="31" t="str">
        <f>CONCATENATE(Замеры!AE743,Замеры!U743,Замеры!AF743)</f>
        <v>0 0</v>
      </c>
      <c r="I747" s="29" t="str">
        <f>CONCATENATE(Замеры!AC743,Замеры!U743,Замеры!AD743)</f>
        <v>0 0</v>
      </c>
      <c r="J747" s="31" t="str">
        <f>IF(Замеры!T743=0," ",G747*2.55)</f>
        <v xml:space="preserve"> </v>
      </c>
      <c r="K747" s="29" t="str">
        <f>IF(Замеры!T743=0," ",Замеры!AA743)</f>
        <v xml:space="preserve"> </v>
      </c>
      <c r="L747" s="29" t="str">
        <f>IF(Замеры!T743=0," ",Замеры!AB743)</f>
        <v xml:space="preserve"> </v>
      </c>
      <c r="M747" s="29" t="str">
        <f>IF(Замеры!T743=0," ",0.1)</f>
        <v xml:space="preserve"> </v>
      </c>
      <c r="N747" s="29" t="str">
        <f>IF(Замеры!T743=0," ",Замеры!T743)</f>
        <v xml:space="preserve"> </v>
      </c>
      <c r="O747" s="29" t="str">
        <f>Замеры!U743</f>
        <v xml:space="preserve"> </v>
      </c>
      <c r="P747" s="29" t="str">
        <f>Замеры!V743</f>
        <v xml:space="preserve"> </v>
      </c>
      <c r="Q747" s="29" t="str">
        <f>IF(Замеры!T743=0," ","+")</f>
        <v xml:space="preserve"> </v>
      </c>
      <c r="R747" s="32">
        <f>Замеры!S743</f>
        <v>0</v>
      </c>
      <c r="W747" s="33" t="e">
        <f t="shared" si="22"/>
        <v>#VALUE!</v>
      </c>
      <c r="X747" s="31" t="s">
        <v>75</v>
      </c>
      <c r="Y747" s="33" t="e">
        <f t="shared" si="23"/>
        <v>#VALUE!</v>
      </c>
      <c r="Z747" s="32"/>
    </row>
    <row r="748" spans="1:26" x14ac:dyDescent="0.3">
      <c r="A748" s="35">
        <f>IF(Замеры!B744=0, " ", Замеры!B744)</f>
        <v>739</v>
      </c>
      <c r="B748" s="37" t="str">
        <f>CONCATENATE(Замеры!C744,Замеры!E744)</f>
        <v>Группа от QF</v>
      </c>
      <c r="C748" s="35" t="str">
        <f>IF(Замеры!H744=0," ", Замеры!H744)</f>
        <v xml:space="preserve"> </v>
      </c>
      <c r="D748" s="29" t="str">
        <f>IF(Замеры!T744=0, " ", Замеры!R744)</f>
        <v xml:space="preserve"> </v>
      </c>
      <c r="E748" s="29" t="str">
        <f>CONCATENATE(Замеры!N744,Замеры!Q744,Замеры!P744)</f>
        <v xml:space="preserve"> </v>
      </c>
      <c r="F748" s="30" t="str">
        <f>IF(Замеры!T744=0," ","---")</f>
        <v xml:space="preserve"> </v>
      </c>
      <c r="G748" s="31" t="str">
        <f>IF(Замеры!T744=0," ",Замеры!I744)</f>
        <v xml:space="preserve"> </v>
      </c>
      <c r="H748" s="31" t="str">
        <f>CONCATENATE(Замеры!AE744,Замеры!U744,Замеры!AF744)</f>
        <v>0 0</v>
      </c>
      <c r="I748" s="29" t="str">
        <f>CONCATENATE(Замеры!AC744,Замеры!U744,Замеры!AD744)</f>
        <v>0 0</v>
      </c>
      <c r="J748" s="31" t="str">
        <f>IF(Замеры!T744=0," ",G748*2.55)</f>
        <v xml:space="preserve"> </v>
      </c>
      <c r="K748" s="29" t="str">
        <f>IF(Замеры!T744=0," ",Замеры!AA744)</f>
        <v xml:space="preserve"> </v>
      </c>
      <c r="L748" s="29" t="str">
        <f>IF(Замеры!T744=0," ",Замеры!AB744)</f>
        <v xml:space="preserve"> </v>
      </c>
      <c r="M748" s="29" t="str">
        <f>IF(Замеры!T744=0," ",0.1)</f>
        <v xml:space="preserve"> </v>
      </c>
      <c r="N748" s="29" t="str">
        <f>IF(Замеры!T744=0," ",Замеры!T744)</f>
        <v xml:space="preserve"> </v>
      </c>
      <c r="O748" s="29" t="str">
        <f>Замеры!U744</f>
        <v xml:space="preserve"> </v>
      </c>
      <c r="P748" s="29" t="str">
        <f>Замеры!V744</f>
        <v xml:space="preserve"> </v>
      </c>
      <c r="Q748" s="29" t="str">
        <f>IF(Замеры!T744=0," ","+")</f>
        <v xml:space="preserve"> </v>
      </c>
      <c r="R748" s="32">
        <f>Замеры!S744</f>
        <v>0</v>
      </c>
      <c r="W748" s="33" t="e">
        <f t="shared" si="22"/>
        <v>#VALUE!</v>
      </c>
      <c r="X748" s="31" t="s">
        <v>75</v>
      </c>
      <c r="Y748" s="33" t="e">
        <f t="shared" si="23"/>
        <v>#VALUE!</v>
      </c>
      <c r="Z748" s="32"/>
    </row>
    <row r="749" spans="1:26" x14ac:dyDescent="0.3">
      <c r="A749" s="35">
        <f>IF(Замеры!B745=0, " ", Замеры!B745)</f>
        <v>740</v>
      </c>
      <c r="B749" s="37" t="str">
        <f>CONCATENATE(Замеры!C745,Замеры!E745)</f>
        <v>Группа от QF</v>
      </c>
      <c r="C749" s="35" t="str">
        <f>IF(Замеры!H745=0," ", Замеры!H745)</f>
        <v xml:space="preserve"> </v>
      </c>
      <c r="D749" s="29" t="str">
        <f>IF(Замеры!T745=0, " ", Замеры!R745)</f>
        <v xml:space="preserve"> </v>
      </c>
      <c r="E749" s="29" t="str">
        <f>CONCATENATE(Замеры!N745,Замеры!Q745,Замеры!P745)</f>
        <v xml:space="preserve"> </v>
      </c>
      <c r="F749" s="30" t="str">
        <f>IF(Замеры!T745=0," ","---")</f>
        <v xml:space="preserve"> </v>
      </c>
      <c r="G749" s="31" t="str">
        <f>IF(Замеры!T745=0," ",Замеры!I745)</f>
        <v xml:space="preserve"> </v>
      </c>
      <c r="H749" s="31" t="str">
        <f>CONCATENATE(Замеры!AE745,Замеры!U745,Замеры!AF745)</f>
        <v>0 0</v>
      </c>
      <c r="I749" s="29" t="str">
        <f>CONCATENATE(Замеры!AC745,Замеры!U745,Замеры!AD745)</f>
        <v>0 0</v>
      </c>
      <c r="J749" s="31" t="str">
        <f>IF(Замеры!T745=0," ",G749*2.55)</f>
        <v xml:space="preserve"> </v>
      </c>
      <c r="K749" s="29" t="str">
        <f>IF(Замеры!T745=0," ",Замеры!AA745)</f>
        <v xml:space="preserve"> </v>
      </c>
      <c r="L749" s="29" t="str">
        <f>IF(Замеры!T745=0," ",Замеры!AB745)</f>
        <v xml:space="preserve"> </v>
      </c>
      <c r="M749" s="29" t="str">
        <f>IF(Замеры!T745=0," ",0.1)</f>
        <v xml:space="preserve"> </v>
      </c>
      <c r="N749" s="29" t="str">
        <f>IF(Замеры!T745=0," ",Замеры!T745)</f>
        <v xml:space="preserve"> </v>
      </c>
      <c r="O749" s="29" t="str">
        <f>Замеры!U745</f>
        <v xml:space="preserve"> </v>
      </c>
      <c r="P749" s="29" t="str">
        <f>Замеры!V745</f>
        <v xml:space="preserve"> </v>
      </c>
      <c r="Q749" s="29" t="str">
        <f>IF(Замеры!T745=0," ","+")</f>
        <v xml:space="preserve"> </v>
      </c>
      <c r="R749" s="32">
        <f>Замеры!S745</f>
        <v>0</v>
      </c>
      <c r="W749" s="33" t="e">
        <f t="shared" si="22"/>
        <v>#VALUE!</v>
      </c>
      <c r="X749" s="31" t="s">
        <v>75</v>
      </c>
      <c r="Y749" s="33" t="e">
        <f t="shared" si="23"/>
        <v>#VALUE!</v>
      </c>
      <c r="Z749" s="32"/>
    </row>
    <row r="750" spans="1:26" x14ac:dyDescent="0.3">
      <c r="A750" s="35">
        <f>IF(Замеры!B746=0, " ", Замеры!B746)</f>
        <v>741</v>
      </c>
      <c r="B750" s="37" t="str">
        <f>CONCATENATE(Замеры!C746,Замеры!E746)</f>
        <v>Группа от QF</v>
      </c>
      <c r="C750" s="35" t="str">
        <f>IF(Замеры!H746=0," ", Замеры!H746)</f>
        <v xml:space="preserve"> </v>
      </c>
      <c r="D750" s="29" t="str">
        <f>IF(Замеры!T746=0, " ", Замеры!R746)</f>
        <v xml:space="preserve"> </v>
      </c>
      <c r="E750" s="29" t="str">
        <f>CONCATENATE(Замеры!N746,Замеры!Q746,Замеры!P746)</f>
        <v xml:space="preserve"> </v>
      </c>
      <c r="F750" s="30" t="str">
        <f>IF(Замеры!T746=0," ","---")</f>
        <v xml:space="preserve"> </v>
      </c>
      <c r="G750" s="31" t="str">
        <f>IF(Замеры!T746=0," ",Замеры!I746)</f>
        <v xml:space="preserve"> </v>
      </c>
      <c r="H750" s="31" t="str">
        <f>CONCATENATE(Замеры!AE746,Замеры!U746,Замеры!AF746)</f>
        <v>0 0</v>
      </c>
      <c r="I750" s="29" t="str">
        <f>CONCATENATE(Замеры!AC746,Замеры!U746,Замеры!AD746)</f>
        <v>0 0</v>
      </c>
      <c r="J750" s="31" t="str">
        <f>IF(Замеры!T746=0," ",G750*2.55)</f>
        <v xml:space="preserve"> </v>
      </c>
      <c r="K750" s="29" t="str">
        <f>IF(Замеры!T746=0," ",Замеры!AA746)</f>
        <v xml:space="preserve"> </v>
      </c>
      <c r="L750" s="29" t="str">
        <f>IF(Замеры!T746=0," ",Замеры!AB746)</f>
        <v xml:space="preserve"> </v>
      </c>
      <c r="M750" s="29" t="str">
        <f>IF(Замеры!T746=0," ",0.1)</f>
        <v xml:space="preserve"> </v>
      </c>
      <c r="N750" s="29" t="str">
        <f>IF(Замеры!T746=0," ",Замеры!T746)</f>
        <v xml:space="preserve"> </v>
      </c>
      <c r="O750" s="29" t="str">
        <f>Замеры!U746</f>
        <v xml:space="preserve"> </v>
      </c>
      <c r="P750" s="29" t="str">
        <f>Замеры!V746</f>
        <v xml:space="preserve"> </v>
      </c>
      <c r="Q750" s="29" t="str">
        <f>IF(Замеры!T746=0," ","+")</f>
        <v xml:space="preserve"> </v>
      </c>
      <c r="R750" s="32">
        <f>Замеры!S746</f>
        <v>0</v>
      </c>
      <c r="W750" s="33" t="e">
        <f t="shared" si="22"/>
        <v>#VALUE!</v>
      </c>
      <c r="X750" s="31" t="s">
        <v>75</v>
      </c>
      <c r="Y750" s="33" t="e">
        <f t="shared" si="23"/>
        <v>#VALUE!</v>
      </c>
      <c r="Z750" s="32"/>
    </row>
    <row r="751" spans="1:26" x14ac:dyDescent="0.3">
      <c r="A751" s="35">
        <f>IF(Замеры!B747=0, " ", Замеры!B747)</f>
        <v>742</v>
      </c>
      <c r="B751" s="37" t="str">
        <f>CONCATENATE(Замеры!C747,Замеры!E747)</f>
        <v>Группа от QF</v>
      </c>
      <c r="C751" s="35" t="str">
        <f>IF(Замеры!H747=0," ", Замеры!H747)</f>
        <v xml:space="preserve"> </v>
      </c>
      <c r="D751" s="29" t="str">
        <f>IF(Замеры!T747=0, " ", Замеры!R747)</f>
        <v xml:space="preserve"> </v>
      </c>
      <c r="E751" s="29" t="str">
        <f>CONCATENATE(Замеры!N747,Замеры!Q747,Замеры!P747)</f>
        <v xml:space="preserve"> </v>
      </c>
      <c r="F751" s="30" t="str">
        <f>IF(Замеры!T747=0," ","---")</f>
        <v xml:space="preserve"> </v>
      </c>
      <c r="G751" s="31" t="str">
        <f>IF(Замеры!T747=0," ",Замеры!I747)</f>
        <v xml:space="preserve"> </v>
      </c>
      <c r="H751" s="31" t="str">
        <f>CONCATENATE(Замеры!AE747,Замеры!U747,Замеры!AF747)</f>
        <v>0 0</v>
      </c>
      <c r="I751" s="29" t="str">
        <f>CONCATENATE(Замеры!AC747,Замеры!U747,Замеры!AD747)</f>
        <v>0 0</v>
      </c>
      <c r="J751" s="31" t="str">
        <f>IF(Замеры!T747=0," ",G751*2.55)</f>
        <v xml:space="preserve"> </v>
      </c>
      <c r="K751" s="29" t="str">
        <f>IF(Замеры!T747=0," ",Замеры!AA747)</f>
        <v xml:space="preserve"> </v>
      </c>
      <c r="L751" s="29" t="str">
        <f>IF(Замеры!T747=0," ",Замеры!AB747)</f>
        <v xml:space="preserve"> </v>
      </c>
      <c r="M751" s="29" t="str">
        <f>IF(Замеры!T747=0," ",0.1)</f>
        <v xml:space="preserve"> </v>
      </c>
      <c r="N751" s="29" t="str">
        <f>IF(Замеры!T747=0," ",Замеры!T747)</f>
        <v xml:space="preserve"> </v>
      </c>
      <c r="O751" s="29" t="str">
        <f>Замеры!U747</f>
        <v xml:space="preserve"> </v>
      </c>
      <c r="P751" s="29" t="str">
        <f>Замеры!V747</f>
        <v xml:space="preserve"> </v>
      </c>
      <c r="Q751" s="29" t="str">
        <f>IF(Замеры!T747=0," ","+")</f>
        <v xml:space="preserve"> </v>
      </c>
      <c r="R751" s="32">
        <f>Замеры!S747</f>
        <v>0</v>
      </c>
      <c r="W751" s="33" t="e">
        <f t="shared" si="22"/>
        <v>#VALUE!</v>
      </c>
      <c r="X751" s="31" t="s">
        <v>75</v>
      </c>
      <c r="Y751" s="33" t="e">
        <f t="shared" si="23"/>
        <v>#VALUE!</v>
      </c>
      <c r="Z751" s="32"/>
    </row>
    <row r="752" spans="1:26" x14ac:dyDescent="0.3">
      <c r="A752" s="35">
        <f>IF(Замеры!B748=0, " ", Замеры!B748)</f>
        <v>743</v>
      </c>
      <c r="B752" s="37" t="str">
        <f>CONCATENATE(Замеры!C748,Замеры!E748)</f>
        <v>Группа от QF</v>
      </c>
      <c r="C752" s="35" t="str">
        <f>IF(Замеры!H748=0," ", Замеры!H748)</f>
        <v xml:space="preserve"> </v>
      </c>
      <c r="D752" s="29" t="str">
        <f>IF(Замеры!T748=0, " ", Замеры!R748)</f>
        <v xml:space="preserve"> </v>
      </c>
      <c r="E752" s="29" t="str">
        <f>CONCATENATE(Замеры!N748,Замеры!Q748,Замеры!P748)</f>
        <v xml:space="preserve"> </v>
      </c>
      <c r="F752" s="30" t="str">
        <f>IF(Замеры!T748=0," ","---")</f>
        <v xml:space="preserve"> </v>
      </c>
      <c r="G752" s="31" t="str">
        <f>IF(Замеры!T748=0," ",Замеры!I748)</f>
        <v xml:space="preserve"> </v>
      </c>
      <c r="H752" s="31" t="str">
        <f>CONCATENATE(Замеры!AE748,Замеры!U748,Замеры!AF748)</f>
        <v>0 0</v>
      </c>
      <c r="I752" s="29" t="str">
        <f>CONCATENATE(Замеры!AC748,Замеры!U748,Замеры!AD748)</f>
        <v>0 0</v>
      </c>
      <c r="J752" s="31" t="str">
        <f>IF(Замеры!T748=0," ",G752*2.55)</f>
        <v xml:space="preserve"> </v>
      </c>
      <c r="K752" s="29" t="str">
        <f>IF(Замеры!T748=0," ",Замеры!AA748)</f>
        <v xml:space="preserve"> </v>
      </c>
      <c r="L752" s="29" t="str">
        <f>IF(Замеры!T748=0," ",Замеры!AB748)</f>
        <v xml:space="preserve"> </v>
      </c>
      <c r="M752" s="29" t="str">
        <f>IF(Замеры!T748=0," ",0.1)</f>
        <v xml:space="preserve"> </v>
      </c>
      <c r="N752" s="29" t="str">
        <f>IF(Замеры!T748=0," ",Замеры!T748)</f>
        <v xml:space="preserve"> </v>
      </c>
      <c r="O752" s="29" t="str">
        <f>Замеры!U748</f>
        <v xml:space="preserve"> </v>
      </c>
      <c r="P752" s="29" t="str">
        <f>Замеры!V748</f>
        <v xml:space="preserve"> </v>
      </c>
      <c r="Q752" s="29" t="str">
        <f>IF(Замеры!T748=0," ","+")</f>
        <v xml:space="preserve"> </v>
      </c>
      <c r="R752" s="32">
        <f>Замеры!S748</f>
        <v>0</v>
      </c>
      <c r="W752" s="33" t="e">
        <f t="shared" si="22"/>
        <v>#VALUE!</v>
      </c>
      <c r="X752" s="31" t="s">
        <v>75</v>
      </c>
      <c r="Y752" s="33" t="e">
        <f t="shared" si="23"/>
        <v>#VALUE!</v>
      </c>
      <c r="Z752" s="32"/>
    </row>
    <row r="753" spans="1:26" x14ac:dyDescent="0.3">
      <c r="A753" s="35">
        <f>IF(Замеры!B749=0, " ", Замеры!B749)</f>
        <v>744</v>
      </c>
      <c r="B753" s="37" t="str">
        <f>CONCATENATE(Замеры!C749,Замеры!E749)</f>
        <v>Группа от QF</v>
      </c>
      <c r="C753" s="35" t="str">
        <f>IF(Замеры!H749=0," ", Замеры!H749)</f>
        <v xml:space="preserve"> </v>
      </c>
      <c r="D753" s="29" t="str">
        <f>IF(Замеры!T749=0, " ", Замеры!R749)</f>
        <v xml:space="preserve"> </v>
      </c>
      <c r="E753" s="29" t="str">
        <f>CONCATENATE(Замеры!N749,Замеры!Q749,Замеры!P749)</f>
        <v xml:space="preserve"> </v>
      </c>
      <c r="F753" s="30" t="str">
        <f>IF(Замеры!T749=0," ","---")</f>
        <v xml:space="preserve"> </v>
      </c>
      <c r="G753" s="31" t="str">
        <f>IF(Замеры!T749=0," ",Замеры!I749)</f>
        <v xml:space="preserve"> </v>
      </c>
      <c r="H753" s="31" t="str">
        <f>CONCATENATE(Замеры!AE749,Замеры!U749,Замеры!AF749)</f>
        <v>0 0</v>
      </c>
      <c r="I753" s="29" t="str">
        <f>CONCATENATE(Замеры!AC749,Замеры!U749,Замеры!AD749)</f>
        <v>0 0</v>
      </c>
      <c r="J753" s="31" t="str">
        <f>IF(Замеры!T749=0," ",G753*2.55)</f>
        <v xml:space="preserve"> </v>
      </c>
      <c r="K753" s="29" t="str">
        <f>IF(Замеры!T749=0," ",Замеры!AA749)</f>
        <v xml:space="preserve"> </v>
      </c>
      <c r="L753" s="29" t="str">
        <f>IF(Замеры!T749=0," ",Замеры!AB749)</f>
        <v xml:space="preserve"> </v>
      </c>
      <c r="M753" s="29" t="str">
        <f>IF(Замеры!T749=0," ",0.1)</f>
        <v xml:space="preserve"> </v>
      </c>
      <c r="N753" s="29" t="str">
        <f>IF(Замеры!T749=0," ",Замеры!T749)</f>
        <v xml:space="preserve"> </v>
      </c>
      <c r="O753" s="29" t="str">
        <f>Замеры!U749</f>
        <v xml:space="preserve"> </v>
      </c>
      <c r="P753" s="29" t="str">
        <f>Замеры!V749</f>
        <v xml:space="preserve"> </v>
      </c>
      <c r="Q753" s="29" t="str">
        <f>IF(Замеры!T749=0," ","+")</f>
        <v xml:space="preserve"> </v>
      </c>
      <c r="R753" s="32">
        <f>Замеры!S749</f>
        <v>0</v>
      </c>
      <c r="W753" s="33" t="e">
        <f t="shared" si="22"/>
        <v>#VALUE!</v>
      </c>
      <c r="X753" s="31" t="s">
        <v>75</v>
      </c>
      <c r="Y753" s="33" t="e">
        <f t="shared" si="23"/>
        <v>#VALUE!</v>
      </c>
      <c r="Z753" s="32"/>
    </row>
    <row r="754" spans="1:26" x14ac:dyDescent="0.3">
      <c r="A754" s="35">
        <f>IF(Замеры!B750=0, " ", Замеры!B750)</f>
        <v>745</v>
      </c>
      <c r="B754" s="37" t="str">
        <f>CONCATENATE(Замеры!C750,Замеры!E750)</f>
        <v>Группа от QF</v>
      </c>
      <c r="C754" s="35" t="str">
        <f>IF(Замеры!H750=0," ", Замеры!H750)</f>
        <v xml:space="preserve"> </v>
      </c>
      <c r="D754" s="29" t="str">
        <f>IF(Замеры!T750=0, " ", Замеры!R750)</f>
        <v xml:space="preserve"> </v>
      </c>
      <c r="E754" s="29" t="str">
        <f>CONCATENATE(Замеры!N750,Замеры!Q750,Замеры!P750)</f>
        <v xml:space="preserve"> </v>
      </c>
      <c r="F754" s="30" t="str">
        <f>IF(Замеры!T750=0," ","---")</f>
        <v xml:space="preserve"> </v>
      </c>
      <c r="G754" s="31" t="str">
        <f>IF(Замеры!T750=0," ",Замеры!I750)</f>
        <v xml:space="preserve"> </v>
      </c>
      <c r="H754" s="31" t="str">
        <f>CONCATENATE(Замеры!AE750,Замеры!U750,Замеры!AF750)</f>
        <v>0 0</v>
      </c>
      <c r="I754" s="29" t="str">
        <f>CONCATENATE(Замеры!AC750,Замеры!U750,Замеры!AD750)</f>
        <v>0 0</v>
      </c>
      <c r="J754" s="31" t="str">
        <f>IF(Замеры!T750=0," ",G754*2.55)</f>
        <v xml:space="preserve"> </v>
      </c>
      <c r="K754" s="29" t="str">
        <f>IF(Замеры!T750=0," ",Замеры!AA750)</f>
        <v xml:space="preserve"> </v>
      </c>
      <c r="L754" s="29" t="str">
        <f>IF(Замеры!T750=0," ",Замеры!AB750)</f>
        <v xml:space="preserve"> </v>
      </c>
      <c r="M754" s="29" t="str">
        <f>IF(Замеры!T750=0," ",0.1)</f>
        <v xml:space="preserve"> </v>
      </c>
      <c r="N754" s="29" t="str">
        <f>IF(Замеры!T750=0," ",Замеры!T750)</f>
        <v xml:space="preserve"> </v>
      </c>
      <c r="O754" s="29" t="str">
        <f>Замеры!U750</f>
        <v xml:space="preserve"> </v>
      </c>
      <c r="P754" s="29" t="str">
        <f>Замеры!V750</f>
        <v xml:space="preserve"> </v>
      </c>
      <c r="Q754" s="29" t="str">
        <f>IF(Замеры!T750=0," ","+")</f>
        <v xml:space="preserve"> </v>
      </c>
      <c r="R754" s="32">
        <f>Замеры!S750</f>
        <v>0</v>
      </c>
      <c r="W754" s="33" t="e">
        <f t="shared" si="22"/>
        <v>#VALUE!</v>
      </c>
      <c r="X754" s="31" t="s">
        <v>75</v>
      </c>
      <c r="Y754" s="33" t="e">
        <f t="shared" si="23"/>
        <v>#VALUE!</v>
      </c>
      <c r="Z754" s="32"/>
    </row>
    <row r="755" spans="1:26" x14ac:dyDescent="0.3">
      <c r="A755" s="35">
        <f>IF(Замеры!B751=0, " ", Замеры!B751)</f>
        <v>746</v>
      </c>
      <c r="B755" s="37" t="str">
        <f>CONCATENATE(Замеры!C751,Замеры!E751)</f>
        <v>Группа от QF</v>
      </c>
      <c r="C755" s="35" t="str">
        <f>IF(Замеры!H751=0," ", Замеры!H751)</f>
        <v xml:space="preserve"> </v>
      </c>
      <c r="D755" s="29" t="str">
        <f>IF(Замеры!T751=0, " ", Замеры!R751)</f>
        <v xml:space="preserve"> </v>
      </c>
      <c r="E755" s="29" t="str">
        <f>CONCATENATE(Замеры!N751,Замеры!Q751,Замеры!P751)</f>
        <v xml:space="preserve"> </v>
      </c>
      <c r="F755" s="30" t="str">
        <f>IF(Замеры!T751=0," ","---")</f>
        <v xml:space="preserve"> </v>
      </c>
      <c r="G755" s="31" t="str">
        <f>IF(Замеры!T751=0," ",Замеры!I751)</f>
        <v xml:space="preserve"> </v>
      </c>
      <c r="H755" s="31" t="str">
        <f>CONCATENATE(Замеры!AE751,Замеры!U751,Замеры!AF751)</f>
        <v>0 0</v>
      </c>
      <c r="I755" s="29" t="str">
        <f>CONCATENATE(Замеры!AC751,Замеры!U751,Замеры!AD751)</f>
        <v>0 0</v>
      </c>
      <c r="J755" s="31" t="str">
        <f>IF(Замеры!T751=0," ",G755*2.55)</f>
        <v xml:space="preserve"> </v>
      </c>
      <c r="K755" s="29" t="str">
        <f>IF(Замеры!T751=0," ",Замеры!AA751)</f>
        <v xml:space="preserve"> </v>
      </c>
      <c r="L755" s="29" t="str">
        <f>IF(Замеры!T751=0," ",Замеры!AB751)</f>
        <v xml:space="preserve"> </v>
      </c>
      <c r="M755" s="29" t="str">
        <f>IF(Замеры!T751=0," ",0.1)</f>
        <v xml:space="preserve"> </v>
      </c>
      <c r="N755" s="29" t="str">
        <f>IF(Замеры!T751=0," ",Замеры!T751)</f>
        <v xml:space="preserve"> </v>
      </c>
      <c r="O755" s="29" t="str">
        <f>Замеры!U751</f>
        <v xml:space="preserve"> </v>
      </c>
      <c r="P755" s="29" t="str">
        <f>Замеры!V751</f>
        <v xml:space="preserve"> </v>
      </c>
      <c r="Q755" s="29" t="str">
        <f>IF(Замеры!T751=0," ","+")</f>
        <v xml:space="preserve"> </v>
      </c>
      <c r="R755" s="32">
        <f>Замеры!S751</f>
        <v>0</v>
      </c>
      <c r="W755" s="33" t="e">
        <f t="shared" si="22"/>
        <v>#VALUE!</v>
      </c>
      <c r="X755" s="31" t="s">
        <v>75</v>
      </c>
      <c r="Y755" s="33" t="e">
        <f t="shared" si="23"/>
        <v>#VALUE!</v>
      </c>
      <c r="Z755" s="32"/>
    </row>
    <row r="756" spans="1:26" x14ac:dyDescent="0.3">
      <c r="A756" s="35">
        <f>IF(Замеры!B752=0, " ", Замеры!B752)</f>
        <v>747</v>
      </c>
      <c r="B756" s="37" t="str">
        <f>CONCATENATE(Замеры!C752,Замеры!E752)</f>
        <v>Группа от QF</v>
      </c>
      <c r="C756" s="35" t="str">
        <f>IF(Замеры!H752=0," ", Замеры!H752)</f>
        <v xml:space="preserve"> </v>
      </c>
      <c r="D756" s="29" t="str">
        <f>IF(Замеры!T752=0, " ", Замеры!R752)</f>
        <v xml:space="preserve"> </v>
      </c>
      <c r="E756" s="29" t="str">
        <f>CONCATENATE(Замеры!N752,Замеры!Q752,Замеры!P752)</f>
        <v xml:space="preserve"> </v>
      </c>
      <c r="F756" s="30" t="str">
        <f>IF(Замеры!T752=0," ","---")</f>
        <v xml:space="preserve"> </v>
      </c>
      <c r="G756" s="31" t="str">
        <f>IF(Замеры!T752=0," ",Замеры!I752)</f>
        <v xml:space="preserve"> </v>
      </c>
      <c r="H756" s="31" t="str">
        <f>CONCATENATE(Замеры!AE752,Замеры!U752,Замеры!AF752)</f>
        <v>0 0</v>
      </c>
      <c r="I756" s="29" t="str">
        <f>CONCATENATE(Замеры!AC752,Замеры!U752,Замеры!AD752)</f>
        <v>0 0</v>
      </c>
      <c r="J756" s="31" t="str">
        <f>IF(Замеры!T752=0," ",G756*2.55)</f>
        <v xml:space="preserve"> </v>
      </c>
      <c r="K756" s="29" t="str">
        <f>IF(Замеры!T752=0," ",Замеры!AA752)</f>
        <v xml:space="preserve"> </v>
      </c>
      <c r="L756" s="29" t="str">
        <f>IF(Замеры!T752=0," ",Замеры!AB752)</f>
        <v xml:space="preserve"> </v>
      </c>
      <c r="M756" s="29" t="str">
        <f>IF(Замеры!T752=0," ",0.1)</f>
        <v xml:space="preserve"> </v>
      </c>
      <c r="N756" s="29" t="str">
        <f>IF(Замеры!T752=0," ",Замеры!T752)</f>
        <v xml:space="preserve"> </v>
      </c>
      <c r="O756" s="29" t="str">
        <f>Замеры!U752</f>
        <v xml:space="preserve"> </v>
      </c>
      <c r="P756" s="29" t="str">
        <f>Замеры!V752</f>
        <v xml:space="preserve"> </v>
      </c>
      <c r="Q756" s="29" t="str">
        <f>IF(Замеры!T752=0," ","+")</f>
        <v xml:space="preserve"> </v>
      </c>
      <c r="R756" s="32">
        <f>Замеры!S752</f>
        <v>0</v>
      </c>
      <c r="W756" s="33" t="e">
        <f t="shared" si="22"/>
        <v>#VALUE!</v>
      </c>
      <c r="X756" s="31" t="s">
        <v>75</v>
      </c>
      <c r="Y756" s="33" t="e">
        <f t="shared" si="23"/>
        <v>#VALUE!</v>
      </c>
      <c r="Z756" s="32"/>
    </row>
    <row r="757" spans="1:26" x14ac:dyDescent="0.3">
      <c r="A757" s="35">
        <f>IF(Замеры!B753=0, " ", Замеры!B753)</f>
        <v>748</v>
      </c>
      <c r="B757" s="37" t="str">
        <f>CONCATENATE(Замеры!C753,Замеры!E753)</f>
        <v>Группа от QF</v>
      </c>
      <c r="C757" s="35" t="str">
        <f>IF(Замеры!H753=0," ", Замеры!H753)</f>
        <v xml:space="preserve"> </v>
      </c>
      <c r="D757" s="29" t="str">
        <f>IF(Замеры!T753=0, " ", Замеры!R753)</f>
        <v xml:space="preserve"> </v>
      </c>
      <c r="E757" s="29" t="str">
        <f>CONCATENATE(Замеры!N753,Замеры!Q753,Замеры!P753)</f>
        <v xml:space="preserve"> </v>
      </c>
      <c r="F757" s="30" t="str">
        <f>IF(Замеры!T753=0," ","---")</f>
        <v xml:space="preserve"> </v>
      </c>
      <c r="G757" s="31" t="str">
        <f>IF(Замеры!T753=0," ",Замеры!I753)</f>
        <v xml:space="preserve"> </v>
      </c>
      <c r="H757" s="31" t="str">
        <f>CONCATENATE(Замеры!AE753,Замеры!U753,Замеры!AF753)</f>
        <v>0 0</v>
      </c>
      <c r="I757" s="29" t="str">
        <f>CONCATENATE(Замеры!AC753,Замеры!U753,Замеры!AD753)</f>
        <v>0 0</v>
      </c>
      <c r="J757" s="31" t="str">
        <f>IF(Замеры!T753=0," ",G757*2.55)</f>
        <v xml:space="preserve"> </v>
      </c>
      <c r="K757" s="29" t="str">
        <f>IF(Замеры!T753=0," ",Замеры!AA753)</f>
        <v xml:space="preserve"> </v>
      </c>
      <c r="L757" s="29" t="str">
        <f>IF(Замеры!T753=0," ",Замеры!AB753)</f>
        <v xml:space="preserve"> </v>
      </c>
      <c r="M757" s="29" t="str">
        <f>IF(Замеры!T753=0," ",0.1)</f>
        <v xml:space="preserve"> </v>
      </c>
      <c r="N757" s="29" t="str">
        <f>IF(Замеры!T753=0," ",Замеры!T753)</f>
        <v xml:space="preserve"> </v>
      </c>
      <c r="O757" s="29" t="str">
        <f>Замеры!U753</f>
        <v xml:space="preserve"> </v>
      </c>
      <c r="P757" s="29" t="str">
        <f>Замеры!V753</f>
        <v xml:space="preserve"> </v>
      </c>
      <c r="Q757" s="29" t="str">
        <f>IF(Замеры!T753=0," ","+")</f>
        <v xml:space="preserve"> </v>
      </c>
      <c r="R757" s="32">
        <f>Замеры!S753</f>
        <v>0</v>
      </c>
      <c r="W757" s="33" t="e">
        <f t="shared" si="22"/>
        <v>#VALUE!</v>
      </c>
      <c r="X757" s="31" t="s">
        <v>75</v>
      </c>
      <c r="Y757" s="33" t="e">
        <f t="shared" si="23"/>
        <v>#VALUE!</v>
      </c>
      <c r="Z757" s="32"/>
    </row>
    <row r="758" spans="1:26" x14ac:dyDescent="0.3">
      <c r="A758" s="35">
        <f>IF(Замеры!B754=0, " ", Замеры!B754)</f>
        <v>749</v>
      </c>
      <c r="B758" s="37" t="str">
        <f>CONCATENATE(Замеры!C754,Замеры!E754)</f>
        <v>Группа от QF</v>
      </c>
      <c r="C758" s="35" t="str">
        <f>IF(Замеры!H754=0," ", Замеры!H754)</f>
        <v xml:space="preserve"> </v>
      </c>
      <c r="D758" s="29" t="str">
        <f>IF(Замеры!T754=0, " ", Замеры!R754)</f>
        <v xml:space="preserve"> </v>
      </c>
      <c r="E758" s="29" t="str">
        <f>CONCATENATE(Замеры!N754,Замеры!Q754,Замеры!P754)</f>
        <v xml:space="preserve"> </v>
      </c>
      <c r="F758" s="30" t="str">
        <f>IF(Замеры!T754=0," ","---")</f>
        <v xml:space="preserve"> </v>
      </c>
      <c r="G758" s="31" t="str">
        <f>IF(Замеры!T754=0," ",Замеры!I754)</f>
        <v xml:space="preserve"> </v>
      </c>
      <c r="H758" s="31" t="str">
        <f>CONCATENATE(Замеры!AE754,Замеры!U754,Замеры!AF754)</f>
        <v>0 0</v>
      </c>
      <c r="I758" s="29" t="str">
        <f>CONCATENATE(Замеры!AC754,Замеры!U754,Замеры!AD754)</f>
        <v>0 0</v>
      </c>
      <c r="J758" s="31" t="str">
        <f>IF(Замеры!T754=0," ",G758*2.55)</f>
        <v xml:space="preserve"> </v>
      </c>
      <c r="K758" s="29" t="str">
        <f>IF(Замеры!T754=0," ",Замеры!AA754)</f>
        <v xml:space="preserve"> </v>
      </c>
      <c r="L758" s="29" t="str">
        <f>IF(Замеры!T754=0," ",Замеры!AB754)</f>
        <v xml:space="preserve"> </v>
      </c>
      <c r="M758" s="29" t="str">
        <f>IF(Замеры!T754=0," ",0.1)</f>
        <v xml:space="preserve"> </v>
      </c>
      <c r="N758" s="29" t="str">
        <f>IF(Замеры!T754=0," ",Замеры!T754)</f>
        <v xml:space="preserve"> </v>
      </c>
      <c r="O758" s="29" t="str">
        <f>Замеры!U754</f>
        <v xml:space="preserve"> </v>
      </c>
      <c r="P758" s="29" t="str">
        <f>Замеры!V754</f>
        <v xml:space="preserve"> </v>
      </c>
      <c r="Q758" s="29" t="str">
        <f>IF(Замеры!T754=0," ","+")</f>
        <v xml:space="preserve"> </v>
      </c>
      <c r="R758" s="32">
        <f>Замеры!S754</f>
        <v>0</v>
      </c>
      <c r="W758" s="33" t="e">
        <f t="shared" si="22"/>
        <v>#VALUE!</v>
      </c>
      <c r="X758" s="31" t="s">
        <v>75</v>
      </c>
      <c r="Y758" s="33" t="e">
        <f t="shared" si="23"/>
        <v>#VALUE!</v>
      </c>
      <c r="Z758" s="32"/>
    </row>
    <row r="759" spans="1:26" x14ac:dyDescent="0.3">
      <c r="A759" s="35">
        <f>IF(Замеры!B755=0, " ", Замеры!B755)</f>
        <v>750</v>
      </c>
      <c r="B759" s="37" t="str">
        <f>CONCATENATE(Замеры!C755,Замеры!E755)</f>
        <v>Группа от QF</v>
      </c>
      <c r="C759" s="35" t="str">
        <f>IF(Замеры!H755=0," ", Замеры!H755)</f>
        <v xml:space="preserve"> </v>
      </c>
      <c r="D759" s="29" t="str">
        <f>IF(Замеры!T755=0, " ", Замеры!R755)</f>
        <v xml:space="preserve"> </v>
      </c>
      <c r="E759" s="29" t="str">
        <f>CONCATENATE(Замеры!N755,Замеры!Q755,Замеры!P755)</f>
        <v xml:space="preserve"> </v>
      </c>
      <c r="F759" s="30" t="str">
        <f>IF(Замеры!T755=0," ","---")</f>
        <v xml:space="preserve"> </v>
      </c>
      <c r="G759" s="31" t="str">
        <f>IF(Замеры!T755=0," ",Замеры!I755)</f>
        <v xml:space="preserve"> </v>
      </c>
      <c r="H759" s="31" t="str">
        <f>CONCATENATE(Замеры!AE755,Замеры!U755,Замеры!AF755)</f>
        <v>0 0</v>
      </c>
      <c r="I759" s="29" t="str">
        <f>CONCATENATE(Замеры!AC755,Замеры!U755,Замеры!AD755)</f>
        <v>0 0</v>
      </c>
      <c r="J759" s="31" t="str">
        <f>IF(Замеры!T755=0," ",G759*2.55)</f>
        <v xml:space="preserve"> </v>
      </c>
      <c r="K759" s="29" t="str">
        <f>IF(Замеры!T755=0," ",Замеры!AA755)</f>
        <v xml:space="preserve"> </v>
      </c>
      <c r="L759" s="29" t="str">
        <f>IF(Замеры!T755=0," ",Замеры!AB755)</f>
        <v xml:space="preserve"> </v>
      </c>
      <c r="M759" s="29" t="str">
        <f>IF(Замеры!T755=0," ",0.1)</f>
        <v xml:space="preserve"> </v>
      </c>
      <c r="N759" s="29" t="str">
        <f>IF(Замеры!T755=0," ",Замеры!T755)</f>
        <v xml:space="preserve"> </v>
      </c>
      <c r="O759" s="29" t="str">
        <f>Замеры!U755</f>
        <v xml:space="preserve"> </v>
      </c>
      <c r="P759" s="29" t="str">
        <f>Замеры!V755</f>
        <v xml:space="preserve"> </v>
      </c>
      <c r="Q759" s="29" t="str">
        <f>IF(Замеры!T755=0," ","+")</f>
        <v xml:space="preserve"> </v>
      </c>
      <c r="R759" s="32">
        <f>Замеры!S755</f>
        <v>0</v>
      </c>
      <c r="W759" s="33" t="e">
        <f t="shared" si="22"/>
        <v>#VALUE!</v>
      </c>
      <c r="X759" s="31" t="s">
        <v>75</v>
      </c>
      <c r="Y759" s="33" t="e">
        <f t="shared" si="23"/>
        <v>#VALUE!</v>
      </c>
      <c r="Z759" s="32"/>
    </row>
    <row r="760" spans="1:26" x14ac:dyDescent="0.3">
      <c r="A760" s="35">
        <f>IF(Замеры!B756=0, " ", Замеры!B756)</f>
        <v>751</v>
      </c>
      <c r="B760" s="37" t="str">
        <f>CONCATENATE(Замеры!C756,Замеры!E756)</f>
        <v>Группа от QF</v>
      </c>
      <c r="C760" s="35" t="str">
        <f>IF(Замеры!H756=0," ", Замеры!H756)</f>
        <v xml:space="preserve"> </v>
      </c>
      <c r="D760" s="29" t="str">
        <f>IF(Замеры!T756=0, " ", Замеры!R756)</f>
        <v xml:space="preserve"> </v>
      </c>
      <c r="E760" s="29" t="str">
        <f>CONCATENATE(Замеры!N756,Замеры!Q756,Замеры!P756)</f>
        <v xml:space="preserve"> </v>
      </c>
      <c r="F760" s="30" t="str">
        <f>IF(Замеры!T756=0," ","---")</f>
        <v xml:space="preserve"> </v>
      </c>
      <c r="G760" s="31" t="str">
        <f>IF(Замеры!T756=0," ",Замеры!I756)</f>
        <v xml:space="preserve"> </v>
      </c>
      <c r="H760" s="31" t="str">
        <f>CONCATENATE(Замеры!AE756,Замеры!U756,Замеры!AF756)</f>
        <v>0 0</v>
      </c>
      <c r="I760" s="29" t="str">
        <f>CONCATENATE(Замеры!AC756,Замеры!U756,Замеры!AD756)</f>
        <v>0 0</v>
      </c>
      <c r="J760" s="31" t="str">
        <f>IF(Замеры!T756=0," ",G760*2.55)</f>
        <v xml:space="preserve"> </v>
      </c>
      <c r="K760" s="29" t="str">
        <f>IF(Замеры!T756=0," ",Замеры!AA756)</f>
        <v xml:space="preserve"> </v>
      </c>
      <c r="L760" s="29" t="str">
        <f>IF(Замеры!T756=0," ",Замеры!AB756)</f>
        <v xml:space="preserve"> </v>
      </c>
      <c r="M760" s="29" t="str">
        <f>IF(Замеры!T756=0," ",0.1)</f>
        <v xml:space="preserve"> </v>
      </c>
      <c r="N760" s="29" t="str">
        <f>IF(Замеры!T756=0," ",Замеры!T756)</f>
        <v xml:space="preserve"> </v>
      </c>
      <c r="O760" s="29" t="str">
        <f>Замеры!U756</f>
        <v xml:space="preserve"> </v>
      </c>
      <c r="P760" s="29" t="str">
        <f>Замеры!V756</f>
        <v xml:space="preserve"> </v>
      </c>
      <c r="Q760" s="29" t="str">
        <f>IF(Замеры!T756=0," ","+")</f>
        <v xml:space="preserve"> </v>
      </c>
      <c r="R760" s="32">
        <f>Замеры!S756</f>
        <v>0</v>
      </c>
      <c r="W760" s="33" t="e">
        <f t="shared" si="22"/>
        <v>#VALUE!</v>
      </c>
      <c r="X760" s="31" t="s">
        <v>75</v>
      </c>
      <c r="Y760" s="33" t="e">
        <f t="shared" si="23"/>
        <v>#VALUE!</v>
      </c>
      <c r="Z760" s="32"/>
    </row>
    <row r="761" spans="1:26" x14ac:dyDescent="0.3">
      <c r="A761" s="35">
        <f>IF(Замеры!B757=0, " ", Замеры!B757)</f>
        <v>752</v>
      </c>
      <c r="B761" s="37" t="str">
        <f>CONCATENATE(Замеры!C757,Замеры!E757)</f>
        <v>Группа от QF</v>
      </c>
      <c r="C761" s="35" t="str">
        <f>IF(Замеры!H757=0," ", Замеры!H757)</f>
        <v xml:space="preserve"> </v>
      </c>
      <c r="D761" s="29" t="str">
        <f>IF(Замеры!T757=0, " ", Замеры!R757)</f>
        <v xml:space="preserve"> </v>
      </c>
      <c r="E761" s="29" t="str">
        <f>CONCATENATE(Замеры!N757,Замеры!Q757,Замеры!P757)</f>
        <v xml:space="preserve"> </v>
      </c>
      <c r="F761" s="30" t="str">
        <f>IF(Замеры!T757=0," ","---")</f>
        <v xml:space="preserve"> </v>
      </c>
      <c r="G761" s="31" t="str">
        <f>IF(Замеры!T757=0," ",Замеры!I757)</f>
        <v xml:space="preserve"> </v>
      </c>
      <c r="H761" s="31" t="str">
        <f>CONCATENATE(Замеры!AE757,Замеры!U757,Замеры!AF757)</f>
        <v>0 0</v>
      </c>
      <c r="I761" s="29" t="str">
        <f>CONCATENATE(Замеры!AC757,Замеры!U757,Замеры!AD757)</f>
        <v>0 0</v>
      </c>
      <c r="J761" s="31" t="str">
        <f>IF(Замеры!T757=0," ",G761*2.55)</f>
        <v xml:space="preserve"> </v>
      </c>
      <c r="K761" s="29" t="str">
        <f>IF(Замеры!T757=0," ",Замеры!AA757)</f>
        <v xml:space="preserve"> </v>
      </c>
      <c r="L761" s="29" t="str">
        <f>IF(Замеры!T757=0," ",Замеры!AB757)</f>
        <v xml:space="preserve"> </v>
      </c>
      <c r="M761" s="29" t="str">
        <f>IF(Замеры!T757=0," ",0.1)</f>
        <v xml:space="preserve"> </v>
      </c>
      <c r="N761" s="29" t="str">
        <f>IF(Замеры!T757=0," ",Замеры!T757)</f>
        <v xml:space="preserve"> </v>
      </c>
      <c r="O761" s="29" t="str">
        <f>Замеры!U757</f>
        <v xml:space="preserve"> </v>
      </c>
      <c r="P761" s="29" t="str">
        <f>Замеры!V757</f>
        <v xml:space="preserve"> </v>
      </c>
      <c r="Q761" s="29" t="str">
        <f>IF(Замеры!T757=0," ","+")</f>
        <v xml:space="preserve"> </v>
      </c>
      <c r="R761" s="32">
        <f>Замеры!S757</f>
        <v>0</v>
      </c>
      <c r="W761" s="33" t="e">
        <f t="shared" si="22"/>
        <v>#VALUE!</v>
      </c>
      <c r="X761" s="31" t="s">
        <v>75</v>
      </c>
      <c r="Y761" s="33" t="e">
        <f t="shared" si="23"/>
        <v>#VALUE!</v>
      </c>
      <c r="Z761" s="32"/>
    </row>
    <row r="762" spans="1:26" x14ac:dyDescent="0.3">
      <c r="A762" s="35">
        <f>IF(Замеры!B758=0, " ", Замеры!B758)</f>
        <v>753</v>
      </c>
      <c r="B762" s="37" t="str">
        <f>CONCATENATE(Замеры!C758,Замеры!E758)</f>
        <v>Группа от QF</v>
      </c>
      <c r="C762" s="35" t="str">
        <f>IF(Замеры!H758=0," ", Замеры!H758)</f>
        <v xml:space="preserve"> </v>
      </c>
      <c r="D762" s="29" t="str">
        <f>IF(Замеры!T758=0, " ", Замеры!R758)</f>
        <v xml:space="preserve"> </v>
      </c>
      <c r="E762" s="29" t="str">
        <f>CONCATENATE(Замеры!N758,Замеры!Q758,Замеры!P758)</f>
        <v xml:space="preserve"> </v>
      </c>
      <c r="F762" s="30" t="str">
        <f>IF(Замеры!T758=0," ","---")</f>
        <v xml:space="preserve"> </v>
      </c>
      <c r="G762" s="31" t="str">
        <f>IF(Замеры!T758=0," ",Замеры!I758)</f>
        <v xml:space="preserve"> </v>
      </c>
      <c r="H762" s="31" t="str">
        <f>CONCATENATE(Замеры!AE758,Замеры!U758,Замеры!AF758)</f>
        <v>0 0</v>
      </c>
      <c r="I762" s="29" t="str">
        <f>CONCATENATE(Замеры!AC758,Замеры!U758,Замеры!AD758)</f>
        <v>0 0</v>
      </c>
      <c r="J762" s="31" t="str">
        <f>IF(Замеры!T758=0," ",G762*2.55)</f>
        <v xml:space="preserve"> </v>
      </c>
      <c r="K762" s="29" t="str">
        <f>IF(Замеры!T758=0," ",Замеры!AA758)</f>
        <v xml:space="preserve"> </v>
      </c>
      <c r="L762" s="29" t="str">
        <f>IF(Замеры!T758=0," ",Замеры!AB758)</f>
        <v xml:space="preserve"> </v>
      </c>
      <c r="M762" s="29" t="str">
        <f>IF(Замеры!T758=0," ",0.1)</f>
        <v xml:space="preserve"> </v>
      </c>
      <c r="N762" s="29" t="str">
        <f>IF(Замеры!T758=0," ",Замеры!T758)</f>
        <v xml:space="preserve"> </v>
      </c>
      <c r="O762" s="29" t="str">
        <f>Замеры!U758</f>
        <v xml:space="preserve"> </v>
      </c>
      <c r="P762" s="29" t="str">
        <f>Замеры!V758</f>
        <v xml:space="preserve"> </v>
      </c>
      <c r="Q762" s="29" t="str">
        <f>IF(Замеры!T758=0," ","+")</f>
        <v xml:space="preserve"> </v>
      </c>
      <c r="R762" s="32">
        <f>Замеры!S758</f>
        <v>0</v>
      </c>
      <c r="W762" s="33" t="e">
        <f t="shared" si="22"/>
        <v>#VALUE!</v>
      </c>
      <c r="X762" s="31" t="s">
        <v>75</v>
      </c>
      <c r="Y762" s="33" t="e">
        <f t="shared" si="23"/>
        <v>#VALUE!</v>
      </c>
      <c r="Z762" s="32"/>
    </row>
    <row r="763" spans="1:26" x14ac:dyDescent="0.3">
      <c r="A763" s="35">
        <f>IF(Замеры!B759=0, " ", Замеры!B759)</f>
        <v>754</v>
      </c>
      <c r="B763" s="37" t="str">
        <f>CONCATENATE(Замеры!C759,Замеры!E759)</f>
        <v>Группа от QF</v>
      </c>
      <c r="C763" s="35" t="str">
        <f>IF(Замеры!H759=0," ", Замеры!H759)</f>
        <v xml:space="preserve"> </v>
      </c>
      <c r="D763" s="29" t="str">
        <f>IF(Замеры!T759=0, " ", Замеры!R759)</f>
        <v xml:space="preserve"> </v>
      </c>
      <c r="E763" s="29" t="str">
        <f>CONCATENATE(Замеры!N759,Замеры!Q759,Замеры!P759)</f>
        <v xml:space="preserve"> </v>
      </c>
      <c r="F763" s="30" t="str">
        <f>IF(Замеры!T759=0," ","---")</f>
        <v xml:space="preserve"> </v>
      </c>
      <c r="G763" s="31" t="str">
        <f>IF(Замеры!T759=0," ",Замеры!I759)</f>
        <v xml:space="preserve"> </v>
      </c>
      <c r="H763" s="31" t="str">
        <f>CONCATENATE(Замеры!AE759,Замеры!U759,Замеры!AF759)</f>
        <v>0 0</v>
      </c>
      <c r="I763" s="29" t="str">
        <f>CONCATENATE(Замеры!AC759,Замеры!U759,Замеры!AD759)</f>
        <v>0 0</v>
      </c>
      <c r="J763" s="31" t="str">
        <f>IF(Замеры!T759=0," ",G763*2.55)</f>
        <v xml:space="preserve"> </v>
      </c>
      <c r="K763" s="29" t="str">
        <f>IF(Замеры!T759=0," ",Замеры!AA759)</f>
        <v xml:space="preserve"> </v>
      </c>
      <c r="L763" s="29" t="str">
        <f>IF(Замеры!T759=0," ",Замеры!AB759)</f>
        <v xml:space="preserve"> </v>
      </c>
      <c r="M763" s="29" t="str">
        <f>IF(Замеры!T759=0," ",0.1)</f>
        <v xml:space="preserve"> </v>
      </c>
      <c r="N763" s="29" t="str">
        <f>IF(Замеры!T759=0," ",Замеры!T759)</f>
        <v xml:space="preserve"> </v>
      </c>
      <c r="O763" s="29" t="str">
        <f>Замеры!U759</f>
        <v xml:space="preserve"> </v>
      </c>
      <c r="P763" s="29" t="str">
        <f>Замеры!V759</f>
        <v xml:space="preserve"> </v>
      </c>
      <c r="Q763" s="29" t="str">
        <f>IF(Замеры!T759=0," ","+")</f>
        <v xml:space="preserve"> </v>
      </c>
      <c r="R763" s="32">
        <f>Замеры!S759</f>
        <v>0</v>
      </c>
      <c r="W763" s="33" t="e">
        <f t="shared" si="22"/>
        <v>#VALUE!</v>
      </c>
      <c r="X763" s="31" t="s">
        <v>75</v>
      </c>
      <c r="Y763" s="33" t="e">
        <f t="shared" si="23"/>
        <v>#VALUE!</v>
      </c>
      <c r="Z763" s="32"/>
    </row>
    <row r="764" spans="1:26" x14ac:dyDescent="0.3">
      <c r="A764" s="35">
        <f>IF(Замеры!B760=0, " ", Замеры!B760)</f>
        <v>755</v>
      </c>
      <c r="B764" s="37" t="str">
        <f>CONCATENATE(Замеры!C760,Замеры!E760)</f>
        <v>Группа от QF</v>
      </c>
      <c r="C764" s="35" t="str">
        <f>IF(Замеры!H760=0," ", Замеры!H760)</f>
        <v xml:space="preserve"> </v>
      </c>
      <c r="D764" s="29" t="str">
        <f>IF(Замеры!T760=0, " ", Замеры!R760)</f>
        <v xml:space="preserve"> </v>
      </c>
      <c r="E764" s="29" t="str">
        <f>CONCATENATE(Замеры!N760,Замеры!Q760,Замеры!P760)</f>
        <v xml:space="preserve"> </v>
      </c>
      <c r="F764" s="30" t="str">
        <f>IF(Замеры!T760=0," ","---")</f>
        <v xml:space="preserve"> </v>
      </c>
      <c r="G764" s="31" t="str">
        <f>IF(Замеры!T760=0," ",Замеры!I760)</f>
        <v xml:space="preserve"> </v>
      </c>
      <c r="H764" s="31" t="str">
        <f>CONCATENATE(Замеры!AE760,Замеры!U760,Замеры!AF760)</f>
        <v>0 0</v>
      </c>
      <c r="I764" s="29" t="str">
        <f>CONCATENATE(Замеры!AC760,Замеры!U760,Замеры!AD760)</f>
        <v>0 0</v>
      </c>
      <c r="J764" s="31" t="str">
        <f>IF(Замеры!T760=0," ",G764*2.55)</f>
        <v xml:space="preserve"> </v>
      </c>
      <c r="K764" s="29" t="str">
        <f>IF(Замеры!T760=0," ",Замеры!AA760)</f>
        <v xml:space="preserve"> </v>
      </c>
      <c r="L764" s="29" t="str">
        <f>IF(Замеры!T760=0," ",Замеры!AB760)</f>
        <v xml:space="preserve"> </v>
      </c>
      <c r="M764" s="29" t="str">
        <f>IF(Замеры!T760=0," ",0.1)</f>
        <v xml:space="preserve"> </v>
      </c>
      <c r="N764" s="29" t="str">
        <f>IF(Замеры!T760=0," ",Замеры!T760)</f>
        <v xml:space="preserve"> </v>
      </c>
      <c r="O764" s="29" t="str">
        <f>Замеры!U760</f>
        <v xml:space="preserve"> </v>
      </c>
      <c r="P764" s="29" t="str">
        <f>Замеры!V760</f>
        <v xml:space="preserve"> </v>
      </c>
      <c r="Q764" s="29" t="str">
        <f>IF(Замеры!T760=0," ","+")</f>
        <v xml:space="preserve"> </v>
      </c>
      <c r="R764" s="32">
        <f>Замеры!S760</f>
        <v>0</v>
      </c>
      <c r="W764" s="33" t="e">
        <f t="shared" si="22"/>
        <v>#VALUE!</v>
      </c>
      <c r="X764" s="31" t="s">
        <v>75</v>
      </c>
      <c r="Y764" s="33" t="e">
        <f t="shared" si="23"/>
        <v>#VALUE!</v>
      </c>
      <c r="Z764" s="32"/>
    </row>
    <row r="765" spans="1:26" x14ac:dyDescent="0.3">
      <c r="A765" s="35">
        <f>IF(Замеры!B761=0, " ", Замеры!B761)</f>
        <v>756</v>
      </c>
      <c r="B765" s="37" t="str">
        <f>CONCATENATE(Замеры!C761,Замеры!E761)</f>
        <v>Группа от QF</v>
      </c>
      <c r="C765" s="35" t="str">
        <f>IF(Замеры!H761=0," ", Замеры!H761)</f>
        <v xml:space="preserve"> </v>
      </c>
      <c r="D765" s="29" t="str">
        <f>IF(Замеры!T761=0, " ", Замеры!R761)</f>
        <v xml:space="preserve"> </v>
      </c>
      <c r="E765" s="29" t="str">
        <f>CONCATENATE(Замеры!N761,Замеры!Q761,Замеры!P761)</f>
        <v xml:space="preserve"> </v>
      </c>
      <c r="F765" s="30" t="str">
        <f>IF(Замеры!T761=0," ","---")</f>
        <v xml:space="preserve"> </v>
      </c>
      <c r="G765" s="31" t="str">
        <f>IF(Замеры!T761=0," ",Замеры!I761)</f>
        <v xml:space="preserve"> </v>
      </c>
      <c r="H765" s="31" t="str">
        <f>CONCATENATE(Замеры!AE761,Замеры!U761,Замеры!AF761)</f>
        <v>0 0</v>
      </c>
      <c r="I765" s="29" t="str">
        <f>CONCATENATE(Замеры!AC761,Замеры!U761,Замеры!AD761)</f>
        <v>0 0</v>
      </c>
      <c r="J765" s="31" t="str">
        <f>IF(Замеры!T761=0," ",G765*2.55)</f>
        <v xml:space="preserve"> </v>
      </c>
      <c r="K765" s="29" t="str">
        <f>IF(Замеры!T761=0," ",Замеры!AA761)</f>
        <v xml:space="preserve"> </v>
      </c>
      <c r="L765" s="29" t="str">
        <f>IF(Замеры!T761=0," ",Замеры!AB761)</f>
        <v xml:space="preserve"> </v>
      </c>
      <c r="M765" s="29" t="str">
        <f>IF(Замеры!T761=0," ",0.1)</f>
        <v xml:space="preserve"> </v>
      </c>
      <c r="N765" s="29" t="str">
        <f>IF(Замеры!T761=0," ",Замеры!T761)</f>
        <v xml:space="preserve"> </v>
      </c>
      <c r="O765" s="29" t="str">
        <f>Замеры!U761</f>
        <v xml:space="preserve"> </v>
      </c>
      <c r="P765" s="29" t="str">
        <f>Замеры!V761</f>
        <v xml:space="preserve"> </v>
      </c>
      <c r="Q765" s="29" t="str">
        <f>IF(Замеры!T761=0," ","+")</f>
        <v xml:space="preserve"> </v>
      </c>
      <c r="R765" s="32">
        <f>Замеры!S761</f>
        <v>0</v>
      </c>
      <c r="W765" s="33" t="e">
        <f t="shared" si="22"/>
        <v>#VALUE!</v>
      </c>
      <c r="X765" s="31" t="s">
        <v>75</v>
      </c>
      <c r="Y765" s="33" t="e">
        <f t="shared" si="23"/>
        <v>#VALUE!</v>
      </c>
      <c r="Z765" s="32"/>
    </row>
    <row r="766" spans="1:26" x14ac:dyDescent="0.3">
      <c r="A766" s="35">
        <f>IF(Замеры!B762=0, " ", Замеры!B762)</f>
        <v>757</v>
      </c>
      <c r="B766" s="37" t="str">
        <f>CONCATENATE(Замеры!C762,Замеры!E762)</f>
        <v>Группа от QF</v>
      </c>
      <c r="C766" s="35" t="str">
        <f>IF(Замеры!H762=0," ", Замеры!H762)</f>
        <v xml:space="preserve"> </v>
      </c>
      <c r="D766" s="29" t="str">
        <f>IF(Замеры!T762=0, " ", Замеры!R762)</f>
        <v xml:space="preserve"> </v>
      </c>
      <c r="E766" s="29" t="str">
        <f>CONCATENATE(Замеры!N762,Замеры!Q762,Замеры!P762)</f>
        <v xml:space="preserve"> </v>
      </c>
      <c r="F766" s="30" t="str">
        <f>IF(Замеры!T762=0," ","---")</f>
        <v xml:space="preserve"> </v>
      </c>
      <c r="G766" s="31" t="str">
        <f>IF(Замеры!T762=0," ",Замеры!I762)</f>
        <v xml:space="preserve"> </v>
      </c>
      <c r="H766" s="31" t="str">
        <f>CONCATENATE(Замеры!AE762,Замеры!U762,Замеры!AF762)</f>
        <v>0 0</v>
      </c>
      <c r="I766" s="29" t="str">
        <f>CONCATENATE(Замеры!AC762,Замеры!U762,Замеры!AD762)</f>
        <v>0 0</v>
      </c>
      <c r="J766" s="31" t="str">
        <f>IF(Замеры!T762=0," ",G766*2.55)</f>
        <v xml:space="preserve"> </v>
      </c>
      <c r="K766" s="29" t="str">
        <f>IF(Замеры!T762=0," ",Замеры!AA762)</f>
        <v xml:space="preserve"> </v>
      </c>
      <c r="L766" s="29" t="str">
        <f>IF(Замеры!T762=0," ",Замеры!AB762)</f>
        <v xml:space="preserve"> </v>
      </c>
      <c r="M766" s="29" t="str">
        <f>IF(Замеры!T762=0," ",0.1)</f>
        <v xml:space="preserve"> </v>
      </c>
      <c r="N766" s="29" t="str">
        <f>IF(Замеры!T762=0," ",Замеры!T762)</f>
        <v xml:space="preserve"> </v>
      </c>
      <c r="O766" s="29" t="str">
        <f>Замеры!U762</f>
        <v xml:space="preserve"> </v>
      </c>
      <c r="P766" s="29" t="str">
        <f>Замеры!V762</f>
        <v xml:space="preserve"> </v>
      </c>
      <c r="Q766" s="29" t="str">
        <f>IF(Замеры!T762=0," ","+")</f>
        <v xml:space="preserve"> </v>
      </c>
      <c r="R766" s="32">
        <f>Замеры!S762</f>
        <v>0</v>
      </c>
      <c r="W766" s="33" t="e">
        <f t="shared" si="22"/>
        <v>#VALUE!</v>
      </c>
      <c r="X766" s="31" t="s">
        <v>75</v>
      </c>
      <c r="Y766" s="33" t="e">
        <f t="shared" si="23"/>
        <v>#VALUE!</v>
      </c>
      <c r="Z766" s="32"/>
    </row>
    <row r="767" spans="1:26" x14ac:dyDescent="0.3">
      <c r="A767" s="35">
        <f>IF(Замеры!B763=0, " ", Замеры!B763)</f>
        <v>758</v>
      </c>
      <c r="B767" s="37" t="str">
        <f>CONCATENATE(Замеры!C763,Замеры!E763)</f>
        <v>Группа от QF</v>
      </c>
      <c r="C767" s="35" t="str">
        <f>IF(Замеры!H763=0," ", Замеры!H763)</f>
        <v xml:space="preserve"> </v>
      </c>
      <c r="D767" s="29" t="str">
        <f>IF(Замеры!T763=0, " ", Замеры!R763)</f>
        <v xml:space="preserve"> </v>
      </c>
      <c r="E767" s="29" t="str">
        <f>CONCATENATE(Замеры!N763,Замеры!Q763,Замеры!P763)</f>
        <v xml:space="preserve"> </v>
      </c>
      <c r="F767" s="30" t="str">
        <f>IF(Замеры!T763=0," ","---")</f>
        <v xml:space="preserve"> </v>
      </c>
      <c r="G767" s="31" t="str">
        <f>IF(Замеры!T763=0," ",Замеры!I763)</f>
        <v xml:space="preserve"> </v>
      </c>
      <c r="H767" s="31" t="str">
        <f>CONCATENATE(Замеры!AE763,Замеры!U763,Замеры!AF763)</f>
        <v>0 0</v>
      </c>
      <c r="I767" s="29" t="str">
        <f>CONCATENATE(Замеры!AC763,Замеры!U763,Замеры!AD763)</f>
        <v>0 0</v>
      </c>
      <c r="J767" s="31" t="str">
        <f>IF(Замеры!T763=0," ",G767*2.55)</f>
        <v xml:space="preserve"> </v>
      </c>
      <c r="K767" s="29" t="str">
        <f>IF(Замеры!T763=0," ",Замеры!AA763)</f>
        <v xml:space="preserve"> </v>
      </c>
      <c r="L767" s="29" t="str">
        <f>IF(Замеры!T763=0," ",Замеры!AB763)</f>
        <v xml:space="preserve"> </v>
      </c>
      <c r="M767" s="29" t="str">
        <f>IF(Замеры!T763=0," ",0.1)</f>
        <v xml:space="preserve"> </v>
      </c>
      <c r="N767" s="29" t="str">
        <f>IF(Замеры!T763=0," ",Замеры!T763)</f>
        <v xml:space="preserve"> </v>
      </c>
      <c r="O767" s="29" t="str">
        <f>Замеры!U763</f>
        <v xml:space="preserve"> </v>
      </c>
      <c r="P767" s="29" t="str">
        <f>Замеры!V763</f>
        <v xml:space="preserve"> </v>
      </c>
      <c r="Q767" s="29" t="str">
        <f>IF(Замеры!T763=0," ","+")</f>
        <v xml:space="preserve"> </v>
      </c>
      <c r="R767" s="32">
        <f>Замеры!S763</f>
        <v>0</v>
      </c>
      <c r="W767" s="33" t="e">
        <f t="shared" si="22"/>
        <v>#VALUE!</v>
      </c>
      <c r="X767" s="31" t="s">
        <v>75</v>
      </c>
      <c r="Y767" s="33" t="e">
        <f t="shared" si="23"/>
        <v>#VALUE!</v>
      </c>
      <c r="Z767" s="32"/>
    </row>
    <row r="768" spans="1:26" x14ac:dyDescent="0.3">
      <c r="A768" s="35">
        <f>IF(Замеры!B764=0, " ", Замеры!B764)</f>
        <v>759</v>
      </c>
      <c r="B768" s="37" t="str">
        <f>CONCATENATE(Замеры!C764,Замеры!E764)</f>
        <v>Группа от QF</v>
      </c>
      <c r="C768" s="35" t="str">
        <f>IF(Замеры!H764=0," ", Замеры!H764)</f>
        <v xml:space="preserve"> </v>
      </c>
      <c r="D768" s="29" t="str">
        <f>IF(Замеры!T764=0, " ", Замеры!R764)</f>
        <v xml:space="preserve"> </v>
      </c>
      <c r="E768" s="29" t="str">
        <f>CONCATENATE(Замеры!N764,Замеры!Q764,Замеры!P764)</f>
        <v xml:space="preserve"> </v>
      </c>
      <c r="F768" s="30" t="str">
        <f>IF(Замеры!T764=0," ","---")</f>
        <v xml:space="preserve"> </v>
      </c>
      <c r="G768" s="31" t="str">
        <f>IF(Замеры!T764=0," ",Замеры!I764)</f>
        <v xml:space="preserve"> </v>
      </c>
      <c r="H768" s="31" t="str">
        <f>CONCATENATE(Замеры!AE764,Замеры!U764,Замеры!AF764)</f>
        <v>0 0</v>
      </c>
      <c r="I768" s="29" t="str">
        <f>CONCATENATE(Замеры!AC764,Замеры!U764,Замеры!AD764)</f>
        <v>0 0</v>
      </c>
      <c r="J768" s="31" t="str">
        <f>IF(Замеры!T764=0," ",G768*2.55)</f>
        <v xml:space="preserve"> </v>
      </c>
      <c r="K768" s="29" t="str">
        <f>IF(Замеры!T764=0," ",Замеры!AA764)</f>
        <v xml:space="preserve"> </v>
      </c>
      <c r="L768" s="29" t="str">
        <f>IF(Замеры!T764=0," ",Замеры!AB764)</f>
        <v xml:space="preserve"> </v>
      </c>
      <c r="M768" s="29" t="str">
        <f>IF(Замеры!T764=0," ",0.1)</f>
        <v xml:space="preserve"> </v>
      </c>
      <c r="N768" s="29" t="str">
        <f>IF(Замеры!T764=0," ",Замеры!T764)</f>
        <v xml:space="preserve"> </v>
      </c>
      <c r="O768" s="29" t="str">
        <f>Замеры!U764</f>
        <v xml:space="preserve"> </v>
      </c>
      <c r="P768" s="29" t="str">
        <f>Замеры!V764</f>
        <v xml:space="preserve"> </v>
      </c>
      <c r="Q768" s="29" t="str">
        <f>IF(Замеры!T764=0," ","+")</f>
        <v xml:space="preserve"> </v>
      </c>
      <c r="R768" s="32">
        <f>Замеры!S764</f>
        <v>0</v>
      </c>
      <c r="W768" s="33" t="e">
        <f t="shared" si="22"/>
        <v>#VALUE!</v>
      </c>
      <c r="X768" s="31" t="s">
        <v>75</v>
      </c>
      <c r="Y768" s="33" t="e">
        <f t="shared" si="23"/>
        <v>#VALUE!</v>
      </c>
      <c r="Z768" s="32"/>
    </row>
    <row r="769" spans="1:26" x14ac:dyDescent="0.3">
      <c r="A769" s="35">
        <f>IF(Замеры!B765=0, " ", Замеры!B765)</f>
        <v>760</v>
      </c>
      <c r="B769" s="37" t="str">
        <f>CONCATENATE(Замеры!C765,Замеры!E765)</f>
        <v>Группа от QF</v>
      </c>
      <c r="C769" s="35" t="str">
        <f>IF(Замеры!H765=0," ", Замеры!H765)</f>
        <v xml:space="preserve"> </v>
      </c>
      <c r="D769" s="29" t="str">
        <f>IF(Замеры!T765=0, " ", Замеры!R765)</f>
        <v xml:space="preserve"> </v>
      </c>
      <c r="E769" s="29" t="str">
        <f>CONCATENATE(Замеры!N765,Замеры!Q765,Замеры!P765)</f>
        <v xml:space="preserve"> </v>
      </c>
      <c r="F769" s="30" t="str">
        <f>IF(Замеры!T765=0," ","---")</f>
        <v xml:space="preserve"> </v>
      </c>
      <c r="G769" s="31" t="str">
        <f>IF(Замеры!T765=0," ",Замеры!I765)</f>
        <v xml:space="preserve"> </v>
      </c>
      <c r="H769" s="31" t="str">
        <f>CONCATENATE(Замеры!AE765,Замеры!U765,Замеры!AF765)</f>
        <v>0 0</v>
      </c>
      <c r="I769" s="29" t="str">
        <f>CONCATENATE(Замеры!AC765,Замеры!U765,Замеры!AD765)</f>
        <v>0 0</v>
      </c>
      <c r="J769" s="31" t="str">
        <f>IF(Замеры!T765=0," ",G769*2.55)</f>
        <v xml:space="preserve"> </v>
      </c>
      <c r="K769" s="29" t="str">
        <f>IF(Замеры!T765=0," ",Замеры!AA765)</f>
        <v xml:space="preserve"> </v>
      </c>
      <c r="L769" s="29" t="str">
        <f>IF(Замеры!T765=0," ",Замеры!AB765)</f>
        <v xml:space="preserve"> </v>
      </c>
      <c r="M769" s="29" t="str">
        <f>IF(Замеры!T765=0," ",0.1)</f>
        <v xml:space="preserve"> </v>
      </c>
      <c r="N769" s="29" t="str">
        <f>IF(Замеры!T765=0," ",Замеры!T765)</f>
        <v xml:space="preserve"> </v>
      </c>
      <c r="O769" s="29" t="str">
        <f>Замеры!U765</f>
        <v xml:space="preserve"> </v>
      </c>
      <c r="P769" s="29" t="str">
        <f>Замеры!V765</f>
        <v xml:space="preserve"> </v>
      </c>
      <c r="Q769" s="29" t="str">
        <f>IF(Замеры!T765=0," ","+")</f>
        <v xml:space="preserve"> </v>
      </c>
      <c r="R769" s="32">
        <f>Замеры!S765</f>
        <v>0</v>
      </c>
      <c r="W769" s="33" t="e">
        <f t="shared" si="22"/>
        <v>#VALUE!</v>
      </c>
      <c r="X769" s="31" t="s">
        <v>75</v>
      </c>
      <c r="Y769" s="33" t="e">
        <f t="shared" si="23"/>
        <v>#VALUE!</v>
      </c>
      <c r="Z769" s="32"/>
    </row>
    <row r="770" spans="1:26" x14ac:dyDescent="0.3">
      <c r="A770" s="35">
        <f>IF(Замеры!B766=0, " ", Замеры!B766)</f>
        <v>761</v>
      </c>
      <c r="B770" s="37" t="str">
        <f>CONCATENATE(Замеры!C766,Замеры!E766)</f>
        <v>Группа от QF</v>
      </c>
      <c r="C770" s="35" t="str">
        <f>IF(Замеры!H766=0," ", Замеры!H766)</f>
        <v xml:space="preserve"> </v>
      </c>
      <c r="D770" s="29" t="str">
        <f>IF(Замеры!T766=0, " ", Замеры!R766)</f>
        <v xml:space="preserve"> </v>
      </c>
      <c r="E770" s="29" t="str">
        <f>CONCATENATE(Замеры!N766,Замеры!Q766,Замеры!P766)</f>
        <v xml:space="preserve"> </v>
      </c>
      <c r="F770" s="30" t="str">
        <f>IF(Замеры!T766=0," ","---")</f>
        <v xml:space="preserve"> </v>
      </c>
      <c r="G770" s="31" t="str">
        <f>IF(Замеры!T766=0," ",Замеры!I766)</f>
        <v xml:space="preserve"> </v>
      </c>
      <c r="H770" s="31" t="str">
        <f>CONCATENATE(Замеры!AE766,Замеры!U766,Замеры!AF766)</f>
        <v>0 0</v>
      </c>
      <c r="I770" s="29" t="str">
        <f>CONCATENATE(Замеры!AC766,Замеры!U766,Замеры!AD766)</f>
        <v>0 0</v>
      </c>
      <c r="J770" s="31" t="str">
        <f>IF(Замеры!T766=0," ",G770*2.55)</f>
        <v xml:space="preserve"> </v>
      </c>
      <c r="K770" s="29" t="str">
        <f>IF(Замеры!T766=0," ",Замеры!AA766)</f>
        <v xml:space="preserve"> </v>
      </c>
      <c r="L770" s="29" t="str">
        <f>IF(Замеры!T766=0," ",Замеры!AB766)</f>
        <v xml:space="preserve"> </v>
      </c>
      <c r="M770" s="29" t="str">
        <f>IF(Замеры!T766=0," ",0.1)</f>
        <v xml:space="preserve"> </v>
      </c>
      <c r="N770" s="29" t="str">
        <f>IF(Замеры!T766=0," ",Замеры!T766)</f>
        <v xml:space="preserve"> </v>
      </c>
      <c r="O770" s="29" t="str">
        <f>Замеры!U766</f>
        <v xml:space="preserve"> </v>
      </c>
      <c r="P770" s="29" t="str">
        <f>Замеры!V766</f>
        <v xml:space="preserve"> </v>
      </c>
      <c r="Q770" s="29" t="str">
        <f>IF(Замеры!T766=0," ","+")</f>
        <v xml:space="preserve"> </v>
      </c>
      <c r="R770" s="32">
        <f>Замеры!S766</f>
        <v>0</v>
      </c>
      <c r="W770" s="33" t="e">
        <f t="shared" si="22"/>
        <v>#VALUE!</v>
      </c>
      <c r="X770" s="31" t="s">
        <v>75</v>
      </c>
      <c r="Y770" s="33" t="e">
        <f t="shared" si="23"/>
        <v>#VALUE!</v>
      </c>
      <c r="Z770" s="32"/>
    </row>
    <row r="771" spans="1:26" x14ac:dyDescent="0.3">
      <c r="A771" s="35">
        <f>IF(Замеры!B767=0, " ", Замеры!B767)</f>
        <v>762</v>
      </c>
      <c r="B771" s="37" t="str">
        <f>CONCATENATE(Замеры!C767,Замеры!E767)</f>
        <v>Группа от QF</v>
      </c>
      <c r="C771" s="35" t="str">
        <f>IF(Замеры!H767=0," ", Замеры!H767)</f>
        <v xml:space="preserve"> </v>
      </c>
      <c r="D771" s="29" t="str">
        <f>IF(Замеры!T767=0, " ", Замеры!R767)</f>
        <v xml:space="preserve"> </v>
      </c>
      <c r="E771" s="29" t="str">
        <f>CONCATENATE(Замеры!N767,Замеры!Q767,Замеры!P767)</f>
        <v xml:space="preserve"> </v>
      </c>
      <c r="F771" s="30" t="str">
        <f>IF(Замеры!T767=0," ","---")</f>
        <v xml:space="preserve"> </v>
      </c>
      <c r="G771" s="31" t="str">
        <f>IF(Замеры!T767=0," ",Замеры!I767)</f>
        <v xml:space="preserve"> </v>
      </c>
      <c r="H771" s="31" t="str">
        <f>CONCATENATE(Замеры!AE767,Замеры!U767,Замеры!AF767)</f>
        <v>0 0</v>
      </c>
      <c r="I771" s="29" t="str">
        <f>CONCATENATE(Замеры!AC767,Замеры!U767,Замеры!AD767)</f>
        <v>0 0</v>
      </c>
      <c r="J771" s="31" t="str">
        <f>IF(Замеры!T767=0," ",G771*2.55)</f>
        <v xml:space="preserve"> </v>
      </c>
      <c r="K771" s="29" t="str">
        <f>IF(Замеры!T767=0," ",Замеры!AA767)</f>
        <v xml:space="preserve"> </v>
      </c>
      <c r="L771" s="29" t="str">
        <f>IF(Замеры!T767=0," ",Замеры!AB767)</f>
        <v xml:space="preserve"> </v>
      </c>
      <c r="M771" s="29" t="str">
        <f>IF(Замеры!T767=0," ",0.1)</f>
        <v xml:space="preserve"> </v>
      </c>
      <c r="N771" s="29" t="str">
        <f>IF(Замеры!T767=0," ",Замеры!T767)</f>
        <v xml:space="preserve"> </v>
      </c>
      <c r="O771" s="29" t="str">
        <f>Замеры!U767</f>
        <v xml:space="preserve"> </v>
      </c>
      <c r="P771" s="29" t="str">
        <f>Замеры!V767</f>
        <v xml:space="preserve"> </v>
      </c>
      <c r="Q771" s="29" t="str">
        <f>IF(Замеры!T767=0," ","+")</f>
        <v xml:space="preserve"> </v>
      </c>
      <c r="R771" s="32">
        <f>Замеры!S767</f>
        <v>0</v>
      </c>
      <c r="W771" s="33" t="e">
        <f t="shared" si="22"/>
        <v>#VALUE!</v>
      </c>
      <c r="X771" s="31" t="s">
        <v>75</v>
      </c>
      <c r="Y771" s="33" t="e">
        <f t="shared" si="23"/>
        <v>#VALUE!</v>
      </c>
      <c r="Z771" s="32"/>
    </row>
    <row r="772" spans="1:26" x14ac:dyDescent="0.3">
      <c r="A772" s="35">
        <f>IF(Замеры!B768=0, " ", Замеры!B768)</f>
        <v>763</v>
      </c>
      <c r="B772" s="37" t="str">
        <f>CONCATENATE(Замеры!C768,Замеры!E768)</f>
        <v>Группа от QF</v>
      </c>
      <c r="C772" s="35" t="str">
        <f>IF(Замеры!H768=0," ", Замеры!H768)</f>
        <v xml:space="preserve"> </v>
      </c>
      <c r="D772" s="29" t="str">
        <f>IF(Замеры!T768=0, " ", Замеры!R768)</f>
        <v xml:space="preserve"> </v>
      </c>
      <c r="E772" s="29" t="str">
        <f>CONCATENATE(Замеры!N768,Замеры!Q768,Замеры!P768)</f>
        <v xml:space="preserve"> </v>
      </c>
      <c r="F772" s="30" t="str">
        <f>IF(Замеры!T768=0," ","---")</f>
        <v xml:space="preserve"> </v>
      </c>
      <c r="G772" s="31" t="str">
        <f>IF(Замеры!T768=0," ",Замеры!I768)</f>
        <v xml:space="preserve"> </v>
      </c>
      <c r="H772" s="31" t="str">
        <f>CONCATENATE(Замеры!AE768,Замеры!U768,Замеры!AF768)</f>
        <v>0 0</v>
      </c>
      <c r="I772" s="29" t="str">
        <f>CONCATENATE(Замеры!AC768,Замеры!U768,Замеры!AD768)</f>
        <v>0 0</v>
      </c>
      <c r="J772" s="31" t="str">
        <f>IF(Замеры!T768=0," ",G772*2.55)</f>
        <v xml:space="preserve"> </v>
      </c>
      <c r="K772" s="29" t="str">
        <f>IF(Замеры!T768=0," ",Замеры!AA768)</f>
        <v xml:space="preserve"> </v>
      </c>
      <c r="L772" s="29" t="str">
        <f>IF(Замеры!T768=0," ",Замеры!AB768)</f>
        <v xml:space="preserve"> </v>
      </c>
      <c r="M772" s="29" t="str">
        <f>IF(Замеры!T768=0," ",0.1)</f>
        <v xml:space="preserve"> </v>
      </c>
      <c r="N772" s="29" t="str">
        <f>IF(Замеры!T768=0," ",Замеры!T768)</f>
        <v xml:space="preserve"> </v>
      </c>
      <c r="O772" s="29" t="str">
        <f>Замеры!U768</f>
        <v xml:space="preserve"> </v>
      </c>
      <c r="P772" s="29" t="str">
        <f>Замеры!V768</f>
        <v xml:space="preserve"> </v>
      </c>
      <c r="Q772" s="29" t="str">
        <f>IF(Замеры!T768=0," ","+")</f>
        <v xml:space="preserve"> </v>
      </c>
      <c r="R772" s="32">
        <f>Замеры!S768</f>
        <v>0</v>
      </c>
      <c r="W772" s="33" t="e">
        <f t="shared" si="22"/>
        <v>#VALUE!</v>
      </c>
      <c r="X772" s="31" t="s">
        <v>75</v>
      </c>
      <c r="Y772" s="33" t="e">
        <f t="shared" si="23"/>
        <v>#VALUE!</v>
      </c>
      <c r="Z772" s="32"/>
    </row>
    <row r="773" spans="1:26" x14ac:dyDescent="0.3">
      <c r="A773" s="35">
        <f>IF(Замеры!B769=0, " ", Замеры!B769)</f>
        <v>764</v>
      </c>
      <c r="B773" s="37" t="str">
        <f>CONCATENATE(Замеры!C769,Замеры!E769)</f>
        <v>Группа от QF</v>
      </c>
      <c r="C773" s="35" t="str">
        <f>IF(Замеры!H769=0," ", Замеры!H769)</f>
        <v xml:space="preserve"> </v>
      </c>
      <c r="D773" s="29" t="str">
        <f>IF(Замеры!T769=0, " ", Замеры!R769)</f>
        <v xml:space="preserve"> </v>
      </c>
      <c r="E773" s="29" t="str">
        <f>CONCATENATE(Замеры!N769,Замеры!Q769,Замеры!P769)</f>
        <v xml:space="preserve"> </v>
      </c>
      <c r="F773" s="30" t="str">
        <f>IF(Замеры!T769=0," ","---")</f>
        <v xml:space="preserve"> </v>
      </c>
      <c r="G773" s="31" t="str">
        <f>IF(Замеры!T769=0," ",Замеры!I769)</f>
        <v xml:space="preserve"> </v>
      </c>
      <c r="H773" s="31" t="str">
        <f>CONCATENATE(Замеры!AE769,Замеры!U769,Замеры!AF769)</f>
        <v>0 0</v>
      </c>
      <c r="I773" s="29" t="str">
        <f>CONCATENATE(Замеры!AC769,Замеры!U769,Замеры!AD769)</f>
        <v>0 0</v>
      </c>
      <c r="J773" s="31" t="str">
        <f>IF(Замеры!T769=0," ",G773*2.55)</f>
        <v xml:space="preserve"> </v>
      </c>
      <c r="K773" s="29" t="str">
        <f>IF(Замеры!T769=0," ",Замеры!AA769)</f>
        <v xml:space="preserve"> </v>
      </c>
      <c r="L773" s="29" t="str">
        <f>IF(Замеры!T769=0," ",Замеры!AB769)</f>
        <v xml:space="preserve"> </v>
      </c>
      <c r="M773" s="29" t="str">
        <f>IF(Замеры!T769=0," ",0.1)</f>
        <v xml:space="preserve"> </v>
      </c>
      <c r="N773" s="29" t="str">
        <f>IF(Замеры!T769=0," ",Замеры!T769)</f>
        <v xml:space="preserve"> </v>
      </c>
      <c r="O773" s="29" t="str">
        <f>Замеры!U769</f>
        <v xml:space="preserve"> </v>
      </c>
      <c r="P773" s="29" t="str">
        <f>Замеры!V769</f>
        <v xml:space="preserve"> </v>
      </c>
      <c r="Q773" s="29" t="str">
        <f>IF(Замеры!T769=0," ","+")</f>
        <v xml:space="preserve"> </v>
      </c>
      <c r="R773" s="32">
        <f>Замеры!S769</f>
        <v>0</v>
      </c>
      <c r="W773" s="33" t="e">
        <f t="shared" si="22"/>
        <v>#VALUE!</v>
      </c>
      <c r="X773" s="31" t="s">
        <v>75</v>
      </c>
      <c r="Y773" s="33" t="e">
        <f t="shared" si="23"/>
        <v>#VALUE!</v>
      </c>
      <c r="Z773" s="32"/>
    </row>
    <row r="774" spans="1:26" x14ac:dyDescent="0.3">
      <c r="A774" s="35">
        <f>IF(Замеры!B770=0, " ", Замеры!B770)</f>
        <v>765</v>
      </c>
      <c r="B774" s="37" t="str">
        <f>CONCATENATE(Замеры!C770,Замеры!E770)</f>
        <v>Группа от QF</v>
      </c>
      <c r="C774" s="35" t="str">
        <f>IF(Замеры!H770=0," ", Замеры!H770)</f>
        <v xml:space="preserve"> </v>
      </c>
      <c r="D774" s="29" t="str">
        <f>IF(Замеры!T770=0, " ", Замеры!R770)</f>
        <v xml:space="preserve"> </v>
      </c>
      <c r="E774" s="29" t="str">
        <f>CONCATENATE(Замеры!N770,Замеры!Q770,Замеры!P770)</f>
        <v xml:space="preserve"> </v>
      </c>
      <c r="F774" s="30" t="str">
        <f>IF(Замеры!T770=0," ","---")</f>
        <v xml:space="preserve"> </v>
      </c>
      <c r="G774" s="31" t="str">
        <f>IF(Замеры!T770=0," ",Замеры!I770)</f>
        <v xml:space="preserve"> </v>
      </c>
      <c r="H774" s="31" t="str">
        <f>CONCATENATE(Замеры!AE770,Замеры!U770,Замеры!AF770)</f>
        <v>0 0</v>
      </c>
      <c r="I774" s="29" t="str">
        <f>CONCATENATE(Замеры!AC770,Замеры!U770,Замеры!AD770)</f>
        <v>0 0</v>
      </c>
      <c r="J774" s="31" t="str">
        <f>IF(Замеры!T770=0," ",G774*2.55)</f>
        <v xml:space="preserve"> </v>
      </c>
      <c r="K774" s="29" t="str">
        <f>IF(Замеры!T770=0," ",Замеры!AA770)</f>
        <v xml:space="preserve"> </v>
      </c>
      <c r="L774" s="29" t="str">
        <f>IF(Замеры!T770=0," ",Замеры!AB770)</f>
        <v xml:space="preserve"> </v>
      </c>
      <c r="M774" s="29" t="str">
        <f>IF(Замеры!T770=0," ",0.1)</f>
        <v xml:space="preserve"> </v>
      </c>
      <c r="N774" s="29" t="str">
        <f>IF(Замеры!T770=0," ",Замеры!T770)</f>
        <v xml:space="preserve"> </v>
      </c>
      <c r="O774" s="29" t="str">
        <f>Замеры!U770</f>
        <v xml:space="preserve"> </v>
      </c>
      <c r="P774" s="29" t="str">
        <f>Замеры!V770</f>
        <v xml:space="preserve"> </v>
      </c>
      <c r="Q774" s="29" t="str">
        <f>IF(Замеры!T770=0," ","+")</f>
        <v xml:space="preserve"> </v>
      </c>
      <c r="R774" s="32">
        <f>Замеры!S770</f>
        <v>0</v>
      </c>
      <c r="W774" s="33" t="e">
        <f t="shared" si="22"/>
        <v>#VALUE!</v>
      </c>
      <c r="X774" s="31" t="s">
        <v>75</v>
      </c>
      <c r="Y774" s="33" t="e">
        <f t="shared" si="23"/>
        <v>#VALUE!</v>
      </c>
      <c r="Z774" s="32"/>
    </row>
    <row r="775" spans="1:26" x14ac:dyDescent="0.3">
      <c r="A775" s="35">
        <f>IF(Замеры!B771=0, " ", Замеры!B771)</f>
        <v>766</v>
      </c>
      <c r="B775" s="37" t="str">
        <f>CONCATENATE(Замеры!C771,Замеры!E771)</f>
        <v>Группа от QF</v>
      </c>
      <c r="C775" s="35" t="str">
        <f>IF(Замеры!H771=0," ", Замеры!H771)</f>
        <v xml:space="preserve"> </v>
      </c>
      <c r="D775" s="29" t="str">
        <f>IF(Замеры!T771=0, " ", Замеры!R771)</f>
        <v xml:space="preserve"> </v>
      </c>
      <c r="E775" s="29" t="str">
        <f>CONCATENATE(Замеры!N771,Замеры!Q771,Замеры!P771)</f>
        <v xml:space="preserve"> </v>
      </c>
      <c r="F775" s="30" t="str">
        <f>IF(Замеры!T771=0," ","---")</f>
        <v xml:space="preserve"> </v>
      </c>
      <c r="G775" s="31" t="str">
        <f>IF(Замеры!T771=0," ",Замеры!I771)</f>
        <v xml:space="preserve"> </v>
      </c>
      <c r="H775" s="31" t="str">
        <f>CONCATENATE(Замеры!AE771,Замеры!U771,Замеры!AF771)</f>
        <v>0 0</v>
      </c>
      <c r="I775" s="29" t="str">
        <f>CONCATENATE(Замеры!AC771,Замеры!U771,Замеры!AD771)</f>
        <v>0 0</v>
      </c>
      <c r="J775" s="31" t="str">
        <f>IF(Замеры!T771=0," ",G775*2.55)</f>
        <v xml:space="preserve"> </v>
      </c>
      <c r="K775" s="29" t="str">
        <f>IF(Замеры!T771=0," ",Замеры!AA771)</f>
        <v xml:space="preserve"> </v>
      </c>
      <c r="L775" s="29" t="str">
        <f>IF(Замеры!T771=0," ",Замеры!AB771)</f>
        <v xml:space="preserve"> </v>
      </c>
      <c r="M775" s="29" t="str">
        <f>IF(Замеры!T771=0," ",0.1)</f>
        <v xml:space="preserve"> </v>
      </c>
      <c r="N775" s="29" t="str">
        <f>IF(Замеры!T771=0," ",Замеры!T771)</f>
        <v xml:space="preserve"> </v>
      </c>
      <c r="O775" s="29" t="str">
        <f>Замеры!U771</f>
        <v xml:space="preserve"> </v>
      </c>
      <c r="P775" s="29" t="str">
        <f>Замеры!V771</f>
        <v xml:space="preserve"> </v>
      </c>
      <c r="Q775" s="29" t="str">
        <f>IF(Замеры!T771=0," ","+")</f>
        <v xml:space="preserve"> </v>
      </c>
      <c r="R775" s="32">
        <f>Замеры!S771</f>
        <v>0</v>
      </c>
      <c r="W775" s="33" t="e">
        <f t="shared" si="22"/>
        <v>#VALUE!</v>
      </c>
      <c r="X775" s="31" t="s">
        <v>75</v>
      </c>
      <c r="Y775" s="33" t="e">
        <f t="shared" si="23"/>
        <v>#VALUE!</v>
      </c>
      <c r="Z775" s="32"/>
    </row>
    <row r="776" spans="1:26" x14ac:dyDescent="0.3">
      <c r="A776" s="35">
        <f>IF(Замеры!B772=0, " ", Замеры!B772)</f>
        <v>767</v>
      </c>
      <c r="B776" s="37" t="str">
        <f>CONCATENATE(Замеры!C772,Замеры!E772)</f>
        <v>Группа от QF</v>
      </c>
      <c r="C776" s="35" t="str">
        <f>IF(Замеры!H772=0," ", Замеры!H772)</f>
        <v xml:space="preserve"> </v>
      </c>
      <c r="D776" s="29" t="str">
        <f>IF(Замеры!T772=0, " ", Замеры!R772)</f>
        <v xml:space="preserve"> </v>
      </c>
      <c r="E776" s="29" t="str">
        <f>CONCATENATE(Замеры!N772,Замеры!Q772,Замеры!P772)</f>
        <v xml:space="preserve"> </v>
      </c>
      <c r="F776" s="30" t="str">
        <f>IF(Замеры!T772=0," ","---")</f>
        <v xml:space="preserve"> </v>
      </c>
      <c r="G776" s="31" t="str">
        <f>IF(Замеры!T772=0," ",Замеры!I772)</f>
        <v xml:space="preserve"> </v>
      </c>
      <c r="H776" s="31" t="str">
        <f>CONCATENATE(Замеры!AE772,Замеры!U772,Замеры!AF772)</f>
        <v>0 0</v>
      </c>
      <c r="I776" s="29" t="str">
        <f>CONCATENATE(Замеры!AC772,Замеры!U772,Замеры!AD772)</f>
        <v>0 0</v>
      </c>
      <c r="J776" s="31" t="str">
        <f>IF(Замеры!T772=0," ",G776*2.55)</f>
        <v xml:space="preserve"> </v>
      </c>
      <c r="K776" s="29" t="str">
        <f>IF(Замеры!T772=0," ",Замеры!AA772)</f>
        <v xml:space="preserve"> </v>
      </c>
      <c r="L776" s="29" t="str">
        <f>IF(Замеры!T772=0," ",Замеры!AB772)</f>
        <v xml:space="preserve"> </v>
      </c>
      <c r="M776" s="29" t="str">
        <f>IF(Замеры!T772=0," ",0.1)</f>
        <v xml:space="preserve"> </v>
      </c>
      <c r="N776" s="29" t="str">
        <f>IF(Замеры!T772=0," ",Замеры!T772)</f>
        <v xml:space="preserve"> </v>
      </c>
      <c r="O776" s="29" t="str">
        <f>Замеры!U772</f>
        <v xml:space="preserve"> </v>
      </c>
      <c r="P776" s="29" t="str">
        <f>Замеры!V772</f>
        <v xml:space="preserve"> </v>
      </c>
      <c r="Q776" s="29" t="str">
        <f>IF(Замеры!T772=0," ","+")</f>
        <v xml:space="preserve"> </v>
      </c>
      <c r="R776" s="32">
        <f>Замеры!S772</f>
        <v>0</v>
      </c>
      <c r="W776" s="33" t="e">
        <f t="shared" si="22"/>
        <v>#VALUE!</v>
      </c>
      <c r="X776" s="31" t="s">
        <v>75</v>
      </c>
      <c r="Y776" s="33" t="e">
        <f t="shared" si="23"/>
        <v>#VALUE!</v>
      </c>
      <c r="Z776" s="32"/>
    </row>
    <row r="777" spans="1:26" x14ac:dyDescent="0.3">
      <c r="A777" s="35">
        <f>IF(Замеры!B773=0, " ", Замеры!B773)</f>
        <v>768</v>
      </c>
      <c r="B777" s="37" t="str">
        <f>CONCATENATE(Замеры!C773,Замеры!E773)</f>
        <v>Группа от QF</v>
      </c>
      <c r="C777" s="35" t="str">
        <f>IF(Замеры!H773=0," ", Замеры!H773)</f>
        <v xml:space="preserve"> </v>
      </c>
      <c r="D777" s="29" t="str">
        <f>IF(Замеры!T773=0, " ", Замеры!R773)</f>
        <v xml:space="preserve"> </v>
      </c>
      <c r="E777" s="29" t="str">
        <f>CONCATENATE(Замеры!N773,Замеры!Q773,Замеры!P773)</f>
        <v xml:space="preserve"> </v>
      </c>
      <c r="F777" s="30" t="str">
        <f>IF(Замеры!T773=0," ","---")</f>
        <v xml:space="preserve"> </v>
      </c>
      <c r="G777" s="31" t="str">
        <f>IF(Замеры!T773=0," ",Замеры!I773)</f>
        <v xml:space="preserve"> </v>
      </c>
      <c r="H777" s="31" t="str">
        <f>CONCATENATE(Замеры!AE773,Замеры!U773,Замеры!AF773)</f>
        <v>0 0</v>
      </c>
      <c r="I777" s="29" t="str">
        <f>CONCATENATE(Замеры!AC773,Замеры!U773,Замеры!AD773)</f>
        <v>0 0</v>
      </c>
      <c r="J777" s="31" t="str">
        <f>IF(Замеры!T773=0," ",G777*2.55)</f>
        <v xml:space="preserve"> </v>
      </c>
      <c r="K777" s="29" t="str">
        <f>IF(Замеры!T773=0," ",Замеры!AA773)</f>
        <v xml:space="preserve"> </v>
      </c>
      <c r="L777" s="29" t="str">
        <f>IF(Замеры!T773=0," ",Замеры!AB773)</f>
        <v xml:space="preserve"> </v>
      </c>
      <c r="M777" s="29" t="str">
        <f>IF(Замеры!T773=0," ",0.1)</f>
        <v xml:space="preserve"> </v>
      </c>
      <c r="N777" s="29" t="str">
        <f>IF(Замеры!T773=0," ",Замеры!T773)</f>
        <v xml:space="preserve"> </v>
      </c>
      <c r="O777" s="29" t="str">
        <f>Замеры!U773</f>
        <v xml:space="preserve"> </v>
      </c>
      <c r="P777" s="29" t="str">
        <f>Замеры!V773</f>
        <v xml:space="preserve"> </v>
      </c>
      <c r="Q777" s="29" t="str">
        <f>IF(Замеры!T773=0," ","+")</f>
        <v xml:space="preserve"> </v>
      </c>
      <c r="R777" s="32">
        <f>Замеры!S773</f>
        <v>0</v>
      </c>
      <c r="W777" s="33" t="e">
        <f t="shared" si="22"/>
        <v>#VALUE!</v>
      </c>
      <c r="X777" s="31" t="s">
        <v>75</v>
      </c>
      <c r="Y777" s="33" t="e">
        <f t="shared" si="23"/>
        <v>#VALUE!</v>
      </c>
      <c r="Z777" s="32"/>
    </row>
    <row r="778" spans="1:26" x14ac:dyDescent="0.3">
      <c r="A778" s="35">
        <f>IF(Замеры!B774=0, " ", Замеры!B774)</f>
        <v>769</v>
      </c>
      <c r="B778" s="37" t="str">
        <f>CONCATENATE(Замеры!C774,Замеры!E774)</f>
        <v>Группа от QF</v>
      </c>
      <c r="C778" s="35" t="str">
        <f>IF(Замеры!H774=0," ", Замеры!H774)</f>
        <v xml:space="preserve"> </v>
      </c>
      <c r="D778" s="29" t="str">
        <f>IF(Замеры!T774=0, " ", Замеры!R774)</f>
        <v xml:space="preserve"> </v>
      </c>
      <c r="E778" s="29" t="str">
        <f>CONCATENATE(Замеры!N774,Замеры!Q774,Замеры!P774)</f>
        <v xml:space="preserve"> </v>
      </c>
      <c r="F778" s="30" t="str">
        <f>IF(Замеры!T774=0," ","---")</f>
        <v xml:space="preserve"> </v>
      </c>
      <c r="G778" s="31" t="str">
        <f>IF(Замеры!T774=0," ",Замеры!I774)</f>
        <v xml:space="preserve"> </v>
      </c>
      <c r="H778" s="31" t="str">
        <f>CONCATENATE(Замеры!AE774,Замеры!U774,Замеры!AF774)</f>
        <v>0 0</v>
      </c>
      <c r="I778" s="29" t="str">
        <f>CONCATENATE(Замеры!AC774,Замеры!U774,Замеры!AD774)</f>
        <v>0 0</v>
      </c>
      <c r="J778" s="31" t="str">
        <f>IF(Замеры!T774=0," ",G778*2.55)</f>
        <v xml:space="preserve"> </v>
      </c>
      <c r="K778" s="29" t="str">
        <f>IF(Замеры!T774=0," ",Замеры!AA774)</f>
        <v xml:space="preserve"> </v>
      </c>
      <c r="L778" s="29" t="str">
        <f>IF(Замеры!T774=0," ",Замеры!AB774)</f>
        <v xml:space="preserve"> </v>
      </c>
      <c r="M778" s="29" t="str">
        <f>IF(Замеры!T774=0," ",0.1)</f>
        <v xml:space="preserve"> </v>
      </c>
      <c r="N778" s="29" t="str">
        <f>IF(Замеры!T774=0," ",Замеры!T774)</f>
        <v xml:space="preserve"> </v>
      </c>
      <c r="O778" s="29" t="str">
        <f>Замеры!U774</f>
        <v xml:space="preserve"> </v>
      </c>
      <c r="P778" s="29" t="str">
        <f>Замеры!V774</f>
        <v xml:space="preserve"> </v>
      </c>
      <c r="Q778" s="29" t="str">
        <f>IF(Замеры!T774=0," ","+")</f>
        <v xml:space="preserve"> </v>
      </c>
      <c r="R778" s="32">
        <f>Замеры!S774</f>
        <v>0</v>
      </c>
      <c r="W778" s="33" t="e">
        <f t="shared" ref="W778:W841" si="24">G778*1.13</f>
        <v>#VALUE!</v>
      </c>
      <c r="X778" s="31" t="s">
        <v>75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IF(Замеры!B775=0, " ", Замеры!B775)</f>
        <v>770</v>
      </c>
      <c r="B779" s="37" t="str">
        <f>CONCATENATE(Замеры!C775,Замеры!E775)</f>
        <v>Группа от QF</v>
      </c>
      <c r="C779" s="35" t="str">
        <f>IF(Замеры!H775=0," ", Замеры!H775)</f>
        <v xml:space="preserve"> </v>
      </c>
      <c r="D779" s="29" t="str">
        <f>IF(Замеры!T775=0, " ", Замеры!R775)</f>
        <v xml:space="preserve"> </v>
      </c>
      <c r="E779" s="29" t="str">
        <f>CONCATENATE(Замеры!N775,Замеры!Q775,Замеры!P775)</f>
        <v xml:space="preserve"> </v>
      </c>
      <c r="F779" s="30" t="str">
        <f>IF(Замеры!T775=0," ","---")</f>
        <v xml:space="preserve"> </v>
      </c>
      <c r="G779" s="31" t="str">
        <f>IF(Замеры!T775=0," ",Замеры!I775)</f>
        <v xml:space="preserve"> </v>
      </c>
      <c r="H779" s="31" t="str">
        <f>CONCATENATE(Замеры!AE775,Замеры!U775,Замеры!AF775)</f>
        <v>0 0</v>
      </c>
      <c r="I779" s="29" t="str">
        <f>CONCATENATE(Замеры!AC775,Замеры!U775,Замеры!AD775)</f>
        <v>0 0</v>
      </c>
      <c r="J779" s="31" t="str">
        <f>IF(Замеры!T775=0," ",G779*2.55)</f>
        <v xml:space="preserve"> </v>
      </c>
      <c r="K779" s="29" t="str">
        <f>IF(Замеры!T775=0," ",Замеры!AA775)</f>
        <v xml:space="preserve"> </v>
      </c>
      <c r="L779" s="29" t="str">
        <f>IF(Замеры!T775=0," ",Замеры!AB775)</f>
        <v xml:space="preserve"> </v>
      </c>
      <c r="M779" s="29" t="str">
        <f>IF(Замеры!T775=0," ",0.1)</f>
        <v xml:space="preserve"> </v>
      </c>
      <c r="N779" s="29" t="str">
        <f>IF(Замеры!T775=0," ",Замеры!T775)</f>
        <v xml:space="preserve"> </v>
      </c>
      <c r="O779" s="29" t="str">
        <f>Замеры!U775</f>
        <v xml:space="preserve"> </v>
      </c>
      <c r="P779" s="29" t="str">
        <f>Замеры!V775</f>
        <v xml:space="preserve"> </v>
      </c>
      <c r="Q779" s="29" t="str">
        <f>IF(Замеры!T775=0," ","+")</f>
        <v xml:space="preserve"> </v>
      </c>
      <c r="R779" s="32">
        <f>Замеры!S775</f>
        <v>0</v>
      </c>
      <c r="W779" s="33" t="e">
        <f t="shared" si="24"/>
        <v>#VALUE!</v>
      </c>
      <c r="X779" s="31" t="s">
        <v>75</v>
      </c>
      <c r="Y779" s="33" t="e">
        <f t="shared" si="25"/>
        <v>#VALUE!</v>
      </c>
      <c r="Z779" s="32"/>
    </row>
    <row r="780" spans="1:26" x14ac:dyDescent="0.3">
      <c r="A780" s="35">
        <f>IF(Замеры!B776=0, " ", Замеры!B776)</f>
        <v>771</v>
      </c>
      <c r="B780" s="37" t="str">
        <f>CONCATENATE(Замеры!C776,Замеры!E776)</f>
        <v>Группа от QF</v>
      </c>
      <c r="C780" s="35" t="str">
        <f>IF(Замеры!H776=0," ", Замеры!H776)</f>
        <v xml:space="preserve"> </v>
      </c>
      <c r="D780" s="29" t="str">
        <f>IF(Замеры!T776=0, " ", Замеры!R776)</f>
        <v xml:space="preserve"> </v>
      </c>
      <c r="E780" s="29" t="str">
        <f>CONCATENATE(Замеры!N776,Замеры!Q776,Замеры!P776)</f>
        <v xml:space="preserve"> </v>
      </c>
      <c r="F780" s="30" t="str">
        <f>IF(Замеры!T776=0," ","---")</f>
        <v xml:space="preserve"> </v>
      </c>
      <c r="G780" s="31" t="str">
        <f>IF(Замеры!T776=0," ",Замеры!I776)</f>
        <v xml:space="preserve"> </v>
      </c>
      <c r="H780" s="31" t="str">
        <f>CONCATENATE(Замеры!AE776,Замеры!U776,Замеры!AF776)</f>
        <v>0 0</v>
      </c>
      <c r="I780" s="29" t="str">
        <f>CONCATENATE(Замеры!AC776,Замеры!U776,Замеры!AD776)</f>
        <v>0 0</v>
      </c>
      <c r="J780" s="31" t="str">
        <f>IF(Замеры!T776=0," ",G780*2.55)</f>
        <v xml:space="preserve"> </v>
      </c>
      <c r="K780" s="29" t="str">
        <f>IF(Замеры!T776=0," ",Замеры!AA776)</f>
        <v xml:space="preserve"> </v>
      </c>
      <c r="L780" s="29" t="str">
        <f>IF(Замеры!T776=0," ",Замеры!AB776)</f>
        <v xml:space="preserve"> </v>
      </c>
      <c r="M780" s="29" t="str">
        <f>IF(Замеры!T776=0," ",0.1)</f>
        <v xml:space="preserve"> </v>
      </c>
      <c r="N780" s="29" t="str">
        <f>IF(Замеры!T776=0," ",Замеры!T776)</f>
        <v xml:space="preserve"> </v>
      </c>
      <c r="O780" s="29" t="str">
        <f>Замеры!U776</f>
        <v xml:space="preserve"> </v>
      </c>
      <c r="P780" s="29" t="str">
        <f>Замеры!V776</f>
        <v xml:space="preserve"> </v>
      </c>
      <c r="Q780" s="29" t="str">
        <f>IF(Замеры!T776=0," ","+")</f>
        <v xml:space="preserve"> </v>
      </c>
      <c r="R780" s="32">
        <f>Замеры!S776</f>
        <v>0</v>
      </c>
      <c r="W780" s="33" t="e">
        <f t="shared" si="24"/>
        <v>#VALUE!</v>
      </c>
      <c r="X780" s="31" t="s">
        <v>75</v>
      </c>
      <c r="Y780" s="33" t="e">
        <f t="shared" si="25"/>
        <v>#VALUE!</v>
      </c>
      <c r="Z780" s="32"/>
    </row>
    <row r="781" spans="1:26" x14ac:dyDescent="0.3">
      <c r="A781" s="35">
        <f>IF(Замеры!B777=0, " ", Замеры!B777)</f>
        <v>772</v>
      </c>
      <c r="B781" s="37" t="str">
        <f>CONCATENATE(Замеры!C777,Замеры!E777)</f>
        <v>Группа от QF</v>
      </c>
      <c r="C781" s="35" t="str">
        <f>IF(Замеры!H777=0," ", Замеры!H777)</f>
        <v xml:space="preserve"> </v>
      </c>
      <c r="D781" s="29" t="str">
        <f>IF(Замеры!T777=0, " ", Замеры!R777)</f>
        <v xml:space="preserve"> </v>
      </c>
      <c r="E781" s="29" t="str">
        <f>CONCATENATE(Замеры!N777,Замеры!Q777,Замеры!P777)</f>
        <v xml:space="preserve"> </v>
      </c>
      <c r="F781" s="30" t="str">
        <f>IF(Замеры!T777=0," ","---")</f>
        <v xml:space="preserve"> </v>
      </c>
      <c r="G781" s="31" t="str">
        <f>IF(Замеры!T777=0," ",Замеры!I777)</f>
        <v xml:space="preserve"> </v>
      </c>
      <c r="H781" s="31" t="str">
        <f>CONCATENATE(Замеры!AE777,Замеры!U777,Замеры!AF777)</f>
        <v>0 0</v>
      </c>
      <c r="I781" s="29" t="str">
        <f>CONCATENATE(Замеры!AC777,Замеры!U777,Замеры!AD777)</f>
        <v>0 0</v>
      </c>
      <c r="J781" s="31" t="str">
        <f>IF(Замеры!T777=0," ",G781*2.55)</f>
        <v xml:space="preserve"> </v>
      </c>
      <c r="K781" s="29" t="str">
        <f>IF(Замеры!T777=0," ",Замеры!AA777)</f>
        <v xml:space="preserve"> </v>
      </c>
      <c r="L781" s="29" t="str">
        <f>IF(Замеры!T777=0," ",Замеры!AB777)</f>
        <v xml:space="preserve"> </v>
      </c>
      <c r="M781" s="29" t="str">
        <f>IF(Замеры!T777=0," ",0.1)</f>
        <v xml:space="preserve"> </v>
      </c>
      <c r="N781" s="29" t="str">
        <f>IF(Замеры!T777=0," ",Замеры!T777)</f>
        <v xml:space="preserve"> </v>
      </c>
      <c r="O781" s="29" t="str">
        <f>Замеры!U777</f>
        <v xml:space="preserve"> </v>
      </c>
      <c r="P781" s="29" t="str">
        <f>Замеры!V777</f>
        <v xml:space="preserve"> </v>
      </c>
      <c r="Q781" s="29" t="str">
        <f>IF(Замеры!T777=0," ","+")</f>
        <v xml:space="preserve"> </v>
      </c>
      <c r="R781" s="32">
        <f>Замеры!S777</f>
        <v>0</v>
      </c>
      <c r="W781" s="33" t="e">
        <f t="shared" si="24"/>
        <v>#VALUE!</v>
      </c>
      <c r="X781" s="31" t="s">
        <v>75</v>
      </c>
      <c r="Y781" s="33" t="e">
        <f t="shared" si="25"/>
        <v>#VALUE!</v>
      </c>
      <c r="Z781" s="32"/>
    </row>
    <row r="782" spans="1:26" x14ac:dyDescent="0.3">
      <c r="A782" s="35">
        <f>IF(Замеры!B778=0, " ", Замеры!B778)</f>
        <v>773</v>
      </c>
      <c r="B782" s="37" t="str">
        <f>CONCATENATE(Замеры!C778,Замеры!E778)</f>
        <v>Группа от QF</v>
      </c>
      <c r="C782" s="35" t="str">
        <f>IF(Замеры!H778=0," ", Замеры!H778)</f>
        <v xml:space="preserve"> </v>
      </c>
      <c r="D782" s="29" t="str">
        <f>IF(Замеры!T778=0, " ", Замеры!R778)</f>
        <v xml:space="preserve"> </v>
      </c>
      <c r="E782" s="29" t="str">
        <f>CONCATENATE(Замеры!N778,Замеры!Q778,Замеры!P778)</f>
        <v xml:space="preserve"> </v>
      </c>
      <c r="F782" s="30" t="str">
        <f>IF(Замеры!T778=0," ","---")</f>
        <v xml:space="preserve"> </v>
      </c>
      <c r="G782" s="31" t="str">
        <f>IF(Замеры!T778=0," ",Замеры!I778)</f>
        <v xml:space="preserve"> </v>
      </c>
      <c r="H782" s="31" t="str">
        <f>CONCATENATE(Замеры!AE778,Замеры!U778,Замеры!AF778)</f>
        <v>0 0</v>
      </c>
      <c r="I782" s="29" t="str">
        <f>CONCATENATE(Замеры!AC778,Замеры!U778,Замеры!AD778)</f>
        <v>0 0</v>
      </c>
      <c r="J782" s="31" t="str">
        <f>IF(Замеры!T778=0," ",G782*2.55)</f>
        <v xml:space="preserve"> </v>
      </c>
      <c r="K782" s="29" t="str">
        <f>IF(Замеры!T778=0," ",Замеры!AA778)</f>
        <v xml:space="preserve"> </v>
      </c>
      <c r="L782" s="29" t="str">
        <f>IF(Замеры!T778=0," ",Замеры!AB778)</f>
        <v xml:space="preserve"> </v>
      </c>
      <c r="M782" s="29" t="str">
        <f>IF(Замеры!T778=0," ",0.1)</f>
        <v xml:space="preserve"> </v>
      </c>
      <c r="N782" s="29" t="str">
        <f>IF(Замеры!T778=0," ",Замеры!T778)</f>
        <v xml:space="preserve"> </v>
      </c>
      <c r="O782" s="29" t="str">
        <f>Замеры!U778</f>
        <v xml:space="preserve"> </v>
      </c>
      <c r="P782" s="29" t="str">
        <f>Замеры!V778</f>
        <v xml:space="preserve"> </v>
      </c>
      <c r="Q782" s="29" t="str">
        <f>IF(Замеры!T778=0," ","+")</f>
        <v xml:space="preserve"> </v>
      </c>
      <c r="R782" s="32">
        <f>Замеры!S778</f>
        <v>0</v>
      </c>
      <c r="W782" s="33" t="e">
        <f t="shared" si="24"/>
        <v>#VALUE!</v>
      </c>
      <c r="X782" s="31" t="s">
        <v>75</v>
      </c>
      <c r="Y782" s="33" t="e">
        <f t="shared" si="25"/>
        <v>#VALUE!</v>
      </c>
      <c r="Z782" s="32"/>
    </row>
    <row r="783" spans="1:26" x14ac:dyDescent="0.3">
      <c r="A783" s="35">
        <f>IF(Замеры!B779=0, " ", Замеры!B779)</f>
        <v>774</v>
      </c>
      <c r="B783" s="37" t="str">
        <f>CONCATENATE(Замеры!C779,Замеры!E779)</f>
        <v>Группа от QF</v>
      </c>
      <c r="C783" s="35" t="str">
        <f>IF(Замеры!H779=0," ", Замеры!H779)</f>
        <v xml:space="preserve"> </v>
      </c>
      <c r="D783" s="29" t="str">
        <f>IF(Замеры!T779=0, " ", Замеры!R779)</f>
        <v xml:space="preserve"> </v>
      </c>
      <c r="E783" s="29" t="str">
        <f>CONCATENATE(Замеры!N779,Замеры!Q779,Замеры!P779)</f>
        <v xml:space="preserve"> </v>
      </c>
      <c r="F783" s="30" t="str">
        <f>IF(Замеры!T779=0," ","---")</f>
        <v xml:space="preserve"> </v>
      </c>
      <c r="G783" s="31" t="str">
        <f>IF(Замеры!T779=0," ",Замеры!I779)</f>
        <v xml:space="preserve"> </v>
      </c>
      <c r="H783" s="31" t="str">
        <f>CONCATENATE(Замеры!AE779,Замеры!U779,Замеры!AF779)</f>
        <v>0 0</v>
      </c>
      <c r="I783" s="29" t="str">
        <f>CONCATENATE(Замеры!AC779,Замеры!U779,Замеры!AD779)</f>
        <v>0 0</v>
      </c>
      <c r="J783" s="31" t="str">
        <f>IF(Замеры!T779=0," ",G783*2.55)</f>
        <v xml:space="preserve"> </v>
      </c>
      <c r="K783" s="29" t="str">
        <f>IF(Замеры!T779=0," ",Замеры!AA779)</f>
        <v xml:space="preserve"> </v>
      </c>
      <c r="L783" s="29" t="str">
        <f>IF(Замеры!T779=0," ",Замеры!AB779)</f>
        <v xml:space="preserve"> </v>
      </c>
      <c r="M783" s="29" t="str">
        <f>IF(Замеры!T779=0," ",0.1)</f>
        <v xml:space="preserve"> </v>
      </c>
      <c r="N783" s="29" t="str">
        <f>IF(Замеры!T779=0," ",Замеры!T779)</f>
        <v xml:space="preserve"> </v>
      </c>
      <c r="O783" s="29" t="str">
        <f>Замеры!U779</f>
        <v xml:space="preserve"> </v>
      </c>
      <c r="P783" s="29" t="str">
        <f>Замеры!V779</f>
        <v xml:space="preserve"> </v>
      </c>
      <c r="Q783" s="29" t="str">
        <f>IF(Замеры!T779=0," ","+")</f>
        <v xml:space="preserve"> </v>
      </c>
      <c r="R783" s="32">
        <f>Замеры!S779</f>
        <v>0</v>
      </c>
      <c r="W783" s="33" t="e">
        <f t="shared" si="24"/>
        <v>#VALUE!</v>
      </c>
      <c r="X783" s="31" t="s">
        <v>75</v>
      </c>
      <c r="Y783" s="33" t="e">
        <f t="shared" si="25"/>
        <v>#VALUE!</v>
      </c>
      <c r="Z783" s="32"/>
    </row>
    <row r="784" spans="1:26" x14ac:dyDescent="0.3">
      <c r="A784" s="35">
        <f>IF(Замеры!B780=0, " ", Замеры!B780)</f>
        <v>775</v>
      </c>
      <c r="B784" s="37" t="str">
        <f>CONCATENATE(Замеры!C780,Замеры!E780)</f>
        <v>Группа от QF</v>
      </c>
      <c r="C784" s="35" t="str">
        <f>IF(Замеры!H780=0," ", Замеры!H780)</f>
        <v xml:space="preserve"> </v>
      </c>
      <c r="D784" s="29" t="str">
        <f>IF(Замеры!T780=0, " ", Замеры!R780)</f>
        <v xml:space="preserve"> </v>
      </c>
      <c r="E784" s="29" t="str">
        <f>CONCATENATE(Замеры!N780,Замеры!Q780,Замеры!P780)</f>
        <v xml:space="preserve"> </v>
      </c>
      <c r="F784" s="30" t="str">
        <f>IF(Замеры!T780=0," ","---")</f>
        <v xml:space="preserve"> </v>
      </c>
      <c r="G784" s="31" t="str">
        <f>IF(Замеры!T780=0," ",Замеры!I780)</f>
        <v xml:space="preserve"> </v>
      </c>
      <c r="H784" s="31" t="str">
        <f>CONCATENATE(Замеры!AE780,Замеры!U780,Замеры!AF780)</f>
        <v>0 0</v>
      </c>
      <c r="I784" s="29" t="str">
        <f>CONCATENATE(Замеры!AC780,Замеры!U780,Замеры!AD780)</f>
        <v>0 0</v>
      </c>
      <c r="J784" s="31" t="str">
        <f>IF(Замеры!T780=0," ",G784*2.55)</f>
        <v xml:space="preserve"> </v>
      </c>
      <c r="K784" s="29" t="str">
        <f>IF(Замеры!T780=0," ",Замеры!AA780)</f>
        <v xml:space="preserve"> </v>
      </c>
      <c r="L784" s="29" t="str">
        <f>IF(Замеры!T780=0," ",Замеры!AB780)</f>
        <v xml:space="preserve"> </v>
      </c>
      <c r="M784" s="29" t="str">
        <f>IF(Замеры!T780=0," ",0.1)</f>
        <v xml:space="preserve"> </v>
      </c>
      <c r="N784" s="29" t="str">
        <f>IF(Замеры!T780=0," ",Замеры!T780)</f>
        <v xml:space="preserve"> </v>
      </c>
      <c r="O784" s="29" t="str">
        <f>Замеры!U780</f>
        <v xml:space="preserve"> </v>
      </c>
      <c r="P784" s="29" t="str">
        <f>Замеры!V780</f>
        <v xml:space="preserve"> </v>
      </c>
      <c r="Q784" s="29" t="str">
        <f>IF(Замеры!T780=0," ","+")</f>
        <v xml:space="preserve"> </v>
      </c>
      <c r="R784" s="32">
        <f>Замеры!S780</f>
        <v>0</v>
      </c>
      <c r="W784" s="33" t="e">
        <f t="shared" si="24"/>
        <v>#VALUE!</v>
      </c>
      <c r="X784" s="31" t="s">
        <v>75</v>
      </c>
      <c r="Y784" s="33" t="e">
        <f t="shared" si="25"/>
        <v>#VALUE!</v>
      </c>
      <c r="Z784" s="32"/>
    </row>
    <row r="785" spans="1:26" x14ac:dyDescent="0.3">
      <c r="A785" s="35">
        <f>IF(Замеры!B781=0, " ", Замеры!B781)</f>
        <v>776</v>
      </c>
      <c r="B785" s="37" t="str">
        <f>CONCATENATE(Замеры!C781,Замеры!E781)</f>
        <v>Группа от QF</v>
      </c>
      <c r="C785" s="35" t="str">
        <f>IF(Замеры!H781=0," ", Замеры!H781)</f>
        <v xml:space="preserve"> </v>
      </c>
      <c r="D785" s="29" t="str">
        <f>IF(Замеры!T781=0, " ", Замеры!R781)</f>
        <v xml:space="preserve"> </v>
      </c>
      <c r="E785" s="29" t="str">
        <f>CONCATENATE(Замеры!N781,Замеры!Q781,Замеры!P781)</f>
        <v xml:space="preserve"> </v>
      </c>
      <c r="F785" s="30" t="str">
        <f>IF(Замеры!T781=0," ","---")</f>
        <v xml:space="preserve"> </v>
      </c>
      <c r="G785" s="31" t="str">
        <f>IF(Замеры!T781=0," ",Замеры!I781)</f>
        <v xml:space="preserve"> </v>
      </c>
      <c r="H785" s="31" t="str">
        <f>CONCATENATE(Замеры!AE781,Замеры!U781,Замеры!AF781)</f>
        <v>0 0</v>
      </c>
      <c r="I785" s="29" t="str">
        <f>CONCATENATE(Замеры!AC781,Замеры!U781,Замеры!AD781)</f>
        <v>0 0</v>
      </c>
      <c r="J785" s="31" t="str">
        <f>IF(Замеры!T781=0," ",G785*2.55)</f>
        <v xml:space="preserve"> </v>
      </c>
      <c r="K785" s="29" t="str">
        <f>IF(Замеры!T781=0," ",Замеры!AA781)</f>
        <v xml:space="preserve"> </v>
      </c>
      <c r="L785" s="29" t="str">
        <f>IF(Замеры!T781=0," ",Замеры!AB781)</f>
        <v xml:space="preserve"> </v>
      </c>
      <c r="M785" s="29" t="str">
        <f>IF(Замеры!T781=0," ",0.1)</f>
        <v xml:space="preserve"> </v>
      </c>
      <c r="N785" s="29" t="str">
        <f>IF(Замеры!T781=0," ",Замеры!T781)</f>
        <v xml:space="preserve"> </v>
      </c>
      <c r="O785" s="29" t="str">
        <f>Замеры!U781</f>
        <v xml:space="preserve"> </v>
      </c>
      <c r="P785" s="29" t="str">
        <f>Замеры!V781</f>
        <v xml:space="preserve"> </v>
      </c>
      <c r="Q785" s="29" t="str">
        <f>IF(Замеры!T781=0," ","+")</f>
        <v xml:space="preserve"> </v>
      </c>
      <c r="R785" s="32">
        <f>Замеры!S781</f>
        <v>0</v>
      </c>
      <c r="W785" s="33" t="e">
        <f t="shared" si="24"/>
        <v>#VALUE!</v>
      </c>
      <c r="X785" s="31" t="s">
        <v>75</v>
      </c>
      <c r="Y785" s="33" t="e">
        <f t="shared" si="25"/>
        <v>#VALUE!</v>
      </c>
      <c r="Z785" s="32"/>
    </row>
    <row r="786" spans="1:26" x14ac:dyDescent="0.3">
      <c r="A786" s="35">
        <f>IF(Замеры!B782=0, " ", Замеры!B782)</f>
        <v>777</v>
      </c>
      <c r="B786" s="37" t="str">
        <f>CONCATENATE(Замеры!C782,Замеры!E782)</f>
        <v>Группа от QF</v>
      </c>
      <c r="C786" s="35" t="str">
        <f>IF(Замеры!H782=0," ", Замеры!H782)</f>
        <v xml:space="preserve"> </v>
      </c>
      <c r="D786" s="29" t="str">
        <f>IF(Замеры!T782=0, " ", Замеры!R782)</f>
        <v xml:space="preserve"> </v>
      </c>
      <c r="E786" s="29" t="str">
        <f>CONCATENATE(Замеры!N782,Замеры!Q782,Замеры!P782)</f>
        <v xml:space="preserve"> </v>
      </c>
      <c r="F786" s="30" t="str">
        <f>IF(Замеры!T782=0," ","---")</f>
        <v xml:space="preserve"> </v>
      </c>
      <c r="G786" s="31" t="str">
        <f>IF(Замеры!T782=0," ",Замеры!I782)</f>
        <v xml:space="preserve"> </v>
      </c>
      <c r="H786" s="31" t="str">
        <f>CONCATENATE(Замеры!AE782,Замеры!U782,Замеры!AF782)</f>
        <v>0 0</v>
      </c>
      <c r="I786" s="29" t="str">
        <f>CONCATENATE(Замеры!AC782,Замеры!U782,Замеры!AD782)</f>
        <v>0 0</v>
      </c>
      <c r="J786" s="31" t="str">
        <f>IF(Замеры!T782=0," ",G786*2.55)</f>
        <v xml:space="preserve"> </v>
      </c>
      <c r="K786" s="29" t="str">
        <f>IF(Замеры!T782=0," ",Замеры!AA782)</f>
        <v xml:space="preserve"> </v>
      </c>
      <c r="L786" s="29" t="str">
        <f>IF(Замеры!T782=0," ",Замеры!AB782)</f>
        <v xml:space="preserve"> </v>
      </c>
      <c r="M786" s="29" t="str">
        <f>IF(Замеры!T782=0," ",0.1)</f>
        <v xml:space="preserve"> </v>
      </c>
      <c r="N786" s="29" t="str">
        <f>IF(Замеры!T782=0," ",Замеры!T782)</f>
        <v xml:space="preserve"> </v>
      </c>
      <c r="O786" s="29" t="str">
        <f>Замеры!U782</f>
        <v xml:space="preserve"> </v>
      </c>
      <c r="P786" s="29" t="str">
        <f>Замеры!V782</f>
        <v xml:space="preserve"> </v>
      </c>
      <c r="Q786" s="29" t="str">
        <f>IF(Замеры!T782=0," ","+")</f>
        <v xml:space="preserve"> </v>
      </c>
      <c r="R786" s="32">
        <f>Замеры!S782</f>
        <v>0</v>
      </c>
      <c r="W786" s="33" t="e">
        <f t="shared" si="24"/>
        <v>#VALUE!</v>
      </c>
      <c r="X786" s="31" t="s">
        <v>75</v>
      </c>
      <c r="Y786" s="33" t="e">
        <f t="shared" si="25"/>
        <v>#VALUE!</v>
      </c>
      <c r="Z786" s="32"/>
    </row>
    <row r="787" spans="1:26" x14ac:dyDescent="0.3">
      <c r="A787" s="35">
        <f>IF(Замеры!B783=0, " ", Замеры!B783)</f>
        <v>778</v>
      </c>
      <c r="B787" s="37" t="str">
        <f>CONCATENATE(Замеры!C783,Замеры!E783)</f>
        <v>Группа от QF</v>
      </c>
      <c r="C787" s="35" t="str">
        <f>IF(Замеры!H783=0," ", Замеры!H783)</f>
        <v xml:space="preserve"> </v>
      </c>
      <c r="D787" s="29" t="str">
        <f>IF(Замеры!T783=0, " ", Замеры!R783)</f>
        <v xml:space="preserve"> </v>
      </c>
      <c r="E787" s="29" t="str">
        <f>CONCATENATE(Замеры!N783,Замеры!Q783,Замеры!P783)</f>
        <v xml:space="preserve"> </v>
      </c>
      <c r="F787" s="30" t="str">
        <f>IF(Замеры!T783=0," ","---")</f>
        <v xml:space="preserve"> </v>
      </c>
      <c r="G787" s="31" t="str">
        <f>IF(Замеры!T783=0," ",Замеры!I783)</f>
        <v xml:space="preserve"> </v>
      </c>
      <c r="H787" s="31" t="str">
        <f>CONCATENATE(Замеры!AE783,Замеры!U783,Замеры!AF783)</f>
        <v>0 0</v>
      </c>
      <c r="I787" s="29" t="str">
        <f>CONCATENATE(Замеры!AC783,Замеры!U783,Замеры!AD783)</f>
        <v>0 0</v>
      </c>
      <c r="J787" s="31" t="str">
        <f>IF(Замеры!T783=0," ",G787*2.55)</f>
        <v xml:space="preserve"> </v>
      </c>
      <c r="K787" s="29" t="str">
        <f>IF(Замеры!T783=0," ",Замеры!AA783)</f>
        <v xml:space="preserve"> </v>
      </c>
      <c r="L787" s="29" t="str">
        <f>IF(Замеры!T783=0," ",Замеры!AB783)</f>
        <v xml:space="preserve"> </v>
      </c>
      <c r="M787" s="29" t="str">
        <f>IF(Замеры!T783=0," ",0.1)</f>
        <v xml:space="preserve"> </v>
      </c>
      <c r="N787" s="29" t="str">
        <f>IF(Замеры!T783=0," ",Замеры!T783)</f>
        <v xml:space="preserve"> </v>
      </c>
      <c r="O787" s="29" t="str">
        <f>Замеры!U783</f>
        <v xml:space="preserve"> </v>
      </c>
      <c r="P787" s="29" t="str">
        <f>Замеры!V783</f>
        <v xml:space="preserve"> </v>
      </c>
      <c r="Q787" s="29" t="str">
        <f>IF(Замеры!T783=0," ","+")</f>
        <v xml:space="preserve"> </v>
      </c>
      <c r="R787" s="32">
        <f>Замеры!S783</f>
        <v>0</v>
      </c>
      <c r="W787" s="33" t="e">
        <f t="shared" si="24"/>
        <v>#VALUE!</v>
      </c>
      <c r="X787" s="31" t="s">
        <v>75</v>
      </c>
      <c r="Y787" s="33" t="e">
        <f t="shared" si="25"/>
        <v>#VALUE!</v>
      </c>
      <c r="Z787" s="32"/>
    </row>
    <row r="788" spans="1:26" x14ac:dyDescent="0.3">
      <c r="A788" s="35">
        <f>IF(Замеры!B784=0, " ", Замеры!B784)</f>
        <v>779</v>
      </c>
      <c r="B788" s="37" t="str">
        <f>CONCATENATE(Замеры!C784,Замеры!E784)</f>
        <v>Группа от QF</v>
      </c>
      <c r="C788" s="35" t="str">
        <f>IF(Замеры!H784=0," ", Замеры!H784)</f>
        <v xml:space="preserve"> </v>
      </c>
      <c r="D788" s="29" t="str">
        <f>IF(Замеры!T784=0, " ", Замеры!R784)</f>
        <v xml:space="preserve"> </v>
      </c>
      <c r="E788" s="29" t="str">
        <f>CONCATENATE(Замеры!N784,Замеры!Q784,Замеры!P784)</f>
        <v xml:space="preserve"> </v>
      </c>
      <c r="F788" s="30" t="str">
        <f>IF(Замеры!T784=0," ","---")</f>
        <v xml:space="preserve"> </v>
      </c>
      <c r="G788" s="31" t="str">
        <f>IF(Замеры!T784=0," ",Замеры!I784)</f>
        <v xml:space="preserve"> </v>
      </c>
      <c r="H788" s="31" t="str">
        <f>CONCATENATE(Замеры!AE784,Замеры!U784,Замеры!AF784)</f>
        <v>0 0</v>
      </c>
      <c r="I788" s="29" t="str">
        <f>CONCATENATE(Замеры!AC784,Замеры!U784,Замеры!AD784)</f>
        <v>0 0</v>
      </c>
      <c r="J788" s="31" t="str">
        <f>IF(Замеры!T784=0," ",G788*2.55)</f>
        <v xml:space="preserve"> </v>
      </c>
      <c r="K788" s="29" t="str">
        <f>IF(Замеры!T784=0," ",Замеры!AA784)</f>
        <v xml:space="preserve"> </v>
      </c>
      <c r="L788" s="29" t="str">
        <f>IF(Замеры!T784=0," ",Замеры!AB784)</f>
        <v xml:space="preserve"> </v>
      </c>
      <c r="M788" s="29" t="str">
        <f>IF(Замеры!T784=0," ",0.1)</f>
        <v xml:space="preserve"> </v>
      </c>
      <c r="N788" s="29" t="str">
        <f>IF(Замеры!T784=0," ",Замеры!T784)</f>
        <v xml:space="preserve"> </v>
      </c>
      <c r="O788" s="29" t="str">
        <f>Замеры!U784</f>
        <v xml:space="preserve"> </v>
      </c>
      <c r="P788" s="29" t="str">
        <f>Замеры!V784</f>
        <v xml:space="preserve"> </v>
      </c>
      <c r="Q788" s="29" t="str">
        <f>IF(Замеры!T784=0," ","+")</f>
        <v xml:space="preserve"> </v>
      </c>
      <c r="R788" s="32">
        <f>Замеры!S784</f>
        <v>0</v>
      </c>
      <c r="W788" s="33" t="e">
        <f t="shared" si="24"/>
        <v>#VALUE!</v>
      </c>
      <c r="X788" s="31" t="s">
        <v>75</v>
      </c>
      <c r="Y788" s="33" t="e">
        <f t="shared" si="25"/>
        <v>#VALUE!</v>
      </c>
      <c r="Z788" s="32"/>
    </row>
    <row r="789" spans="1:26" x14ac:dyDescent="0.3">
      <c r="A789" s="35">
        <f>IF(Замеры!B785=0, " ", Замеры!B785)</f>
        <v>780</v>
      </c>
      <c r="B789" s="37" t="str">
        <f>CONCATENATE(Замеры!C785,Замеры!E785)</f>
        <v>Группа от QF</v>
      </c>
      <c r="C789" s="35" t="str">
        <f>IF(Замеры!H785=0," ", Замеры!H785)</f>
        <v xml:space="preserve"> </v>
      </c>
      <c r="D789" s="29" t="str">
        <f>IF(Замеры!T785=0, " ", Замеры!R785)</f>
        <v xml:space="preserve"> </v>
      </c>
      <c r="E789" s="29" t="str">
        <f>CONCATENATE(Замеры!N785,Замеры!Q785,Замеры!P785)</f>
        <v xml:space="preserve"> </v>
      </c>
      <c r="F789" s="30" t="str">
        <f>IF(Замеры!T785=0," ","---")</f>
        <v xml:space="preserve"> </v>
      </c>
      <c r="G789" s="31" t="str">
        <f>IF(Замеры!T785=0," ",Замеры!I785)</f>
        <v xml:space="preserve"> </v>
      </c>
      <c r="H789" s="31" t="str">
        <f>CONCATENATE(Замеры!AE785,Замеры!U785,Замеры!AF785)</f>
        <v>0 0</v>
      </c>
      <c r="I789" s="29" t="str">
        <f>CONCATENATE(Замеры!AC785,Замеры!U785,Замеры!AD785)</f>
        <v>0 0</v>
      </c>
      <c r="J789" s="31" t="str">
        <f>IF(Замеры!T785=0," ",G789*2.55)</f>
        <v xml:space="preserve"> </v>
      </c>
      <c r="K789" s="29" t="str">
        <f>IF(Замеры!T785=0," ",Замеры!AA785)</f>
        <v xml:space="preserve"> </v>
      </c>
      <c r="L789" s="29" t="str">
        <f>IF(Замеры!T785=0," ",Замеры!AB785)</f>
        <v xml:space="preserve"> </v>
      </c>
      <c r="M789" s="29" t="str">
        <f>IF(Замеры!T785=0," ",0.1)</f>
        <v xml:space="preserve"> </v>
      </c>
      <c r="N789" s="29" t="str">
        <f>IF(Замеры!T785=0," ",Замеры!T785)</f>
        <v xml:space="preserve"> </v>
      </c>
      <c r="O789" s="29" t="str">
        <f>Замеры!U785</f>
        <v xml:space="preserve"> </v>
      </c>
      <c r="P789" s="29" t="str">
        <f>Замеры!V785</f>
        <v xml:space="preserve"> </v>
      </c>
      <c r="Q789" s="29" t="str">
        <f>IF(Замеры!T785=0," ","+")</f>
        <v xml:space="preserve"> </v>
      </c>
      <c r="R789" s="32">
        <f>Замеры!S785</f>
        <v>0</v>
      </c>
      <c r="W789" s="33" t="e">
        <f t="shared" si="24"/>
        <v>#VALUE!</v>
      </c>
      <c r="X789" s="31" t="s">
        <v>75</v>
      </c>
      <c r="Y789" s="33" t="e">
        <f t="shared" si="25"/>
        <v>#VALUE!</v>
      </c>
      <c r="Z789" s="32"/>
    </row>
    <row r="790" spans="1:26" x14ac:dyDescent="0.3">
      <c r="A790" s="35">
        <f>IF(Замеры!B786=0, " ", Замеры!B786)</f>
        <v>781</v>
      </c>
      <c r="B790" s="37" t="str">
        <f>CONCATENATE(Замеры!C786,Замеры!E786)</f>
        <v>Группа от QF</v>
      </c>
      <c r="C790" s="35" t="str">
        <f>IF(Замеры!H786=0," ", Замеры!H786)</f>
        <v xml:space="preserve"> </v>
      </c>
      <c r="D790" s="29" t="str">
        <f>IF(Замеры!T786=0, " ", Замеры!R786)</f>
        <v xml:space="preserve"> </v>
      </c>
      <c r="E790" s="29" t="str">
        <f>CONCATENATE(Замеры!N786,Замеры!Q786,Замеры!P786)</f>
        <v xml:space="preserve"> </v>
      </c>
      <c r="F790" s="30" t="str">
        <f>IF(Замеры!T786=0," ","---")</f>
        <v xml:space="preserve"> </v>
      </c>
      <c r="G790" s="31" t="str">
        <f>IF(Замеры!T786=0," ",Замеры!I786)</f>
        <v xml:space="preserve"> </v>
      </c>
      <c r="H790" s="31" t="str">
        <f>CONCATENATE(Замеры!AE786,Замеры!U786,Замеры!AF786)</f>
        <v>0 0</v>
      </c>
      <c r="I790" s="29" t="str">
        <f>CONCATENATE(Замеры!AC786,Замеры!U786,Замеры!AD786)</f>
        <v>0 0</v>
      </c>
      <c r="J790" s="31" t="str">
        <f>IF(Замеры!T786=0," ",G790*2.55)</f>
        <v xml:space="preserve"> </v>
      </c>
      <c r="K790" s="29" t="str">
        <f>IF(Замеры!T786=0," ",Замеры!AA786)</f>
        <v xml:space="preserve"> </v>
      </c>
      <c r="L790" s="29" t="str">
        <f>IF(Замеры!T786=0," ",Замеры!AB786)</f>
        <v xml:space="preserve"> </v>
      </c>
      <c r="M790" s="29" t="str">
        <f>IF(Замеры!T786=0," ",0.1)</f>
        <v xml:space="preserve"> </v>
      </c>
      <c r="N790" s="29" t="str">
        <f>IF(Замеры!T786=0," ",Замеры!T786)</f>
        <v xml:space="preserve"> </v>
      </c>
      <c r="O790" s="29" t="str">
        <f>Замеры!U786</f>
        <v xml:space="preserve"> </v>
      </c>
      <c r="P790" s="29" t="str">
        <f>Замеры!V786</f>
        <v xml:space="preserve"> </v>
      </c>
      <c r="Q790" s="29" t="str">
        <f>IF(Замеры!T786=0," ","+")</f>
        <v xml:space="preserve"> </v>
      </c>
      <c r="R790" s="32">
        <f>Замеры!S786</f>
        <v>0</v>
      </c>
      <c r="W790" s="33" t="e">
        <f t="shared" si="24"/>
        <v>#VALUE!</v>
      </c>
      <c r="X790" s="31" t="s">
        <v>75</v>
      </c>
      <c r="Y790" s="33" t="e">
        <f t="shared" si="25"/>
        <v>#VALUE!</v>
      </c>
      <c r="Z790" s="32"/>
    </row>
    <row r="791" spans="1:26" x14ac:dyDescent="0.3">
      <c r="A791" s="35">
        <f>IF(Замеры!B787=0, " ", Замеры!B787)</f>
        <v>782</v>
      </c>
      <c r="B791" s="37" t="str">
        <f>CONCATENATE(Замеры!C787,Замеры!E787)</f>
        <v>Группа от QF</v>
      </c>
      <c r="C791" s="35" t="str">
        <f>IF(Замеры!H787=0," ", Замеры!H787)</f>
        <v xml:space="preserve"> </v>
      </c>
      <c r="D791" s="29" t="str">
        <f>IF(Замеры!T787=0, " ", Замеры!R787)</f>
        <v xml:space="preserve"> </v>
      </c>
      <c r="E791" s="29" t="str">
        <f>CONCATENATE(Замеры!N787,Замеры!Q787,Замеры!P787)</f>
        <v xml:space="preserve"> </v>
      </c>
      <c r="F791" s="30" t="str">
        <f>IF(Замеры!T787=0," ","---")</f>
        <v xml:space="preserve"> </v>
      </c>
      <c r="G791" s="31" t="str">
        <f>IF(Замеры!T787=0," ",Замеры!I787)</f>
        <v xml:space="preserve"> </v>
      </c>
      <c r="H791" s="31" t="str">
        <f>CONCATENATE(Замеры!AE787,Замеры!U787,Замеры!AF787)</f>
        <v>0 0</v>
      </c>
      <c r="I791" s="29" t="str">
        <f>CONCATENATE(Замеры!AC787,Замеры!U787,Замеры!AD787)</f>
        <v>0 0</v>
      </c>
      <c r="J791" s="31" t="str">
        <f>IF(Замеры!T787=0," ",G791*2.55)</f>
        <v xml:space="preserve"> </v>
      </c>
      <c r="K791" s="29" t="str">
        <f>IF(Замеры!T787=0," ",Замеры!AA787)</f>
        <v xml:space="preserve"> </v>
      </c>
      <c r="L791" s="29" t="str">
        <f>IF(Замеры!T787=0," ",Замеры!AB787)</f>
        <v xml:space="preserve"> </v>
      </c>
      <c r="M791" s="29" t="str">
        <f>IF(Замеры!T787=0," ",0.1)</f>
        <v xml:space="preserve"> </v>
      </c>
      <c r="N791" s="29" t="str">
        <f>IF(Замеры!T787=0," ",Замеры!T787)</f>
        <v xml:space="preserve"> </v>
      </c>
      <c r="O791" s="29" t="str">
        <f>Замеры!U787</f>
        <v xml:space="preserve"> </v>
      </c>
      <c r="P791" s="29" t="str">
        <f>Замеры!V787</f>
        <v xml:space="preserve"> </v>
      </c>
      <c r="Q791" s="29" t="str">
        <f>IF(Замеры!T787=0," ","+")</f>
        <v xml:space="preserve"> </v>
      </c>
      <c r="R791" s="32">
        <f>Замеры!S787</f>
        <v>0</v>
      </c>
      <c r="W791" s="33" t="e">
        <f t="shared" si="24"/>
        <v>#VALUE!</v>
      </c>
      <c r="X791" s="31" t="s">
        <v>75</v>
      </c>
      <c r="Y791" s="33" t="e">
        <f t="shared" si="25"/>
        <v>#VALUE!</v>
      </c>
      <c r="Z791" s="32"/>
    </row>
    <row r="792" spans="1:26" x14ac:dyDescent="0.3">
      <c r="A792" s="35">
        <f>IF(Замеры!B788=0, " ", Замеры!B788)</f>
        <v>783</v>
      </c>
      <c r="B792" s="37" t="str">
        <f>CONCATENATE(Замеры!C788,Замеры!E788)</f>
        <v>Группа от QF</v>
      </c>
      <c r="C792" s="35" t="str">
        <f>IF(Замеры!H788=0," ", Замеры!H788)</f>
        <v xml:space="preserve"> </v>
      </c>
      <c r="D792" s="29" t="str">
        <f>IF(Замеры!T788=0, " ", Замеры!R788)</f>
        <v xml:space="preserve"> </v>
      </c>
      <c r="E792" s="29" t="str">
        <f>CONCATENATE(Замеры!N788,Замеры!Q788,Замеры!P788)</f>
        <v xml:space="preserve"> </v>
      </c>
      <c r="F792" s="30" t="str">
        <f>IF(Замеры!T788=0," ","---")</f>
        <v xml:space="preserve"> </v>
      </c>
      <c r="G792" s="31" t="str">
        <f>IF(Замеры!T788=0," ",Замеры!I788)</f>
        <v xml:space="preserve"> </v>
      </c>
      <c r="H792" s="31" t="str">
        <f>CONCATENATE(Замеры!AE788,Замеры!U788,Замеры!AF788)</f>
        <v>0 0</v>
      </c>
      <c r="I792" s="29" t="str">
        <f>CONCATENATE(Замеры!AC788,Замеры!U788,Замеры!AD788)</f>
        <v>0 0</v>
      </c>
      <c r="J792" s="31" t="str">
        <f>IF(Замеры!T788=0," ",G792*2.55)</f>
        <v xml:space="preserve"> </v>
      </c>
      <c r="K792" s="29" t="str">
        <f>IF(Замеры!T788=0," ",Замеры!AA788)</f>
        <v xml:space="preserve"> </v>
      </c>
      <c r="L792" s="29" t="str">
        <f>IF(Замеры!T788=0," ",Замеры!AB788)</f>
        <v xml:space="preserve"> </v>
      </c>
      <c r="M792" s="29" t="str">
        <f>IF(Замеры!T788=0," ",0.1)</f>
        <v xml:space="preserve"> </v>
      </c>
      <c r="N792" s="29" t="str">
        <f>IF(Замеры!T788=0," ",Замеры!T788)</f>
        <v xml:space="preserve"> </v>
      </c>
      <c r="O792" s="29" t="str">
        <f>Замеры!U788</f>
        <v xml:space="preserve"> </v>
      </c>
      <c r="P792" s="29" t="str">
        <f>Замеры!V788</f>
        <v xml:space="preserve"> </v>
      </c>
      <c r="Q792" s="29" t="str">
        <f>IF(Замеры!T788=0," ","+")</f>
        <v xml:space="preserve"> </v>
      </c>
      <c r="R792" s="32">
        <f>Замеры!S788</f>
        <v>0</v>
      </c>
      <c r="W792" s="33" t="e">
        <f t="shared" si="24"/>
        <v>#VALUE!</v>
      </c>
      <c r="X792" s="31" t="s">
        <v>75</v>
      </c>
      <c r="Y792" s="33" t="e">
        <f t="shared" si="25"/>
        <v>#VALUE!</v>
      </c>
      <c r="Z792" s="32"/>
    </row>
    <row r="793" spans="1:26" x14ac:dyDescent="0.3">
      <c r="A793" s="35">
        <f>IF(Замеры!B789=0, " ", Замеры!B789)</f>
        <v>784</v>
      </c>
      <c r="B793" s="37" t="str">
        <f>CONCATENATE(Замеры!C789,Замеры!E789)</f>
        <v>Группа от QF</v>
      </c>
      <c r="C793" s="35" t="str">
        <f>IF(Замеры!H789=0," ", Замеры!H789)</f>
        <v xml:space="preserve"> </v>
      </c>
      <c r="D793" s="29" t="str">
        <f>IF(Замеры!T789=0, " ", Замеры!R789)</f>
        <v xml:space="preserve"> </v>
      </c>
      <c r="E793" s="29" t="str">
        <f>CONCATENATE(Замеры!N789,Замеры!Q789,Замеры!P789)</f>
        <v xml:space="preserve"> </v>
      </c>
      <c r="F793" s="30" t="str">
        <f>IF(Замеры!T789=0," ","---")</f>
        <v xml:space="preserve"> </v>
      </c>
      <c r="G793" s="31" t="str">
        <f>IF(Замеры!T789=0," ",Замеры!I789)</f>
        <v xml:space="preserve"> </v>
      </c>
      <c r="H793" s="31" t="str">
        <f>CONCATENATE(Замеры!AE789,Замеры!U789,Замеры!AF789)</f>
        <v>0 0</v>
      </c>
      <c r="I793" s="29" t="str">
        <f>CONCATENATE(Замеры!AC789,Замеры!U789,Замеры!AD789)</f>
        <v>0 0</v>
      </c>
      <c r="J793" s="31" t="str">
        <f>IF(Замеры!T789=0," ",G793*2.55)</f>
        <v xml:space="preserve"> </v>
      </c>
      <c r="K793" s="29" t="str">
        <f>IF(Замеры!T789=0," ",Замеры!AA789)</f>
        <v xml:space="preserve"> </v>
      </c>
      <c r="L793" s="29" t="str">
        <f>IF(Замеры!T789=0," ",Замеры!AB789)</f>
        <v xml:space="preserve"> </v>
      </c>
      <c r="M793" s="29" t="str">
        <f>IF(Замеры!T789=0," ",0.1)</f>
        <v xml:space="preserve"> </v>
      </c>
      <c r="N793" s="29" t="str">
        <f>IF(Замеры!T789=0," ",Замеры!T789)</f>
        <v xml:space="preserve"> </v>
      </c>
      <c r="O793" s="29" t="str">
        <f>Замеры!U789</f>
        <v xml:space="preserve"> </v>
      </c>
      <c r="P793" s="29" t="str">
        <f>Замеры!V789</f>
        <v xml:space="preserve"> </v>
      </c>
      <c r="Q793" s="29" t="str">
        <f>IF(Замеры!T789=0," ","+")</f>
        <v xml:space="preserve"> </v>
      </c>
      <c r="R793" s="32">
        <f>Замеры!S789</f>
        <v>0</v>
      </c>
      <c r="W793" s="33" t="e">
        <f t="shared" si="24"/>
        <v>#VALUE!</v>
      </c>
      <c r="X793" s="31" t="s">
        <v>75</v>
      </c>
      <c r="Y793" s="33" t="e">
        <f t="shared" si="25"/>
        <v>#VALUE!</v>
      </c>
      <c r="Z793" s="32"/>
    </row>
    <row r="794" spans="1:26" x14ac:dyDescent="0.3">
      <c r="A794" s="35">
        <f>IF(Замеры!B790=0, " ", Замеры!B790)</f>
        <v>785</v>
      </c>
      <c r="B794" s="37" t="str">
        <f>CONCATENATE(Замеры!C790,Замеры!E790)</f>
        <v>Группа от QF</v>
      </c>
      <c r="C794" s="35" t="str">
        <f>IF(Замеры!H790=0," ", Замеры!H790)</f>
        <v xml:space="preserve"> </v>
      </c>
      <c r="D794" s="29" t="str">
        <f>IF(Замеры!T790=0, " ", Замеры!R790)</f>
        <v xml:space="preserve"> </v>
      </c>
      <c r="E794" s="29" t="str">
        <f>CONCATENATE(Замеры!N790,Замеры!Q790,Замеры!P790)</f>
        <v xml:space="preserve"> </v>
      </c>
      <c r="F794" s="30" t="str">
        <f>IF(Замеры!T790=0," ","---")</f>
        <v xml:space="preserve"> </v>
      </c>
      <c r="G794" s="31" t="str">
        <f>IF(Замеры!T790=0," ",Замеры!I790)</f>
        <v xml:space="preserve"> </v>
      </c>
      <c r="H794" s="31" t="str">
        <f>CONCATENATE(Замеры!AE790,Замеры!U790,Замеры!AF790)</f>
        <v>0 0</v>
      </c>
      <c r="I794" s="29" t="str">
        <f>CONCATENATE(Замеры!AC790,Замеры!U790,Замеры!AD790)</f>
        <v>0 0</v>
      </c>
      <c r="J794" s="31" t="str">
        <f>IF(Замеры!T790=0," ",G794*2.55)</f>
        <v xml:space="preserve"> </v>
      </c>
      <c r="K794" s="29" t="str">
        <f>IF(Замеры!T790=0," ",Замеры!AA790)</f>
        <v xml:space="preserve"> </v>
      </c>
      <c r="L794" s="29" t="str">
        <f>IF(Замеры!T790=0," ",Замеры!AB790)</f>
        <v xml:space="preserve"> </v>
      </c>
      <c r="M794" s="29" t="str">
        <f>IF(Замеры!T790=0," ",0.1)</f>
        <v xml:space="preserve"> </v>
      </c>
      <c r="N794" s="29" t="str">
        <f>IF(Замеры!T790=0," ",Замеры!T790)</f>
        <v xml:space="preserve"> </v>
      </c>
      <c r="O794" s="29" t="str">
        <f>Замеры!U790</f>
        <v xml:space="preserve"> </v>
      </c>
      <c r="P794" s="29" t="str">
        <f>Замеры!V790</f>
        <v xml:space="preserve"> </v>
      </c>
      <c r="Q794" s="29" t="str">
        <f>IF(Замеры!T790=0," ","+")</f>
        <v xml:space="preserve"> </v>
      </c>
      <c r="R794" s="32">
        <f>Замеры!S790</f>
        <v>0</v>
      </c>
      <c r="W794" s="33" t="e">
        <f t="shared" si="24"/>
        <v>#VALUE!</v>
      </c>
      <c r="X794" s="31" t="s">
        <v>75</v>
      </c>
      <c r="Y794" s="33" t="e">
        <f t="shared" si="25"/>
        <v>#VALUE!</v>
      </c>
      <c r="Z794" s="32"/>
    </row>
    <row r="795" spans="1:26" x14ac:dyDescent="0.3">
      <c r="A795" s="35">
        <f>IF(Замеры!B791=0, " ", Замеры!B791)</f>
        <v>786</v>
      </c>
      <c r="B795" s="37" t="str">
        <f>CONCATENATE(Замеры!C791,Замеры!E791)</f>
        <v>Группа от QF</v>
      </c>
      <c r="C795" s="35" t="str">
        <f>IF(Замеры!H791=0," ", Замеры!H791)</f>
        <v xml:space="preserve"> </v>
      </c>
      <c r="D795" s="29" t="str">
        <f>IF(Замеры!T791=0, " ", Замеры!R791)</f>
        <v xml:space="preserve"> </v>
      </c>
      <c r="E795" s="29" t="str">
        <f>CONCATENATE(Замеры!N791,Замеры!Q791,Замеры!P791)</f>
        <v xml:space="preserve"> </v>
      </c>
      <c r="F795" s="30" t="str">
        <f>IF(Замеры!T791=0," ","---")</f>
        <v xml:space="preserve"> </v>
      </c>
      <c r="G795" s="31" t="str">
        <f>IF(Замеры!T791=0," ",Замеры!I791)</f>
        <v xml:space="preserve"> </v>
      </c>
      <c r="H795" s="31" t="str">
        <f>CONCATENATE(Замеры!AE791,Замеры!U791,Замеры!AF791)</f>
        <v>0 0</v>
      </c>
      <c r="I795" s="29" t="str">
        <f>CONCATENATE(Замеры!AC791,Замеры!U791,Замеры!AD791)</f>
        <v>0 0</v>
      </c>
      <c r="J795" s="31" t="str">
        <f>IF(Замеры!T791=0," ",G795*2.55)</f>
        <v xml:space="preserve"> </v>
      </c>
      <c r="K795" s="29" t="str">
        <f>IF(Замеры!T791=0," ",Замеры!AA791)</f>
        <v xml:space="preserve"> </v>
      </c>
      <c r="L795" s="29" t="str">
        <f>IF(Замеры!T791=0," ",Замеры!AB791)</f>
        <v xml:space="preserve"> </v>
      </c>
      <c r="M795" s="29" t="str">
        <f>IF(Замеры!T791=0," ",0.1)</f>
        <v xml:space="preserve"> </v>
      </c>
      <c r="N795" s="29" t="str">
        <f>IF(Замеры!T791=0," ",Замеры!T791)</f>
        <v xml:space="preserve"> </v>
      </c>
      <c r="O795" s="29" t="str">
        <f>Замеры!U791</f>
        <v xml:space="preserve"> </v>
      </c>
      <c r="P795" s="29" t="str">
        <f>Замеры!V791</f>
        <v xml:space="preserve"> </v>
      </c>
      <c r="Q795" s="29" t="str">
        <f>IF(Замеры!T791=0," ","+")</f>
        <v xml:space="preserve"> </v>
      </c>
      <c r="R795" s="32">
        <f>Замеры!S791</f>
        <v>0</v>
      </c>
      <c r="W795" s="33" t="e">
        <f t="shared" si="24"/>
        <v>#VALUE!</v>
      </c>
      <c r="X795" s="31" t="s">
        <v>75</v>
      </c>
      <c r="Y795" s="33" t="e">
        <f t="shared" si="25"/>
        <v>#VALUE!</v>
      </c>
      <c r="Z795" s="32"/>
    </row>
    <row r="796" spans="1:26" x14ac:dyDescent="0.3">
      <c r="A796" s="35">
        <f>IF(Замеры!B792=0, " ", Замеры!B792)</f>
        <v>787</v>
      </c>
      <c r="B796" s="37" t="str">
        <f>CONCATENATE(Замеры!C792,Замеры!E792)</f>
        <v>Группа от QF</v>
      </c>
      <c r="C796" s="35" t="str">
        <f>IF(Замеры!H792=0," ", Замеры!H792)</f>
        <v xml:space="preserve"> </v>
      </c>
      <c r="D796" s="29" t="str">
        <f>IF(Замеры!T792=0, " ", Замеры!R792)</f>
        <v xml:space="preserve"> </v>
      </c>
      <c r="E796" s="29" t="str">
        <f>CONCATENATE(Замеры!N792,Замеры!Q792,Замеры!P792)</f>
        <v xml:space="preserve"> </v>
      </c>
      <c r="F796" s="30" t="str">
        <f>IF(Замеры!T792=0," ","---")</f>
        <v xml:space="preserve"> </v>
      </c>
      <c r="G796" s="31" t="str">
        <f>IF(Замеры!T792=0," ",Замеры!I792)</f>
        <v xml:space="preserve"> </v>
      </c>
      <c r="H796" s="31" t="str">
        <f>CONCATENATE(Замеры!AE792,Замеры!U792,Замеры!AF792)</f>
        <v>0 0</v>
      </c>
      <c r="I796" s="29" t="str">
        <f>CONCATENATE(Замеры!AC792,Замеры!U792,Замеры!AD792)</f>
        <v>0 0</v>
      </c>
      <c r="J796" s="31" t="str">
        <f>IF(Замеры!T792=0," ",G796*2.55)</f>
        <v xml:space="preserve"> </v>
      </c>
      <c r="K796" s="29" t="str">
        <f>IF(Замеры!T792=0," ",Замеры!AA792)</f>
        <v xml:space="preserve"> </v>
      </c>
      <c r="L796" s="29" t="str">
        <f>IF(Замеры!T792=0," ",Замеры!AB792)</f>
        <v xml:space="preserve"> </v>
      </c>
      <c r="M796" s="29" t="str">
        <f>IF(Замеры!T792=0," ",0.1)</f>
        <v xml:space="preserve"> </v>
      </c>
      <c r="N796" s="29" t="str">
        <f>IF(Замеры!T792=0," ",Замеры!T792)</f>
        <v xml:space="preserve"> </v>
      </c>
      <c r="O796" s="29" t="str">
        <f>Замеры!U792</f>
        <v xml:space="preserve"> </v>
      </c>
      <c r="P796" s="29" t="str">
        <f>Замеры!V792</f>
        <v xml:space="preserve"> </v>
      </c>
      <c r="Q796" s="29" t="str">
        <f>IF(Замеры!T792=0," ","+")</f>
        <v xml:space="preserve"> </v>
      </c>
      <c r="R796" s="32">
        <f>Замеры!S792</f>
        <v>0</v>
      </c>
      <c r="W796" s="33" t="e">
        <f t="shared" si="24"/>
        <v>#VALUE!</v>
      </c>
      <c r="X796" s="31" t="s">
        <v>75</v>
      </c>
      <c r="Y796" s="33" t="e">
        <f t="shared" si="25"/>
        <v>#VALUE!</v>
      </c>
      <c r="Z796" s="32"/>
    </row>
    <row r="797" spans="1:26" x14ac:dyDescent="0.3">
      <c r="A797" s="35">
        <f>IF(Замеры!B793=0, " ", Замеры!B793)</f>
        <v>788</v>
      </c>
      <c r="B797" s="37" t="str">
        <f>CONCATENATE(Замеры!C793,Замеры!E793)</f>
        <v>Группа от QF</v>
      </c>
      <c r="C797" s="35" t="str">
        <f>IF(Замеры!H793=0," ", Замеры!H793)</f>
        <v xml:space="preserve"> </v>
      </c>
      <c r="D797" s="29" t="str">
        <f>IF(Замеры!T793=0, " ", Замеры!R793)</f>
        <v xml:space="preserve"> </v>
      </c>
      <c r="E797" s="29" t="str">
        <f>CONCATENATE(Замеры!N793,Замеры!Q793,Замеры!P793)</f>
        <v xml:space="preserve"> </v>
      </c>
      <c r="F797" s="30" t="str">
        <f>IF(Замеры!T793=0," ","---")</f>
        <v xml:space="preserve"> </v>
      </c>
      <c r="G797" s="31" t="str">
        <f>IF(Замеры!T793=0," ",Замеры!I793)</f>
        <v xml:space="preserve"> </v>
      </c>
      <c r="H797" s="31" t="str">
        <f>CONCATENATE(Замеры!AE793,Замеры!U793,Замеры!AF793)</f>
        <v>0 0</v>
      </c>
      <c r="I797" s="29" t="str">
        <f>CONCATENATE(Замеры!AC793,Замеры!U793,Замеры!AD793)</f>
        <v>0 0</v>
      </c>
      <c r="J797" s="31" t="str">
        <f>IF(Замеры!T793=0," ",G797*2.55)</f>
        <v xml:space="preserve"> </v>
      </c>
      <c r="K797" s="29" t="str">
        <f>IF(Замеры!T793=0," ",Замеры!AA793)</f>
        <v xml:space="preserve"> </v>
      </c>
      <c r="L797" s="29" t="str">
        <f>IF(Замеры!T793=0," ",Замеры!AB793)</f>
        <v xml:space="preserve"> </v>
      </c>
      <c r="M797" s="29" t="str">
        <f>IF(Замеры!T793=0," ",0.1)</f>
        <v xml:space="preserve"> </v>
      </c>
      <c r="N797" s="29" t="str">
        <f>IF(Замеры!T793=0," ",Замеры!T793)</f>
        <v xml:space="preserve"> </v>
      </c>
      <c r="O797" s="29" t="str">
        <f>Замеры!U793</f>
        <v xml:space="preserve"> </v>
      </c>
      <c r="P797" s="29" t="str">
        <f>Замеры!V793</f>
        <v xml:space="preserve"> </v>
      </c>
      <c r="Q797" s="29" t="str">
        <f>IF(Замеры!T793=0," ","+")</f>
        <v xml:space="preserve"> </v>
      </c>
      <c r="R797" s="32">
        <f>Замеры!S793</f>
        <v>0</v>
      </c>
      <c r="W797" s="33" t="e">
        <f t="shared" si="24"/>
        <v>#VALUE!</v>
      </c>
      <c r="X797" s="31" t="s">
        <v>75</v>
      </c>
      <c r="Y797" s="33" t="e">
        <f t="shared" si="25"/>
        <v>#VALUE!</v>
      </c>
      <c r="Z797" s="32"/>
    </row>
    <row r="798" spans="1:26" x14ac:dyDescent="0.3">
      <c r="A798" s="35">
        <f>IF(Замеры!B794=0, " ", Замеры!B794)</f>
        <v>789</v>
      </c>
      <c r="B798" s="37" t="str">
        <f>CONCATENATE(Замеры!C794,Замеры!E794)</f>
        <v>Группа от QF</v>
      </c>
      <c r="C798" s="35" t="str">
        <f>IF(Замеры!H794=0," ", Замеры!H794)</f>
        <v xml:space="preserve"> </v>
      </c>
      <c r="D798" s="29" t="str">
        <f>IF(Замеры!T794=0, " ", Замеры!R794)</f>
        <v xml:space="preserve"> </v>
      </c>
      <c r="E798" s="29" t="str">
        <f>CONCATENATE(Замеры!N794,Замеры!Q794,Замеры!P794)</f>
        <v xml:space="preserve"> </v>
      </c>
      <c r="F798" s="30" t="str">
        <f>IF(Замеры!T794=0," ","---")</f>
        <v xml:space="preserve"> </v>
      </c>
      <c r="G798" s="31" t="str">
        <f>IF(Замеры!T794=0," ",Замеры!I794)</f>
        <v xml:space="preserve"> </v>
      </c>
      <c r="H798" s="31" t="str">
        <f>CONCATENATE(Замеры!AE794,Замеры!U794,Замеры!AF794)</f>
        <v>0 0</v>
      </c>
      <c r="I798" s="29" t="str">
        <f>CONCATENATE(Замеры!AC794,Замеры!U794,Замеры!AD794)</f>
        <v>0 0</v>
      </c>
      <c r="J798" s="31" t="str">
        <f>IF(Замеры!T794=0," ",G798*2.55)</f>
        <v xml:space="preserve"> </v>
      </c>
      <c r="K798" s="29" t="str">
        <f>IF(Замеры!T794=0," ",Замеры!AA794)</f>
        <v xml:space="preserve"> </v>
      </c>
      <c r="L798" s="29" t="str">
        <f>IF(Замеры!T794=0," ",Замеры!AB794)</f>
        <v xml:space="preserve"> </v>
      </c>
      <c r="M798" s="29" t="str">
        <f>IF(Замеры!T794=0," ",0.1)</f>
        <v xml:space="preserve"> </v>
      </c>
      <c r="N798" s="29" t="str">
        <f>IF(Замеры!T794=0," ",Замеры!T794)</f>
        <v xml:space="preserve"> </v>
      </c>
      <c r="O798" s="29" t="str">
        <f>Замеры!U794</f>
        <v xml:space="preserve"> </v>
      </c>
      <c r="P798" s="29" t="str">
        <f>Замеры!V794</f>
        <v xml:space="preserve"> </v>
      </c>
      <c r="Q798" s="29" t="str">
        <f>IF(Замеры!T794=0," ","+")</f>
        <v xml:space="preserve"> </v>
      </c>
      <c r="R798" s="32">
        <f>Замеры!S794</f>
        <v>0</v>
      </c>
      <c r="W798" s="33" t="e">
        <f t="shared" si="24"/>
        <v>#VALUE!</v>
      </c>
      <c r="X798" s="31" t="s">
        <v>75</v>
      </c>
      <c r="Y798" s="33" t="e">
        <f t="shared" si="25"/>
        <v>#VALUE!</v>
      </c>
      <c r="Z798" s="32"/>
    </row>
    <row r="799" spans="1:26" x14ac:dyDescent="0.3">
      <c r="A799" s="35">
        <f>IF(Замеры!B795=0, " ", Замеры!B795)</f>
        <v>790</v>
      </c>
      <c r="B799" s="37" t="str">
        <f>CONCATENATE(Замеры!C795,Замеры!E795)</f>
        <v>Группа от QF</v>
      </c>
      <c r="C799" s="35" t="str">
        <f>IF(Замеры!H795=0," ", Замеры!H795)</f>
        <v xml:space="preserve"> </v>
      </c>
      <c r="D799" s="29" t="str">
        <f>IF(Замеры!T795=0, " ", Замеры!R795)</f>
        <v xml:space="preserve"> </v>
      </c>
      <c r="E799" s="29" t="str">
        <f>CONCATENATE(Замеры!N795,Замеры!Q795,Замеры!P795)</f>
        <v xml:space="preserve"> </v>
      </c>
      <c r="F799" s="30" t="str">
        <f>IF(Замеры!T795=0," ","---")</f>
        <v xml:space="preserve"> </v>
      </c>
      <c r="G799" s="31" t="str">
        <f>IF(Замеры!T795=0," ",Замеры!I795)</f>
        <v xml:space="preserve"> </v>
      </c>
      <c r="H799" s="31" t="str">
        <f>CONCATENATE(Замеры!AE795,Замеры!U795,Замеры!AF795)</f>
        <v>0 0</v>
      </c>
      <c r="I799" s="29" t="str">
        <f>CONCATENATE(Замеры!AC795,Замеры!U795,Замеры!AD795)</f>
        <v>0 0</v>
      </c>
      <c r="J799" s="31" t="str">
        <f>IF(Замеры!T795=0," ",G799*2.55)</f>
        <v xml:space="preserve"> </v>
      </c>
      <c r="K799" s="29" t="str">
        <f>IF(Замеры!T795=0," ",Замеры!AA795)</f>
        <v xml:space="preserve"> </v>
      </c>
      <c r="L799" s="29" t="str">
        <f>IF(Замеры!T795=0," ",Замеры!AB795)</f>
        <v xml:space="preserve"> </v>
      </c>
      <c r="M799" s="29" t="str">
        <f>IF(Замеры!T795=0," ",0.1)</f>
        <v xml:space="preserve"> </v>
      </c>
      <c r="N799" s="29" t="str">
        <f>IF(Замеры!T795=0," ",Замеры!T795)</f>
        <v xml:space="preserve"> </v>
      </c>
      <c r="O799" s="29" t="str">
        <f>Замеры!U795</f>
        <v xml:space="preserve"> </v>
      </c>
      <c r="P799" s="29" t="str">
        <f>Замеры!V795</f>
        <v xml:space="preserve"> </v>
      </c>
      <c r="Q799" s="29" t="str">
        <f>IF(Замеры!T795=0," ","+")</f>
        <v xml:space="preserve"> </v>
      </c>
      <c r="R799" s="32">
        <f>Замеры!S795</f>
        <v>0</v>
      </c>
      <c r="W799" s="33" t="e">
        <f t="shared" si="24"/>
        <v>#VALUE!</v>
      </c>
      <c r="X799" s="31" t="s">
        <v>75</v>
      </c>
      <c r="Y799" s="33" t="e">
        <f t="shared" si="25"/>
        <v>#VALUE!</v>
      </c>
      <c r="Z799" s="32"/>
    </row>
    <row r="800" spans="1:26" x14ac:dyDescent="0.3">
      <c r="A800" s="35">
        <f>IF(Замеры!B796=0, " ", Замеры!B796)</f>
        <v>791</v>
      </c>
      <c r="B800" s="37" t="str">
        <f>CONCATENATE(Замеры!C796,Замеры!E796)</f>
        <v>Группа от QF</v>
      </c>
      <c r="C800" s="35" t="str">
        <f>IF(Замеры!H796=0," ", Замеры!H796)</f>
        <v xml:space="preserve"> </v>
      </c>
      <c r="D800" s="29" t="str">
        <f>IF(Замеры!T796=0, " ", Замеры!R796)</f>
        <v xml:space="preserve"> </v>
      </c>
      <c r="E800" s="29" t="str">
        <f>CONCATENATE(Замеры!N796,Замеры!Q796,Замеры!P796)</f>
        <v xml:space="preserve"> </v>
      </c>
      <c r="F800" s="30" t="str">
        <f>IF(Замеры!T796=0," ","---")</f>
        <v xml:space="preserve"> </v>
      </c>
      <c r="G800" s="31" t="str">
        <f>IF(Замеры!T796=0," ",Замеры!I796)</f>
        <v xml:space="preserve"> </v>
      </c>
      <c r="H800" s="31" t="str">
        <f>CONCATENATE(Замеры!AE796,Замеры!U796,Замеры!AF796)</f>
        <v>0 0</v>
      </c>
      <c r="I800" s="29" t="str">
        <f>CONCATENATE(Замеры!AC796,Замеры!U796,Замеры!AD796)</f>
        <v>0 0</v>
      </c>
      <c r="J800" s="31" t="str">
        <f>IF(Замеры!T796=0," ",G800*2.55)</f>
        <v xml:space="preserve"> </v>
      </c>
      <c r="K800" s="29" t="str">
        <f>IF(Замеры!T796=0," ",Замеры!AA796)</f>
        <v xml:space="preserve"> </v>
      </c>
      <c r="L800" s="29" t="str">
        <f>IF(Замеры!T796=0," ",Замеры!AB796)</f>
        <v xml:space="preserve"> </v>
      </c>
      <c r="M800" s="29" t="str">
        <f>IF(Замеры!T796=0," ",0.1)</f>
        <v xml:space="preserve"> </v>
      </c>
      <c r="N800" s="29" t="str">
        <f>IF(Замеры!T796=0," ",Замеры!T796)</f>
        <v xml:space="preserve"> </v>
      </c>
      <c r="O800" s="29" t="str">
        <f>Замеры!U796</f>
        <v xml:space="preserve"> </v>
      </c>
      <c r="P800" s="29" t="str">
        <f>Замеры!V796</f>
        <v xml:space="preserve"> </v>
      </c>
      <c r="Q800" s="29" t="str">
        <f>IF(Замеры!T796=0," ","+")</f>
        <v xml:space="preserve"> </v>
      </c>
      <c r="R800" s="32">
        <f>Замеры!S796</f>
        <v>0</v>
      </c>
      <c r="W800" s="33" t="e">
        <f t="shared" si="24"/>
        <v>#VALUE!</v>
      </c>
      <c r="X800" s="31" t="s">
        <v>75</v>
      </c>
      <c r="Y800" s="33" t="e">
        <f t="shared" si="25"/>
        <v>#VALUE!</v>
      </c>
      <c r="Z800" s="32"/>
    </row>
    <row r="801" spans="1:26" x14ac:dyDescent="0.3">
      <c r="A801" s="35">
        <f>IF(Замеры!B797=0, " ", Замеры!B797)</f>
        <v>792</v>
      </c>
      <c r="B801" s="37" t="str">
        <f>CONCATENATE(Замеры!C797,Замеры!E797)</f>
        <v>Группа от QF</v>
      </c>
      <c r="C801" s="35" t="str">
        <f>IF(Замеры!H797=0," ", Замеры!H797)</f>
        <v xml:space="preserve"> </v>
      </c>
      <c r="D801" s="29" t="str">
        <f>IF(Замеры!T797=0, " ", Замеры!R797)</f>
        <v xml:space="preserve"> </v>
      </c>
      <c r="E801" s="29" t="str">
        <f>CONCATENATE(Замеры!N797,Замеры!Q797,Замеры!P797)</f>
        <v xml:space="preserve"> </v>
      </c>
      <c r="F801" s="30" t="str">
        <f>IF(Замеры!T797=0," ","---")</f>
        <v xml:space="preserve"> </v>
      </c>
      <c r="G801" s="31" t="str">
        <f>IF(Замеры!T797=0," ",Замеры!I797)</f>
        <v xml:space="preserve"> </v>
      </c>
      <c r="H801" s="31" t="str">
        <f>CONCATENATE(Замеры!AE797,Замеры!U797,Замеры!AF797)</f>
        <v>0 0</v>
      </c>
      <c r="I801" s="29" t="str">
        <f>CONCATENATE(Замеры!AC797,Замеры!U797,Замеры!AD797)</f>
        <v>0 0</v>
      </c>
      <c r="J801" s="31" t="str">
        <f>IF(Замеры!T797=0," ",G801*2.55)</f>
        <v xml:space="preserve"> </v>
      </c>
      <c r="K801" s="29" t="str">
        <f>IF(Замеры!T797=0," ",Замеры!AA797)</f>
        <v xml:space="preserve"> </v>
      </c>
      <c r="L801" s="29" t="str">
        <f>IF(Замеры!T797=0," ",Замеры!AB797)</f>
        <v xml:space="preserve"> </v>
      </c>
      <c r="M801" s="29" t="str">
        <f>IF(Замеры!T797=0," ",0.1)</f>
        <v xml:space="preserve"> </v>
      </c>
      <c r="N801" s="29" t="str">
        <f>IF(Замеры!T797=0," ",Замеры!T797)</f>
        <v xml:space="preserve"> </v>
      </c>
      <c r="O801" s="29" t="str">
        <f>Замеры!U797</f>
        <v xml:space="preserve"> </v>
      </c>
      <c r="P801" s="29" t="str">
        <f>Замеры!V797</f>
        <v xml:space="preserve"> </v>
      </c>
      <c r="Q801" s="29" t="str">
        <f>IF(Замеры!T797=0," ","+")</f>
        <v xml:space="preserve"> </v>
      </c>
      <c r="R801" s="32">
        <f>Замеры!S797</f>
        <v>0</v>
      </c>
      <c r="W801" s="33" t="e">
        <f t="shared" si="24"/>
        <v>#VALUE!</v>
      </c>
      <c r="X801" s="31" t="s">
        <v>75</v>
      </c>
      <c r="Y801" s="33" t="e">
        <f t="shared" si="25"/>
        <v>#VALUE!</v>
      </c>
      <c r="Z801" s="32"/>
    </row>
    <row r="802" spans="1:26" x14ac:dyDescent="0.3">
      <c r="A802" s="35">
        <f>IF(Замеры!B798=0, " ", Замеры!B798)</f>
        <v>793</v>
      </c>
      <c r="B802" s="37" t="str">
        <f>CONCATENATE(Замеры!C798,Замеры!E798)</f>
        <v>Группа от QF</v>
      </c>
      <c r="C802" s="35" t="str">
        <f>IF(Замеры!H798=0," ", Замеры!H798)</f>
        <v xml:space="preserve"> </v>
      </c>
      <c r="D802" s="29" t="str">
        <f>IF(Замеры!T798=0, " ", Замеры!R798)</f>
        <v xml:space="preserve"> </v>
      </c>
      <c r="E802" s="29" t="str">
        <f>CONCATENATE(Замеры!N798,Замеры!Q798,Замеры!P798)</f>
        <v xml:space="preserve"> </v>
      </c>
      <c r="F802" s="30" t="str">
        <f>IF(Замеры!T798=0," ","---")</f>
        <v xml:space="preserve"> </v>
      </c>
      <c r="G802" s="31" t="str">
        <f>IF(Замеры!T798=0," ",Замеры!I798)</f>
        <v xml:space="preserve"> </v>
      </c>
      <c r="H802" s="31" t="str">
        <f>CONCATENATE(Замеры!AE798,Замеры!U798,Замеры!AF798)</f>
        <v>0 0</v>
      </c>
      <c r="I802" s="29" t="str">
        <f>CONCATENATE(Замеры!AC798,Замеры!U798,Замеры!AD798)</f>
        <v>0 0</v>
      </c>
      <c r="J802" s="31" t="str">
        <f>IF(Замеры!T798=0," ",G802*2.55)</f>
        <v xml:space="preserve"> </v>
      </c>
      <c r="K802" s="29" t="str">
        <f>IF(Замеры!T798=0," ",Замеры!AA798)</f>
        <v xml:space="preserve"> </v>
      </c>
      <c r="L802" s="29" t="str">
        <f>IF(Замеры!T798=0," ",Замеры!AB798)</f>
        <v xml:space="preserve"> </v>
      </c>
      <c r="M802" s="29" t="str">
        <f>IF(Замеры!T798=0," ",0.1)</f>
        <v xml:space="preserve"> </v>
      </c>
      <c r="N802" s="29" t="str">
        <f>IF(Замеры!T798=0," ",Замеры!T798)</f>
        <v xml:space="preserve"> </v>
      </c>
      <c r="O802" s="29" t="str">
        <f>Замеры!U798</f>
        <v xml:space="preserve"> </v>
      </c>
      <c r="P802" s="29" t="str">
        <f>Замеры!V798</f>
        <v xml:space="preserve"> </v>
      </c>
      <c r="Q802" s="29" t="str">
        <f>IF(Замеры!T798=0," ","+")</f>
        <v xml:space="preserve"> </v>
      </c>
      <c r="R802" s="32">
        <f>Замеры!S798</f>
        <v>0</v>
      </c>
      <c r="W802" s="33" t="e">
        <f t="shared" si="24"/>
        <v>#VALUE!</v>
      </c>
      <c r="X802" s="31" t="s">
        <v>75</v>
      </c>
      <c r="Y802" s="33" t="e">
        <f t="shared" si="25"/>
        <v>#VALUE!</v>
      </c>
      <c r="Z802" s="32"/>
    </row>
    <row r="803" spans="1:26" x14ac:dyDescent="0.3">
      <c r="A803" s="35">
        <f>IF(Замеры!B799=0, " ", Замеры!B799)</f>
        <v>794</v>
      </c>
      <c r="B803" s="37" t="str">
        <f>CONCATENATE(Замеры!C799,Замеры!E799)</f>
        <v>Группа от QF</v>
      </c>
      <c r="C803" s="35" t="str">
        <f>IF(Замеры!H799=0," ", Замеры!H799)</f>
        <v xml:space="preserve"> </v>
      </c>
      <c r="D803" s="29" t="str">
        <f>IF(Замеры!T799=0, " ", Замеры!R799)</f>
        <v xml:space="preserve"> </v>
      </c>
      <c r="E803" s="29" t="str">
        <f>CONCATENATE(Замеры!N799,Замеры!Q799,Замеры!P799)</f>
        <v xml:space="preserve"> </v>
      </c>
      <c r="F803" s="30" t="str">
        <f>IF(Замеры!T799=0," ","---")</f>
        <v xml:space="preserve"> </v>
      </c>
      <c r="G803" s="31" t="str">
        <f>IF(Замеры!T799=0," ",Замеры!I799)</f>
        <v xml:space="preserve"> </v>
      </c>
      <c r="H803" s="31" t="str">
        <f>CONCATENATE(Замеры!AE799,Замеры!U799,Замеры!AF799)</f>
        <v>0 0</v>
      </c>
      <c r="I803" s="29" t="str">
        <f>CONCATENATE(Замеры!AC799,Замеры!U799,Замеры!AD799)</f>
        <v>0 0</v>
      </c>
      <c r="J803" s="31" t="str">
        <f>IF(Замеры!T799=0," ",G803*2.55)</f>
        <v xml:space="preserve"> </v>
      </c>
      <c r="K803" s="29" t="str">
        <f>IF(Замеры!T799=0," ",Замеры!AA799)</f>
        <v xml:space="preserve"> </v>
      </c>
      <c r="L803" s="29" t="str">
        <f>IF(Замеры!T799=0," ",Замеры!AB799)</f>
        <v xml:space="preserve"> </v>
      </c>
      <c r="M803" s="29" t="str">
        <f>IF(Замеры!T799=0," ",0.1)</f>
        <v xml:space="preserve"> </v>
      </c>
      <c r="N803" s="29" t="str">
        <f>IF(Замеры!T799=0," ",Замеры!T799)</f>
        <v xml:space="preserve"> </v>
      </c>
      <c r="O803" s="29" t="str">
        <f>Замеры!U799</f>
        <v xml:space="preserve"> </v>
      </c>
      <c r="P803" s="29" t="str">
        <f>Замеры!V799</f>
        <v xml:space="preserve"> </v>
      </c>
      <c r="Q803" s="29" t="str">
        <f>IF(Замеры!T799=0," ","+")</f>
        <v xml:space="preserve"> </v>
      </c>
      <c r="R803" s="32">
        <f>Замеры!S799</f>
        <v>0</v>
      </c>
      <c r="W803" s="33" t="e">
        <f t="shared" si="24"/>
        <v>#VALUE!</v>
      </c>
      <c r="X803" s="31" t="s">
        <v>75</v>
      </c>
      <c r="Y803" s="33" t="e">
        <f t="shared" si="25"/>
        <v>#VALUE!</v>
      </c>
      <c r="Z803" s="32"/>
    </row>
    <row r="804" spans="1:26" x14ac:dyDescent="0.3">
      <c r="A804" s="35">
        <f>IF(Замеры!B800=0, " ", Замеры!B800)</f>
        <v>795</v>
      </c>
      <c r="B804" s="37" t="str">
        <f>CONCATENATE(Замеры!C800,Замеры!E800)</f>
        <v>Группа от QF</v>
      </c>
      <c r="C804" s="35" t="str">
        <f>IF(Замеры!H800=0," ", Замеры!H800)</f>
        <v xml:space="preserve"> </v>
      </c>
      <c r="D804" s="29" t="str">
        <f>IF(Замеры!T800=0, " ", Замеры!R800)</f>
        <v xml:space="preserve"> </v>
      </c>
      <c r="E804" s="29" t="str">
        <f>CONCATENATE(Замеры!N800,Замеры!Q800,Замеры!P800)</f>
        <v xml:space="preserve"> </v>
      </c>
      <c r="F804" s="30" t="str">
        <f>IF(Замеры!T800=0," ","---")</f>
        <v xml:space="preserve"> </v>
      </c>
      <c r="G804" s="31" t="str">
        <f>IF(Замеры!T800=0," ",Замеры!I800)</f>
        <v xml:space="preserve"> </v>
      </c>
      <c r="H804" s="31" t="str">
        <f>CONCATENATE(Замеры!AE800,Замеры!U800,Замеры!AF800)</f>
        <v>0 0</v>
      </c>
      <c r="I804" s="29" t="str">
        <f>CONCATENATE(Замеры!AC800,Замеры!U800,Замеры!AD800)</f>
        <v>0 0</v>
      </c>
      <c r="J804" s="31" t="str">
        <f>IF(Замеры!T800=0," ",G804*2.55)</f>
        <v xml:space="preserve"> </v>
      </c>
      <c r="K804" s="29" t="str">
        <f>IF(Замеры!T800=0," ",Замеры!AA800)</f>
        <v xml:space="preserve"> </v>
      </c>
      <c r="L804" s="29" t="str">
        <f>IF(Замеры!T800=0," ",Замеры!AB800)</f>
        <v xml:space="preserve"> </v>
      </c>
      <c r="M804" s="29" t="str">
        <f>IF(Замеры!T800=0," ",0.1)</f>
        <v xml:space="preserve"> </v>
      </c>
      <c r="N804" s="29" t="str">
        <f>IF(Замеры!T800=0," ",Замеры!T800)</f>
        <v xml:space="preserve"> </v>
      </c>
      <c r="O804" s="29" t="str">
        <f>Замеры!U800</f>
        <v xml:space="preserve"> </v>
      </c>
      <c r="P804" s="29" t="str">
        <f>Замеры!V800</f>
        <v xml:space="preserve"> </v>
      </c>
      <c r="Q804" s="29" t="str">
        <f>IF(Замеры!T800=0," ","+")</f>
        <v xml:space="preserve"> </v>
      </c>
      <c r="R804" s="32">
        <f>Замеры!S800</f>
        <v>0</v>
      </c>
      <c r="W804" s="33" t="e">
        <f t="shared" si="24"/>
        <v>#VALUE!</v>
      </c>
      <c r="X804" s="31" t="s">
        <v>75</v>
      </c>
      <c r="Y804" s="33" t="e">
        <f t="shared" si="25"/>
        <v>#VALUE!</v>
      </c>
      <c r="Z804" s="32"/>
    </row>
    <row r="805" spans="1:26" x14ac:dyDescent="0.3">
      <c r="A805" s="35">
        <f>IF(Замеры!B801=0, " ", Замеры!B801)</f>
        <v>796</v>
      </c>
      <c r="B805" s="37" t="str">
        <f>CONCATENATE(Замеры!C801,Замеры!E801)</f>
        <v>Группа от QF</v>
      </c>
      <c r="C805" s="35" t="str">
        <f>IF(Замеры!H801=0," ", Замеры!H801)</f>
        <v xml:space="preserve"> </v>
      </c>
      <c r="D805" s="29" t="str">
        <f>IF(Замеры!T801=0, " ", Замеры!R801)</f>
        <v xml:space="preserve"> </v>
      </c>
      <c r="E805" s="29" t="str">
        <f>CONCATENATE(Замеры!N801,Замеры!Q801,Замеры!P801)</f>
        <v xml:space="preserve"> </v>
      </c>
      <c r="F805" s="30" t="str">
        <f>IF(Замеры!T801=0," ","---")</f>
        <v xml:space="preserve"> </v>
      </c>
      <c r="G805" s="31" t="str">
        <f>IF(Замеры!T801=0," ",Замеры!I801)</f>
        <v xml:space="preserve"> </v>
      </c>
      <c r="H805" s="31" t="str">
        <f>CONCATENATE(Замеры!AE801,Замеры!U801,Замеры!AF801)</f>
        <v>0 0</v>
      </c>
      <c r="I805" s="29" t="str">
        <f>CONCATENATE(Замеры!AC801,Замеры!U801,Замеры!AD801)</f>
        <v>0 0</v>
      </c>
      <c r="J805" s="31" t="str">
        <f>IF(Замеры!T801=0," ",G805*2.55)</f>
        <v xml:space="preserve"> </v>
      </c>
      <c r="K805" s="29" t="str">
        <f>IF(Замеры!T801=0," ",Замеры!AA801)</f>
        <v xml:space="preserve"> </v>
      </c>
      <c r="L805" s="29" t="str">
        <f>IF(Замеры!T801=0," ",Замеры!AB801)</f>
        <v xml:space="preserve"> </v>
      </c>
      <c r="M805" s="29" t="str">
        <f>IF(Замеры!T801=0," ",0.1)</f>
        <v xml:space="preserve"> </v>
      </c>
      <c r="N805" s="29" t="str">
        <f>IF(Замеры!T801=0," ",Замеры!T801)</f>
        <v xml:space="preserve"> </v>
      </c>
      <c r="O805" s="29" t="str">
        <f>Замеры!U801</f>
        <v xml:space="preserve"> </v>
      </c>
      <c r="P805" s="29" t="str">
        <f>Замеры!V801</f>
        <v xml:space="preserve"> </v>
      </c>
      <c r="Q805" s="29" t="str">
        <f>IF(Замеры!T801=0," ","+")</f>
        <v xml:space="preserve"> </v>
      </c>
      <c r="R805" s="32">
        <f>Замеры!S801</f>
        <v>0</v>
      </c>
      <c r="W805" s="33" t="e">
        <f t="shared" si="24"/>
        <v>#VALUE!</v>
      </c>
      <c r="X805" s="31" t="s">
        <v>75</v>
      </c>
      <c r="Y805" s="33" t="e">
        <f t="shared" si="25"/>
        <v>#VALUE!</v>
      </c>
      <c r="Z805" s="32"/>
    </row>
    <row r="806" spans="1:26" x14ac:dyDescent="0.3">
      <c r="A806" s="35">
        <f>IF(Замеры!B802=0, " ", Замеры!B802)</f>
        <v>797</v>
      </c>
      <c r="B806" s="37" t="str">
        <f>CONCATENATE(Замеры!C802,Замеры!E802)</f>
        <v>Группа от QF</v>
      </c>
      <c r="C806" s="35" t="str">
        <f>IF(Замеры!H802=0," ", Замеры!H802)</f>
        <v xml:space="preserve"> </v>
      </c>
      <c r="D806" s="29" t="str">
        <f>IF(Замеры!T802=0, " ", Замеры!R802)</f>
        <v xml:space="preserve"> </v>
      </c>
      <c r="E806" s="29" t="str">
        <f>CONCATENATE(Замеры!N802,Замеры!Q802,Замеры!P802)</f>
        <v xml:space="preserve"> </v>
      </c>
      <c r="F806" s="30" t="str">
        <f>IF(Замеры!T802=0," ","---")</f>
        <v xml:space="preserve"> </v>
      </c>
      <c r="G806" s="31" t="str">
        <f>IF(Замеры!T802=0," ",Замеры!I802)</f>
        <v xml:space="preserve"> </v>
      </c>
      <c r="H806" s="31" t="str">
        <f>CONCATENATE(Замеры!AE802,Замеры!U802,Замеры!AF802)</f>
        <v>0 0</v>
      </c>
      <c r="I806" s="29" t="str">
        <f>CONCATENATE(Замеры!AC802,Замеры!U802,Замеры!AD802)</f>
        <v>0 0</v>
      </c>
      <c r="J806" s="31" t="str">
        <f>IF(Замеры!T802=0," ",G806*2.55)</f>
        <v xml:space="preserve"> </v>
      </c>
      <c r="K806" s="29" t="str">
        <f>IF(Замеры!T802=0," ",Замеры!AA802)</f>
        <v xml:space="preserve"> </v>
      </c>
      <c r="L806" s="29" t="str">
        <f>IF(Замеры!T802=0," ",Замеры!AB802)</f>
        <v xml:space="preserve"> </v>
      </c>
      <c r="M806" s="29" t="str">
        <f>IF(Замеры!T802=0," ",0.1)</f>
        <v xml:space="preserve"> </v>
      </c>
      <c r="N806" s="29" t="str">
        <f>IF(Замеры!T802=0," ",Замеры!T802)</f>
        <v xml:space="preserve"> </v>
      </c>
      <c r="O806" s="29" t="str">
        <f>Замеры!U802</f>
        <v xml:space="preserve"> </v>
      </c>
      <c r="P806" s="29" t="str">
        <f>Замеры!V802</f>
        <v xml:space="preserve"> </v>
      </c>
      <c r="Q806" s="29" t="str">
        <f>IF(Замеры!T802=0," ","+")</f>
        <v xml:space="preserve"> </v>
      </c>
      <c r="R806" s="32">
        <f>Замеры!S802</f>
        <v>0</v>
      </c>
      <c r="W806" s="33" t="e">
        <f t="shared" si="24"/>
        <v>#VALUE!</v>
      </c>
      <c r="X806" s="31" t="s">
        <v>75</v>
      </c>
      <c r="Y806" s="33" t="e">
        <f t="shared" si="25"/>
        <v>#VALUE!</v>
      </c>
      <c r="Z806" s="32"/>
    </row>
    <row r="807" spans="1:26" x14ac:dyDescent="0.3">
      <c r="A807" s="35">
        <f>IF(Замеры!B803=0, " ", Замеры!B803)</f>
        <v>798</v>
      </c>
      <c r="B807" s="37" t="str">
        <f>CONCATENATE(Замеры!C803,Замеры!E803)</f>
        <v>Группа от QF</v>
      </c>
      <c r="C807" s="35" t="str">
        <f>IF(Замеры!H803=0," ", Замеры!H803)</f>
        <v xml:space="preserve"> </v>
      </c>
      <c r="D807" s="29" t="str">
        <f>IF(Замеры!T803=0, " ", Замеры!R803)</f>
        <v xml:space="preserve"> </v>
      </c>
      <c r="E807" s="29" t="str">
        <f>CONCATENATE(Замеры!N803,Замеры!Q803,Замеры!P803)</f>
        <v xml:space="preserve"> </v>
      </c>
      <c r="F807" s="30" t="str">
        <f>IF(Замеры!T803=0," ","---")</f>
        <v xml:space="preserve"> </v>
      </c>
      <c r="G807" s="31" t="str">
        <f>IF(Замеры!T803=0," ",Замеры!I803)</f>
        <v xml:space="preserve"> </v>
      </c>
      <c r="H807" s="31" t="str">
        <f>CONCATENATE(Замеры!AE803,Замеры!U803,Замеры!AF803)</f>
        <v>0 0</v>
      </c>
      <c r="I807" s="29" t="str">
        <f>CONCATENATE(Замеры!AC803,Замеры!U803,Замеры!AD803)</f>
        <v>0 0</v>
      </c>
      <c r="J807" s="31" t="str">
        <f>IF(Замеры!T803=0," ",G807*2.55)</f>
        <v xml:space="preserve"> </v>
      </c>
      <c r="K807" s="29" t="str">
        <f>IF(Замеры!T803=0," ",Замеры!AA803)</f>
        <v xml:space="preserve"> </v>
      </c>
      <c r="L807" s="29" t="str">
        <f>IF(Замеры!T803=0," ",Замеры!AB803)</f>
        <v xml:space="preserve"> </v>
      </c>
      <c r="M807" s="29" t="str">
        <f>IF(Замеры!T803=0," ",0.1)</f>
        <v xml:space="preserve"> </v>
      </c>
      <c r="N807" s="29" t="str">
        <f>IF(Замеры!T803=0," ",Замеры!T803)</f>
        <v xml:space="preserve"> </v>
      </c>
      <c r="O807" s="29" t="str">
        <f>Замеры!U803</f>
        <v xml:space="preserve"> </v>
      </c>
      <c r="P807" s="29" t="str">
        <f>Замеры!V803</f>
        <v xml:space="preserve"> </v>
      </c>
      <c r="Q807" s="29" t="str">
        <f>IF(Замеры!T803=0," ","+")</f>
        <v xml:space="preserve"> </v>
      </c>
      <c r="R807" s="32">
        <f>Замеры!S803</f>
        <v>0</v>
      </c>
      <c r="W807" s="33" t="e">
        <f t="shared" si="24"/>
        <v>#VALUE!</v>
      </c>
      <c r="X807" s="31" t="s">
        <v>75</v>
      </c>
      <c r="Y807" s="33" t="e">
        <f t="shared" si="25"/>
        <v>#VALUE!</v>
      </c>
      <c r="Z807" s="32"/>
    </row>
    <row r="808" spans="1:26" x14ac:dyDescent="0.3">
      <c r="A808" s="35">
        <f>IF(Замеры!B804=0, " ", Замеры!B804)</f>
        <v>799</v>
      </c>
      <c r="B808" s="37" t="str">
        <f>CONCATENATE(Замеры!C804,Замеры!E804)</f>
        <v>Группа от QF</v>
      </c>
      <c r="C808" s="35" t="str">
        <f>IF(Замеры!H804=0," ", Замеры!H804)</f>
        <v xml:space="preserve"> </v>
      </c>
      <c r="D808" s="29" t="str">
        <f>IF(Замеры!T804=0, " ", Замеры!R804)</f>
        <v xml:space="preserve"> </v>
      </c>
      <c r="E808" s="29" t="str">
        <f>CONCATENATE(Замеры!N804,Замеры!Q804,Замеры!P804)</f>
        <v xml:space="preserve"> </v>
      </c>
      <c r="F808" s="30" t="str">
        <f>IF(Замеры!T804=0," ","---")</f>
        <v xml:space="preserve"> </v>
      </c>
      <c r="G808" s="31" t="str">
        <f>IF(Замеры!T804=0," ",Замеры!I804)</f>
        <v xml:space="preserve"> </v>
      </c>
      <c r="H808" s="31" t="str">
        <f>CONCATENATE(Замеры!AE804,Замеры!U804,Замеры!AF804)</f>
        <v>0 0</v>
      </c>
      <c r="I808" s="29" t="str">
        <f>CONCATENATE(Замеры!AC804,Замеры!U804,Замеры!AD804)</f>
        <v>0 0</v>
      </c>
      <c r="J808" s="31" t="str">
        <f>IF(Замеры!T804=0," ",G808*2.55)</f>
        <v xml:space="preserve"> </v>
      </c>
      <c r="K808" s="29" t="str">
        <f>IF(Замеры!T804=0," ",Замеры!AA804)</f>
        <v xml:space="preserve"> </v>
      </c>
      <c r="L808" s="29" t="str">
        <f>IF(Замеры!T804=0," ",Замеры!AB804)</f>
        <v xml:space="preserve"> </v>
      </c>
      <c r="M808" s="29" t="str">
        <f>IF(Замеры!T804=0," ",0.1)</f>
        <v xml:space="preserve"> </v>
      </c>
      <c r="N808" s="29" t="str">
        <f>IF(Замеры!T804=0," ",Замеры!T804)</f>
        <v xml:space="preserve"> </v>
      </c>
      <c r="O808" s="29" t="str">
        <f>Замеры!U804</f>
        <v xml:space="preserve"> </v>
      </c>
      <c r="P808" s="29" t="str">
        <f>Замеры!V804</f>
        <v xml:space="preserve"> </v>
      </c>
      <c r="Q808" s="29" t="str">
        <f>IF(Замеры!T804=0," ","+")</f>
        <v xml:space="preserve"> </v>
      </c>
      <c r="R808" s="32">
        <f>Замеры!S804</f>
        <v>0</v>
      </c>
      <c r="W808" s="33" t="e">
        <f t="shared" si="24"/>
        <v>#VALUE!</v>
      </c>
      <c r="X808" s="31" t="s">
        <v>75</v>
      </c>
      <c r="Y808" s="33" t="e">
        <f t="shared" si="25"/>
        <v>#VALUE!</v>
      </c>
      <c r="Z808" s="32"/>
    </row>
    <row r="809" spans="1:26" x14ac:dyDescent="0.3">
      <c r="A809" s="35">
        <f>IF(Замеры!B805=0, " ", Замеры!B805)</f>
        <v>800</v>
      </c>
      <c r="B809" s="37" t="str">
        <f>CONCATENATE(Замеры!C805,Замеры!E805)</f>
        <v>Группа от QF</v>
      </c>
      <c r="C809" s="35" t="str">
        <f>IF(Замеры!H805=0," ", Замеры!H805)</f>
        <v xml:space="preserve"> </v>
      </c>
      <c r="D809" s="29" t="str">
        <f>IF(Замеры!T805=0, " ", Замеры!R805)</f>
        <v xml:space="preserve"> </v>
      </c>
      <c r="E809" s="29" t="str">
        <f>CONCATENATE(Замеры!N805,Замеры!Q805,Замеры!P805)</f>
        <v xml:space="preserve"> </v>
      </c>
      <c r="F809" s="30" t="str">
        <f>IF(Замеры!T805=0," ","---")</f>
        <v xml:space="preserve"> </v>
      </c>
      <c r="G809" s="31" t="str">
        <f>IF(Замеры!T805=0," ",Замеры!I805)</f>
        <v xml:space="preserve"> </v>
      </c>
      <c r="H809" s="31" t="str">
        <f>CONCATENATE(Замеры!AE805,Замеры!U805,Замеры!AF805)</f>
        <v>0 0</v>
      </c>
      <c r="I809" s="29" t="str">
        <f>CONCATENATE(Замеры!AC805,Замеры!U805,Замеры!AD805)</f>
        <v>0 0</v>
      </c>
      <c r="J809" s="31" t="str">
        <f>IF(Замеры!T805=0," ",G809*2.55)</f>
        <v xml:space="preserve"> </v>
      </c>
      <c r="K809" s="29" t="str">
        <f>IF(Замеры!T805=0," ",Замеры!AA805)</f>
        <v xml:space="preserve"> </v>
      </c>
      <c r="L809" s="29" t="str">
        <f>IF(Замеры!T805=0," ",Замеры!AB805)</f>
        <v xml:space="preserve"> </v>
      </c>
      <c r="M809" s="29" t="str">
        <f>IF(Замеры!T805=0," ",0.1)</f>
        <v xml:space="preserve"> </v>
      </c>
      <c r="N809" s="29" t="str">
        <f>IF(Замеры!T805=0," ",Замеры!T805)</f>
        <v xml:space="preserve"> </v>
      </c>
      <c r="O809" s="29" t="str">
        <f>Замеры!U805</f>
        <v xml:space="preserve"> </v>
      </c>
      <c r="P809" s="29" t="str">
        <f>Замеры!V805</f>
        <v xml:space="preserve"> </v>
      </c>
      <c r="Q809" s="29" t="str">
        <f>IF(Замеры!T805=0," ","+")</f>
        <v xml:space="preserve"> </v>
      </c>
      <c r="R809" s="32">
        <f>Замеры!S805</f>
        <v>0</v>
      </c>
      <c r="W809" s="33" t="e">
        <f t="shared" si="24"/>
        <v>#VALUE!</v>
      </c>
      <c r="X809" s="31" t="s">
        <v>75</v>
      </c>
      <c r="Y809" s="33" t="e">
        <f t="shared" si="25"/>
        <v>#VALUE!</v>
      </c>
      <c r="Z809" s="32"/>
    </row>
    <row r="810" spans="1:26" x14ac:dyDescent="0.3">
      <c r="A810" s="35">
        <f>IF(Замеры!B806=0, " ", Замеры!B806)</f>
        <v>801</v>
      </c>
      <c r="B810" s="37" t="str">
        <f>CONCATENATE(Замеры!C806,Замеры!E806)</f>
        <v>Группа от QF</v>
      </c>
      <c r="C810" s="35" t="str">
        <f>IF(Замеры!H806=0," ", Замеры!H806)</f>
        <v xml:space="preserve"> </v>
      </c>
      <c r="D810" s="29" t="str">
        <f>IF(Замеры!T806=0, " ", Замеры!R806)</f>
        <v xml:space="preserve"> </v>
      </c>
      <c r="E810" s="29" t="str">
        <f>CONCATENATE(Замеры!N806,Замеры!Q806,Замеры!P806)</f>
        <v xml:space="preserve"> </v>
      </c>
      <c r="F810" s="30" t="str">
        <f>IF(Замеры!T806=0," ","---")</f>
        <v xml:space="preserve"> </v>
      </c>
      <c r="G810" s="31" t="str">
        <f>IF(Замеры!T806=0," ",Замеры!I806)</f>
        <v xml:space="preserve"> </v>
      </c>
      <c r="H810" s="31" t="str">
        <f>CONCATENATE(Замеры!AE806,Замеры!U806,Замеры!AF806)</f>
        <v>0 0</v>
      </c>
      <c r="I810" s="29" t="str">
        <f>CONCATENATE(Замеры!AC806,Замеры!U806,Замеры!AD806)</f>
        <v>0 0</v>
      </c>
      <c r="J810" s="31" t="str">
        <f>IF(Замеры!T806=0," ",G810*2.55)</f>
        <v xml:space="preserve"> </v>
      </c>
      <c r="K810" s="29" t="str">
        <f>IF(Замеры!T806=0," ",Замеры!AA806)</f>
        <v xml:space="preserve"> </v>
      </c>
      <c r="L810" s="29" t="str">
        <f>IF(Замеры!T806=0," ",Замеры!AB806)</f>
        <v xml:space="preserve"> </v>
      </c>
      <c r="M810" s="29" t="str">
        <f>IF(Замеры!T806=0," ",0.1)</f>
        <v xml:space="preserve"> </v>
      </c>
      <c r="N810" s="29" t="str">
        <f>IF(Замеры!T806=0," ",Замеры!T806)</f>
        <v xml:space="preserve"> </v>
      </c>
      <c r="O810" s="29" t="str">
        <f>Замеры!U806</f>
        <v xml:space="preserve"> </v>
      </c>
      <c r="P810" s="29" t="str">
        <f>Замеры!V806</f>
        <v xml:space="preserve"> </v>
      </c>
      <c r="Q810" s="29" t="str">
        <f>IF(Замеры!T806=0," ","+")</f>
        <v xml:space="preserve"> </v>
      </c>
      <c r="R810" s="32">
        <f>Замеры!S806</f>
        <v>0</v>
      </c>
      <c r="W810" s="33" t="e">
        <f t="shared" si="24"/>
        <v>#VALUE!</v>
      </c>
      <c r="X810" s="31" t="s">
        <v>75</v>
      </c>
      <c r="Y810" s="33" t="e">
        <f t="shared" si="25"/>
        <v>#VALUE!</v>
      </c>
      <c r="Z810" s="32"/>
    </row>
    <row r="811" spans="1:26" x14ac:dyDescent="0.3">
      <c r="A811" s="35">
        <f>IF(Замеры!B807=0, " ", Замеры!B807)</f>
        <v>802</v>
      </c>
      <c r="B811" s="37" t="str">
        <f>CONCATENATE(Замеры!C807,Замеры!E807)</f>
        <v>Группа от QF</v>
      </c>
      <c r="C811" s="35" t="str">
        <f>IF(Замеры!H807=0," ", Замеры!H807)</f>
        <v xml:space="preserve"> </v>
      </c>
      <c r="D811" s="29" t="str">
        <f>IF(Замеры!T807=0, " ", Замеры!R807)</f>
        <v xml:space="preserve"> </v>
      </c>
      <c r="E811" s="29" t="str">
        <f>CONCATENATE(Замеры!N807,Замеры!Q807,Замеры!P807)</f>
        <v xml:space="preserve"> </v>
      </c>
      <c r="F811" s="30" t="str">
        <f>IF(Замеры!T807=0," ","---")</f>
        <v xml:space="preserve"> </v>
      </c>
      <c r="G811" s="31" t="str">
        <f>IF(Замеры!T807=0," ",Замеры!I807)</f>
        <v xml:space="preserve"> </v>
      </c>
      <c r="H811" s="31" t="str">
        <f>CONCATENATE(Замеры!AE807,Замеры!U807,Замеры!AF807)</f>
        <v>0 0</v>
      </c>
      <c r="I811" s="29" t="str">
        <f>CONCATENATE(Замеры!AC807,Замеры!U807,Замеры!AD807)</f>
        <v>0 0</v>
      </c>
      <c r="J811" s="31" t="str">
        <f>IF(Замеры!T807=0," ",G811*2.55)</f>
        <v xml:space="preserve"> </v>
      </c>
      <c r="K811" s="29" t="str">
        <f>IF(Замеры!T807=0," ",Замеры!AA807)</f>
        <v xml:space="preserve"> </v>
      </c>
      <c r="L811" s="29" t="str">
        <f>IF(Замеры!T807=0," ",Замеры!AB807)</f>
        <v xml:space="preserve"> </v>
      </c>
      <c r="M811" s="29" t="str">
        <f>IF(Замеры!T807=0," ",0.1)</f>
        <v xml:space="preserve"> </v>
      </c>
      <c r="N811" s="29" t="str">
        <f>IF(Замеры!T807=0," ",Замеры!T807)</f>
        <v xml:space="preserve"> </v>
      </c>
      <c r="O811" s="29" t="str">
        <f>Замеры!U807</f>
        <v xml:space="preserve"> </v>
      </c>
      <c r="P811" s="29" t="str">
        <f>Замеры!V807</f>
        <v xml:space="preserve"> </v>
      </c>
      <c r="Q811" s="29" t="str">
        <f>IF(Замеры!T807=0," ","+")</f>
        <v xml:space="preserve"> </v>
      </c>
      <c r="R811" s="32">
        <f>Замеры!S807</f>
        <v>0</v>
      </c>
      <c r="W811" s="33" t="e">
        <f t="shared" si="24"/>
        <v>#VALUE!</v>
      </c>
      <c r="X811" s="31" t="s">
        <v>75</v>
      </c>
      <c r="Y811" s="33" t="e">
        <f t="shared" si="25"/>
        <v>#VALUE!</v>
      </c>
      <c r="Z811" s="32"/>
    </row>
    <row r="812" spans="1:26" x14ac:dyDescent="0.3">
      <c r="A812" s="35">
        <f>IF(Замеры!B808=0, " ", Замеры!B808)</f>
        <v>803</v>
      </c>
      <c r="B812" s="37" t="str">
        <f>CONCATENATE(Замеры!C808,Замеры!E808)</f>
        <v>Группа от QF</v>
      </c>
      <c r="C812" s="35" t="str">
        <f>IF(Замеры!H808=0," ", Замеры!H808)</f>
        <v xml:space="preserve"> </v>
      </c>
      <c r="D812" s="29" t="str">
        <f>IF(Замеры!T808=0, " ", Замеры!R808)</f>
        <v xml:space="preserve"> </v>
      </c>
      <c r="E812" s="29" t="str">
        <f>CONCATENATE(Замеры!N808,Замеры!Q808,Замеры!P808)</f>
        <v xml:space="preserve"> </v>
      </c>
      <c r="F812" s="30" t="str">
        <f>IF(Замеры!T808=0," ","---")</f>
        <v xml:space="preserve"> </v>
      </c>
      <c r="G812" s="31" t="str">
        <f>IF(Замеры!T808=0," ",Замеры!I808)</f>
        <v xml:space="preserve"> </v>
      </c>
      <c r="H812" s="31" t="str">
        <f>CONCATENATE(Замеры!AE808,Замеры!U808,Замеры!AF808)</f>
        <v>0 0</v>
      </c>
      <c r="I812" s="29" t="str">
        <f>CONCATENATE(Замеры!AC808,Замеры!U808,Замеры!AD808)</f>
        <v>0 0</v>
      </c>
      <c r="J812" s="31" t="str">
        <f>IF(Замеры!T808=0," ",G812*2.55)</f>
        <v xml:space="preserve"> </v>
      </c>
      <c r="K812" s="29" t="str">
        <f>IF(Замеры!T808=0," ",Замеры!AA808)</f>
        <v xml:space="preserve"> </v>
      </c>
      <c r="L812" s="29" t="str">
        <f>IF(Замеры!T808=0," ",Замеры!AB808)</f>
        <v xml:space="preserve"> </v>
      </c>
      <c r="M812" s="29" t="str">
        <f>IF(Замеры!T808=0," ",0.1)</f>
        <v xml:space="preserve"> </v>
      </c>
      <c r="N812" s="29" t="str">
        <f>IF(Замеры!T808=0," ",Замеры!T808)</f>
        <v xml:space="preserve"> </v>
      </c>
      <c r="O812" s="29" t="str">
        <f>Замеры!U808</f>
        <v xml:space="preserve"> </v>
      </c>
      <c r="P812" s="29" t="str">
        <f>Замеры!V808</f>
        <v xml:space="preserve"> </v>
      </c>
      <c r="Q812" s="29" t="str">
        <f>IF(Замеры!T808=0," ","+")</f>
        <v xml:space="preserve"> </v>
      </c>
      <c r="R812" s="32">
        <f>Замеры!S808</f>
        <v>0</v>
      </c>
      <c r="W812" s="33" t="e">
        <f t="shared" si="24"/>
        <v>#VALUE!</v>
      </c>
      <c r="X812" s="31" t="s">
        <v>75</v>
      </c>
      <c r="Y812" s="33" t="e">
        <f t="shared" si="25"/>
        <v>#VALUE!</v>
      </c>
      <c r="Z812" s="32"/>
    </row>
    <row r="813" spans="1:26" x14ac:dyDescent="0.3">
      <c r="A813" s="35">
        <f>IF(Замеры!B809=0, " ", Замеры!B809)</f>
        <v>804</v>
      </c>
      <c r="B813" s="37" t="str">
        <f>CONCATENATE(Замеры!C809,Замеры!E809)</f>
        <v>Группа от QF</v>
      </c>
      <c r="C813" s="35" t="str">
        <f>IF(Замеры!H809=0," ", Замеры!H809)</f>
        <v xml:space="preserve"> </v>
      </c>
      <c r="D813" s="29" t="str">
        <f>IF(Замеры!T809=0, " ", Замеры!R809)</f>
        <v xml:space="preserve"> </v>
      </c>
      <c r="E813" s="29" t="str">
        <f>CONCATENATE(Замеры!N809,Замеры!Q809,Замеры!P809)</f>
        <v xml:space="preserve"> </v>
      </c>
      <c r="F813" s="30" t="str">
        <f>IF(Замеры!T809=0," ","---")</f>
        <v xml:space="preserve"> </v>
      </c>
      <c r="G813" s="31" t="str">
        <f>IF(Замеры!T809=0," ",Замеры!I809)</f>
        <v xml:space="preserve"> </v>
      </c>
      <c r="H813" s="31" t="str">
        <f>CONCATENATE(Замеры!AE809,Замеры!U809,Замеры!AF809)</f>
        <v>0 0</v>
      </c>
      <c r="I813" s="29" t="str">
        <f>CONCATENATE(Замеры!AC809,Замеры!U809,Замеры!AD809)</f>
        <v>0 0</v>
      </c>
      <c r="J813" s="31" t="str">
        <f>IF(Замеры!T809=0," ",G813*2.55)</f>
        <v xml:space="preserve"> </v>
      </c>
      <c r="K813" s="29" t="str">
        <f>IF(Замеры!T809=0," ",Замеры!AA809)</f>
        <v xml:space="preserve"> </v>
      </c>
      <c r="L813" s="29" t="str">
        <f>IF(Замеры!T809=0," ",Замеры!AB809)</f>
        <v xml:space="preserve"> </v>
      </c>
      <c r="M813" s="29" t="str">
        <f>IF(Замеры!T809=0," ",0.1)</f>
        <v xml:space="preserve"> </v>
      </c>
      <c r="N813" s="29" t="str">
        <f>IF(Замеры!T809=0," ",Замеры!T809)</f>
        <v xml:space="preserve"> </v>
      </c>
      <c r="O813" s="29" t="str">
        <f>Замеры!U809</f>
        <v xml:space="preserve"> </v>
      </c>
      <c r="P813" s="29" t="str">
        <f>Замеры!V809</f>
        <v xml:space="preserve"> </v>
      </c>
      <c r="Q813" s="29" t="str">
        <f>IF(Замеры!T809=0," ","+")</f>
        <v xml:space="preserve"> </v>
      </c>
      <c r="R813" s="32">
        <f>Замеры!S809</f>
        <v>0</v>
      </c>
      <c r="W813" s="33" t="e">
        <f t="shared" si="24"/>
        <v>#VALUE!</v>
      </c>
      <c r="X813" s="31" t="s">
        <v>75</v>
      </c>
      <c r="Y813" s="33" t="e">
        <f t="shared" si="25"/>
        <v>#VALUE!</v>
      </c>
      <c r="Z813" s="32"/>
    </row>
    <row r="814" spans="1:26" x14ac:dyDescent="0.3">
      <c r="A814" s="35">
        <f>IF(Замеры!B810=0, " ", Замеры!B810)</f>
        <v>805</v>
      </c>
      <c r="B814" s="37" t="str">
        <f>CONCATENATE(Замеры!C810,Замеры!E810)</f>
        <v>Группа от QF</v>
      </c>
      <c r="C814" s="35" t="str">
        <f>IF(Замеры!H810=0," ", Замеры!H810)</f>
        <v xml:space="preserve"> </v>
      </c>
      <c r="D814" s="29" t="str">
        <f>IF(Замеры!T810=0, " ", Замеры!R810)</f>
        <v xml:space="preserve"> </v>
      </c>
      <c r="E814" s="29" t="str">
        <f>CONCATENATE(Замеры!N810,Замеры!Q810,Замеры!P810)</f>
        <v xml:space="preserve"> </v>
      </c>
      <c r="F814" s="30" t="str">
        <f>IF(Замеры!T810=0," ","---")</f>
        <v xml:space="preserve"> </v>
      </c>
      <c r="G814" s="31" t="str">
        <f>IF(Замеры!T810=0," ",Замеры!I810)</f>
        <v xml:space="preserve"> </v>
      </c>
      <c r="H814" s="31" t="str">
        <f>CONCATENATE(Замеры!AE810,Замеры!U810,Замеры!AF810)</f>
        <v>0 0</v>
      </c>
      <c r="I814" s="29" t="str">
        <f>CONCATENATE(Замеры!AC810,Замеры!U810,Замеры!AD810)</f>
        <v>0 0</v>
      </c>
      <c r="J814" s="31" t="str">
        <f>IF(Замеры!T810=0," ",G814*2.55)</f>
        <v xml:space="preserve"> </v>
      </c>
      <c r="K814" s="29" t="str">
        <f>IF(Замеры!T810=0," ",Замеры!AA810)</f>
        <v xml:space="preserve"> </v>
      </c>
      <c r="L814" s="29" t="str">
        <f>IF(Замеры!T810=0," ",Замеры!AB810)</f>
        <v xml:space="preserve"> </v>
      </c>
      <c r="M814" s="29" t="str">
        <f>IF(Замеры!T810=0," ",0.1)</f>
        <v xml:space="preserve"> </v>
      </c>
      <c r="N814" s="29" t="str">
        <f>IF(Замеры!T810=0," ",Замеры!T810)</f>
        <v xml:space="preserve"> </v>
      </c>
      <c r="O814" s="29" t="str">
        <f>Замеры!U810</f>
        <v xml:space="preserve"> </v>
      </c>
      <c r="P814" s="29" t="str">
        <f>Замеры!V810</f>
        <v xml:space="preserve"> </v>
      </c>
      <c r="Q814" s="29" t="str">
        <f>IF(Замеры!T810=0," ","+")</f>
        <v xml:space="preserve"> </v>
      </c>
      <c r="R814" s="32">
        <f>Замеры!S810</f>
        <v>0</v>
      </c>
      <c r="W814" s="33" t="e">
        <f t="shared" si="24"/>
        <v>#VALUE!</v>
      </c>
      <c r="X814" s="31" t="s">
        <v>75</v>
      </c>
      <c r="Y814" s="33" t="e">
        <f t="shared" si="25"/>
        <v>#VALUE!</v>
      </c>
      <c r="Z814" s="32"/>
    </row>
    <row r="815" spans="1:26" x14ac:dyDescent="0.3">
      <c r="A815" s="35">
        <f>IF(Замеры!B811=0, " ", Замеры!B811)</f>
        <v>806</v>
      </c>
      <c r="B815" s="37" t="str">
        <f>CONCATENATE(Замеры!C811,Замеры!E811)</f>
        <v>Группа от QF</v>
      </c>
      <c r="C815" s="35" t="str">
        <f>IF(Замеры!H811=0," ", Замеры!H811)</f>
        <v xml:space="preserve"> </v>
      </c>
      <c r="D815" s="29" t="str">
        <f>IF(Замеры!T811=0, " ", Замеры!R811)</f>
        <v xml:space="preserve"> </v>
      </c>
      <c r="E815" s="29" t="str">
        <f>CONCATENATE(Замеры!N811,Замеры!Q811,Замеры!P811)</f>
        <v xml:space="preserve"> </v>
      </c>
      <c r="F815" s="30" t="str">
        <f>IF(Замеры!T811=0," ","---")</f>
        <v xml:space="preserve"> </v>
      </c>
      <c r="G815" s="31" t="str">
        <f>IF(Замеры!T811=0," ",Замеры!I811)</f>
        <v xml:space="preserve"> </v>
      </c>
      <c r="H815" s="31" t="str">
        <f>CONCATENATE(Замеры!AE811,Замеры!U811,Замеры!AF811)</f>
        <v>0 0</v>
      </c>
      <c r="I815" s="29" t="str">
        <f>CONCATENATE(Замеры!AC811,Замеры!U811,Замеры!AD811)</f>
        <v>0 0</v>
      </c>
      <c r="J815" s="31" t="str">
        <f>IF(Замеры!T811=0," ",G815*2.55)</f>
        <v xml:space="preserve"> </v>
      </c>
      <c r="K815" s="29" t="str">
        <f>IF(Замеры!T811=0," ",Замеры!AA811)</f>
        <v xml:space="preserve"> </v>
      </c>
      <c r="L815" s="29" t="str">
        <f>IF(Замеры!T811=0," ",Замеры!AB811)</f>
        <v xml:space="preserve"> </v>
      </c>
      <c r="M815" s="29" t="str">
        <f>IF(Замеры!T811=0," ",0.1)</f>
        <v xml:space="preserve"> </v>
      </c>
      <c r="N815" s="29" t="str">
        <f>IF(Замеры!T811=0," ",Замеры!T811)</f>
        <v xml:space="preserve"> </v>
      </c>
      <c r="O815" s="29" t="str">
        <f>Замеры!U811</f>
        <v xml:space="preserve"> </v>
      </c>
      <c r="P815" s="29" t="str">
        <f>Замеры!V811</f>
        <v xml:space="preserve"> </v>
      </c>
      <c r="Q815" s="29" t="str">
        <f>IF(Замеры!T811=0," ","+")</f>
        <v xml:space="preserve"> </v>
      </c>
      <c r="R815" s="32">
        <f>Замеры!S811</f>
        <v>0</v>
      </c>
      <c r="W815" s="33" t="e">
        <f t="shared" si="24"/>
        <v>#VALUE!</v>
      </c>
      <c r="X815" s="31" t="s">
        <v>75</v>
      </c>
      <c r="Y815" s="33" t="e">
        <f t="shared" si="25"/>
        <v>#VALUE!</v>
      </c>
      <c r="Z815" s="32"/>
    </row>
    <row r="816" spans="1:26" x14ac:dyDescent="0.3">
      <c r="A816" s="35">
        <f>IF(Замеры!B812=0, " ", Замеры!B812)</f>
        <v>807</v>
      </c>
      <c r="B816" s="37" t="str">
        <f>CONCATENATE(Замеры!C812,Замеры!E812)</f>
        <v>Группа от QF</v>
      </c>
      <c r="C816" s="35" t="str">
        <f>IF(Замеры!H812=0," ", Замеры!H812)</f>
        <v xml:space="preserve"> </v>
      </c>
      <c r="D816" s="29" t="str">
        <f>IF(Замеры!T812=0, " ", Замеры!R812)</f>
        <v xml:space="preserve"> </v>
      </c>
      <c r="E816" s="29" t="str">
        <f>CONCATENATE(Замеры!N812,Замеры!Q812,Замеры!P812)</f>
        <v xml:space="preserve"> </v>
      </c>
      <c r="F816" s="30" t="str">
        <f>IF(Замеры!T812=0," ","---")</f>
        <v xml:space="preserve"> </v>
      </c>
      <c r="G816" s="31" t="str">
        <f>IF(Замеры!T812=0," ",Замеры!I812)</f>
        <v xml:space="preserve"> </v>
      </c>
      <c r="H816" s="31" t="str">
        <f>CONCATENATE(Замеры!AE812,Замеры!U812,Замеры!AF812)</f>
        <v>0 0</v>
      </c>
      <c r="I816" s="29" t="str">
        <f>CONCATENATE(Замеры!AC812,Замеры!U812,Замеры!AD812)</f>
        <v>0 0</v>
      </c>
      <c r="J816" s="31" t="str">
        <f>IF(Замеры!T812=0," ",G816*2.55)</f>
        <v xml:space="preserve"> </v>
      </c>
      <c r="K816" s="29" t="str">
        <f>IF(Замеры!T812=0," ",Замеры!AA812)</f>
        <v xml:space="preserve"> </v>
      </c>
      <c r="L816" s="29" t="str">
        <f>IF(Замеры!T812=0," ",Замеры!AB812)</f>
        <v xml:space="preserve"> </v>
      </c>
      <c r="M816" s="29" t="str">
        <f>IF(Замеры!T812=0," ",0.1)</f>
        <v xml:space="preserve"> </v>
      </c>
      <c r="N816" s="29" t="str">
        <f>IF(Замеры!T812=0," ",Замеры!T812)</f>
        <v xml:space="preserve"> </v>
      </c>
      <c r="O816" s="29" t="str">
        <f>Замеры!U812</f>
        <v xml:space="preserve"> </v>
      </c>
      <c r="P816" s="29" t="str">
        <f>Замеры!V812</f>
        <v xml:space="preserve"> </v>
      </c>
      <c r="Q816" s="29" t="str">
        <f>IF(Замеры!T812=0," ","+")</f>
        <v xml:space="preserve"> </v>
      </c>
      <c r="R816" s="32">
        <f>Замеры!S812</f>
        <v>0</v>
      </c>
      <c r="W816" s="33" t="e">
        <f t="shared" si="24"/>
        <v>#VALUE!</v>
      </c>
      <c r="X816" s="31" t="s">
        <v>75</v>
      </c>
      <c r="Y816" s="33" t="e">
        <f t="shared" si="25"/>
        <v>#VALUE!</v>
      </c>
      <c r="Z816" s="32"/>
    </row>
    <row r="817" spans="1:26" x14ac:dyDescent="0.3">
      <c r="A817" s="35">
        <f>IF(Замеры!B813=0, " ", Замеры!B813)</f>
        <v>808</v>
      </c>
      <c r="B817" s="37" t="str">
        <f>CONCATENATE(Замеры!C813,Замеры!E813)</f>
        <v>Группа от QF</v>
      </c>
      <c r="C817" s="35" t="str">
        <f>IF(Замеры!H813=0," ", Замеры!H813)</f>
        <v xml:space="preserve"> </v>
      </c>
      <c r="D817" s="29" t="str">
        <f>IF(Замеры!T813=0, " ", Замеры!R813)</f>
        <v xml:space="preserve"> </v>
      </c>
      <c r="E817" s="29" t="str">
        <f>CONCATENATE(Замеры!N813,Замеры!Q813,Замеры!P813)</f>
        <v xml:space="preserve"> </v>
      </c>
      <c r="F817" s="30" t="str">
        <f>IF(Замеры!T813=0," ","---")</f>
        <v xml:space="preserve"> </v>
      </c>
      <c r="G817" s="31" t="str">
        <f>IF(Замеры!T813=0," ",Замеры!I813)</f>
        <v xml:space="preserve"> </v>
      </c>
      <c r="H817" s="31" t="str">
        <f>CONCATENATE(Замеры!AE813,Замеры!U813,Замеры!AF813)</f>
        <v>0 0</v>
      </c>
      <c r="I817" s="29" t="str">
        <f>CONCATENATE(Замеры!AC813,Замеры!U813,Замеры!AD813)</f>
        <v>0 0</v>
      </c>
      <c r="J817" s="31" t="str">
        <f>IF(Замеры!T813=0," ",G817*2.55)</f>
        <v xml:space="preserve"> </v>
      </c>
      <c r="K817" s="29" t="str">
        <f>IF(Замеры!T813=0," ",Замеры!AA813)</f>
        <v xml:space="preserve"> </v>
      </c>
      <c r="L817" s="29" t="str">
        <f>IF(Замеры!T813=0," ",Замеры!AB813)</f>
        <v xml:space="preserve"> </v>
      </c>
      <c r="M817" s="29" t="str">
        <f>IF(Замеры!T813=0," ",0.1)</f>
        <v xml:space="preserve"> </v>
      </c>
      <c r="N817" s="29" t="str">
        <f>IF(Замеры!T813=0," ",Замеры!T813)</f>
        <v xml:space="preserve"> </v>
      </c>
      <c r="O817" s="29" t="str">
        <f>Замеры!U813</f>
        <v xml:space="preserve"> </v>
      </c>
      <c r="P817" s="29" t="str">
        <f>Замеры!V813</f>
        <v xml:space="preserve"> </v>
      </c>
      <c r="Q817" s="29" t="str">
        <f>IF(Замеры!T813=0," ","+")</f>
        <v xml:space="preserve"> </v>
      </c>
      <c r="R817" s="32">
        <f>Замеры!S813</f>
        <v>0</v>
      </c>
      <c r="W817" s="33" t="e">
        <f t="shared" si="24"/>
        <v>#VALUE!</v>
      </c>
      <c r="X817" s="31" t="s">
        <v>75</v>
      </c>
      <c r="Y817" s="33" t="e">
        <f t="shared" si="25"/>
        <v>#VALUE!</v>
      </c>
      <c r="Z817" s="32"/>
    </row>
    <row r="818" spans="1:26" x14ac:dyDescent="0.3">
      <c r="A818" s="35">
        <f>IF(Замеры!B814=0, " ", Замеры!B814)</f>
        <v>809</v>
      </c>
      <c r="B818" s="37" t="str">
        <f>CONCATENATE(Замеры!C814,Замеры!E814)</f>
        <v>Группа от QF</v>
      </c>
      <c r="C818" s="35" t="str">
        <f>IF(Замеры!H814=0," ", Замеры!H814)</f>
        <v xml:space="preserve"> </v>
      </c>
      <c r="D818" s="29" t="str">
        <f>IF(Замеры!T814=0, " ", Замеры!R814)</f>
        <v xml:space="preserve"> </v>
      </c>
      <c r="E818" s="29" t="str">
        <f>CONCATENATE(Замеры!N814,Замеры!Q814,Замеры!P814)</f>
        <v xml:space="preserve"> </v>
      </c>
      <c r="F818" s="30" t="str">
        <f>IF(Замеры!T814=0," ","---")</f>
        <v xml:space="preserve"> </v>
      </c>
      <c r="G818" s="31" t="str">
        <f>IF(Замеры!T814=0," ",Замеры!I814)</f>
        <v xml:space="preserve"> </v>
      </c>
      <c r="H818" s="31" t="str">
        <f>CONCATENATE(Замеры!AE814,Замеры!U814,Замеры!AF814)</f>
        <v>0 0</v>
      </c>
      <c r="I818" s="29" t="str">
        <f>CONCATENATE(Замеры!AC814,Замеры!U814,Замеры!AD814)</f>
        <v>0 0</v>
      </c>
      <c r="J818" s="31" t="str">
        <f>IF(Замеры!T814=0," ",G818*2.55)</f>
        <v xml:space="preserve"> </v>
      </c>
      <c r="K818" s="29" t="str">
        <f>IF(Замеры!T814=0," ",Замеры!AA814)</f>
        <v xml:space="preserve"> </v>
      </c>
      <c r="L818" s="29" t="str">
        <f>IF(Замеры!T814=0," ",Замеры!AB814)</f>
        <v xml:space="preserve"> </v>
      </c>
      <c r="M818" s="29" t="str">
        <f>IF(Замеры!T814=0," ",0.1)</f>
        <v xml:space="preserve"> </v>
      </c>
      <c r="N818" s="29" t="str">
        <f>IF(Замеры!T814=0," ",Замеры!T814)</f>
        <v xml:space="preserve"> </v>
      </c>
      <c r="O818" s="29" t="str">
        <f>Замеры!U814</f>
        <v xml:space="preserve"> </v>
      </c>
      <c r="P818" s="29" t="str">
        <f>Замеры!V814</f>
        <v xml:space="preserve"> </v>
      </c>
      <c r="Q818" s="29" t="str">
        <f>IF(Замеры!T814=0," ","+")</f>
        <v xml:space="preserve"> </v>
      </c>
      <c r="R818" s="32">
        <f>Замеры!S814</f>
        <v>0</v>
      </c>
      <c r="W818" s="33" t="e">
        <f t="shared" si="24"/>
        <v>#VALUE!</v>
      </c>
      <c r="X818" s="31" t="s">
        <v>75</v>
      </c>
      <c r="Y818" s="33" t="e">
        <f t="shared" si="25"/>
        <v>#VALUE!</v>
      </c>
      <c r="Z818" s="32"/>
    </row>
    <row r="819" spans="1:26" x14ac:dyDescent="0.3">
      <c r="A819" s="35">
        <f>IF(Замеры!B815=0, " ", Замеры!B815)</f>
        <v>810</v>
      </c>
      <c r="B819" s="37" t="str">
        <f>CONCATENATE(Замеры!C815,Замеры!E815)</f>
        <v>Группа от QF</v>
      </c>
      <c r="C819" s="35" t="str">
        <f>IF(Замеры!H815=0," ", Замеры!H815)</f>
        <v xml:space="preserve"> </v>
      </c>
      <c r="D819" s="29" t="str">
        <f>IF(Замеры!T815=0, " ", Замеры!R815)</f>
        <v xml:space="preserve"> </v>
      </c>
      <c r="E819" s="29" t="str">
        <f>CONCATENATE(Замеры!N815,Замеры!Q815,Замеры!P815)</f>
        <v xml:space="preserve"> </v>
      </c>
      <c r="F819" s="30" t="str">
        <f>IF(Замеры!T815=0," ","---")</f>
        <v xml:space="preserve"> </v>
      </c>
      <c r="G819" s="31" t="str">
        <f>IF(Замеры!T815=0," ",Замеры!I815)</f>
        <v xml:space="preserve"> </v>
      </c>
      <c r="H819" s="31" t="str">
        <f>CONCATENATE(Замеры!AE815,Замеры!U815,Замеры!AF815)</f>
        <v>0 0</v>
      </c>
      <c r="I819" s="29" t="str">
        <f>CONCATENATE(Замеры!AC815,Замеры!U815,Замеры!AD815)</f>
        <v>0 0</v>
      </c>
      <c r="J819" s="31" t="str">
        <f>IF(Замеры!T815=0," ",G819*2.55)</f>
        <v xml:space="preserve"> </v>
      </c>
      <c r="K819" s="29" t="str">
        <f>IF(Замеры!T815=0," ",Замеры!AA815)</f>
        <v xml:space="preserve"> </v>
      </c>
      <c r="L819" s="29" t="str">
        <f>IF(Замеры!T815=0," ",Замеры!AB815)</f>
        <v xml:space="preserve"> </v>
      </c>
      <c r="M819" s="29" t="str">
        <f>IF(Замеры!T815=0," ",0.1)</f>
        <v xml:space="preserve"> </v>
      </c>
      <c r="N819" s="29" t="str">
        <f>IF(Замеры!T815=0," ",Замеры!T815)</f>
        <v xml:space="preserve"> </v>
      </c>
      <c r="O819" s="29" t="str">
        <f>Замеры!U815</f>
        <v xml:space="preserve"> </v>
      </c>
      <c r="P819" s="29" t="str">
        <f>Замеры!V815</f>
        <v xml:space="preserve"> </v>
      </c>
      <c r="Q819" s="29" t="str">
        <f>IF(Замеры!T815=0," ","+")</f>
        <v xml:space="preserve"> </v>
      </c>
      <c r="R819" s="32">
        <f>Замеры!S815</f>
        <v>0</v>
      </c>
      <c r="W819" s="33" t="e">
        <f t="shared" si="24"/>
        <v>#VALUE!</v>
      </c>
      <c r="X819" s="31" t="s">
        <v>75</v>
      </c>
      <c r="Y819" s="33" t="e">
        <f t="shared" si="25"/>
        <v>#VALUE!</v>
      </c>
      <c r="Z819" s="32"/>
    </row>
    <row r="820" spans="1:26" x14ac:dyDescent="0.3">
      <c r="A820" s="35">
        <f>IF(Замеры!B816=0, " ", Замеры!B816)</f>
        <v>811</v>
      </c>
      <c r="B820" s="37" t="str">
        <f>CONCATENATE(Замеры!C816,Замеры!E816)</f>
        <v>Группа от QF</v>
      </c>
      <c r="C820" s="35" t="str">
        <f>IF(Замеры!H816=0," ", Замеры!H816)</f>
        <v xml:space="preserve"> </v>
      </c>
      <c r="D820" s="29" t="str">
        <f>IF(Замеры!T816=0, " ", Замеры!R816)</f>
        <v xml:space="preserve"> </v>
      </c>
      <c r="E820" s="29" t="str">
        <f>CONCATENATE(Замеры!N816,Замеры!Q816,Замеры!P816)</f>
        <v xml:space="preserve"> </v>
      </c>
      <c r="F820" s="30" t="str">
        <f>IF(Замеры!T816=0," ","---")</f>
        <v xml:space="preserve"> </v>
      </c>
      <c r="G820" s="31" t="str">
        <f>IF(Замеры!T816=0," ",Замеры!I816)</f>
        <v xml:space="preserve"> </v>
      </c>
      <c r="H820" s="31" t="str">
        <f>CONCATENATE(Замеры!AE816,Замеры!U816,Замеры!AF816)</f>
        <v>0 0</v>
      </c>
      <c r="I820" s="29" t="str">
        <f>CONCATENATE(Замеры!AC816,Замеры!U816,Замеры!AD816)</f>
        <v>0 0</v>
      </c>
      <c r="J820" s="31" t="str">
        <f>IF(Замеры!T816=0," ",G820*2.55)</f>
        <v xml:space="preserve"> </v>
      </c>
      <c r="K820" s="29" t="str">
        <f>IF(Замеры!T816=0," ",Замеры!AA816)</f>
        <v xml:space="preserve"> </v>
      </c>
      <c r="L820" s="29" t="str">
        <f>IF(Замеры!T816=0," ",Замеры!AB816)</f>
        <v xml:space="preserve"> </v>
      </c>
      <c r="M820" s="29" t="str">
        <f>IF(Замеры!T816=0," ",0.1)</f>
        <v xml:space="preserve"> </v>
      </c>
      <c r="N820" s="29" t="str">
        <f>IF(Замеры!T816=0," ",Замеры!T816)</f>
        <v xml:space="preserve"> </v>
      </c>
      <c r="O820" s="29" t="str">
        <f>Замеры!U816</f>
        <v xml:space="preserve"> </v>
      </c>
      <c r="P820" s="29" t="str">
        <f>Замеры!V816</f>
        <v xml:space="preserve"> </v>
      </c>
      <c r="Q820" s="29" t="str">
        <f>IF(Замеры!T816=0," ","+")</f>
        <v xml:space="preserve"> </v>
      </c>
      <c r="R820" s="32">
        <f>Замеры!S816</f>
        <v>0</v>
      </c>
      <c r="W820" s="33" t="e">
        <f t="shared" si="24"/>
        <v>#VALUE!</v>
      </c>
      <c r="X820" s="31" t="s">
        <v>75</v>
      </c>
      <c r="Y820" s="33" t="e">
        <f t="shared" si="25"/>
        <v>#VALUE!</v>
      </c>
      <c r="Z820" s="32"/>
    </row>
    <row r="821" spans="1:26" x14ac:dyDescent="0.3">
      <c r="A821" s="35">
        <f>IF(Замеры!B817=0, " ", Замеры!B817)</f>
        <v>812</v>
      </c>
      <c r="B821" s="37" t="str">
        <f>CONCATENATE(Замеры!C817,Замеры!E817)</f>
        <v>Группа от QF</v>
      </c>
      <c r="C821" s="35" t="str">
        <f>IF(Замеры!H817=0," ", Замеры!H817)</f>
        <v xml:space="preserve"> </v>
      </c>
      <c r="D821" s="29" t="str">
        <f>IF(Замеры!T817=0, " ", Замеры!R817)</f>
        <v xml:space="preserve"> </v>
      </c>
      <c r="E821" s="29" t="str">
        <f>CONCATENATE(Замеры!N817,Замеры!Q817,Замеры!P817)</f>
        <v xml:space="preserve"> </v>
      </c>
      <c r="F821" s="30" t="str">
        <f>IF(Замеры!T817=0," ","---")</f>
        <v xml:space="preserve"> </v>
      </c>
      <c r="G821" s="31" t="str">
        <f>IF(Замеры!T817=0," ",Замеры!I817)</f>
        <v xml:space="preserve"> </v>
      </c>
      <c r="H821" s="31" t="str">
        <f>CONCATENATE(Замеры!AE817,Замеры!U817,Замеры!AF817)</f>
        <v>0 0</v>
      </c>
      <c r="I821" s="29" t="str">
        <f>CONCATENATE(Замеры!AC817,Замеры!U817,Замеры!AD817)</f>
        <v>0 0</v>
      </c>
      <c r="J821" s="31" t="str">
        <f>IF(Замеры!T817=0," ",G821*2.55)</f>
        <v xml:space="preserve"> </v>
      </c>
      <c r="K821" s="29" t="str">
        <f>IF(Замеры!T817=0," ",Замеры!AA817)</f>
        <v xml:space="preserve"> </v>
      </c>
      <c r="L821" s="29" t="str">
        <f>IF(Замеры!T817=0," ",Замеры!AB817)</f>
        <v xml:space="preserve"> </v>
      </c>
      <c r="M821" s="29" t="str">
        <f>IF(Замеры!T817=0," ",0.1)</f>
        <v xml:space="preserve"> </v>
      </c>
      <c r="N821" s="29" t="str">
        <f>IF(Замеры!T817=0," ",Замеры!T817)</f>
        <v xml:space="preserve"> </v>
      </c>
      <c r="O821" s="29" t="str">
        <f>Замеры!U817</f>
        <v xml:space="preserve"> </v>
      </c>
      <c r="P821" s="29" t="str">
        <f>Замеры!V817</f>
        <v xml:space="preserve"> </v>
      </c>
      <c r="Q821" s="29" t="str">
        <f>IF(Замеры!T817=0," ","+")</f>
        <v xml:space="preserve"> </v>
      </c>
      <c r="R821" s="32">
        <f>Замеры!S817</f>
        <v>0</v>
      </c>
      <c r="W821" s="33" t="e">
        <f t="shared" si="24"/>
        <v>#VALUE!</v>
      </c>
      <c r="X821" s="31" t="s">
        <v>75</v>
      </c>
      <c r="Y821" s="33" t="e">
        <f t="shared" si="25"/>
        <v>#VALUE!</v>
      </c>
      <c r="Z821" s="32"/>
    </row>
    <row r="822" spans="1:26" x14ac:dyDescent="0.3">
      <c r="A822" s="35">
        <f>IF(Замеры!B818=0, " ", Замеры!B818)</f>
        <v>813</v>
      </c>
      <c r="B822" s="37" t="str">
        <f>CONCATENATE(Замеры!C818,Замеры!E818)</f>
        <v>Группа от QF</v>
      </c>
      <c r="C822" s="35" t="str">
        <f>IF(Замеры!H818=0," ", Замеры!H818)</f>
        <v xml:space="preserve"> </v>
      </c>
      <c r="D822" s="29" t="str">
        <f>IF(Замеры!T818=0, " ", Замеры!R818)</f>
        <v xml:space="preserve"> </v>
      </c>
      <c r="E822" s="29" t="str">
        <f>CONCATENATE(Замеры!N818,Замеры!Q818,Замеры!P818)</f>
        <v xml:space="preserve"> </v>
      </c>
      <c r="F822" s="30" t="str">
        <f>IF(Замеры!T818=0," ","---")</f>
        <v xml:space="preserve"> </v>
      </c>
      <c r="G822" s="31" t="str">
        <f>IF(Замеры!T818=0," ",Замеры!I818)</f>
        <v xml:space="preserve"> </v>
      </c>
      <c r="H822" s="31" t="str">
        <f>CONCATENATE(Замеры!AE818,Замеры!U818,Замеры!AF818)</f>
        <v>0 0</v>
      </c>
      <c r="I822" s="29" t="str">
        <f>CONCATENATE(Замеры!AC818,Замеры!U818,Замеры!AD818)</f>
        <v>0 0</v>
      </c>
      <c r="J822" s="31" t="str">
        <f>IF(Замеры!T818=0," ",G822*2.55)</f>
        <v xml:space="preserve"> </v>
      </c>
      <c r="K822" s="29" t="str">
        <f>IF(Замеры!T818=0," ",Замеры!AA818)</f>
        <v xml:space="preserve"> </v>
      </c>
      <c r="L822" s="29" t="str">
        <f>IF(Замеры!T818=0," ",Замеры!AB818)</f>
        <v xml:space="preserve"> </v>
      </c>
      <c r="M822" s="29" t="str">
        <f>IF(Замеры!T818=0," ",0.1)</f>
        <v xml:space="preserve"> </v>
      </c>
      <c r="N822" s="29" t="str">
        <f>IF(Замеры!T818=0," ",Замеры!T818)</f>
        <v xml:space="preserve"> </v>
      </c>
      <c r="O822" s="29" t="str">
        <f>Замеры!U818</f>
        <v xml:space="preserve"> </v>
      </c>
      <c r="P822" s="29" t="str">
        <f>Замеры!V818</f>
        <v xml:space="preserve"> </v>
      </c>
      <c r="Q822" s="29" t="str">
        <f>IF(Замеры!T818=0," ","+")</f>
        <v xml:space="preserve"> </v>
      </c>
      <c r="R822" s="32">
        <f>Замеры!S818</f>
        <v>0</v>
      </c>
      <c r="W822" s="33" t="e">
        <f t="shared" si="24"/>
        <v>#VALUE!</v>
      </c>
      <c r="X822" s="31" t="s">
        <v>75</v>
      </c>
      <c r="Y822" s="33" t="e">
        <f t="shared" si="25"/>
        <v>#VALUE!</v>
      </c>
      <c r="Z822" s="32"/>
    </row>
    <row r="823" spans="1:26" x14ac:dyDescent="0.3">
      <c r="A823" s="35">
        <f>IF(Замеры!B819=0, " ", Замеры!B819)</f>
        <v>814</v>
      </c>
      <c r="B823" s="37" t="str">
        <f>CONCATENATE(Замеры!C819,Замеры!E819)</f>
        <v>Группа от QF</v>
      </c>
      <c r="C823" s="35" t="str">
        <f>IF(Замеры!H819=0," ", Замеры!H819)</f>
        <v xml:space="preserve"> </v>
      </c>
      <c r="D823" s="29" t="str">
        <f>IF(Замеры!T819=0, " ", Замеры!R819)</f>
        <v xml:space="preserve"> </v>
      </c>
      <c r="E823" s="29" t="str">
        <f>CONCATENATE(Замеры!N819,Замеры!Q819,Замеры!P819)</f>
        <v xml:space="preserve"> </v>
      </c>
      <c r="F823" s="30" t="str">
        <f>IF(Замеры!T819=0," ","---")</f>
        <v xml:space="preserve"> </v>
      </c>
      <c r="G823" s="31" t="str">
        <f>IF(Замеры!T819=0," ",Замеры!I819)</f>
        <v xml:space="preserve"> </v>
      </c>
      <c r="H823" s="31" t="str">
        <f>CONCATENATE(Замеры!AE819,Замеры!U819,Замеры!AF819)</f>
        <v>0 0</v>
      </c>
      <c r="I823" s="29" t="str">
        <f>CONCATENATE(Замеры!AC819,Замеры!U819,Замеры!AD819)</f>
        <v>0 0</v>
      </c>
      <c r="J823" s="31" t="str">
        <f>IF(Замеры!T819=0," ",G823*2.55)</f>
        <v xml:space="preserve"> </v>
      </c>
      <c r="K823" s="29" t="str">
        <f>IF(Замеры!T819=0," ",Замеры!AA819)</f>
        <v xml:space="preserve"> </v>
      </c>
      <c r="L823" s="29" t="str">
        <f>IF(Замеры!T819=0," ",Замеры!AB819)</f>
        <v xml:space="preserve"> </v>
      </c>
      <c r="M823" s="29" t="str">
        <f>IF(Замеры!T819=0," ",0.1)</f>
        <v xml:space="preserve"> </v>
      </c>
      <c r="N823" s="29" t="str">
        <f>IF(Замеры!T819=0," ",Замеры!T819)</f>
        <v xml:space="preserve"> </v>
      </c>
      <c r="O823" s="29" t="str">
        <f>Замеры!U819</f>
        <v xml:space="preserve"> </v>
      </c>
      <c r="P823" s="29" t="str">
        <f>Замеры!V819</f>
        <v xml:space="preserve"> </v>
      </c>
      <c r="Q823" s="29" t="str">
        <f>IF(Замеры!T819=0," ","+")</f>
        <v xml:space="preserve"> </v>
      </c>
      <c r="R823" s="32">
        <f>Замеры!S819</f>
        <v>0</v>
      </c>
      <c r="W823" s="33" t="e">
        <f t="shared" si="24"/>
        <v>#VALUE!</v>
      </c>
      <c r="X823" s="31" t="s">
        <v>75</v>
      </c>
      <c r="Y823" s="33" t="e">
        <f t="shared" si="25"/>
        <v>#VALUE!</v>
      </c>
      <c r="Z823" s="32"/>
    </row>
    <row r="824" spans="1:26" x14ac:dyDescent="0.3">
      <c r="A824" s="35">
        <f>IF(Замеры!B820=0, " ", Замеры!B820)</f>
        <v>815</v>
      </c>
      <c r="B824" s="37" t="str">
        <f>CONCATENATE(Замеры!C820,Замеры!E820)</f>
        <v>Группа от QF</v>
      </c>
      <c r="C824" s="35" t="str">
        <f>IF(Замеры!H820=0," ", Замеры!H820)</f>
        <v xml:space="preserve"> </v>
      </c>
      <c r="D824" s="29" t="str">
        <f>IF(Замеры!T820=0, " ", Замеры!R820)</f>
        <v xml:space="preserve"> </v>
      </c>
      <c r="E824" s="29" t="str">
        <f>CONCATENATE(Замеры!N820,Замеры!Q820,Замеры!P820)</f>
        <v xml:space="preserve"> </v>
      </c>
      <c r="F824" s="30" t="str">
        <f>IF(Замеры!T820=0," ","---")</f>
        <v xml:space="preserve"> </v>
      </c>
      <c r="G824" s="31" t="str">
        <f>IF(Замеры!T820=0," ",Замеры!I820)</f>
        <v xml:space="preserve"> </v>
      </c>
      <c r="H824" s="31" t="str">
        <f>CONCATENATE(Замеры!AE820,Замеры!U820,Замеры!AF820)</f>
        <v>0 0</v>
      </c>
      <c r="I824" s="29" t="str">
        <f>CONCATENATE(Замеры!AC820,Замеры!U820,Замеры!AD820)</f>
        <v>0 0</v>
      </c>
      <c r="J824" s="31" t="str">
        <f>IF(Замеры!T820=0," ",G824*2.55)</f>
        <v xml:space="preserve"> </v>
      </c>
      <c r="K824" s="29" t="str">
        <f>IF(Замеры!T820=0," ",Замеры!AA820)</f>
        <v xml:space="preserve"> </v>
      </c>
      <c r="L824" s="29" t="str">
        <f>IF(Замеры!T820=0," ",Замеры!AB820)</f>
        <v xml:space="preserve"> </v>
      </c>
      <c r="M824" s="29" t="str">
        <f>IF(Замеры!T820=0," ",0.1)</f>
        <v xml:space="preserve"> </v>
      </c>
      <c r="N824" s="29" t="str">
        <f>IF(Замеры!T820=0," ",Замеры!T820)</f>
        <v xml:space="preserve"> </v>
      </c>
      <c r="O824" s="29" t="str">
        <f>Замеры!U820</f>
        <v xml:space="preserve"> </v>
      </c>
      <c r="P824" s="29" t="str">
        <f>Замеры!V820</f>
        <v xml:space="preserve"> </v>
      </c>
      <c r="Q824" s="29" t="str">
        <f>IF(Замеры!T820=0," ","+")</f>
        <v xml:space="preserve"> </v>
      </c>
      <c r="R824" s="32">
        <f>Замеры!S820</f>
        <v>0</v>
      </c>
      <c r="W824" s="33" t="e">
        <f t="shared" si="24"/>
        <v>#VALUE!</v>
      </c>
      <c r="X824" s="31" t="s">
        <v>75</v>
      </c>
      <c r="Y824" s="33" t="e">
        <f t="shared" si="25"/>
        <v>#VALUE!</v>
      </c>
      <c r="Z824" s="32"/>
    </row>
    <row r="825" spans="1:26" x14ac:dyDescent="0.3">
      <c r="A825" s="35">
        <f>IF(Замеры!B821=0, " ", Замеры!B821)</f>
        <v>816</v>
      </c>
      <c r="B825" s="37" t="str">
        <f>CONCATENATE(Замеры!C821,Замеры!E821)</f>
        <v>Группа от QF</v>
      </c>
      <c r="C825" s="35" t="str">
        <f>IF(Замеры!H821=0," ", Замеры!H821)</f>
        <v xml:space="preserve"> </v>
      </c>
      <c r="D825" s="29" t="str">
        <f>IF(Замеры!T821=0, " ", Замеры!R821)</f>
        <v xml:space="preserve"> </v>
      </c>
      <c r="E825" s="29" t="str">
        <f>CONCATENATE(Замеры!N821,Замеры!Q821,Замеры!P821)</f>
        <v xml:space="preserve"> </v>
      </c>
      <c r="F825" s="30" t="str">
        <f>IF(Замеры!T821=0," ","---")</f>
        <v xml:space="preserve"> </v>
      </c>
      <c r="G825" s="31" t="str">
        <f>IF(Замеры!T821=0," ",Замеры!I821)</f>
        <v xml:space="preserve"> </v>
      </c>
      <c r="H825" s="31" t="str">
        <f>CONCATENATE(Замеры!AE821,Замеры!U821,Замеры!AF821)</f>
        <v>0 0</v>
      </c>
      <c r="I825" s="29" t="str">
        <f>CONCATENATE(Замеры!AC821,Замеры!U821,Замеры!AD821)</f>
        <v>0 0</v>
      </c>
      <c r="J825" s="31" t="str">
        <f>IF(Замеры!T821=0," ",G825*2.55)</f>
        <v xml:space="preserve"> </v>
      </c>
      <c r="K825" s="29" t="str">
        <f>IF(Замеры!T821=0," ",Замеры!AA821)</f>
        <v xml:space="preserve"> </v>
      </c>
      <c r="L825" s="29" t="str">
        <f>IF(Замеры!T821=0," ",Замеры!AB821)</f>
        <v xml:space="preserve"> </v>
      </c>
      <c r="M825" s="29" t="str">
        <f>IF(Замеры!T821=0," ",0.1)</f>
        <v xml:space="preserve"> </v>
      </c>
      <c r="N825" s="29" t="str">
        <f>IF(Замеры!T821=0," ",Замеры!T821)</f>
        <v xml:space="preserve"> </v>
      </c>
      <c r="O825" s="29" t="str">
        <f>Замеры!U821</f>
        <v xml:space="preserve"> </v>
      </c>
      <c r="P825" s="29" t="str">
        <f>Замеры!V821</f>
        <v xml:space="preserve"> </v>
      </c>
      <c r="Q825" s="29" t="str">
        <f>IF(Замеры!T821=0," ","+")</f>
        <v xml:space="preserve"> </v>
      </c>
      <c r="R825" s="32">
        <f>Замеры!S821</f>
        <v>0</v>
      </c>
      <c r="W825" s="33" t="e">
        <f t="shared" si="24"/>
        <v>#VALUE!</v>
      </c>
      <c r="X825" s="31" t="s">
        <v>75</v>
      </c>
      <c r="Y825" s="33" t="e">
        <f t="shared" si="25"/>
        <v>#VALUE!</v>
      </c>
      <c r="Z825" s="32"/>
    </row>
    <row r="826" spans="1:26" x14ac:dyDescent="0.3">
      <c r="A826" s="35">
        <f>IF(Замеры!B822=0, " ", Замеры!B822)</f>
        <v>817</v>
      </c>
      <c r="B826" s="37" t="str">
        <f>CONCATENATE(Замеры!C822,Замеры!E822)</f>
        <v>Группа от QF</v>
      </c>
      <c r="C826" s="35" t="str">
        <f>IF(Замеры!H822=0," ", Замеры!H822)</f>
        <v xml:space="preserve"> </v>
      </c>
      <c r="D826" s="29" t="str">
        <f>IF(Замеры!T822=0, " ", Замеры!R822)</f>
        <v xml:space="preserve"> </v>
      </c>
      <c r="E826" s="29" t="str">
        <f>CONCATENATE(Замеры!N822,Замеры!Q822,Замеры!P822)</f>
        <v xml:space="preserve"> </v>
      </c>
      <c r="F826" s="30" t="str">
        <f>IF(Замеры!T822=0," ","---")</f>
        <v xml:space="preserve"> </v>
      </c>
      <c r="G826" s="31" t="str">
        <f>IF(Замеры!T822=0," ",Замеры!I822)</f>
        <v xml:space="preserve"> </v>
      </c>
      <c r="H826" s="31" t="str">
        <f>CONCATENATE(Замеры!AE822,Замеры!U822,Замеры!AF822)</f>
        <v>0 0</v>
      </c>
      <c r="I826" s="29" t="str">
        <f>CONCATENATE(Замеры!AC822,Замеры!U822,Замеры!AD822)</f>
        <v>0 0</v>
      </c>
      <c r="J826" s="31" t="str">
        <f>IF(Замеры!T822=0," ",G826*2.55)</f>
        <v xml:space="preserve"> </v>
      </c>
      <c r="K826" s="29" t="str">
        <f>IF(Замеры!T822=0," ",Замеры!AA822)</f>
        <v xml:space="preserve"> </v>
      </c>
      <c r="L826" s="29" t="str">
        <f>IF(Замеры!T822=0," ",Замеры!AB822)</f>
        <v xml:space="preserve"> </v>
      </c>
      <c r="M826" s="29" t="str">
        <f>IF(Замеры!T822=0," ",0.1)</f>
        <v xml:space="preserve"> </v>
      </c>
      <c r="N826" s="29" t="str">
        <f>IF(Замеры!T822=0," ",Замеры!T822)</f>
        <v xml:space="preserve"> </v>
      </c>
      <c r="O826" s="29" t="str">
        <f>Замеры!U822</f>
        <v xml:space="preserve"> </v>
      </c>
      <c r="P826" s="29" t="str">
        <f>Замеры!V822</f>
        <v xml:space="preserve"> </v>
      </c>
      <c r="Q826" s="29" t="str">
        <f>IF(Замеры!T822=0," ","+")</f>
        <v xml:space="preserve"> </v>
      </c>
      <c r="R826" s="32">
        <f>Замеры!S822</f>
        <v>0</v>
      </c>
      <c r="W826" s="33" t="e">
        <f t="shared" si="24"/>
        <v>#VALUE!</v>
      </c>
      <c r="X826" s="31" t="s">
        <v>75</v>
      </c>
      <c r="Y826" s="33" t="e">
        <f t="shared" si="25"/>
        <v>#VALUE!</v>
      </c>
      <c r="Z826" s="32"/>
    </row>
    <row r="827" spans="1:26" x14ac:dyDescent="0.3">
      <c r="A827" s="35">
        <f>IF(Замеры!B823=0, " ", Замеры!B823)</f>
        <v>818</v>
      </c>
      <c r="B827" s="37" t="str">
        <f>CONCATENATE(Замеры!C823,Замеры!E823)</f>
        <v>Группа от QF</v>
      </c>
      <c r="C827" s="35" t="str">
        <f>IF(Замеры!H823=0," ", Замеры!H823)</f>
        <v xml:space="preserve"> </v>
      </c>
      <c r="D827" s="29" t="str">
        <f>IF(Замеры!T823=0, " ", Замеры!R823)</f>
        <v xml:space="preserve"> </v>
      </c>
      <c r="E827" s="29" t="str">
        <f>CONCATENATE(Замеры!N823,Замеры!Q823,Замеры!P823)</f>
        <v xml:space="preserve"> </v>
      </c>
      <c r="F827" s="30" t="str">
        <f>IF(Замеры!T823=0," ","---")</f>
        <v xml:space="preserve"> </v>
      </c>
      <c r="G827" s="31" t="str">
        <f>IF(Замеры!T823=0," ",Замеры!I823)</f>
        <v xml:space="preserve"> </v>
      </c>
      <c r="H827" s="31" t="str">
        <f>CONCATENATE(Замеры!AE823,Замеры!U823,Замеры!AF823)</f>
        <v>0 0</v>
      </c>
      <c r="I827" s="29" t="str">
        <f>CONCATENATE(Замеры!AC823,Замеры!U823,Замеры!AD823)</f>
        <v>0 0</v>
      </c>
      <c r="J827" s="31" t="str">
        <f>IF(Замеры!T823=0," ",G827*2.55)</f>
        <v xml:space="preserve"> </v>
      </c>
      <c r="K827" s="29" t="str">
        <f>IF(Замеры!T823=0," ",Замеры!AA823)</f>
        <v xml:space="preserve"> </v>
      </c>
      <c r="L827" s="29" t="str">
        <f>IF(Замеры!T823=0," ",Замеры!AB823)</f>
        <v xml:space="preserve"> </v>
      </c>
      <c r="M827" s="29" t="str">
        <f>IF(Замеры!T823=0," ",0.1)</f>
        <v xml:space="preserve"> </v>
      </c>
      <c r="N827" s="29" t="str">
        <f>IF(Замеры!T823=0," ",Замеры!T823)</f>
        <v xml:space="preserve"> </v>
      </c>
      <c r="O827" s="29" t="str">
        <f>Замеры!U823</f>
        <v xml:space="preserve"> </v>
      </c>
      <c r="P827" s="29" t="str">
        <f>Замеры!V823</f>
        <v xml:space="preserve"> </v>
      </c>
      <c r="Q827" s="29" t="str">
        <f>IF(Замеры!T823=0," ","+")</f>
        <v xml:space="preserve"> </v>
      </c>
      <c r="R827" s="32">
        <f>Замеры!S823</f>
        <v>0</v>
      </c>
      <c r="W827" s="33" t="e">
        <f t="shared" si="24"/>
        <v>#VALUE!</v>
      </c>
      <c r="X827" s="31" t="s">
        <v>75</v>
      </c>
      <c r="Y827" s="33" t="e">
        <f t="shared" si="25"/>
        <v>#VALUE!</v>
      </c>
      <c r="Z827" s="32"/>
    </row>
    <row r="828" spans="1:26" x14ac:dyDescent="0.3">
      <c r="A828" s="35">
        <f>IF(Замеры!B824=0, " ", Замеры!B824)</f>
        <v>819</v>
      </c>
      <c r="B828" s="37" t="str">
        <f>CONCATENATE(Замеры!C824,Замеры!E824)</f>
        <v>Группа от QF</v>
      </c>
      <c r="C828" s="35" t="str">
        <f>IF(Замеры!H824=0," ", Замеры!H824)</f>
        <v xml:space="preserve"> </v>
      </c>
      <c r="D828" s="29" t="str">
        <f>IF(Замеры!T824=0, " ", Замеры!R824)</f>
        <v xml:space="preserve"> </v>
      </c>
      <c r="E828" s="29" t="str">
        <f>CONCATENATE(Замеры!N824,Замеры!Q824,Замеры!P824)</f>
        <v xml:space="preserve"> </v>
      </c>
      <c r="F828" s="30" t="str">
        <f>IF(Замеры!T824=0," ","---")</f>
        <v xml:space="preserve"> </v>
      </c>
      <c r="G828" s="31" t="str">
        <f>IF(Замеры!T824=0," ",Замеры!I824)</f>
        <v xml:space="preserve"> </v>
      </c>
      <c r="H828" s="31" t="str">
        <f>CONCATENATE(Замеры!AE824,Замеры!U824,Замеры!AF824)</f>
        <v>0 0</v>
      </c>
      <c r="I828" s="29" t="str">
        <f>CONCATENATE(Замеры!AC824,Замеры!U824,Замеры!AD824)</f>
        <v>0 0</v>
      </c>
      <c r="J828" s="31" t="str">
        <f>IF(Замеры!T824=0," ",G828*2.55)</f>
        <v xml:space="preserve"> </v>
      </c>
      <c r="K828" s="29" t="str">
        <f>IF(Замеры!T824=0," ",Замеры!AA824)</f>
        <v xml:space="preserve"> </v>
      </c>
      <c r="L828" s="29" t="str">
        <f>IF(Замеры!T824=0," ",Замеры!AB824)</f>
        <v xml:space="preserve"> </v>
      </c>
      <c r="M828" s="29" t="str">
        <f>IF(Замеры!T824=0," ",0.1)</f>
        <v xml:space="preserve"> </v>
      </c>
      <c r="N828" s="29" t="str">
        <f>IF(Замеры!T824=0," ",Замеры!T824)</f>
        <v xml:space="preserve"> </v>
      </c>
      <c r="O828" s="29" t="str">
        <f>Замеры!U824</f>
        <v xml:space="preserve"> </v>
      </c>
      <c r="P828" s="29" t="str">
        <f>Замеры!V824</f>
        <v xml:space="preserve"> </v>
      </c>
      <c r="Q828" s="29" t="str">
        <f>IF(Замеры!T824=0," ","+")</f>
        <v xml:space="preserve"> </v>
      </c>
      <c r="R828" s="32">
        <f>Замеры!S824</f>
        <v>0</v>
      </c>
      <c r="W828" s="33" t="e">
        <f t="shared" si="24"/>
        <v>#VALUE!</v>
      </c>
      <c r="X828" s="31" t="s">
        <v>75</v>
      </c>
      <c r="Y828" s="33" t="e">
        <f t="shared" si="25"/>
        <v>#VALUE!</v>
      </c>
      <c r="Z828" s="32"/>
    </row>
    <row r="829" spans="1:26" x14ac:dyDescent="0.3">
      <c r="A829" s="35">
        <f>IF(Замеры!B825=0, " ", Замеры!B825)</f>
        <v>820</v>
      </c>
      <c r="B829" s="37" t="str">
        <f>CONCATENATE(Замеры!C825,Замеры!E825)</f>
        <v>Группа от QF</v>
      </c>
      <c r="C829" s="35" t="str">
        <f>IF(Замеры!H825=0," ", Замеры!H825)</f>
        <v xml:space="preserve"> </v>
      </c>
      <c r="D829" s="29" t="str">
        <f>IF(Замеры!T825=0, " ", Замеры!R825)</f>
        <v xml:space="preserve"> </v>
      </c>
      <c r="E829" s="29" t="str">
        <f>CONCATENATE(Замеры!N825,Замеры!Q825,Замеры!P825)</f>
        <v xml:space="preserve"> </v>
      </c>
      <c r="F829" s="30" t="str">
        <f>IF(Замеры!T825=0," ","---")</f>
        <v xml:space="preserve"> </v>
      </c>
      <c r="G829" s="31" t="str">
        <f>IF(Замеры!T825=0," ",Замеры!I825)</f>
        <v xml:space="preserve"> </v>
      </c>
      <c r="H829" s="31" t="str">
        <f>CONCATENATE(Замеры!AE825,Замеры!U825,Замеры!AF825)</f>
        <v>0 0</v>
      </c>
      <c r="I829" s="29" t="str">
        <f>CONCATENATE(Замеры!AC825,Замеры!U825,Замеры!AD825)</f>
        <v>0 0</v>
      </c>
      <c r="J829" s="31" t="str">
        <f>IF(Замеры!T825=0," ",G829*2.55)</f>
        <v xml:space="preserve"> </v>
      </c>
      <c r="K829" s="29" t="str">
        <f>IF(Замеры!T825=0," ",Замеры!AA825)</f>
        <v xml:space="preserve"> </v>
      </c>
      <c r="L829" s="29" t="str">
        <f>IF(Замеры!T825=0," ",Замеры!AB825)</f>
        <v xml:space="preserve"> </v>
      </c>
      <c r="M829" s="29" t="str">
        <f>IF(Замеры!T825=0," ",0.1)</f>
        <v xml:space="preserve"> </v>
      </c>
      <c r="N829" s="29" t="str">
        <f>IF(Замеры!T825=0," ",Замеры!T825)</f>
        <v xml:space="preserve"> </v>
      </c>
      <c r="O829" s="29" t="str">
        <f>Замеры!U825</f>
        <v xml:space="preserve"> </v>
      </c>
      <c r="P829" s="29" t="str">
        <f>Замеры!V825</f>
        <v xml:space="preserve"> </v>
      </c>
      <c r="Q829" s="29" t="str">
        <f>IF(Замеры!T825=0," ","+")</f>
        <v xml:space="preserve"> </v>
      </c>
      <c r="R829" s="32">
        <f>Замеры!S825</f>
        <v>0</v>
      </c>
      <c r="W829" s="33" t="e">
        <f t="shared" si="24"/>
        <v>#VALUE!</v>
      </c>
      <c r="X829" s="31" t="s">
        <v>75</v>
      </c>
      <c r="Y829" s="33" t="e">
        <f t="shared" si="25"/>
        <v>#VALUE!</v>
      </c>
      <c r="Z829" s="32"/>
    </row>
    <row r="830" spans="1:26" x14ac:dyDescent="0.3">
      <c r="A830" s="35">
        <f>IF(Замеры!B826=0, " ", Замеры!B826)</f>
        <v>821</v>
      </c>
      <c r="B830" s="37" t="str">
        <f>CONCATENATE(Замеры!C826,Замеры!E826)</f>
        <v>Группа от QF</v>
      </c>
      <c r="C830" s="35" t="str">
        <f>IF(Замеры!H826=0," ", Замеры!H826)</f>
        <v xml:space="preserve"> </v>
      </c>
      <c r="D830" s="29" t="str">
        <f>IF(Замеры!T826=0, " ", Замеры!R826)</f>
        <v xml:space="preserve"> </v>
      </c>
      <c r="E830" s="29" t="str">
        <f>CONCATENATE(Замеры!N826,Замеры!Q826,Замеры!P826)</f>
        <v xml:space="preserve"> </v>
      </c>
      <c r="F830" s="30" t="str">
        <f>IF(Замеры!T826=0," ","---")</f>
        <v xml:space="preserve"> </v>
      </c>
      <c r="G830" s="31" t="str">
        <f>IF(Замеры!T826=0," ",Замеры!I826)</f>
        <v xml:space="preserve"> </v>
      </c>
      <c r="H830" s="31" t="str">
        <f>CONCATENATE(Замеры!AE826,Замеры!U826,Замеры!AF826)</f>
        <v>0 0</v>
      </c>
      <c r="I830" s="29" t="str">
        <f>CONCATENATE(Замеры!AC826,Замеры!U826,Замеры!AD826)</f>
        <v>0 0</v>
      </c>
      <c r="J830" s="31" t="str">
        <f>IF(Замеры!T826=0," ",G830*2.55)</f>
        <v xml:space="preserve"> </v>
      </c>
      <c r="K830" s="29" t="str">
        <f>IF(Замеры!T826=0," ",Замеры!AA826)</f>
        <v xml:space="preserve"> </v>
      </c>
      <c r="L830" s="29" t="str">
        <f>IF(Замеры!T826=0," ",Замеры!AB826)</f>
        <v xml:space="preserve"> </v>
      </c>
      <c r="M830" s="29" t="str">
        <f>IF(Замеры!T826=0," ",0.1)</f>
        <v xml:space="preserve"> </v>
      </c>
      <c r="N830" s="29" t="str">
        <f>IF(Замеры!T826=0," ",Замеры!T826)</f>
        <v xml:space="preserve"> </v>
      </c>
      <c r="O830" s="29" t="str">
        <f>Замеры!U826</f>
        <v xml:space="preserve"> </v>
      </c>
      <c r="P830" s="29" t="str">
        <f>Замеры!V826</f>
        <v xml:space="preserve"> </v>
      </c>
      <c r="Q830" s="29" t="str">
        <f>IF(Замеры!T826=0," ","+")</f>
        <v xml:space="preserve"> </v>
      </c>
      <c r="R830" s="32">
        <f>Замеры!S826</f>
        <v>0</v>
      </c>
      <c r="W830" s="33" t="e">
        <f t="shared" si="24"/>
        <v>#VALUE!</v>
      </c>
      <c r="X830" s="31" t="s">
        <v>75</v>
      </c>
      <c r="Y830" s="33" t="e">
        <f t="shared" si="25"/>
        <v>#VALUE!</v>
      </c>
      <c r="Z830" s="32"/>
    </row>
    <row r="831" spans="1:26" x14ac:dyDescent="0.3">
      <c r="A831" s="35">
        <f>IF(Замеры!B827=0, " ", Замеры!B827)</f>
        <v>822</v>
      </c>
      <c r="B831" s="37" t="str">
        <f>CONCATENATE(Замеры!C827,Замеры!E827)</f>
        <v>Группа от QF</v>
      </c>
      <c r="C831" s="35" t="str">
        <f>IF(Замеры!H827=0," ", Замеры!H827)</f>
        <v xml:space="preserve"> </v>
      </c>
      <c r="D831" s="29" t="str">
        <f>IF(Замеры!T827=0, " ", Замеры!R827)</f>
        <v xml:space="preserve"> </v>
      </c>
      <c r="E831" s="29" t="str">
        <f>CONCATENATE(Замеры!N827,Замеры!Q827,Замеры!P827)</f>
        <v xml:space="preserve"> </v>
      </c>
      <c r="F831" s="30" t="str">
        <f>IF(Замеры!T827=0," ","---")</f>
        <v xml:space="preserve"> </v>
      </c>
      <c r="G831" s="31" t="str">
        <f>IF(Замеры!T827=0," ",Замеры!I827)</f>
        <v xml:space="preserve"> </v>
      </c>
      <c r="H831" s="31" t="str">
        <f>CONCATENATE(Замеры!AE827,Замеры!U827,Замеры!AF827)</f>
        <v>0 0</v>
      </c>
      <c r="I831" s="29" t="str">
        <f>CONCATENATE(Замеры!AC827,Замеры!U827,Замеры!AD827)</f>
        <v>0 0</v>
      </c>
      <c r="J831" s="31" t="str">
        <f>IF(Замеры!T827=0," ",G831*2.55)</f>
        <v xml:space="preserve"> </v>
      </c>
      <c r="K831" s="29" t="str">
        <f>IF(Замеры!T827=0," ",Замеры!AA827)</f>
        <v xml:space="preserve"> </v>
      </c>
      <c r="L831" s="29" t="str">
        <f>IF(Замеры!T827=0," ",Замеры!AB827)</f>
        <v xml:space="preserve"> </v>
      </c>
      <c r="M831" s="29" t="str">
        <f>IF(Замеры!T827=0," ",0.1)</f>
        <v xml:space="preserve"> </v>
      </c>
      <c r="N831" s="29" t="str">
        <f>IF(Замеры!T827=0," ",Замеры!T827)</f>
        <v xml:space="preserve"> </v>
      </c>
      <c r="O831" s="29" t="str">
        <f>Замеры!U827</f>
        <v xml:space="preserve"> </v>
      </c>
      <c r="P831" s="29" t="str">
        <f>Замеры!V827</f>
        <v xml:space="preserve"> </v>
      </c>
      <c r="Q831" s="29" t="str">
        <f>IF(Замеры!T827=0," ","+")</f>
        <v xml:space="preserve"> </v>
      </c>
      <c r="R831" s="32">
        <f>Замеры!S827</f>
        <v>0</v>
      </c>
      <c r="W831" s="33" t="e">
        <f t="shared" si="24"/>
        <v>#VALUE!</v>
      </c>
      <c r="X831" s="31" t="s">
        <v>75</v>
      </c>
      <c r="Y831" s="33" t="e">
        <f t="shared" si="25"/>
        <v>#VALUE!</v>
      </c>
      <c r="Z831" s="32"/>
    </row>
    <row r="832" spans="1:26" x14ac:dyDescent="0.3">
      <c r="A832" s="35">
        <f>IF(Замеры!B828=0, " ", Замеры!B828)</f>
        <v>823</v>
      </c>
      <c r="B832" s="37" t="str">
        <f>CONCATENATE(Замеры!C828,Замеры!E828)</f>
        <v>Группа от QF</v>
      </c>
      <c r="C832" s="35" t="str">
        <f>IF(Замеры!H828=0," ", Замеры!H828)</f>
        <v xml:space="preserve"> </v>
      </c>
      <c r="D832" s="29" t="str">
        <f>IF(Замеры!T828=0, " ", Замеры!R828)</f>
        <v xml:space="preserve"> </v>
      </c>
      <c r="E832" s="29" t="str">
        <f>CONCATENATE(Замеры!N828,Замеры!Q828,Замеры!P828)</f>
        <v xml:space="preserve"> </v>
      </c>
      <c r="F832" s="30" t="str">
        <f>IF(Замеры!T828=0," ","---")</f>
        <v xml:space="preserve"> </v>
      </c>
      <c r="G832" s="31" t="str">
        <f>IF(Замеры!T828=0," ",Замеры!I828)</f>
        <v xml:space="preserve"> </v>
      </c>
      <c r="H832" s="31" t="str">
        <f>CONCATENATE(Замеры!AE828,Замеры!U828,Замеры!AF828)</f>
        <v>0 0</v>
      </c>
      <c r="I832" s="29" t="str">
        <f>CONCATENATE(Замеры!AC828,Замеры!U828,Замеры!AD828)</f>
        <v>0 0</v>
      </c>
      <c r="J832" s="31" t="str">
        <f>IF(Замеры!T828=0," ",G832*2.55)</f>
        <v xml:space="preserve"> </v>
      </c>
      <c r="K832" s="29" t="str">
        <f>IF(Замеры!T828=0," ",Замеры!AA828)</f>
        <v xml:space="preserve"> </v>
      </c>
      <c r="L832" s="29" t="str">
        <f>IF(Замеры!T828=0," ",Замеры!AB828)</f>
        <v xml:space="preserve"> </v>
      </c>
      <c r="M832" s="29" t="str">
        <f>IF(Замеры!T828=0," ",0.1)</f>
        <v xml:space="preserve"> </v>
      </c>
      <c r="N832" s="29" t="str">
        <f>IF(Замеры!T828=0," ",Замеры!T828)</f>
        <v xml:space="preserve"> </v>
      </c>
      <c r="O832" s="29" t="str">
        <f>Замеры!U828</f>
        <v xml:space="preserve"> </v>
      </c>
      <c r="P832" s="29" t="str">
        <f>Замеры!V828</f>
        <v xml:space="preserve"> </v>
      </c>
      <c r="Q832" s="29" t="str">
        <f>IF(Замеры!T828=0," ","+")</f>
        <v xml:space="preserve"> </v>
      </c>
      <c r="R832" s="32">
        <f>Замеры!S828</f>
        <v>0</v>
      </c>
      <c r="W832" s="33" t="e">
        <f t="shared" si="24"/>
        <v>#VALUE!</v>
      </c>
      <c r="X832" s="31" t="s">
        <v>75</v>
      </c>
      <c r="Y832" s="33" t="e">
        <f t="shared" si="25"/>
        <v>#VALUE!</v>
      </c>
      <c r="Z832" s="32"/>
    </row>
    <row r="833" spans="1:26" x14ac:dyDescent="0.3">
      <c r="A833" s="35">
        <f>IF(Замеры!B829=0, " ", Замеры!B829)</f>
        <v>824</v>
      </c>
      <c r="B833" s="37" t="str">
        <f>CONCATENATE(Замеры!C829,Замеры!E829)</f>
        <v>Группа от QF</v>
      </c>
      <c r="C833" s="35" t="str">
        <f>IF(Замеры!H829=0," ", Замеры!H829)</f>
        <v xml:space="preserve"> </v>
      </c>
      <c r="D833" s="29" t="str">
        <f>IF(Замеры!T829=0, " ", Замеры!R829)</f>
        <v xml:space="preserve"> </v>
      </c>
      <c r="E833" s="29" t="str">
        <f>CONCATENATE(Замеры!N829,Замеры!Q829,Замеры!P829)</f>
        <v xml:space="preserve"> </v>
      </c>
      <c r="F833" s="30" t="str">
        <f>IF(Замеры!T829=0," ","---")</f>
        <v xml:space="preserve"> </v>
      </c>
      <c r="G833" s="31" t="str">
        <f>IF(Замеры!T829=0," ",Замеры!I829)</f>
        <v xml:space="preserve"> </v>
      </c>
      <c r="H833" s="31" t="str">
        <f>CONCATENATE(Замеры!AE829,Замеры!U829,Замеры!AF829)</f>
        <v>0 0</v>
      </c>
      <c r="I833" s="29" t="str">
        <f>CONCATENATE(Замеры!AC829,Замеры!U829,Замеры!AD829)</f>
        <v>0 0</v>
      </c>
      <c r="J833" s="31" t="str">
        <f>IF(Замеры!T829=0," ",G833*2.55)</f>
        <v xml:space="preserve"> </v>
      </c>
      <c r="K833" s="29" t="str">
        <f>IF(Замеры!T829=0," ",Замеры!AA829)</f>
        <v xml:space="preserve"> </v>
      </c>
      <c r="L833" s="29" t="str">
        <f>IF(Замеры!T829=0," ",Замеры!AB829)</f>
        <v xml:space="preserve"> </v>
      </c>
      <c r="M833" s="29" t="str">
        <f>IF(Замеры!T829=0," ",0.1)</f>
        <v xml:space="preserve"> </v>
      </c>
      <c r="N833" s="29" t="str">
        <f>IF(Замеры!T829=0," ",Замеры!T829)</f>
        <v xml:space="preserve"> </v>
      </c>
      <c r="O833" s="29" t="str">
        <f>Замеры!U829</f>
        <v xml:space="preserve"> </v>
      </c>
      <c r="P833" s="29" t="str">
        <f>Замеры!V829</f>
        <v xml:space="preserve"> </v>
      </c>
      <c r="Q833" s="29" t="str">
        <f>IF(Замеры!T829=0," ","+")</f>
        <v xml:space="preserve"> </v>
      </c>
      <c r="R833" s="32">
        <f>Замеры!S829</f>
        <v>0</v>
      </c>
      <c r="W833" s="33" t="e">
        <f t="shared" si="24"/>
        <v>#VALUE!</v>
      </c>
      <c r="X833" s="31" t="s">
        <v>75</v>
      </c>
      <c r="Y833" s="33" t="e">
        <f t="shared" si="25"/>
        <v>#VALUE!</v>
      </c>
      <c r="Z833" s="32"/>
    </row>
    <row r="834" spans="1:26" x14ac:dyDescent="0.3">
      <c r="A834" s="35">
        <f>IF(Замеры!B830=0, " ", Замеры!B830)</f>
        <v>825</v>
      </c>
      <c r="B834" s="37" t="str">
        <f>CONCATENATE(Замеры!C830,Замеры!E830)</f>
        <v>Группа от QF</v>
      </c>
      <c r="C834" s="35" t="str">
        <f>IF(Замеры!H830=0," ", Замеры!H830)</f>
        <v xml:space="preserve"> </v>
      </c>
      <c r="D834" s="29" t="str">
        <f>IF(Замеры!T830=0, " ", Замеры!R830)</f>
        <v xml:space="preserve"> </v>
      </c>
      <c r="E834" s="29" t="str">
        <f>CONCATENATE(Замеры!N830,Замеры!Q830,Замеры!P830)</f>
        <v xml:space="preserve"> </v>
      </c>
      <c r="F834" s="30" t="str">
        <f>IF(Замеры!T830=0," ","---")</f>
        <v xml:space="preserve"> </v>
      </c>
      <c r="G834" s="31" t="str">
        <f>IF(Замеры!T830=0," ",Замеры!I830)</f>
        <v xml:space="preserve"> </v>
      </c>
      <c r="H834" s="31" t="str">
        <f>CONCATENATE(Замеры!AE830,Замеры!U830,Замеры!AF830)</f>
        <v>0 0</v>
      </c>
      <c r="I834" s="29" t="str">
        <f>CONCATENATE(Замеры!AC830,Замеры!U830,Замеры!AD830)</f>
        <v>0 0</v>
      </c>
      <c r="J834" s="31" t="str">
        <f>IF(Замеры!T830=0," ",G834*2.55)</f>
        <v xml:space="preserve"> </v>
      </c>
      <c r="K834" s="29" t="str">
        <f>IF(Замеры!T830=0," ",Замеры!AA830)</f>
        <v xml:space="preserve"> </v>
      </c>
      <c r="L834" s="29" t="str">
        <f>IF(Замеры!T830=0," ",Замеры!AB830)</f>
        <v xml:space="preserve"> </v>
      </c>
      <c r="M834" s="29" t="str">
        <f>IF(Замеры!T830=0," ",0.1)</f>
        <v xml:space="preserve"> </v>
      </c>
      <c r="N834" s="29" t="str">
        <f>IF(Замеры!T830=0," ",Замеры!T830)</f>
        <v xml:space="preserve"> </v>
      </c>
      <c r="O834" s="29" t="str">
        <f>Замеры!U830</f>
        <v xml:space="preserve"> </v>
      </c>
      <c r="P834" s="29" t="str">
        <f>Замеры!V830</f>
        <v xml:space="preserve"> </v>
      </c>
      <c r="Q834" s="29" t="str">
        <f>IF(Замеры!T830=0," ","+")</f>
        <v xml:space="preserve"> </v>
      </c>
      <c r="R834" s="32">
        <f>Замеры!S830</f>
        <v>0</v>
      </c>
      <c r="W834" s="33" t="e">
        <f t="shared" si="24"/>
        <v>#VALUE!</v>
      </c>
      <c r="X834" s="31" t="s">
        <v>75</v>
      </c>
      <c r="Y834" s="33" t="e">
        <f t="shared" si="25"/>
        <v>#VALUE!</v>
      </c>
      <c r="Z834" s="32"/>
    </row>
    <row r="835" spans="1:26" x14ac:dyDescent="0.3">
      <c r="A835" s="35">
        <f>IF(Замеры!B831=0, " ", Замеры!B831)</f>
        <v>826</v>
      </c>
      <c r="B835" s="37" t="str">
        <f>CONCATENATE(Замеры!C831,Замеры!E831)</f>
        <v>Группа от QF</v>
      </c>
      <c r="C835" s="35" t="str">
        <f>IF(Замеры!H831=0," ", Замеры!H831)</f>
        <v xml:space="preserve"> </v>
      </c>
      <c r="D835" s="29" t="str">
        <f>IF(Замеры!T831=0, " ", Замеры!R831)</f>
        <v xml:space="preserve"> </v>
      </c>
      <c r="E835" s="29" t="str">
        <f>CONCATENATE(Замеры!N831,Замеры!Q831,Замеры!P831)</f>
        <v xml:space="preserve"> </v>
      </c>
      <c r="F835" s="30" t="str">
        <f>IF(Замеры!T831=0," ","---")</f>
        <v xml:space="preserve"> </v>
      </c>
      <c r="G835" s="31" t="str">
        <f>IF(Замеры!T831=0," ",Замеры!I831)</f>
        <v xml:space="preserve"> </v>
      </c>
      <c r="H835" s="31" t="str">
        <f>CONCATENATE(Замеры!AE831,Замеры!U831,Замеры!AF831)</f>
        <v>0 0</v>
      </c>
      <c r="I835" s="29" t="str">
        <f>CONCATENATE(Замеры!AC831,Замеры!U831,Замеры!AD831)</f>
        <v>0 0</v>
      </c>
      <c r="J835" s="31" t="str">
        <f>IF(Замеры!T831=0," ",G835*2.55)</f>
        <v xml:space="preserve"> </v>
      </c>
      <c r="K835" s="29" t="str">
        <f>IF(Замеры!T831=0," ",Замеры!AA831)</f>
        <v xml:space="preserve"> </v>
      </c>
      <c r="L835" s="29" t="str">
        <f>IF(Замеры!T831=0," ",Замеры!AB831)</f>
        <v xml:space="preserve"> </v>
      </c>
      <c r="M835" s="29" t="str">
        <f>IF(Замеры!T831=0," ",0.1)</f>
        <v xml:space="preserve"> </v>
      </c>
      <c r="N835" s="29" t="str">
        <f>IF(Замеры!T831=0," ",Замеры!T831)</f>
        <v xml:space="preserve"> </v>
      </c>
      <c r="O835" s="29" t="str">
        <f>Замеры!U831</f>
        <v xml:space="preserve"> </v>
      </c>
      <c r="P835" s="29" t="str">
        <f>Замеры!V831</f>
        <v xml:space="preserve"> </v>
      </c>
      <c r="Q835" s="29" t="str">
        <f>IF(Замеры!T831=0," ","+")</f>
        <v xml:space="preserve"> </v>
      </c>
      <c r="R835" s="32">
        <f>Замеры!S831</f>
        <v>0</v>
      </c>
      <c r="W835" s="33" t="e">
        <f t="shared" si="24"/>
        <v>#VALUE!</v>
      </c>
      <c r="X835" s="31" t="s">
        <v>75</v>
      </c>
      <c r="Y835" s="33" t="e">
        <f t="shared" si="25"/>
        <v>#VALUE!</v>
      </c>
      <c r="Z835" s="32"/>
    </row>
    <row r="836" spans="1:26" x14ac:dyDescent="0.3">
      <c r="A836" s="35">
        <f>IF(Замеры!B832=0, " ", Замеры!B832)</f>
        <v>827</v>
      </c>
      <c r="B836" s="37" t="str">
        <f>CONCATENATE(Замеры!C832,Замеры!E832)</f>
        <v>Группа от QF</v>
      </c>
      <c r="C836" s="35" t="str">
        <f>IF(Замеры!H832=0," ", Замеры!H832)</f>
        <v xml:space="preserve"> </v>
      </c>
      <c r="D836" s="29" t="str">
        <f>IF(Замеры!T832=0, " ", Замеры!R832)</f>
        <v xml:space="preserve"> </v>
      </c>
      <c r="E836" s="29" t="str">
        <f>CONCATENATE(Замеры!N832,Замеры!Q832,Замеры!P832)</f>
        <v xml:space="preserve"> </v>
      </c>
      <c r="F836" s="30" t="str">
        <f>IF(Замеры!T832=0," ","---")</f>
        <v xml:space="preserve"> </v>
      </c>
      <c r="G836" s="31" t="str">
        <f>IF(Замеры!T832=0," ",Замеры!I832)</f>
        <v xml:space="preserve"> </v>
      </c>
      <c r="H836" s="31" t="str">
        <f>CONCATENATE(Замеры!AE832,Замеры!U832,Замеры!AF832)</f>
        <v>0 0</v>
      </c>
      <c r="I836" s="29" t="str">
        <f>CONCATENATE(Замеры!AC832,Замеры!U832,Замеры!AD832)</f>
        <v>0 0</v>
      </c>
      <c r="J836" s="31" t="str">
        <f>IF(Замеры!T832=0," ",G836*2.55)</f>
        <v xml:space="preserve"> </v>
      </c>
      <c r="K836" s="29" t="str">
        <f>IF(Замеры!T832=0," ",Замеры!AA832)</f>
        <v xml:space="preserve"> </v>
      </c>
      <c r="L836" s="29" t="str">
        <f>IF(Замеры!T832=0," ",Замеры!AB832)</f>
        <v xml:space="preserve"> </v>
      </c>
      <c r="M836" s="29" t="str">
        <f>IF(Замеры!T832=0," ",0.1)</f>
        <v xml:space="preserve"> </v>
      </c>
      <c r="N836" s="29" t="str">
        <f>IF(Замеры!T832=0," ",Замеры!T832)</f>
        <v xml:space="preserve"> </v>
      </c>
      <c r="O836" s="29" t="str">
        <f>Замеры!U832</f>
        <v xml:space="preserve"> </v>
      </c>
      <c r="P836" s="29" t="str">
        <f>Замеры!V832</f>
        <v xml:space="preserve"> </v>
      </c>
      <c r="Q836" s="29" t="str">
        <f>IF(Замеры!T832=0," ","+")</f>
        <v xml:space="preserve"> </v>
      </c>
      <c r="R836" s="32">
        <f>Замеры!S832</f>
        <v>0</v>
      </c>
      <c r="W836" s="33" t="e">
        <f t="shared" si="24"/>
        <v>#VALUE!</v>
      </c>
      <c r="X836" s="31" t="s">
        <v>75</v>
      </c>
      <c r="Y836" s="33" t="e">
        <f t="shared" si="25"/>
        <v>#VALUE!</v>
      </c>
      <c r="Z836" s="32"/>
    </row>
    <row r="837" spans="1:26" x14ac:dyDescent="0.3">
      <c r="A837" s="35">
        <f>IF(Замеры!B833=0, " ", Замеры!B833)</f>
        <v>828</v>
      </c>
      <c r="B837" s="37" t="str">
        <f>CONCATENATE(Замеры!C833,Замеры!E833)</f>
        <v>Группа от QF</v>
      </c>
      <c r="C837" s="35" t="str">
        <f>IF(Замеры!H833=0," ", Замеры!H833)</f>
        <v xml:space="preserve"> </v>
      </c>
      <c r="D837" s="29" t="str">
        <f>IF(Замеры!T833=0, " ", Замеры!R833)</f>
        <v xml:space="preserve"> </v>
      </c>
      <c r="E837" s="29" t="str">
        <f>CONCATENATE(Замеры!N833,Замеры!Q833,Замеры!P833)</f>
        <v xml:space="preserve"> </v>
      </c>
      <c r="F837" s="30" t="str">
        <f>IF(Замеры!T833=0," ","---")</f>
        <v xml:space="preserve"> </v>
      </c>
      <c r="G837" s="31" t="str">
        <f>IF(Замеры!T833=0," ",Замеры!I833)</f>
        <v xml:space="preserve"> </v>
      </c>
      <c r="H837" s="31" t="str">
        <f>CONCATENATE(Замеры!AE833,Замеры!U833,Замеры!AF833)</f>
        <v>0 0</v>
      </c>
      <c r="I837" s="29" t="str">
        <f>CONCATENATE(Замеры!AC833,Замеры!U833,Замеры!AD833)</f>
        <v>0 0</v>
      </c>
      <c r="J837" s="31" t="str">
        <f>IF(Замеры!T833=0," ",G837*2.55)</f>
        <v xml:space="preserve"> </v>
      </c>
      <c r="K837" s="29" t="str">
        <f>IF(Замеры!T833=0," ",Замеры!AA833)</f>
        <v xml:space="preserve"> </v>
      </c>
      <c r="L837" s="29" t="str">
        <f>IF(Замеры!T833=0," ",Замеры!AB833)</f>
        <v xml:space="preserve"> </v>
      </c>
      <c r="M837" s="29" t="str">
        <f>IF(Замеры!T833=0," ",0.1)</f>
        <v xml:space="preserve"> </v>
      </c>
      <c r="N837" s="29" t="str">
        <f>IF(Замеры!T833=0," ",Замеры!T833)</f>
        <v xml:space="preserve"> </v>
      </c>
      <c r="O837" s="29" t="str">
        <f>Замеры!U833</f>
        <v xml:space="preserve"> </v>
      </c>
      <c r="P837" s="29" t="str">
        <f>Замеры!V833</f>
        <v xml:space="preserve"> </v>
      </c>
      <c r="Q837" s="29" t="str">
        <f>IF(Замеры!T833=0," ","+")</f>
        <v xml:space="preserve"> </v>
      </c>
      <c r="R837" s="32">
        <f>Замеры!S833</f>
        <v>0</v>
      </c>
      <c r="W837" s="33" t="e">
        <f t="shared" si="24"/>
        <v>#VALUE!</v>
      </c>
      <c r="X837" s="31" t="s">
        <v>75</v>
      </c>
      <c r="Y837" s="33" t="e">
        <f t="shared" si="25"/>
        <v>#VALUE!</v>
      </c>
      <c r="Z837" s="32"/>
    </row>
    <row r="838" spans="1:26" x14ac:dyDescent="0.3">
      <c r="A838" s="35">
        <f>IF(Замеры!B834=0, " ", Замеры!B834)</f>
        <v>829</v>
      </c>
      <c r="B838" s="37" t="str">
        <f>CONCATENATE(Замеры!C834,Замеры!E834)</f>
        <v>Группа от QF</v>
      </c>
      <c r="C838" s="35" t="str">
        <f>IF(Замеры!H834=0," ", Замеры!H834)</f>
        <v xml:space="preserve"> </v>
      </c>
      <c r="D838" s="29" t="str">
        <f>IF(Замеры!T834=0, " ", Замеры!R834)</f>
        <v xml:space="preserve"> </v>
      </c>
      <c r="E838" s="29" t="str">
        <f>CONCATENATE(Замеры!N834,Замеры!Q834,Замеры!P834)</f>
        <v xml:space="preserve"> </v>
      </c>
      <c r="F838" s="30" t="str">
        <f>IF(Замеры!T834=0," ","---")</f>
        <v xml:space="preserve"> </v>
      </c>
      <c r="G838" s="31" t="str">
        <f>IF(Замеры!T834=0," ",Замеры!I834)</f>
        <v xml:space="preserve"> </v>
      </c>
      <c r="H838" s="31" t="str">
        <f>CONCATENATE(Замеры!AE834,Замеры!U834,Замеры!AF834)</f>
        <v>0 0</v>
      </c>
      <c r="I838" s="29" t="str">
        <f>CONCATENATE(Замеры!AC834,Замеры!U834,Замеры!AD834)</f>
        <v>0 0</v>
      </c>
      <c r="J838" s="31" t="str">
        <f>IF(Замеры!T834=0," ",G838*2.55)</f>
        <v xml:space="preserve"> </v>
      </c>
      <c r="K838" s="29" t="str">
        <f>IF(Замеры!T834=0," ",Замеры!AA834)</f>
        <v xml:space="preserve"> </v>
      </c>
      <c r="L838" s="29" t="str">
        <f>IF(Замеры!T834=0," ",Замеры!AB834)</f>
        <v xml:space="preserve"> </v>
      </c>
      <c r="M838" s="29" t="str">
        <f>IF(Замеры!T834=0," ",0.1)</f>
        <v xml:space="preserve"> </v>
      </c>
      <c r="N838" s="29" t="str">
        <f>IF(Замеры!T834=0," ",Замеры!T834)</f>
        <v xml:space="preserve"> </v>
      </c>
      <c r="O838" s="29" t="str">
        <f>Замеры!U834</f>
        <v xml:space="preserve"> </v>
      </c>
      <c r="P838" s="29" t="str">
        <f>Замеры!V834</f>
        <v xml:space="preserve"> </v>
      </c>
      <c r="Q838" s="29" t="str">
        <f>IF(Замеры!T834=0," ","+")</f>
        <v xml:space="preserve"> </v>
      </c>
      <c r="R838" s="32">
        <f>Замеры!S834</f>
        <v>0</v>
      </c>
      <c r="W838" s="33" t="e">
        <f t="shared" si="24"/>
        <v>#VALUE!</v>
      </c>
      <c r="X838" s="31" t="s">
        <v>75</v>
      </c>
      <c r="Y838" s="33" t="e">
        <f t="shared" si="25"/>
        <v>#VALUE!</v>
      </c>
      <c r="Z838" s="32"/>
    </row>
    <row r="839" spans="1:26" x14ac:dyDescent="0.3">
      <c r="A839" s="35">
        <f>IF(Замеры!B835=0, " ", Замеры!B835)</f>
        <v>830</v>
      </c>
      <c r="B839" s="37" t="str">
        <f>CONCATENATE(Замеры!C835,Замеры!E835)</f>
        <v>Группа от QF</v>
      </c>
      <c r="C839" s="35" t="str">
        <f>IF(Замеры!H835=0," ", Замеры!H835)</f>
        <v xml:space="preserve"> </v>
      </c>
      <c r="D839" s="29" t="str">
        <f>IF(Замеры!T835=0, " ", Замеры!R835)</f>
        <v xml:space="preserve"> </v>
      </c>
      <c r="E839" s="29" t="str">
        <f>CONCATENATE(Замеры!N835,Замеры!Q835,Замеры!P835)</f>
        <v xml:space="preserve"> </v>
      </c>
      <c r="F839" s="30" t="str">
        <f>IF(Замеры!T835=0," ","---")</f>
        <v xml:space="preserve"> </v>
      </c>
      <c r="G839" s="31" t="str">
        <f>IF(Замеры!T835=0," ",Замеры!I835)</f>
        <v xml:space="preserve"> </v>
      </c>
      <c r="H839" s="31" t="str">
        <f>CONCATENATE(Замеры!AE835,Замеры!U835,Замеры!AF835)</f>
        <v>0 0</v>
      </c>
      <c r="I839" s="29" t="str">
        <f>CONCATENATE(Замеры!AC835,Замеры!U835,Замеры!AD835)</f>
        <v>0 0</v>
      </c>
      <c r="J839" s="31" t="str">
        <f>IF(Замеры!T835=0," ",G839*2.55)</f>
        <v xml:space="preserve"> </v>
      </c>
      <c r="K839" s="29" t="str">
        <f>IF(Замеры!T835=0," ",Замеры!AA835)</f>
        <v xml:space="preserve"> </v>
      </c>
      <c r="L839" s="29" t="str">
        <f>IF(Замеры!T835=0," ",Замеры!AB835)</f>
        <v xml:space="preserve"> </v>
      </c>
      <c r="M839" s="29" t="str">
        <f>IF(Замеры!T835=0," ",0.1)</f>
        <v xml:space="preserve"> </v>
      </c>
      <c r="N839" s="29" t="str">
        <f>IF(Замеры!T835=0," ",Замеры!T835)</f>
        <v xml:space="preserve"> </v>
      </c>
      <c r="O839" s="29" t="str">
        <f>Замеры!U835</f>
        <v xml:space="preserve"> </v>
      </c>
      <c r="P839" s="29" t="str">
        <f>Замеры!V835</f>
        <v xml:space="preserve"> </v>
      </c>
      <c r="Q839" s="29" t="str">
        <f>IF(Замеры!T835=0," ","+")</f>
        <v xml:space="preserve"> </v>
      </c>
      <c r="R839" s="32">
        <f>Замеры!S835</f>
        <v>0</v>
      </c>
      <c r="W839" s="33" t="e">
        <f t="shared" si="24"/>
        <v>#VALUE!</v>
      </c>
      <c r="X839" s="31" t="s">
        <v>75</v>
      </c>
      <c r="Y839" s="33" t="e">
        <f t="shared" si="25"/>
        <v>#VALUE!</v>
      </c>
      <c r="Z839" s="32"/>
    </row>
    <row r="840" spans="1:26" x14ac:dyDescent="0.3">
      <c r="A840" s="35">
        <f>IF(Замеры!B836=0, " ", Замеры!B836)</f>
        <v>831</v>
      </c>
      <c r="B840" s="37" t="str">
        <f>CONCATENATE(Замеры!C836,Замеры!E836)</f>
        <v>Группа от QF</v>
      </c>
      <c r="C840" s="35" t="str">
        <f>IF(Замеры!H836=0," ", Замеры!H836)</f>
        <v xml:space="preserve"> </v>
      </c>
      <c r="D840" s="29" t="str">
        <f>IF(Замеры!T836=0, " ", Замеры!R836)</f>
        <v xml:space="preserve"> </v>
      </c>
      <c r="E840" s="29" t="str">
        <f>CONCATENATE(Замеры!N836,Замеры!Q836,Замеры!P836)</f>
        <v xml:space="preserve"> </v>
      </c>
      <c r="F840" s="30" t="str">
        <f>IF(Замеры!T836=0," ","---")</f>
        <v xml:space="preserve"> </v>
      </c>
      <c r="G840" s="31" t="str">
        <f>IF(Замеры!T836=0," ",Замеры!I836)</f>
        <v xml:space="preserve"> </v>
      </c>
      <c r="H840" s="31" t="str">
        <f>CONCATENATE(Замеры!AE836,Замеры!U836,Замеры!AF836)</f>
        <v>0 0</v>
      </c>
      <c r="I840" s="29" t="str">
        <f>CONCATENATE(Замеры!AC836,Замеры!U836,Замеры!AD836)</f>
        <v>0 0</v>
      </c>
      <c r="J840" s="31" t="str">
        <f>IF(Замеры!T836=0," ",G840*2.55)</f>
        <v xml:space="preserve"> </v>
      </c>
      <c r="K840" s="29" t="str">
        <f>IF(Замеры!T836=0," ",Замеры!AA836)</f>
        <v xml:space="preserve"> </v>
      </c>
      <c r="L840" s="29" t="str">
        <f>IF(Замеры!T836=0," ",Замеры!AB836)</f>
        <v xml:space="preserve"> </v>
      </c>
      <c r="M840" s="29" t="str">
        <f>IF(Замеры!T836=0," ",0.1)</f>
        <v xml:space="preserve"> </v>
      </c>
      <c r="N840" s="29" t="str">
        <f>IF(Замеры!T836=0," ",Замеры!T836)</f>
        <v xml:space="preserve"> </v>
      </c>
      <c r="O840" s="29" t="str">
        <f>Замеры!U836</f>
        <v xml:space="preserve"> </v>
      </c>
      <c r="P840" s="29" t="str">
        <f>Замеры!V836</f>
        <v xml:space="preserve"> </v>
      </c>
      <c r="Q840" s="29" t="str">
        <f>IF(Замеры!T836=0," ","+")</f>
        <v xml:space="preserve"> </v>
      </c>
      <c r="R840" s="32">
        <f>Замеры!S836</f>
        <v>0</v>
      </c>
      <c r="W840" s="33" t="e">
        <f t="shared" si="24"/>
        <v>#VALUE!</v>
      </c>
      <c r="X840" s="31" t="s">
        <v>75</v>
      </c>
      <c r="Y840" s="33" t="e">
        <f t="shared" si="25"/>
        <v>#VALUE!</v>
      </c>
      <c r="Z840" s="32"/>
    </row>
    <row r="841" spans="1:26" x14ac:dyDescent="0.3">
      <c r="A841" s="35">
        <f>IF(Замеры!B837=0, " ", Замеры!B837)</f>
        <v>832</v>
      </c>
      <c r="B841" s="37" t="str">
        <f>CONCATENATE(Замеры!C837,Замеры!E837)</f>
        <v>Группа от QF</v>
      </c>
      <c r="C841" s="35" t="str">
        <f>IF(Замеры!H837=0," ", Замеры!H837)</f>
        <v xml:space="preserve"> </v>
      </c>
      <c r="D841" s="29" t="str">
        <f>IF(Замеры!T837=0, " ", Замеры!R837)</f>
        <v xml:space="preserve"> </v>
      </c>
      <c r="E841" s="29" t="str">
        <f>CONCATENATE(Замеры!N837,Замеры!Q837,Замеры!P837)</f>
        <v xml:space="preserve"> </v>
      </c>
      <c r="F841" s="30" t="str">
        <f>IF(Замеры!T837=0," ","---")</f>
        <v xml:space="preserve"> </v>
      </c>
      <c r="G841" s="31" t="str">
        <f>IF(Замеры!T837=0," ",Замеры!I837)</f>
        <v xml:space="preserve"> </v>
      </c>
      <c r="H841" s="31" t="str">
        <f>CONCATENATE(Замеры!AE837,Замеры!U837,Замеры!AF837)</f>
        <v>0 0</v>
      </c>
      <c r="I841" s="29" t="str">
        <f>CONCATENATE(Замеры!AC837,Замеры!U837,Замеры!AD837)</f>
        <v>0 0</v>
      </c>
      <c r="J841" s="31" t="str">
        <f>IF(Замеры!T837=0," ",G841*2.55)</f>
        <v xml:space="preserve"> </v>
      </c>
      <c r="K841" s="29" t="str">
        <f>IF(Замеры!T837=0," ",Замеры!AA837)</f>
        <v xml:space="preserve"> </v>
      </c>
      <c r="L841" s="29" t="str">
        <f>IF(Замеры!T837=0," ",Замеры!AB837)</f>
        <v xml:space="preserve"> </v>
      </c>
      <c r="M841" s="29" t="str">
        <f>IF(Замеры!T837=0," ",0.1)</f>
        <v xml:space="preserve"> </v>
      </c>
      <c r="N841" s="29" t="str">
        <f>IF(Замеры!T837=0," ",Замеры!T837)</f>
        <v xml:space="preserve"> </v>
      </c>
      <c r="O841" s="29" t="str">
        <f>Замеры!U837</f>
        <v xml:space="preserve"> </v>
      </c>
      <c r="P841" s="29" t="str">
        <f>Замеры!V837</f>
        <v xml:space="preserve"> </v>
      </c>
      <c r="Q841" s="29" t="str">
        <f>IF(Замеры!T837=0," ","+")</f>
        <v xml:space="preserve"> </v>
      </c>
      <c r="R841" s="32">
        <f>Замеры!S837</f>
        <v>0</v>
      </c>
      <c r="W841" s="33" t="e">
        <f t="shared" si="24"/>
        <v>#VALUE!</v>
      </c>
      <c r="X841" s="31" t="s">
        <v>75</v>
      </c>
      <c r="Y841" s="33" t="e">
        <f t="shared" si="25"/>
        <v>#VALUE!</v>
      </c>
      <c r="Z841" s="32"/>
    </row>
    <row r="842" spans="1:26" x14ac:dyDescent="0.3">
      <c r="A842" s="35">
        <f>IF(Замеры!B838=0, " ", Замеры!B838)</f>
        <v>833</v>
      </c>
      <c r="B842" s="37" t="str">
        <f>CONCATENATE(Замеры!C838,Замеры!E838)</f>
        <v>Группа от QF</v>
      </c>
      <c r="C842" s="35" t="str">
        <f>IF(Замеры!H838=0," ", Замеры!H838)</f>
        <v xml:space="preserve"> </v>
      </c>
      <c r="D842" s="29" t="str">
        <f>IF(Замеры!T838=0, " ", Замеры!R838)</f>
        <v xml:space="preserve"> </v>
      </c>
      <c r="E842" s="29" t="str">
        <f>CONCATENATE(Замеры!N838,Замеры!Q838,Замеры!P838)</f>
        <v xml:space="preserve"> </v>
      </c>
      <c r="F842" s="30" t="str">
        <f>IF(Замеры!T838=0," ","---")</f>
        <v xml:space="preserve"> </v>
      </c>
      <c r="G842" s="31" t="str">
        <f>IF(Замеры!T838=0," ",Замеры!I838)</f>
        <v xml:space="preserve"> </v>
      </c>
      <c r="H842" s="31" t="str">
        <f>CONCATENATE(Замеры!AE838,Замеры!U838,Замеры!AF838)</f>
        <v>0 0</v>
      </c>
      <c r="I842" s="29" t="str">
        <f>CONCATENATE(Замеры!AC838,Замеры!U838,Замеры!AD838)</f>
        <v>0 0</v>
      </c>
      <c r="J842" s="31" t="str">
        <f>IF(Замеры!T838=0," ",G842*2.55)</f>
        <v xml:space="preserve"> </v>
      </c>
      <c r="K842" s="29" t="str">
        <f>IF(Замеры!T838=0," ",Замеры!AA838)</f>
        <v xml:space="preserve"> </v>
      </c>
      <c r="L842" s="29" t="str">
        <f>IF(Замеры!T838=0," ",Замеры!AB838)</f>
        <v xml:space="preserve"> </v>
      </c>
      <c r="M842" s="29" t="str">
        <f>IF(Замеры!T838=0," ",0.1)</f>
        <v xml:space="preserve"> </v>
      </c>
      <c r="N842" s="29" t="str">
        <f>IF(Замеры!T838=0," ",Замеры!T838)</f>
        <v xml:space="preserve"> </v>
      </c>
      <c r="O842" s="29" t="str">
        <f>Замеры!U838</f>
        <v xml:space="preserve"> </v>
      </c>
      <c r="P842" s="29" t="str">
        <f>Замеры!V838</f>
        <v xml:space="preserve"> </v>
      </c>
      <c r="Q842" s="29" t="str">
        <f>IF(Замеры!T838=0," ","+")</f>
        <v xml:space="preserve"> </v>
      </c>
      <c r="R842" s="32">
        <f>Замеры!S838</f>
        <v>0</v>
      </c>
      <c r="W842" s="33" t="e">
        <f t="shared" ref="W842:W905" si="26">G842*1.13</f>
        <v>#VALUE!</v>
      </c>
      <c r="X842" s="31" t="s">
        <v>75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IF(Замеры!B839=0, " ", Замеры!B839)</f>
        <v>834</v>
      </c>
      <c r="B843" s="37" t="str">
        <f>CONCATENATE(Замеры!C839,Замеры!E839)</f>
        <v>Группа от QF</v>
      </c>
      <c r="C843" s="35" t="str">
        <f>IF(Замеры!H839=0," ", Замеры!H839)</f>
        <v xml:space="preserve"> </v>
      </c>
      <c r="D843" s="29" t="str">
        <f>IF(Замеры!T839=0, " ", Замеры!R839)</f>
        <v xml:space="preserve"> </v>
      </c>
      <c r="E843" s="29" t="str">
        <f>CONCATENATE(Замеры!N839,Замеры!Q839,Замеры!P839)</f>
        <v xml:space="preserve"> </v>
      </c>
      <c r="F843" s="30" t="str">
        <f>IF(Замеры!T839=0," ","---")</f>
        <v xml:space="preserve"> </v>
      </c>
      <c r="G843" s="31" t="str">
        <f>IF(Замеры!T839=0," ",Замеры!I839)</f>
        <v xml:space="preserve"> </v>
      </c>
      <c r="H843" s="31" t="str">
        <f>CONCATENATE(Замеры!AE839,Замеры!U839,Замеры!AF839)</f>
        <v>0 0</v>
      </c>
      <c r="I843" s="29" t="str">
        <f>CONCATENATE(Замеры!AC839,Замеры!U839,Замеры!AD839)</f>
        <v>0 0</v>
      </c>
      <c r="J843" s="31" t="str">
        <f>IF(Замеры!T839=0," ",G843*2.55)</f>
        <v xml:space="preserve"> </v>
      </c>
      <c r="K843" s="29" t="str">
        <f>IF(Замеры!T839=0," ",Замеры!AA839)</f>
        <v xml:space="preserve"> </v>
      </c>
      <c r="L843" s="29" t="str">
        <f>IF(Замеры!T839=0," ",Замеры!AB839)</f>
        <v xml:space="preserve"> </v>
      </c>
      <c r="M843" s="29" t="str">
        <f>IF(Замеры!T839=0," ",0.1)</f>
        <v xml:space="preserve"> </v>
      </c>
      <c r="N843" s="29" t="str">
        <f>IF(Замеры!T839=0," ",Замеры!T839)</f>
        <v xml:space="preserve"> </v>
      </c>
      <c r="O843" s="29" t="str">
        <f>Замеры!U839</f>
        <v xml:space="preserve"> </v>
      </c>
      <c r="P843" s="29" t="str">
        <f>Замеры!V839</f>
        <v xml:space="preserve"> </v>
      </c>
      <c r="Q843" s="29" t="str">
        <f>IF(Замеры!T839=0," ","+")</f>
        <v xml:space="preserve"> </v>
      </c>
      <c r="R843" s="32">
        <f>Замеры!S839</f>
        <v>0</v>
      </c>
      <c r="W843" s="33" t="e">
        <f t="shared" si="26"/>
        <v>#VALUE!</v>
      </c>
      <c r="X843" s="31" t="s">
        <v>75</v>
      </c>
      <c r="Y843" s="33" t="e">
        <f t="shared" si="27"/>
        <v>#VALUE!</v>
      </c>
      <c r="Z843" s="32"/>
    </row>
    <row r="844" spans="1:26" x14ac:dyDescent="0.3">
      <c r="A844" s="35">
        <f>IF(Замеры!B840=0, " ", Замеры!B840)</f>
        <v>835</v>
      </c>
      <c r="B844" s="37" t="str">
        <f>CONCATENATE(Замеры!C840,Замеры!E840)</f>
        <v>Группа от QF</v>
      </c>
      <c r="C844" s="35" t="str">
        <f>IF(Замеры!H840=0," ", Замеры!H840)</f>
        <v xml:space="preserve"> </v>
      </c>
      <c r="D844" s="29" t="str">
        <f>IF(Замеры!T840=0, " ", Замеры!R840)</f>
        <v xml:space="preserve"> </v>
      </c>
      <c r="E844" s="29" t="str">
        <f>CONCATENATE(Замеры!N840,Замеры!Q840,Замеры!P840)</f>
        <v xml:space="preserve"> </v>
      </c>
      <c r="F844" s="30" t="str">
        <f>IF(Замеры!T840=0," ","---")</f>
        <v xml:space="preserve"> </v>
      </c>
      <c r="G844" s="31" t="str">
        <f>IF(Замеры!T840=0," ",Замеры!I840)</f>
        <v xml:space="preserve"> </v>
      </c>
      <c r="H844" s="31" t="str">
        <f>CONCATENATE(Замеры!AE840,Замеры!U840,Замеры!AF840)</f>
        <v>0 0</v>
      </c>
      <c r="I844" s="29" t="str">
        <f>CONCATENATE(Замеры!AC840,Замеры!U840,Замеры!AD840)</f>
        <v>0 0</v>
      </c>
      <c r="J844" s="31" t="str">
        <f>IF(Замеры!T840=0," ",G844*2.55)</f>
        <v xml:space="preserve"> </v>
      </c>
      <c r="K844" s="29" t="str">
        <f>IF(Замеры!T840=0," ",Замеры!AA840)</f>
        <v xml:space="preserve"> </v>
      </c>
      <c r="L844" s="29" t="str">
        <f>IF(Замеры!T840=0," ",Замеры!AB840)</f>
        <v xml:space="preserve"> </v>
      </c>
      <c r="M844" s="29" t="str">
        <f>IF(Замеры!T840=0," ",0.1)</f>
        <v xml:space="preserve"> </v>
      </c>
      <c r="N844" s="29" t="str">
        <f>IF(Замеры!T840=0," ",Замеры!T840)</f>
        <v xml:space="preserve"> </v>
      </c>
      <c r="O844" s="29" t="str">
        <f>Замеры!U840</f>
        <v xml:space="preserve"> </v>
      </c>
      <c r="P844" s="29" t="str">
        <f>Замеры!V840</f>
        <v xml:space="preserve"> </v>
      </c>
      <c r="Q844" s="29" t="str">
        <f>IF(Замеры!T840=0," ","+")</f>
        <v xml:space="preserve"> </v>
      </c>
      <c r="R844" s="32">
        <f>Замеры!S840</f>
        <v>0</v>
      </c>
      <c r="W844" s="33" t="e">
        <f t="shared" si="26"/>
        <v>#VALUE!</v>
      </c>
      <c r="X844" s="31" t="s">
        <v>75</v>
      </c>
      <c r="Y844" s="33" t="e">
        <f t="shared" si="27"/>
        <v>#VALUE!</v>
      </c>
      <c r="Z844" s="32"/>
    </row>
    <row r="845" spans="1:26" x14ac:dyDescent="0.3">
      <c r="A845" s="35">
        <f>IF(Замеры!B841=0, " ", Замеры!B841)</f>
        <v>836</v>
      </c>
      <c r="B845" s="37" t="str">
        <f>CONCATENATE(Замеры!C841,Замеры!E841)</f>
        <v>Группа от QF</v>
      </c>
      <c r="C845" s="35" t="str">
        <f>IF(Замеры!H841=0," ", Замеры!H841)</f>
        <v xml:space="preserve"> </v>
      </c>
      <c r="D845" s="29" t="str">
        <f>IF(Замеры!T841=0, " ", Замеры!R841)</f>
        <v xml:space="preserve"> </v>
      </c>
      <c r="E845" s="29" t="str">
        <f>CONCATENATE(Замеры!N841,Замеры!Q841,Замеры!P841)</f>
        <v xml:space="preserve"> </v>
      </c>
      <c r="F845" s="30" t="str">
        <f>IF(Замеры!T841=0," ","---")</f>
        <v xml:space="preserve"> </v>
      </c>
      <c r="G845" s="31" t="str">
        <f>IF(Замеры!T841=0," ",Замеры!I841)</f>
        <v xml:space="preserve"> </v>
      </c>
      <c r="H845" s="31" t="str">
        <f>CONCATENATE(Замеры!AE841,Замеры!U841,Замеры!AF841)</f>
        <v>0 0</v>
      </c>
      <c r="I845" s="29" t="str">
        <f>CONCATENATE(Замеры!AC841,Замеры!U841,Замеры!AD841)</f>
        <v>0 0</v>
      </c>
      <c r="J845" s="31" t="str">
        <f>IF(Замеры!T841=0," ",G845*2.55)</f>
        <v xml:space="preserve"> </v>
      </c>
      <c r="K845" s="29" t="str">
        <f>IF(Замеры!T841=0," ",Замеры!AA841)</f>
        <v xml:space="preserve"> </v>
      </c>
      <c r="L845" s="29" t="str">
        <f>IF(Замеры!T841=0," ",Замеры!AB841)</f>
        <v xml:space="preserve"> </v>
      </c>
      <c r="M845" s="29" t="str">
        <f>IF(Замеры!T841=0," ",0.1)</f>
        <v xml:space="preserve"> </v>
      </c>
      <c r="N845" s="29" t="str">
        <f>IF(Замеры!T841=0," ",Замеры!T841)</f>
        <v xml:space="preserve"> </v>
      </c>
      <c r="O845" s="29" t="str">
        <f>Замеры!U841</f>
        <v xml:space="preserve"> </v>
      </c>
      <c r="P845" s="29" t="str">
        <f>Замеры!V841</f>
        <v xml:space="preserve"> </v>
      </c>
      <c r="Q845" s="29" t="str">
        <f>IF(Замеры!T841=0," ","+")</f>
        <v xml:space="preserve"> </v>
      </c>
      <c r="R845" s="32">
        <f>Замеры!S841</f>
        <v>0</v>
      </c>
      <c r="W845" s="33" t="e">
        <f t="shared" si="26"/>
        <v>#VALUE!</v>
      </c>
      <c r="X845" s="31" t="s">
        <v>75</v>
      </c>
      <c r="Y845" s="33" t="e">
        <f t="shared" si="27"/>
        <v>#VALUE!</v>
      </c>
      <c r="Z845" s="32"/>
    </row>
    <row r="846" spans="1:26" x14ac:dyDescent="0.3">
      <c r="A846" s="35">
        <f>IF(Замеры!B842=0, " ", Замеры!B842)</f>
        <v>837</v>
      </c>
      <c r="B846" s="37" t="str">
        <f>CONCATENATE(Замеры!C842,Замеры!E842)</f>
        <v>Группа от QF</v>
      </c>
      <c r="C846" s="35" t="str">
        <f>IF(Замеры!H842=0," ", Замеры!H842)</f>
        <v xml:space="preserve"> </v>
      </c>
      <c r="D846" s="29" t="str">
        <f>IF(Замеры!T842=0, " ", Замеры!R842)</f>
        <v xml:space="preserve"> </v>
      </c>
      <c r="E846" s="29" t="str">
        <f>CONCATENATE(Замеры!N842,Замеры!Q842,Замеры!P842)</f>
        <v xml:space="preserve"> </v>
      </c>
      <c r="F846" s="30" t="str">
        <f>IF(Замеры!T842=0," ","---")</f>
        <v xml:space="preserve"> </v>
      </c>
      <c r="G846" s="31" t="str">
        <f>IF(Замеры!T842=0," ",Замеры!I842)</f>
        <v xml:space="preserve"> </v>
      </c>
      <c r="H846" s="31" t="str">
        <f>CONCATENATE(Замеры!AE842,Замеры!U842,Замеры!AF842)</f>
        <v>0 0</v>
      </c>
      <c r="I846" s="29" t="str">
        <f>CONCATENATE(Замеры!AC842,Замеры!U842,Замеры!AD842)</f>
        <v>0 0</v>
      </c>
      <c r="J846" s="31" t="str">
        <f>IF(Замеры!T842=0," ",G846*2.55)</f>
        <v xml:space="preserve"> </v>
      </c>
      <c r="K846" s="29" t="str">
        <f>IF(Замеры!T842=0," ",Замеры!AA842)</f>
        <v xml:space="preserve"> </v>
      </c>
      <c r="L846" s="29" t="str">
        <f>IF(Замеры!T842=0," ",Замеры!AB842)</f>
        <v xml:space="preserve"> </v>
      </c>
      <c r="M846" s="29" t="str">
        <f>IF(Замеры!T842=0," ",0.1)</f>
        <v xml:space="preserve"> </v>
      </c>
      <c r="N846" s="29" t="str">
        <f>IF(Замеры!T842=0," ",Замеры!T842)</f>
        <v xml:space="preserve"> </v>
      </c>
      <c r="O846" s="29" t="str">
        <f>Замеры!U842</f>
        <v xml:space="preserve"> </v>
      </c>
      <c r="P846" s="29" t="str">
        <f>Замеры!V842</f>
        <v xml:space="preserve"> </v>
      </c>
      <c r="Q846" s="29" t="str">
        <f>IF(Замеры!T842=0," ","+")</f>
        <v xml:space="preserve"> </v>
      </c>
      <c r="R846" s="32">
        <f>Замеры!S842</f>
        <v>0</v>
      </c>
      <c r="W846" s="33" t="e">
        <f t="shared" si="26"/>
        <v>#VALUE!</v>
      </c>
      <c r="X846" s="31" t="s">
        <v>75</v>
      </c>
      <c r="Y846" s="33" t="e">
        <f t="shared" si="27"/>
        <v>#VALUE!</v>
      </c>
      <c r="Z846" s="32"/>
    </row>
    <row r="847" spans="1:26" x14ac:dyDescent="0.3">
      <c r="A847" s="35">
        <f>IF(Замеры!B843=0, " ", Замеры!B843)</f>
        <v>838</v>
      </c>
      <c r="B847" s="37" t="str">
        <f>CONCATENATE(Замеры!C843,Замеры!E843)</f>
        <v>Группа от QF</v>
      </c>
      <c r="C847" s="35" t="str">
        <f>IF(Замеры!H843=0," ", Замеры!H843)</f>
        <v xml:space="preserve"> </v>
      </c>
      <c r="D847" s="29" t="str">
        <f>IF(Замеры!T843=0, " ", Замеры!R843)</f>
        <v xml:space="preserve"> </v>
      </c>
      <c r="E847" s="29" t="str">
        <f>CONCATENATE(Замеры!N843,Замеры!Q843,Замеры!P843)</f>
        <v xml:space="preserve"> </v>
      </c>
      <c r="F847" s="30" t="str">
        <f>IF(Замеры!T843=0," ","---")</f>
        <v xml:space="preserve"> </v>
      </c>
      <c r="G847" s="31" t="str">
        <f>IF(Замеры!T843=0," ",Замеры!I843)</f>
        <v xml:space="preserve"> </v>
      </c>
      <c r="H847" s="31" t="str">
        <f>CONCATENATE(Замеры!AE843,Замеры!U843,Замеры!AF843)</f>
        <v>0 0</v>
      </c>
      <c r="I847" s="29" t="str">
        <f>CONCATENATE(Замеры!AC843,Замеры!U843,Замеры!AD843)</f>
        <v>0 0</v>
      </c>
      <c r="J847" s="31" t="str">
        <f>IF(Замеры!T843=0," ",G847*2.55)</f>
        <v xml:space="preserve"> </v>
      </c>
      <c r="K847" s="29" t="str">
        <f>IF(Замеры!T843=0," ",Замеры!AA843)</f>
        <v xml:space="preserve"> </v>
      </c>
      <c r="L847" s="29" t="str">
        <f>IF(Замеры!T843=0," ",Замеры!AB843)</f>
        <v xml:space="preserve"> </v>
      </c>
      <c r="M847" s="29" t="str">
        <f>IF(Замеры!T843=0," ",0.1)</f>
        <v xml:space="preserve"> </v>
      </c>
      <c r="N847" s="29" t="str">
        <f>IF(Замеры!T843=0," ",Замеры!T843)</f>
        <v xml:space="preserve"> </v>
      </c>
      <c r="O847" s="29" t="str">
        <f>Замеры!U843</f>
        <v xml:space="preserve"> </v>
      </c>
      <c r="P847" s="29" t="str">
        <f>Замеры!V843</f>
        <v xml:space="preserve"> </v>
      </c>
      <c r="Q847" s="29" t="str">
        <f>IF(Замеры!T843=0," ","+")</f>
        <v xml:space="preserve"> </v>
      </c>
      <c r="R847" s="32">
        <f>Замеры!S843</f>
        <v>0</v>
      </c>
      <c r="W847" s="33" t="e">
        <f t="shared" si="26"/>
        <v>#VALUE!</v>
      </c>
      <c r="X847" s="31" t="s">
        <v>75</v>
      </c>
      <c r="Y847" s="33" t="e">
        <f t="shared" si="27"/>
        <v>#VALUE!</v>
      </c>
      <c r="Z847" s="32"/>
    </row>
    <row r="848" spans="1:26" x14ac:dyDescent="0.3">
      <c r="A848" s="35">
        <f>IF(Замеры!B844=0, " ", Замеры!B844)</f>
        <v>839</v>
      </c>
      <c r="B848" s="37" t="str">
        <f>CONCATENATE(Замеры!C844,Замеры!E844)</f>
        <v>Группа от QF</v>
      </c>
      <c r="C848" s="35" t="str">
        <f>IF(Замеры!H844=0," ", Замеры!H844)</f>
        <v xml:space="preserve"> </v>
      </c>
      <c r="D848" s="29" t="str">
        <f>IF(Замеры!T844=0, " ", Замеры!R844)</f>
        <v xml:space="preserve"> </v>
      </c>
      <c r="E848" s="29" t="str">
        <f>CONCATENATE(Замеры!N844,Замеры!Q844,Замеры!P844)</f>
        <v xml:space="preserve"> </v>
      </c>
      <c r="F848" s="30" t="str">
        <f>IF(Замеры!T844=0," ","---")</f>
        <v xml:space="preserve"> </v>
      </c>
      <c r="G848" s="31" t="str">
        <f>IF(Замеры!T844=0," ",Замеры!I844)</f>
        <v xml:space="preserve"> </v>
      </c>
      <c r="H848" s="31" t="str">
        <f>CONCATENATE(Замеры!AE844,Замеры!U844,Замеры!AF844)</f>
        <v>0 0</v>
      </c>
      <c r="I848" s="29" t="str">
        <f>CONCATENATE(Замеры!AC844,Замеры!U844,Замеры!AD844)</f>
        <v>0 0</v>
      </c>
      <c r="J848" s="31" t="str">
        <f>IF(Замеры!T844=0," ",G848*2.55)</f>
        <v xml:space="preserve"> </v>
      </c>
      <c r="K848" s="29" t="str">
        <f>IF(Замеры!T844=0," ",Замеры!AA844)</f>
        <v xml:space="preserve"> </v>
      </c>
      <c r="L848" s="29" t="str">
        <f>IF(Замеры!T844=0," ",Замеры!AB844)</f>
        <v xml:space="preserve"> </v>
      </c>
      <c r="M848" s="29" t="str">
        <f>IF(Замеры!T844=0," ",0.1)</f>
        <v xml:space="preserve"> </v>
      </c>
      <c r="N848" s="29" t="str">
        <f>IF(Замеры!T844=0," ",Замеры!T844)</f>
        <v xml:space="preserve"> </v>
      </c>
      <c r="O848" s="29" t="str">
        <f>Замеры!U844</f>
        <v xml:space="preserve"> </v>
      </c>
      <c r="P848" s="29" t="str">
        <f>Замеры!V844</f>
        <v xml:space="preserve"> </v>
      </c>
      <c r="Q848" s="29" t="str">
        <f>IF(Замеры!T844=0," ","+")</f>
        <v xml:space="preserve"> </v>
      </c>
      <c r="R848" s="32">
        <f>Замеры!S844</f>
        <v>0</v>
      </c>
      <c r="W848" s="33" t="e">
        <f t="shared" si="26"/>
        <v>#VALUE!</v>
      </c>
      <c r="X848" s="31" t="s">
        <v>75</v>
      </c>
      <c r="Y848" s="33" t="e">
        <f t="shared" si="27"/>
        <v>#VALUE!</v>
      </c>
      <c r="Z848" s="32"/>
    </row>
    <row r="849" spans="1:26" x14ac:dyDescent="0.3">
      <c r="A849" s="35">
        <f>IF(Замеры!B845=0, " ", Замеры!B845)</f>
        <v>840</v>
      </c>
      <c r="B849" s="37" t="str">
        <f>CONCATENATE(Замеры!C845,Замеры!E845)</f>
        <v>Группа от QF</v>
      </c>
      <c r="C849" s="35" t="str">
        <f>IF(Замеры!H845=0," ", Замеры!H845)</f>
        <v xml:space="preserve"> </v>
      </c>
      <c r="D849" s="29" t="str">
        <f>IF(Замеры!T845=0, " ", Замеры!R845)</f>
        <v xml:space="preserve"> </v>
      </c>
      <c r="E849" s="29" t="str">
        <f>CONCATENATE(Замеры!N845,Замеры!Q845,Замеры!P845)</f>
        <v xml:space="preserve"> </v>
      </c>
      <c r="F849" s="30" t="str">
        <f>IF(Замеры!T845=0," ","---")</f>
        <v xml:space="preserve"> </v>
      </c>
      <c r="G849" s="31" t="str">
        <f>IF(Замеры!T845=0," ",Замеры!I845)</f>
        <v xml:space="preserve"> </v>
      </c>
      <c r="H849" s="31" t="str">
        <f>CONCATENATE(Замеры!AE845,Замеры!U845,Замеры!AF845)</f>
        <v>0 0</v>
      </c>
      <c r="I849" s="29" t="str">
        <f>CONCATENATE(Замеры!AC845,Замеры!U845,Замеры!AD845)</f>
        <v>0 0</v>
      </c>
      <c r="J849" s="31" t="str">
        <f>IF(Замеры!T845=0," ",G849*2.55)</f>
        <v xml:space="preserve"> </v>
      </c>
      <c r="K849" s="29" t="str">
        <f>IF(Замеры!T845=0," ",Замеры!AA845)</f>
        <v xml:space="preserve"> </v>
      </c>
      <c r="L849" s="29" t="str">
        <f>IF(Замеры!T845=0," ",Замеры!AB845)</f>
        <v xml:space="preserve"> </v>
      </c>
      <c r="M849" s="29" t="str">
        <f>IF(Замеры!T845=0," ",0.1)</f>
        <v xml:space="preserve"> </v>
      </c>
      <c r="N849" s="29" t="str">
        <f>IF(Замеры!T845=0," ",Замеры!T845)</f>
        <v xml:space="preserve"> </v>
      </c>
      <c r="O849" s="29" t="str">
        <f>Замеры!U845</f>
        <v xml:space="preserve"> </v>
      </c>
      <c r="P849" s="29" t="str">
        <f>Замеры!V845</f>
        <v xml:space="preserve"> </v>
      </c>
      <c r="Q849" s="29" t="str">
        <f>IF(Замеры!T845=0," ","+")</f>
        <v xml:space="preserve"> </v>
      </c>
      <c r="R849" s="32">
        <f>Замеры!S845</f>
        <v>0</v>
      </c>
      <c r="W849" s="33" t="e">
        <f t="shared" si="26"/>
        <v>#VALUE!</v>
      </c>
      <c r="X849" s="31" t="s">
        <v>75</v>
      </c>
      <c r="Y849" s="33" t="e">
        <f t="shared" si="27"/>
        <v>#VALUE!</v>
      </c>
      <c r="Z849" s="32"/>
    </row>
    <row r="850" spans="1:26" x14ac:dyDescent="0.3">
      <c r="A850" s="35">
        <f>IF(Замеры!B846=0, " ", Замеры!B846)</f>
        <v>841</v>
      </c>
      <c r="B850" s="37" t="str">
        <f>CONCATENATE(Замеры!C846,Замеры!E846)</f>
        <v>Группа от QF</v>
      </c>
      <c r="C850" s="35" t="str">
        <f>IF(Замеры!H846=0," ", Замеры!H846)</f>
        <v xml:space="preserve"> </v>
      </c>
      <c r="D850" s="29" t="str">
        <f>IF(Замеры!T846=0, " ", Замеры!R846)</f>
        <v xml:space="preserve"> </v>
      </c>
      <c r="E850" s="29" t="str">
        <f>CONCATENATE(Замеры!N846,Замеры!Q846,Замеры!P846)</f>
        <v xml:space="preserve"> </v>
      </c>
      <c r="F850" s="30" t="str">
        <f>IF(Замеры!T846=0," ","---")</f>
        <v xml:space="preserve"> </v>
      </c>
      <c r="G850" s="31" t="str">
        <f>IF(Замеры!T846=0," ",Замеры!I846)</f>
        <v xml:space="preserve"> </v>
      </c>
      <c r="H850" s="31" t="str">
        <f>CONCATENATE(Замеры!AE846,Замеры!U846,Замеры!AF846)</f>
        <v>0 0</v>
      </c>
      <c r="I850" s="29" t="str">
        <f>CONCATENATE(Замеры!AC846,Замеры!U846,Замеры!AD846)</f>
        <v>0 0</v>
      </c>
      <c r="J850" s="31" t="str">
        <f>IF(Замеры!T846=0," ",G850*2.55)</f>
        <v xml:space="preserve"> </v>
      </c>
      <c r="K850" s="29" t="str">
        <f>IF(Замеры!T846=0," ",Замеры!AA846)</f>
        <v xml:space="preserve"> </v>
      </c>
      <c r="L850" s="29" t="str">
        <f>IF(Замеры!T846=0," ",Замеры!AB846)</f>
        <v xml:space="preserve"> </v>
      </c>
      <c r="M850" s="29" t="str">
        <f>IF(Замеры!T846=0," ",0.1)</f>
        <v xml:space="preserve"> </v>
      </c>
      <c r="N850" s="29" t="str">
        <f>IF(Замеры!T846=0," ",Замеры!T846)</f>
        <v xml:space="preserve"> </v>
      </c>
      <c r="O850" s="29" t="str">
        <f>Замеры!U846</f>
        <v xml:space="preserve"> </v>
      </c>
      <c r="P850" s="29" t="str">
        <f>Замеры!V846</f>
        <v xml:space="preserve"> </v>
      </c>
      <c r="Q850" s="29" t="str">
        <f>IF(Замеры!T846=0," ","+")</f>
        <v xml:space="preserve"> </v>
      </c>
      <c r="R850" s="32">
        <f>Замеры!S846</f>
        <v>0</v>
      </c>
      <c r="W850" s="33" t="e">
        <f t="shared" si="26"/>
        <v>#VALUE!</v>
      </c>
      <c r="X850" s="31" t="s">
        <v>75</v>
      </c>
      <c r="Y850" s="33" t="e">
        <f t="shared" si="27"/>
        <v>#VALUE!</v>
      </c>
      <c r="Z850" s="32"/>
    </row>
    <row r="851" spans="1:26" x14ac:dyDescent="0.3">
      <c r="A851" s="35">
        <f>IF(Замеры!B847=0, " ", Замеры!B847)</f>
        <v>842</v>
      </c>
      <c r="B851" s="37" t="str">
        <f>CONCATENATE(Замеры!C847,Замеры!E847)</f>
        <v>Группа от QF</v>
      </c>
      <c r="C851" s="35" t="str">
        <f>IF(Замеры!H847=0," ", Замеры!H847)</f>
        <v xml:space="preserve"> </v>
      </c>
      <c r="D851" s="29" t="str">
        <f>IF(Замеры!T847=0, " ", Замеры!R847)</f>
        <v xml:space="preserve"> </v>
      </c>
      <c r="E851" s="29" t="str">
        <f>CONCATENATE(Замеры!N847,Замеры!Q847,Замеры!P847)</f>
        <v xml:space="preserve"> </v>
      </c>
      <c r="F851" s="30" t="str">
        <f>IF(Замеры!T847=0," ","---")</f>
        <v xml:space="preserve"> </v>
      </c>
      <c r="G851" s="31" t="str">
        <f>IF(Замеры!T847=0," ",Замеры!I847)</f>
        <v xml:space="preserve"> </v>
      </c>
      <c r="H851" s="31" t="str">
        <f>CONCATENATE(Замеры!AE847,Замеры!U847,Замеры!AF847)</f>
        <v>0 0</v>
      </c>
      <c r="I851" s="29" t="str">
        <f>CONCATENATE(Замеры!AC847,Замеры!U847,Замеры!AD847)</f>
        <v>0 0</v>
      </c>
      <c r="J851" s="31" t="str">
        <f>IF(Замеры!T847=0," ",G851*2.55)</f>
        <v xml:space="preserve"> </v>
      </c>
      <c r="K851" s="29" t="str">
        <f>IF(Замеры!T847=0," ",Замеры!AA847)</f>
        <v xml:space="preserve"> </v>
      </c>
      <c r="L851" s="29" t="str">
        <f>IF(Замеры!T847=0," ",Замеры!AB847)</f>
        <v xml:space="preserve"> </v>
      </c>
      <c r="M851" s="29" t="str">
        <f>IF(Замеры!T847=0," ",0.1)</f>
        <v xml:space="preserve"> </v>
      </c>
      <c r="N851" s="29" t="str">
        <f>IF(Замеры!T847=0," ",Замеры!T847)</f>
        <v xml:space="preserve"> </v>
      </c>
      <c r="O851" s="29" t="str">
        <f>Замеры!U847</f>
        <v xml:space="preserve"> </v>
      </c>
      <c r="P851" s="29" t="str">
        <f>Замеры!V847</f>
        <v xml:space="preserve"> </v>
      </c>
      <c r="Q851" s="29" t="str">
        <f>IF(Замеры!T847=0," ","+")</f>
        <v xml:space="preserve"> </v>
      </c>
      <c r="R851" s="32">
        <f>Замеры!S847</f>
        <v>0</v>
      </c>
      <c r="W851" s="33" t="e">
        <f t="shared" si="26"/>
        <v>#VALUE!</v>
      </c>
      <c r="X851" s="31" t="s">
        <v>75</v>
      </c>
      <c r="Y851" s="33" t="e">
        <f t="shared" si="27"/>
        <v>#VALUE!</v>
      </c>
      <c r="Z851" s="32"/>
    </row>
    <row r="852" spans="1:26" x14ac:dyDescent="0.3">
      <c r="A852" s="35">
        <f>IF(Замеры!B848=0, " ", Замеры!B848)</f>
        <v>843</v>
      </c>
      <c r="B852" s="37" t="str">
        <f>CONCATENATE(Замеры!C848,Замеры!E848)</f>
        <v>Группа от QF</v>
      </c>
      <c r="C852" s="35" t="str">
        <f>IF(Замеры!H848=0," ", Замеры!H848)</f>
        <v xml:space="preserve"> </v>
      </c>
      <c r="D852" s="29" t="str">
        <f>IF(Замеры!T848=0, " ", Замеры!R848)</f>
        <v xml:space="preserve"> </v>
      </c>
      <c r="E852" s="29" t="str">
        <f>CONCATENATE(Замеры!N848,Замеры!Q848,Замеры!P848)</f>
        <v xml:space="preserve"> </v>
      </c>
      <c r="F852" s="30" t="str">
        <f>IF(Замеры!T848=0," ","---")</f>
        <v xml:space="preserve"> </v>
      </c>
      <c r="G852" s="31" t="str">
        <f>IF(Замеры!T848=0," ",Замеры!I848)</f>
        <v xml:space="preserve"> </v>
      </c>
      <c r="H852" s="31" t="str">
        <f>CONCATENATE(Замеры!AE848,Замеры!U848,Замеры!AF848)</f>
        <v>0 0</v>
      </c>
      <c r="I852" s="29" t="str">
        <f>CONCATENATE(Замеры!AC848,Замеры!U848,Замеры!AD848)</f>
        <v>0 0</v>
      </c>
      <c r="J852" s="31" t="str">
        <f>IF(Замеры!T848=0," ",G852*2.55)</f>
        <v xml:space="preserve"> </v>
      </c>
      <c r="K852" s="29" t="str">
        <f>IF(Замеры!T848=0," ",Замеры!AA848)</f>
        <v xml:space="preserve"> </v>
      </c>
      <c r="L852" s="29" t="str">
        <f>IF(Замеры!T848=0," ",Замеры!AB848)</f>
        <v xml:space="preserve"> </v>
      </c>
      <c r="M852" s="29" t="str">
        <f>IF(Замеры!T848=0," ",0.1)</f>
        <v xml:space="preserve"> </v>
      </c>
      <c r="N852" s="29" t="str">
        <f>IF(Замеры!T848=0," ",Замеры!T848)</f>
        <v xml:space="preserve"> </v>
      </c>
      <c r="O852" s="29" t="str">
        <f>Замеры!U848</f>
        <v xml:space="preserve"> </v>
      </c>
      <c r="P852" s="29" t="str">
        <f>Замеры!V848</f>
        <v xml:space="preserve"> </v>
      </c>
      <c r="Q852" s="29" t="str">
        <f>IF(Замеры!T848=0," ","+")</f>
        <v xml:space="preserve"> </v>
      </c>
      <c r="R852" s="32">
        <f>Замеры!S848</f>
        <v>0</v>
      </c>
      <c r="W852" s="33" t="e">
        <f t="shared" si="26"/>
        <v>#VALUE!</v>
      </c>
      <c r="X852" s="31" t="s">
        <v>75</v>
      </c>
      <c r="Y852" s="33" t="e">
        <f t="shared" si="27"/>
        <v>#VALUE!</v>
      </c>
      <c r="Z852" s="32"/>
    </row>
    <row r="853" spans="1:26" x14ac:dyDescent="0.3">
      <c r="A853" s="35">
        <f>IF(Замеры!B849=0, " ", Замеры!B849)</f>
        <v>844</v>
      </c>
      <c r="B853" s="37" t="str">
        <f>CONCATENATE(Замеры!C849,Замеры!E849)</f>
        <v>Группа от QF</v>
      </c>
      <c r="C853" s="35" t="str">
        <f>IF(Замеры!H849=0," ", Замеры!H849)</f>
        <v xml:space="preserve"> </v>
      </c>
      <c r="D853" s="29" t="str">
        <f>IF(Замеры!T849=0, " ", Замеры!R849)</f>
        <v xml:space="preserve"> </v>
      </c>
      <c r="E853" s="29" t="str">
        <f>CONCATENATE(Замеры!N849,Замеры!Q849,Замеры!P849)</f>
        <v xml:space="preserve"> </v>
      </c>
      <c r="F853" s="30" t="str">
        <f>IF(Замеры!T849=0," ","---")</f>
        <v xml:space="preserve"> </v>
      </c>
      <c r="G853" s="31" t="str">
        <f>IF(Замеры!T849=0," ",Замеры!I849)</f>
        <v xml:space="preserve"> </v>
      </c>
      <c r="H853" s="31" t="str">
        <f>CONCATENATE(Замеры!AE849,Замеры!U849,Замеры!AF849)</f>
        <v>0 0</v>
      </c>
      <c r="I853" s="29" t="str">
        <f>CONCATENATE(Замеры!AC849,Замеры!U849,Замеры!AD849)</f>
        <v>0 0</v>
      </c>
      <c r="J853" s="31" t="str">
        <f>IF(Замеры!T849=0," ",G853*2.55)</f>
        <v xml:space="preserve"> </v>
      </c>
      <c r="K853" s="29" t="str">
        <f>IF(Замеры!T849=0," ",Замеры!AA849)</f>
        <v xml:space="preserve"> </v>
      </c>
      <c r="L853" s="29" t="str">
        <f>IF(Замеры!T849=0," ",Замеры!AB849)</f>
        <v xml:space="preserve"> </v>
      </c>
      <c r="M853" s="29" t="str">
        <f>IF(Замеры!T849=0," ",0.1)</f>
        <v xml:space="preserve"> </v>
      </c>
      <c r="N853" s="29" t="str">
        <f>IF(Замеры!T849=0," ",Замеры!T849)</f>
        <v xml:space="preserve"> </v>
      </c>
      <c r="O853" s="29" t="str">
        <f>Замеры!U849</f>
        <v xml:space="preserve"> </v>
      </c>
      <c r="P853" s="29" t="str">
        <f>Замеры!V849</f>
        <v xml:space="preserve"> </v>
      </c>
      <c r="Q853" s="29" t="str">
        <f>IF(Замеры!T849=0," ","+")</f>
        <v xml:space="preserve"> </v>
      </c>
      <c r="R853" s="32">
        <f>Замеры!S849</f>
        <v>0</v>
      </c>
      <c r="W853" s="33" t="e">
        <f t="shared" si="26"/>
        <v>#VALUE!</v>
      </c>
      <c r="X853" s="31" t="s">
        <v>75</v>
      </c>
      <c r="Y853" s="33" t="e">
        <f t="shared" si="27"/>
        <v>#VALUE!</v>
      </c>
      <c r="Z853" s="32"/>
    </row>
    <row r="854" spans="1:26" x14ac:dyDescent="0.3">
      <c r="A854" s="35">
        <f>IF(Замеры!B850=0, " ", Замеры!B850)</f>
        <v>845</v>
      </c>
      <c r="B854" s="37" t="str">
        <f>CONCATENATE(Замеры!C850,Замеры!E850)</f>
        <v>Группа от QF</v>
      </c>
      <c r="C854" s="35" t="str">
        <f>IF(Замеры!H850=0," ", Замеры!H850)</f>
        <v xml:space="preserve"> </v>
      </c>
      <c r="D854" s="29" t="str">
        <f>IF(Замеры!T850=0, " ", Замеры!R850)</f>
        <v xml:space="preserve"> </v>
      </c>
      <c r="E854" s="29" t="str">
        <f>CONCATENATE(Замеры!N850,Замеры!Q850,Замеры!P850)</f>
        <v xml:space="preserve"> </v>
      </c>
      <c r="F854" s="30" t="str">
        <f>IF(Замеры!T850=0," ","---")</f>
        <v xml:space="preserve"> </v>
      </c>
      <c r="G854" s="31" t="str">
        <f>IF(Замеры!T850=0," ",Замеры!I850)</f>
        <v xml:space="preserve"> </v>
      </c>
      <c r="H854" s="31" t="str">
        <f>CONCATENATE(Замеры!AE850,Замеры!U850,Замеры!AF850)</f>
        <v>0 0</v>
      </c>
      <c r="I854" s="29" t="str">
        <f>CONCATENATE(Замеры!AC850,Замеры!U850,Замеры!AD850)</f>
        <v>0 0</v>
      </c>
      <c r="J854" s="31" t="str">
        <f>IF(Замеры!T850=0," ",G854*2.55)</f>
        <v xml:space="preserve"> </v>
      </c>
      <c r="K854" s="29" t="str">
        <f>IF(Замеры!T850=0," ",Замеры!AA850)</f>
        <v xml:space="preserve"> </v>
      </c>
      <c r="L854" s="29" t="str">
        <f>IF(Замеры!T850=0," ",Замеры!AB850)</f>
        <v xml:space="preserve"> </v>
      </c>
      <c r="M854" s="29" t="str">
        <f>IF(Замеры!T850=0," ",0.1)</f>
        <v xml:space="preserve"> </v>
      </c>
      <c r="N854" s="29" t="str">
        <f>IF(Замеры!T850=0," ",Замеры!T850)</f>
        <v xml:space="preserve"> </v>
      </c>
      <c r="O854" s="29" t="str">
        <f>Замеры!U850</f>
        <v xml:space="preserve"> </v>
      </c>
      <c r="P854" s="29" t="str">
        <f>Замеры!V850</f>
        <v xml:space="preserve"> </v>
      </c>
      <c r="Q854" s="29" t="str">
        <f>IF(Замеры!T850=0," ","+")</f>
        <v xml:space="preserve"> </v>
      </c>
      <c r="R854" s="32">
        <f>Замеры!S850</f>
        <v>0</v>
      </c>
      <c r="W854" s="33" t="e">
        <f t="shared" si="26"/>
        <v>#VALUE!</v>
      </c>
      <c r="X854" s="31" t="s">
        <v>75</v>
      </c>
      <c r="Y854" s="33" t="e">
        <f t="shared" si="27"/>
        <v>#VALUE!</v>
      </c>
      <c r="Z854" s="32"/>
    </row>
    <row r="855" spans="1:26" x14ac:dyDescent="0.3">
      <c r="A855" s="35">
        <f>IF(Замеры!B851=0, " ", Замеры!B851)</f>
        <v>846</v>
      </c>
      <c r="B855" s="37" t="str">
        <f>CONCATENATE(Замеры!C851,Замеры!E851)</f>
        <v>Группа от QF</v>
      </c>
      <c r="C855" s="35" t="str">
        <f>IF(Замеры!H851=0," ", Замеры!H851)</f>
        <v xml:space="preserve"> </v>
      </c>
      <c r="D855" s="29" t="str">
        <f>IF(Замеры!T851=0, " ", Замеры!R851)</f>
        <v xml:space="preserve"> </v>
      </c>
      <c r="E855" s="29" t="str">
        <f>CONCATENATE(Замеры!N851,Замеры!Q851,Замеры!P851)</f>
        <v xml:space="preserve"> </v>
      </c>
      <c r="F855" s="30" t="str">
        <f>IF(Замеры!T851=0," ","---")</f>
        <v xml:space="preserve"> </v>
      </c>
      <c r="G855" s="31" t="str">
        <f>IF(Замеры!T851=0," ",Замеры!I851)</f>
        <v xml:space="preserve"> </v>
      </c>
      <c r="H855" s="31" t="str">
        <f>CONCATENATE(Замеры!AE851,Замеры!U851,Замеры!AF851)</f>
        <v>0 0</v>
      </c>
      <c r="I855" s="29" t="str">
        <f>CONCATENATE(Замеры!AC851,Замеры!U851,Замеры!AD851)</f>
        <v>0 0</v>
      </c>
      <c r="J855" s="31" t="str">
        <f>IF(Замеры!T851=0," ",G855*2.55)</f>
        <v xml:space="preserve"> </v>
      </c>
      <c r="K855" s="29" t="str">
        <f>IF(Замеры!T851=0," ",Замеры!AA851)</f>
        <v xml:space="preserve"> </v>
      </c>
      <c r="L855" s="29" t="str">
        <f>IF(Замеры!T851=0," ",Замеры!AB851)</f>
        <v xml:space="preserve"> </v>
      </c>
      <c r="M855" s="29" t="str">
        <f>IF(Замеры!T851=0," ",0.1)</f>
        <v xml:space="preserve"> </v>
      </c>
      <c r="N855" s="29" t="str">
        <f>IF(Замеры!T851=0," ",Замеры!T851)</f>
        <v xml:space="preserve"> </v>
      </c>
      <c r="O855" s="29" t="str">
        <f>Замеры!U851</f>
        <v xml:space="preserve"> </v>
      </c>
      <c r="P855" s="29" t="str">
        <f>Замеры!V851</f>
        <v xml:space="preserve"> </v>
      </c>
      <c r="Q855" s="29" t="str">
        <f>IF(Замеры!T851=0," ","+")</f>
        <v xml:space="preserve"> </v>
      </c>
      <c r="R855" s="32">
        <f>Замеры!S851</f>
        <v>0</v>
      </c>
      <c r="W855" s="33" t="e">
        <f t="shared" si="26"/>
        <v>#VALUE!</v>
      </c>
      <c r="X855" s="31" t="s">
        <v>75</v>
      </c>
      <c r="Y855" s="33" t="e">
        <f t="shared" si="27"/>
        <v>#VALUE!</v>
      </c>
      <c r="Z855" s="32"/>
    </row>
    <row r="856" spans="1:26" x14ac:dyDescent="0.3">
      <c r="A856" s="35">
        <f>IF(Замеры!B852=0, " ", Замеры!B852)</f>
        <v>847</v>
      </c>
      <c r="B856" s="37" t="str">
        <f>CONCATENATE(Замеры!C852,Замеры!E852)</f>
        <v>Группа от QF</v>
      </c>
      <c r="C856" s="35" t="str">
        <f>IF(Замеры!H852=0," ", Замеры!H852)</f>
        <v xml:space="preserve"> </v>
      </c>
      <c r="D856" s="29" t="str">
        <f>IF(Замеры!T852=0, " ", Замеры!R852)</f>
        <v xml:space="preserve"> </v>
      </c>
      <c r="E856" s="29" t="str">
        <f>CONCATENATE(Замеры!N852,Замеры!Q852,Замеры!P852)</f>
        <v xml:space="preserve"> </v>
      </c>
      <c r="F856" s="30" t="str">
        <f>IF(Замеры!T852=0," ","---")</f>
        <v xml:space="preserve"> </v>
      </c>
      <c r="G856" s="31" t="str">
        <f>IF(Замеры!T852=0," ",Замеры!I852)</f>
        <v xml:space="preserve"> </v>
      </c>
      <c r="H856" s="31" t="str">
        <f>CONCATENATE(Замеры!AE852,Замеры!U852,Замеры!AF852)</f>
        <v>0 0</v>
      </c>
      <c r="I856" s="29" t="str">
        <f>CONCATENATE(Замеры!AC852,Замеры!U852,Замеры!AD852)</f>
        <v>0 0</v>
      </c>
      <c r="J856" s="31" t="str">
        <f>IF(Замеры!T852=0," ",G856*2.55)</f>
        <v xml:space="preserve"> </v>
      </c>
      <c r="K856" s="29" t="str">
        <f>IF(Замеры!T852=0," ",Замеры!AA852)</f>
        <v xml:space="preserve"> </v>
      </c>
      <c r="L856" s="29" t="str">
        <f>IF(Замеры!T852=0," ",Замеры!AB852)</f>
        <v xml:space="preserve"> </v>
      </c>
      <c r="M856" s="29" t="str">
        <f>IF(Замеры!T852=0," ",0.1)</f>
        <v xml:space="preserve"> </v>
      </c>
      <c r="N856" s="29" t="str">
        <f>IF(Замеры!T852=0," ",Замеры!T852)</f>
        <v xml:space="preserve"> </v>
      </c>
      <c r="O856" s="29" t="str">
        <f>Замеры!U852</f>
        <v xml:space="preserve"> </v>
      </c>
      <c r="P856" s="29" t="str">
        <f>Замеры!V852</f>
        <v xml:space="preserve"> </v>
      </c>
      <c r="Q856" s="29" t="str">
        <f>IF(Замеры!T852=0," ","+")</f>
        <v xml:space="preserve"> </v>
      </c>
      <c r="R856" s="32">
        <f>Замеры!S852</f>
        <v>0</v>
      </c>
      <c r="W856" s="33" t="e">
        <f t="shared" si="26"/>
        <v>#VALUE!</v>
      </c>
      <c r="X856" s="31" t="s">
        <v>75</v>
      </c>
      <c r="Y856" s="33" t="e">
        <f t="shared" si="27"/>
        <v>#VALUE!</v>
      </c>
      <c r="Z856" s="32"/>
    </row>
    <row r="857" spans="1:26" x14ac:dyDescent="0.3">
      <c r="A857" s="35">
        <f>IF(Замеры!B853=0, " ", Замеры!B853)</f>
        <v>848</v>
      </c>
      <c r="B857" s="37" t="str">
        <f>CONCATENATE(Замеры!C853,Замеры!E853)</f>
        <v>Группа от QF</v>
      </c>
      <c r="C857" s="35" t="str">
        <f>IF(Замеры!H853=0," ", Замеры!H853)</f>
        <v xml:space="preserve"> </v>
      </c>
      <c r="D857" s="29" t="str">
        <f>IF(Замеры!T853=0, " ", Замеры!R853)</f>
        <v xml:space="preserve"> </v>
      </c>
      <c r="E857" s="29" t="str">
        <f>CONCATENATE(Замеры!N853,Замеры!Q853,Замеры!P853)</f>
        <v xml:space="preserve"> </v>
      </c>
      <c r="F857" s="30" t="str">
        <f>IF(Замеры!T853=0," ","---")</f>
        <v xml:space="preserve"> </v>
      </c>
      <c r="G857" s="31" t="str">
        <f>IF(Замеры!T853=0," ",Замеры!I853)</f>
        <v xml:space="preserve"> </v>
      </c>
      <c r="H857" s="31" t="str">
        <f>CONCATENATE(Замеры!AE853,Замеры!U853,Замеры!AF853)</f>
        <v>0 0</v>
      </c>
      <c r="I857" s="29" t="str">
        <f>CONCATENATE(Замеры!AC853,Замеры!U853,Замеры!AD853)</f>
        <v>0 0</v>
      </c>
      <c r="J857" s="31" t="str">
        <f>IF(Замеры!T853=0," ",G857*2.55)</f>
        <v xml:space="preserve"> </v>
      </c>
      <c r="K857" s="29" t="str">
        <f>IF(Замеры!T853=0," ",Замеры!AA853)</f>
        <v xml:space="preserve"> </v>
      </c>
      <c r="L857" s="29" t="str">
        <f>IF(Замеры!T853=0," ",Замеры!AB853)</f>
        <v xml:space="preserve"> </v>
      </c>
      <c r="M857" s="29" t="str">
        <f>IF(Замеры!T853=0," ",0.1)</f>
        <v xml:space="preserve"> </v>
      </c>
      <c r="N857" s="29" t="str">
        <f>IF(Замеры!T853=0," ",Замеры!T853)</f>
        <v xml:space="preserve"> </v>
      </c>
      <c r="O857" s="29" t="str">
        <f>Замеры!U853</f>
        <v xml:space="preserve"> </v>
      </c>
      <c r="P857" s="29" t="str">
        <f>Замеры!V853</f>
        <v xml:space="preserve"> </v>
      </c>
      <c r="Q857" s="29" t="str">
        <f>IF(Замеры!T853=0," ","+")</f>
        <v xml:space="preserve"> </v>
      </c>
      <c r="R857" s="32">
        <f>Замеры!S853</f>
        <v>0</v>
      </c>
      <c r="W857" s="33" t="e">
        <f t="shared" si="26"/>
        <v>#VALUE!</v>
      </c>
      <c r="X857" s="31" t="s">
        <v>75</v>
      </c>
      <c r="Y857" s="33" t="e">
        <f t="shared" si="27"/>
        <v>#VALUE!</v>
      </c>
      <c r="Z857" s="32"/>
    </row>
    <row r="858" spans="1:26" x14ac:dyDescent="0.3">
      <c r="A858" s="35">
        <f>IF(Замеры!B854=0, " ", Замеры!B854)</f>
        <v>849</v>
      </c>
      <c r="B858" s="37" t="str">
        <f>CONCATENATE(Замеры!C854,Замеры!E854)</f>
        <v>Группа от QF</v>
      </c>
      <c r="C858" s="35" t="str">
        <f>IF(Замеры!H854=0," ", Замеры!H854)</f>
        <v xml:space="preserve"> </v>
      </c>
      <c r="D858" s="29" t="str">
        <f>IF(Замеры!T854=0, " ", Замеры!R854)</f>
        <v xml:space="preserve"> </v>
      </c>
      <c r="E858" s="29" t="str">
        <f>CONCATENATE(Замеры!N854,Замеры!Q854,Замеры!P854)</f>
        <v xml:space="preserve"> </v>
      </c>
      <c r="F858" s="30" t="str">
        <f>IF(Замеры!T854=0," ","---")</f>
        <v xml:space="preserve"> </v>
      </c>
      <c r="G858" s="31" t="str">
        <f>IF(Замеры!T854=0," ",Замеры!I854)</f>
        <v xml:space="preserve"> </v>
      </c>
      <c r="H858" s="31" t="str">
        <f>CONCATENATE(Замеры!AE854,Замеры!U854,Замеры!AF854)</f>
        <v>0 0</v>
      </c>
      <c r="I858" s="29" t="str">
        <f>CONCATENATE(Замеры!AC854,Замеры!U854,Замеры!AD854)</f>
        <v>0 0</v>
      </c>
      <c r="J858" s="31" t="str">
        <f>IF(Замеры!T854=0," ",G858*2.55)</f>
        <v xml:space="preserve"> </v>
      </c>
      <c r="K858" s="29" t="str">
        <f>IF(Замеры!T854=0," ",Замеры!AA854)</f>
        <v xml:space="preserve"> </v>
      </c>
      <c r="L858" s="29" t="str">
        <f>IF(Замеры!T854=0," ",Замеры!AB854)</f>
        <v xml:space="preserve"> </v>
      </c>
      <c r="M858" s="29" t="str">
        <f>IF(Замеры!T854=0," ",0.1)</f>
        <v xml:space="preserve"> </v>
      </c>
      <c r="N858" s="29" t="str">
        <f>IF(Замеры!T854=0," ",Замеры!T854)</f>
        <v xml:space="preserve"> </v>
      </c>
      <c r="O858" s="29" t="str">
        <f>Замеры!U854</f>
        <v xml:space="preserve"> </v>
      </c>
      <c r="P858" s="29" t="str">
        <f>Замеры!V854</f>
        <v xml:space="preserve"> </v>
      </c>
      <c r="Q858" s="29" t="str">
        <f>IF(Замеры!T854=0," ","+")</f>
        <v xml:space="preserve"> </v>
      </c>
      <c r="R858" s="32">
        <f>Замеры!S854</f>
        <v>0</v>
      </c>
      <c r="W858" s="33" t="e">
        <f t="shared" si="26"/>
        <v>#VALUE!</v>
      </c>
      <c r="X858" s="31" t="s">
        <v>75</v>
      </c>
      <c r="Y858" s="33" t="e">
        <f t="shared" si="27"/>
        <v>#VALUE!</v>
      </c>
      <c r="Z858" s="32"/>
    </row>
    <row r="859" spans="1:26" x14ac:dyDescent="0.3">
      <c r="A859" s="35">
        <f>IF(Замеры!B855=0, " ", Замеры!B855)</f>
        <v>850</v>
      </c>
      <c r="B859" s="37" t="str">
        <f>CONCATENATE(Замеры!C855,Замеры!E855)</f>
        <v>Группа от QF</v>
      </c>
      <c r="C859" s="35" t="str">
        <f>IF(Замеры!H855=0," ", Замеры!H855)</f>
        <v xml:space="preserve"> </v>
      </c>
      <c r="D859" s="29" t="str">
        <f>IF(Замеры!T855=0, " ", Замеры!R855)</f>
        <v xml:space="preserve"> </v>
      </c>
      <c r="E859" s="29" t="str">
        <f>CONCATENATE(Замеры!N855,Замеры!Q855,Замеры!P855)</f>
        <v xml:space="preserve"> </v>
      </c>
      <c r="F859" s="30" t="str">
        <f>IF(Замеры!T855=0," ","---")</f>
        <v xml:space="preserve"> </v>
      </c>
      <c r="G859" s="31" t="str">
        <f>IF(Замеры!T855=0," ",Замеры!I855)</f>
        <v xml:space="preserve"> </v>
      </c>
      <c r="H859" s="31" t="str">
        <f>CONCATENATE(Замеры!AE855,Замеры!U855,Замеры!AF855)</f>
        <v>0 0</v>
      </c>
      <c r="I859" s="29" t="str">
        <f>CONCATENATE(Замеры!AC855,Замеры!U855,Замеры!AD855)</f>
        <v>0 0</v>
      </c>
      <c r="J859" s="31" t="str">
        <f>IF(Замеры!T855=0," ",G859*2.55)</f>
        <v xml:space="preserve"> </v>
      </c>
      <c r="K859" s="29" t="str">
        <f>IF(Замеры!T855=0," ",Замеры!AA855)</f>
        <v xml:space="preserve"> </v>
      </c>
      <c r="L859" s="29" t="str">
        <f>IF(Замеры!T855=0," ",Замеры!AB855)</f>
        <v xml:space="preserve"> </v>
      </c>
      <c r="M859" s="29" t="str">
        <f>IF(Замеры!T855=0," ",0.1)</f>
        <v xml:space="preserve"> </v>
      </c>
      <c r="N859" s="29" t="str">
        <f>IF(Замеры!T855=0," ",Замеры!T855)</f>
        <v xml:space="preserve"> </v>
      </c>
      <c r="O859" s="29" t="str">
        <f>Замеры!U855</f>
        <v xml:space="preserve"> </v>
      </c>
      <c r="P859" s="29" t="str">
        <f>Замеры!V855</f>
        <v xml:space="preserve"> </v>
      </c>
      <c r="Q859" s="29" t="str">
        <f>IF(Замеры!T855=0," ","+")</f>
        <v xml:space="preserve"> </v>
      </c>
      <c r="R859" s="32">
        <f>Замеры!S855</f>
        <v>0</v>
      </c>
      <c r="W859" s="33" t="e">
        <f t="shared" si="26"/>
        <v>#VALUE!</v>
      </c>
      <c r="X859" s="31" t="s">
        <v>75</v>
      </c>
      <c r="Y859" s="33" t="e">
        <f t="shared" si="27"/>
        <v>#VALUE!</v>
      </c>
      <c r="Z859" s="32"/>
    </row>
    <row r="860" spans="1:26" x14ac:dyDescent="0.3">
      <c r="A860" s="35">
        <f>IF(Замеры!B856=0, " ", Замеры!B856)</f>
        <v>851</v>
      </c>
      <c r="B860" s="37" t="str">
        <f>CONCATENATE(Замеры!C856,Замеры!E856)</f>
        <v>Группа от QF</v>
      </c>
      <c r="C860" s="35" t="str">
        <f>IF(Замеры!H856=0," ", Замеры!H856)</f>
        <v xml:space="preserve"> </v>
      </c>
      <c r="D860" s="29" t="str">
        <f>IF(Замеры!T856=0, " ", Замеры!R856)</f>
        <v xml:space="preserve"> </v>
      </c>
      <c r="E860" s="29" t="str">
        <f>CONCATENATE(Замеры!N856,Замеры!Q856,Замеры!P856)</f>
        <v xml:space="preserve"> </v>
      </c>
      <c r="F860" s="30" t="str">
        <f>IF(Замеры!T856=0," ","---")</f>
        <v xml:space="preserve"> </v>
      </c>
      <c r="G860" s="31" t="str">
        <f>IF(Замеры!T856=0," ",Замеры!I856)</f>
        <v xml:space="preserve"> </v>
      </c>
      <c r="H860" s="31" t="str">
        <f>CONCATENATE(Замеры!AE856,Замеры!U856,Замеры!AF856)</f>
        <v>0 0</v>
      </c>
      <c r="I860" s="29" t="str">
        <f>CONCATENATE(Замеры!AC856,Замеры!U856,Замеры!AD856)</f>
        <v>0 0</v>
      </c>
      <c r="J860" s="31" t="str">
        <f>IF(Замеры!T856=0," ",G860*2.55)</f>
        <v xml:space="preserve"> </v>
      </c>
      <c r="K860" s="29" t="str">
        <f>IF(Замеры!T856=0," ",Замеры!AA856)</f>
        <v xml:space="preserve"> </v>
      </c>
      <c r="L860" s="29" t="str">
        <f>IF(Замеры!T856=0," ",Замеры!AB856)</f>
        <v xml:space="preserve"> </v>
      </c>
      <c r="M860" s="29" t="str">
        <f>IF(Замеры!T856=0," ",0.1)</f>
        <v xml:space="preserve"> </v>
      </c>
      <c r="N860" s="29" t="str">
        <f>IF(Замеры!T856=0," ",Замеры!T856)</f>
        <v xml:space="preserve"> </v>
      </c>
      <c r="O860" s="29" t="str">
        <f>Замеры!U856</f>
        <v xml:space="preserve"> </v>
      </c>
      <c r="P860" s="29" t="str">
        <f>Замеры!V856</f>
        <v xml:space="preserve"> </v>
      </c>
      <c r="Q860" s="29" t="str">
        <f>IF(Замеры!T856=0," ","+")</f>
        <v xml:space="preserve"> </v>
      </c>
      <c r="R860" s="32">
        <f>Замеры!S856</f>
        <v>0</v>
      </c>
      <c r="W860" s="33" t="e">
        <f t="shared" si="26"/>
        <v>#VALUE!</v>
      </c>
      <c r="X860" s="31" t="s">
        <v>75</v>
      </c>
      <c r="Y860" s="33" t="e">
        <f t="shared" si="27"/>
        <v>#VALUE!</v>
      </c>
      <c r="Z860" s="32"/>
    </row>
    <row r="861" spans="1:26" x14ac:dyDescent="0.3">
      <c r="A861" s="35">
        <f>IF(Замеры!B857=0, " ", Замеры!B857)</f>
        <v>852</v>
      </c>
      <c r="B861" s="37" t="str">
        <f>CONCATENATE(Замеры!C857,Замеры!E857)</f>
        <v>Группа от QF</v>
      </c>
      <c r="C861" s="35" t="str">
        <f>IF(Замеры!H857=0," ", Замеры!H857)</f>
        <v xml:space="preserve"> </v>
      </c>
      <c r="D861" s="29" t="str">
        <f>IF(Замеры!T857=0, " ", Замеры!R857)</f>
        <v xml:space="preserve"> </v>
      </c>
      <c r="E861" s="29" t="str">
        <f>CONCATENATE(Замеры!N857,Замеры!Q857,Замеры!P857)</f>
        <v xml:space="preserve"> </v>
      </c>
      <c r="F861" s="30" t="str">
        <f>IF(Замеры!T857=0," ","---")</f>
        <v xml:space="preserve"> </v>
      </c>
      <c r="G861" s="31" t="str">
        <f>IF(Замеры!T857=0," ",Замеры!I857)</f>
        <v xml:space="preserve"> </v>
      </c>
      <c r="H861" s="31" t="str">
        <f>CONCATENATE(Замеры!AE857,Замеры!U857,Замеры!AF857)</f>
        <v>0 0</v>
      </c>
      <c r="I861" s="29" t="str">
        <f>CONCATENATE(Замеры!AC857,Замеры!U857,Замеры!AD857)</f>
        <v>0 0</v>
      </c>
      <c r="J861" s="31" t="str">
        <f>IF(Замеры!T857=0," ",G861*2.55)</f>
        <v xml:space="preserve"> </v>
      </c>
      <c r="K861" s="29" t="str">
        <f>IF(Замеры!T857=0," ",Замеры!AA857)</f>
        <v xml:space="preserve"> </v>
      </c>
      <c r="L861" s="29" t="str">
        <f>IF(Замеры!T857=0," ",Замеры!AB857)</f>
        <v xml:space="preserve"> </v>
      </c>
      <c r="M861" s="29" t="str">
        <f>IF(Замеры!T857=0," ",0.1)</f>
        <v xml:space="preserve"> </v>
      </c>
      <c r="N861" s="29" t="str">
        <f>IF(Замеры!T857=0," ",Замеры!T857)</f>
        <v xml:space="preserve"> </v>
      </c>
      <c r="O861" s="29" t="str">
        <f>Замеры!U857</f>
        <v xml:space="preserve"> </v>
      </c>
      <c r="P861" s="29" t="str">
        <f>Замеры!V857</f>
        <v xml:space="preserve"> </v>
      </c>
      <c r="Q861" s="29" t="str">
        <f>IF(Замеры!T857=0," ","+")</f>
        <v xml:space="preserve"> </v>
      </c>
      <c r="R861" s="32">
        <f>Замеры!S857</f>
        <v>0</v>
      </c>
      <c r="W861" s="33" t="e">
        <f t="shared" si="26"/>
        <v>#VALUE!</v>
      </c>
      <c r="X861" s="31" t="s">
        <v>75</v>
      </c>
      <c r="Y861" s="33" t="e">
        <f t="shared" si="27"/>
        <v>#VALUE!</v>
      </c>
      <c r="Z861" s="32"/>
    </row>
    <row r="862" spans="1:26" x14ac:dyDescent="0.3">
      <c r="A862" s="35">
        <f>IF(Замеры!B858=0, " ", Замеры!B858)</f>
        <v>853</v>
      </c>
      <c r="B862" s="37" t="str">
        <f>CONCATENATE(Замеры!C858,Замеры!E858)</f>
        <v>Группа от QF</v>
      </c>
      <c r="C862" s="35" t="str">
        <f>IF(Замеры!H858=0," ", Замеры!H858)</f>
        <v xml:space="preserve"> </v>
      </c>
      <c r="D862" s="29" t="str">
        <f>IF(Замеры!T858=0, " ", Замеры!R858)</f>
        <v xml:space="preserve"> </v>
      </c>
      <c r="E862" s="29" t="str">
        <f>CONCATENATE(Замеры!N858,Замеры!Q858,Замеры!P858)</f>
        <v xml:space="preserve"> </v>
      </c>
      <c r="F862" s="30" t="str">
        <f>IF(Замеры!T858=0," ","---")</f>
        <v xml:space="preserve"> </v>
      </c>
      <c r="G862" s="31" t="str">
        <f>IF(Замеры!T858=0," ",Замеры!I858)</f>
        <v xml:space="preserve"> </v>
      </c>
      <c r="H862" s="31" t="str">
        <f>CONCATENATE(Замеры!AE858,Замеры!U858,Замеры!AF858)</f>
        <v>0 0</v>
      </c>
      <c r="I862" s="29" t="str">
        <f>CONCATENATE(Замеры!AC858,Замеры!U858,Замеры!AD858)</f>
        <v>0 0</v>
      </c>
      <c r="J862" s="31" t="str">
        <f>IF(Замеры!T858=0," ",G862*2.55)</f>
        <v xml:space="preserve"> </v>
      </c>
      <c r="K862" s="29" t="str">
        <f>IF(Замеры!T858=0," ",Замеры!AA858)</f>
        <v xml:space="preserve"> </v>
      </c>
      <c r="L862" s="29" t="str">
        <f>IF(Замеры!T858=0," ",Замеры!AB858)</f>
        <v xml:space="preserve"> </v>
      </c>
      <c r="M862" s="29" t="str">
        <f>IF(Замеры!T858=0," ",0.1)</f>
        <v xml:space="preserve"> </v>
      </c>
      <c r="N862" s="29" t="str">
        <f>IF(Замеры!T858=0," ",Замеры!T858)</f>
        <v xml:space="preserve"> </v>
      </c>
      <c r="O862" s="29" t="str">
        <f>Замеры!U858</f>
        <v xml:space="preserve"> </v>
      </c>
      <c r="P862" s="29" t="str">
        <f>Замеры!V858</f>
        <v xml:space="preserve"> </v>
      </c>
      <c r="Q862" s="29" t="str">
        <f>IF(Замеры!T858=0," ","+")</f>
        <v xml:space="preserve"> </v>
      </c>
      <c r="R862" s="32">
        <f>Замеры!S858</f>
        <v>0</v>
      </c>
      <c r="W862" s="33" t="e">
        <f t="shared" si="26"/>
        <v>#VALUE!</v>
      </c>
      <c r="X862" s="31" t="s">
        <v>75</v>
      </c>
      <c r="Y862" s="33" t="e">
        <f t="shared" si="27"/>
        <v>#VALUE!</v>
      </c>
      <c r="Z862" s="32"/>
    </row>
    <row r="863" spans="1:26" x14ac:dyDescent="0.3">
      <c r="A863" s="35">
        <f>IF(Замеры!B859=0, " ", Замеры!B859)</f>
        <v>854</v>
      </c>
      <c r="B863" s="37" t="str">
        <f>CONCATENATE(Замеры!C859,Замеры!E859)</f>
        <v>Группа от QF</v>
      </c>
      <c r="C863" s="35" t="str">
        <f>IF(Замеры!H859=0," ", Замеры!H859)</f>
        <v xml:space="preserve"> </v>
      </c>
      <c r="D863" s="29" t="str">
        <f>IF(Замеры!T859=0, " ", Замеры!R859)</f>
        <v xml:space="preserve"> </v>
      </c>
      <c r="E863" s="29" t="str">
        <f>CONCATENATE(Замеры!N859,Замеры!Q859,Замеры!P859)</f>
        <v xml:space="preserve"> </v>
      </c>
      <c r="F863" s="30" t="str">
        <f>IF(Замеры!T859=0," ","---")</f>
        <v xml:space="preserve"> </v>
      </c>
      <c r="G863" s="31" t="str">
        <f>IF(Замеры!T859=0," ",Замеры!I859)</f>
        <v xml:space="preserve"> </v>
      </c>
      <c r="H863" s="31" t="str">
        <f>CONCATENATE(Замеры!AE859,Замеры!U859,Замеры!AF859)</f>
        <v>0 0</v>
      </c>
      <c r="I863" s="29" t="str">
        <f>CONCATENATE(Замеры!AC859,Замеры!U859,Замеры!AD859)</f>
        <v>0 0</v>
      </c>
      <c r="J863" s="31" t="str">
        <f>IF(Замеры!T859=0," ",G863*2.55)</f>
        <v xml:space="preserve"> </v>
      </c>
      <c r="K863" s="29" t="str">
        <f>IF(Замеры!T859=0," ",Замеры!AA859)</f>
        <v xml:space="preserve"> </v>
      </c>
      <c r="L863" s="29" t="str">
        <f>IF(Замеры!T859=0," ",Замеры!AB859)</f>
        <v xml:space="preserve"> </v>
      </c>
      <c r="M863" s="29" t="str">
        <f>IF(Замеры!T859=0," ",0.1)</f>
        <v xml:space="preserve"> </v>
      </c>
      <c r="N863" s="29" t="str">
        <f>IF(Замеры!T859=0," ",Замеры!T859)</f>
        <v xml:space="preserve"> </v>
      </c>
      <c r="O863" s="29" t="str">
        <f>Замеры!U859</f>
        <v xml:space="preserve"> </v>
      </c>
      <c r="P863" s="29" t="str">
        <f>Замеры!V859</f>
        <v xml:space="preserve"> </v>
      </c>
      <c r="Q863" s="29" t="str">
        <f>IF(Замеры!T859=0," ","+")</f>
        <v xml:space="preserve"> </v>
      </c>
      <c r="R863" s="32">
        <f>Замеры!S859</f>
        <v>0</v>
      </c>
      <c r="W863" s="33" t="e">
        <f t="shared" si="26"/>
        <v>#VALUE!</v>
      </c>
      <c r="X863" s="31" t="s">
        <v>75</v>
      </c>
      <c r="Y863" s="33" t="e">
        <f t="shared" si="27"/>
        <v>#VALUE!</v>
      </c>
      <c r="Z863" s="32"/>
    </row>
    <row r="864" spans="1:26" x14ac:dyDescent="0.3">
      <c r="A864" s="35">
        <f>IF(Замеры!B860=0, " ", Замеры!B860)</f>
        <v>855</v>
      </c>
      <c r="B864" s="37" t="str">
        <f>CONCATENATE(Замеры!C860,Замеры!E860)</f>
        <v>Группа от QF</v>
      </c>
      <c r="C864" s="35" t="str">
        <f>IF(Замеры!H860=0," ", Замеры!H860)</f>
        <v xml:space="preserve"> </v>
      </c>
      <c r="D864" s="29" t="str">
        <f>IF(Замеры!T860=0, " ", Замеры!R860)</f>
        <v xml:space="preserve"> </v>
      </c>
      <c r="E864" s="29" t="str">
        <f>CONCATENATE(Замеры!N860,Замеры!Q860,Замеры!P860)</f>
        <v xml:space="preserve"> </v>
      </c>
      <c r="F864" s="30" t="str">
        <f>IF(Замеры!T860=0," ","---")</f>
        <v xml:space="preserve"> </v>
      </c>
      <c r="G864" s="31" t="str">
        <f>IF(Замеры!T860=0," ",Замеры!I860)</f>
        <v xml:space="preserve"> </v>
      </c>
      <c r="H864" s="31" t="str">
        <f>CONCATENATE(Замеры!AE860,Замеры!U860,Замеры!AF860)</f>
        <v>0 0</v>
      </c>
      <c r="I864" s="29" t="str">
        <f>CONCATENATE(Замеры!AC860,Замеры!U860,Замеры!AD860)</f>
        <v>0 0</v>
      </c>
      <c r="J864" s="31" t="str">
        <f>IF(Замеры!T860=0," ",G864*2.55)</f>
        <v xml:space="preserve"> </v>
      </c>
      <c r="K864" s="29" t="str">
        <f>IF(Замеры!T860=0," ",Замеры!AA860)</f>
        <v xml:space="preserve"> </v>
      </c>
      <c r="L864" s="29" t="str">
        <f>IF(Замеры!T860=0," ",Замеры!AB860)</f>
        <v xml:space="preserve"> </v>
      </c>
      <c r="M864" s="29" t="str">
        <f>IF(Замеры!T860=0," ",0.1)</f>
        <v xml:space="preserve"> </v>
      </c>
      <c r="N864" s="29" t="str">
        <f>IF(Замеры!T860=0," ",Замеры!T860)</f>
        <v xml:space="preserve"> </v>
      </c>
      <c r="O864" s="29" t="str">
        <f>Замеры!U860</f>
        <v xml:space="preserve"> </v>
      </c>
      <c r="P864" s="29" t="str">
        <f>Замеры!V860</f>
        <v xml:space="preserve"> </v>
      </c>
      <c r="Q864" s="29" t="str">
        <f>IF(Замеры!T860=0," ","+")</f>
        <v xml:space="preserve"> </v>
      </c>
      <c r="R864" s="32">
        <f>Замеры!S860</f>
        <v>0</v>
      </c>
      <c r="W864" s="33" t="e">
        <f t="shared" si="26"/>
        <v>#VALUE!</v>
      </c>
      <c r="X864" s="31" t="s">
        <v>75</v>
      </c>
      <c r="Y864" s="33" t="e">
        <f t="shared" si="27"/>
        <v>#VALUE!</v>
      </c>
      <c r="Z864" s="32"/>
    </row>
    <row r="865" spans="1:26" x14ac:dyDescent="0.3">
      <c r="A865" s="35">
        <f>IF(Замеры!B861=0, " ", Замеры!B861)</f>
        <v>856</v>
      </c>
      <c r="B865" s="37" t="str">
        <f>CONCATENATE(Замеры!C861,Замеры!E861)</f>
        <v>Группа от QF</v>
      </c>
      <c r="C865" s="35" t="str">
        <f>IF(Замеры!H861=0," ", Замеры!H861)</f>
        <v xml:space="preserve"> </v>
      </c>
      <c r="D865" s="29" t="str">
        <f>IF(Замеры!T861=0, " ", Замеры!R861)</f>
        <v xml:space="preserve"> </v>
      </c>
      <c r="E865" s="29" t="str">
        <f>CONCATENATE(Замеры!N861,Замеры!Q861,Замеры!P861)</f>
        <v xml:space="preserve"> </v>
      </c>
      <c r="F865" s="30" t="str">
        <f>IF(Замеры!T861=0," ","---")</f>
        <v xml:space="preserve"> </v>
      </c>
      <c r="G865" s="31" t="str">
        <f>IF(Замеры!T861=0," ",Замеры!I861)</f>
        <v xml:space="preserve"> </v>
      </c>
      <c r="H865" s="31" t="str">
        <f>CONCATENATE(Замеры!AE861,Замеры!U861,Замеры!AF861)</f>
        <v>0 0</v>
      </c>
      <c r="I865" s="29" t="str">
        <f>CONCATENATE(Замеры!AC861,Замеры!U861,Замеры!AD861)</f>
        <v>0 0</v>
      </c>
      <c r="J865" s="31" t="str">
        <f>IF(Замеры!T861=0," ",G865*2.55)</f>
        <v xml:space="preserve"> </v>
      </c>
      <c r="K865" s="29" t="str">
        <f>IF(Замеры!T861=0," ",Замеры!AA861)</f>
        <v xml:space="preserve"> </v>
      </c>
      <c r="L865" s="29" t="str">
        <f>IF(Замеры!T861=0," ",Замеры!AB861)</f>
        <v xml:space="preserve"> </v>
      </c>
      <c r="M865" s="29" t="str">
        <f>IF(Замеры!T861=0," ",0.1)</f>
        <v xml:space="preserve"> </v>
      </c>
      <c r="N865" s="29" t="str">
        <f>IF(Замеры!T861=0," ",Замеры!T861)</f>
        <v xml:space="preserve"> </v>
      </c>
      <c r="O865" s="29" t="str">
        <f>Замеры!U861</f>
        <v xml:space="preserve"> </v>
      </c>
      <c r="P865" s="29" t="str">
        <f>Замеры!V861</f>
        <v xml:space="preserve"> </v>
      </c>
      <c r="Q865" s="29" t="str">
        <f>IF(Замеры!T861=0," ","+")</f>
        <v xml:space="preserve"> </v>
      </c>
      <c r="R865" s="32">
        <f>Замеры!S861</f>
        <v>0</v>
      </c>
      <c r="W865" s="33" t="e">
        <f t="shared" si="26"/>
        <v>#VALUE!</v>
      </c>
      <c r="X865" s="31" t="s">
        <v>75</v>
      </c>
      <c r="Y865" s="33" t="e">
        <f t="shared" si="27"/>
        <v>#VALUE!</v>
      </c>
      <c r="Z865" s="32"/>
    </row>
    <row r="866" spans="1:26" x14ac:dyDescent="0.3">
      <c r="A866" s="35">
        <f>IF(Замеры!B862=0, " ", Замеры!B862)</f>
        <v>857</v>
      </c>
      <c r="B866" s="37" t="str">
        <f>CONCATENATE(Замеры!C862,Замеры!E862)</f>
        <v>Группа от QF</v>
      </c>
      <c r="C866" s="35" t="str">
        <f>IF(Замеры!H862=0," ", Замеры!H862)</f>
        <v xml:space="preserve"> </v>
      </c>
      <c r="D866" s="29" t="str">
        <f>IF(Замеры!T862=0, " ", Замеры!R862)</f>
        <v xml:space="preserve"> </v>
      </c>
      <c r="E866" s="29" t="str">
        <f>CONCATENATE(Замеры!N862,Замеры!Q862,Замеры!P862)</f>
        <v xml:space="preserve"> </v>
      </c>
      <c r="F866" s="30" t="str">
        <f>IF(Замеры!T862=0," ","---")</f>
        <v xml:space="preserve"> </v>
      </c>
      <c r="G866" s="31" t="str">
        <f>IF(Замеры!T862=0," ",Замеры!I862)</f>
        <v xml:space="preserve"> </v>
      </c>
      <c r="H866" s="31" t="str">
        <f>CONCATENATE(Замеры!AE862,Замеры!U862,Замеры!AF862)</f>
        <v>0 0</v>
      </c>
      <c r="I866" s="29" t="str">
        <f>CONCATENATE(Замеры!AC862,Замеры!U862,Замеры!AD862)</f>
        <v>0 0</v>
      </c>
      <c r="J866" s="31" t="str">
        <f>IF(Замеры!T862=0," ",G866*2.55)</f>
        <v xml:space="preserve"> </v>
      </c>
      <c r="K866" s="29" t="str">
        <f>IF(Замеры!T862=0," ",Замеры!AA862)</f>
        <v xml:space="preserve"> </v>
      </c>
      <c r="L866" s="29" t="str">
        <f>IF(Замеры!T862=0," ",Замеры!AB862)</f>
        <v xml:space="preserve"> </v>
      </c>
      <c r="M866" s="29" t="str">
        <f>IF(Замеры!T862=0," ",0.1)</f>
        <v xml:space="preserve"> </v>
      </c>
      <c r="N866" s="29" t="str">
        <f>IF(Замеры!T862=0," ",Замеры!T862)</f>
        <v xml:space="preserve"> </v>
      </c>
      <c r="O866" s="29" t="str">
        <f>Замеры!U862</f>
        <v xml:space="preserve"> </v>
      </c>
      <c r="P866" s="29" t="str">
        <f>Замеры!V862</f>
        <v xml:space="preserve"> </v>
      </c>
      <c r="Q866" s="29" t="str">
        <f>IF(Замеры!T862=0," ","+")</f>
        <v xml:space="preserve"> </v>
      </c>
      <c r="R866" s="32">
        <f>Замеры!S862</f>
        <v>0</v>
      </c>
      <c r="W866" s="33" t="e">
        <f t="shared" si="26"/>
        <v>#VALUE!</v>
      </c>
      <c r="X866" s="31" t="s">
        <v>75</v>
      </c>
      <c r="Y866" s="33" t="e">
        <f t="shared" si="27"/>
        <v>#VALUE!</v>
      </c>
      <c r="Z866" s="32"/>
    </row>
    <row r="867" spans="1:26" x14ac:dyDescent="0.3">
      <c r="A867" s="35">
        <f>IF(Замеры!B863=0, " ", Замеры!B863)</f>
        <v>858</v>
      </c>
      <c r="B867" s="37" t="str">
        <f>CONCATENATE(Замеры!C863,Замеры!E863)</f>
        <v>Группа от QF</v>
      </c>
      <c r="C867" s="35" t="str">
        <f>IF(Замеры!H863=0," ", Замеры!H863)</f>
        <v xml:space="preserve"> </v>
      </c>
      <c r="D867" s="29" t="str">
        <f>IF(Замеры!T863=0, " ", Замеры!R863)</f>
        <v xml:space="preserve"> </v>
      </c>
      <c r="E867" s="29" t="str">
        <f>CONCATENATE(Замеры!N863,Замеры!Q863,Замеры!P863)</f>
        <v xml:space="preserve"> </v>
      </c>
      <c r="F867" s="30" t="str">
        <f>IF(Замеры!T863=0," ","---")</f>
        <v xml:space="preserve"> </v>
      </c>
      <c r="G867" s="31" t="str">
        <f>IF(Замеры!T863=0," ",Замеры!I863)</f>
        <v xml:space="preserve"> </v>
      </c>
      <c r="H867" s="31" t="str">
        <f>CONCATENATE(Замеры!AE863,Замеры!U863,Замеры!AF863)</f>
        <v>0 0</v>
      </c>
      <c r="I867" s="29" t="str">
        <f>CONCATENATE(Замеры!AC863,Замеры!U863,Замеры!AD863)</f>
        <v>0 0</v>
      </c>
      <c r="J867" s="31" t="str">
        <f>IF(Замеры!T863=0," ",G867*2.55)</f>
        <v xml:space="preserve"> </v>
      </c>
      <c r="K867" s="29" t="str">
        <f>IF(Замеры!T863=0," ",Замеры!AA863)</f>
        <v xml:space="preserve"> </v>
      </c>
      <c r="L867" s="29" t="str">
        <f>IF(Замеры!T863=0," ",Замеры!AB863)</f>
        <v xml:space="preserve"> </v>
      </c>
      <c r="M867" s="29" t="str">
        <f>IF(Замеры!T863=0," ",0.1)</f>
        <v xml:space="preserve"> </v>
      </c>
      <c r="N867" s="29" t="str">
        <f>IF(Замеры!T863=0," ",Замеры!T863)</f>
        <v xml:space="preserve"> </v>
      </c>
      <c r="O867" s="29" t="str">
        <f>Замеры!U863</f>
        <v xml:space="preserve"> </v>
      </c>
      <c r="P867" s="29" t="str">
        <f>Замеры!V863</f>
        <v xml:space="preserve"> </v>
      </c>
      <c r="Q867" s="29" t="str">
        <f>IF(Замеры!T863=0," ","+")</f>
        <v xml:space="preserve"> </v>
      </c>
      <c r="R867" s="32">
        <f>Замеры!S863</f>
        <v>0</v>
      </c>
      <c r="W867" s="33" t="e">
        <f t="shared" si="26"/>
        <v>#VALUE!</v>
      </c>
      <c r="X867" s="31" t="s">
        <v>75</v>
      </c>
      <c r="Y867" s="33" t="e">
        <f t="shared" si="27"/>
        <v>#VALUE!</v>
      </c>
      <c r="Z867" s="32"/>
    </row>
    <row r="868" spans="1:26" x14ac:dyDescent="0.3">
      <c r="A868" s="35">
        <f>IF(Замеры!B864=0, " ", Замеры!B864)</f>
        <v>859</v>
      </c>
      <c r="B868" s="37" t="str">
        <f>CONCATENATE(Замеры!C864,Замеры!E864)</f>
        <v>Группа от QF</v>
      </c>
      <c r="C868" s="35" t="str">
        <f>IF(Замеры!H864=0," ", Замеры!H864)</f>
        <v xml:space="preserve"> </v>
      </c>
      <c r="D868" s="29" t="str">
        <f>IF(Замеры!T864=0, " ", Замеры!R864)</f>
        <v xml:space="preserve"> </v>
      </c>
      <c r="E868" s="29" t="str">
        <f>CONCATENATE(Замеры!N864,Замеры!Q864,Замеры!P864)</f>
        <v xml:space="preserve"> </v>
      </c>
      <c r="F868" s="30" t="str">
        <f>IF(Замеры!T864=0," ","---")</f>
        <v xml:space="preserve"> </v>
      </c>
      <c r="G868" s="31" t="str">
        <f>IF(Замеры!T864=0," ",Замеры!I864)</f>
        <v xml:space="preserve"> </v>
      </c>
      <c r="H868" s="31" t="str">
        <f>CONCATENATE(Замеры!AE864,Замеры!U864,Замеры!AF864)</f>
        <v>0 0</v>
      </c>
      <c r="I868" s="29" t="str">
        <f>CONCATENATE(Замеры!AC864,Замеры!U864,Замеры!AD864)</f>
        <v>0 0</v>
      </c>
      <c r="J868" s="31" t="str">
        <f>IF(Замеры!T864=0," ",G868*2.55)</f>
        <v xml:space="preserve"> </v>
      </c>
      <c r="K868" s="29" t="str">
        <f>IF(Замеры!T864=0," ",Замеры!AA864)</f>
        <v xml:space="preserve"> </v>
      </c>
      <c r="L868" s="29" t="str">
        <f>IF(Замеры!T864=0," ",Замеры!AB864)</f>
        <v xml:space="preserve"> </v>
      </c>
      <c r="M868" s="29" t="str">
        <f>IF(Замеры!T864=0," ",0.1)</f>
        <v xml:space="preserve"> </v>
      </c>
      <c r="N868" s="29" t="str">
        <f>IF(Замеры!T864=0," ",Замеры!T864)</f>
        <v xml:space="preserve"> </v>
      </c>
      <c r="O868" s="29" t="str">
        <f>Замеры!U864</f>
        <v xml:space="preserve"> </v>
      </c>
      <c r="P868" s="29" t="str">
        <f>Замеры!V864</f>
        <v xml:space="preserve"> </v>
      </c>
      <c r="Q868" s="29" t="str">
        <f>IF(Замеры!T864=0," ","+")</f>
        <v xml:space="preserve"> </v>
      </c>
      <c r="R868" s="32">
        <f>Замеры!S864</f>
        <v>0</v>
      </c>
      <c r="W868" s="33" t="e">
        <f t="shared" si="26"/>
        <v>#VALUE!</v>
      </c>
      <c r="X868" s="31" t="s">
        <v>75</v>
      </c>
      <c r="Y868" s="33" t="e">
        <f t="shared" si="27"/>
        <v>#VALUE!</v>
      </c>
      <c r="Z868" s="32"/>
    </row>
    <row r="869" spans="1:26" x14ac:dyDescent="0.3">
      <c r="A869" s="35">
        <f>IF(Замеры!B865=0, " ", Замеры!B865)</f>
        <v>860</v>
      </c>
      <c r="B869" s="37" t="str">
        <f>CONCATENATE(Замеры!C865,Замеры!E865)</f>
        <v>Группа от QF</v>
      </c>
      <c r="C869" s="35" t="str">
        <f>IF(Замеры!H865=0," ", Замеры!H865)</f>
        <v xml:space="preserve"> </v>
      </c>
      <c r="D869" s="29" t="str">
        <f>IF(Замеры!T865=0, " ", Замеры!R865)</f>
        <v xml:space="preserve"> </v>
      </c>
      <c r="E869" s="29" t="str">
        <f>CONCATENATE(Замеры!N865,Замеры!Q865,Замеры!P865)</f>
        <v xml:space="preserve"> </v>
      </c>
      <c r="F869" s="30" t="str">
        <f>IF(Замеры!T865=0," ","---")</f>
        <v xml:space="preserve"> </v>
      </c>
      <c r="G869" s="31" t="str">
        <f>IF(Замеры!T865=0," ",Замеры!I865)</f>
        <v xml:space="preserve"> </v>
      </c>
      <c r="H869" s="31" t="str">
        <f>CONCATENATE(Замеры!AE865,Замеры!U865,Замеры!AF865)</f>
        <v>0 0</v>
      </c>
      <c r="I869" s="29" t="str">
        <f>CONCATENATE(Замеры!AC865,Замеры!U865,Замеры!AD865)</f>
        <v>0 0</v>
      </c>
      <c r="J869" s="31" t="str">
        <f>IF(Замеры!T865=0," ",G869*2.55)</f>
        <v xml:space="preserve"> </v>
      </c>
      <c r="K869" s="29" t="str">
        <f>IF(Замеры!T865=0," ",Замеры!AA865)</f>
        <v xml:space="preserve"> </v>
      </c>
      <c r="L869" s="29" t="str">
        <f>IF(Замеры!T865=0," ",Замеры!AB865)</f>
        <v xml:space="preserve"> </v>
      </c>
      <c r="M869" s="29" t="str">
        <f>IF(Замеры!T865=0," ",0.1)</f>
        <v xml:space="preserve"> </v>
      </c>
      <c r="N869" s="29" t="str">
        <f>IF(Замеры!T865=0," ",Замеры!T865)</f>
        <v xml:space="preserve"> </v>
      </c>
      <c r="O869" s="29" t="str">
        <f>Замеры!U865</f>
        <v xml:space="preserve"> </v>
      </c>
      <c r="P869" s="29" t="str">
        <f>Замеры!V865</f>
        <v xml:space="preserve"> </v>
      </c>
      <c r="Q869" s="29" t="str">
        <f>IF(Замеры!T865=0," ","+")</f>
        <v xml:space="preserve"> </v>
      </c>
      <c r="R869" s="32">
        <f>Замеры!S865</f>
        <v>0</v>
      </c>
      <c r="W869" s="33" t="e">
        <f t="shared" si="26"/>
        <v>#VALUE!</v>
      </c>
      <c r="X869" s="31" t="s">
        <v>75</v>
      </c>
      <c r="Y869" s="33" t="e">
        <f t="shared" si="27"/>
        <v>#VALUE!</v>
      </c>
      <c r="Z869" s="32"/>
    </row>
    <row r="870" spans="1:26" x14ac:dyDescent="0.3">
      <c r="A870" s="35">
        <f>IF(Замеры!B866=0, " ", Замеры!B866)</f>
        <v>861</v>
      </c>
      <c r="B870" s="37" t="str">
        <f>CONCATENATE(Замеры!C866,Замеры!E866)</f>
        <v>Группа от QF</v>
      </c>
      <c r="C870" s="35" t="str">
        <f>IF(Замеры!H866=0," ", Замеры!H866)</f>
        <v xml:space="preserve"> </v>
      </c>
      <c r="D870" s="29" t="str">
        <f>IF(Замеры!T866=0, " ", Замеры!R866)</f>
        <v xml:space="preserve"> </v>
      </c>
      <c r="E870" s="29" t="str">
        <f>CONCATENATE(Замеры!N866,Замеры!Q866,Замеры!P866)</f>
        <v xml:space="preserve"> </v>
      </c>
      <c r="F870" s="30" t="str">
        <f>IF(Замеры!T866=0," ","---")</f>
        <v xml:space="preserve"> </v>
      </c>
      <c r="G870" s="31" t="str">
        <f>IF(Замеры!T866=0," ",Замеры!I866)</f>
        <v xml:space="preserve"> </v>
      </c>
      <c r="H870" s="31" t="str">
        <f>CONCATENATE(Замеры!AE866,Замеры!U866,Замеры!AF866)</f>
        <v>0 0</v>
      </c>
      <c r="I870" s="29" t="str">
        <f>CONCATENATE(Замеры!AC866,Замеры!U866,Замеры!AD866)</f>
        <v>0 0</v>
      </c>
      <c r="J870" s="31" t="str">
        <f>IF(Замеры!T866=0," ",G870*2.55)</f>
        <v xml:space="preserve"> </v>
      </c>
      <c r="K870" s="29" t="str">
        <f>IF(Замеры!T866=0," ",Замеры!AA866)</f>
        <v xml:space="preserve"> </v>
      </c>
      <c r="L870" s="29" t="str">
        <f>IF(Замеры!T866=0," ",Замеры!AB866)</f>
        <v xml:space="preserve"> </v>
      </c>
      <c r="M870" s="29" t="str">
        <f>IF(Замеры!T866=0," ",0.1)</f>
        <v xml:space="preserve"> </v>
      </c>
      <c r="N870" s="29" t="str">
        <f>IF(Замеры!T866=0," ",Замеры!T866)</f>
        <v xml:space="preserve"> </v>
      </c>
      <c r="O870" s="29" t="str">
        <f>Замеры!U866</f>
        <v xml:space="preserve"> </v>
      </c>
      <c r="P870" s="29" t="str">
        <f>Замеры!V866</f>
        <v xml:space="preserve"> </v>
      </c>
      <c r="Q870" s="29" t="str">
        <f>IF(Замеры!T866=0," ","+")</f>
        <v xml:space="preserve"> </v>
      </c>
      <c r="R870" s="32">
        <f>Замеры!S866</f>
        <v>0</v>
      </c>
      <c r="W870" s="33" t="e">
        <f t="shared" si="26"/>
        <v>#VALUE!</v>
      </c>
      <c r="X870" s="31" t="s">
        <v>75</v>
      </c>
      <c r="Y870" s="33" t="e">
        <f t="shared" si="27"/>
        <v>#VALUE!</v>
      </c>
      <c r="Z870" s="32"/>
    </row>
    <row r="871" spans="1:26" x14ac:dyDescent="0.3">
      <c r="A871" s="35">
        <f>IF(Замеры!B867=0, " ", Замеры!B867)</f>
        <v>862</v>
      </c>
      <c r="B871" s="37" t="str">
        <f>CONCATENATE(Замеры!C867,Замеры!E867)</f>
        <v>Группа от QF</v>
      </c>
      <c r="C871" s="35" t="str">
        <f>IF(Замеры!H867=0," ", Замеры!H867)</f>
        <v xml:space="preserve"> </v>
      </c>
      <c r="D871" s="29" t="str">
        <f>IF(Замеры!T867=0, " ", Замеры!R867)</f>
        <v xml:space="preserve"> </v>
      </c>
      <c r="E871" s="29" t="str">
        <f>CONCATENATE(Замеры!N867,Замеры!Q867,Замеры!P867)</f>
        <v xml:space="preserve"> </v>
      </c>
      <c r="F871" s="30" t="str">
        <f>IF(Замеры!T867=0," ","---")</f>
        <v xml:space="preserve"> </v>
      </c>
      <c r="G871" s="31" t="str">
        <f>IF(Замеры!T867=0," ",Замеры!I867)</f>
        <v xml:space="preserve"> </v>
      </c>
      <c r="H871" s="31" t="str">
        <f>CONCATENATE(Замеры!AE867,Замеры!U867,Замеры!AF867)</f>
        <v>0 0</v>
      </c>
      <c r="I871" s="29" t="str">
        <f>CONCATENATE(Замеры!AC867,Замеры!U867,Замеры!AD867)</f>
        <v>0 0</v>
      </c>
      <c r="J871" s="31" t="str">
        <f>IF(Замеры!T867=0," ",G871*2.55)</f>
        <v xml:space="preserve"> </v>
      </c>
      <c r="K871" s="29" t="str">
        <f>IF(Замеры!T867=0," ",Замеры!AA867)</f>
        <v xml:space="preserve"> </v>
      </c>
      <c r="L871" s="29" t="str">
        <f>IF(Замеры!T867=0," ",Замеры!AB867)</f>
        <v xml:space="preserve"> </v>
      </c>
      <c r="M871" s="29" t="str">
        <f>IF(Замеры!T867=0," ",0.1)</f>
        <v xml:space="preserve"> </v>
      </c>
      <c r="N871" s="29" t="str">
        <f>IF(Замеры!T867=0," ",Замеры!T867)</f>
        <v xml:space="preserve"> </v>
      </c>
      <c r="O871" s="29" t="str">
        <f>Замеры!U867</f>
        <v xml:space="preserve"> </v>
      </c>
      <c r="P871" s="29" t="str">
        <f>Замеры!V867</f>
        <v xml:space="preserve"> </v>
      </c>
      <c r="Q871" s="29" t="str">
        <f>IF(Замеры!T867=0," ","+")</f>
        <v xml:space="preserve"> </v>
      </c>
      <c r="R871" s="32">
        <f>Замеры!S867</f>
        <v>0</v>
      </c>
      <c r="W871" s="33" t="e">
        <f t="shared" si="26"/>
        <v>#VALUE!</v>
      </c>
      <c r="X871" s="31" t="s">
        <v>75</v>
      </c>
      <c r="Y871" s="33" t="e">
        <f t="shared" si="27"/>
        <v>#VALUE!</v>
      </c>
      <c r="Z871" s="32"/>
    </row>
    <row r="872" spans="1:26" x14ac:dyDescent="0.3">
      <c r="A872" s="35">
        <f>IF(Замеры!B868=0, " ", Замеры!B868)</f>
        <v>863</v>
      </c>
      <c r="B872" s="37" t="str">
        <f>CONCATENATE(Замеры!C868,Замеры!E868)</f>
        <v>Группа от QF</v>
      </c>
      <c r="C872" s="35" t="str">
        <f>IF(Замеры!H868=0," ", Замеры!H868)</f>
        <v xml:space="preserve"> </v>
      </c>
      <c r="D872" s="29" t="str">
        <f>IF(Замеры!T868=0, " ", Замеры!R868)</f>
        <v xml:space="preserve"> </v>
      </c>
      <c r="E872" s="29" t="str">
        <f>CONCATENATE(Замеры!N868,Замеры!Q868,Замеры!P868)</f>
        <v xml:space="preserve"> </v>
      </c>
      <c r="F872" s="30" t="str">
        <f>IF(Замеры!T868=0," ","---")</f>
        <v xml:space="preserve"> </v>
      </c>
      <c r="G872" s="31" t="str">
        <f>IF(Замеры!T868=0," ",Замеры!I868)</f>
        <v xml:space="preserve"> </v>
      </c>
      <c r="H872" s="31" t="str">
        <f>CONCATENATE(Замеры!AE868,Замеры!U868,Замеры!AF868)</f>
        <v>0 0</v>
      </c>
      <c r="I872" s="29" t="str">
        <f>CONCATENATE(Замеры!AC868,Замеры!U868,Замеры!AD868)</f>
        <v>0 0</v>
      </c>
      <c r="J872" s="31" t="str">
        <f>IF(Замеры!T868=0," ",G872*2.55)</f>
        <v xml:space="preserve"> </v>
      </c>
      <c r="K872" s="29" t="str">
        <f>IF(Замеры!T868=0," ",Замеры!AA868)</f>
        <v xml:space="preserve"> </v>
      </c>
      <c r="L872" s="29" t="str">
        <f>IF(Замеры!T868=0," ",Замеры!AB868)</f>
        <v xml:space="preserve"> </v>
      </c>
      <c r="M872" s="29" t="str">
        <f>IF(Замеры!T868=0," ",0.1)</f>
        <v xml:space="preserve"> </v>
      </c>
      <c r="N872" s="29" t="str">
        <f>IF(Замеры!T868=0," ",Замеры!T868)</f>
        <v xml:space="preserve"> </v>
      </c>
      <c r="O872" s="29" t="str">
        <f>Замеры!U868</f>
        <v xml:space="preserve"> </v>
      </c>
      <c r="P872" s="29" t="str">
        <f>Замеры!V868</f>
        <v xml:space="preserve"> </v>
      </c>
      <c r="Q872" s="29" t="str">
        <f>IF(Замеры!T868=0," ","+")</f>
        <v xml:space="preserve"> </v>
      </c>
      <c r="R872" s="32">
        <f>Замеры!S868</f>
        <v>0</v>
      </c>
      <c r="W872" s="33" t="e">
        <f t="shared" si="26"/>
        <v>#VALUE!</v>
      </c>
      <c r="X872" s="31" t="s">
        <v>75</v>
      </c>
      <c r="Y872" s="33" t="e">
        <f t="shared" si="27"/>
        <v>#VALUE!</v>
      </c>
      <c r="Z872" s="32"/>
    </row>
    <row r="873" spans="1:26" x14ac:dyDescent="0.3">
      <c r="A873" s="35">
        <f>IF(Замеры!B869=0, " ", Замеры!B869)</f>
        <v>864</v>
      </c>
      <c r="B873" s="37" t="str">
        <f>CONCATENATE(Замеры!C869,Замеры!E869)</f>
        <v>Группа от QF</v>
      </c>
      <c r="C873" s="35" t="str">
        <f>IF(Замеры!H869=0," ", Замеры!H869)</f>
        <v xml:space="preserve"> </v>
      </c>
      <c r="D873" s="29" t="str">
        <f>IF(Замеры!T869=0, " ", Замеры!R869)</f>
        <v xml:space="preserve"> </v>
      </c>
      <c r="E873" s="29" t="str">
        <f>CONCATENATE(Замеры!N869,Замеры!Q869,Замеры!P869)</f>
        <v xml:space="preserve"> </v>
      </c>
      <c r="F873" s="30" t="str">
        <f>IF(Замеры!T869=0," ","---")</f>
        <v xml:space="preserve"> </v>
      </c>
      <c r="G873" s="31" t="str">
        <f>IF(Замеры!T869=0," ",Замеры!I869)</f>
        <v xml:space="preserve"> </v>
      </c>
      <c r="H873" s="31" t="str">
        <f>CONCATENATE(Замеры!AE869,Замеры!U869,Замеры!AF869)</f>
        <v>0 0</v>
      </c>
      <c r="I873" s="29" t="str">
        <f>CONCATENATE(Замеры!AC869,Замеры!U869,Замеры!AD869)</f>
        <v>0 0</v>
      </c>
      <c r="J873" s="31" t="str">
        <f>IF(Замеры!T869=0," ",G873*2.55)</f>
        <v xml:space="preserve"> </v>
      </c>
      <c r="K873" s="29" t="str">
        <f>IF(Замеры!T869=0," ",Замеры!AA869)</f>
        <v xml:space="preserve"> </v>
      </c>
      <c r="L873" s="29" t="str">
        <f>IF(Замеры!T869=0," ",Замеры!AB869)</f>
        <v xml:space="preserve"> </v>
      </c>
      <c r="M873" s="29" t="str">
        <f>IF(Замеры!T869=0," ",0.1)</f>
        <v xml:space="preserve"> </v>
      </c>
      <c r="N873" s="29" t="str">
        <f>IF(Замеры!T869=0," ",Замеры!T869)</f>
        <v xml:space="preserve"> </v>
      </c>
      <c r="O873" s="29" t="str">
        <f>Замеры!U869</f>
        <v xml:space="preserve"> </v>
      </c>
      <c r="P873" s="29" t="str">
        <f>Замеры!V869</f>
        <v xml:space="preserve"> </v>
      </c>
      <c r="Q873" s="29" t="str">
        <f>IF(Замеры!T869=0," ","+")</f>
        <v xml:space="preserve"> </v>
      </c>
      <c r="R873" s="32">
        <f>Замеры!S869</f>
        <v>0</v>
      </c>
      <c r="W873" s="33" t="e">
        <f t="shared" si="26"/>
        <v>#VALUE!</v>
      </c>
      <c r="X873" s="31" t="s">
        <v>75</v>
      </c>
      <c r="Y873" s="33" t="e">
        <f t="shared" si="27"/>
        <v>#VALUE!</v>
      </c>
      <c r="Z873" s="32"/>
    </row>
    <row r="874" spans="1:26" x14ac:dyDescent="0.3">
      <c r="A874" s="35">
        <f>IF(Замеры!B870=0, " ", Замеры!B870)</f>
        <v>865</v>
      </c>
      <c r="B874" s="37" t="str">
        <f>CONCATENATE(Замеры!C870,Замеры!E870)</f>
        <v>Группа от QF</v>
      </c>
      <c r="C874" s="35" t="str">
        <f>IF(Замеры!H870=0," ", Замеры!H870)</f>
        <v xml:space="preserve"> </v>
      </c>
      <c r="D874" s="29" t="str">
        <f>IF(Замеры!T870=0, " ", Замеры!R870)</f>
        <v xml:space="preserve"> </v>
      </c>
      <c r="E874" s="29" t="str">
        <f>CONCATENATE(Замеры!N870,Замеры!Q870,Замеры!P870)</f>
        <v xml:space="preserve"> </v>
      </c>
      <c r="F874" s="30" t="str">
        <f>IF(Замеры!T870=0," ","---")</f>
        <v xml:space="preserve"> </v>
      </c>
      <c r="G874" s="31" t="str">
        <f>IF(Замеры!T870=0," ",Замеры!I870)</f>
        <v xml:space="preserve"> </v>
      </c>
      <c r="H874" s="31" t="str">
        <f>CONCATENATE(Замеры!AE870,Замеры!U870,Замеры!AF870)</f>
        <v>0 0</v>
      </c>
      <c r="I874" s="29" t="str">
        <f>CONCATENATE(Замеры!AC870,Замеры!U870,Замеры!AD870)</f>
        <v>0 0</v>
      </c>
      <c r="J874" s="31" t="str">
        <f>IF(Замеры!T870=0," ",G874*2.55)</f>
        <v xml:space="preserve"> </v>
      </c>
      <c r="K874" s="29" t="str">
        <f>IF(Замеры!T870=0," ",Замеры!AA870)</f>
        <v xml:space="preserve"> </v>
      </c>
      <c r="L874" s="29" t="str">
        <f>IF(Замеры!T870=0," ",Замеры!AB870)</f>
        <v xml:space="preserve"> </v>
      </c>
      <c r="M874" s="29" t="str">
        <f>IF(Замеры!T870=0," ",0.1)</f>
        <v xml:space="preserve"> </v>
      </c>
      <c r="N874" s="29" t="str">
        <f>IF(Замеры!T870=0," ",Замеры!T870)</f>
        <v xml:space="preserve"> </v>
      </c>
      <c r="O874" s="29" t="str">
        <f>Замеры!U870</f>
        <v xml:space="preserve"> </v>
      </c>
      <c r="P874" s="29" t="str">
        <f>Замеры!V870</f>
        <v xml:space="preserve"> </v>
      </c>
      <c r="Q874" s="29" t="str">
        <f>IF(Замеры!T870=0," ","+")</f>
        <v xml:space="preserve"> </v>
      </c>
      <c r="R874" s="32">
        <f>Замеры!S870</f>
        <v>0</v>
      </c>
      <c r="W874" s="33" t="e">
        <f t="shared" si="26"/>
        <v>#VALUE!</v>
      </c>
      <c r="X874" s="31" t="s">
        <v>75</v>
      </c>
      <c r="Y874" s="33" t="e">
        <f t="shared" si="27"/>
        <v>#VALUE!</v>
      </c>
      <c r="Z874" s="32"/>
    </row>
    <row r="875" spans="1:26" x14ac:dyDescent="0.3">
      <c r="A875" s="35">
        <f>IF(Замеры!B871=0, " ", Замеры!B871)</f>
        <v>866</v>
      </c>
      <c r="B875" s="37" t="str">
        <f>CONCATENATE(Замеры!C871,Замеры!E871)</f>
        <v>Группа от QF</v>
      </c>
      <c r="C875" s="35" t="str">
        <f>IF(Замеры!H871=0," ", Замеры!H871)</f>
        <v xml:space="preserve"> </v>
      </c>
      <c r="D875" s="29" t="str">
        <f>IF(Замеры!T871=0, " ", Замеры!R871)</f>
        <v xml:space="preserve"> </v>
      </c>
      <c r="E875" s="29" t="str">
        <f>CONCATENATE(Замеры!N871,Замеры!Q871,Замеры!P871)</f>
        <v xml:space="preserve"> </v>
      </c>
      <c r="F875" s="30" t="str">
        <f>IF(Замеры!T871=0," ","---")</f>
        <v xml:space="preserve"> </v>
      </c>
      <c r="G875" s="31" t="str">
        <f>IF(Замеры!T871=0," ",Замеры!I871)</f>
        <v xml:space="preserve"> </v>
      </c>
      <c r="H875" s="31" t="str">
        <f>CONCATENATE(Замеры!AE871,Замеры!U871,Замеры!AF871)</f>
        <v>0 0</v>
      </c>
      <c r="I875" s="29" t="str">
        <f>CONCATENATE(Замеры!AC871,Замеры!U871,Замеры!AD871)</f>
        <v>0 0</v>
      </c>
      <c r="J875" s="31" t="str">
        <f>IF(Замеры!T871=0," ",G875*2.55)</f>
        <v xml:space="preserve"> </v>
      </c>
      <c r="K875" s="29" t="str">
        <f>IF(Замеры!T871=0," ",Замеры!AA871)</f>
        <v xml:space="preserve"> </v>
      </c>
      <c r="L875" s="29" t="str">
        <f>IF(Замеры!T871=0," ",Замеры!AB871)</f>
        <v xml:space="preserve"> </v>
      </c>
      <c r="M875" s="29" t="str">
        <f>IF(Замеры!T871=0," ",0.1)</f>
        <v xml:space="preserve"> </v>
      </c>
      <c r="N875" s="29" t="str">
        <f>IF(Замеры!T871=0," ",Замеры!T871)</f>
        <v xml:space="preserve"> </v>
      </c>
      <c r="O875" s="29" t="str">
        <f>Замеры!U871</f>
        <v xml:space="preserve"> </v>
      </c>
      <c r="P875" s="29" t="str">
        <f>Замеры!V871</f>
        <v xml:space="preserve"> </v>
      </c>
      <c r="Q875" s="29" t="str">
        <f>IF(Замеры!T871=0," ","+")</f>
        <v xml:space="preserve"> </v>
      </c>
      <c r="R875" s="32">
        <f>Замеры!S871</f>
        <v>0</v>
      </c>
      <c r="W875" s="33" t="e">
        <f t="shared" si="26"/>
        <v>#VALUE!</v>
      </c>
      <c r="X875" s="31" t="s">
        <v>75</v>
      </c>
      <c r="Y875" s="33" t="e">
        <f t="shared" si="27"/>
        <v>#VALUE!</v>
      </c>
      <c r="Z875" s="32"/>
    </row>
    <row r="876" spans="1:26" x14ac:dyDescent="0.3">
      <c r="A876" s="35">
        <f>IF(Замеры!B872=0, " ", Замеры!B872)</f>
        <v>867</v>
      </c>
      <c r="B876" s="37" t="str">
        <f>CONCATENATE(Замеры!C872,Замеры!E872)</f>
        <v>Группа от QF</v>
      </c>
      <c r="C876" s="35" t="str">
        <f>IF(Замеры!H872=0," ", Замеры!H872)</f>
        <v xml:space="preserve"> </v>
      </c>
      <c r="D876" s="29" t="str">
        <f>IF(Замеры!T872=0, " ", Замеры!R872)</f>
        <v xml:space="preserve"> </v>
      </c>
      <c r="E876" s="29" t="str">
        <f>CONCATENATE(Замеры!N872,Замеры!Q872,Замеры!P872)</f>
        <v xml:space="preserve"> </v>
      </c>
      <c r="F876" s="30" t="str">
        <f>IF(Замеры!T872=0," ","---")</f>
        <v xml:space="preserve"> </v>
      </c>
      <c r="G876" s="31" t="str">
        <f>IF(Замеры!T872=0," ",Замеры!I872)</f>
        <v xml:space="preserve"> </v>
      </c>
      <c r="H876" s="31" t="str">
        <f>CONCATENATE(Замеры!AE872,Замеры!U872,Замеры!AF872)</f>
        <v>0 0</v>
      </c>
      <c r="I876" s="29" t="str">
        <f>CONCATENATE(Замеры!AC872,Замеры!U872,Замеры!AD872)</f>
        <v>0 0</v>
      </c>
      <c r="J876" s="31" t="str">
        <f>IF(Замеры!T872=0," ",G876*2.55)</f>
        <v xml:space="preserve"> </v>
      </c>
      <c r="K876" s="29" t="str">
        <f>IF(Замеры!T872=0," ",Замеры!AA872)</f>
        <v xml:space="preserve"> </v>
      </c>
      <c r="L876" s="29" t="str">
        <f>IF(Замеры!T872=0," ",Замеры!AB872)</f>
        <v xml:space="preserve"> </v>
      </c>
      <c r="M876" s="29" t="str">
        <f>IF(Замеры!T872=0," ",0.1)</f>
        <v xml:space="preserve"> </v>
      </c>
      <c r="N876" s="29" t="str">
        <f>IF(Замеры!T872=0," ",Замеры!T872)</f>
        <v xml:space="preserve"> </v>
      </c>
      <c r="O876" s="29" t="str">
        <f>Замеры!U872</f>
        <v xml:space="preserve"> </v>
      </c>
      <c r="P876" s="29" t="str">
        <f>Замеры!V872</f>
        <v xml:space="preserve"> </v>
      </c>
      <c r="Q876" s="29" t="str">
        <f>IF(Замеры!T872=0," ","+")</f>
        <v xml:space="preserve"> </v>
      </c>
      <c r="R876" s="32">
        <f>Замеры!S872</f>
        <v>0</v>
      </c>
      <c r="W876" s="33" t="e">
        <f t="shared" si="26"/>
        <v>#VALUE!</v>
      </c>
      <c r="X876" s="31" t="s">
        <v>75</v>
      </c>
      <c r="Y876" s="33" t="e">
        <f t="shared" si="27"/>
        <v>#VALUE!</v>
      </c>
      <c r="Z876" s="32"/>
    </row>
    <row r="877" spans="1:26" x14ac:dyDescent="0.3">
      <c r="A877" s="35">
        <f>IF(Замеры!B873=0, " ", Замеры!B873)</f>
        <v>868</v>
      </c>
      <c r="B877" s="37" t="str">
        <f>CONCATENATE(Замеры!C873,Замеры!E873)</f>
        <v>Группа от QF</v>
      </c>
      <c r="C877" s="35" t="str">
        <f>IF(Замеры!H873=0," ", Замеры!H873)</f>
        <v xml:space="preserve"> </v>
      </c>
      <c r="D877" s="29" t="str">
        <f>IF(Замеры!T873=0, " ", Замеры!R873)</f>
        <v xml:space="preserve"> </v>
      </c>
      <c r="E877" s="29" t="str">
        <f>CONCATENATE(Замеры!N873,Замеры!Q873,Замеры!P873)</f>
        <v xml:space="preserve"> </v>
      </c>
      <c r="F877" s="30" t="str">
        <f>IF(Замеры!T873=0," ","---")</f>
        <v xml:space="preserve"> </v>
      </c>
      <c r="G877" s="31" t="str">
        <f>IF(Замеры!T873=0," ",Замеры!I873)</f>
        <v xml:space="preserve"> </v>
      </c>
      <c r="H877" s="31" t="str">
        <f>CONCATENATE(Замеры!AE873,Замеры!U873,Замеры!AF873)</f>
        <v>0 0</v>
      </c>
      <c r="I877" s="29" t="str">
        <f>CONCATENATE(Замеры!AC873,Замеры!U873,Замеры!AD873)</f>
        <v>0 0</v>
      </c>
      <c r="J877" s="31" t="str">
        <f>IF(Замеры!T873=0," ",G877*2.55)</f>
        <v xml:space="preserve"> </v>
      </c>
      <c r="K877" s="29" t="str">
        <f>IF(Замеры!T873=0," ",Замеры!AA873)</f>
        <v xml:space="preserve"> </v>
      </c>
      <c r="L877" s="29" t="str">
        <f>IF(Замеры!T873=0," ",Замеры!AB873)</f>
        <v xml:space="preserve"> </v>
      </c>
      <c r="M877" s="29" t="str">
        <f>IF(Замеры!T873=0," ",0.1)</f>
        <v xml:space="preserve"> </v>
      </c>
      <c r="N877" s="29" t="str">
        <f>IF(Замеры!T873=0," ",Замеры!T873)</f>
        <v xml:space="preserve"> </v>
      </c>
      <c r="O877" s="29" t="str">
        <f>Замеры!U873</f>
        <v xml:space="preserve"> </v>
      </c>
      <c r="P877" s="29" t="str">
        <f>Замеры!V873</f>
        <v xml:space="preserve"> </v>
      </c>
      <c r="Q877" s="29" t="str">
        <f>IF(Замеры!T873=0," ","+")</f>
        <v xml:space="preserve"> </v>
      </c>
      <c r="R877" s="32">
        <f>Замеры!S873</f>
        <v>0</v>
      </c>
      <c r="W877" s="33" t="e">
        <f t="shared" si="26"/>
        <v>#VALUE!</v>
      </c>
      <c r="X877" s="31" t="s">
        <v>75</v>
      </c>
      <c r="Y877" s="33" t="e">
        <f t="shared" si="27"/>
        <v>#VALUE!</v>
      </c>
      <c r="Z877" s="32"/>
    </row>
    <row r="878" spans="1:26" x14ac:dyDescent="0.3">
      <c r="A878" s="35">
        <f>IF(Замеры!B874=0, " ", Замеры!B874)</f>
        <v>869</v>
      </c>
      <c r="B878" s="37" t="str">
        <f>CONCATENATE(Замеры!C874,Замеры!E874)</f>
        <v>Группа от QF</v>
      </c>
      <c r="C878" s="35" t="str">
        <f>IF(Замеры!H874=0," ", Замеры!H874)</f>
        <v xml:space="preserve"> </v>
      </c>
      <c r="D878" s="29" t="str">
        <f>IF(Замеры!T874=0, " ", Замеры!R874)</f>
        <v xml:space="preserve"> </v>
      </c>
      <c r="E878" s="29" t="str">
        <f>CONCATENATE(Замеры!N874,Замеры!Q874,Замеры!P874)</f>
        <v xml:space="preserve"> </v>
      </c>
      <c r="F878" s="30" t="str">
        <f>IF(Замеры!T874=0," ","---")</f>
        <v xml:space="preserve"> </v>
      </c>
      <c r="G878" s="31" t="str">
        <f>IF(Замеры!T874=0," ",Замеры!I874)</f>
        <v xml:space="preserve"> </v>
      </c>
      <c r="H878" s="31" t="str">
        <f>CONCATENATE(Замеры!AE874,Замеры!U874,Замеры!AF874)</f>
        <v>0 0</v>
      </c>
      <c r="I878" s="29" t="str">
        <f>CONCATENATE(Замеры!AC874,Замеры!U874,Замеры!AD874)</f>
        <v>0 0</v>
      </c>
      <c r="J878" s="31" t="str">
        <f>IF(Замеры!T874=0," ",G878*2.55)</f>
        <v xml:space="preserve"> </v>
      </c>
      <c r="K878" s="29" t="str">
        <f>IF(Замеры!T874=0," ",Замеры!AA874)</f>
        <v xml:space="preserve"> </v>
      </c>
      <c r="L878" s="29" t="str">
        <f>IF(Замеры!T874=0," ",Замеры!AB874)</f>
        <v xml:space="preserve"> </v>
      </c>
      <c r="M878" s="29" t="str">
        <f>IF(Замеры!T874=0," ",0.1)</f>
        <v xml:space="preserve"> </v>
      </c>
      <c r="N878" s="29" t="str">
        <f>IF(Замеры!T874=0," ",Замеры!T874)</f>
        <v xml:space="preserve"> </v>
      </c>
      <c r="O878" s="29" t="str">
        <f>Замеры!U874</f>
        <v xml:space="preserve"> </v>
      </c>
      <c r="P878" s="29" t="str">
        <f>Замеры!V874</f>
        <v xml:space="preserve"> </v>
      </c>
      <c r="Q878" s="29" t="str">
        <f>IF(Замеры!T874=0," ","+")</f>
        <v xml:space="preserve"> </v>
      </c>
      <c r="R878" s="32">
        <f>Замеры!S874</f>
        <v>0</v>
      </c>
      <c r="W878" s="33" t="e">
        <f t="shared" si="26"/>
        <v>#VALUE!</v>
      </c>
      <c r="X878" s="31" t="s">
        <v>75</v>
      </c>
      <c r="Y878" s="33" t="e">
        <f t="shared" si="27"/>
        <v>#VALUE!</v>
      </c>
      <c r="Z878" s="32"/>
    </row>
    <row r="879" spans="1:26" x14ac:dyDescent="0.3">
      <c r="A879" s="35">
        <f>IF(Замеры!B875=0, " ", Замеры!B875)</f>
        <v>870</v>
      </c>
      <c r="B879" s="37" t="str">
        <f>CONCATENATE(Замеры!C875,Замеры!E875)</f>
        <v>Группа от QF</v>
      </c>
      <c r="C879" s="35" t="str">
        <f>IF(Замеры!H875=0," ", Замеры!H875)</f>
        <v xml:space="preserve"> </v>
      </c>
      <c r="D879" s="29" t="str">
        <f>IF(Замеры!T875=0, " ", Замеры!R875)</f>
        <v xml:space="preserve"> </v>
      </c>
      <c r="E879" s="29" t="str">
        <f>CONCATENATE(Замеры!N875,Замеры!Q875,Замеры!P875)</f>
        <v xml:space="preserve"> </v>
      </c>
      <c r="F879" s="30" t="str">
        <f>IF(Замеры!T875=0," ","---")</f>
        <v xml:space="preserve"> </v>
      </c>
      <c r="G879" s="31" t="str">
        <f>IF(Замеры!T875=0," ",Замеры!I875)</f>
        <v xml:space="preserve"> </v>
      </c>
      <c r="H879" s="31" t="str">
        <f>CONCATENATE(Замеры!AE875,Замеры!U875,Замеры!AF875)</f>
        <v>0 0</v>
      </c>
      <c r="I879" s="29" t="str">
        <f>CONCATENATE(Замеры!AC875,Замеры!U875,Замеры!AD875)</f>
        <v>0 0</v>
      </c>
      <c r="J879" s="31" t="str">
        <f>IF(Замеры!T875=0," ",G879*2.55)</f>
        <v xml:space="preserve"> </v>
      </c>
      <c r="K879" s="29" t="str">
        <f>IF(Замеры!T875=0," ",Замеры!AA875)</f>
        <v xml:space="preserve"> </v>
      </c>
      <c r="L879" s="29" t="str">
        <f>IF(Замеры!T875=0," ",Замеры!AB875)</f>
        <v xml:space="preserve"> </v>
      </c>
      <c r="M879" s="29" t="str">
        <f>IF(Замеры!T875=0," ",0.1)</f>
        <v xml:space="preserve"> </v>
      </c>
      <c r="N879" s="29" t="str">
        <f>IF(Замеры!T875=0," ",Замеры!T875)</f>
        <v xml:space="preserve"> </v>
      </c>
      <c r="O879" s="29" t="str">
        <f>Замеры!U875</f>
        <v xml:space="preserve"> </v>
      </c>
      <c r="P879" s="29" t="str">
        <f>Замеры!V875</f>
        <v xml:space="preserve"> </v>
      </c>
      <c r="Q879" s="29" t="str">
        <f>IF(Замеры!T875=0," ","+")</f>
        <v xml:space="preserve"> </v>
      </c>
      <c r="R879" s="32">
        <f>Замеры!S875</f>
        <v>0</v>
      </c>
      <c r="W879" s="33" t="e">
        <f t="shared" si="26"/>
        <v>#VALUE!</v>
      </c>
      <c r="X879" s="31" t="s">
        <v>75</v>
      </c>
      <c r="Y879" s="33" t="e">
        <f t="shared" si="27"/>
        <v>#VALUE!</v>
      </c>
      <c r="Z879" s="32"/>
    </row>
    <row r="880" spans="1:26" x14ac:dyDescent="0.3">
      <c r="A880" s="35">
        <f>IF(Замеры!B876=0, " ", Замеры!B876)</f>
        <v>871</v>
      </c>
      <c r="B880" s="37" t="str">
        <f>CONCATENATE(Замеры!C876,Замеры!E876)</f>
        <v>Группа от QF</v>
      </c>
      <c r="C880" s="35" t="str">
        <f>IF(Замеры!H876=0," ", Замеры!H876)</f>
        <v xml:space="preserve"> </v>
      </c>
      <c r="D880" s="29" t="str">
        <f>IF(Замеры!T876=0, " ", Замеры!R876)</f>
        <v xml:space="preserve"> </v>
      </c>
      <c r="E880" s="29" t="str">
        <f>CONCATENATE(Замеры!N876,Замеры!Q876,Замеры!P876)</f>
        <v xml:space="preserve"> </v>
      </c>
      <c r="F880" s="30" t="str">
        <f>IF(Замеры!T876=0," ","---")</f>
        <v xml:space="preserve"> </v>
      </c>
      <c r="G880" s="31" t="str">
        <f>IF(Замеры!T876=0," ",Замеры!I876)</f>
        <v xml:space="preserve"> </v>
      </c>
      <c r="H880" s="31" t="str">
        <f>CONCATENATE(Замеры!AE876,Замеры!U876,Замеры!AF876)</f>
        <v>0 0</v>
      </c>
      <c r="I880" s="29" t="str">
        <f>CONCATENATE(Замеры!AC876,Замеры!U876,Замеры!AD876)</f>
        <v>0 0</v>
      </c>
      <c r="J880" s="31" t="str">
        <f>IF(Замеры!T876=0," ",G880*2.55)</f>
        <v xml:space="preserve"> </v>
      </c>
      <c r="K880" s="29" t="str">
        <f>IF(Замеры!T876=0," ",Замеры!AA876)</f>
        <v xml:space="preserve"> </v>
      </c>
      <c r="L880" s="29" t="str">
        <f>IF(Замеры!T876=0," ",Замеры!AB876)</f>
        <v xml:space="preserve"> </v>
      </c>
      <c r="M880" s="29" t="str">
        <f>IF(Замеры!T876=0," ",0.1)</f>
        <v xml:space="preserve"> </v>
      </c>
      <c r="N880" s="29" t="str">
        <f>IF(Замеры!T876=0," ",Замеры!T876)</f>
        <v xml:space="preserve"> </v>
      </c>
      <c r="O880" s="29" t="str">
        <f>Замеры!U876</f>
        <v xml:space="preserve"> </v>
      </c>
      <c r="P880" s="29" t="str">
        <f>Замеры!V876</f>
        <v xml:space="preserve"> </v>
      </c>
      <c r="Q880" s="29" t="str">
        <f>IF(Замеры!T876=0," ","+")</f>
        <v xml:space="preserve"> </v>
      </c>
      <c r="R880" s="32">
        <f>Замеры!S876</f>
        <v>0</v>
      </c>
      <c r="W880" s="33" t="e">
        <f t="shared" si="26"/>
        <v>#VALUE!</v>
      </c>
      <c r="X880" s="31" t="s">
        <v>75</v>
      </c>
      <c r="Y880" s="33" t="e">
        <f t="shared" si="27"/>
        <v>#VALUE!</v>
      </c>
      <c r="Z880" s="32"/>
    </row>
    <row r="881" spans="1:26" x14ac:dyDescent="0.3">
      <c r="A881" s="35">
        <f>IF(Замеры!B877=0, " ", Замеры!B877)</f>
        <v>872</v>
      </c>
      <c r="B881" s="37" t="str">
        <f>CONCATENATE(Замеры!C877,Замеры!E877)</f>
        <v>Группа от QF</v>
      </c>
      <c r="C881" s="35" t="str">
        <f>IF(Замеры!H877=0," ", Замеры!H877)</f>
        <v xml:space="preserve"> </v>
      </c>
      <c r="D881" s="29" t="str">
        <f>IF(Замеры!T877=0, " ", Замеры!R877)</f>
        <v xml:space="preserve"> </v>
      </c>
      <c r="E881" s="29" t="str">
        <f>CONCATENATE(Замеры!N877,Замеры!Q877,Замеры!P877)</f>
        <v xml:space="preserve"> </v>
      </c>
      <c r="F881" s="30" t="str">
        <f>IF(Замеры!T877=0," ","---")</f>
        <v xml:space="preserve"> </v>
      </c>
      <c r="G881" s="31" t="str">
        <f>IF(Замеры!T877=0," ",Замеры!I877)</f>
        <v xml:space="preserve"> </v>
      </c>
      <c r="H881" s="31" t="str">
        <f>CONCATENATE(Замеры!AE877,Замеры!U877,Замеры!AF877)</f>
        <v>0 0</v>
      </c>
      <c r="I881" s="29" t="str">
        <f>CONCATENATE(Замеры!AC877,Замеры!U877,Замеры!AD877)</f>
        <v>0 0</v>
      </c>
      <c r="J881" s="31" t="str">
        <f>IF(Замеры!T877=0," ",G881*2.55)</f>
        <v xml:space="preserve"> </v>
      </c>
      <c r="K881" s="29" t="str">
        <f>IF(Замеры!T877=0," ",Замеры!AA877)</f>
        <v xml:space="preserve"> </v>
      </c>
      <c r="L881" s="29" t="str">
        <f>IF(Замеры!T877=0," ",Замеры!AB877)</f>
        <v xml:space="preserve"> </v>
      </c>
      <c r="M881" s="29" t="str">
        <f>IF(Замеры!T877=0," ",0.1)</f>
        <v xml:space="preserve"> </v>
      </c>
      <c r="N881" s="29" t="str">
        <f>IF(Замеры!T877=0," ",Замеры!T877)</f>
        <v xml:space="preserve"> </v>
      </c>
      <c r="O881" s="29" t="str">
        <f>Замеры!U877</f>
        <v xml:space="preserve"> </v>
      </c>
      <c r="P881" s="29" t="str">
        <f>Замеры!V877</f>
        <v xml:space="preserve"> </v>
      </c>
      <c r="Q881" s="29" t="str">
        <f>IF(Замеры!T877=0," ","+")</f>
        <v xml:space="preserve"> </v>
      </c>
      <c r="R881" s="32">
        <f>Замеры!S877</f>
        <v>0</v>
      </c>
      <c r="W881" s="33" t="e">
        <f t="shared" si="26"/>
        <v>#VALUE!</v>
      </c>
      <c r="X881" s="31" t="s">
        <v>75</v>
      </c>
      <c r="Y881" s="33" t="e">
        <f t="shared" si="27"/>
        <v>#VALUE!</v>
      </c>
      <c r="Z881" s="32"/>
    </row>
    <row r="882" spans="1:26" x14ac:dyDescent="0.3">
      <c r="A882" s="35">
        <f>IF(Замеры!B878=0, " ", Замеры!B878)</f>
        <v>873</v>
      </c>
      <c r="B882" s="37" t="str">
        <f>CONCATENATE(Замеры!C878,Замеры!E878)</f>
        <v>Группа от QF</v>
      </c>
      <c r="C882" s="35" t="str">
        <f>IF(Замеры!H878=0," ", Замеры!H878)</f>
        <v xml:space="preserve"> </v>
      </c>
      <c r="D882" s="29" t="str">
        <f>IF(Замеры!T878=0, " ", Замеры!R878)</f>
        <v xml:space="preserve"> </v>
      </c>
      <c r="E882" s="29" t="str">
        <f>CONCATENATE(Замеры!N878,Замеры!Q878,Замеры!P878)</f>
        <v xml:space="preserve"> </v>
      </c>
      <c r="F882" s="30" t="str">
        <f>IF(Замеры!T878=0," ","---")</f>
        <v xml:space="preserve"> </v>
      </c>
      <c r="G882" s="31" t="str">
        <f>IF(Замеры!T878=0," ",Замеры!I878)</f>
        <v xml:space="preserve"> </v>
      </c>
      <c r="H882" s="31" t="str">
        <f>CONCATENATE(Замеры!AE878,Замеры!U878,Замеры!AF878)</f>
        <v>0 0</v>
      </c>
      <c r="I882" s="29" t="str">
        <f>CONCATENATE(Замеры!AC878,Замеры!U878,Замеры!AD878)</f>
        <v>0 0</v>
      </c>
      <c r="J882" s="31" t="str">
        <f>IF(Замеры!T878=0," ",G882*2.55)</f>
        <v xml:space="preserve"> </v>
      </c>
      <c r="K882" s="29" t="str">
        <f>IF(Замеры!T878=0," ",Замеры!AA878)</f>
        <v xml:space="preserve"> </v>
      </c>
      <c r="L882" s="29" t="str">
        <f>IF(Замеры!T878=0," ",Замеры!AB878)</f>
        <v xml:space="preserve"> </v>
      </c>
      <c r="M882" s="29" t="str">
        <f>IF(Замеры!T878=0," ",0.1)</f>
        <v xml:space="preserve"> </v>
      </c>
      <c r="N882" s="29" t="str">
        <f>IF(Замеры!T878=0," ",Замеры!T878)</f>
        <v xml:space="preserve"> </v>
      </c>
      <c r="O882" s="29" t="str">
        <f>Замеры!U878</f>
        <v xml:space="preserve"> </v>
      </c>
      <c r="P882" s="29" t="str">
        <f>Замеры!V878</f>
        <v xml:space="preserve"> </v>
      </c>
      <c r="Q882" s="29" t="str">
        <f>IF(Замеры!T878=0," ","+")</f>
        <v xml:space="preserve"> </v>
      </c>
      <c r="R882" s="32">
        <f>Замеры!S878</f>
        <v>0</v>
      </c>
      <c r="W882" s="33" t="e">
        <f t="shared" si="26"/>
        <v>#VALUE!</v>
      </c>
      <c r="X882" s="31" t="s">
        <v>75</v>
      </c>
      <c r="Y882" s="33" t="e">
        <f t="shared" si="27"/>
        <v>#VALUE!</v>
      </c>
      <c r="Z882" s="32"/>
    </row>
    <row r="883" spans="1:26" x14ac:dyDescent="0.3">
      <c r="A883" s="35">
        <f>IF(Замеры!B879=0, " ", Замеры!B879)</f>
        <v>874</v>
      </c>
      <c r="B883" s="37" t="str">
        <f>CONCATENATE(Замеры!C879,Замеры!E879)</f>
        <v>Группа от QF</v>
      </c>
      <c r="C883" s="35" t="str">
        <f>IF(Замеры!H879=0," ", Замеры!H879)</f>
        <v xml:space="preserve"> </v>
      </c>
      <c r="D883" s="29" t="str">
        <f>IF(Замеры!T879=0, " ", Замеры!R879)</f>
        <v xml:space="preserve"> </v>
      </c>
      <c r="E883" s="29" t="str">
        <f>CONCATENATE(Замеры!N879,Замеры!Q879,Замеры!P879)</f>
        <v xml:space="preserve"> </v>
      </c>
      <c r="F883" s="30" t="str">
        <f>IF(Замеры!T879=0," ","---")</f>
        <v xml:space="preserve"> </v>
      </c>
      <c r="G883" s="31" t="str">
        <f>IF(Замеры!T879=0," ",Замеры!I879)</f>
        <v xml:space="preserve"> </v>
      </c>
      <c r="H883" s="31" t="str">
        <f>CONCATENATE(Замеры!AE879,Замеры!U879,Замеры!AF879)</f>
        <v>0 0</v>
      </c>
      <c r="I883" s="29" t="str">
        <f>CONCATENATE(Замеры!AC879,Замеры!U879,Замеры!AD879)</f>
        <v>0 0</v>
      </c>
      <c r="J883" s="31" t="str">
        <f>IF(Замеры!T879=0," ",G883*2.55)</f>
        <v xml:space="preserve"> </v>
      </c>
      <c r="K883" s="29" t="str">
        <f>IF(Замеры!T879=0," ",Замеры!AA879)</f>
        <v xml:space="preserve"> </v>
      </c>
      <c r="L883" s="29" t="str">
        <f>IF(Замеры!T879=0," ",Замеры!AB879)</f>
        <v xml:space="preserve"> </v>
      </c>
      <c r="M883" s="29" t="str">
        <f>IF(Замеры!T879=0," ",0.1)</f>
        <v xml:space="preserve"> </v>
      </c>
      <c r="N883" s="29" t="str">
        <f>IF(Замеры!T879=0," ",Замеры!T879)</f>
        <v xml:space="preserve"> </v>
      </c>
      <c r="O883" s="29" t="str">
        <f>Замеры!U879</f>
        <v xml:space="preserve"> </v>
      </c>
      <c r="P883" s="29" t="str">
        <f>Замеры!V879</f>
        <v xml:space="preserve"> </v>
      </c>
      <c r="Q883" s="29" t="str">
        <f>IF(Замеры!T879=0," ","+")</f>
        <v xml:space="preserve"> </v>
      </c>
      <c r="R883" s="32">
        <f>Замеры!S879</f>
        <v>0</v>
      </c>
      <c r="W883" s="33" t="e">
        <f t="shared" si="26"/>
        <v>#VALUE!</v>
      </c>
      <c r="X883" s="31" t="s">
        <v>75</v>
      </c>
      <c r="Y883" s="33" t="e">
        <f t="shared" si="27"/>
        <v>#VALUE!</v>
      </c>
      <c r="Z883" s="32"/>
    </row>
    <row r="884" spans="1:26" x14ac:dyDescent="0.3">
      <c r="A884" s="35">
        <f>IF(Замеры!B880=0, " ", Замеры!B880)</f>
        <v>875</v>
      </c>
      <c r="B884" s="37" t="str">
        <f>CONCATENATE(Замеры!C880,Замеры!E880)</f>
        <v>Группа от QF</v>
      </c>
      <c r="C884" s="35" t="str">
        <f>IF(Замеры!H880=0," ", Замеры!H880)</f>
        <v xml:space="preserve"> </v>
      </c>
      <c r="D884" s="29" t="str">
        <f>IF(Замеры!T880=0, " ", Замеры!R880)</f>
        <v xml:space="preserve"> </v>
      </c>
      <c r="E884" s="29" t="str">
        <f>CONCATENATE(Замеры!N880,Замеры!Q880,Замеры!P880)</f>
        <v xml:space="preserve"> </v>
      </c>
      <c r="F884" s="30" t="str">
        <f>IF(Замеры!T880=0," ","---")</f>
        <v xml:space="preserve"> </v>
      </c>
      <c r="G884" s="31" t="str">
        <f>IF(Замеры!T880=0," ",Замеры!I880)</f>
        <v xml:space="preserve"> </v>
      </c>
      <c r="H884" s="31" t="str">
        <f>CONCATENATE(Замеры!AE880,Замеры!U880,Замеры!AF880)</f>
        <v>0 0</v>
      </c>
      <c r="I884" s="29" t="str">
        <f>CONCATENATE(Замеры!AC880,Замеры!U880,Замеры!AD880)</f>
        <v>0 0</v>
      </c>
      <c r="J884" s="31" t="str">
        <f>IF(Замеры!T880=0," ",G884*2.55)</f>
        <v xml:space="preserve"> </v>
      </c>
      <c r="K884" s="29" t="str">
        <f>IF(Замеры!T880=0," ",Замеры!AA880)</f>
        <v xml:space="preserve"> </v>
      </c>
      <c r="L884" s="29" t="str">
        <f>IF(Замеры!T880=0," ",Замеры!AB880)</f>
        <v xml:space="preserve"> </v>
      </c>
      <c r="M884" s="29" t="str">
        <f>IF(Замеры!T880=0," ",0.1)</f>
        <v xml:space="preserve"> </v>
      </c>
      <c r="N884" s="29" t="str">
        <f>IF(Замеры!T880=0," ",Замеры!T880)</f>
        <v xml:space="preserve"> </v>
      </c>
      <c r="O884" s="29" t="str">
        <f>Замеры!U880</f>
        <v xml:space="preserve"> </v>
      </c>
      <c r="P884" s="29" t="str">
        <f>Замеры!V880</f>
        <v xml:space="preserve"> </v>
      </c>
      <c r="Q884" s="29" t="str">
        <f>IF(Замеры!T880=0," ","+")</f>
        <v xml:space="preserve"> </v>
      </c>
      <c r="R884" s="32">
        <f>Замеры!S880</f>
        <v>0</v>
      </c>
      <c r="W884" s="33" t="e">
        <f t="shared" si="26"/>
        <v>#VALUE!</v>
      </c>
      <c r="X884" s="31" t="s">
        <v>75</v>
      </c>
      <c r="Y884" s="33" t="e">
        <f t="shared" si="27"/>
        <v>#VALUE!</v>
      </c>
      <c r="Z884" s="32"/>
    </row>
    <row r="885" spans="1:26" x14ac:dyDescent="0.3">
      <c r="A885" s="35">
        <f>IF(Замеры!B881=0, " ", Замеры!B881)</f>
        <v>876</v>
      </c>
      <c r="B885" s="37" t="str">
        <f>CONCATENATE(Замеры!C881,Замеры!E881)</f>
        <v>Группа от QF</v>
      </c>
      <c r="C885" s="35" t="str">
        <f>IF(Замеры!H881=0," ", Замеры!H881)</f>
        <v xml:space="preserve"> </v>
      </c>
      <c r="D885" s="29" t="str">
        <f>IF(Замеры!T881=0, " ", Замеры!R881)</f>
        <v xml:space="preserve"> </v>
      </c>
      <c r="E885" s="29" t="str">
        <f>CONCATENATE(Замеры!N881,Замеры!Q881,Замеры!P881)</f>
        <v xml:space="preserve"> </v>
      </c>
      <c r="F885" s="30" t="str">
        <f>IF(Замеры!T881=0," ","---")</f>
        <v xml:space="preserve"> </v>
      </c>
      <c r="G885" s="31" t="str">
        <f>IF(Замеры!T881=0," ",Замеры!I881)</f>
        <v xml:space="preserve"> </v>
      </c>
      <c r="H885" s="31" t="str">
        <f>CONCATENATE(Замеры!AE881,Замеры!U881,Замеры!AF881)</f>
        <v>0 0</v>
      </c>
      <c r="I885" s="29" t="str">
        <f>CONCATENATE(Замеры!AC881,Замеры!U881,Замеры!AD881)</f>
        <v>0 0</v>
      </c>
      <c r="J885" s="31" t="str">
        <f>IF(Замеры!T881=0," ",G885*2.55)</f>
        <v xml:space="preserve"> </v>
      </c>
      <c r="K885" s="29" t="str">
        <f>IF(Замеры!T881=0," ",Замеры!AA881)</f>
        <v xml:space="preserve"> </v>
      </c>
      <c r="L885" s="29" t="str">
        <f>IF(Замеры!T881=0," ",Замеры!AB881)</f>
        <v xml:space="preserve"> </v>
      </c>
      <c r="M885" s="29" t="str">
        <f>IF(Замеры!T881=0," ",0.1)</f>
        <v xml:space="preserve"> </v>
      </c>
      <c r="N885" s="29" t="str">
        <f>IF(Замеры!T881=0," ",Замеры!T881)</f>
        <v xml:space="preserve"> </v>
      </c>
      <c r="O885" s="29" t="str">
        <f>Замеры!U881</f>
        <v xml:space="preserve"> </v>
      </c>
      <c r="P885" s="29" t="str">
        <f>Замеры!V881</f>
        <v xml:space="preserve"> </v>
      </c>
      <c r="Q885" s="29" t="str">
        <f>IF(Замеры!T881=0," ","+")</f>
        <v xml:space="preserve"> </v>
      </c>
      <c r="R885" s="32">
        <f>Замеры!S881</f>
        <v>0</v>
      </c>
      <c r="W885" s="33" t="e">
        <f t="shared" si="26"/>
        <v>#VALUE!</v>
      </c>
      <c r="X885" s="31" t="s">
        <v>75</v>
      </c>
      <c r="Y885" s="33" t="e">
        <f t="shared" si="27"/>
        <v>#VALUE!</v>
      </c>
      <c r="Z885" s="32"/>
    </row>
    <row r="886" spans="1:26" x14ac:dyDescent="0.3">
      <c r="A886" s="35">
        <f>IF(Замеры!B882=0, " ", Замеры!B882)</f>
        <v>877</v>
      </c>
      <c r="B886" s="37" t="str">
        <f>CONCATENATE(Замеры!C882,Замеры!E882)</f>
        <v>Группа от QF</v>
      </c>
      <c r="C886" s="35" t="str">
        <f>IF(Замеры!H882=0," ", Замеры!H882)</f>
        <v xml:space="preserve"> </v>
      </c>
      <c r="D886" s="29" t="str">
        <f>IF(Замеры!T882=0, " ", Замеры!R882)</f>
        <v xml:space="preserve"> </v>
      </c>
      <c r="E886" s="29" t="str">
        <f>CONCATENATE(Замеры!N882,Замеры!Q882,Замеры!P882)</f>
        <v xml:space="preserve"> </v>
      </c>
      <c r="F886" s="30" t="str">
        <f>IF(Замеры!T882=0," ","---")</f>
        <v xml:space="preserve"> </v>
      </c>
      <c r="G886" s="31" t="str">
        <f>IF(Замеры!T882=0," ",Замеры!I882)</f>
        <v xml:space="preserve"> </v>
      </c>
      <c r="H886" s="31" t="str">
        <f>CONCATENATE(Замеры!AE882,Замеры!U882,Замеры!AF882)</f>
        <v>0 0</v>
      </c>
      <c r="I886" s="29" t="str">
        <f>CONCATENATE(Замеры!AC882,Замеры!U882,Замеры!AD882)</f>
        <v>0 0</v>
      </c>
      <c r="J886" s="31" t="str">
        <f>IF(Замеры!T882=0," ",G886*2.55)</f>
        <v xml:space="preserve"> </v>
      </c>
      <c r="K886" s="29" t="str">
        <f>IF(Замеры!T882=0," ",Замеры!AA882)</f>
        <v xml:space="preserve"> </v>
      </c>
      <c r="L886" s="29" t="str">
        <f>IF(Замеры!T882=0," ",Замеры!AB882)</f>
        <v xml:space="preserve"> </v>
      </c>
      <c r="M886" s="29" t="str">
        <f>IF(Замеры!T882=0," ",0.1)</f>
        <v xml:space="preserve"> </v>
      </c>
      <c r="N886" s="29" t="str">
        <f>IF(Замеры!T882=0," ",Замеры!T882)</f>
        <v xml:space="preserve"> </v>
      </c>
      <c r="O886" s="29" t="str">
        <f>Замеры!U882</f>
        <v xml:space="preserve"> </v>
      </c>
      <c r="P886" s="29" t="str">
        <f>Замеры!V882</f>
        <v xml:space="preserve"> </v>
      </c>
      <c r="Q886" s="29" t="str">
        <f>IF(Замеры!T882=0," ","+")</f>
        <v xml:space="preserve"> </v>
      </c>
      <c r="R886" s="32">
        <f>Замеры!S882</f>
        <v>0</v>
      </c>
      <c r="W886" s="33" t="e">
        <f t="shared" si="26"/>
        <v>#VALUE!</v>
      </c>
      <c r="X886" s="31" t="s">
        <v>75</v>
      </c>
      <c r="Y886" s="33" t="e">
        <f t="shared" si="27"/>
        <v>#VALUE!</v>
      </c>
      <c r="Z886" s="32"/>
    </row>
    <row r="887" spans="1:26" x14ac:dyDescent="0.3">
      <c r="A887" s="35">
        <f>IF(Замеры!B883=0, " ", Замеры!B883)</f>
        <v>878</v>
      </c>
      <c r="B887" s="37" t="str">
        <f>CONCATENATE(Замеры!C883,Замеры!E883)</f>
        <v>Группа от QF</v>
      </c>
      <c r="C887" s="35" t="str">
        <f>IF(Замеры!H883=0," ", Замеры!H883)</f>
        <v xml:space="preserve"> </v>
      </c>
      <c r="D887" s="29" t="str">
        <f>IF(Замеры!T883=0, " ", Замеры!R883)</f>
        <v xml:space="preserve"> </v>
      </c>
      <c r="E887" s="29" t="str">
        <f>CONCATENATE(Замеры!N883,Замеры!Q883,Замеры!P883)</f>
        <v xml:space="preserve"> </v>
      </c>
      <c r="F887" s="30" t="str">
        <f>IF(Замеры!T883=0," ","---")</f>
        <v xml:space="preserve"> </v>
      </c>
      <c r="G887" s="31" t="str">
        <f>IF(Замеры!T883=0," ",Замеры!I883)</f>
        <v xml:space="preserve"> </v>
      </c>
      <c r="H887" s="31" t="str">
        <f>CONCATENATE(Замеры!AE883,Замеры!U883,Замеры!AF883)</f>
        <v>0 0</v>
      </c>
      <c r="I887" s="29" t="str">
        <f>CONCATENATE(Замеры!AC883,Замеры!U883,Замеры!AD883)</f>
        <v>0 0</v>
      </c>
      <c r="J887" s="31" t="str">
        <f>IF(Замеры!T883=0," ",G887*2.55)</f>
        <v xml:space="preserve"> </v>
      </c>
      <c r="K887" s="29" t="str">
        <f>IF(Замеры!T883=0," ",Замеры!AA883)</f>
        <v xml:space="preserve"> </v>
      </c>
      <c r="L887" s="29" t="str">
        <f>IF(Замеры!T883=0," ",Замеры!AB883)</f>
        <v xml:space="preserve"> </v>
      </c>
      <c r="M887" s="29" t="str">
        <f>IF(Замеры!T883=0," ",0.1)</f>
        <v xml:space="preserve"> </v>
      </c>
      <c r="N887" s="29" t="str">
        <f>IF(Замеры!T883=0," ",Замеры!T883)</f>
        <v xml:space="preserve"> </v>
      </c>
      <c r="O887" s="29" t="str">
        <f>Замеры!U883</f>
        <v xml:space="preserve"> </v>
      </c>
      <c r="P887" s="29" t="str">
        <f>Замеры!V883</f>
        <v xml:space="preserve"> </v>
      </c>
      <c r="Q887" s="29" t="str">
        <f>IF(Замеры!T883=0," ","+")</f>
        <v xml:space="preserve"> </v>
      </c>
      <c r="R887" s="32">
        <f>Замеры!S883</f>
        <v>0</v>
      </c>
      <c r="W887" s="33" t="e">
        <f t="shared" si="26"/>
        <v>#VALUE!</v>
      </c>
      <c r="X887" s="31" t="s">
        <v>75</v>
      </c>
      <c r="Y887" s="33" t="e">
        <f t="shared" si="27"/>
        <v>#VALUE!</v>
      </c>
      <c r="Z887" s="32"/>
    </row>
    <row r="888" spans="1:26" x14ac:dyDescent="0.3">
      <c r="A888" s="35">
        <f>IF(Замеры!B884=0, " ", Замеры!B884)</f>
        <v>879</v>
      </c>
      <c r="B888" s="37" t="str">
        <f>CONCATENATE(Замеры!C884,Замеры!E884)</f>
        <v>Группа от QF</v>
      </c>
      <c r="C888" s="35" t="str">
        <f>IF(Замеры!H884=0," ", Замеры!H884)</f>
        <v xml:space="preserve"> </v>
      </c>
      <c r="D888" s="29" t="str">
        <f>IF(Замеры!T884=0, " ", Замеры!R884)</f>
        <v xml:space="preserve"> </v>
      </c>
      <c r="E888" s="29" t="str">
        <f>CONCATENATE(Замеры!N884,Замеры!Q884,Замеры!P884)</f>
        <v xml:space="preserve"> </v>
      </c>
      <c r="F888" s="30" t="str">
        <f>IF(Замеры!T884=0," ","---")</f>
        <v xml:space="preserve"> </v>
      </c>
      <c r="G888" s="31" t="str">
        <f>IF(Замеры!T884=0," ",Замеры!I884)</f>
        <v xml:space="preserve"> </v>
      </c>
      <c r="H888" s="31" t="str">
        <f>CONCATENATE(Замеры!AE884,Замеры!U884,Замеры!AF884)</f>
        <v>0 0</v>
      </c>
      <c r="I888" s="29" t="str">
        <f>CONCATENATE(Замеры!AC884,Замеры!U884,Замеры!AD884)</f>
        <v>0 0</v>
      </c>
      <c r="J888" s="31" t="str">
        <f>IF(Замеры!T884=0," ",G888*2.55)</f>
        <v xml:space="preserve"> </v>
      </c>
      <c r="K888" s="29" t="str">
        <f>IF(Замеры!T884=0," ",Замеры!AA884)</f>
        <v xml:space="preserve"> </v>
      </c>
      <c r="L888" s="29" t="str">
        <f>IF(Замеры!T884=0," ",Замеры!AB884)</f>
        <v xml:space="preserve"> </v>
      </c>
      <c r="M888" s="29" t="str">
        <f>IF(Замеры!T884=0," ",0.1)</f>
        <v xml:space="preserve"> </v>
      </c>
      <c r="N888" s="29" t="str">
        <f>IF(Замеры!T884=0," ",Замеры!T884)</f>
        <v xml:space="preserve"> </v>
      </c>
      <c r="O888" s="29" t="str">
        <f>Замеры!U884</f>
        <v xml:space="preserve"> </v>
      </c>
      <c r="P888" s="29" t="str">
        <f>Замеры!V884</f>
        <v xml:space="preserve"> </v>
      </c>
      <c r="Q888" s="29" t="str">
        <f>IF(Замеры!T884=0," ","+")</f>
        <v xml:space="preserve"> </v>
      </c>
      <c r="R888" s="32">
        <f>Замеры!S884</f>
        <v>0</v>
      </c>
      <c r="W888" s="33" t="e">
        <f t="shared" si="26"/>
        <v>#VALUE!</v>
      </c>
      <c r="X888" s="31" t="s">
        <v>75</v>
      </c>
      <c r="Y888" s="33" t="e">
        <f t="shared" si="27"/>
        <v>#VALUE!</v>
      </c>
      <c r="Z888" s="32"/>
    </row>
    <row r="889" spans="1:26" x14ac:dyDescent="0.3">
      <c r="A889" s="35">
        <f>IF(Замеры!B885=0, " ", Замеры!B885)</f>
        <v>880</v>
      </c>
      <c r="B889" s="37" t="str">
        <f>CONCATENATE(Замеры!C885,Замеры!E885)</f>
        <v>Группа от QF</v>
      </c>
      <c r="C889" s="35" t="str">
        <f>IF(Замеры!H885=0," ", Замеры!H885)</f>
        <v xml:space="preserve"> </v>
      </c>
      <c r="D889" s="29" t="str">
        <f>IF(Замеры!T885=0, " ", Замеры!R885)</f>
        <v xml:space="preserve"> </v>
      </c>
      <c r="E889" s="29" t="str">
        <f>CONCATENATE(Замеры!N885,Замеры!Q885,Замеры!P885)</f>
        <v xml:space="preserve"> </v>
      </c>
      <c r="F889" s="30" t="str">
        <f>IF(Замеры!T885=0," ","---")</f>
        <v xml:space="preserve"> </v>
      </c>
      <c r="G889" s="31" t="str">
        <f>IF(Замеры!T885=0," ",Замеры!I885)</f>
        <v xml:space="preserve"> </v>
      </c>
      <c r="H889" s="31" t="str">
        <f>CONCATENATE(Замеры!AE885,Замеры!U885,Замеры!AF885)</f>
        <v>0 0</v>
      </c>
      <c r="I889" s="29" t="str">
        <f>CONCATENATE(Замеры!AC885,Замеры!U885,Замеры!AD885)</f>
        <v>0 0</v>
      </c>
      <c r="J889" s="31" t="str">
        <f>IF(Замеры!T885=0," ",G889*2.55)</f>
        <v xml:space="preserve"> </v>
      </c>
      <c r="K889" s="29" t="str">
        <f>IF(Замеры!T885=0," ",Замеры!AA885)</f>
        <v xml:space="preserve"> </v>
      </c>
      <c r="L889" s="29" t="str">
        <f>IF(Замеры!T885=0," ",Замеры!AB885)</f>
        <v xml:space="preserve"> </v>
      </c>
      <c r="M889" s="29" t="str">
        <f>IF(Замеры!T885=0," ",0.1)</f>
        <v xml:space="preserve"> </v>
      </c>
      <c r="N889" s="29" t="str">
        <f>IF(Замеры!T885=0," ",Замеры!T885)</f>
        <v xml:space="preserve"> </v>
      </c>
      <c r="O889" s="29" t="str">
        <f>Замеры!U885</f>
        <v xml:space="preserve"> </v>
      </c>
      <c r="P889" s="29" t="str">
        <f>Замеры!V885</f>
        <v xml:space="preserve"> </v>
      </c>
      <c r="Q889" s="29" t="str">
        <f>IF(Замеры!T885=0," ","+")</f>
        <v xml:space="preserve"> </v>
      </c>
      <c r="R889" s="32">
        <f>Замеры!S885</f>
        <v>0</v>
      </c>
      <c r="W889" s="33" t="e">
        <f t="shared" si="26"/>
        <v>#VALUE!</v>
      </c>
      <c r="X889" s="31" t="s">
        <v>75</v>
      </c>
      <c r="Y889" s="33" t="e">
        <f t="shared" si="27"/>
        <v>#VALUE!</v>
      </c>
      <c r="Z889" s="32"/>
    </row>
    <row r="890" spans="1:26" x14ac:dyDescent="0.3">
      <c r="A890" s="35">
        <f>IF(Замеры!B886=0, " ", Замеры!B886)</f>
        <v>881</v>
      </c>
      <c r="B890" s="37" t="str">
        <f>CONCATENATE(Замеры!C886,Замеры!E886)</f>
        <v>Группа от QF</v>
      </c>
      <c r="C890" s="35" t="str">
        <f>IF(Замеры!H886=0," ", Замеры!H886)</f>
        <v xml:space="preserve"> </v>
      </c>
      <c r="D890" s="29" t="str">
        <f>IF(Замеры!T886=0, " ", Замеры!R886)</f>
        <v xml:space="preserve"> </v>
      </c>
      <c r="E890" s="29" t="str">
        <f>CONCATENATE(Замеры!N886,Замеры!Q886,Замеры!P886)</f>
        <v xml:space="preserve"> </v>
      </c>
      <c r="F890" s="30" t="str">
        <f>IF(Замеры!T886=0," ","---")</f>
        <v xml:space="preserve"> </v>
      </c>
      <c r="G890" s="31" t="str">
        <f>IF(Замеры!T886=0," ",Замеры!I886)</f>
        <v xml:space="preserve"> </v>
      </c>
      <c r="H890" s="31" t="str">
        <f>CONCATENATE(Замеры!AE886,Замеры!U886,Замеры!AF886)</f>
        <v>0 0</v>
      </c>
      <c r="I890" s="29" t="str">
        <f>CONCATENATE(Замеры!AC886,Замеры!U886,Замеры!AD886)</f>
        <v>0 0</v>
      </c>
      <c r="J890" s="31" t="str">
        <f>IF(Замеры!T886=0," ",G890*2.55)</f>
        <v xml:space="preserve"> </v>
      </c>
      <c r="K890" s="29" t="str">
        <f>IF(Замеры!T886=0," ",Замеры!AA886)</f>
        <v xml:space="preserve"> </v>
      </c>
      <c r="L890" s="29" t="str">
        <f>IF(Замеры!T886=0," ",Замеры!AB886)</f>
        <v xml:space="preserve"> </v>
      </c>
      <c r="M890" s="29" t="str">
        <f>IF(Замеры!T886=0," ",0.1)</f>
        <v xml:space="preserve"> </v>
      </c>
      <c r="N890" s="29" t="str">
        <f>IF(Замеры!T886=0," ",Замеры!T886)</f>
        <v xml:space="preserve"> </v>
      </c>
      <c r="O890" s="29" t="str">
        <f>Замеры!U886</f>
        <v xml:space="preserve"> </v>
      </c>
      <c r="P890" s="29" t="str">
        <f>Замеры!V886</f>
        <v xml:space="preserve"> </v>
      </c>
      <c r="Q890" s="29" t="str">
        <f>IF(Замеры!T886=0," ","+")</f>
        <v xml:space="preserve"> </v>
      </c>
      <c r="R890" s="32">
        <f>Замеры!S886</f>
        <v>0</v>
      </c>
      <c r="W890" s="33" t="e">
        <f t="shared" si="26"/>
        <v>#VALUE!</v>
      </c>
      <c r="X890" s="31" t="s">
        <v>75</v>
      </c>
      <c r="Y890" s="33" t="e">
        <f t="shared" si="27"/>
        <v>#VALUE!</v>
      </c>
      <c r="Z890" s="32"/>
    </row>
    <row r="891" spans="1:26" x14ac:dyDescent="0.3">
      <c r="A891" s="35">
        <f>IF(Замеры!B887=0, " ", Замеры!B887)</f>
        <v>882</v>
      </c>
      <c r="B891" s="37" t="str">
        <f>CONCATENATE(Замеры!C887,Замеры!E887)</f>
        <v>Группа от QF</v>
      </c>
      <c r="C891" s="35" t="str">
        <f>IF(Замеры!H887=0," ", Замеры!H887)</f>
        <v xml:space="preserve"> </v>
      </c>
      <c r="D891" s="29" t="str">
        <f>IF(Замеры!T887=0, " ", Замеры!R887)</f>
        <v xml:space="preserve"> </v>
      </c>
      <c r="E891" s="29" t="str">
        <f>CONCATENATE(Замеры!N887,Замеры!Q887,Замеры!P887)</f>
        <v xml:space="preserve"> </v>
      </c>
      <c r="F891" s="30" t="str">
        <f>IF(Замеры!T887=0," ","---")</f>
        <v xml:space="preserve"> </v>
      </c>
      <c r="G891" s="31" t="str">
        <f>IF(Замеры!T887=0," ",Замеры!I887)</f>
        <v xml:space="preserve"> </v>
      </c>
      <c r="H891" s="31" t="str">
        <f>CONCATENATE(Замеры!AE887,Замеры!U887,Замеры!AF887)</f>
        <v>0 0</v>
      </c>
      <c r="I891" s="29" t="str">
        <f>CONCATENATE(Замеры!AC887,Замеры!U887,Замеры!AD887)</f>
        <v>0 0</v>
      </c>
      <c r="J891" s="31" t="str">
        <f>IF(Замеры!T887=0," ",G891*2.55)</f>
        <v xml:space="preserve"> </v>
      </c>
      <c r="K891" s="29" t="str">
        <f>IF(Замеры!T887=0," ",Замеры!AA887)</f>
        <v xml:space="preserve"> </v>
      </c>
      <c r="L891" s="29" t="str">
        <f>IF(Замеры!T887=0," ",Замеры!AB887)</f>
        <v xml:space="preserve"> </v>
      </c>
      <c r="M891" s="29" t="str">
        <f>IF(Замеры!T887=0," ",0.1)</f>
        <v xml:space="preserve"> </v>
      </c>
      <c r="N891" s="29" t="str">
        <f>IF(Замеры!T887=0," ",Замеры!T887)</f>
        <v xml:space="preserve"> </v>
      </c>
      <c r="O891" s="29" t="str">
        <f>Замеры!U887</f>
        <v xml:space="preserve"> </v>
      </c>
      <c r="P891" s="29" t="str">
        <f>Замеры!V887</f>
        <v xml:space="preserve"> </v>
      </c>
      <c r="Q891" s="29" t="str">
        <f>IF(Замеры!T887=0," ","+")</f>
        <v xml:space="preserve"> </v>
      </c>
      <c r="R891" s="32">
        <f>Замеры!S887</f>
        <v>0</v>
      </c>
      <c r="W891" s="33" t="e">
        <f t="shared" si="26"/>
        <v>#VALUE!</v>
      </c>
      <c r="X891" s="31" t="s">
        <v>75</v>
      </c>
      <c r="Y891" s="33" t="e">
        <f t="shared" si="27"/>
        <v>#VALUE!</v>
      </c>
      <c r="Z891" s="32"/>
    </row>
    <row r="892" spans="1:26" x14ac:dyDescent="0.3">
      <c r="A892" s="35">
        <f>IF(Замеры!B888=0, " ", Замеры!B888)</f>
        <v>883</v>
      </c>
      <c r="B892" s="37" t="str">
        <f>CONCATENATE(Замеры!C888,Замеры!E888)</f>
        <v>Группа от QF</v>
      </c>
      <c r="C892" s="35" t="str">
        <f>IF(Замеры!H888=0," ", Замеры!H888)</f>
        <v xml:space="preserve"> </v>
      </c>
      <c r="D892" s="29" t="str">
        <f>IF(Замеры!T888=0, " ", Замеры!R888)</f>
        <v xml:space="preserve"> </v>
      </c>
      <c r="E892" s="29" t="str">
        <f>CONCATENATE(Замеры!N888,Замеры!Q888,Замеры!P888)</f>
        <v xml:space="preserve"> </v>
      </c>
      <c r="F892" s="30" t="str">
        <f>IF(Замеры!T888=0," ","---")</f>
        <v xml:space="preserve"> </v>
      </c>
      <c r="G892" s="31" t="str">
        <f>IF(Замеры!T888=0," ",Замеры!I888)</f>
        <v xml:space="preserve"> </v>
      </c>
      <c r="H892" s="31" t="str">
        <f>CONCATENATE(Замеры!AE888,Замеры!U888,Замеры!AF888)</f>
        <v>0 0</v>
      </c>
      <c r="I892" s="29" t="str">
        <f>CONCATENATE(Замеры!AC888,Замеры!U888,Замеры!AD888)</f>
        <v>0 0</v>
      </c>
      <c r="J892" s="31" t="str">
        <f>IF(Замеры!T888=0," ",G892*2.55)</f>
        <v xml:space="preserve"> </v>
      </c>
      <c r="K892" s="29" t="str">
        <f>IF(Замеры!T888=0," ",Замеры!AA888)</f>
        <v xml:space="preserve"> </v>
      </c>
      <c r="L892" s="29" t="str">
        <f>IF(Замеры!T888=0," ",Замеры!AB888)</f>
        <v xml:space="preserve"> </v>
      </c>
      <c r="M892" s="29" t="str">
        <f>IF(Замеры!T888=0," ",0.1)</f>
        <v xml:space="preserve"> </v>
      </c>
      <c r="N892" s="29" t="str">
        <f>IF(Замеры!T888=0," ",Замеры!T888)</f>
        <v xml:space="preserve"> </v>
      </c>
      <c r="O892" s="29" t="str">
        <f>Замеры!U888</f>
        <v xml:space="preserve"> </v>
      </c>
      <c r="P892" s="29" t="str">
        <f>Замеры!V888</f>
        <v xml:space="preserve"> </v>
      </c>
      <c r="Q892" s="29" t="str">
        <f>IF(Замеры!T888=0," ","+")</f>
        <v xml:space="preserve"> </v>
      </c>
      <c r="R892" s="32">
        <f>Замеры!S888</f>
        <v>0</v>
      </c>
      <c r="W892" s="33" t="e">
        <f t="shared" si="26"/>
        <v>#VALUE!</v>
      </c>
      <c r="X892" s="31" t="s">
        <v>75</v>
      </c>
      <c r="Y892" s="33" t="e">
        <f t="shared" si="27"/>
        <v>#VALUE!</v>
      </c>
      <c r="Z892" s="32"/>
    </row>
    <row r="893" spans="1:26" x14ac:dyDescent="0.3">
      <c r="A893" s="35">
        <f>IF(Замеры!B889=0, " ", Замеры!B889)</f>
        <v>884</v>
      </c>
      <c r="B893" s="37" t="str">
        <f>CONCATENATE(Замеры!C889,Замеры!E889)</f>
        <v>Группа от QF</v>
      </c>
      <c r="C893" s="35" t="str">
        <f>IF(Замеры!H889=0," ", Замеры!H889)</f>
        <v xml:space="preserve"> </v>
      </c>
      <c r="D893" s="29" t="str">
        <f>IF(Замеры!T889=0, " ", Замеры!R889)</f>
        <v xml:space="preserve"> </v>
      </c>
      <c r="E893" s="29" t="str">
        <f>CONCATENATE(Замеры!N889,Замеры!Q889,Замеры!P889)</f>
        <v xml:space="preserve"> </v>
      </c>
      <c r="F893" s="30" t="str">
        <f>IF(Замеры!T889=0," ","---")</f>
        <v xml:space="preserve"> </v>
      </c>
      <c r="G893" s="31" t="str">
        <f>IF(Замеры!T889=0," ",Замеры!I889)</f>
        <v xml:space="preserve"> </v>
      </c>
      <c r="H893" s="31" t="str">
        <f>CONCATENATE(Замеры!AE889,Замеры!U889,Замеры!AF889)</f>
        <v>0 0</v>
      </c>
      <c r="I893" s="29" t="str">
        <f>CONCATENATE(Замеры!AC889,Замеры!U889,Замеры!AD889)</f>
        <v>0 0</v>
      </c>
      <c r="J893" s="31" t="str">
        <f>IF(Замеры!T889=0," ",G893*2.55)</f>
        <v xml:space="preserve"> </v>
      </c>
      <c r="K893" s="29" t="str">
        <f>IF(Замеры!T889=0," ",Замеры!AA889)</f>
        <v xml:space="preserve"> </v>
      </c>
      <c r="L893" s="29" t="str">
        <f>IF(Замеры!T889=0," ",Замеры!AB889)</f>
        <v xml:space="preserve"> </v>
      </c>
      <c r="M893" s="29" t="str">
        <f>IF(Замеры!T889=0," ",0.1)</f>
        <v xml:space="preserve"> </v>
      </c>
      <c r="N893" s="29" t="str">
        <f>IF(Замеры!T889=0," ",Замеры!T889)</f>
        <v xml:space="preserve"> </v>
      </c>
      <c r="O893" s="29" t="str">
        <f>Замеры!U889</f>
        <v xml:space="preserve"> </v>
      </c>
      <c r="P893" s="29" t="str">
        <f>Замеры!V889</f>
        <v xml:space="preserve"> </v>
      </c>
      <c r="Q893" s="29" t="str">
        <f>IF(Замеры!T889=0," ","+")</f>
        <v xml:space="preserve"> </v>
      </c>
      <c r="R893" s="32">
        <f>Замеры!S889</f>
        <v>0</v>
      </c>
      <c r="W893" s="33" t="e">
        <f t="shared" si="26"/>
        <v>#VALUE!</v>
      </c>
      <c r="X893" s="31" t="s">
        <v>75</v>
      </c>
      <c r="Y893" s="33" t="e">
        <f t="shared" si="27"/>
        <v>#VALUE!</v>
      </c>
      <c r="Z893" s="32"/>
    </row>
    <row r="894" spans="1:26" x14ac:dyDescent="0.3">
      <c r="A894" s="35">
        <f>IF(Замеры!B890=0, " ", Замеры!B890)</f>
        <v>885</v>
      </c>
      <c r="B894" s="37" t="str">
        <f>CONCATENATE(Замеры!C890,Замеры!E890)</f>
        <v>Группа от QF</v>
      </c>
      <c r="C894" s="35" t="str">
        <f>IF(Замеры!H890=0," ", Замеры!H890)</f>
        <v xml:space="preserve"> </v>
      </c>
      <c r="D894" s="29" t="str">
        <f>IF(Замеры!T890=0, " ", Замеры!R890)</f>
        <v xml:space="preserve"> </v>
      </c>
      <c r="E894" s="29" t="str">
        <f>CONCATENATE(Замеры!N890,Замеры!Q890,Замеры!P890)</f>
        <v xml:space="preserve"> </v>
      </c>
      <c r="F894" s="30" t="str">
        <f>IF(Замеры!T890=0," ","---")</f>
        <v xml:space="preserve"> </v>
      </c>
      <c r="G894" s="31" t="str">
        <f>IF(Замеры!T890=0," ",Замеры!I890)</f>
        <v xml:space="preserve"> </v>
      </c>
      <c r="H894" s="31" t="str">
        <f>CONCATENATE(Замеры!AE890,Замеры!U890,Замеры!AF890)</f>
        <v>0 0</v>
      </c>
      <c r="I894" s="29" t="str">
        <f>CONCATENATE(Замеры!AC890,Замеры!U890,Замеры!AD890)</f>
        <v>0 0</v>
      </c>
      <c r="J894" s="31" t="str">
        <f>IF(Замеры!T890=0," ",G894*2.55)</f>
        <v xml:space="preserve"> </v>
      </c>
      <c r="K894" s="29" t="str">
        <f>IF(Замеры!T890=0," ",Замеры!AA890)</f>
        <v xml:space="preserve"> </v>
      </c>
      <c r="L894" s="29" t="str">
        <f>IF(Замеры!T890=0," ",Замеры!AB890)</f>
        <v xml:space="preserve"> </v>
      </c>
      <c r="M894" s="29" t="str">
        <f>IF(Замеры!T890=0," ",0.1)</f>
        <v xml:space="preserve"> </v>
      </c>
      <c r="N894" s="29" t="str">
        <f>IF(Замеры!T890=0," ",Замеры!T890)</f>
        <v xml:space="preserve"> </v>
      </c>
      <c r="O894" s="29" t="str">
        <f>Замеры!U890</f>
        <v xml:space="preserve"> </v>
      </c>
      <c r="P894" s="29" t="str">
        <f>Замеры!V890</f>
        <v xml:space="preserve"> </v>
      </c>
      <c r="Q894" s="29" t="str">
        <f>IF(Замеры!T890=0," ","+")</f>
        <v xml:space="preserve"> </v>
      </c>
      <c r="R894" s="32">
        <f>Замеры!S890</f>
        <v>0</v>
      </c>
      <c r="W894" s="33" t="e">
        <f t="shared" si="26"/>
        <v>#VALUE!</v>
      </c>
      <c r="X894" s="31" t="s">
        <v>75</v>
      </c>
      <c r="Y894" s="33" t="e">
        <f t="shared" si="27"/>
        <v>#VALUE!</v>
      </c>
      <c r="Z894" s="32"/>
    </row>
    <row r="895" spans="1:26" x14ac:dyDescent="0.3">
      <c r="A895" s="35">
        <f>IF(Замеры!B891=0, " ", Замеры!B891)</f>
        <v>886</v>
      </c>
      <c r="B895" s="37" t="str">
        <f>CONCATENATE(Замеры!C891,Замеры!E891)</f>
        <v>Группа от QF</v>
      </c>
      <c r="C895" s="35" t="str">
        <f>IF(Замеры!H891=0," ", Замеры!H891)</f>
        <v xml:space="preserve"> </v>
      </c>
      <c r="D895" s="29" t="str">
        <f>IF(Замеры!T891=0, " ", Замеры!R891)</f>
        <v xml:space="preserve"> </v>
      </c>
      <c r="E895" s="29" t="str">
        <f>CONCATENATE(Замеры!N891,Замеры!Q891,Замеры!P891)</f>
        <v xml:space="preserve"> </v>
      </c>
      <c r="F895" s="30" t="str">
        <f>IF(Замеры!T891=0," ","---")</f>
        <v xml:space="preserve"> </v>
      </c>
      <c r="G895" s="31" t="str">
        <f>IF(Замеры!T891=0," ",Замеры!I891)</f>
        <v xml:space="preserve"> </v>
      </c>
      <c r="H895" s="31" t="str">
        <f>CONCATENATE(Замеры!AE891,Замеры!U891,Замеры!AF891)</f>
        <v>0 0</v>
      </c>
      <c r="I895" s="29" t="str">
        <f>CONCATENATE(Замеры!AC891,Замеры!U891,Замеры!AD891)</f>
        <v>0 0</v>
      </c>
      <c r="J895" s="31" t="str">
        <f>IF(Замеры!T891=0," ",G895*2.55)</f>
        <v xml:space="preserve"> </v>
      </c>
      <c r="K895" s="29" t="str">
        <f>IF(Замеры!T891=0," ",Замеры!AA891)</f>
        <v xml:space="preserve"> </v>
      </c>
      <c r="L895" s="29" t="str">
        <f>IF(Замеры!T891=0," ",Замеры!AB891)</f>
        <v xml:space="preserve"> </v>
      </c>
      <c r="M895" s="29" t="str">
        <f>IF(Замеры!T891=0," ",0.1)</f>
        <v xml:space="preserve"> </v>
      </c>
      <c r="N895" s="29" t="str">
        <f>IF(Замеры!T891=0," ",Замеры!T891)</f>
        <v xml:space="preserve"> </v>
      </c>
      <c r="O895" s="29" t="str">
        <f>Замеры!U891</f>
        <v xml:space="preserve"> </v>
      </c>
      <c r="P895" s="29" t="str">
        <f>Замеры!V891</f>
        <v xml:space="preserve"> </v>
      </c>
      <c r="Q895" s="29" t="str">
        <f>IF(Замеры!T891=0," ","+")</f>
        <v xml:space="preserve"> </v>
      </c>
      <c r="R895" s="32">
        <f>Замеры!S891</f>
        <v>0</v>
      </c>
      <c r="W895" s="33" t="e">
        <f t="shared" si="26"/>
        <v>#VALUE!</v>
      </c>
      <c r="X895" s="31" t="s">
        <v>75</v>
      </c>
      <c r="Y895" s="33" t="e">
        <f t="shared" si="27"/>
        <v>#VALUE!</v>
      </c>
      <c r="Z895" s="32"/>
    </row>
    <row r="896" spans="1:26" x14ac:dyDescent="0.3">
      <c r="A896" s="35">
        <f>IF(Замеры!B892=0, " ", Замеры!B892)</f>
        <v>887</v>
      </c>
      <c r="B896" s="37" t="str">
        <f>CONCATENATE(Замеры!C892,Замеры!E892)</f>
        <v>Группа от QF</v>
      </c>
      <c r="C896" s="35" t="str">
        <f>IF(Замеры!H892=0," ", Замеры!H892)</f>
        <v xml:space="preserve"> </v>
      </c>
      <c r="D896" s="29" t="str">
        <f>IF(Замеры!T892=0, " ", Замеры!R892)</f>
        <v xml:space="preserve"> </v>
      </c>
      <c r="E896" s="29" t="str">
        <f>CONCATENATE(Замеры!N892,Замеры!Q892,Замеры!P892)</f>
        <v xml:space="preserve"> </v>
      </c>
      <c r="F896" s="30" t="str">
        <f>IF(Замеры!T892=0," ","---")</f>
        <v xml:space="preserve"> </v>
      </c>
      <c r="G896" s="31" t="str">
        <f>IF(Замеры!T892=0," ",Замеры!I892)</f>
        <v xml:space="preserve"> </v>
      </c>
      <c r="H896" s="31" t="str">
        <f>CONCATENATE(Замеры!AE892,Замеры!U892,Замеры!AF892)</f>
        <v>0 0</v>
      </c>
      <c r="I896" s="29" t="str">
        <f>CONCATENATE(Замеры!AC892,Замеры!U892,Замеры!AD892)</f>
        <v>0 0</v>
      </c>
      <c r="J896" s="31" t="str">
        <f>IF(Замеры!T892=0," ",G896*2.55)</f>
        <v xml:space="preserve"> </v>
      </c>
      <c r="K896" s="29" t="str">
        <f>IF(Замеры!T892=0," ",Замеры!AA892)</f>
        <v xml:space="preserve"> </v>
      </c>
      <c r="L896" s="29" t="str">
        <f>IF(Замеры!T892=0," ",Замеры!AB892)</f>
        <v xml:space="preserve"> </v>
      </c>
      <c r="M896" s="29" t="str">
        <f>IF(Замеры!T892=0," ",0.1)</f>
        <v xml:space="preserve"> </v>
      </c>
      <c r="N896" s="29" t="str">
        <f>IF(Замеры!T892=0," ",Замеры!T892)</f>
        <v xml:space="preserve"> </v>
      </c>
      <c r="O896" s="29" t="str">
        <f>Замеры!U892</f>
        <v xml:space="preserve"> </v>
      </c>
      <c r="P896" s="29" t="str">
        <f>Замеры!V892</f>
        <v xml:space="preserve"> </v>
      </c>
      <c r="Q896" s="29" t="str">
        <f>IF(Замеры!T892=0," ","+")</f>
        <v xml:space="preserve"> </v>
      </c>
      <c r="R896" s="32">
        <f>Замеры!S892</f>
        <v>0</v>
      </c>
      <c r="W896" s="33" t="e">
        <f t="shared" si="26"/>
        <v>#VALUE!</v>
      </c>
      <c r="X896" s="31" t="s">
        <v>75</v>
      </c>
      <c r="Y896" s="33" t="e">
        <f t="shared" si="27"/>
        <v>#VALUE!</v>
      </c>
      <c r="Z896" s="32"/>
    </row>
    <row r="897" spans="1:26" x14ac:dyDescent="0.3">
      <c r="A897" s="35">
        <f>IF(Замеры!B893=0, " ", Замеры!B893)</f>
        <v>888</v>
      </c>
      <c r="B897" s="37" t="str">
        <f>CONCATENATE(Замеры!C893,Замеры!E893)</f>
        <v>Группа от QF</v>
      </c>
      <c r="C897" s="35" t="str">
        <f>IF(Замеры!H893=0," ", Замеры!H893)</f>
        <v xml:space="preserve"> </v>
      </c>
      <c r="D897" s="29" t="str">
        <f>IF(Замеры!T893=0, " ", Замеры!R893)</f>
        <v xml:space="preserve"> </v>
      </c>
      <c r="E897" s="29" t="str">
        <f>CONCATENATE(Замеры!N893,Замеры!Q893,Замеры!P893)</f>
        <v xml:space="preserve"> </v>
      </c>
      <c r="F897" s="30" t="str">
        <f>IF(Замеры!T893=0," ","---")</f>
        <v xml:space="preserve"> </v>
      </c>
      <c r="G897" s="31" t="str">
        <f>IF(Замеры!T893=0," ",Замеры!I893)</f>
        <v xml:space="preserve"> </v>
      </c>
      <c r="H897" s="31" t="str">
        <f>CONCATENATE(Замеры!AE893,Замеры!U893,Замеры!AF893)</f>
        <v>0 0</v>
      </c>
      <c r="I897" s="29" t="str">
        <f>CONCATENATE(Замеры!AC893,Замеры!U893,Замеры!AD893)</f>
        <v>0 0</v>
      </c>
      <c r="J897" s="31" t="str">
        <f>IF(Замеры!T893=0," ",G897*2.55)</f>
        <v xml:space="preserve"> </v>
      </c>
      <c r="K897" s="29" t="str">
        <f>IF(Замеры!T893=0," ",Замеры!AA893)</f>
        <v xml:space="preserve"> </v>
      </c>
      <c r="L897" s="29" t="str">
        <f>IF(Замеры!T893=0," ",Замеры!AB893)</f>
        <v xml:space="preserve"> </v>
      </c>
      <c r="M897" s="29" t="str">
        <f>IF(Замеры!T893=0," ",0.1)</f>
        <v xml:space="preserve"> </v>
      </c>
      <c r="N897" s="29" t="str">
        <f>IF(Замеры!T893=0," ",Замеры!T893)</f>
        <v xml:space="preserve"> </v>
      </c>
      <c r="O897" s="29" t="str">
        <f>Замеры!U893</f>
        <v xml:space="preserve"> </v>
      </c>
      <c r="P897" s="29" t="str">
        <f>Замеры!V893</f>
        <v xml:space="preserve"> </v>
      </c>
      <c r="Q897" s="29" t="str">
        <f>IF(Замеры!T893=0," ","+")</f>
        <v xml:space="preserve"> </v>
      </c>
      <c r="R897" s="32">
        <f>Замеры!S893</f>
        <v>0</v>
      </c>
      <c r="W897" s="33" t="e">
        <f t="shared" si="26"/>
        <v>#VALUE!</v>
      </c>
      <c r="X897" s="31" t="s">
        <v>75</v>
      </c>
      <c r="Y897" s="33" t="e">
        <f t="shared" si="27"/>
        <v>#VALUE!</v>
      </c>
      <c r="Z897" s="32"/>
    </row>
    <row r="898" spans="1:26" x14ac:dyDescent="0.3">
      <c r="A898" s="35">
        <f>IF(Замеры!B894=0, " ", Замеры!B894)</f>
        <v>889</v>
      </c>
      <c r="B898" s="37" t="str">
        <f>CONCATENATE(Замеры!C894,Замеры!E894)</f>
        <v>Группа от QF</v>
      </c>
      <c r="C898" s="35" t="str">
        <f>IF(Замеры!H894=0," ", Замеры!H894)</f>
        <v xml:space="preserve"> </v>
      </c>
      <c r="D898" s="29" t="str">
        <f>IF(Замеры!T894=0, " ", Замеры!R894)</f>
        <v xml:space="preserve"> </v>
      </c>
      <c r="E898" s="29" t="str">
        <f>CONCATENATE(Замеры!N894,Замеры!Q894,Замеры!P894)</f>
        <v xml:space="preserve"> </v>
      </c>
      <c r="F898" s="30" t="str">
        <f>IF(Замеры!T894=0," ","---")</f>
        <v xml:space="preserve"> </v>
      </c>
      <c r="G898" s="31" t="str">
        <f>IF(Замеры!T894=0," ",Замеры!I894)</f>
        <v xml:space="preserve"> </v>
      </c>
      <c r="H898" s="31" t="str">
        <f>CONCATENATE(Замеры!AE894,Замеры!U894,Замеры!AF894)</f>
        <v>0 0</v>
      </c>
      <c r="I898" s="29" t="str">
        <f>CONCATENATE(Замеры!AC894,Замеры!U894,Замеры!AD894)</f>
        <v>0 0</v>
      </c>
      <c r="J898" s="31" t="str">
        <f>IF(Замеры!T894=0," ",G898*2.55)</f>
        <v xml:space="preserve"> </v>
      </c>
      <c r="K898" s="29" t="str">
        <f>IF(Замеры!T894=0," ",Замеры!AA894)</f>
        <v xml:space="preserve"> </v>
      </c>
      <c r="L898" s="29" t="str">
        <f>IF(Замеры!T894=0," ",Замеры!AB894)</f>
        <v xml:space="preserve"> </v>
      </c>
      <c r="M898" s="29" t="str">
        <f>IF(Замеры!T894=0," ",0.1)</f>
        <v xml:space="preserve"> </v>
      </c>
      <c r="N898" s="29" t="str">
        <f>IF(Замеры!T894=0," ",Замеры!T894)</f>
        <v xml:space="preserve"> </v>
      </c>
      <c r="O898" s="29" t="str">
        <f>Замеры!U894</f>
        <v xml:space="preserve"> </v>
      </c>
      <c r="P898" s="29" t="str">
        <f>Замеры!V894</f>
        <v xml:space="preserve"> </v>
      </c>
      <c r="Q898" s="29" t="str">
        <f>IF(Замеры!T894=0," ","+")</f>
        <v xml:space="preserve"> </v>
      </c>
      <c r="R898" s="32">
        <f>Замеры!S894</f>
        <v>0</v>
      </c>
      <c r="W898" s="33" t="e">
        <f t="shared" si="26"/>
        <v>#VALUE!</v>
      </c>
      <c r="X898" s="31" t="s">
        <v>75</v>
      </c>
      <c r="Y898" s="33" t="e">
        <f t="shared" si="27"/>
        <v>#VALUE!</v>
      </c>
      <c r="Z898" s="32"/>
    </row>
    <row r="899" spans="1:26" x14ac:dyDescent="0.3">
      <c r="A899" s="35">
        <f>IF(Замеры!B895=0, " ", Замеры!B895)</f>
        <v>890</v>
      </c>
      <c r="B899" s="37" t="str">
        <f>CONCATENATE(Замеры!C895,Замеры!E895)</f>
        <v>Группа от QF</v>
      </c>
      <c r="C899" s="35" t="str">
        <f>IF(Замеры!H895=0," ", Замеры!H895)</f>
        <v xml:space="preserve"> </v>
      </c>
      <c r="D899" s="29" t="str">
        <f>IF(Замеры!T895=0, " ", Замеры!R895)</f>
        <v xml:space="preserve"> </v>
      </c>
      <c r="E899" s="29" t="str">
        <f>CONCATENATE(Замеры!N895,Замеры!Q895,Замеры!P895)</f>
        <v xml:space="preserve"> </v>
      </c>
      <c r="F899" s="30" t="str">
        <f>IF(Замеры!T895=0," ","---")</f>
        <v xml:space="preserve"> </v>
      </c>
      <c r="G899" s="31" t="str">
        <f>IF(Замеры!T895=0," ",Замеры!I895)</f>
        <v xml:space="preserve"> </v>
      </c>
      <c r="H899" s="31" t="str">
        <f>CONCATENATE(Замеры!AE895,Замеры!U895,Замеры!AF895)</f>
        <v>0 0</v>
      </c>
      <c r="I899" s="29" t="str">
        <f>CONCATENATE(Замеры!AC895,Замеры!U895,Замеры!AD895)</f>
        <v>0 0</v>
      </c>
      <c r="J899" s="31" t="str">
        <f>IF(Замеры!T895=0," ",G899*2.55)</f>
        <v xml:space="preserve"> </v>
      </c>
      <c r="K899" s="29" t="str">
        <f>IF(Замеры!T895=0," ",Замеры!AA895)</f>
        <v xml:space="preserve"> </v>
      </c>
      <c r="L899" s="29" t="str">
        <f>IF(Замеры!T895=0," ",Замеры!AB895)</f>
        <v xml:space="preserve"> </v>
      </c>
      <c r="M899" s="29" t="str">
        <f>IF(Замеры!T895=0," ",0.1)</f>
        <v xml:space="preserve"> </v>
      </c>
      <c r="N899" s="29" t="str">
        <f>IF(Замеры!T895=0," ",Замеры!T895)</f>
        <v xml:space="preserve"> </v>
      </c>
      <c r="O899" s="29" t="str">
        <f>Замеры!U895</f>
        <v xml:space="preserve"> </v>
      </c>
      <c r="P899" s="29" t="str">
        <f>Замеры!V895</f>
        <v xml:space="preserve"> </v>
      </c>
      <c r="Q899" s="29" t="str">
        <f>IF(Замеры!T895=0," ","+")</f>
        <v xml:space="preserve"> </v>
      </c>
      <c r="R899" s="32">
        <f>Замеры!S895</f>
        <v>0</v>
      </c>
      <c r="W899" s="33" t="e">
        <f t="shared" si="26"/>
        <v>#VALUE!</v>
      </c>
      <c r="X899" s="31" t="s">
        <v>75</v>
      </c>
      <c r="Y899" s="33" t="e">
        <f t="shared" si="27"/>
        <v>#VALUE!</v>
      </c>
      <c r="Z899" s="32"/>
    </row>
    <row r="900" spans="1:26" x14ac:dyDescent="0.3">
      <c r="A900" s="35">
        <f>IF(Замеры!B896=0, " ", Замеры!B896)</f>
        <v>891</v>
      </c>
      <c r="B900" s="37" t="str">
        <f>CONCATENATE(Замеры!C896,Замеры!E896)</f>
        <v>Группа от QF</v>
      </c>
      <c r="C900" s="35" t="str">
        <f>IF(Замеры!H896=0," ", Замеры!H896)</f>
        <v xml:space="preserve"> </v>
      </c>
      <c r="D900" s="29" t="str">
        <f>IF(Замеры!T896=0, " ", Замеры!R896)</f>
        <v xml:space="preserve"> </v>
      </c>
      <c r="E900" s="29" t="str">
        <f>CONCATENATE(Замеры!N896,Замеры!Q896,Замеры!P896)</f>
        <v xml:space="preserve"> </v>
      </c>
      <c r="F900" s="30" t="str">
        <f>IF(Замеры!T896=0," ","---")</f>
        <v xml:space="preserve"> </v>
      </c>
      <c r="G900" s="31" t="str">
        <f>IF(Замеры!T896=0," ",Замеры!I896)</f>
        <v xml:space="preserve"> </v>
      </c>
      <c r="H900" s="31" t="str">
        <f>CONCATENATE(Замеры!AE896,Замеры!U896,Замеры!AF896)</f>
        <v>0 0</v>
      </c>
      <c r="I900" s="29" t="str">
        <f>CONCATENATE(Замеры!AC896,Замеры!U896,Замеры!AD896)</f>
        <v>0 0</v>
      </c>
      <c r="J900" s="31" t="str">
        <f>IF(Замеры!T896=0," ",G900*2.55)</f>
        <v xml:space="preserve"> </v>
      </c>
      <c r="K900" s="29" t="str">
        <f>IF(Замеры!T896=0," ",Замеры!AA896)</f>
        <v xml:space="preserve"> </v>
      </c>
      <c r="L900" s="29" t="str">
        <f>IF(Замеры!T896=0," ",Замеры!AB896)</f>
        <v xml:space="preserve"> </v>
      </c>
      <c r="M900" s="29" t="str">
        <f>IF(Замеры!T896=0," ",0.1)</f>
        <v xml:space="preserve"> </v>
      </c>
      <c r="N900" s="29" t="str">
        <f>IF(Замеры!T896=0," ",Замеры!T896)</f>
        <v xml:space="preserve"> </v>
      </c>
      <c r="O900" s="29" t="str">
        <f>Замеры!U896</f>
        <v xml:space="preserve"> </v>
      </c>
      <c r="P900" s="29" t="str">
        <f>Замеры!V896</f>
        <v xml:space="preserve"> </v>
      </c>
      <c r="Q900" s="29" t="str">
        <f>IF(Замеры!T896=0," ","+")</f>
        <v xml:space="preserve"> </v>
      </c>
      <c r="R900" s="32">
        <f>Замеры!S896</f>
        <v>0</v>
      </c>
      <c r="W900" s="33" t="e">
        <f t="shared" si="26"/>
        <v>#VALUE!</v>
      </c>
      <c r="X900" s="31" t="s">
        <v>75</v>
      </c>
      <c r="Y900" s="33" t="e">
        <f t="shared" si="27"/>
        <v>#VALUE!</v>
      </c>
      <c r="Z900" s="32"/>
    </row>
    <row r="901" spans="1:26" x14ac:dyDescent="0.3">
      <c r="A901" s="35">
        <f>IF(Замеры!B897=0, " ", Замеры!B897)</f>
        <v>892</v>
      </c>
      <c r="B901" s="37" t="str">
        <f>CONCATENATE(Замеры!C897,Замеры!E897)</f>
        <v>Группа от QF</v>
      </c>
      <c r="C901" s="35" t="str">
        <f>IF(Замеры!H897=0," ", Замеры!H897)</f>
        <v xml:space="preserve"> </v>
      </c>
      <c r="D901" s="29" t="str">
        <f>IF(Замеры!T897=0, " ", Замеры!R897)</f>
        <v xml:space="preserve"> </v>
      </c>
      <c r="E901" s="29" t="str">
        <f>CONCATENATE(Замеры!N897,Замеры!Q897,Замеры!P897)</f>
        <v xml:space="preserve"> </v>
      </c>
      <c r="F901" s="30" t="str">
        <f>IF(Замеры!T897=0," ","---")</f>
        <v xml:space="preserve"> </v>
      </c>
      <c r="G901" s="31" t="str">
        <f>IF(Замеры!T897=0," ",Замеры!I897)</f>
        <v xml:space="preserve"> </v>
      </c>
      <c r="H901" s="31" t="str">
        <f>CONCATENATE(Замеры!AE897,Замеры!U897,Замеры!AF897)</f>
        <v>0 0</v>
      </c>
      <c r="I901" s="29" t="str">
        <f>CONCATENATE(Замеры!AC897,Замеры!U897,Замеры!AD897)</f>
        <v>0 0</v>
      </c>
      <c r="J901" s="31" t="str">
        <f>IF(Замеры!T897=0," ",G901*2.55)</f>
        <v xml:space="preserve"> </v>
      </c>
      <c r="K901" s="29" t="str">
        <f>IF(Замеры!T897=0," ",Замеры!AA897)</f>
        <v xml:space="preserve"> </v>
      </c>
      <c r="L901" s="29" t="str">
        <f>IF(Замеры!T897=0," ",Замеры!AB897)</f>
        <v xml:space="preserve"> </v>
      </c>
      <c r="M901" s="29" t="str">
        <f>IF(Замеры!T897=0," ",0.1)</f>
        <v xml:space="preserve"> </v>
      </c>
      <c r="N901" s="29" t="str">
        <f>IF(Замеры!T897=0," ",Замеры!T897)</f>
        <v xml:space="preserve"> </v>
      </c>
      <c r="O901" s="29" t="str">
        <f>Замеры!U897</f>
        <v xml:space="preserve"> </v>
      </c>
      <c r="P901" s="29" t="str">
        <f>Замеры!V897</f>
        <v xml:space="preserve"> </v>
      </c>
      <c r="Q901" s="29" t="str">
        <f>IF(Замеры!T897=0," ","+")</f>
        <v xml:space="preserve"> </v>
      </c>
      <c r="R901" s="32">
        <f>Замеры!S897</f>
        <v>0</v>
      </c>
      <c r="W901" s="33" t="e">
        <f t="shared" si="26"/>
        <v>#VALUE!</v>
      </c>
      <c r="X901" s="31" t="s">
        <v>75</v>
      </c>
      <c r="Y901" s="33" t="e">
        <f t="shared" si="27"/>
        <v>#VALUE!</v>
      </c>
      <c r="Z901" s="32"/>
    </row>
    <row r="902" spans="1:26" x14ac:dyDescent="0.3">
      <c r="A902" s="35">
        <f>IF(Замеры!B898=0, " ", Замеры!B898)</f>
        <v>893</v>
      </c>
      <c r="B902" s="37" t="str">
        <f>CONCATENATE(Замеры!C898,Замеры!E898)</f>
        <v>Группа от QF</v>
      </c>
      <c r="C902" s="35" t="str">
        <f>IF(Замеры!H898=0," ", Замеры!H898)</f>
        <v xml:space="preserve"> </v>
      </c>
      <c r="D902" s="29" t="str">
        <f>IF(Замеры!T898=0, " ", Замеры!R898)</f>
        <v xml:space="preserve"> </v>
      </c>
      <c r="E902" s="29" t="str">
        <f>CONCATENATE(Замеры!N898,Замеры!Q898,Замеры!P898)</f>
        <v xml:space="preserve"> </v>
      </c>
      <c r="F902" s="30" t="str">
        <f>IF(Замеры!T898=0," ","---")</f>
        <v xml:space="preserve"> </v>
      </c>
      <c r="G902" s="31" t="str">
        <f>IF(Замеры!T898=0," ",Замеры!I898)</f>
        <v xml:space="preserve"> </v>
      </c>
      <c r="H902" s="31" t="str">
        <f>CONCATENATE(Замеры!AE898,Замеры!U898,Замеры!AF898)</f>
        <v>0 0</v>
      </c>
      <c r="I902" s="29" t="str">
        <f>CONCATENATE(Замеры!AC898,Замеры!U898,Замеры!AD898)</f>
        <v>0 0</v>
      </c>
      <c r="J902" s="31" t="str">
        <f>IF(Замеры!T898=0," ",G902*2.55)</f>
        <v xml:space="preserve"> </v>
      </c>
      <c r="K902" s="29" t="str">
        <f>IF(Замеры!T898=0," ",Замеры!AA898)</f>
        <v xml:space="preserve"> </v>
      </c>
      <c r="L902" s="29" t="str">
        <f>IF(Замеры!T898=0," ",Замеры!AB898)</f>
        <v xml:space="preserve"> </v>
      </c>
      <c r="M902" s="29" t="str">
        <f>IF(Замеры!T898=0," ",0.1)</f>
        <v xml:space="preserve"> </v>
      </c>
      <c r="N902" s="29" t="str">
        <f>IF(Замеры!T898=0," ",Замеры!T898)</f>
        <v xml:space="preserve"> </v>
      </c>
      <c r="O902" s="29" t="str">
        <f>Замеры!U898</f>
        <v xml:space="preserve"> </v>
      </c>
      <c r="P902" s="29" t="str">
        <f>Замеры!V898</f>
        <v xml:space="preserve"> </v>
      </c>
      <c r="Q902" s="29" t="str">
        <f>IF(Замеры!T898=0," ","+")</f>
        <v xml:space="preserve"> </v>
      </c>
      <c r="R902" s="32">
        <f>Замеры!S898</f>
        <v>0</v>
      </c>
      <c r="W902" s="33" t="e">
        <f t="shared" si="26"/>
        <v>#VALUE!</v>
      </c>
      <c r="X902" s="31" t="s">
        <v>75</v>
      </c>
      <c r="Y902" s="33" t="e">
        <f t="shared" si="27"/>
        <v>#VALUE!</v>
      </c>
      <c r="Z902" s="32"/>
    </row>
    <row r="903" spans="1:26" x14ac:dyDescent="0.3">
      <c r="A903" s="35">
        <f>IF(Замеры!B899=0, " ", Замеры!B899)</f>
        <v>894</v>
      </c>
      <c r="B903" s="37" t="str">
        <f>CONCATENATE(Замеры!C899,Замеры!E899)</f>
        <v>Группа от QF</v>
      </c>
      <c r="C903" s="35" t="str">
        <f>IF(Замеры!H899=0," ", Замеры!H899)</f>
        <v xml:space="preserve"> </v>
      </c>
      <c r="D903" s="29" t="str">
        <f>IF(Замеры!T899=0, " ", Замеры!R899)</f>
        <v xml:space="preserve"> </v>
      </c>
      <c r="E903" s="29" t="str">
        <f>CONCATENATE(Замеры!N899,Замеры!Q899,Замеры!P899)</f>
        <v xml:space="preserve"> </v>
      </c>
      <c r="F903" s="30" t="str">
        <f>IF(Замеры!T899=0," ","---")</f>
        <v xml:space="preserve"> </v>
      </c>
      <c r="G903" s="31" t="str">
        <f>IF(Замеры!T899=0," ",Замеры!I899)</f>
        <v xml:space="preserve"> </v>
      </c>
      <c r="H903" s="31" t="str">
        <f>CONCATENATE(Замеры!AE899,Замеры!U899,Замеры!AF899)</f>
        <v>0 0</v>
      </c>
      <c r="I903" s="29" t="str">
        <f>CONCATENATE(Замеры!AC899,Замеры!U899,Замеры!AD899)</f>
        <v>0 0</v>
      </c>
      <c r="J903" s="31" t="str">
        <f>IF(Замеры!T899=0," ",G903*2.55)</f>
        <v xml:space="preserve"> </v>
      </c>
      <c r="K903" s="29" t="str">
        <f>IF(Замеры!T899=0," ",Замеры!AA899)</f>
        <v xml:space="preserve"> </v>
      </c>
      <c r="L903" s="29" t="str">
        <f>IF(Замеры!T899=0," ",Замеры!AB899)</f>
        <v xml:space="preserve"> </v>
      </c>
      <c r="M903" s="29" t="str">
        <f>IF(Замеры!T899=0," ",0.1)</f>
        <v xml:space="preserve"> </v>
      </c>
      <c r="N903" s="29" t="str">
        <f>IF(Замеры!T899=0," ",Замеры!T899)</f>
        <v xml:space="preserve"> </v>
      </c>
      <c r="O903" s="29" t="str">
        <f>Замеры!U899</f>
        <v xml:space="preserve"> </v>
      </c>
      <c r="P903" s="29" t="str">
        <f>Замеры!V899</f>
        <v xml:space="preserve"> </v>
      </c>
      <c r="Q903" s="29" t="str">
        <f>IF(Замеры!T899=0," ","+")</f>
        <v xml:space="preserve"> </v>
      </c>
      <c r="R903" s="32">
        <f>Замеры!S899</f>
        <v>0</v>
      </c>
      <c r="W903" s="33" t="e">
        <f t="shared" si="26"/>
        <v>#VALUE!</v>
      </c>
      <c r="X903" s="31" t="s">
        <v>75</v>
      </c>
      <c r="Y903" s="33" t="e">
        <f t="shared" si="27"/>
        <v>#VALUE!</v>
      </c>
      <c r="Z903" s="32"/>
    </row>
    <row r="904" spans="1:26" x14ac:dyDescent="0.3">
      <c r="A904" s="35">
        <f>IF(Замеры!B900=0, " ", Замеры!B900)</f>
        <v>895</v>
      </c>
      <c r="B904" s="37" t="str">
        <f>CONCATENATE(Замеры!C900,Замеры!E900)</f>
        <v>Группа от QF</v>
      </c>
      <c r="C904" s="35" t="str">
        <f>IF(Замеры!H900=0," ", Замеры!H900)</f>
        <v xml:space="preserve"> </v>
      </c>
      <c r="D904" s="29" t="str">
        <f>IF(Замеры!T900=0, " ", Замеры!R900)</f>
        <v xml:space="preserve"> </v>
      </c>
      <c r="E904" s="29" t="str">
        <f>CONCATENATE(Замеры!N900,Замеры!Q900,Замеры!P900)</f>
        <v xml:space="preserve"> </v>
      </c>
      <c r="F904" s="30" t="str">
        <f>IF(Замеры!T900=0," ","---")</f>
        <v xml:space="preserve"> </v>
      </c>
      <c r="G904" s="31" t="str">
        <f>IF(Замеры!T900=0," ",Замеры!I900)</f>
        <v xml:space="preserve"> </v>
      </c>
      <c r="H904" s="31" t="str">
        <f>CONCATENATE(Замеры!AE900,Замеры!U900,Замеры!AF900)</f>
        <v>0 0</v>
      </c>
      <c r="I904" s="29" t="str">
        <f>CONCATENATE(Замеры!AC900,Замеры!U900,Замеры!AD900)</f>
        <v>0 0</v>
      </c>
      <c r="J904" s="31" t="str">
        <f>IF(Замеры!T900=0," ",G904*2.55)</f>
        <v xml:space="preserve"> </v>
      </c>
      <c r="K904" s="29" t="str">
        <f>IF(Замеры!T900=0," ",Замеры!AA900)</f>
        <v xml:space="preserve"> </v>
      </c>
      <c r="L904" s="29" t="str">
        <f>IF(Замеры!T900=0," ",Замеры!AB900)</f>
        <v xml:space="preserve"> </v>
      </c>
      <c r="M904" s="29" t="str">
        <f>IF(Замеры!T900=0," ",0.1)</f>
        <v xml:space="preserve"> </v>
      </c>
      <c r="N904" s="29" t="str">
        <f>IF(Замеры!T900=0," ",Замеры!T900)</f>
        <v xml:space="preserve"> </v>
      </c>
      <c r="O904" s="29" t="str">
        <f>Замеры!U900</f>
        <v xml:space="preserve"> </v>
      </c>
      <c r="P904" s="29" t="str">
        <f>Замеры!V900</f>
        <v xml:space="preserve"> </v>
      </c>
      <c r="Q904" s="29" t="str">
        <f>IF(Замеры!T900=0," ","+")</f>
        <v xml:space="preserve"> </v>
      </c>
      <c r="R904" s="32">
        <f>Замеры!S900</f>
        <v>0</v>
      </c>
      <c r="W904" s="33" t="e">
        <f t="shared" si="26"/>
        <v>#VALUE!</v>
      </c>
      <c r="X904" s="31" t="s">
        <v>75</v>
      </c>
      <c r="Y904" s="33" t="e">
        <f t="shared" si="27"/>
        <v>#VALUE!</v>
      </c>
      <c r="Z904" s="32"/>
    </row>
    <row r="905" spans="1:26" x14ac:dyDescent="0.3">
      <c r="A905" s="35">
        <f>IF(Замеры!B901=0, " ", Замеры!B901)</f>
        <v>896</v>
      </c>
      <c r="B905" s="37" t="str">
        <f>CONCATENATE(Замеры!C901,Замеры!E901)</f>
        <v>Группа от QF</v>
      </c>
      <c r="C905" s="35" t="str">
        <f>IF(Замеры!H901=0," ", Замеры!H901)</f>
        <v xml:space="preserve"> </v>
      </c>
      <c r="D905" s="29" t="str">
        <f>IF(Замеры!T901=0, " ", Замеры!R901)</f>
        <v xml:space="preserve"> </v>
      </c>
      <c r="E905" s="29" t="str">
        <f>CONCATENATE(Замеры!N901,Замеры!Q901,Замеры!P901)</f>
        <v xml:space="preserve"> </v>
      </c>
      <c r="F905" s="30" t="str">
        <f>IF(Замеры!T901=0," ","---")</f>
        <v xml:space="preserve"> </v>
      </c>
      <c r="G905" s="31" t="str">
        <f>IF(Замеры!T901=0," ",Замеры!I901)</f>
        <v xml:space="preserve"> </v>
      </c>
      <c r="H905" s="31" t="str">
        <f>CONCATENATE(Замеры!AE901,Замеры!U901,Замеры!AF901)</f>
        <v>0 0</v>
      </c>
      <c r="I905" s="29" t="str">
        <f>CONCATENATE(Замеры!AC901,Замеры!U901,Замеры!AD901)</f>
        <v>0 0</v>
      </c>
      <c r="J905" s="31" t="str">
        <f>IF(Замеры!T901=0," ",G905*2.55)</f>
        <v xml:space="preserve"> </v>
      </c>
      <c r="K905" s="29" t="str">
        <f>IF(Замеры!T901=0," ",Замеры!AA901)</f>
        <v xml:space="preserve"> </v>
      </c>
      <c r="L905" s="29" t="str">
        <f>IF(Замеры!T901=0," ",Замеры!AB901)</f>
        <v xml:space="preserve"> </v>
      </c>
      <c r="M905" s="29" t="str">
        <f>IF(Замеры!T901=0," ",0.1)</f>
        <v xml:space="preserve"> </v>
      </c>
      <c r="N905" s="29" t="str">
        <f>IF(Замеры!T901=0," ",Замеры!T901)</f>
        <v xml:space="preserve"> </v>
      </c>
      <c r="O905" s="29" t="str">
        <f>Замеры!U901</f>
        <v xml:space="preserve"> </v>
      </c>
      <c r="P905" s="29" t="str">
        <f>Замеры!V901</f>
        <v xml:space="preserve"> </v>
      </c>
      <c r="Q905" s="29" t="str">
        <f>IF(Замеры!T901=0," ","+")</f>
        <v xml:space="preserve"> </v>
      </c>
      <c r="R905" s="32">
        <f>Замеры!S901</f>
        <v>0</v>
      </c>
      <c r="W905" s="33" t="e">
        <f t="shared" si="26"/>
        <v>#VALUE!</v>
      </c>
      <c r="X905" s="31" t="s">
        <v>75</v>
      </c>
      <c r="Y905" s="33" t="e">
        <f t="shared" si="27"/>
        <v>#VALUE!</v>
      </c>
      <c r="Z905" s="32"/>
    </row>
    <row r="906" spans="1:26" x14ac:dyDescent="0.3">
      <c r="A906" s="35">
        <f>IF(Замеры!B902=0, " ", Замеры!B902)</f>
        <v>897</v>
      </c>
      <c r="B906" s="37" t="str">
        <f>CONCATENATE(Замеры!C902,Замеры!E902)</f>
        <v>Группа от QF</v>
      </c>
      <c r="C906" s="35" t="str">
        <f>IF(Замеры!H902=0," ", Замеры!H902)</f>
        <v xml:space="preserve"> </v>
      </c>
      <c r="D906" s="29" t="str">
        <f>IF(Замеры!T902=0, " ", Замеры!R902)</f>
        <v xml:space="preserve"> </v>
      </c>
      <c r="E906" s="29" t="str">
        <f>CONCATENATE(Замеры!N902,Замеры!Q902,Замеры!P902)</f>
        <v xml:space="preserve"> </v>
      </c>
      <c r="F906" s="30" t="str">
        <f>IF(Замеры!T902=0," ","---")</f>
        <v xml:space="preserve"> </v>
      </c>
      <c r="G906" s="31" t="str">
        <f>IF(Замеры!T902=0," ",Замеры!I902)</f>
        <v xml:space="preserve"> </v>
      </c>
      <c r="H906" s="31" t="str">
        <f>CONCATENATE(Замеры!AE902,Замеры!U902,Замеры!AF902)</f>
        <v>0 0</v>
      </c>
      <c r="I906" s="29" t="str">
        <f>CONCATENATE(Замеры!AC902,Замеры!U902,Замеры!AD902)</f>
        <v>0 0</v>
      </c>
      <c r="J906" s="31" t="str">
        <f>IF(Замеры!T902=0," ",G906*2.55)</f>
        <v xml:space="preserve"> </v>
      </c>
      <c r="K906" s="29" t="str">
        <f>IF(Замеры!T902=0," ",Замеры!AA902)</f>
        <v xml:space="preserve"> </v>
      </c>
      <c r="L906" s="29" t="str">
        <f>IF(Замеры!T902=0," ",Замеры!AB902)</f>
        <v xml:space="preserve"> </v>
      </c>
      <c r="M906" s="29" t="str">
        <f>IF(Замеры!T902=0," ",0.1)</f>
        <v xml:space="preserve"> </v>
      </c>
      <c r="N906" s="29" t="str">
        <f>IF(Замеры!T902=0," ",Замеры!T902)</f>
        <v xml:space="preserve"> </v>
      </c>
      <c r="O906" s="29" t="str">
        <f>Замеры!U902</f>
        <v xml:space="preserve"> </v>
      </c>
      <c r="P906" s="29" t="str">
        <f>Замеры!V902</f>
        <v xml:space="preserve"> </v>
      </c>
      <c r="Q906" s="29" t="str">
        <f>IF(Замеры!T902=0," ","+")</f>
        <v xml:space="preserve"> </v>
      </c>
      <c r="R906" s="32">
        <f>Замеры!S902</f>
        <v>0</v>
      </c>
      <c r="W906" s="33" t="e">
        <f t="shared" ref="W906:W969" si="28">G906*1.13</f>
        <v>#VALUE!</v>
      </c>
      <c r="X906" s="31" t="s">
        <v>75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IF(Замеры!B903=0, " ", Замеры!B903)</f>
        <v>898</v>
      </c>
      <c r="B907" s="37" t="str">
        <f>CONCATENATE(Замеры!C903,Замеры!E903)</f>
        <v>Группа от QF</v>
      </c>
      <c r="C907" s="35" t="str">
        <f>IF(Замеры!H903=0," ", Замеры!H903)</f>
        <v xml:space="preserve"> </v>
      </c>
      <c r="D907" s="29" t="str">
        <f>IF(Замеры!T903=0, " ", Замеры!R903)</f>
        <v xml:space="preserve"> </v>
      </c>
      <c r="E907" s="29" t="str">
        <f>CONCATENATE(Замеры!N903,Замеры!Q903,Замеры!P903)</f>
        <v xml:space="preserve"> </v>
      </c>
      <c r="F907" s="30" t="str">
        <f>IF(Замеры!T903=0," ","---")</f>
        <v xml:space="preserve"> </v>
      </c>
      <c r="G907" s="31" t="str">
        <f>IF(Замеры!T903=0," ",Замеры!I903)</f>
        <v xml:space="preserve"> </v>
      </c>
      <c r="H907" s="31" t="str">
        <f>CONCATENATE(Замеры!AE903,Замеры!U903,Замеры!AF903)</f>
        <v>0 0</v>
      </c>
      <c r="I907" s="29" t="str">
        <f>CONCATENATE(Замеры!AC903,Замеры!U903,Замеры!AD903)</f>
        <v>0 0</v>
      </c>
      <c r="J907" s="31" t="str">
        <f>IF(Замеры!T903=0," ",G907*2.55)</f>
        <v xml:space="preserve"> </v>
      </c>
      <c r="K907" s="29" t="str">
        <f>IF(Замеры!T903=0," ",Замеры!AA903)</f>
        <v xml:space="preserve"> </v>
      </c>
      <c r="L907" s="29" t="str">
        <f>IF(Замеры!T903=0," ",Замеры!AB903)</f>
        <v xml:space="preserve"> </v>
      </c>
      <c r="M907" s="29" t="str">
        <f>IF(Замеры!T903=0," ",0.1)</f>
        <v xml:space="preserve"> </v>
      </c>
      <c r="N907" s="29" t="str">
        <f>IF(Замеры!T903=0," ",Замеры!T903)</f>
        <v xml:space="preserve"> </v>
      </c>
      <c r="O907" s="29" t="str">
        <f>Замеры!U903</f>
        <v xml:space="preserve"> </v>
      </c>
      <c r="P907" s="29" t="str">
        <f>Замеры!V903</f>
        <v xml:space="preserve"> </v>
      </c>
      <c r="Q907" s="29" t="str">
        <f>IF(Замеры!T903=0," ","+")</f>
        <v xml:space="preserve"> </v>
      </c>
      <c r="R907" s="32">
        <f>Замеры!S903</f>
        <v>0</v>
      </c>
      <c r="W907" s="33" t="e">
        <f t="shared" si="28"/>
        <v>#VALUE!</v>
      </c>
      <c r="X907" s="31" t="s">
        <v>75</v>
      </c>
      <c r="Y907" s="33" t="e">
        <f t="shared" si="29"/>
        <v>#VALUE!</v>
      </c>
      <c r="Z907" s="32"/>
    </row>
    <row r="908" spans="1:26" x14ac:dyDescent="0.3">
      <c r="A908" s="35">
        <f>IF(Замеры!B904=0, " ", Замеры!B904)</f>
        <v>899</v>
      </c>
      <c r="B908" s="37" t="str">
        <f>CONCATENATE(Замеры!C904,Замеры!E904)</f>
        <v>Группа от QF</v>
      </c>
      <c r="C908" s="35" t="str">
        <f>IF(Замеры!H904=0," ", Замеры!H904)</f>
        <v xml:space="preserve"> </v>
      </c>
      <c r="D908" s="29" t="str">
        <f>IF(Замеры!T904=0, " ", Замеры!R904)</f>
        <v xml:space="preserve"> </v>
      </c>
      <c r="E908" s="29" t="str">
        <f>CONCATENATE(Замеры!N904,Замеры!Q904,Замеры!P904)</f>
        <v xml:space="preserve"> </v>
      </c>
      <c r="F908" s="30" t="str">
        <f>IF(Замеры!T904=0," ","---")</f>
        <v xml:space="preserve"> </v>
      </c>
      <c r="G908" s="31" t="str">
        <f>IF(Замеры!T904=0," ",Замеры!I904)</f>
        <v xml:space="preserve"> </v>
      </c>
      <c r="H908" s="31" t="str">
        <f>CONCATENATE(Замеры!AE904,Замеры!U904,Замеры!AF904)</f>
        <v>0 0</v>
      </c>
      <c r="I908" s="29" t="str">
        <f>CONCATENATE(Замеры!AC904,Замеры!U904,Замеры!AD904)</f>
        <v>0 0</v>
      </c>
      <c r="J908" s="31" t="str">
        <f>IF(Замеры!T904=0," ",G908*2.55)</f>
        <v xml:space="preserve"> </v>
      </c>
      <c r="K908" s="29" t="str">
        <f>IF(Замеры!T904=0," ",Замеры!AA904)</f>
        <v xml:space="preserve"> </v>
      </c>
      <c r="L908" s="29" t="str">
        <f>IF(Замеры!T904=0," ",Замеры!AB904)</f>
        <v xml:space="preserve"> </v>
      </c>
      <c r="M908" s="29" t="str">
        <f>IF(Замеры!T904=0," ",0.1)</f>
        <v xml:space="preserve"> </v>
      </c>
      <c r="N908" s="29" t="str">
        <f>IF(Замеры!T904=0," ",Замеры!T904)</f>
        <v xml:space="preserve"> </v>
      </c>
      <c r="O908" s="29" t="str">
        <f>Замеры!U904</f>
        <v xml:space="preserve"> </v>
      </c>
      <c r="P908" s="29" t="str">
        <f>Замеры!V904</f>
        <v xml:space="preserve"> </v>
      </c>
      <c r="Q908" s="29" t="str">
        <f>IF(Замеры!T904=0," ","+")</f>
        <v xml:space="preserve"> </v>
      </c>
      <c r="R908" s="32">
        <f>Замеры!S904</f>
        <v>0</v>
      </c>
      <c r="W908" s="33" t="e">
        <f t="shared" si="28"/>
        <v>#VALUE!</v>
      </c>
      <c r="X908" s="31" t="s">
        <v>75</v>
      </c>
      <c r="Y908" s="33" t="e">
        <f t="shared" si="29"/>
        <v>#VALUE!</v>
      </c>
      <c r="Z908" s="32"/>
    </row>
    <row r="909" spans="1:26" x14ac:dyDescent="0.3">
      <c r="A909" s="35">
        <f>IF(Замеры!B905=0, " ", Замеры!B905)</f>
        <v>900</v>
      </c>
      <c r="B909" s="37" t="str">
        <f>CONCATENATE(Замеры!C905,Замеры!E905)</f>
        <v>Группа от QF</v>
      </c>
      <c r="C909" s="35" t="str">
        <f>IF(Замеры!H905=0," ", Замеры!H905)</f>
        <v xml:space="preserve"> </v>
      </c>
      <c r="D909" s="29" t="str">
        <f>IF(Замеры!T905=0, " ", Замеры!R905)</f>
        <v xml:space="preserve"> </v>
      </c>
      <c r="E909" s="29" t="str">
        <f>CONCATENATE(Замеры!N905,Замеры!Q905,Замеры!P905)</f>
        <v xml:space="preserve"> </v>
      </c>
      <c r="F909" s="30" t="str">
        <f>IF(Замеры!T905=0," ","---")</f>
        <v xml:space="preserve"> </v>
      </c>
      <c r="G909" s="31" t="str">
        <f>IF(Замеры!T905=0," ",Замеры!I905)</f>
        <v xml:space="preserve"> </v>
      </c>
      <c r="H909" s="31" t="str">
        <f>CONCATENATE(Замеры!AE905,Замеры!U905,Замеры!AF905)</f>
        <v>0 0</v>
      </c>
      <c r="I909" s="29" t="str">
        <f>CONCATENATE(Замеры!AC905,Замеры!U905,Замеры!AD905)</f>
        <v>0 0</v>
      </c>
      <c r="J909" s="31" t="str">
        <f>IF(Замеры!T905=0," ",G909*2.55)</f>
        <v xml:space="preserve"> </v>
      </c>
      <c r="K909" s="29" t="str">
        <f>IF(Замеры!T905=0," ",Замеры!AA905)</f>
        <v xml:space="preserve"> </v>
      </c>
      <c r="L909" s="29" t="str">
        <f>IF(Замеры!T905=0," ",Замеры!AB905)</f>
        <v xml:space="preserve"> </v>
      </c>
      <c r="M909" s="29" t="str">
        <f>IF(Замеры!T905=0," ",0.1)</f>
        <v xml:space="preserve"> </v>
      </c>
      <c r="N909" s="29" t="str">
        <f>IF(Замеры!T905=0," ",Замеры!T905)</f>
        <v xml:space="preserve"> </v>
      </c>
      <c r="O909" s="29" t="str">
        <f>Замеры!U905</f>
        <v xml:space="preserve"> </v>
      </c>
      <c r="P909" s="29" t="str">
        <f>Замеры!V905</f>
        <v xml:space="preserve"> </v>
      </c>
      <c r="Q909" s="29" t="str">
        <f>IF(Замеры!T905=0," ","+")</f>
        <v xml:space="preserve"> </v>
      </c>
      <c r="R909" s="32">
        <f>Замеры!S905</f>
        <v>0</v>
      </c>
      <c r="W909" s="33" t="e">
        <f t="shared" si="28"/>
        <v>#VALUE!</v>
      </c>
      <c r="X909" s="31" t="s">
        <v>75</v>
      </c>
      <c r="Y909" s="33" t="e">
        <f t="shared" si="29"/>
        <v>#VALUE!</v>
      </c>
      <c r="Z909" s="32"/>
    </row>
    <row r="910" spans="1:26" x14ac:dyDescent="0.3">
      <c r="A910" s="35">
        <f>IF(Замеры!B906=0, " ", Замеры!B906)</f>
        <v>901</v>
      </c>
      <c r="B910" s="37" t="str">
        <f>CONCATENATE(Замеры!C906,Замеры!E906)</f>
        <v>Группа от QF</v>
      </c>
      <c r="C910" s="35" t="str">
        <f>IF(Замеры!H906=0," ", Замеры!H906)</f>
        <v xml:space="preserve"> </v>
      </c>
      <c r="D910" s="29" t="str">
        <f>IF(Замеры!T906=0, " ", Замеры!R906)</f>
        <v xml:space="preserve"> </v>
      </c>
      <c r="E910" s="29" t="str">
        <f>CONCATENATE(Замеры!N906,Замеры!Q906,Замеры!P906)</f>
        <v xml:space="preserve"> </v>
      </c>
      <c r="F910" s="30" t="str">
        <f>IF(Замеры!T906=0," ","---")</f>
        <v xml:space="preserve"> </v>
      </c>
      <c r="G910" s="31" t="str">
        <f>IF(Замеры!T906=0," ",Замеры!I906)</f>
        <v xml:space="preserve"> </v>
      </c>
      <c r="H910" s="31" t="str">
        <f>CONCATENATE(Замеры!AE906,Замеры!U906,Замеры!AF906)</f>
        <v>0 0</v>
      </c>
      <c r="I910" s="29" t="str">
        <f>CONCATENATE(Замеры!AC906,Замеры!U906,Замеры!AD906)</f>
        <v>0 0</v>
      </c>
      <c r="J910" s="31" t="str">
        <f>IF(Замеры!T906=0," ",G910*2.55)</f>
        <v xml:space="preserve"> </v>
      </c>
      <c r="K910" s="29" t="str">
        <f>IF(Замеры!T906=0," ",Замеры!AA906)</f>
        <v xml:space="preserve"> </v>
      </c>
      <c r="L910" s="29" t="str">
        <f>IF(Замеры!T906=0," ",Замеры!AB906)</f>
        <v xml:space="preserve"> </v>
      </c>
      <c r="M910" s="29" t="str">
        <f>IF(Замеры!T906=0," ",0.1)</f>
        <v xml:space="preserve"> </v>
      </c>
      <c r="N910" s="29" t="str">
        <f>IF(Замеры!T906=0," ",Замеры!T906)</f>
        <v xml:space="preserve"> </v>
      </c>
      <c r="O910" s="29" t="str">
        <f>Замеры!U906</f>
        <v xml:space="preserve"> </v>
      </c>
      <c r="P910" s="29" t="str">
        <f>Замеры!V906</f>
        <v xml:space="preserve"> </v>
      </c>
      <c r="Q910" s="29" t="str">
        <f>IF(Замеры!T906=0," ","+")</f>
        <v xml:space="preserve"> </v>
      </c>
      <c r="R910" s="32">
        <f>Замеры!S906</f>
        <v>0</v>
      </c>
      <c r="W910" s="33" t="e">
        <f t="shared" si="28"/>
        <v>#VALUE!</v>
      </c>
      <c r="X910" s="31" t="s">
        <v>75</v>
      </c>
      <c r="Y910" s="33" t="e">
        <f t="shared" si="29"/>
        <v>#VALUE!</v>
      </c>
      <c r="Z910" s="32"/>
    </row>
    <row r="911" spans="1:26" x14ac:dyDescent="0.3">
      <c r="A911" s="35">
        <f>IF(Замеры!B907=0, " ", Замеры!B907)</f>
        <v>902</v>
      </c>
      <c r="B911" s="37" t="str">
        <f>CONCATENATE(Замеры!C907,Замеры!E907)</f>
        <v>Группа от QF</v>
      </c>
      <c r="C911" s="35" t="str">
        <f>IF(Замеры!H907=0," ", Замеры!H907)</f>
        <v xml:space="preserve"> </v>
      </c>
      <c r="D911" s="29" t="str">
        <f>IF(Замеры!T907=0, " ", Замеры!R907)</f>
        <v xml:space="preserve"> </v>
      </c>
      <c r="E911" s="29" t="str">
        <f>CONCATENATE(Замеры!N907,Замеры!Q907,Замеры!P907)</f>
        <v xml:space="preserve"> </v>
      </c>
      <c r="F911" s="30" t="str">
        <f>IF(Замеры!T907=0," ","---")</f>
        <v xml:space="preserve"> </v>
      </c>
      <c r="G911" s="31" t="str">
        <f>IF(Замеры!T907=0," ",Замеры!I907)</f>
        <v xml:space="preserve"> </v>
      </c>
      <c r="H911" s="31" t="str">
        <f>CONCATENATE(Замеры!AE907,Замеры!U907,Замеры!AF907)</f>
        <v>0 0</v>
      </c>
      <c r="I911" s="29" t="str">
        <f>CONCATENATE(Замеры!AC907,Замеры!U907,Замеры!AD907)</f>
        <v>0 0</v>
      </c>
      <c r="J911" s="31" t="str">
        <f>IF(Замеры!T907=0," ",G911*2.55)</f>
        <v xml:space="preserve"> </v>
      </c>
      <c r="K911" s="29" t="str">
        <f>IF(Замеры!T907=0," ",Замеры!AA907)</f>
        <v xml:space="preserve"> </v>
      </c>
      <c r="L911" s="29" t="str">
        <f>IF(Замеры!T907=0," ",Замеры!AB907)</f>
        <v xml:space="preserve"> </v>
      </c>
      <c r="M911" s="29" t="str">
        <f>IF(Замеры!T907=0," ",0.1)</f>
        <v xml:space="preserve"> </v>
      </c>
      <c r="N911" s="29" t="str">
        <f>IF(Замеры!T907=0," ",Замеры!T907)</f>
        <v xml:space="preserve"> </v>
      </c>
      <c r="O911" s="29" t="str">
        <f>Замеры!U907</f>
        <v xml:space="preserve"> </v>
      </c>
      <c r="P911" s="29" t="str">
        <f>Замеры!V907</f>
        <v xml:space="preserve"> </v>
      </c>
      <c r="Q911" s="29" t="str">
        <f>IF(Замеры!T907=0," ","+")</f>
        <v xml:space="preserve"> </v>
      </c>
      <c r="R911" s="32">
        <f>Замеры!S907</f>
        <v>0</v>
      </c>
      <c r="W911" s="33" t="e">
        <f t="shared" si="28"/>
        <v>#VALUE!</v>
      </c>
      <c r="X911" s="31" t="s">
        <v>75</v>
      </c>
      <c r="Y911" s="33" t="e">
        <f t="shared" si="29"/>
        <v>#VALUE!</v>
      </c>
      <c r="Z911" s="32"/>
    </row>
    <row r="912" spans="1:26" x14ac:dyDescent="0.3">
      <c r="A912" s="35">
        <f>IF(Замеры!B908=0, " ", Замеры!B908)</f>
        <v>903</v>
      </c>
      <c r="B912" s="37" t="str">
        <f>CONCATENATE(Замеры!C908,Замеры!E908)</f>
        <v>Группа от QF</v>
      </c>
      <c r="C912" s="35" t="str">
        <f>IF(Замеры!H908=0," ", Замеры!H908)</f>
        <v xml:space="preserve"> </v>
      </c>
      <c r="D912" s="29" t="str">
        <f>IF(Замеры!T908=0, " ", Замеры!R908)</f>
        <v xml:space="preserve"> </v>
      </c>
      <c r="E912" s="29" t="str">
        <f>CONCATENATE(Замеры!N908,Замеры!Q908,Замеры!P908)</f>
        <v xml:space="preserve"> </v>
      </c>
      <c r="F912" s="30" t="str">
        <f>IF(Замеры!T908=0," ","---")</f>
        <v xml:space="preserve"> </v>
      </c>
      <c r="G912" s="31" t="str">
        <f>IF(Замеры!T908=0," ",Замеры!I908)</f>
        <v xml:space="preserve"> </v>
      </c>
      <c r="H912" s="31" t="str">
        <f>CONCATENATE(Замеры!AE908,Замеры!U908,Замеры!AF908)</f>
        <v>0 0</v>
      </c>
      <c r="I912" s="29" t="str">
        <f>CONCATENATE(Замеры!AC908,Замеры!U908,Замеры!AD908)</f>
        <v>0 0</v>
      </c>
      <c r="J912" s="31" t="str">
        <f>IF(Замеры!T908=0," ",G912*2.55)</f>
        <v xml:space="preserve"> </v>
      </c>
      <c r="K912" s="29" t="str">
        <f>IF(Замеры!T908=0," ",Замеры!AA908)</f>
        <v xml:space="preserve"> </v>
      </c>
      <c r="L912" s="29" t="str">
        <f>IF(Замеры!T908=0," ",Замеры!AB908)</f>
        <v xml:space="preserve"> </v>
      </c>
      <c r="M912" s="29" t="str">
        <f>IF(Замеры!T908=0," ",0.1)</f>
        <v xml:space="preserve"> </v>
      </c>
      <c r="N912" s="29" t="str">
        <f>IF(Замеры!T908=0," ",Замеры!T908)</f>
        <v xml:space="preserve"> </v>
      </c>
      <c r="O912" s="29" t="str">
        <f>Замеры!U908</f>
        <v xml:space="preserve"> </v>
      </c>
      <c r="P912" s="29" t="str">
        <f>Замеры!V908</f>
        <v xml:space="preserve"> </v>
      </c>
      <c r="Q912" s="29" t="str">
        <f>IF(Замеры!T908=0," ","+")</f>
        <v xml:space="preserve"> </v>
      </c>
      <c r="R912" s="32">
        <f>Замеры!S908</f>
        <v>0</v>
      </c>
      <c r="W912" s="33" t="e">
        <f t="shared" si="28"/>
        <v>#VALUE!</v>
      </c>
      <c r="X912" s="31" t="s">
        <v>75</v>
      </c>
      <c r="Y912" s="33" t="e">
        <f t="shared" si="29"/>
        <v>#VALUE!</v>
      </c>
      <c r="Z912" s="32"/>
    </row>
    <row r="913" spans="1:26" x14ac:dyDescent="0.3">
      <c r="A913" s="35">
        <f>IF(Замеры!B909=0, " ", Замеры!B909)</f>
        <v>904</v>
      </c>
      <c r="B913" s="37" t="str">
        <f>CONCATENATE(Замеры!C909,Замеры!E909)</f>
        <v>Группа от QF</v>
      </c>
      <c r="C913" s="35" t="str">
        <f>IF(Замеры!H909=0," ", Замеры!H909)</f>
        <v xml:space="preserve"> </v>
      </c>
      <c r="D913" s="29" t="str">
        <f>IF(Замеры!T909=0, " ", Замеры!R909)</f>
        <v xml:space="preserve"> </v>
      </c>
      <c r="E913" s="29" t="str">
        <f>CONCATENATE(Замеры!N909,Замеры!Q909,Замеры!P909)</f>
        <v xml:space="preserve"> </v>
      </c>
      <c r="F913" s="30" t="str">
        <f>IF(Замеры!T909=0," ","---")</f>
        <v xml:space="preserve"> </v>
      </c>
      <c r="G913" s="31" t="str">
        <f>IF(Замеры!T909=0," ",Замеры!I909)</f>
        <v xml:space="preserve"> </v>
      </c>
      <c r="H913" s="31" t="str">
        <f>CONCATENATE(Замеры!AE909,Замеры!U909,Замеры!AF909)</f>
        <v>0 0</v>
      </c>
      <c r="I913" s="29" t="str">
        <f>CONCATENATE(Замеры!AC909,Замеры!U909,Замеры!AD909)</f>
        <v>0 0</v>
      </c>
      <c r="J913" s="31" t="str">
        <f>IF(Замеры!T909=0," ",G913*2.55)</f>
        <v xml:space="preserve"> </v>
      </c>
      <c r="K913" s="29" t="str">
        <f>IF(Замеры!T909=0," ",Замеры!AA909)</f>
        <v xml:space="preserve"> </v>
      </c>
      <c r="L913" s="29" t="str">
        <f>IF(Замеры!T909=0," ",Замеры!AB909)</f>
        <v xml:space="preserve"> </v>
      </c>
      <c r="M913" s="29" t="str">
        <f>IF(Замеры!T909=0," ",0.1)</f>
        <v xml:space="preserve"> </v>
      </c>
      <c r="N913" s="29" t="str">
        <f>IF(Замеры!T909=0," ",Замеры!T909)</f>
        <v xml:space="preserve"> </v>
      </c>
      <c r="O913" s="29" t="str">
        <f>Замеры!U909</f>
        <v xml:space="preserve"> </v>
      </c>
      <c r="P913" s="29" t="str">
        <f>Замеры!V909</f>
        <v xml:space="preserve"> </v>
      </c>
      <c r="Q913" s="29" t="str">
        <f>IF(Замеры!T909=0," ","+")</f>
        <v xml:space="preserve"> </v>
      </c>
      <c r="R913" s="32">
        <f>Замеры!S909</f>
        <v>0</v>
      </c>
      <c r="W913" s="33" t="e">
        <f t="shared" si="28"/>
        <v>#VALUE!</v>
      </c>
      <c r="X913" s="31" t="s">
        <v>75</v>
      </c>
      <c r="Y913" s="33" t="e">
        <f t="shared" si="29"/>
        <v>#VALUE!</v>
      </c>
      <c r="Z913" s="32"/>
    </row>
    <row r="914" spans="1:26" x14ac:dyDescent="0.3">
      <c r="A914" s="35">
        <f>IF(Замеры!B910=0, " ", Замеры!B910)</f>
        <v>905</v>
      </c>
      <c r="B914" s="37" t="str">
        <f>CONCATENATE(Замеры!C910,Замеры!E910)</f>
        <v>Группа от QF</v>
      </c>
      <c r="C914" s="35" t="str">
        <f>IF(Замеры!H910=0," ", Замеры!H910)</f>
        <v xml:space="preserve"> </v>
      </c>
      <c r="D914" s="29" t="str">
        <f>IF(Замеры!T910=0, " ", Замеры!R910)</f>
        <v xml:space="preserve"> </v>
      </c>
      <c r="E914" s="29" t="str">
        <f>CONCATENATE(Замеры!N910,Замеры!Q910,Замеры!P910)</f>
        <v xml:space="preserve"> </v>
      </c>
      <c r="F914" s="30" t="str">
        <f>IF(Замеры!T910=0," ","---")</f>
        <v xml:space="preserve"> </v>
      </c>
      <c r="G914" s="31" t="str">
        <f>IF(Замеры!T910=0," ",Замеры!I910)</f>
        <v xml:space="preserve"> </v>
      </c>
      <c r="H914" s="31" t="str">
        <f>CONCATENATE(Замеры!AE910,Замеры!U910,Замеры!AF910)</f>
        <v>0 0</v>
      </c>
      <c r="I914" s="29" t="str">
        <f>CONCATENATE(Замеры!AC910,Замеры!U910,Замеры!AD910)</f>
        <v>0 0</v>
      </c>
      <c r="J914" s="31" t="str">
        <f>IF(Замеры!T910=0," ",G914*2.55)</f>
        <v xml:space="preserve"> </v>
      </c>
      <c r="K914" s="29" t="str">
        <f>IF(Замеры!T910=0," ",Замеры!AA910)</f>
        <v xml:space="preserve"> </v>
      </c>
      <c r="L914" s="29" t="str">
        <f>IF(Замеры!T910=0," ",Замеры!AB910)</f>
        <v xml:space="preserve"> </v>
      </c>
      <c r="M914" s="29" t="str">
        <f>IF(Замеры!T910=0," ",0.1)</f>
        <v xml:space="preserve"> </v>
      </c>
      <c r="N914" s="29" t="str">
        <f>IF(Замеры!T910=0," ",Замеры!T910)</f>
        <v xml:space="preserve"> </v>
      </c>
      <c r="O914" s="29" t="str">
        <f>Замеры!U910</f>
        <v xml:space="preserve"> </v>
      </c>
      <c r="P914" s="29" t="str">
        <f>Замеры!V910</f>
        <v xml:space="preserve"> </v>
      </c>
      <c r="Q914" s="29" t="str">
        <f>IF(Замеры!T910=0," ","+")</f>
        <v xml:space="preserve"> </v>
      </c>
      <c r="R914" s="32">
        <f>Замеры!S910</f>
        <v>0</v>
      </c>
      <c r="W914" s="33" t="e">
        <f t="shared" si="28"/>
        <v>#VALUE!</v>
      </c>
      <c r="X914" s="31" t="s">
        <v>75</v>
      </c>
      <c r="Y914" s="33" t="e">
        <f t="shared" si="29"/>
        <v>#VALUE!</v>
      </c>
      <c r="Z914" s="32"/>
    </row>
    <row r="915" spans="1:26" x14ac:dyDescent="0.3">
      <c r="A915" s="35">
        <f>IF(Замеры!B911=0, " ", Замеры!B911)</f>
        <v>906</v>
      </c>
      <c r="B915" s="37" t="str">
        <f>CONCATENATE(Замеры!C911,Замеры!E911)</f>
        <v>Группа от QF</v>
      </c>
      <c r="C915" s="35" t="str">
        <f>IF(Замеры!H911=0," ", Замеры!H911)</f>
        <v xml:space="preserve"> </v>
      </c>
      <c r="D915" s="29" t="str">
        <f>IF(Замеры!T911=0, " ", Замеры!R911)</f>
        <v xml:space="preserve"> </v>
      </c>
      <c r="E915" s="29" t="str">
        <f>CONCATENATE(Замеры!N911,Замеры!Q911,Замеры!P911)</f>
        <v xml:space="preserve"> </v>
      </c>
      <c r="F915" s="30" t="str">
        <f>IF(Замеры!T911=0," ","---")</f>
        <v xml:space="preserve"> </v>
      </c>
      <c r="G915" s="31" t="str">
        <f>IF(Замеры!T911=0," ",Замеры!I911)</f>
        <v xml:space="preserve"> </v>
      </c>
      <c r="H915" s="31" t="str">
        <f>CONCATENATE(Замеры!AE911,Замеры!U911,Замеры!AF911)</f>
        <v>0 0</v>
      </c>
      <c r="I915" s="29" t="str">
        <f>CONCATENATE(Замеры!AC911,Замеры!U911,Замеры!AD911)</f>
        <v>0 0</v>
      </c>
      <c r="J915" s="31" t="str">
        <f>IF(Замеры!T911=0," ",G915*2.55)</f>
        <v xml:space="preserve"> </v>
      </c>
      <c r="K915" s="29" t="str">
        <f>IF(Замеры!T911=0," ",Замеры!AA911)</f>
        <v xml:space="preserve"> </v>
      </c>
      <c r="L915" s="29" t="str">
        <f>IF(Замеры!T911=0," ",Замеры!AB911)</f>
        <v xml:space="preserve"> </v>
      </c>
      <c r="M915" s="29" t="str">
        <f>IF(Замеры!T911=0," ",0.1)</f>
        <v xml:space="preserve"> </v>
      </c>
      <c r="N915" s="29" t="str">
        <f>IF(Замеры!T911=0," ",Замеры!T911)</f>
        <v xml:space="preserve"> </v>
      </c>
      <c r="O915" s="29" t="str">
        <f>Замеры!U911</f>
        <v xml:space="preserve"> </v>
      </c>
      <c r="P915" s="29" t="str">
        <f>Замеры!V911</f>
        <v xml:space="preserve"> </v>
      </c>
      <c r="Q915" s="29" t="str">
        <f>IF(Замеры!T911=0," ","+")</f>
        <v xml:space="preserve"> </v>
      </c>
      <c r="R915" s="32">
        <f>Замеры!S911</f>
        <v>0</v>
      </c>
      <c r="W915" s="33" t="e">
        <f t="shared" si="28"/>
        <v>#VALUE!</v>
      </c>
      <c r="X915" s="31" t="s">
        <v>75</v>
      </c>
      <c r="Y915" s="33" t="e">
        <f t="shared" si="29"/>
        <v>#VALUE!</v>
      </c>
      <c r="Z915" s="32"/>
    </row>
    <row r="916" spans="1:26" x14ac:dyDescent="0.3">
      <c r="A916" s="35">
        <f>IF(Замеры!B912=0, " ", Замеры!B912)</f>
        <v>907</v>
      </c>
      <c r="B916" s="37" t="str">
        <f>CONCATENATE(Замеры!C912,Замеры!E912)</f>
        <v>Группа от QF</v>
      </c>
      <c r="C916" s="35" t="str">
        <f>IF(Замеры!H912=0," ", Замеры!H912)</f>
        <v xml:space="preserve"> </v>
      </c>
      <c r="D916" s="29" t="str">
        <f>IF(Замеры!T912=0, " ", Замеры!R912)</f>
        <v xml:space="preserve"> </v>
      </c>
      <c r="E916" s="29" t="str">
        <f>CONCATENATE(Замеры!N912,Замеры!Q912,Замеры!P912)</f>
        <v xml:space="preserve"> </v>
      </c>
      <c r="F916" s="30" t="str">
        <f>IF(Замеры!T912=0," ","---")</f>
        <v xml:space="preserve"> </v>
      </c>
      <c r="G916" s="31" t="str">
        <f>IF(Замеры!T912=0," ",Замеры!I912)</f>
        <v xml:space="preserve"> </v>
      </c>
      <c r="H916" s="31" t="str">
        <f>CONCATENATE(Замеры!AE912,Замеры!U912,Замеры!AF912)</f>
        <v>0 0</v>
      </c>
      <c r="I916" s="29" t="str">
        <f>CONCATENATE(Замеры!AC912,Замеры!U912,Замеры!AD912)</f>
        <v>0 0</v>
      </c>
      <c r="J916" s="31" t="str">
        <f>IF(Замеры!T912=0," ",G916*2.55)</f>
        <v xml:space="preserve"> </v>
      </c>
      <c r="K916" s="29" t="str">
        <f>IF(Замеры!T912=0," ",Замеры!AA912)</f>
        <v xml:space="preserve"> </v>
      </c>
      <c r="L916" s="29" t="str">
        <f>IF(Замеры!T912=0," ",Замеры!AB912)</f>
        <v xml:space="preserve"> </v>
      </c>
      <c r="M916" s="29" t="str">
        <f>IF(Замеры!T912=0," ",0.1)</f>
        <v xml:space="preserve"> </v>
      </c>
      <c r="N916" s="29" t="str">
        <f>IF(Замеры!T912=0," ",Замеры!T912)</f>
        <v xml:space="preserve"> </v>
      </c>
      <c r="O916" s="29" t="str">
        <f>Замеры!U912</f>
        <v xml:space="preserve"> </v>
      </c>
      <c r="P916" s="29" t="str">
        <f>Замеры!V912</f>
        <v xml:space="preserve"> </v>
      </c>
      <c r="Q916" s="29" t="str">
        <f>IF(Замеры!T912=0," ","+")</f>
        <v xml:space="preserve"> </v>
      </c>
      <c r="R916" s="32">
        <f>Замеры!S912</f>
        <v>0</v>
      </c>
      <c r="W916" s="33" t="e">
        <f t="shared" si="28"/>
        <v>#VALUE!</v>
      </c>
      <c r="X916" s="31" t="s">
        <v>75</v>
      </c>
      <c r="Y916" s="33" t="e">
        <f t="shared" si="29"/>
        <v>#VALUE!</v>
      </c>
      <c r="Z916" s="32"/>
    </row>
    <row r="917" spans="1:26" x14ac:dyDescent="0.3">
      <c r="A917" s="35">
        <f>IF(Замеры!B913=0, " ", Замеры!B913)</f>
        <v>908</v>
      </c>
      <c r="B917" s="37" t="str">
        <f>CONCATENATE(Замеры!C913,Замеры!E913)</f>
        <v>Группа от QF</v>
      </c>
      <c r="C917" s="35" t="str">
        <f>IF(Замеры!H913=0," ", Замеры!H913)</f>
        <v xml:space="preserve"> </v>
      </c>
      <c r="D917" s="29" t="str">
        <f>IF(Замеры!T913=0, " ", Замеры!R913)</f>
        <v xml:space="preserve"> </v>
      </c>
      <c r="E917" s="29" t="str">
        <f>CONCATENATE(Замеры!N913,Замеры!Q913,Замеры!P913)</f>
        <v xml:space="preserve"> </v>
      </c>
      <c r="F917" s="30" t="str">
        <f>IF(Замеры!T913=0," ","---")</f>
        <v xml:space="preserve"> </v>
      </c>
      <c r="G917" s="31" t="str">
        <f>IF(Замеры!T913=0," ",Замеры!I913)</f>
        <v xml:space="preserve"> </v>
      </c>
      <c r="H917" s="31" t="str">
        <f>CONCATENATE(Замеры!AE913,Замеры!U913,Замеры!AF913)</f>
        <v>0 0</v>
      </c>
      <c r="I917" s="29" t="str">
        <f>CONCATENATE(Замеры!AC913,Замеры!U913,Замеры!AD913)</f>
        <v>0 0</v>
      </c>
      <c r="J917" s="31" t="str">
        <f>IF(Замеры!T913=0," ",G917*2.55)</f>
        <v xml:space="preserve"> </v>
      </c>
      <c r="K917" s="29" t="str">
        <f>IF(Замеры!T913=0," ",Замеры!AA913)</f>
        <v xml:space="preserve"> </v>
      </c>
      <c r="L917" s="29" t="str">
        <f>IF(Замеры!T913=0," ",Замеры!AB913)</f>
        <v xml:space="preserve"> </v>
      </c>
      <c r="M917" s="29" t="str">
        <f>IF(Замеры!T913=0," ",0.1)</f>
        <v xml:space="preserve"> </v>
      </c>
      <c r="N917" s="29" t="str">
        <f>IF(Замеры!T913=0," ",Замеры!T913)</f>
        <v xml:space="preserve"> </v>
      </c>
      <c r="O917" s="29" t="str">
        <f>Замеры!U913</f>
        <v xml:space="preserve"> </v>
      </c>
      <c r="P917" s="29" t="str">
        <f>Замеры!V913</f>
        <v xml:space="preserve"> </v>
      </c>
      <c r="Q917" s="29" t="str">
        <f>IF(Замеры!T913=0," ","+")</f>
        <v xml:space="preserve"> </v>
      </c>
      <c r="R917" s="32">
        <f>Замеры!S913</f>
        <v>0</v>
      </c>
      <c r="W917" s="33" t="e">
        <f t="shared" si="28"/>
        <v>#VALUE!</v>
      </c>
      <c r="X917" s="31" t="s">
        <v>75</v>
      </c>
      <c r="Y917" s="33" t="e">
        <f t="shared" si="29"/>
        <v>#VALUE!</v>
      </c>
      <c r="Z917" s="32"/>
    </row>
    <row r="918" spans="1:26" x14ac:dyDescent="0.3">
      <c r="A918" s="35">
        <f>IF(Замеры!B914=0, " ", Замеры!B914)</f>
        <v>909</v>
      </c>
      <c r="B918" s="37" t="str">
        <f>CONCATENATE(Замеры!C914,Замеры!E914)</f>
        <v>Группа от QF</v>
      </c>
      <c r="C918" s="35" t="str">
        <f>IF(Замеры!H914=0," ", Замеры!H914)</f>
        <v xml:space="preserve"> </v>
      </c>
      <c r="D918" s="29" t="str">
        <f>IF(Замеры!T914=0, " ", Замеры!R914)</f>
        <v xml:space="preserve"> </v>
      </c>
      <c r="E918" s="29" t="str">
        <f>CONCATENATE(Замеры!N914,Замеры!Q914,Замеры!P914)</f>
        <v xml:space="preserve"> </v>
      </c>
      <c r="F918" s="30" t="str">
        <f>IF(Замеры!T914=0," ","---")</f>
        <v xml:space="preserve"> </v>
      </c>
      <c r="G918" s="31" t="str">
        <f>IF(Замеры!T914=0," ",Замеры!I914)</f>
        <v xml:space="preserve"> </v>
      </c>
      <c r="H918" s="31" t="str">
        <f>CONCATENATE(Замеры!AE914,Замеры!U914,Замеры!AF914)</f>
        <v>0 0</v>
      </c>
      <c r="I918" s="29" t="str">
        <f>CONCATENATE(Замеры!AC914,Замеры!U914,Замеры!AD914)</f>
        <v>0 0</v>
      </c>
      <c r="J918" s="31" t="str">
        <f>IF(Замеры!T914=0," ",G918*2.55)</f>
        <v xml:space="preserve"> </v>
      </c>
      <c r="K918" s="29" t="str">
        <f>IF(Замеры!T914=0," ",Замеры!AA914)</f>
        <v xml:space="preserve"> </v>
      </c>
      <c r="L918" s="29" t="str">
        <f>IF(Замеры!T914=0," ",Замеры!AB914)</f>
        <v xml:space="preserve"> </v>
      </c>
      <c r="M918" s="29" t="str">
        <f>IF(Замеры!T914=0," ",0.1)</f>
        <v xml:space="preserve"> </v>
      </c>
      <c r="N918" s="29" t="str">
        <f>IF(Замеры!T914=0," ",Замеры!T914)</f>
        <v xml:space="preserve"> </v>
      </c>
      <c r="O918" s="29" t="str">
        <f>Замеры!U914</f>
        <v xml:space="preserve"> </v>
      </c>
      <c r="P918" s="29" t="str">
        <f>Замеры!V914</f>
        <v xml:space="preserve"> </v>
      </c>
      <c r="Q918" s="29" t="str">
        <f>IF(Замеры!T914=0," ","+")</f>
        <v xml:space="preserve"> </v>
      </c>
      <c r="R918" s="32">
        <f>Замеры!S914</f>
        <v>0</v>
      </c>
      <c r="W918" s="33" t="e">
        <f t="shared" si="28"/>
        <v>#VALUE!</v>
      </c>
      <c r="X918" s="31" t="s">
        <v>75</v>
      </c>
      <c r="Y918" s="33" t="e">
        <f t="shared" si="29"/>
        <v>#VALUE!</v>
      </c>
      <c r="Z918" s="32"/>
    </row>
    <row r="919" spans="1:26" x14ac:dyDescent="0.3">
      <c r="A919" s="35">
        <f>IF(Замеры!B915=0, " ", Замеры!B915)</f>
        <v>910</v>
      </c>
      <c r="B919" s="37" t="str">
        <f>CONCATENATE(Замеры!C915,Замеры!E915)</f>
        <v>Группа от QF</v>
      </c>
      <c r="C919" s="35" t="str">
        <f>IF(Замеры!H915=0," ", Замеры!H915)</f>
        <v xml:space="preserve"> </v>
      </c>
      <c r="D919" s="29" t="str">
        <f>IF(Замеры!T915=0, " ", Замеры!R915)</f>
        <v xml:space="preserve"> </v>
      </c>
      <c r="E919" s="29" t="str">
        <f>CONCATENATE(Замеры!N915,Замеры!Q915,Замеры!P915)</f>
        <v xml:space="preserve"> </v>
      </c>
      <c r="F919" s="30" t="str">
        <f>IF(Замеры!T915=0," ","---")</f>
        <v xml:space="preserve"> </v>
      </c>
      <c r="G919" s="31" t="str">
        <f>IF(Замеры!T915=0," ",Замеры!I915)</f>
        <v xml:space="preserve"> </v>
      </c>
      <c r="H919" s="31" t="str">
        <f>CONCATENATE(Замеры!AE915,Замеры!U915,Замеры!AF915)</f>
        <v>0 0</v>
      </c>
      <c r="I919" s="29" t="str">
        <f>CONCATENATE(Замеры!AC915,Замеры!U915,Замеры!AD915)</f>
        <v>0 0</v>
      </c>
      <c r="J919" s="31" t="str">
        <f>IF(Замеры!T915=0," ",G919*2.55)</f>
        <v xml:space="preserve"> </v>
      </c>
      <c r="K919" s="29" t="str">
        <f>IF(Замеры!T915=0," ",Замеры!AA915)</f>
        <v xml:space="preserve"> </v>
      </c>
      <c r="L919" s="29" t="str">
        <f>IF(Замеры!T915=0," ",Замеры!AB915)</f>
        <v xml:space="preserve"> </v>
      </c>
      <c r="M919" s="29" t="str">
        <f>IF(Замеры!T915=0," ",0.1)</f>
        <v xml:space="preserve"> </v>
      </c>
      <c r="N919" s="29" t="str">
        <f>IF(Замеры!T915=0," ",Замеры!T915)</f>
        <v xml:space="preserve"> </v>
      </c>
      <c r="O919" s="29" t="str">
        <f>Замеры!U915</f>
        <v xml:space="preserve"> </v>
      </c>
      <c r="P919" s="29" t="str">
        <f>Замеры!V915</f>
        <v xml:space="preserve"> </v>
      </c>
      <c r="Q919" s="29" t="str">
        <f>IF(Замеры!T915=0," ","+")</f>
        <v xml:space="preserve"> </v>
      </c>
      <c r="R919" s="32">
        <f>Замеры!S915</f>
        <v>0</v>
      </c>
      <c r="W919" s="33" t="e">
        <f t="shared" si="28"/>
        <v>#VALUE!</v>
      </c>
      <c r="X919" s="31" t="s">
        <v>75</v>
      </c>
      <c r="Y919" s="33" t="e">
        <f t="shared" si="29"/>
        <v>#VALUE!</v>
      </c>
      <c r="Z919" s="32"/>
    </row>
    <row r="920" spans="1:26" x14ac:dyDescent="0.3">
      <c r="A920" s="35">
        <f>IF(Замеры!B916=0, " ", Замеры!B916)</f>
        <v>911</v>
      </c>
      <c r="B920" s="37" t="str">
        <f>CONCATENATE(Замеры!C916,Замеры!E916)</f>
        <v>Группа от QF</v>
      </c>
      <c r="C920" s="35" t="str">
        <f>IF(Замеры!H916=0," ", Замеры!H916)</f>
        <v xml:space="preserve"> </v>
      </c>
      <c r="D920" s="29" t="str">
        <f>IF(Замеры!T916=0, " ", Замеры!R916)</f>
        <v xml:space="preserve"> </v>
      </c>
      <c r="E920" s="29" t="str">
        <f>CONCATENATE(Замеры!N916,Замеры!Q916,Замеры!P916)</f>
        <v xml:space="preserve"> </v>
      </c>
      <c r="F920" s="30" t="str">
        <f>IF(Замеры!T916=0," ","---")</f>
        <v xml:space="preserve"> </v>
      </c>
      <c r="G920" s="31" t="str">
        <f>IF(Замеры!T916=0," ",Замеры!I916)</f>
        <v xml:space="preserve"> </v>
      </c>
      <c r="H920" s="31" t="str">
        <f>CONCATENATE(Замеры!AE916,Замеры!U916,Замеры!AF916)</f>
        <v>0 0</v>
      </c>
      <c r="I920" s="29" t="str">
        <f>CONCATENATE(Замеры!AC916,Замеры!U916,Замеры!AD916)</f>
        <v>0 0</v>
      </c>
      <c r="J920" s="31" t="str">
        <f>IF(Замеры!T916=0," ",G920*2.55)</f>
        <v xml:space="preserve"> </v>
      </c>
      <c r="K920" s="29" t="str">
        <f>IF(Замеры!T916=0," ",Замеры!AA916)</f>
        <v xml:space="preserve"> </v>
      </c>
      <c r="L920" s="29" t="str">
        <f>IF(Замеры!T916=0," ",Замеры!AB916)</f>
        <v xml:space="preserve"> </v>
      </c>
      <c r="M920" s="29" t="str">
        <f>IF(Замеры!T916=0," ",0.1)</f>
        <v xml:space="preserve"> </v>
      </c>
      <c r="N920" s="29" t="str">
        <f>IF(Замеры!T916=0," ",Замеры!T916)</f>
        <v xml:space="preserve"> </v>
      </c>
      <c r="O920" s="29" t="str">
        <f>Замеры!U916</f>
        <v xml:space="preserve"> </v>
      </c>
      <c r="P920" s="29" t="str">
        <f>Замеры!V916</f>
        <v xml:space="preserve"> </v>
      </c>
      <c r="Q920" s="29" t="str">
        <f>IF(Замеры!T916=0," ","+")</f>
        <v xml:space="preserve"> </v>
      </c>
      <c r="R920" s="32">
        <f>Замеры!S916</f>
        <v>0</v>
      </c>
      <c r="W920" s="33" t="e">
        <f t="shared" si="28"/>
        <v>#VALUE!</v>
      </c>
      <c r="X920" s="31" t="s">
        <v>75</v>
      </c>
      <c r="Y920" s="33" t="e">
        <f t="shared" si="29"/>
        <v>#VALUE!</v>
      </c>
      <c r="Z920" s="32"/>
    </row>
    <row r="921" spans="1:26" x14ac:dyDescent="0.3">
      <c r="A921" s="35">
        <f>IF(Замеры!B917=0, " ", Замеры!B917)</f>
        <v>912</v>
      </c>
      <c r="B921" s="37" t="str">
        <f>CONCATENATE(Замеры!C917,Замеры!E917)</f>
        <v>Группа от QF</v>
      </c>
      <c r="C921" s="35" t="str">
        <f>IF(Замеры!H917=0," ", Замеры!H917)</f>
        <v xml:space="preserve"> </v>
      </c>
      <c r="D921" s="29" t="str">
        <f>IF(Замеры!T917=0, " ", Замеры!R917)</f>
        <v xml:space="preserve"> </v>
      </c>
      <c r="E921" s="29" t="str">
        <f>CONCATENATE(Замеры!N917,Замеры!Q917,Замеры!P917)</f>
        <v xml:space="preserve"> </v>
      </c>
      <c r="F921" s="30" t="str">
        <f>IF(Замеры!T917=0," ","---")</f>
        <v xml:space="preserve"> </v>
      </c>
      <c r="G921" s="31" t="str">
        <f>IF(Замеры!T917=0," ",Замеры!I917)</f>
        <v xml:space="preserve"> </v>
      </c>
      <c r="H921" s="31" t="str">
        <f>CONCATENATE(Замеры!AE917,Замеры!U917,Замеры!AF917)</f>
        <v>0 0</v>
      </c>
      <c r="I921" s="29" t="str">
        <f>CONCATENATE(Замеры!AC917,Замеры!U917,Замеры!AD917)</f>
        <v>0 0</v>
      </c>
      <c r="J921" s="31" t="str">
        <f>IF(Замеры!T917=0," ",G921*2.55)</f>
        <v xml:space="preserve"> </v>
      </c>
      <c r="K921" s="29" t="str">
        <f>IF(Замеры!T917=0," ",Замеры!AA917)</f>
        <v xml:space="preserve"> </v>
      </c>
      <c r="L921" s="29" t="str">
        <f>IF(Замеры!T917=0," ",Замеры!AB917)</f>
        <v xml:space="preserve"> </v>
      </c>
      <c r="M921" s="29" t="str">
        <f>IF(Замеры!T917=0," ",0.1)</f>
        <v xml:space="preserve"> </v>
      </c>
      <c r="N921" s="29" t="str">
        <f>IF(Замеры!T917=0," ",Замеры!T917)</f>
        <v xml:space="preserve"> </v>
      </c>
      <c r="O921" s="29" t="str">
        <f>Замеры!U917</f>
        <v xml:space="preserve"> </v>
      </c>
      <c r="P921" s="29" t="str">
        <f>Замеры!V917</f>
        <v xml:space="preserve"> </v>
      </c>
      <c r="Q921" s="29" t="str">
        <f>IF(Замеры!T917=0," ","+")</f>
        <v xml:space="preserve"> </v>
      </c>
      <c r="R921" s="32">
        <f>Замеры!S917</f>
        <v>0</v>
      </c>
      <c r="W921" s="33" t="e">
        <f t="shared" si="28"/>
        <v>#VALUE!</v>
      </c>
      <c r="X921" s="31" t="s">
        <v>75</v>
      </c>
      <c r="Y921" s="33" t="e">
        <f t="shared" si="29"/>
        <v>#VALUE!</v>
      </c>
      <c r="Z921" s="32"/>
    </row>
    <row r="922" spans="1:26" x14ac:dyDescent="0.3">
      <c r="A922" s="35">
        <f>IF(Замеры!B918=0, " ", Замеры!B918)</f>
        <v>913</v>
      </c>
      <c r="B922" s="37" t="str">
        <f>CONCATENATE(Замеры!C918,Замеры!E918)</f>
        <v>Группа от QF</v>
      </c>
      <c r="C922" s="35" t="str">
        <f>IF(Замеры!H918=0," ", Замеры!H918)</f>
        <v xml:space="preserve"> </v>
      </c>
      <c r="D922" s="29" t="str">
        <f>IF(Замеры!T918=0, " ", Замеры!R918)</f>
        <v xml:space="preserve"> </v>
      </c>
      <c r="E922" s="29" t="str">
        <f>CONCATENATE(Замеры!N918,Замеры!Q918,Замеры!P918)</f>
        <v xml:space="preserve"> </v>
      </c>
      <c r="F922" s="30" t="str">
        <f>IF(Замеры!T918=0," ","---")</f>
        <v xml:space="preserve"> </v>
      </c>
      <c r="G922" s="31" t="str">
        <f>IF(Замеры!T918=0," ",Замеры!I918)</f>
        <v xml:space="preserve"> </v>
      </c>
      <c r="H922" s="31" t="str">
        <f>CONCATENATE(Замеры!AE918,Замеры!U918,Замеры!AF918)</f>
        <v>0 0</v>
      </c>
      <c r="I922" s="29" t="str">
        <f>CONCATENATE(Замеры!AC918,Замеры!U918,Замеры!AD918)</f>
        <v>0 0</v>
      </c>
      <c r="J922" s="31" t="str">
        <f>IF(Замеры!T918=0," ",G922*2.55)</f>
        <v xml:space="preserve"> </v>
      </c>
      <c r="K922" s="29" t="str">
        <f>IF(Замеры!T918=0," ",Замеры!AA918)</f>
        <v xml:space="preserve"> </v>
      </c>
      <c r="L922" s="29" t="str">
        <f>IF(Замеры!T918=0," ",Замеры!AB918)</f>
        <v xml:space="preserve"> </v>
      </c>
      <c r="M922" s="29" t="str">
        <f>IF(Замеры!T918=0," ",0.1)</f>
        <v xml:space="preserve"> </v>
      </c>
      <c r="N922" s="29" t="str">
        <f>IF(Замеры!T918=0," ",Замеры!T918)</f>
        <v xml:space="preserve"> </v>
      </c>
      <c r="O922" s="29" t="str">
        <f>Замеры!U918</f>
        <v xml:space="preserve"> </v>
      </c>
      <c r="P922" s="29" t="str">
        <f>Замеры!V918</f>
        <v xml:space="preserve"> </v>
      </c>
      <c r="Q922" s="29" t="str">
        <f>IF(Замеры!T918=0," ","+")</f>
        <v xml:space="preserve"> </v>
      </c>
      <c r="R922" s="32">
        <f>Замеры!S918</f>
        <v>0</v>
      </c>
      <c r="W922" s="33" t="e">
        <f t="shared" si="28"/>
        <v>#VALUE!</v>
      </c>
      <c r="X922" s="31" t="s">
        <v>75</v>
      </c>
      <c r="Y922" s="33" t="e">
        <f t="shared" si="29"/>
        <v>#VALUE!</v>
      </c>
      <c r="Z922" s="32"/>
    </row>
    <row r="923" spans="1:26" x14ac:dyDescent="0.3">
      <c r="A923" s="35">
        <f>IF(Замеры!B919=0, " ", Замеры!B919)</f>
        <v>914</v>
      </c>
      <c r="B923" s="37" t="str">
        <f>CONCATENATE(Замеры!C919,Замеры!E919)</f>
        <v>Группа от QF</v>
      </c>
      <c r="C923" s="35" t="str">
        <f>IF(Замеры!H919=0," ", Замеры!H919)</f>
        <v xml:space="preserve"> </v>
      </c>
      <c r="D923" s="29" t="str">
        <f>IF(Замеры!T919=0, " ", Замеры!R919)</f>
        <v xml:space="preserve"> </v>
      </c>
      <c r="E923" s="29" t="str">
        <f>CONCATENATE(Замеры!N919,Замеры!Q919,Замеры!P919)</f>
        <v xml:space="preserve"> </v>
      </c>
      <c r="F923" s="30" t="str">
        <f>IF(Замеры!T919=0," ","---")</f>
        <v xml:space="preserve"> </v>
      </c>
      <c r="G923" s="31" t="str">
        <f>IF(Замеры!T919=0," ",Замеры!I919)</f>
        <v xml:space="preserve"> </v>
      </c>
      <c r="H923" s="31" t="str">
        <f>CONCATENATE(Замеры!AE919,Замеры!U919,Замеры!AF919)</f>
        <v>0 0</v>
      </c>
      <c r="I923" s="29" t="str">
        <f>CONCATENATE(Замеры!AC919,Замеры!U919,Замеры!AD919)</f>
        <v>0 0</v>
      </c>
      <c r="J923" s="31" t="str">
        <f>IF(Замеры!T919=0," ",G923*2.55)</f>
        <v xml:space="preserve"> </v>
      </c>
      <c r="K923" s="29" t="str">
        <f>IF(Замеры!T919=0," ",Замеры!AA919)</f>
        <v xml:space="preserve"> </v>
      </c>
      <c r="L923" s="29" t="str">
        <f>IF(Замеры!T919=0," ",Замеры!AB919)</f>
        <v xml:space="preserve"> </v>
      </c>
      <c r="M923" s="29" t="str">
        <f>IF(Замеры!T919=0," ",0.1)</f>
        <v xml:space="preserve"> </v>
      </c>
      <c r="N923" s="29" t="str">
        <f>IF(Замеры!T919=0," ",Замеры!T919)</f>
        <v xml:space="preserve"> </v>
      </c>
      <c r="O923" s="29" t="str">
        <f>Замеры!U919</f>
        <v xml:space="preserve"> </v>
      </c>
      <c r="P923" s="29" t="str">
        <f>Замеры!V919</f>
        <v xml:space="preserve"> </v>
      </c>
      <c r="Q923" s="29" t="str">
        <f>IF(Замеры!T919=0," ","+")</f>
        <v xml:space="preserve"> </v>
      </c>
      <c r="R923" s="32">
        <f>Замеры!S919</f>
        <v>0</v>
      </c>
      <c r="W923" s="33" t="e">
        <f t="shared" si="28"/>
        <v>#VALUE!</v>
      </c>
      <c r="X923" s="31" t="s">
        <v>75</v>
      </c>
      <c r="Y923" s="33" t="e">
        <f t="shared" si="29"/>
        <v>#VALUE!</v>
      </c>
      <c r="Z923" s="32"/>
    </row>
    <row r="924" spans="1:26" x14ac:dyDescent="0.3">
      <c r="A924" s="35">
        <f>IF(Замеры!B920=0, " ", Замеры!B920)</f>
        <v>915</v>
      </c>
      <c r="B924" s="37" t="str">
        <f>CONCATENATE(Замеры!C920,Замеры!E920)</f>
        <v>Группа от QF</v>
      </c>
      <c r="C924" s="35" t="str">
        <f>IF(Замеры!H920=0," ", Замеры!H920)</f>
        <v xml:space="preserve"> </v>
      </c>
      <c r="D924" s="29" t="str">
        <f>IF(Замеры!T920=0, " ", Замеры!R920)</f>
        <v xml:space="preserve"> </v>
      </c>
      <c r="E924" s="29" t="str">
        <f>CONCATENATE(Замеры!N920,Замеры!Q920,Замеры!P920)</f>
        <v xml:space="preserve"> </v>
      </c>
      <c r="F924" s="30" t="str">
        <f>IF(Замеры!T920=0," ","---")</f>
        <v xml:space="preserve"> </v>
      </c>
      <c r="G924" s="31" t="str">
        <f>IF(Замеры!T920=0," ",Замеры!I920)</f>
        <v xml:space="preserve"> </v>
      </c>
      <c r="H924" s="31" t="str">
        <f>CONCATENATE(Замеры!AE920,Замеры!U920,Замеры!AF920)</f>
        <v>0 0</v>
      </c>
      <c r="I924" s="29" t="str">
        <f>CONCATENATE(Замеры!AC920,Замеры!U920,Замеры!AD920)</f>
        <v>0 0</v>
      </c>
      <c r="J924" s="31" t="str">
        <f>IF(Замеры!T920=0," ",G924*2.55)</f>
        <v xml:space="preserve"> </v>
      </c>
      <c r="K924" s="29" t="str">
        <f>IF(Замеры!T920=0," ",Замеры!AA920)</f>
        <v xml:space="preserve"> </v>
      </c>
      <c r="L924" s="29" t="str">
        <f>IF(Замеры!T920=0," ",Замеры!AB920)</f>
        <v xml:space="preserve"> </v>
      </c>
      <c r="M924" s="29" t="str">
        <f>IF(Замеры!T920=0," ",0.1)</f>
        <v xml:space="preserve"> </v>
      </c>
      <c r="N924" s="29" t="str">
        <f>IF(Замеры!T920=0," ",Замеры!T920)</f>
        <v xml:space="preserve"> </v>
      </c>
      <c r="O924" s="29" t="str">
        <f>Замеры!U920</f>
        <v xml:space="preserve"> </v>
      </c>
      <c r="P924" s="29" t="str">
        <f>Замеры!V920</f>
        <v xml:space="preserve"> </v>
      </c>
      <c r="Q924" s="29" t="str">
        <f>IF(Замеры!T920=0," ","+")</f>
        <v xml:space="preserve"> </v>
      </c>
      <c r="R924" s="32">
        <f>Замеры!S920</f>
        <v>0</v>
      </c>
      <c r="W924" s="33" t="e">
        <f t="shared" si="28"/>
        <v>#VALUE!</v>
      </c>
      <c r="X924" s="31" t="s">
        <v>75</v>
      </c>
      <c r="Y924" s="33" t="e">
        <f t="shared" si="29"/>
        <v>#VALUE!</v>
      </c>
      <c r="Z924" s="32"/>
    </row>
    <row r="925" spans="1:26" x14ac:dyDescent="0.3">
      <c r="A925" s="35">
        <f>IF(Замеры!B921=0, " ", Замеры!B921)</f>
        <v>916</v>
      </c>
      <c r="B925" s="37" t="str">
        <f>CONCATENATE(Замеры!C921,Замеры!E921)</f>
        <v>Группа от QF</v>
      </c>
      <c r="C925" s="35" t="str">
        <f>IF(Замеры!H921=0," ", Замеры!H921)</f>
        <v xml:space="preserve"> </v>
      </c>
      <c r="D925" s="29" t="str">
        <f>IF(Замеры!T921=0, " ", Замеры!R921)</f>
        <v xml:space="preserve"> </v>
      </c>
      <c r="E925" s="29" t="str">
        <f>CONCATENATE(Замеры!N921,Замеры!Q921,Замеры!P921)</f>
        <v xml:space="preserve"> </v>
      </c>
      <c r="F925" s="30" t="str">
        <f>IF(Замеры!T921=0," ","---")</f>
        <v xml:space="preserve"> </v>
      </c>
      <c r="G925" s="31" t="str">
        <f>IF(Замеры!T921=0," ",Замеры!I921)</f>
        <v xml:space="preserve"> </v>
      </c>
      <c r="H925" s="31" t="str">
        <f>CONCATENATE(Замеры!AE921,Замеры!U921,Замеры!AF921)</f>
        <v>0 0</v>
      </c>
      <c r="I925" s="29" t="str">
        <f>CONCATENATE(Замеры!AC921,Замеры!U921,Замеры!AD921)</f>
        <v>0 0</v>
      </c>
      <c r="J925" s="31" t="str">
        <f>IF(Замеры!T921=0," ",G925*2.55)</f>
        <v xml:space="preserve"> </v>
      </c>
      <c r="K925" s="29" t="str">
        <f>IF(Замеры!T921=0," ",Замеры!AA921)</f>
        <v xml:space="preserve"> </v>
      </c>
      <c r="L925" s="29" t="str">
        <f>IF(Замеры!T921=0," ",Замеры!AB921)</f>
        <v xml:space="preserve"> </v>
      </c>
      <c r="M925" s="29" t="str">
        <f>IF(Замеры!T921=0," ",0.1)</f>
        <v xml:space="preserve"> </v>
      </c>
      <c r="N925" s="29" t="str">
        <f>IF(Замеры!T921=0," ",Замеры!T921)</f>
        <v xml:space="preserve"> </v>
      </c>
      <c r="O925" s="29" t="str">
        <f>Замеры!U921</f>
        <v xml:space="preserve"> </v>
      </c>
      <c r="P925" s="29" t="str">
        <f>Замеры!V921</f>
        <v xml:space="preserve"> </v>
      </c>
      <c r="Q925" s="29" t="str">
        <f>IF(Замеры!T921=0," ","+")</f>
        <v xml:space="preserve"> </v>
      </c>
      <c r="R925" s="32">
        <f>Замеры!S921</f>
        <v>0</v>
      </c>
      <c r="W925" s="33" t="e">
        <f t="shared" si="28"/>
        <v>#VALUE!</v>
      </c>
      <c r="X925" s="31" t="s">
        <v>75</v>
      </c>
      <c r="Y925" s="33" t="e">
        <f t="shared" si="29"/>
        <v>#VALUE!</v>
      </c>
      <c r="Z925" s="32"/>
    </row>
    <row r="926" spans="1:26" x14ac:dyDescent="0.3">
      <c r="A926" s="35">
        <f>IF(Замеры!B922=0, " ", Замеры!B922)</f>
        <v>917</v>
      </c>
      <c r="B926" s="37" t="str">
        <f>CONCATENATE(Замеры!C922,Замеры!E922)</f>
        <v>Группа от QF</v>
      </c>
      <c r="C926" s="35" t="str">
        <f>IF(Замеры!H922=0," ", Замеры!H922)</f>
        <v xml:space="preserve"> </v>
      </c>
      <c r="D926" s="29" t="str">
        <f>IF(Замеры!T922=0, " ", Замеры!R922)</f>
        <v xml:space="preserve"> </v>
      </c>
      <c r="E926" s="29" t="str">
        <f>CONCATENATE(Замеры!N922,Замеры!Q922,Замеры!P922)</f>
        <v xml:space="preserve"> </v>
      </c>
      <c r="F926" s="30" t="str">
        <f>IF(Замеры!T922=0," ","---")</f>
        <v xml:space="preserve"> </v>
      </c>
      <c r="G926" s="31" t="str">
        <f>IF(Замеры!T922=0," ",Замеры!I922)</f>
        <v xml:space="preserve"> </v>
      </c>
      <c r="H926" s="31" t="str">
        <f>CONCATENATE(Замеры!AE922,Замеры!U922,Замеры!AF922)</f>
        <v>0 0</v>
      </c>
      <c r="I926" s="29" t="str">
        <f>CONCATENATE(Замеры!AC922,Замеры!U922,Замеры!AD922)</f>
        <v>0 0</v>
      </c>
      <c r="J926" s="31" t="str">
        <f>IF(Замеры!T922=0," ",G926*2.55)</f>
        <v xml:space="preserve"> </v>
      </c>
      <c r="K926" s="29" t="str">
        <f>IF(Замеры!T922=0," ",Замеры!AA922)</f>
        <v xml:space="preserve"> </v>
      </c>
      <c r="L926" s="29" t="str">
        <f>IF(Замеры!T922=0," ",Замеры!AB922)</f>
        <v xml:space="preserve"> </v>
      </c>
      <c r="M926" s="29" t="str">
        <f>IF(Замеры!T922=0," ",0.1)</f>
        <v xml:space="preserve"> </v>
      </c>
      <c r="N926" s="29" t="str">
        <f>IF(Замеры!T922=0," ",Замеры!T922)</f>
        <v xml:space="preserve"> </v>
      </c>
      <c r="O926" s="29" t="str">
        <f>Замеры!U922</f>
        <v xml:space="preserve"> </v>
      </c>
      <c r="P926" s="29" t="str">
        <f>Замеры!V922</f>
        <v xml:space="preserve"> </v>
      </c>
      <c r="Q926" s="29" t="str">
        <f>IF(Замеры!T922=0," ","+")</f>
        <v xml:space="preserve"> </v>
      </c>
      <c r="R926" s="32">
        <f>Замеры!S922</f>
        <v>0</v>
      </c>
      <c r="W926" s="33" t="e">
        <f t="shared" si="28"/>
        <v>#VALUE!</v>
      </c>
      <c r="X926" s="31" t="s">
        <v>75</v>
      </c>
      <c r="Y926" s="33" t="e">
        <f t="shared" si="29"/>
        <v>#VALUE!</v>
      </c>
      <c r="Z926" s="32"/>
    </row>
    <row r="927" spans="1:26" x14ac:dyDescent="0.3">
      <c r="A927" s="35">
        <f>IF(Замеры!B923=0, " ", Замеры!B923)</f>
        <v>918</v>
      </c>
      <c r="B927" s="37" t="str">
        <f>CONCATENATE(Замеры!C923,Замеры!E923)</f>
        <v>Группа от QF</v>
      </c>
      <c r="C927" s="35" t="str">
        <f>IF(Замеры!H923=0," ", Замеры!H923)</f>
        <v xml:space="preserve"> </v>
      </c>
      <c r="D927" s="29" t="str">
        <f>IF(Замеры!T923=0, " ", Замеры!R923)</f>
        <v xml:space="preserve"> </v>
      </c>
      <c r="E927" s="29" t="str">
        <f>CONCATENATE(Замеры!N923,Замеры!Q923,Замеры!P923)</f>
        <v xml:space="preserve"> </v>
      </c>
      <c r="F927" s="30" t="str">
        <f>IF(Замеры!T923=0," ","---")</f>
        <v xml:space="preserve"> </v>
      </c>
      <c r="G927" s="31" t="str">
        <f>IF(Замеры!T923=0," ",Замеры!I923)</f>
        <v xml:space="preserve"> </v>
      </c>
      <c r="H927" s="31" t="str">
        <f>CONCATENATE(Замеры!AE923,Замеры!U923,Замеры!AF923)</f>
        <v>0 0</v>
      </c>
      <c r="I927" s="29" t="str">
        <f>CONCATENATE(Замеры!AC923,Замеры!U923,Замеры!AD923)</f>
        <v>0 0</v>
      </c>
      <c r="J927" s="31" t="str">
        <f>IF(Замеры!T923=0," ",G927*2.55)</f>
        <v xml:space="preserve"> </v>
      </c>
      <c r="K927" s="29" t="str">
        <f>IF(Замеры!T923=0," ",Замеры!AA923)</f>
        <v xml:space="preserve"> </v>
      </c>
      <c r="L927" s="29" t="str">
        <f>IF(Замеры!T923=0," ",Замеры!AB923)</f>
        <v xml:space="preserve"> </v>
      </c>
      <c r="M927" s="29" t="str">
        <f>IF(Замеры!T923=0," ",0.1)</f>
        <v xml:space="preserve"> </v>
      </c>
      <c r="N927" s="29" t="str">
        <f>IF(Замеры!T923=0," ",Замеры!T923)</f>
        <v xml:space="preserve"> </v>
      </c>
      <c r="O927" s="29" t="str">
        <f>Замеры!U923</f>
        <v xml:space="preserve"> </v>
      </c>
      <c r="P927" s="29" t="str">
        <f>Замеры!V923</f>
        <v xml:space="preserve"> </v>
      </c>
      <c r="Q927" s="29" t="str">
        <f>IF(Замеры!T923=0," ","+")</f>
        <v xml:space="preserve"> </v>
      </c>
      <c r="R927" s="32">
        <f>Замеры!S923</f>
        <v>0</v>
      </c>
      <c r="W927" s="33" t="e">
        <f t="shared" si="28"/>
        <v>#VALUE!</v>
      </c>
      <c r="X927" s="31" t="s">
        <v>75</v>
      </c>
      <c r="Y927" s="33" t="e">
        <f t="shared" si="29"/>
        <v>#VALUE!</v>
      </c>
      <c r="Z927" s="32"/>
    </row>
    <row r="928" spans="1:26" x14ac:dyDescent="0.3">
      <c r="A928" s="35">
        <f>IF(Замеры!B924=0, " ", Замеры!B924)</f>
        <v>919</v>
      </c>
      <c r="B928" s="37" t="str">
        <f>CONCATENATE(Замеры!C924,Замеры!E924)</f>
        <v>Группа от QF</v>
      </c>
      <c r="C928" s="35" t="str">
        <f>IF(Замеры!H924=0," ", Замеры!H924)</f>
        <v xml:space="preserve"> </v>
      </c>
      <c r="D928" s="29" t="str">
        <f>IF(Замеры!T924=0, " ", Замеры!R924)</f>
        <v xml:space="preserve"> </v>
      </c>
      <c r="E928" s="29" t="str">
        <f>CONCATENATE(Замеры!N924,Замеры!Q924,Замеры!P924)</f>
        <v xml:space="preserve"> </v>
      </c>
      <c r="F928" s="30" t="str">
        <f>IF(Замеры!T924=0," ","---")</f>
        <v xml:space="preserve"> </v>
      </c>
      <c r="G928" s="31" t="str">
        <f>IF(Замеры!T924=0," ",Замеры!I924)</f>
        <v xml:space="preserve"> </v>
      </c>
      <c r="H928" s="31" t="str">
        <f>CONCATENATE(Замеры!AE924,Замеры!U924,Замеры!AF924)</f>
        <v>0 0</v>
      </c>
      <c r="I928" s="29" t="str">
        <f>CONCATENATE(Замеры!AC924,Замеры!U924,Замеры!AD924)</f>
        <v>0 0</v>
      </c>
      <c r="J928" s="31" t="str">
        <f>IF(Замеры!T924=0," ",G928*2.55)</f>
        <v xml:space="preserve"> </v>
      </c>
      <c r="K928" s="29" t="str">
        <f>IF(Замеры!T924=0," ",Замеры!AA924)</f>
        <v xml:space="preserve"> </v>
      </c>
      <c r="L928" s="29" t="str">
        <f>IF(Замеры!T924=0," ",Замеры!AB924)</f>
        <v xml:space="preserve"> </v>
      </c>
      <c r="M928" s="29" t="str">
        <f>IF(Замеры!T924=0," ",0.1)</f>
        <v xml:space="preserve"> </v>
      </c>
      <c r="N928" s="29" t="str">
        <f>IF(Замеры!T924=0," ",Замеры!T924)</f>
        <v xml:space="preserve"> </v>
      </c>
      <c r="O928" s="29" t="str">
        <f>Замеры!U924</f>
        <v xml:space="preserve"> </v>
      </c>
      <c r="P928" s="29" t="str">
        <f>Замеры!V924</f>
        <v xml:space="preserve"> </v>
      </c>
      <c r="Q928" s="29" t="str">
        <f>IF(Замеры!T924=0," ","+")</f>
        <v xml:space="preserve"> </v>
      </c>
      <c r="R928" s="32">
        <f>Замеры!S924</f>
        <v>0</v>
      </c>
      <c r="W928" s="33" t="e">
        <f t="shared" si="28"/>
        <v>#VALUE!</v>
      </c>
      <c r="X928" s="31" t="s">
        <v>75</v>
      </c>
      <c r="Y928" s="33" t="e">
        <f t="shared" si="29"/>
        <v>#VALUE!</v>
      </c>
      <c r="Z928" s="32"/>
    </row>
    <row r="929" spans="1:26" x14ac:dyDescent="0.3">
      <c r="A929" s="35">
        <f>IF(Замеры!B925=0, " ", Замеры!B925)</f>
        <v>920</v>
      </c>
      <c r="B929" s="37" t="str">
        <f>CONCATENATE(Замеры!C925,Замеры!E925)</f>
        <v>Группа от QF</v>
      </c>
      <c r="C929" s="35" t="str">
        <f>IF(Замеры!H925=0," ", Замеры!H925)</f>
        <v xml:space="preserve"> </v>
      </c>
      <c r="D929" s="29" t="str">
        <f>IF(Замеры!T925=0, " ", Замеры!R925)</f>
        <v xml:space="preserve"> </v>
      </c>
      <c r="E929" s="29" t="str">
        <f>CONCATENATE(Замеры!N925,Замеры!Q925,Замеры!P925)</f>
        <v xml:space="preserve"> </v>
      </c>
      <c r="F929" s="30" t="str">
        <f>IF(Замеры!T925=0," ","---")</f>
        <v xml:space="preserve"> </v>
      </c>
      <c r="G929" s="31" t="str">
        <f>IF(Замеры!T925=0," ",Замеры!I925)</f>
        <v xml:space="preserve"> </v>
      </c>
      <c r="H929" s="31" t="str">
        <f>CONCATENATE(Замеры!AE925,Замеры!U925,Замеры!AF925)</f>
        <v>0 0</v>
      </c>
      <c r="I929" s="29" t="str">
        <f>CONCATENATE(Замеры!AC925,Замеры!U925,Замеры!AD925)</f>
        <v>0 0</v>
      </c>
      <c r="J929" s="31" t="str">
        <f>IF(Замеры!T925=0," ",G929*2.55)</f>
        <v xml:space="preserve"> </v>
      </c>
      <c r="K929" s="29" t="str">
        <f>IF(Замеры!T925=0," ",Замеры!AA925)</f>
        <v xml:space="preserve"> </v>
      </c>
      <c r="L929" s="29" t="str">
        <f>IF(Замеры!T925=0," ",Замеры!AB925)</f>
        <v xml:space="preserve"> </v>
      </c>
      <c r="M929" s="29" t="str">
        <f>IF(Замеры!T925=0," ",0.1)</f>
        <v xml:space="preserve"> </v>
      </c>
      <c r="N929" s="29" t="str">
        <f>IF(Замеры!T925=0," ",Замеры!T925)</f>
        <v xml:space="preserve"> </v>
      </c>
      <c r="O929" s="29" t="str">
        <f>Замеры!U925</f>
        <v xml:space="preserve"> </v>
      </c>
      <c r="P929" s="29" t="str">
        <f>Замеры!V925</f>
        <v xml:space="preserve"> </v>
      </c>
      <c r="Q929" s="29" t="str">
        <f>IF(Замеры!T925=0," ","+")</f>
        <v xml:space="preserve"> </v>
      </c>
      <c r="R929" s="32">
        <f>Замеры!S925</f>
        <v>0</v>
      </c>
      <c r="W929" s="33" t="e">
        <f t="shared" si="28"/>
        <v>#VALUE!</v>
      </c>
      <c r="X929" s="31" t="s">
        <v>75</v>
      </c>
      <c r="Y929" s="33" t="e">
        <f t="shared" si="29"/>
        <v>#VALUE!</v>
      </c>
      <c r="Z929" s="32"/>
    </row>
    <row r="930" spans="1:26" x14ac:dyDescent="0.3">
      <c r="A930" s="35">
        <f>IF(Замеры!B926=0, " ", Замеры!B926)</f>
        <v>921</v>
      </c>
      <c r="B930" s="37" t="str">
        <f>CONCATENATE(Замеры!C926,Замеры!E926)</f>
        <v>Группа от QF</v>
      </c>
      <c r="C930" s="35" t="str">
        <f>IF(Замеры!H926=0," ", Замеры!H926)</f>
        <v xml:space="preserve"> </v>
      </c>
      <c r="D930" s="29" t="str">
        <f>IF(Замеры!T926=0, " ", Замеры!R926)</f>
        <v xml:space="preserve"> </v>
      </c>
      <c r="E930" s="29" t="str">
        <f>CONCATENATE(Замеры!N926,Замеры!Q926,Замеры!P926)</f>
        <v xml:space="preserve"> </v>
      </c>
      <c r="F930" s="30" t="str">
        <f>IF(Замеры!T926=0," ","---")</f>
        <v xml:space="preserve"> </v>
      </c>
      <c r="G930" s="31" t="str">
        <f>IF(Замеры!T926=0," ",Замеры!I926)</f>
        <v xml:space="preserve"> </v>
      </c>
      <c r="H930" s="31" t="str">
        <f>CONCATENATE(Замеры!AE926,Замеры!U926,Замеры!AF926)</f>
        <v>0 0</v>
      </c>
      <c r="I930" s="29" t="str">
        <f>CONCATENATE(Замеры!AC926,Замеры!U926,Замеры!AD926)</f>
        <v>0 0</v>
      </c>
      <c r="J930" s="31" t="str">
        <f>IF(Замеры!T926=0," ",G930*2.55)</f>
        <v xml:space="preserve"> </v>
      </c>
      <c r="K930" s="29" t="str">
        <f>IF(Замеры!T926=0," ",Замеры!AA926)</f>
        <v xml:space="preserve"> </v>
      </c>
      <c r="L930" s="29" t="str">
        <f>IF(Замеры!T926=0," ",Замеры!AB926)</f>
        <v xml:space="preserve"> </v>
      </c>
      <c r="M930" s="29" t="str">
        <f>IF(Замеры!T926=0," ",0.1)</f>
        <v xml:space="preserve"> </v>
      </c>
      <c r="N930" s="29" t="str">
        <f>IF(Замеры!T926=0," ",Замеры!T926)</f>
        <v xml:space="preserve"> </v>
      </c>
      <c r="O930" s="29" t="str">
        <f>Замеры!U926</f>
        <v xml:space="preserve"> </v>
      </c>
      <c r="P930" s="29" t="str">
        <f>Замеры!V926</f>
        <v xml:space="preserve"> </v>
      </c>
      <c r="Q930" s="29" t="str">
        <f>IF(Замеры!T926=0," ","+")</f>
        <v xml:space="preserve"> </v>
      </c>
      <c r="R930" s="32">
        <f>Замеры!S926</f>
        <v>0</v>
      </c>
      <c r="W930" s="33" t="e">
        <f t="shared" si="28"/>
        <v>#VALUE!</v>
      </c>
      <c r="X930" s="31" t="s">
        <v>75</v>
      </c>
      <c r="Y930" s="33" t="e">
        <f t="shared" si="29"/>
        <v>#VALUE!</v>
      </c>
      <c r="Z930" s="32"/>
    </row>
    <row r="931" spans="1:26" x14ac:dyDescent="0.3">
      <c r="A931" s="35">
        <f>IF(Замеры!B927=0, " ", Замеры!B927)</f>
        <v>922</v>
      </c>
      <c r="B931" s="37" t="str">
        <f>CONCATENATE(Замеры!C927,Замеры!E927)</f>
        <v>Группа от QF</v>
      </c>
      <c r="C931" s="35" t="str">
        <f>IF(Замеры!H927=0," ", Замеры!H927)</f>
        <v xml:space="preserve"> </v>
      </c>
      <c r="D931" s="29" t="str">
        <f>IF(Замеры!T927=0, " ", Замеры!R927)</f>
        <v xml:space="preserve"> </v>
      </c>
      <c r="E931" s="29" t="str">
        <f>CONCATENATE(Замеры!N927,Замеры!Q927,Замеры!P927)</f>
        <v xml:space="preserve"> </v>
      </c>
      <c r="F931" s="30" t="str">
        <f>IF(Замеры!T927=0," ","---")</f>
        <v xml:space="preserve"> </v>
      </c>
      <c r="G931" s="31" t="str">
        <f>IF(Замеры!T927=0," ",Замеры!I927)</f>
        <v xml:space="preserve"> </v>
      </c>
      <c r="H931" s="31" t="str">
        <f>CONCATENATE(Замеры!AE927,Замеры!U927,Замеры!AF927)</f>
        <v>0 0</v>
      </c>
      <c r="I931" s="29" t="str">
        <f>CONCATENATE(Замеры!AC927,Замеры!U927,Замеры!AD927)</f>
        <v>0 0</v>
      </c>
      <c r="J931" s="31" t="str">
        <f>IF(Замеры!T927=0," ",G931*2.55)</f>
        <v xml:space="preserve"> </v>
      </c>
      <c r="K931" s="29" t="str">
        <f>IF(Замеры!T927=0," ",Замеры!AA927)</f>
        <v xml:space="preserve"> </v>
      </c>
      <c r="L931" s="29" t="str">
        <f>IF(Замеры!T927=0," ",Замеры!AB927)</f>
        <v xml:space="preserve"> </v>
      </c>
      <c r="M931" s="29" t="str">
        <f>IF(Замеры!T927=0," ",0.1)</f>
        <v xml:space="preserve"> </v>
      </c>
      <c r="N931" s="29" t="str">
        <f>IF(Замеры!T927=0," ",Замеры!T927)</f>
        <v xml:space="preserve"> </v>
      </c>
      <c r="O931" s="29" t="str">
        <f>Замеры!U927</f>
        <v xml:space="preserve"> </v>
      </c>
      <c r="P931" s="29" t="str">
        <f>Замеры!V927</f>
        <v xml:space="preserve"> </v>
      </c>
      <c r="Q931" s="29" t="str">
        <f>IF(Замеры!T927=0," ","+")</f>
        <v xml:space="preserve"> </v>
      </c>
      <c r="R931" s="32">
        <f>Замеры!S927</f>
        <v>0</v>
      </c>
      <c r="W931" s="33" t="e">
        <f t="shared" si="28"/>
        <v>#VALUE!</v>
      </c>
      <c r="X931" s="31" t="s">
        <v>75</v>
      </c>
      <c r="Y931" s="33" t="e">
        <f t="shared" si="29"/>
        <v>#VALUE!</v>
      </c>
      <c r="Z931" s="32"/>
    </row>
    <row r="932" spans="1:26" x14ac:dyDescent="0.3">
      <c r="A932" s="35">
        <f>IF(Замеры!B928=0, " ", Замеры!B928)</f>
        <v>923</v>
      </c>
      <c r="B932" s="37" t="str">
        <f>CONCATENATE(Замеры!C928,Замеры!E928)</f>
        <v>Группа от QF</v>
      </c>
      <c r="C932" s="35" t="str">
        <f>IF(Замеры!H928=0," ", Замеры!H928)</f>
        <v xml:space="preserve"> </v>
      </c>
      <c r="D932" s="29" t="str">
        <f>IF(Замеры!T928=0, " ", Замеры!R928)</f>
        <v xml:space="preserve"> </v>
      </c>
      <c r="E932" s="29" t="str">
        <f>CONCATENATE(Замеры!N928,Замеры!Q928,Замеры!P928)</f>
        <v xml:space="preserve"> </v>
      </c>
      <c r="F932" s="30" t="str">
        <f>IF(Замеры!T928=0," ","---")</f>
        <v xml:space="preserve"> </v>
      </c>
      <c r="G932" s="31" t="str">
        <f>IF(Замеры!T928=0," ",Замеры!I928)</f>
        <v xml:space="preserve"> </v>
      </c>
      <c r="H932" s="31" t="str">
        <f>CONCATENATE(Замеры!AE928,Замеры!U928,Замеры!AF928)</f>
        <v>0 0</v>
      </c>
      <c r="I932" s="29" t="str">
        <f>CONCATENATE(Замеры!AC928,Замеры!U928,Замеры!AD928)</f>
        <v>0 0</v>
      </c>
      <c r="J932" s="31" t="str">
        <f>IF(Замеры!T928=0," ",G932*2.55)</f>
        <v xml:space="preserve"> </v>
      </c>
      <c r="K932" s="29" t="str">
        <f>IF(Замеры!T928=0," ",Замеры!AA928)</f>
        <v xml:space="preserve"> </v>
      </c>
      <c r="L932" s="29" t="str">
        <f>IF(Замеры!T928=0," ",Замеры!AB928)</f>
        <v xml:space="preserve"> </v>
      </c>
      <c r="M932" s="29" t="str">
        <f>IF(Замеры!T928=0," ",0.1)</f>
        <v xml:space="preserve"> </v>
      </c>
      <c r="N932" s="29" t="str">
        <f>IF(Замеры!T928=0," ",Замеры!T928)</f>
        <v xml:space="preserve"> </v>
      </c>
      <c r="O932" s="29" t="str">
        <f>Замеры!U928</f>
        <v xml:space="preserve"> </v>
      </c>
      <c r="P932" s="29" t="str">
        <f>Замеры!V928</f>
        <v xml:space="preserve"> </v>
      </c>
      <c r="Q932" s="29" t="str">
        <f>IF(Замеры!T928=0," ","+")</f>
        <v xml:space="preserve"> </v>
      </c>
      <c r="R932" s="32">
        <f>Замеры!S928</f>
        <v>0</v>
      </c>
      <c r="W932" s="33" t="e">
        <f t="shared" si="28"/>
        <v>#VALUE!</v>
      </c>
      <c r="X932" s="31" t="s">
        <v>75</v>
      </c>
      <c r="Y932" s="33" t="e">
        <f t="shared" si="29"/>
        <v>#VALUE!</v>
      </c>
      <c r="Z932" s="32"/>
    </row>
    <row r="933" spans="1:26" x14ac:dyDescent="0.3">
      <c r="A933" s="35">
        <f>IF(Замеры!B929=0, " ", Замеры!B929)</f>
        <v>924</v>
      </c>
      <c r="B933" s="37" t="str">
        <f>CONCATENATE(Замеры!C929,Замеры!E929)</f>
        <v>Группа от QF</v>
      </c>
      <c r="C933" s="35" t="str">
        <f>IF(Замеры!H929=0," ", Замеры!H929)</f>
        <v xml:space="preserve"> </v>
      </c>
      <c r="D933" s="29" t="str">
        <f>IF(Замеры!T929=0, " ", Замеры!R929)</f>
        <v xml:space="preserve"> </v>
      </c>
      <c r="E933" s="29" t="str">
        <f>CONCATENATE(Замеры!N929,Замеры!Q929,Замеры!P929)</f>
        <v xml:space="preserve"> </v>
      </c>
      <c r="F933" s="30" t="str">
        <f>IF(Замеры!T929=0," ","---")</f>
        <v xml:space="preserve"> </v>
      </c>
      <c r="G933" s="31" t="str">
        <f>IF(Замеры!T929=0," ",Замеры!I929)</f>
        <v xml:space="preserve"> </v>
      </c>
      <c r="H933" s="31" t="str">
        <f>CONCATENATE(Замеры!AE929,Замеры!U929,Замеры!AF929)</f>
        <v>0 0</v>
      </c>
      <c r="I933" s="29" t="str">
        <f>CONCATENATE(Замеры!AC929,Замеры!U929,Замеры!AD929)</f>
        <v>0 0</v>
      </c>
      <c r="J933" s="31" t="str">
        <f>IF(Замеры!T929=0," ",G933*2.55)</f>
        <v xml:space="preserve"> </v>
      </c>
      <c r="K933" s="29" t="str">
        <f>IF(Замеры!T929=0," ",Замеры!AA929)</f>
        <v xml:space="preserve"> </v>
      </c>
      <c r="L933" s="29" t="str">
        <f>IF(Замеры!T929=0," ",Замеры!AB929)</f>
        <v xml:space="preserve"> </v>
      </c>
      <c r="M933" s="29" t="str">
        <f>IF(Замеры!T929=0," ",0.1)</f>
        <v xml:space="preserve"> </v>
      </c>
      <c r="N933" s="29" t="str">
        <f>IF(Замеры!T929=0," ",Замеры!T929)</f>
        <v xml:space="preserve"> </v>
      </c>
      <c r="O933" s="29" t="str">
        <f>Замеры!U929</f>
        <v xml:space="preserve"> </v>
      </c>
      <c r="P933" s="29" t="str">
        <f>Замеры!V929</f>
        <v xml:space="preserve"> </v>
      </c>
      <c r="Q933" s="29" t="str">
        <f>IF(Замеры!T929=0," ","+")</f>
        <v xml:space="preserve"> </v>
      </c>
      <c r="R933" s="32">
        <f>Замеры!S929</f>
        <v>0</v>
      </c>
      <c r="W933" s="33" t="e">
        <f t="shared" si="28"/>
        <v>#VALUE!</v>
      </c>
      <c r="X933" s="31" t="s">
        <v>75</v>
      </c>
      <c r="Y933" s="33" t="e">
        <f t="shared" si="29"/>
        <v>#VALUE!</v>
      </c>
      <c r="Z933" s="32"/>
    </row>
    <row r="934" spans="1:26" x14ac:dyDescent="0.3">
      <c r="A934" s="35">
        <f>IF(Замеры!B930=0, " ", Замеры!B930)</f>
        <v>925</v>
      </c>
      <c r="B934" s="37" t="str">
        <f>CONCATENATE(Замеры!C930,Замеры!E930)</f>
        <v>Группа от QF</v>
      </c>
      <c r="C934" s="35" t="str">
        <f>IF(Замеры!H930=0," ", Замеры!H930)</f>
        <v xml:space="preserve"> </v>
      </c>
      <c r="D934" s="29" t="str">
        <f>IF(Замеры!T930=0, " ", Замеры!R930)</f>
        <v xml:space="preserve"> </v>
      </c>
      <c r="E934" s="29" t="str">
        <f>CONCATENATE(Замеры!N930,Замеры!Q930,Замеры!P930)</f>
        <v xml:space="preserve"> </v>
      </c>
      <c r="F934" s="30" t="str">
        <f>IF(Замеры!T930=0," ","---")</f>
        <v xml:space="preserve"> </v>
      </c>
      <c r="G934" s="31" t="str">
        <f>IF(Замеры!T930=0," ",Замеры!I930)</f>
        <v xml:space="preserve"> </v>
      </c>
      <c r="H934" s="31" t="str">
        <f>CONCATENATE(Замеры!AE930,Замеры!U930,Замеры!AF930)</f>
        <v>0 0</v>
      </c>
      <c r="I934" s="29" t="str">
        <f>CONCATENATE(Замеры!AC930,Замеры!U930,Замеры!AD930)</f>
        <v>0 0</v>
      </c>
      <c r="J934" s="31" t="str">
        <f>IF(Замеры!T930=0," ",G934*2.55)</f>
        <v xml:space="preserve"> </v>
      </c>
      <c r="K934" s="29" t="str">
        <f>IF(Замеры!T930=0," ",Замеры!AA930)</f>
        <v xml:space="preserve"> </v>
      </c>
      <c r="L934" s="29" t="str">
        <f>IF(Замеры!T930=0," ",Замеры!AB930)</f>
        <v xml:space="preserve"> </v>
      </c>
      <c r="M934" s="29" t="str">
        <f>IF(Замеры!T930=0," ",0.1)</f>
        <v xml:space="preserve"> </v>
      </c>
      <c r="N934" s="29" t="str">
        <f>IF(Замеры!T930=0," ",Замеры!T930)</f>
        <v xml:space="preserve"> </v>
      </c>
      <c r="O934" s="29" t="str">
        <f>Замеры!U930</f>
        <v xml:space="preserve"> </v>
      </c>
      <c r="P934" s="29" t="str">
        <f>Замеры!V930</f>
        <v xml:space="preserve"> </v>
      </c>
      <c r="Q934" s="29" t="str">
        <f>IF(Замеры!T930=0," ","+")</f>
        <v xml:space="preserve"> </v>
      </c>
      <c r="R934" s="32">
        <f>Замеры!S930</f>
        <v>0</v>
      </c>
      <c r="W934" s="33" t="e">
        <f t="shared" si="28"/>
        <v>#VALUE!</v>
      </c>
      <c r="X934" s="31" t="s">
        <v>75</v>
      </c>
      <c r="Y934" s="33" t="e">
        <f t="shared" si="29"/>
        <v>#VALUE!</v>
      </c>
      <c r="Z934" s="32"/>
    </row>
    <row r="935" spans="1:26" x14ac:dyDescent="0.3">
      <c r="A935" s="35">
        <f>IF(Замеры!B931=0, " ", Замеры!B931)</f>
        <v>926</v>
      </c>
      <c r="B935" s="37" t="str">
        <f>CONCATENATE(Замеры!C931,Замеры!E931)</f>
        <v>Группа от QF</v>
      </c>
      <c r="C935" s="35" t="str">
        <f>IF(Замеры!H931=0," ", Замеры!H931)</f>
        <v xml:space="preserve"> </v>
      </c>
      <c r="D935" s="29" t="str">
        <f>IF(Замеры!T931=0, " ", Замеры!R931)</f>
        <v xml:space="preserve"> </v>
      </c>
      <c r="E935" s="29" t="str">
        <f>CONCATENATE(Замеры!N931,Замеры!Q931,Замеры!P931)</f>
        <v xml:space="preserve"> </v>
      </c>
      <c r="F935" s="30" t="str">
        <f>IF(Замеры!T931=0," ","---")</f>
        <v xml:space="preserve"> </v>
      </c>
      <c r="G935" s="31" t="str">
        <f>IF(Замеры!T931=0," ",Замеры!I931)</f>
        <v xml:space="preserve"> </v>
      </c>
      <c r="H935" s="31" t="str">
        <f>CONCATENATE(Замеры!AE931,Замеры!U931,Замеры!AF931)</f>
        <v>0 0</v>
      </c>
      <c r="I935" s="29" t="str">
        <f>CONCATENATE(Замеры!AC931,Замеры!U931,Замеры!AD931)</f>
        <v>0 0</v>
      </c>
      <c r="J935" s="31" t="str">
        <f>IF(Замеры!T931=0," ",G935*2.55)</f>
        <v xml:space="preserve"> </v>
      </c>
      <c r="K935" s="29" t="str">
        <f>IF(Замеры!T931=0," ",Замеры!AA931)</f>
        <v xml:space="preserve"> </v>
      </c>
      <c r="L935" s="29" t="str">
        <f>IF(Замеры!T931=0," ",Замеры!AB931)</f>
        <v xml:space="preserve"> </v>
      </c>
      <c r="M935" s="29" t="str">
        <f>IF(Замеры!T931=0," ",0.1)</f>
        <v xml:space="preserve"> </v>
      </c>
      <c r="N935" s="29" t="str">
        <f>IF(Замеры!T931=0," ",Замеры!T931)</f>
        <v xml:space="preserve"> </v>
      </c>
      <c r="O935" s="29" t="str">
        <f>Замеры!U931</f>
        <v xml:space="preserve"> </v>
      </c>
      <c r="P935" s="29" t="str">
        <f>Замеры!V931</f>
        <v xml:space="preserve"> </v>
      </c>
      <c r="Q935" s="29" t="str">
        <f>IF(Замеры!T931=0," ","+")</f>
        <v xml:space="preserve"> </v>
      </c>
      <c r="R935" s="32">
        <f>Замеры!S931</f>
        <v>0</v>
      </c>
      <c r="W935" s="33" t="e">
        <f t="shared" si="28"/>
        <v>#VALUE!</v>
      </c>
      <c r="X935" s="31" t="s">
        <v>75</v>
      </c>
      <c r="Y935" s="33" t="e">
        <f t="shared" si="29"/>
        <v>#VALUE!</v>
      </c>
      <c r="Z935" s="32"/>
    </row>
    <row r="936" spans="1:26" x14ac:dyDescent="0.3">
      <c r="A936" s="35">
        <f>IF(Замеры!B932=0, " ", Замеры!B932)</f>
        <v>927</v>
      </c>
      <c r="B936" s="37" t="str">
        <f>CONCATENATE(Замеры!C932,Замеры!E932)</f>
        <v>Группа от QF</v>
      </c>
      <c r="C936" s="35" t="str">
        <f>IF(Замеры!H932=0," ", Замеры!H932)</f>
        <v xml:space="preserve"> </v>
      </c>
      <c r="D936" s="29" t="str">
        <f>IF(Замеры!T932=0, " ", Замеры!R932)</f>
        <v xml:space="preserve"> </v>
      </c>
      <c r="E936" s="29" t="str">
        <f>CONCATENATE(Замеры!N932,Замеры!Q932,Замеры!P932)</f>
        <v xml:space="preserve"> </v>
      </c>
      <c r="F936" s="30" t="str">
        <f>IF(Замеры!T932=0," ","---")</f>
        <v xml:space="preserve"> </v>
      </c>
      <c r="G936" s="31" t="str">
        <f>IF(Замеры!T932=0," ",Замеры!I932)</f>
        <v xml:space="preserve"> </v>
      </c>
      <c r="H936" s="31" t="str">
        <f>CONCATENATE(Замеры!AE932,Замеры!U932,Замеры!AF932)</f>
        <v>0 0</v>
      </c>
      <c r="I936" s="29" t="str">
        <f>CONCATENATE(Замеры!AC932,Замеры!U932,Замеры!AD932)</f>
        <v>0 0</v>
      </c>
      <c r="J936" s="31" t="str">
        <f>IF(Замеры!T932=0," ",G936*2.55)</f>
        <v xml:space="preserve"> </v>
      </c>
      <c r="K936" s="29" t="str">
        <f>IF(Замеры!T932=0," ",Замеры!AA932)</f>
        <v xml:space="preserve"> </v>
      </c>
      <c r="L936" s="29" t="str">
        <f>IF(Замеры!T932=0," ",Замеры!AB932)</f>
        <v xml:space="preserve"> </v>
      </c>
      <c r="M936" s="29" t="str">
        <f>IF(Замеры!T932=0," ",0.1)</f>
        <v xml:space="preserve"> </v>
      </c>
      <c r="N936" s="29" t="str">
        <f>IF(Замеры!T932=0," ",Замеры!T932)</f>
        <v xml:space="preserve"> </v>
      </c>
      <c r="O936" s="29" t="str">
        <f>Замеры!U932</f>
        <v xml:space="preserve"> </v>
      </c>
      <c r="P936" s="29" t="str">
        <f>Замеры!V932</f>
        <v xml:space="preserve"> </v>
      </c>
      <c r="Q936" s="29" t="str">
        <f>IF(Замеры!T932=0," ","+")</f>
        <v xml:space="preserve"> </v>
      </c>
      <c r="R936" s="32">
        <f>Замеры!S932</f>
        <v>0</v>
      </c>
      <c r="W936" s="33" t="e">
        <f t="shared" si="28"/>
        <v>#VALUE!</v>
      </c>
      <c r="X936" s="31" t="s">
        <v>75</v>
      </c>
      <c r="Y936" s="33" t="e">
        <f t="shared" si="29"/>
        <v>#VALUE!</v>
      </c>
      <c r="Z936" s="32"/>
    </row>
    <row r="937" spans="1:26" x14ac:dyDescent="0.3">
      <c r="A937" s="35">
        <f>IF(Замеры!B933=0, " ", Замеры!B933)</f>
        <v>928</v>
      </c>
      <c r="B937" s="37" t="str">
        <f>CONCATENATE(Замеры!C933,Замеры!E933)</f>
        <v>Группа от QF</v>
      </c>
      <c r="C937" s="35" t="str">
        <f>IF(Замеры!H933=0," ", Замеры!H933)</f>
        <v xml:space="preserve"> </v>
      </c>
      <c r="D937" s="29" t="str">
        <f>IF(Замеры!T933=0, " ", Замеры!R933)</f>
        <v xml:space="preserve"> </v>
      </c>
      <c r="E937" s="29" t="str">
        <f>CONCATENATE(Замеры!N933,Замеры!Q933,Замеры!P933)</f>
        <v xml:space="preserve"> </v>
      </c>
      <c r="F937" s="30" t="str">
        <f>IF(Замеры!T933=0," ","---")</f>
        <v xml:space="preserve"> </v>
      </c>
      <c r="G937" s="31" t="str">
        <f>IF(Замеры!T933=0," ",Замеры!I933)</f>
        <v xml:space="preserve"> </v>
      </c>
      <c r="H937" s="31" t="str">
        <f>CONCATENATE(Замеры!AE933,Замеры!U933,Замеры!AF933)</f>
        <v>0 0</v>
      </c>
      <c r="I937" s="29" t="str">
        <f>CONCATENATE(Замеры!AC933,Замеры!U933,Замеры!AD933)</f>
        <v>0 0</v>
      </c>
      <c r="J937" s="31" t="str">
        <f>IF(Замеры!T933=0," ",G937*2.55)</f>
        <v xml:space="preserve"> </v>
      </c>
      <c r="K937" s="29" t="str">
        <f>IF(Замеры!T933=0," ",Замеры!AA933)</f>
        <v xml:space="preserve"> </v>
      </c>
      <c r="L937" s="29" t="str">
        <f>IF(Замеры!T933=0," ",Замеры!AB933)</f>
        <v xml:space="preserve"> </v>
      </c>
      <c r="M937" s="29" t="str">
        <f>IF(Замеры!T933=0," ",0.1)</f>
        <v xml:space="preserve"> </v>
      </c>
      <c r="N937" s="29" t="str">
        <f>IF(Замеры!T933=0," ",Замеры!T933)</f>
        <v xml:space="preserve"> </v>
      </c>
      <c r="O937" s="29" t="str">
        <f>Замеры!U933</f>
        <v xml:space="preserve"> </v>
      </c>
      <c r="P937" s="29" t="str">
        <f>Замеры!V933</f>
        <v xml:space="preserve"> </v>
      </c>
      <c r="Q937" s="29" t="str">
        <f>IF(Замеры!T933=0," ","+")</f>
        <v xml:space="preserve"> </v>
      </c>
      <c r="R937" s="32">
        <f>Замеры!S933</f>
        <v>0</v>
      </c>
      <c r="W937" s="33" t="e">
        <f t="shared" si="28"/>
        <v>#VALUE!</v>
      </c>
      <c r="X937" s="31" t="s">
        <v>75</v>
      </c>
      <c r="Y937" s="33" t="e">
        <f t="shared" si="29"/>
        <v>#VALUE!</v>
      </c>
      <c r="Z937" s="32"/>
    </row>
    <row r="938" spans="1:26" x14ac:dyDescent="0.3">
      <c r="A938" s="35">
        <f>IF(Замеры!B934=0, " ", Замеры!B934)</f>
        <v>929</v>
      </c>
      <c r="B938" s="37" t="str">
        <f>CONCATENATE(Замеры!C934,Замеры!E934)</f>
        <v>Группа от QF</v>
      </c>
      <c r="C938" s="35" t="str">
        <f>IF(Замеры!H934=0," ", Замеры!H934)</f>
        <v xml:space="preserve"> </v>
      </c>
      <c r="D938" s="29" t="str">
        <f>IF(Замеры!T934=0, " ", Замеры!R934)</f>
        <v xml:space="preserve"> </v>
      </c>
      <c r="E938" s="29" t="str">
        <f>CONCATENATE(Замеры!N934,Замеры!Q934,Замеры!P934)</f>
        <v xml:space="preserve"> </v>
      </c>
      <c r="F938" s="30" t="str">
        <f>IF(Замеры!T934=0," ","---")</f>
        <v xml:space="preserve"> </v>
      </c>
      <c r="G938" s="31" t="str">
        <f>IF(Замеры!T934=0," ",Замеры!I934)</f>
        <v xml:space="preserve"> </v>
      </c>
      <c r="H938" s="31" t="str">
        <f>CONCATENATE(Замеры!AE934,Замеры!U934,Замеры!AF934)</f>
        <v>0 0</v>
      </c>
      <c r="I938" s="29" t="str">
        <f>CONCATENATE(Замеры!AC934,Замеры!U934,Замеры!AD934)</f>
        <v>0 0</v>
      </c>
      <c r="J938" s="31" t="str">
        <f>IF(Замеры!T934=0," ",G938*2.55)</f>
        <v xml:space="preserve"> </v>
      </c>
      <c r="K938" s="29" t="str">
        <f>IF(Замеры!T934=0," ",Замеры!AA934)</f>
        <v xml:space="preserve"> </v>
      </c>
      <c r="L938" s="29" t="str">
        <f>IF(Замеры!T934=0," ",Замеры!AB934)</f>
        <v xml:space="preserve"> </v>
      </c>
      <c r="M938" s="29" t="str">
        <f>IF(Замеры!T934=0," ",0.1)</f>
        <v xml:space="preserve"> </v>
      </c>
      <c r="N938" s="29" t="str">
        <f>IF(Замеры!T934=0," ",Замеры!T934)</f>
        <v xml:space="preserve"> </v>
      </c>
      <c r="O938" s="29" t="str">
        <f>Замеры!U934</f>
        <v xml:space="preserve"> </v>
      </c>
      <c r="P938" s="29" t="str">
        <f>Замеры!V934</f>
        <v xml:space="preserve"> </v>
      </c>
      <c r="Q938" s="29" t="str">
        <f>IF(Замеры!T934=0," ","+")</f>
        <v xml:space="preserve"> </v>
      </c>
      <c r="R938" s="32">
        <f>Замеры!S934</f>
        <v>0</v>
      </c>
      <c r="W938" s="33" t="e">
        <f t="shared" si="28"/>
        <v>#VALUE!</v>
      </c>
      <c r="X938" s="31" t="s">
        <v>75</v>
      </c>
      <c r="Y938" s="33" t="e">
        <f t="shared" si="29"/>
        <v>#VALUE!</v>
      </c>
      <c r="Z938" s="32"/>
    </row>
    <row r="939" spans="1:26" x14ac:dyDescent="0.3">
      <c r="A939" s="35">
        <f>IF(Замеры!B935=0, " ", Замеры!B935)</f>
        <v>930</v>
      </c>
      <c r="B939" s="37" t="str">
        <f>CONCATENATE(Замеры!C935,Замеры!E935)</f>
        <v>Группа от QF</v>
      </c>
      <c r="C939" s="35" t="str">
        <f>IF(Замеры!H935=0," ", Замеры!H935)</f>
        <v xml:space="preserve"> </v>
      </c>
      <c r="D939" s="29" t="str">
        <f>IF(Замеры!T935=0, " ", Замеры!R935)</f>
        <v xml:space="preserve"> </v>
      </c>
      <c r="E939" s="29" t="str">
        <f>CONCATENATE(Замеры!N935,Замеры!Q935,Замеры!P935)</f>
        <v xml:space="preserve"> </v>
      </c>
      <c r="F939" s="30" t="str">
        <f>IF(Замеры!T935=0," ","---")</f>
        <v xml:space="preserve"> </v>
      </c>
      <c r="G939" s="31" t="str">
        <f>IF(Замеры!T935=0," ",Замеры!I935)</f>
        <v xml:space="preserve"> </v>
      </c>
      <c r="H939" s="31" t="str">
        <f>CONCATENATE(Замеры!AE935,Замеры!U935,Замеры!AF935)</f>
        <v>0 0</v>
      </c>
      <c r="I939" s="29" t="str">
        <f>CONCATENATE(Замеры!AC935,Замеры!U935,Замеры!AD935)</f>
        <v>0 0</v>
      </c>
      <c r="J939" s="31" t="str">
        <f>IF(Замеры!T935=0," ",G939*2.55)</f>
        <v xml:space="preserve"> </v>
      </c>
      <c r="K939" s="29" t="str">
        <f>IF(Замеры!T935=0," ",Замеры!AA935)</f>
        <v xml:space="preserve"> </v>
      </c>
      <c r="L939" s="29" t="str">
        <f>IF(Замеры!T935=0," ",Замеры!AB935)</f>
        <v xml:space="preserve"> </v>
      </c>
      <c r="M939" s="29" t="str">
        <f>IF(Замеры!T935=0," ",0.1)</f>
        <v xml:space="preserve"> </v>
      </c>
      <c r="N939" s="29" t="str">
        <f>IF(Замеры!T935=0," ",Замеры!T935)</f>
        <v xml:space="preserve"> </v>
      </c>
      <c r="O939" s="29" t="str">
        <f>Замеры!U935</f>
        <v xml:space="preserve"> </v>
      </c>
      <c r="P939" s="29" t="str">
        <f>Замеры!V935</f>
        <v xml:space="preserve"> </v>
      </c>
      <c r="Q939" s="29" t="str">
        <f>IF(Замеры!T935=0," ","+")</f>
        <v xml:space="preserve"> </v>
      </c>
      <c r="R939" s="32">
        <f>Замеры!S935</f>
        <v>0</v>
      </c>
      <c r="W939" s="33" t="e">
        <f t="shared" si="28"/>
        <v>#VALUE!</v>
      </c>
      <c r="X939" s="31" t="s">
        <v>75</v>
      </c>
      <c r="Y939" s="33" t="e">
        <f t="shared" si="29"/>
        <v>#VALUE!</v>
      </c>
      <c r="Z939" s="32"/>
    </row>
    <row r="940" spans="1:26" x14ac:dyDescent="0.3">
      <c r="A940" s="35">
        <f>IF(Замеры!B936=0, " ", Замеры!B936)</f>
        <v>931</v>
      </c>
      <c r="B940" s="37" t="str">
        <f>CONCATENATE(Замеры!C936,Замеры!E936)</f>
        <v>Группа от QF</v>
      </c>
      <c r="C940" s="35" t="str">
        <f>IF(Замеры!H936=0," ", Замеры!H936)</f>
        <v xml:space="preserve"> </v>
      </c>
      <c r="D940" s="29" t="str">
        <f>IF(Замеры!T936=0, " ", Замеры!R936)</f>
        <v xml:space="preserve"> </v>
      </c>
      <c r="E940" s="29" t="str">
        <f>CONCATENATE(Замеры!N936,Замеры!Q936,Замеры!P936)</f>
        <v xml:space="preserve"> </v>
      </c>
      <c r="F940" s="30" t="str">
        <f>IF(Замеры!T936=0," ","---")</f>
        <v xml:space="preserve"> </v>
      </c>
      <c r="G940" s="31" t="str">
        <f>IF(Замеры!T936=0," ",Замеры!I936)</f>
        <v xml:space="preserve"> </v>
      </c>
      <c r="H940" s="31" t="str">
        <f>CONCATENATE(Замеры!AE936,Замеры!U936,Замеры!AF936)</f>
        <v>0 0</v>
      </c>
      <c r="I940" s="29" t="str">
        <f>CONCATENATE(Замеры!AC936,Замеры!U936,Замеры!AD936)</f>
        <v>0 0</v>
      </c>
      <c r="J940" s="31" t="str">
        <f>IF(Замеры!T936=0," ",G940*2.55)</f>
        <v xml:space="preserve"> </v>
      </c>
      <c r="K940" s="29" t="str">
        <f>IF(Замеры!T936=0," ",Замеры!AA936)</f>
        <v xml:space="preserve"> </v>
      </c>
      <c r="L940" s="29" t="str">
        <f>IF(Замеры!T936=0," ",Замеры!AB936)</f>
        <v xml:space="preserve"> </v>
      </c>
      <c r="M940" s="29" t="str">
        <f>IF(Замеры!T936=0," ",0.1)</f>
        <v xml:space="preserve"> </v>
      </c>
      <c r="N940" s="29" t="str">
        <f>IF(Замеры!T936=0," ",Замеры!T936)</f>
        <v xml:space="preserve"> </v>
      </c>
      <c r="O940" s="29" t="str">
        <f>Замеры!U936</f>
        <v xml:space="preserve"> </v>
      </c>
      <c r="P940" s="29" t="str">
        <f>Замеры!V936</f>
        <v xml:space="preserve"> </v>
      </c>
      <c r="Q940" s="29" t="str">
        <f>IF(Замеры!T936=0," ","+")</f>
        <v xml:space="preserve"> </v>
      </c>
      <c r="R940" s="32">
        <f>Замеры!S936</f>
        <v>0</v>
      </c>
      <c r="W940" s="33" t="e">
        <f t="shared" si="28"/>
        <v>#VALUE!</v>
      </c>
      <c r="X940" s="31" t="s">
        <v>75</v>
      </c>
      <c r="Y940" s="33" t="e">
        <f t="shared" si="29"/>
        <v>#VALUE!</v>
      </c>
      <c r="Z940" s="32"/>
    </row>
    <row r="941" spans="1:26" x14ac:dyDescent="0.3">
      <c r="A941" s="35">
        <f>IF(Замеры!B937=0, " ", Замеры!B937)</f>
        <v>932</v>
      </c>
      <c r="B941" s="37" t="str">
        <f>CONCATENATE(Замеры!C937,Замеры!E937)</f>
        <v>Группа от QF</v>
      </c>
      <c r="C941" s="35" t="str">
        <f>IF(Замеры!H937=0," ", Замеры!H937)</f>
        <v xml:space="preserve"> </v>
      </c>
      <c r="D941" s="29" t="str">
        <f>IF(Замеры!T937=0, " ", Замеры!R937)</f>
        <v xml:space="preserve"> </v>
      </c>
      <c r="E941" s="29" t="str">
        <f>CONCATENATE(Замеры!N937,Замеры!Q937,Замеры!P937)</f>
        <v xml:space="preserve"> </v>
      </c>
      <c r="F941" s="30" t="str">
        <f>IF(Замеры!T937=0," ","---")</f>
        <v xml:space="preserve"> </v>
      </c>
      <c r="G941" s="31" t="str">
        <f>IF(Замеры!T937=0," ",Замеры!I937)</f>
        <v xml:space="preserve"> </v>
      </c>
      <c r="H941" s="31" t="str">
        <f>CONCATENATE(Замеры!AE937,Замеры!U937,Замеры!AF937)</f>
        <v>0 0</v>
      </c>
      <c r="I941" s="29" t="str">
        <f>CONCATENATE(Замеры!AC937,Замеры!U937,Замеры!AD937)</f>
        <v>0 0</v>
      </c>
      <c r="J941" s="31" t="str">
        <f>IF(Замеры!T937=0," ",G941*2.55)</f>
        <v xml:space="preserve"> </v>
      </c>
      <c r="K941" s="29" t="str">
        <f>IF(Замеры!T937=0," ",Замеры!AA937)</f>
        <v xml:space="preserve"> </v>
      </c>
      <c r="L941" s="29" t="str">
        <f>IF(Замеры!T937=0," ",Замеры!AB937)</f>
        <v xml:space="preserve"> </v>
      </c>
      <c r="M941" s="29" t="str">
        <f>IF(Замеры!T937=0," ",0.1)</f>
        <v xml:space="preserve"> </v>
      </c>
      <c r="N941" s="29" t="str">
        <f>IF(Замеры!T937=0," ",Замеры!T937)</f>
        <v xml:space="preserve"> </v>
      </c>
      <c r="O941" s="29" t="str">
        <f>Замеры!U937</f>
        <v xml:space="preserve"> </v>
      </c>
      <c r="P941" s="29" t="str">
        <f>Замеры!V937</f>
        <v xml:space="preserve"> </v>
      </c>
      <c r="Q941" s="29" t="str">
        <f>IF(Замеры!T937=0," ","+")</f>
        <v xml:space="preserve"> </v>
      </c>
      <c r="R941" s="32">
        <f>Замеры!S937</f>
        <v>0</v>
      </c>
      <c r="W941" s="33" t="e">
        <f t="shared" si="28"/>
        <v>#VALUE!</v>
      </c>
      <c r="X941" s="31" t="s">
        <v>75</v>
      </c>
      <c r="Y941" s="33" t="e">
        <f t="shared" si="29"/>
        <v>#VALUE!</v>
      </c>
      <c r="Z941" s="32"/>
    </row>
    <row r="942" spans="1:26" x14ac:dyDescent="0.3">
      <c r="A942" s="35">
        <f>IF(Замеры!B938=0, " ", Замеры!B938)</f>
        <v>933</v>
      </c>
      <c r="B942" s="37" t="str">
        <f>CONCATENATE(Замеры!C938,Замеры!E938)</f>
        <v>Группа от QF</v>
      </c>
      <c r="C942" s="35" t="str">
        <f>IF(Замеры!H938=0," ", Замеры!H938)</f>
        <v xml:space="preserve"> </v>
      </c>
      <c r="D942" s="29" t="str">
        <f>IF(Замеры!T938=0, " ", Замеры!R938)</f>
        <v xml:space="preserve"> </v>
      </c>
      <c r="E942" s="29" t="str">
        <f>CONCATENATE(Замеры!N938,Замеры!Q938,Замеры!P938)</f>
        <v xml:space="preserve"> </v>
      </c>
      <c r="F942" s="30" t="str">
        <f>IF(Замеры!T938=0," ","---")</f>
        <v xml:space="preserve"> </v>
      </c>
      <c r="G942" s="31" t="str">
        <f>IF(Замеры!T938=0," ",Замеры!I938)</f>
        <v xml:space="preserve"> </v>
      </c>
      <c r="H942" s="31" t="str">
        <f>CONCATENATE(Замеры!AE938,Замеры!U938,Замеры!AF938)</f>
        <v>0 0</v>
      </c>
      <c r="I942" s="29" t="str">
        <f>CONCATENATE(Замеры!AC938,Замеры!U938,Замеры!AD938)</f>
        <v>0 0</v>
      </c>
      <c r="J942" s="31" t="str">
        <f>IF(Замеры!T938=0," ",G942*2.55)</f>
        <v xml:space="preserve"> </v>
      </c>
      <c r="K942" s="29" t="str">
        <f>IF(Замеры!T938=0," ",Замеры!AA938)</f>
        <v xml:space="preserve"> </v>
      </c>
      <c r="L942" s="29" t="str">
        <f>IF(Замеры!T938=0," ",Замеры!AB938)</f>
        <v xml:space="preserve"> </v>
      </c>
      <c r="M942" s="29" t="str">
        <f>IF(Замеры!T938=0," ",0.1)</f>
        <v xml:space="preserve"> </v>
      </c>
      <c r="N942" s="29" t="str">
        <f>IF(Замеры!T938=0," ",Замеры!T938)</f>
        <v xml:space="preserve"> </v>
      </c>
      <c r="O942" s="29" t="str">
        <f>Замеры!U938</f>
        <v xml:space="preserve"> </v>
      </c>
      <c r="P942" s="29" t="str">
        <f>Замеры!V938</f>
        <v xml:space="preserve"> </v>
      </c>
      <c r="Q942" s="29" t="str">
        <f>IF(Замеры!T938=0," ","+")</f>
        <v xml:space="preserve"> </v>
      </c>
      <c r="R942" s="32">
        <f>Замеры!S938</f>
        <v>0</v>
      </c>
      <c r="W942" s="33" t="e">
        <f t="shared" si="28"/>
        <v>#VALUE!</v>
      </c>
      <c r="X942" s="31" t="s">
        <v>75</v>
      </c>
      <c r="Y942" s="33" t="e">
        <f t="shared" si="29"/>
        <v>#VALUE!</v>
      </c>
      <c r="Z942" s="32"/>
    </row>
    <row r="943" spans="1:26" x14ac:dyDescent="0.3">
      <c r="A943" s="35">
        <f>IF(Замеры!B939=0, " ", Замеры!B939)</f>
        <v>934</v>
      </c>
      <c r="B943" s="37" t="str">
        <f>CONCATENATE(Замеры!C939,Замеры!E939)</f>
        <v>Группа от QF</v>
      </c>
      <c r="C943" s="35" t="str">
        <f>IF(Замеры!H939=0," ", Замеры!H939)</f>
        <v xml:space="preserve"> </v>
      </c>
      <c r="D943" s="29" t="str">
        <f>IF(Замеры!T939=0, " ", Замеры!R939)</f>
        <v xml:space="preserve"> </v>
      </c>
      <c r="E943" s="29" t="str">
        <f>CONCATENATE(Замеры!N939,Замеры!Q939,Замеры!P939)</f>
        <v xml:space="preserve"> </v>
      </c>
      <c r="F943" s="30" t="str">
        <f>IF(Замеры!T939=0," ","---")</f>
        <v xml:space="preserve"> </v>
      </c>
      <c r="G943" s="31" t="str">
        <f>IF(Замеры!T939=0," ",Замеры!I939)</f>
        <v xml:space="preserve"> </v>
      </c>
      <c r="H943" s="31" t="str">
        <f>CONCATENATE(Замеры!AE939,Замеры!U939,Замеры!AF939)</f>
        <v>0 0</v>
      </c>
      <c r="I943" s="29" t="str">
        <f>CONCATENATE(Замеры!AC939,Замеры!U939,Замеры!AD939)</f>
        <v>0 0</v>
      </c>
      <c r="J943" s="31" t="str">
        <f>IF(Замеры!T939=0," ",G943*2.55)</f>
        <v xml:space="preserve"> </v>
      </c>
      <c r="K943" s="29" t="str">
        <f>IF(Замеры!T939=0," ",Замеры!AA939)</f>
        <v xml:space="preserve"> </v>
      </c>
      <c r="L943" s="29" t="str">
        <f>IF(Замеры!T939=0," ",Замеры!AB939)</f>
        <v xml:space="preserve"> </v>
      </c>
      <c r="M943" s="29" t="str">
        <f>IF(Замеры!T939=0," ",0.1)</f>
        <v xml:space="preserve"> </v>
      </c>
      <c r="N943" s="29" t="str">
        <f>IF(Замеры!T939=0," ",Замеры!T939)</f>
        <v xml:space="preserve"> </v>
      </c>
      <c r="O943" s="29" t="str">
        <f>Замеры!U939</f>
        <v xml:space="preserve"> </v>
      </c>
      <c r="P943" s="29" t="str">
        <f>Замеры!V939</f>
        <v xml:space="preserve"> </v>
      </c>
      <c r="Q943" s="29" t="str">
        <f>IF(Замеры!T939=0," ","+")</f>
        <v xml:space="preserve"> </v>
      </c>
      <c r="R943" s="32">
        <f>Замеры!S939</f>
        <v>0</v>
      </c>
      <c r="W943" s="33" t="e">
        <f t="shared" si="28"/>
        <v>#VALUE!</v>
      </c>
      <c r="X943" s="31" t="s">
        <v>75</v>
      </c>
      <c r="Y943" s="33" t="e">
        <f t="shared" si="29"/>
        <v>#VALUE!</v>
      </c>
      <c r="Z943" s="32"/>
    </row>
    <row r="944" spans="1:26" x14ac:dyDescent="0.3">
      <c r="A944" s="35">
        <f>IF(Замеры!B940=0, " ", Замеры!B940)</f>
        <v>935</v>
      </c>
      <c r="B944" s="37" t="str">
        <f>CONCATENATE(Замеры!C940,Замеры!E940)</f>
        <v>Группа от QF</v>
      </c>
      <c r="C944" s="35" t="str">
        <f>IF(Замеры!H940=0," ", Замеры!H940)</f>
        <v xml:space="preserve"> </v>
      </c>
      <c r="D944" s="29" t="str">
        <f>IF(Замеры!T940=0, " ", Замеры!R940)</f>
        <v xml:space="preserve"> </v>
      </c>
      <c r="E944" s="29" t="str">
        <f>CONCATENATE(Замеры!N940,Замеры!Q940,Замеры!P940)</f>
        <v xml:space="preserve"> </v>
      </c>
      <c r="F944" s="30" t="str">
        <f>IF(Замеры!T940=0," ","---")</f>
        <v xml:space="preserve"> </v>
      </c>
      <c r="G944" s="31" t="str">
        <f>IF(Замеры!T940=0," ",Замеры!I940)</f>
        <v xml:space="preserve"> </v>
      </c>
      <c r="H944" s="31" t="str">
        <f>CONCATENATE(Замеры!AE940,Замеры!U940,Замеры!AF940)</f>
        <v>0 0</v>
      </c>
      <c r="I944" s="29" t="str">
        <f>CONCATENATE(Замеры!AC940,Замеры!U940,Замеры!AD940)</f>
        <v>0 0</v>
      </c>
      <c r="J944" s="31" t="str">
        <f>IF(Замеры!T940=0," ",G944*2.55)</f>
        <v xml:space="preserve"> </v>
      </c>
      <c r="K944" s="29" t="str">
        <f>IF(Замеры!T940=0," ",Замеры!AA940)</f>
        <v xml:space="preserve"> </v>
      </c>
      <c r="L944" s="29" t="str">
        <f>IF(Замеры!T940=0," ",Замеры!AB940)</f>
        <v xml:space="preserve"> </v>
      </c>
      <c r="M944" s="29" t="str">
        <f>IF(Замеры!T940=0," ",0.1)</f>
        <v xml:space="preserve"> </v>
      </c>
      <c r="N944" s="29" t="str">
        <f>IF(Замеры!T940=0," ",Замеры!T940)</f>
        <v xml:space="preserve"> </v>
      </c>
      <c r="O944" s="29" t="str">
        <f>Замеры!U940</f>
        <v xml:space="preserve"> </v>
      </c>
      <c r="P944" s="29" t="str">
        <f>Замеры!V940</f>
        <v xml:space="preserve"> </v>
      </c>
      <c r="Q944" s="29" t="str">
        <f>IF(Замеры!T940=0," ","+")</f>
        <v xml:space="preserve"> </v>
      </c>
      <c r="R944" s="32">
        <f>Замеры!S940</f>
        <v>0</v>
      </c>
      <c r="W944" s="33" t="e">
        <f t="shared" si="28"/>
        <v>#VALUE!</v>
      </c>
      <c r="X944" s="31" t="s">
        <v>75</v>
      </c>
      <c r="Y944" s="33" t="e">
        <f t="shared" si="29"/>
        <v>#VALUE!</v>
      </c>
      <c r="Z944" s="32"/>
    </row>
    <row r="945" spans="1:26" x14ac:dyDescent="0.3">
      <c r="A945" s="35">
        <f>IF(Замеры!B941=0, " ", Замеры!B941)</f>
        <v>936</v>
      </c>
      <c r="B945" s="37" t="str">
        <f>CONCATENATE(Замеры!C941,Замеры!E941)</f>
        <v>Группа от QF</v>
      </c>
      <c r="C945" s="35" t="str">
        <f>IF(Замеры!H941=0," ", Замеры!H941)</f>
        <v xml:space="preserve"> </v>
      </c>
      <c r="D945" s="29" t="str">
        <f>IF(Замеры!T941=0, " ", Замеры!R941)</f>
        <v xml:space="preserve"> </v>
      </c>
      <c r="E945" s="29" t="str">
        <f>CONCATENATE(Замеры!N941,Замеры!Q941,Замеры!P941)</f>
        <v xml:space="preserve"> </v>
      </c>
      <c r="F945" s="30" t="str">
        <f>IF(Замеры!T941=0," ","---")</f>
        <v xml:space="preserve"> </v>
      </c>
      <c r="G945" s="31" t="str">
        <f>IF(Замеры!T941=0," ",Замеры!I941)</f>
        <v xml:space="preserve"> </v>
      </c>
      <c r="H945" s="31" t="str">
        <f>CONCATENATE(Замеры!AE941,Замеры!U941,Замеры!AF941)</f>
        <v>0 0</v>
      </c>
      <c r="I945" s="29" t="str">
        <f>CONCATENATE(Замеры!AC941,Замеры!U941,Замеры!AD941)</f>
        <v>0 0</v>
      </c>
      <c r="J945" s="31" t="str">
        <f>IF(Замеры!T941=0," ",G945*2.55)</f>
        <v xml:space="preserve"> </v>
      </c>
      <c r="K945" s="29" t="str">
        <f>IF(Замеры!T941=0," ",Замеры!AA941)</f>
        <v xml:space="preserve"> </v>
      </c>
      <c r="L945" s="29" t="str">
        <f>IF(Замеры!T941=0," ",Замеры!AB941)</f>
        <v xml:space="preserve"> </v>
      </c>
      <c r="M945" s="29" t="str">
        <f>IF(Замеры!T941=0," ",0.1)</f>
        <v xml:space="preserve"> </v>
      </c>
      <c r="N945" s="29" t="str">
        <f>IF(Замеры!T941=0," ",Замеры!T941)</f>
        <v xml:space="preserve"> </v>
      </c>
      <c r="O945" s="29" t="str">
        <f>Замеры!U941</f>
        <v xml:space="preserve"> </v>
      </c>
      <c r="P945" s="29" t="str">
        <f>Замеры!V941</f>
        <v xml:space="preserve"> </v>
      </c>
      <c r="Q945" s="29" t="str">
        <f>IF(Замеры!T941=0," ","+")</f>
        <v xml:space="preserve"> </v>
      </c>
      <c r="R945" s="32">
        <f>Замеры!S941</f>
        <v>0</v>
      </c>
      <c r="W945" s="33" t="e">
        <f t="shared" si="28"/>
        <v>#VALUE!</v>
      </c>
      <c r="X945" s="31" t="s">
        <v>75</v>
      </c>
      <c r="Y945" s="33" t="e">
        <f t="shared" si="29"/>
        <v>#VALUE!</v>
      </c>
      <c r="Z945" s="32"/>
    </row>
    <row r="946" spans="1:26" x14ac:dyDescent="0.3">
      <c r="A946" s="35">
        <f>IF(Замеры!B942=0, " ", Замеры!B942)</f>
        <v>937</v>
      </c>
      <c r="B946" s="37" t="str">
        <f>CONCATENATE(Замеры!C942,Замеры!E942)</f>
        <v>Группа от QF</v>
      </c>
      <c r="C946" s="35" t="str">
        <f>IF(Замеры!H942=0," ", Замеры!H942)</f>
        <v xml:space="preserve"> </v>
      </c>
      <c r="D946" s="29" t="str">
        <f>IF(Замеры!T942=0, " ", Замеры!R942)</f>
        <v xml:space="preserve"> </v>
      </c>
      <c r="E946" s="29" t="str">
        <f>CONCATENATE(Замеры!N942,Замеры!Q942,Замеры!P942)</f>
        <v xml:space="preserve"> </v>
      </c>
      <c r="F946" s="30" t="str">
        <f>IF(Замеры!T942=0," ","---")</f>
        <v xml:space="preserve"> </v>
      </c>
      <c r="G946" s="31" t="str">
        <f>IF(Замеры!T942=0," ",Замеры!I942)</f>
        <v xml:space="preserve"> </v>
      </c>
      <c r="H946" s="31" t="str">
        <f>CONCATENATE(Замеры!AE942,Замеры!U942,Замеры!AF942)</f>
        <v>0 0</v>
      </c>
      <c r="I946" s="29" t="str">
        <f>CONCATENATE(Замеры!AC942,Замеры!U942,Замеры!AD942)</f>
        <v>0 0</v>
      </c>
      <c r="J946" s="31" t="str">
        <f>IF(Замеры!T942=0," ",G946*2.55)</f>
        <v xml:space="preserve"> </v>
      </c>
      <c r="K946" s="29" t="str">
        <f>IF(Замеры!T942=0," ",Замеры!AA942)</f>
        <v xml:space="preserve"> </v>
      </c>
      <c r="L946" s="29" t="str">
        <f>IF(Замеры!T942=0," ",Замеры!AB942)</f>
        <v xml:space="preserve"> </v>
      </c>
      <c r="M946" s="29" t="str">
        <f>IF(Замеры!T942=0," ",0.1)</f>
        <v xml:space="preserve"> </v>
      </c>
      <c r="N946" s="29" t="str">
        <f>IF(Замеры!T942=0," ",Замеры!T942)</f>
        <v xml:space="preserve"> </v>
      </c>
      <c r="O946" s="29" t="str">
        <f>Замеры!U942</f>
        <v xml:space="preserve"> </v>
      </c>
      <c r="P946" s="29" t="str">
        <f>Замеры!V942</f>
        <v xml:space="preserve"> </v>
      </c>
      <c r="Q946" s="29" t="str">
        <f>IF(Замеры!T942=0," ","+")</f>
        <v xml:space="preserve"> </v>
      </c>
      <c r="R946" s="32">
        <f>Замеры!S942</f>
        <v>0</v>
      </c>
      <c r="W946" s="33" t="e">
        <f t="shared" si="28"/>
        <v>#VALUE!</v>
      </c>
      <c r="X946" s="31" t="s">
        <v>75</v>
      </c>
      <c r="Y946" s="33" t="e">
        <f t="shared" si="29"/>
        <v>#VALUE!</v>
      </c>
      <c r="Z946" s="32"/>
    </row>
    <row r="947" spans="1:26" x14ac:dyDescent="0.3">
      <c r="A947" s="35">
        <f>IF(Замеры!B943=0, " ", Замеры!B943)</f>
        <v>938</v>
      </c>
      <c r="B947" s="37" t="str">
        <f>CONCATENATE(Замеры!C943,Замеры!E943)</f>
        <v>Группа от QF</v>
      </c>
      <c r="C947" s="35" t="str">
        <f>IF(Замеры!H943=0," ", Замеры!H943)</f>
        <v xml:space="preserve"> </v>
      </c>
      <c r="D947" s="29" t="str">
        <f>IF(Замеры!T943=0, " ", Замеры!R943)</f>
        <v xml:space="preserve"> </v>
      </c>
      <c r="E947" s="29" t="str">
        <f>CONCATENATE(Замеры!N943,Замеры!Q943,Замеры!P943)</f>
        <v xml:space="preserve"> </v>
      </c>
      <c r="F947" s="30" t="str">
        <f>IF(Замеры!T943=0," ","---")</f>
        <v xml:space="preserve"> </v>
      </c>
      <c r="G947" s="31" t="str">
        <f>IF(Замеры!T943=0," ",Замеры!I943)</f>
        <v xml:space="preserve"> </v>
      </c>
      <c r="H947" s="31" t="str">
        <f>CONCATENATE(Замеры!AE943,Замеры!U943,Замеры!AF943)</f>
        <v>0 0</v>
      </c>
      <c r="I947" s="29" t="str">
        <f>CONCATENATE(Замеры!AC943,Замеры!U943,Замеры!AD943)</f>
        <v>0 0</v>
      </c>
      <c r="J947" s="31" t="str">
        <f>IF(Замеры!T943=0," ",G947*2.55)</f>
        <v xml:space="preserve"> </v>
      </c>
      <c r="K947" s="29" t="str">
        <f>IF(Замеры!T943=0," ",Замеры!AA943)</f>
        <v xml:space="preserve"> </v>
      </c>
      <c r="L947" s="29" t="str">
        <f>IF(Замеры!T943=0," ",Замеры!AB943)</f>
        <v xml:space="preserve"> </v>
      </c>
      <c r="M947" s="29" t="str">
        <f>IF(Замеры!T943=0," ",0.1)</f>
        <v xml:space="preserve"> </v>
      </c>
      <c r="N947" s="29" t="str">
        <f>IF(Замеры!T943=0," ",Замеры!T943)</f>
        <v xml:space="preserve"> </v>
      </c>
      <c r="O947" s="29" t="str">
        <f>Замеры!U943</f>
        <v xml:space="preserve"> </v>
      </c>
      <c r="P947" s="29" t="str">
        <f>Замеры!V943</f>
        <v xml:space="preserve"> </v>
      </c>
      <c r="Q947" s="29" t="str">
        <f>IF(Замеры!T943=0," ","+")</f>
        <v xml:space="preserve"> </v>
      </c>
      <c r="R947" s="32">
        <f>Замеры!S943</f>
        <v>0</v>
      </c>
      <c r="W947" s="33" t="e">
        <f t="shared" si="28"/>
        <v>#VALUE!</v>
      </c>
      <c r="X947" s="31" t="s">
        <v>75</v>
      </c>
      <c r="Y947" s="33" t="e">
        <f t="shared" si="29"/>
        <v>#VALUE!</v>
      </c>
      <c r="Z947" s="32"/>
    </row>
    <row r="948" spans="1:26" x14ac:dyDescent="0.3">
      <c r="A948" s="35">
        <f>IF(Замеры!B944=0, " ", Замеры!B944)</f>
        <v>939</v>
      </c>
      <c r="B948" s="37" t="str">
        <f>CONCATENATE(Замеры!C944,Замеры!E944)</f>
        <v>Группа от QF</v>
      </c>
      <c r="C948" s="35" t="str">
        <f>IF(Замеры!H944=0," ", Замеры!H944)</f>
        <v xml:space="preserve"> </v>
      </c>
      <c r="D948" s="29" t="str">
        <f>IF(Замеры!T944=0, " ", Замеры!R944)</f>
        <v xml:space="preserve"> </v>
      </c>
      <c r="E948" s="29" t="str">
        <f>CONCATENATE(Замеры!N944,Замеры!Q944,Замеры!P944)</f>
        <v xml:space="preserve"> </v>
      </c>
      <c r="F948" s="30" t="str">
        <f>IF(Замеры!T944=0," ","---")</f>
        <v xml:space="preserve"> </v>
      </c>
      <c r="G948" s="31" t="str">
        <f>IF(Замеры!T944=0," ",Замеры!I944)</f>
        <v xml:space="preserve"> </v>
      </c>
      <c r="H948" s="31" t="str">
        <f>CONCATENATE(Замеры!AE944,Замеры!U944,Замеры!AF944)</f>
        <v>0 0</v>
      </c>
      <c r="I948" s="29" t="str">
        <f>CONCATENATE(Замеры!AC944,Замеры!U944,Замеры!AD944)</f>
        <v>0 0</v>
      </c>
      <c r="J948" s="31" t="str">
        <f>IF(Замеры!T944=0," ",G948*2.55)</f>
        <v xml:space="preserve"> </v>
      </c>
      <c r="K948" s="29" t="str">
        <f>IF(Замеры!T944=0," ",Замеры!AA944)</f>
        <v xml:space="preserve"> </v>
      </c>
      <c r="L948" s="29" t="str">
        <f>IF(Замеры!T944=0," ",Замеры!AB944)</f>
        <v xml:space="preserve"> </v>
      </c>
      <c r="M948" s="29" t="str">
        <f>IF(Замеры!T944=0," ",0.1)</f>
        <v xml:space="preserve"> </v>
      </c>
      <c r="N948" s="29" t="str">
        <f>IF(Замеры!T944=0," ",Замеры!T944)</f>
        <v xml:space="preserve"> </v>
      </c>
      <c r="O948" s="29" t="str">
        <f>Замеры!U944</f>
        <v xml:space="preserve"> </v>
      </c>
      <c r="P948" s="29" t="str">
        <f>Замеры!V944</f>
        <v xml:space="preserve"> </v>
      </c>
      <c r="Q948" s="29" t="str">
        <f>IF(Замеры!T944=0," ","+")</f>
        <v xml:space="preserve"> </v>
      </c>
      <c r="R948" s="32">
        <f>Замеры!S944</f>
        <v>0</v>
      </c>
      <c r="W948" s="33" t="e">
        <f t="shared" si="28"/>
        <v>#VALUE!</v>
      </c>
      <c r="X948" s="31" t="s">
        <v>75</v>
      </c>
      <c r="Y948" s="33" t="e">
        <f t="shared" si="29"/>
        <v>#VALUE!</v>
      </c>
      <c r="Z948" s="32"/>
    </row>
    <row r="949" spans="1:26" x14ac:dyDescent="0.3">
      <c r="A949" s="35">
        <f>IF(Замеры!B945=0, " ", Замеры!B945)</f>
        <v>940</v>
      </c>
      <c r="B949" s="37" t="str">
        <f>CONCATENATE(Замеры!C945,Замеры!E945)</f>
        <v>Группа от QF</v>
      </c>
      <c r="C949" s="35" t="str">
        <f>IF(Замеры!H945=0," ", Замеры!H945)</f>
        <v xml:space="preserve"> </v>
      </c>
      <c r="D949" s="29" t="str">
        <f>IF(Замеры!T945=0, " ", Замеры!R945)</f>
        <v xml:space="preserve"> </v>
      </c>
      <c r="E949" s="29" t="str">
        <f>CONCATENATE(Замеры!N945,Замеры!Q945,Замеры!P945)</f>
        <v xml:space="preserve"> </v>
      </c>
      <c r="F949" s="30" t="str">
        <f>IF(Замеры!T945=0," ","---")</f>
        <v xml:space="preserve"> </v>
      </c>
      <c r="G949" s="31" t="str">
        <f>IF(Замеры!T945=0," ",Замеры!I945)</f>
        <v xml:space="preserve"> </v>
      </c>
      <c r="H949" s="31" t="str">
        <f>CONCATENATE(Замеры!AE945,Замеры!U945,Замеры!AF945)</f>
        <v>0 0</v>
      </c>
      <c r="I949" s="29" t="str">
        <f>CONCATENATE(Замеры!AC945,Замеры!U945,Замеры!AD945)</f>
        <v>0 0</v>
      </c>
      <c r="J949" s="31" t="str">
        <f>IF(Замеры!T945=0," ",G949*2.55)</f>
        <v xml:space="preserve"> </v>
      </c>
      <c r="K949" s="29" t="str">
        <f>IF(Замеры!T945=0," ",Замеры!AA945)</f>
        <v xml:space="preserve"> </v>
      </c>
      <c r="L949" s="29" t="str">
        <f>IF(Замеры!T945=0," ",Замеры!AB945)</f>
        <v xml:space="preserve"> </v>
      </c>
      <c r="M949" s="29" t="str">
        <f>IF(Замеры!T945=0," ",0.1)</f>
        <v xml:space="preserve"> </v>
      </c>
      <c r="N949" s="29" t="str">
        <f>IF(Замеры!T945=0," ",Замеры!T945)</f>
        <v xml:space="preserve"> </v>
      </c>
      <c r="O949" s="29" t="str">
        <f>Замеры!U945</f>
        <v xml:space="preserve"> </v>
      </c>
      <c r="P949" s="29" t="str">
        <f>Замеры!V945</f>
        <v xml:space="preserve"> </v>
      </c>
      <c r="Q949" s="29" t="str">
        <f>IF(Замеры!T945=0," ","+")</f>
        <v xml:space="preserve"> </v>
      </c>
      <c r="R949" s="32">
        <f>Замеры!S945</f>
        <v>0</v>
      </c>
      <c r="W949" s="33" t="e">
        <f t="shared" si="28"/>
        <v>#VALUE!</v>
      </c>
      <c r="X949" s="31" t="s">
        <v>75</v>
      </c>
      <c r="Y949" s="33" t="e">
        <f t="shared" si="29"/>
        <v>#VALUE!</v>
      </c>
      <c r="Z949" s="32"/>
    </row>
    <row r="950" spans="1:26" x14ac:dyDescent="0.3">
      <c r="A950" s="35">
        <f>IF(Замеры!B946=0, " ", Замеры!B946)</f>
        <v>941</v>
      </c>
      <c r="B950" s="37" t="str">
        <f>CONCATENATE(Замеры!C946,Замеры!E946)</f>
        <v>Группа от QF</v>
      </c>
      <c r="C950" s="35" t="str">
        <f>IF(Замеры!H946=0," ", Замеры!H946)</f>
        <v xml:space="preserve"> </v>
      </c>
      <c r="D950" s="29" t="str">
        <f>IF(Замеры!T946=0, " ", Замеры!R946)</f>
        <v xml:space="preserve"> </v>
      </c>
      <c r="E950" s="29" t="str">
        <f>CONCATENATE(Замеры!N946,Замеры!Q946,Замеры!P946)</f>
        <v xml:space="preserve"> </v>
      </c>
      <c r="F950" s="30" t="str">
        <f>IF(Замеры!T946=0," ","---")</f>
        <v xml:space="preserve"> </v>
      </c>
      <c r="G950" s="31" t="str">
        <f>IF(Замеры!T946=0," ",Замеры!I946)</f>
        <v xml:space="preserve"> </v>
      </c>
      <c r="H950" s="31" t="str">
        <f>CONCATENATE(Замеры!AE946,Замеры!U946,Замеры!AF946)</f>
        <v>0 0</v>
      </c>
      <c r="I950" s="29" t="str">
        <f>CONCATENATE(Замеры!AC946,Замеры!U946,Замеры!AD946)</f>
        <v>0 0</v>
      </c>
      <c r="J950" s="31" t="str">
        <f>IF(Замеры!T946=0," ",G950*2.55)</f>
        <v xml:space="preserve"> </v>
      </c>
      <c r="K950" s="29" t="str">
        <f>IF(Замеры!T946=0," ",Замеры!AA946)</f>
        <v xml:space="preserve"> </v>
      </c>
      <c r="L950" s="29" t="str">
        <f>IF(Замеры!T946=0," ",Замеры!AB946)</f>
        <v xml:space="preserve"> </v>
      </c>
      <c r="M950" s="29" t="str">
        <f>IF(Замеры!T946=0," ",0.1)</f>
        <v xml:space="preserve"> </v>
      </c>
      <c r="N950" s="29" t="str">
        <f>IF(Замеры!T946=0," ",Замеры!T946)</f>
        <v xml:space="preserve"> </v>
      </c>
      <c r="O950" s="29" t="str">
        <f>Замеры!U946</f>
        <v xml:space="preserve"> </v>
      </c>
      <c r="P950" s="29" t="str">
        <f>Замеры!V946</f>
        <v xml:space="preserve"> </v>
      </c>
      <c r="Q950" s="29" t="str">
        <f>IF(Замеры!T946=0," ","+")</f>
        <v xml:space="preserve"> </v>
      </c>
      <c r="R950" s="32">
        <f>Замеры!S946</f>
        <v>0</v>
      </c>
      <c r="W950" s="33" t="e">
        <f t="shared" si="28"/>
        <v>#VALUE!</v>
      </c>
      <c r="X950" s="31" t="s">
        <v>75</v>
      </c>
      <c r="Y950" s="33" t="e">
        <f t="shared" si="29"/>
        <v>#VALUE!</v>
      </c>
      <c r="Z950" s="32"/>
    </row>
    <row r="951" spans="1:26" x14ac:dyDescent="0.3">
      <c r="A951" s="35">
        <f>IF(Замеры!B947=0, " ", Замеры!B947)</f>
        <v>942</v>
      </c>
      <c r="B951" s="37" t="str">
        <f>CONCATENATE(Замеры!C947,Замеры!E947)</f>
        <v>Группа от QF</v>
      </c>
      <c r="C951" s="35" t="str">
        <f>IF(Замеры!H947=0," ", Замеры!H947)</f>
        <v xml:space="preserve"> </v>
      </c>
      <c r="D951" s="29" t="str">
        <f>IF(Замеры!T947=0, " ", Замеры!R947)</f>
        <v xml:space="preserve"> </v>
      </c>
      <c r="E951" s="29" t="str">
        <f>CONCATENATE(Замеры!N947,Замеры!Q947,Замеры!P947)</f>
        <v xml:space="preserve"> </v>
      </c>
      <c r="F951" s="30" t="str">
        <f>IF(Замеры!T947=0," ","---")</f>
        <v xml:space="preserve"> </v>
      </c>
      <c r="G951" s="31" t="str">
        <f>IF(Замеры!T947=0," ",Замеры!I947)</f>
        <v xml:space="preserve"> </v>
      </c>
      <c r="H951" s="31" t="str">
        <f>CONCATENATE(Замеры!AE947,Замеры!U947,Замеры!AF947)</f>
        <v>0 0</v>
      </c>
      <c r="I951" s="29" t="str">
        <f>CONCATENATE(Замеры!AC947,Замеры!U947,Замеры!AD947)</f>
        <v>0 0</v>
      </c>
      <c r="J951" s="31" t="str">
        <f>IF(Замеры!T947=0," ",G951*2.55)</f>
        <v xml:space="preserve"> </v>
      </c>
      <c r="K951" s="29" t="str">
        <f>IF(Замеры!T947=0," ",Замеры!AA947)</f>
        <v xml:space="preserve"> </v>
      </c>
      <c r="L951" s="29" t="str">
        <f>IF(Замеры!T947=0," ",Замеры!AB947)</f>
        <v xml:space="preserve"> </v>
      </c>
      <c r="M951" s="29" t="str">
        <f>IF(Замеры!T947=0," ",0.1)</f>
        <v xml:space="preserve"> </v>
      </c>
      <c r="N951" s="29" t="str">
        <f>IF(Замеры!T947=0," ",Замеры!T947)</f>
        <v xml:space="preserve"> </v>
      </c>
      <c r="O951" s="29" t="str">
        <f>Замеры!U947</f>
        <v xml:space="preserve"> </v>
      </c>
      <c r="P951" s="29" t="str">
        <f>Замеры!V947</f>
        <v xml:space="preserve"> </v>
      </c>
      <c r="Q951" s="29" t="str">
        <f>IF(Замеры!T947=0," ","+")</f>
        <v xml:space="preserve"> </v>
      </c>
      <c r="R951" s="32">
        <f>Замеры!S947</f>
        <v>0</v>
      </c>
      <c r="W951" s="33" t="e">
        <f t="shared" si="28"/>
        <v>#VALUE!</v>
      </c>
      <c r="X951" s="31" t="s">
        <v>75</v>
      </c>
      <c r="Y951" s="33" t="e">
        <f t="shared" si="29"/>
        <v>#VALUE!</v>
      </c>
      <c r="Z951" s="32"/>
    </row>
    <row r="952" spans="1:26" x14ac:dyDescent="0.3">
      <c r="A952" s="35">
        <f>IF(Замеры!B948=0, " ", Замеры!B948)</f>
        <v>943</v>
      </c>
      <c r="B952" s="37" t="str">
        <f>CONCATENATE(Замеры!C948,Замеры!E948)</f>
        <v>Группа от QF</v>
      </c>
      <c r="C952" s="35" t="str">
        <f>IF(Замеры!H948=0," ", Замеры!H948)</f>
        <v xml:space="preserve"> </v>
      </c>
      <c r="D952" s="29" t="str">
        <f>IF(Замеры!T948=0, " ", Замеры!R948)</f>
        <v xml:space="preserve"> </v>
      </c>
      <c r="E952" s="29" t="str">
        <f>CONCATENATE(Замеры!N948,Замеры!Q948,Замеры!P948)</f>
        <v xml:space="preserve"> </v>
      </c>
      <c r="F952" s="30" t="str">
        <f>IF(Замеры!T948=0," ","---")</f>
        <v xml:space="preserve"> </v>
      </c>
      <c r="G952" s="31" t="str">
        <f>IF(Замеры!T948=0," ",Замеры!I948)</f>
        <v xml:space="preserve"> </v>
      </c>
      <c r="H952" s="31" t="str">
        <f>CONCATENATE(Замеры!AE948,Замеры!U948,Замеры!AF948)</f>
        <v>0 0</v>
      </c>
      <c r="I952" s="29" t="str">
        <f>CONCATENATE(Замеры!AC948,Замеры!U948,Замеры!AD948)</f>
        <v>0 0</v>
      </c>
      <c r="J952" s="31" t="str">
        <f>IF(Замеры!T948=0," ",G952*2.55)</f>
        <v xml:space="preserve"> </v>
      </c>
      <c r="K952" s="29" t="str">
        <f>IF(Замеры!T948=0," ",Замеры!AA948)</f>
        <v xml:space="preserve"> </v>
      </c>
      <c r="L952" s="29" t="str">
        <f>IF(Замеры!T948=0," ",Замеры!AB948)</f>
        <v xml:space="preserve"> </v>
      </c>
      <c r="M952" s="29" t="str">
        <f>IF(Замеры!T948=0," ",0.1)</f>
        <v xml:space="preserve"> </v>
      </c>
      <c r="N952" s="29" t="str">
        <f>IF(Замеры!T948=0," ",Замеры!T948)</f>
        <v xml:space="preserve"> </v>
      </c>
      <c r="O952" s="29" t="str">
        <f>Замеры!U948</f>
        <v xml:space="preserve"> </v>
      </c>
      <c r="P952" s="29" t="str">
        <f>Замеры!V948</f>
        <v xml:space="preserve"> </v>
      </c>
      <c r="Q952" s="29" t="str">
        <f>IF(Замеры!T948=0," ","+")</f>
        <v xml:space="preserve"> </v>
      </c>
      <c r="R952" s="32">
        <f>Замеры!S948</f>
        <v>0</v>
      </c>
      <c r="W952" s="33" t="e">
        <f t="shared" si="28"/>
        <v>#VALUE!</v>
      </c>
      <c r="X952" s="31" t="s">
        <v>75</v>
      </c>
      <c r="Y952" s="33" t="e">
        <f t="shared" si="29"/>
        <v>#VALUE!</v>
      </c>
      <c r="Z952" s="32"/>
    </row>
    <row r="953" spans="1:26" x14ac:dyDescent="0.3">
      <c r="A953" s="35">
        <f>IF(Замеры!B949=0, " ", Замеры!B949)</f>
        <v>944</v>
      </c>
      <c r="B953" s="37" t="str">
        <f>CONCATENATE(Замеры!C949,Замеры!E949)</f>
        <v>Группа от QF</v>
      </c>
      <c r="C953" s="35" t="str">
        <f>IF(Замеры!H949=0," ", Замеры!H949)</f>
        <v xml:space="preserve"> </v>
      </c>
      <c r="D953" s="29" t="str">
        <f>IF(Замеры!T949=0, " ", Замеры!R949)</f>
        <v xml:space="preserve"> </v>
      </c>
      <c r="E953" s="29" t="str">
        <f>CONCATENATE(Замеры!N949,Замеры!Q949,Замеры!P949)</f>
        <v xml:space="preserve"> </v>
      </c>
      <c r="F953" s="30" t="str">
        <f>IF(Замеры!T949=0," ","---")</f>
        <v xml:space="preserve"> </v>
      </c>
      <c r="G953" s="31" t="str">
        <f>IF(Замеры!T949=0," ",Замеры!I949)</f>
        <v xml:space="preserve"> </v>
      </c>
      <c r="H953" s="31" t="str">
        <f>CONCATENATE(Замеры!AE949,Замеры!U949,Замеры!AF949)</f>
        <v>0 0</v>
      </c>
      <c r="I953" s="29" t="str">
        <f>CONCATENATE(Замеры!AC949,Замеры!U949,Замеры!AD949)</f>
        <v>0 0</v>
      </c>
      <c r="J953" s="31" t="str">
        <f>IF(Замеры!T949=0," ",G953*2.55)</f>
        <v xml:space="preserve"> </v>
      </c>
      <c r="K953" s="29" t="str">
        <f>IF(Замеры!T949=0," ",Замеры!AA949)</f>
        <v xml:space="preserve"> </v>
      </c>
      <c r="L953" s="29" t="str">
        <f>IF(Замеры!T949=0," ",Замеры!AB949)</f>
        <v xml:space="preserve"> </v>
      </c>
      <c r="M953" s="29" t="str">
        <f>IF(Замеры!T949=0," ",0.1)</f>
        <v xml:space="preserve"> </v>
      </c>
      <c r="N953" s="29" t="str">
        <f>IF(Замеры!T949=0," ",Замеры!T949)</f>
        <v xml:space="preserve"> </v>
      </c>
      <c r="O953" s="29" t="str">
        <f>Замеры!U949</f>
        <v xml:space="preserve"> </v>
      </c>
      <c r="P953" s="29" t="str">
        <f>Замеры!V949</f>
        <v xml:space="preserve"> </v>
      </c>
      <c r="Q953" s="29" t="str">
        <f>IF(Замеры!T949=0," ","+")</f>
        <v xml:space="preserve"> </v>
      </c>
      <c r="R953" s="32">
        <f>Замеры!S949</f>
        <v>0</v>
      </c>
      <c r="W953" s="33" t="e">
        <f t="shared" si="28"/>
        <v>#VALUE!</v>
      </c>
      <c r="X953" s="31" t="s">
        <v>75</v>
      </c>
      <c r="Y953" s="33" t="e">
        <f t="shared" si="29"/>
        <v>#VALUE!</v>
      </c>
      <c r="Z953" s="32"/>
    </row>
    <row r="954" spans="1:26" x14ac:dyDescent="0.3">
      <c r="A954" s="35">
        <f>IF(Замеры!B950=0, " ", Замеры!B950)</f>
        <v>945</v>
      </c>
      <c r="B954" s="37" t="str">
        <f>CONCATENATE(Замеры!C950,Замеры!E950)</f>
        <v>Группа от QF</v>
      </c>
      <c r="C954" s="35" t="str">
        <f>IF(Замеры!H950=0," ", Замеры!H950)</f>
        <v xml:space="preserve"> </v>
      </c>
      <c r="D954" s="29" t="str">
        <f>IF(Замеры!T950=0, " ", Замеры!R950)</f>
        <v xml:space="preserve"> </v>
      </c>
      <c r="E954" s="29" t="str">
        <f>CONCATENATE(Замеры!N950,Замеры!Q950,Замеры!P950)</f>
        <v xml:space="preserve"> </v>
      </c>
      <c r="F954" s="30" t="str">
        <f>IF(Замеры!T950=0," ","---")</f>
        <v xml:space="preserve"> </v>
      </c>
      <c r="G954" s="31" t="str">
        <f>IF(Замеры!T950=0," ",Замеры!I950)</f>
        <v xml:space="preserve"> </v>
      </c>
      <c r="H954" s="31" t="str">
        <f>CONCATENATE(Замеры!AE950,Замеры!U950,Замеры!AF950)</f>
        <v>0 0</v>
      </c>
      <c r="I954" s="29" t="str">
        <f>CONCATENATE(Замеры!AC950,Замеры!U950,Замеры!AD950)</f>
        <v>0 0</v>
      </c>
      <c r="J954" s="31" t="str">
        <f>IF(Замеры!T950=0," ",G954*2.55)</f>
        <v xml:space="preserve"> </v>
      </c>
      <c r="K954" s="29" t="str">
        <f>IF(Замеры!T950=0," ",Замеры!AA950)</f>
        <v xml:space="preserve"> </v>
      </c>
      <c r="L954" s="29" t="str">
        <f>IF(Замеры!T950=0," ",Замеры!AB950)</f>
        <v xml:space="preserve"> </v>
      </c>
      <c r="M954" s="29" t="str">
        <f>IF(Замеры!T950=0," ",0.1)</f>
        <v xml:space="preserve"> </v>
      </c>
      <c r="N954" s="29" t="str">
        <f>IF(Замеры!T950=0," ",Замеры!T950)</f>
        <v xml:space="preserve"> </v>
      </c>
      <c r="O954" s="29" t="str">
        <f>Замеры!U950</f>
        <v xml:space="preserve"> </v>
      </c>
      <c r="P954" s="29" t="str">
        <f>Замеры!V950</f>
        <v xml:space="preserve"> </v>
      </c>
      <c r="Q954" s="29" t="str">
        <f>IF(Замеры!T950=0," ","+")</f>
        <v xml:space="preserve"> </v>
      </c>
      <c r="R954" s="32">
        <f>Замеры!S950</f>
        <v>0</v>
      </c>
      <c r="W954" s="33" t="e">
        <f t="shared" si="28"/>
        <v>#VALUE!</v>
      </c>
      <c r="X954" s="31" t="s">
        <v>75</v>
      </c>
      <c r="Y954" s="33" t="e">
        <f t="shared" si="29"/>
        <v>#VALUE!</v>
      </c>
      <c r="Z954" s="32"/>
    </row>
    <row r="955" spans="1:26" x14ac:dyDescent="0.3">
      <c r="A955" s="35">
        <f>IF(Замеры!B951=0, " ", Замеры!B951)</f>
        <v>946</v>
      </c>
      <c r="B955" s="37" t="str">
        <f>CONCATENATE(Замеры!C951,Замеры!E951)</f>
        <v>Группа от QF</v>
      </c>
      <c r="C955" s="35" t="str">
        <f>IF(Замеры!H951=0," ", Замеры!H951)</f>
        <v xml:space="preserve"> </v>
      </c>
      <c r="D955" s="29" t="str">
        <f>IF(Замеры!T951=0, " ", Замеры!R951)</f>
        <v xml:space="preserve"> </v>
      </c>
      <c r="E955" s="29" t="str">
        <f>CONCATENATE(Замеры!N951,Замеры!Q951,Замеры!P951)</f>
        <v xml:space="preserve"> </v>
      </c>
      <c r="F955" s="30" t="str">
        <f>IF(Замеры!T951=0," ","---")</f>
        <v xml:space="preserve"> </v>
      </c>
      <c r="G955" s="31" t="str">
        <f>IF(Замеры!T951=0," ",Замеры!I951)</f>
        <v xml:space="preserve"> </v>
      </c>
      <c r="H955" s="31" t="str">
        <f>CONCATENATE(Замеры!AE951,Замеры!U951,Замеры!AF951)</f>
        <v>0 0</v>
      </c>
      <c r="I955" s="29" t="str">
        <f>CONCATENATE(Замеры!AC951,Замеры!U951,Замеры!AD951)</f>
        <v>0 0</v>
      </c>
      <c r="J955" s="31" t="str">
        <f>IF(Замеры!T951=0," ",G955*2.55)</f>
        <v xml:space="preserve"> </v>
      </c>
      <c r="K955" s="29" t="str">
        <f>IF(Замеры!T951=0," ",Замеры!AA951)</f>
        <v xml:space="preserve"> </v>
      </c>
      <c r="L955" s="29" t="str">
        <f>IF(Замеры!T951=0," ",Замеры!AB951)</f>
        <v xml:space="preserve"> </v>
      </c>
      <c r="M955" s="29" t="str">
        <f>IF(Замеры!T951=0," ",0.1)</f>
        <v xml:space="preserve"> </v>
      </c>
      <c r="N955" s="29" t="str">
        <f>IF(Замеры!T951=0," ",Замеры!T951)</f>
        <v xml:space="preserve"> </v>
      </c>
      <c r="O955" s="29" t="str">
        <f>Замеры!U951</f>
        <v xml:space="preserve"> </v>
      </c>
      <c r="P955" s="29" t="str">
        <f>Замеры!V951</f>
        <v xml:space="preserve"> </v>
      </c>
      <c r="Q955" s="29" t="str">
        <f>IF(Замеры!T951=0," ","+")</f>
        <v xml:space="preserve"> </v>
      </c>
      <c r="R955" s="32">
        <f>Замеры!S951</f>
        <v>0</v>
      </c>
      <c r="W955" s="33" t="e">
        <f t="shared" si="28"/>
        <v>#VALUE!</v>
      </c>
      <c r="X955" s="31" t="s">
        <v>75</v>
      </c>
      <c r="Y955" s="33" t="e">
        <f t="shared" si="29"/>
        <v>#VALUE!</v>
      </c>
      <c r="Z955" s="32"/>
    </row>
    <row r="956" spans="1:26" x14ac:dyDescent="0.3">
      <c r="A956" s="35">
        <f>IF(Замеры!B952=0, " ", Замеры!B952)</f>
        <v>947</v>
      </c>
      <c r="B956" s="37" t="str">
        <f>CONCATENATE(Замеры!C952,Замеры!E952)</f>
        <v>Группа от QF</v>
      </c>
      <c r="C956" s="35" t="str">
        <f>IF(Замеры!H952=0," ", Замеры!H952)</f>
        <v xml:space="preserve"> </v>
      </c>
      <c r="D956" s="29" t="str">
        <f>IF(Замеры!T952=0, " ", Замеры!R952)</f>
        <v xml:space="preserve"> </v>
      </c>
      <c r="E956" s="29" t="str">
        <f>CONCATENATE(Замеры!N952,Замеры!Q952,Замеры!P952)</f>
        <v xml:space="preserve"> </v>
      </c>
      <c r="F956" s="30" t="str">
        <f>IF(Замеры!T952=0," ","---")</f>
        <v xml:space="preserve"> </v>
      </c>
      <c r="G956" s="31" t="str">
        <f>IF(Замеры!T952=0," ",Замеры!I952)</f>
        <v xml:space="preserve"> </v>
      </c>
      <c r="H956" s="31" t="str">
        <f>CONCATENATE(Замеры!AE952,Замеры!U952,Замеры!AF952)</f>
        <v>0 0</v>
      </c>
      <c r="I956" s="29" t="str">
        <f>CONCATENATE(Замеры!AC952,Замеры!U952,Замеры!AD952)</f>
        <v>0 0</v>
      </c>
      <c r="J956" s="31" t="str">
        <f>IF(Замеры!T952=0," ",G956*2.55)</f>
        <v xml:space="preserve"> </v>
      </c>
      <c r="K956" s="29" t="str">
        <f>IF(Замеры!T952=0," ",Замеры!AA952)</f>
        <v xml:space="preserve"> </v>
      </c>
      <c r="L956" s="29" t="str">
        <f>IF(Замеры!T952=0," ",Замеры!AB952)</f>
        <v xml:space="preserve"> </v>
      </c>
      <c r="M956" s="29" t="str">
        <f>IF(Замеры!T952=0," ",0.1)</f>
        <v xml:space="preserve"> </v>
      </c>
      <c r="N956" s="29" t="str">
        <f>IF(Замеры!T952=0," ",Замеры!T952)</f>
        <v xml:space="preserve"> </v>
      </c>
      <c r="O956" s="29" t="str">
        <f>Замеры!U952</f>
        <v xml:space="preserve"> </v>
      </c>
      <c r="P956" s="29" t="str">
        <f>Замеры!V952</f>
        <v xml:space="preserve"> </v>
      </c>
      <c r="Q956" s="29" t="str">
        <f>IF(Замеры!T952=0," ","+")</f>
        <v xml:space="preserve"> </v>
      </c>
      <c r="R956" s="32">
        <f>Замеры!S952</f>
        <v>0</v>
      </c>
      <c r="W956" s="33" t="e">
        <f t="shared" si="28"/>
        <v>#VALUE!</v>
      </c>
      <c r="X956" s="31" t="s">
        <v>75</v>
      </c>
      <c r="Y956" s="33" t="e">
        <f t="shared" si="29"/>
        <v>#VALUE!</v>
      </c>
      <c r="Z956" s="32"/>
    </row>
    <row r="957" spans="1:26" x14ac:dyDescent="0.3">
      <c r="A957" s="35">
        <f>IF(Замеры!B953=0, " ", Замеры!B953)</f>
        <v>948</v>
      </c>
      <c r="B957" s="37" t="str">
        <f>CONCATENATE(Замеры!C953,Замеры!E953)</f>
        <v>Группа от QF</v>
      </c>
      <c r="C957" s="35" t="str">
        <f>IF(Замеры!H953=0," ", Замеры!H953)</f>
        <v xml:space="preserve"> </v>
      </c>
      <c r="D957" s="29" t="str">
        <f>IF(Замеры!T953=0, " ", Замеры!R953)</f>
        <v xml:space="preserve"> </v>
      </c>
      <c r="E957" s="29" t="str">
        <f>CONCATENATE(Замеры!N953,Замеры!Q953,Замеры!P953)</f>
        <v xml:space="preserve"> </v>
      </c>
      <c r="F957" s="30" t="str">
        <f>IF(Замеры!T953=0," ","---")</f>
        <v xml:space="preserve"> </v>
      </c>
      <c r="G957" s="31" t="str">
        <f>IF(Замеры!T953=0," ",Замеры!I953)</f>
        <v xml:space="preserve"> </v>
      </c>
      <c r="H957" s="31" t="str">
        <f>CONCATENATE(Замеры!AE953,Замеры!U953,Замеры!AF953)</f>
        <v>0 0</v>
      </c>
      <c r="I957" s="29" t="str">
        <f>CONCATENATE(Замеры!AC953,Замеры!U953,Замеры!AD953)</f>
        <v>0 0</v>
      </c>
      <c r="J957" s="31" t="str">
        <f>IF(Замеры!T953=0," ",G957*2.55)</f>
        <v xml:space="preserve"> </v>
      </c>
      <c r="K957" s="29" t="str">
        <f>IF(Замеры!T953=0," ",Замеры!AA953)</f>
        <v xml:space="preserve"> </v>
      </c>
      <c r="L957" s="29" t="str">
        <f>IF(Замеры!T953=0," ",Замеры!AB953)</f>
        <v xml:space="preserve"> </v>
      </c>
      <c r="M957" s="29" t="str">
        <f>IF(Замеры!T953=0," ",0.1)</f>
        <v xml:space="preserve"> </v>
      </c>
      <c r="N957" s="29" t="str">
        <f>IF(Замеры!T953=0," ",Замеры!T953)</f>
        <v xml:space="preserve"> </v>
      </c>
      <c r="O957" s="29" t="str">
        <f>Замеры!U953</f>
        <v xml:space="preserve"> </v>
      </c>
      <c r="P957" s="29" t="str">
        <f>Замеры!V953</f>
        <v xml:space="preserve"> </v>
      </c>
      <c r="Q957" s="29" t="str">
        <f>IF(Замеры!T953=0," ","+")</f>
        <v xml:space="preserve"> </v>
      </c>
      <c r="R957" s="32">
        <f>Замеры!S953</f>
        <v>0</v>
      </c>
      <c r="W957" s="33" t="e">
        <f t="shared" si="28"/>
        <v>#VALUE!</v>
      </c>
      <c r="X957" s="31" t="s">
        <v>75</v>
      </c>
      <c r="Y957" s="33" t="e">
        <f t="shared" si="29"/>
        <v>#VALUE!</v>
      </c>
      <c r="Z957" s="32"/>
    </row>
    <row r="958" spans="1:26" x14ac:dyDescent="0.3">
      <c r="A958" s="35">
        <f>IF(Замеры!B954=0, " ", Замеры!B954)</f>
        <v>949</v>
      </c>
      <c r="B958" s="37" t="str">
        <f>CONCATENATE(Замеры!C954,Замеры!E954)</f>
        <v>Группа от QF</v>
      </c>
      <c r="C958" s="35" t="str">
        <f>IF(Замеры!H954=0," ", Замеры!H954)</f>
        <v xml:space="preserve"> </v>
      </c>
      <c r="D958" s="29" t="str">
        <f>IF(Замеры!T954=0, " ", Замеры!R954)</f>
        <v xml:space="preserve"> </v>
      </c>
      <c r="E958" s="29" t="str">
        <f>CONCATENATE(Замеры!N954,Замеры!Q954,Замеры!P954)</f>
        <v xml:space="preserve"> </v>
      </c>
      <c r="F958" s="30" t="str">
        <f>IF(Замеры!T954=0," ","---")</f>
        <v xml:space="preserve"> </v>
      </c>
      <c r="G958" s="31" t="str">
        <f>IF(Замеры!T954=0," ",Замеры!I954)</f>
        <v xml:space="preserve"> </v>
      </c>
      <c r="H958" s="31" t="str">
        <f>CONCATENATE(Замеры!AE954,Замеры!U954,Замеры!AF954)</f>
        <v>0 0</v>
      </c>
      <c r="I958" s="29" t="str">
        <f>CONCATENATE(Замеры!AC954,Замеры!U954,Замеры!AD954)</f>
        <v>0 0</v>
      </c>
      <c r="J958" s="31" t="str">
        <f>IF(Замеры!T954=0," ",G958*2.55)</f>
        <v xml:space="preserve"> </v>
      </c>
      <c r="K958" s="29" t="str">
        <f>IF(Замеры!T954=0," ",Замеры!AA954)</f>
        <v xml:space="preserve"> </v>
      </c>
      <c r="L958" s="29" t="str">
        <f>IF(Замеры!T954=0," ",Замеры!AB954)</f>
        <v xml:space="preserve"> </v>
      </c>
      <c r="M958" s="29" t="str">
        <f>IF(Замеры!T954=0," ",0.1)</f>
        <v xml:space="preserve"> </v>
      </c>
      <c r="N958" s="29" t="str">
        <f>IF(Замеры!T954=0," ",Замеры!T954)</f>
        <v xml:space="preserve"> </v>
      </c>
      <c r="O958" s="29" t="str">
        <f>Замеры!U954</f>
        <v xml:space="preserve"> </v>
      </c>
      <c r="P958" s="29" t="str">
        <f>Замеры!V954</f>
        <v xml:space="preserve"> </v>
      </c>
      <c r="Q958" s="29" t="str">
        <f>IF(Замеры!T954=0," ","+")</f>
        <v xml:space="preserve"> </v>
      </c>
      <c r="R958" s="32">
        <f>Замеры!S954</f>
        <v>0</v>
      </c>
      <c r="W958" s="33" t="e">
        <f t="shared" si="28"/>
        <v>#VALUE!</v>
      </c>
      <c r="X958" s="31" t="s">
        <v>75</v>
      </c>
      <c r="Y958" s="33" t="e">
        <f t="shared" si="29"/>
        <v>#VALUE!</v>
      </c>
      <c r="Z958" s="32"/>
    </row>
    <row r="959" spans="1:26" x14ac:dyDescent="0.3">
      <c r="A959" s="35">
        <f>IF(Замеры!B955=0, " ", Замеры!B955)</f>
        <v>950</v>
      </c>
      <c r="B959" s="37" t="str">
        <f>CONCATENATE(Замеры!C955,Замеры!E955)</f>
        <v>Группа от QF</v>
      </c>
      <c r="C959" s="35" t="str">
        <f>IF(Замеры!H955=0," ", Замеры!H955)</f>
        <v xml:space="preserve"> </v>
      </c>
      <c r="D959" s="29" t="str">
        <f>IF(Замеры!T955=0, " ", Замеры!R955)</f>
        <v xml:space="preserve"> </v>
      </c>
      <c r="E959" s="29" t="str">
        <f>CONCATENATE(Замеры!N955,Замеры!Q955,Замеры!P955)</f>
        <v xml:space="preserve"> </v>
      </c>
      <c r="F959" s="30" t="str">
        <f>IF(Замеры!T955=0," ","---")</f>
        <v xml:space="preserve"> </v>
      </c>
      <c r="G959" s="31" t="str">
        <f>IF(Замеры!T955=0," ",Замеры!I955)</f>
        <v xml:space="preserve"> </v>
      </c>
      <c r="H959" s="31" t="str">
        <f>CONCATENATE(Замеры!AE955,Замеры!U955,Замеры!AF955)</f>
        <v>0 0</v>
      </c>
      <c r="I959" s="29" t="str">
        <f>CONCATENATE(Замеры!AC955,Замеры!U955,Замеры!AD955)</f>
        <v>0 0</v>
      </c>
      <c r="J959" s="31" t="str">
        <f>IF(Замеры!T955=0," ",G959*2.55)</f>
        <v xml:space="preserve"> </v>
      </c>
      <c r="K959" s="29" t="str">
        <f>IF(Замеры!T955=0," ",Замеры!AA955)</f>
        <v xml:space="preserve"> </v>
      </c>
      <c r="L959" s="29" t="str">
        <f>IF(Замеры!T955=0," ",Замеры!AB955)</f>
        <v xml:space="preserve"> </v>
      </c>
      <c r="M959" s="29" t="str">
        <f>IF(Замеры!T955=0," ",0.1)</f>
        <v xml:space="preserve"> </v>
      </c>
      <c r="N959" s="29" t="str">
        <f>IF(Замеры!T955=0," ",Замеры!T955)</f>
        <v xml:space="preserve"> </v>
      </c>
      <c r="O959" s="29" t="str">
        <f>Замеры!U955</f>
        <v xml:space="preserve"> </v>
      </c>
      <c r="P959" s="29" t="str">
        <f>Замеры!V955</f>
        <v xml:space="preserve"> </v>
      </c>
      <c r="Q959" s="29" t="str">
        <f>IF(Замеры!T955=0," ","+")</f>
        <v xml:space="preserve"> </v>
      </c>
      <c r="R959" s="32">
        <f>Замеры!S955</f>
        <v>0</v>
      </c>
      <c r="W959" s="33" t="e">
        <f t="shared" si="28"/>
        <v>#VALUE!</v>
      </c>
      <c r="X959" s="31" t="s">
        <v>75</v>
      </c>
      <c r="Y959" s="33" t="e">
        <f t="shared" si="29"/>
        <v>#VALUE!</v>
      </c>
      <c r="Z959" s="32"/>
    </row>
    <row r="960" spans="1:26" x14ac:dyDescent="0.3">
      <c r="A960" s="35">
        <f>IF(Замеры!B956=0, " ", Замеры!B956)</f>
        <v>951</v>
      </c>
      <c r="B960" s="37" t="str">
        <f>CONCATENATE(Замеры!C956,Замеры!E956)</f>
        <v>Группа от QF</v>
      </c>
      <c r="C960" s="35" t="str">
        <f>IF(Замеры!H956=0," ", Замеры!H956)</f>
        <v xml:space="preserve"> </v>
      </c>
      <c r="D960" s="29" t="str">
        <f>IF(Замеры!T956=0, " ", Замеры!R956)</f>
        <v xml:space="preserve"> </v>
      </c>
      <c r="E960" s="29" t="str">
        <f>CONCATENATE(Замеры!N956,Замеры!Q956,Замеры!P956)</f>
        <v xml:space="preserve"> </v>
      </c>
      <c r="F960" s="30" t="str">
        <f>IF(Замеры!T956=0," ","---")</f>
        <v xml:space="preserve"> </v>
      </c>
      <c r="G960" s="31" t="str">
        <f>IF(Замеры!T956=0," ",Замеры!I956)</f>
        <v xml:space="preserve"> </v>
      </c>
      <c r="H960" s="31" t="str">
        <f>CONCATENATE(Замеры!AE956,Замеры!U956,Замеры!AF956)</f>
        <v>0 0</v>
      </c>
      <c r="I960" s="29" t="str">
        <f>CONCATENATE(Замеры!AC956,Замеры!U956,Замеры!AD956)</f>
        <v>0 0</v>
      </c>
      <c r="J960" s="31" t="str">
        <f>IF(Замеры!T956=0," ",G960*2.55)</f>
        <v xml:space="preserve"> </v>
      </c>
      <c r="K960" s="29" t="str">
        <f>IF(Замеры!T956=0," ",Замеры!AA956)</f>
        <v xml:space="preserve"> </v>
      </c>
      <c r="L960" s="29" t="str">
        <f>IF(Замеры!T956=0," ",Замеры!AB956)</f>
        <v xml:space="preserve"> </v>
      </c>
      <c r="M960" s="29" t="str">
        <f>IF(Замеры!T956=0," ",0.1)</f>
        <v xml:space="preserve"> </v>
      </c>
      <c r="N960" s="29" t="str">
        <f>IF(Замеры!T956=0," ",Замеры!T956)</f>
        <v xml:space="preserve"> </v>
      </c>
      <c r="O960" s="29" t="str">
        <f>Замеры!U956</f>
        <v xml:space="preserve"> </v>
      </c>
      <c r="P960" s="29" t="str">
        <f>Замеры!V956</f>
        <v xml:space="preserve"> </v>
      </c>
      <c r="Q960" s="29" t="str">
        <f>IF(Замеры!T956=0," ","+")</f>
        <v xml:space="preserve"> </v>
      </c>
      <c r="R960" s="32">
        <f>Замеры!S956</f>
        <v>0</v>
      </c>
      <c r="W960" s="33" t="e">
        <f t="shared" si="28"/>
        <v>#VALUE!</v>
      </c>
      <c r="X960" s="31" t="s">
        <v>75</v>
      </c>
      <c r="Y960" s="33" t="e">
        <f t="shared" si="29"/>
        <v>#VALUE!</v>
      </c>
      <c r="Z960" s="32"/>
    </row>
    <row r="961" spans="1:26" x14ac:dyDescent="0.3">
      <c r="A961" s="35">
        <f>IF(Замеры!B957=0, " ", Замеры!B957)</f>
        <v>952</v>
      </c>
      <c r="B961" s="37" t="str">
        <f>CONCATENATE(Замеры!C957,Замеры!E957)</f>
        <v>Группа от QF</v>
      </c>
      <c r="C961" s="35" t="str">
        <f>IF(Замеры!H957=0," ", Замеры!H957)</f>
        <v xml:space="preserve"> </v>
      </c>
      <c r="D961" s="29" t="str">
        <f>IF(Замеры!T957=0, " ", Замеры!R957)</f>
        <v xml:space="preserve"> </v>
      </c>
      <c r="E961" s="29" t="str">
        <f>CONCATENATE(Замеры!N957,Замеры!Q957,Замеры!P957)</f>
        <v xml:space="preserve"> </v>
      </c>
      <c r="F961" s="30" t="str">
        <f>IF(Замеры!T957=0," ","---")</f>
        <v xml:space="preserve"> </v>
      </c>
      <c r="G961" s="31" t="str">
        <f>IF(Замеры!T957=0," ",Замеры!I957)</f>
        <v xml:space="preserve"> </v>
      </c>
      <c r="H961" s="31" t="str">
        <f>CONCATENATE(Замеры!AE957,Замеры!U957,Замеры!AF957)</f>
        <v>0 0</v>
      </c>
      <c r="I961" s="29" t="str">
        <f>CONCATENATE(Замеры!AC957,Замеры!U957,Замеры!AD957)</f>
        <v>0 0</v>
      </c>
      <c r="J961" s="31" t="str">
        <f>IF(Замеры!T957=0," ",G961*2.55)</f>
        <v xml:space="preserve"> </v>
      </c>
      <c r="K961" s="29" t="str">
        <f>IF(Замеры!T957=0," ",Замеры!AA957)</f>
        <v xml:space="preserve"> </v>
      </c>
      <c r="L961" s="29" t="str">
        <f>IF(Замеры!T957=0," ",Замеры!AB957)</f>
        <v xml:space="preserve"> </v>
      </c>
      <c r="M961" s="29" t="str">
        <f>IF(Замеры!T957=0," ",0.1)</f>
        <v xml:space="preserve"> </v>
      </c>
      <c r="N961" s="29" t="str">
        <f>IF(Замеры!T957=0," ",Замеры!T957)</f>
        <v xml:space="preserve"> </v>
      </c>
      <c r="O961" s="29" t="str">
        <f>Замеры!U957</f>
        <v xml:space="preserve"> </v>
      </c>
      <c r="P961" s="29" t="str">
        <f>Замеры!V957</f>
        <v xml:space="preserve"> </v>
      </c>
      <c r="Q961" s="29" t="str">
        <f>IF(Замеры!T957=0," ","+")</f>
        <v xml:space="preserve"> </v>
      </c>
      <c r="R961" s="32">
        <f>Замеры!S957</f>
        <v>0</v>
      </c>
      <c r="W961" s="33" t="e">
        <f t="shared" si="28"/>
        <v>#VALUE!</v>
      </c>
      <c r="X961" s="31" t="s">
        <v>75</v>
      </c>
      <c r="Y961" s="33" t="e">
        <f t="shared" si="29"/>
        <v>#VALUE!</v>
      </c>
      <c r="Z961" s="32"/>
    </row>
    <row r="962" spans="1:26" x14ac:dyDescent="0.3">
      <c r="A962" s="35">
        <f>IF(Замеры!B958=0, " ", Замеры!B958)</f>
        <v>953</v>
      </c>
      <c r="B962" s="37" t="str">
        <f>CONCATENATE(Замеры!C958,Замеры!E958)</f>
        <v>Группа от QF</v>
      </c>
      <c r="C962" s="35" t="str">
        <f>IF(Замеры!H958=0," ", Замеры!H958)</f>
        <v xml:space="preserve"> </v>
      </c>
      <c r="D962" s="29" t="str">
        <f>IF(Замеры!T958=0, " ", Замеры!R958)</f>
        <v xml:space="preserve"> </v>
      </c>
      <c r="E962" s="29" t="str">
        <f>CONCATENATE(Замеры!N958,Замеры!Q958,Замеры!P958)</f>
        <v xml:space="preserve"> </v>
      </c>
      <c r="F962" s="30" t="str">
        <f>IF(Замеры!T958=0," ","---")</f>
        <v xml:space="preserve"> </v>
      </c>
      <c r="G962" s="31" t="str">
        <f>IF(Замеры!T958=0," ",Замеры!I958)</f>
        <v xml:space="preserve"> </v>
      </c>
      <c r="H962" s="31" t="str">
        <f>CONCATENATE(Замеры!AE958,Замеры!U958,Замеры!AF958)</f>
        <v>0 0</v>
      </c>
      <c r="I962" s="29" t="str">
        <f>CONCATENATE(Замеры!AC958,Замеры!U958,Замеры!AD958)</f>
        <v>0 0</v>
      </c>
      <c r="J962" s="31" t="str">
        <f>IF(Замеры!T958=0," ",G962*2.55)</f>
        <v xml:space="preserve"> </v>
      </c>
      <c r="K962" s="29" t="str">
        <f>IF(Замеры!T958=0," ",Замеры!AA958)</f>
        <v xml:space="preserve"> </v>
      </c>
      <c r="L962" s="29" t="str">
        <f>IF(Замеры!T958=0," ",Замеры!AB958)</f>
        <v xml:space="preserve"> </v>
      </c>
      <c r="M962" s="29" t="str">
        <f>IF(Замеры!T958=0," ",0.1)</f>
        <v xml:space="preserve"> </v>
      </c>
      <c r="N962" s="29" t="str">
        <f>IF(Замеры!T958=0," ",Замеры!T958)</f>
        <v xml:space="preserve"> </v>
      </c>
      <c r="O962" s="29" t="str">
        <f>Замеры!U958</f>
        <v xml:space="preserve"> </v>
      </c>
      <c r="P962" s="29" t="str">
        <f>Замеры!V958</f>
        <v xml:space="preserve"> </v>
      </c>
      <c r="Q962" s="29" t="str">
        <f>IF(Замеры!T958=0," ","+")</f>
        <v xml:space="preserve"> </v>
      </c>
      <c r="R962" s="32">
        <f>Замеры!S958</f>
        <v>0</v>
      </c>
      <c r="W962" s="33" t="e">
        <f t="shared" si="28"/>
        <v>#VALUE!</v>
      </c>
      <c r="X962" s="31" t="s">
        <v>75</v>
      </c>
      <c r="Y962" s="33" t="e">
        <f t="shared" si="29"/>
        <v>#VALUE!</v>
      </c>
      <c r="Z962" s="32"/>
    </row>
    <row r="963" spans="1:26" x14ac:dyDescent="0.3">
      <c r="A963" s="35">
        <f>IF(Замеры!B959=0, " ", Замеры!B959)</f>
        <v>954</v>
      </c>
      <c r="B963" s="37" t="str">
        <f>CONCATENATE(Замеры!C959,Замеры!E959)</f>
        <v>Группа от QF</v>
      </c>
      <c r="C963" s="35" t="str">
        <f>IF(Замеры!H959=0," ", Замеры!H959)</f>
        <v xml:space="preserve"> </v>
      </c>
      <c r="D963" s="29" t="str">
        <f>IF(Замеры!T959=0, " ", Замеры!R959)</f>
        <v xml:space="preserve"> </v>
      </c>
      <c r="E963" s="29" t="str">
        <f>CONCATENATE(Замеры!N959,Замеры!Q959,Замеры!P959)</f>
        <v xml:space="preserve"> </v>
      </c>
      <c r="F963" s="30" t="str">
        <f>IF(Замеры!T959=0," ","---")</f>
        <v xml:space="preserve"> </v>
      </c>
      <c r="G963" s="31" t="str">
        <f>IF(Замеры!T959=0," ",Замеры!I959)</f>
        <v xml:space="preserve"> </v>
      </c>
      <c r="H963" s="31" t="str">
        <f>CONCATENATE(Замеры!AE959,Замеры!U959,Замеры!AF959)</f>
        <v>0 0</v>
      </c>
      <c r="I963" s="29" t="str">
        <f>CONCATENATE(Замеры!AC959,Замеры!U959,Замеры!AD959)</f>
        <v>0 0</v>
      </c>
      <c r="J963" s="31" t="str">
        <f>IF(Замеры!T959=0," ",G963*2.55)</f>
        <v xml:space="preserve"> </v>
      </c>
      <c r="K963" s="29" t="str">
        <f>IF(Замеры!T959=0," ",Замеры!AA959)</f>
        <v xml:space="preserve"> </v>
      </c>
      <c r="L963" s="29" t="str">
        <f>IF(Замеры!T959=0," ",Замеры!AB959)</f>
        <v xml:space="preserve"> </v>
      </c>
      <c r="M963" s="29" t="str">
        <f>IF(Замеры!T959=0," ",0.1)</f>
        <v xml:space="preserve"> </v>
      </c>
      <c r="N963" s="29" t="str">
        <f>IF(Замеры!T959=0," ",Замеры!T959)</f>
        <v xml:space="preserve"> </v>
      </c>
      <c r="O963" s="29" t="str">
        <f>Замеры!U959</f>
        <v xml:space="preserve"> </v>
      </c>
      <c r="P963" s="29" t="str">
        <f>Замеры!V959</f>
        <v xml:space="preserve"> </v>
      </c>
      <c r="Q963" s="29" t="str">
        <f>IF(Замеры!T959=0," ","+")</f>
        <v xml:space="preserve"> </v>
      </c>
      <c r="R963" s="32">
        <f>Замеры!S959</f>
        <v>0</v>
      </c>
      <c r="W963" s="33" t="e">
        <f t="shared" si="28"/>
        <v>#VALUE!</v>
      </c>
      <c r="X963" s="31" t="s">
        <v>75</v>
      </c>
      <c r="Y963" s="33" t="e">
        <f t="shared" si="29"/>
        <v>#VALUE!</v>
      </c>
      <c r="Z963" s="32"/>
    </row>
    <row r="964" spans="1:26" x14ac:dyDescent="0.3">
      <c r="A964" s="35">
        <f>IF(Замеры!B960=0, " ", Замеры!B960)</f>
        <v>955</v>
      </c>
      <c r="B964" s="37" t="str">
        <f>CONCATENATE(Замеры!C960,Замеры!E960)</f>
        <v>Группа от QF</v>
      </c>
      <c r="C964" s="35" t="str">
        <f>IF(Замеры!H960=0," ", Замеры!H960)</f>
        <v xml:space="preserve"> </v>
      </c>
      <c r="D964" s="29" t="str">
        <f>IF(Замеры!T960=0, " ", Замеры!R960)</f>
        <v xml:space="preserve"> </v>
      </c>
      <c r="E964" s="29" t="str">
        <f>CONCATENATE(Замеры!N960,Замеры!Q960,Замеры!P960)</f>
        <v xml:space="preserve"> </v>
      </c>
      <c r="F964" s="30" t="str">
        <f>IF(Замеры!T960=0," ","---")</f>
        <v xml:space="preserve"> </v>
      </c>
      <c r="G964" s="31" t="str">
        <f>IF(Замеры!T960=0," ",Замеры!I960)</f>
        <v xml:space="preserve"> </v>
      </c>
      <c r="H964" s="31" t="str">
        <f>CONCATENATE(Замеры!AE960,Замеры!U960,Замеры!AF960)</f>
        <v>0 0</v>
      </c>
      <c r="I964" s="29" t="str">
        <f>CONCATENATE(Замеры!AC960,Замеры!U960,Замеры!AD960)</f>
        <v>0 0</v>
      </c>
      <c r="J964" s="31" t="str">
        <f>IF(Замеры!T960=0," ",G964*2.55)</f>
        <v xml:space="preserve"> </v>
      </c>
      <c r="K964" s="29" t="str">
        <f>IF(Замеры!T960=0," ",Замеры!AA960)</f>
        <v xml:space="preserve"> </v>
      </c>
      <c r="L964" s="29" t="str">
        <f>IF(Замеры!T960=0," ",Замеры!AB960)</f>
        <v xml:space="preserve"> </v>
      </c>
      <c r="M964" s="29" t="str">
        <f>IF(Замеры!T960=0," ",0.1)</f>
        <v xml:space="preserve"> </v>
      </c>
      <c r="N964" s="29" t="str">
        <f>IF(Замеры!T960=0," ",Замеры!T960)</f>
        <v xml:space="preserve"> </v>
      </c>
      <c r="O964" s="29" t="str">
        <f>Замеры!U960</f>
        <v xml:space="preserve"> </v>
      </c>
      <c r="P964" s="29" t="str">
        <f>Замеры!V960</f>
        <v xml:space="preserve"> </v>
      </c>
      <c r="Q964" s="29" t="str">
        <f>IF(Замеры!T960=0," ","+")</f>
        <v xml:space="preserve"> </v>
      </c>
      <c r="R964" s="32">
        <f>Замеры!S960</f>
        <v>0</v>
      </c>
      <c r="W964" s="33" t="e">
        <f t="shared" si="28"/>
        <v>#VALUE!</v>
      </c>
      <c r="X964" s="31" t="s">
        <v>75</v>
      </c>
      <c r="Y964" s="33" t="e">
        <f t="shared" si="29"/>
        <v>#VALUE!</v>
      </c>
      <c r="Z964" s="32"/>
    </row>
    <row r="965" spans="1:26" x14ac:dyDescent="0.3">
      <c r="A965" s="35">
        <f>IF(Замеры!B961=0, " ", Замеры!B961)</f>
        <v>956</v>
      </c>
      <c r="B965" s="37" t="str">
        <f>CONCATENATE(Замеры!C961,Замеры!E961)</f>
        <v>Группа от QF</v>
      </c>
      <c r="C965" s="35" t="str">
        <f>IF(Замеры!H961=0," ", Замеры!H961)</f>
        <v xml:space="preserve"> </v>
      </c>
      <c r="D965" s="29" t="str">
        <f>IF(Замеры!T961=0, " ", Замеры!R961)</f>
        <v xml:space="preserve"> </v>
      </c>
      <c r="E965" s="29" t="str">
        <f>CONCATENATE(Замеры!N961,Замеры!Q961,Замеры!P961)</f>
        <v xml:space="preserve"> </v>
      </c>
      <c r="F965" s="30" t="str">
        <f>IF(Замеры!T961=0," ","---")</f>
        <v xml:space="preserve"> </v>
      </c>
      <c r="G965" s="31" t="str">
        <f>IF(Замеры!T961=0," ",Замеры!I961)</f>
        <v xml:space="preserve"> </v>
      </c>
      <c r="H965" s="31" t="str">
        <f>CONCATENATE(Замеры!AE961,Замеры!U961,Замеры!AF961)</f>
        <v>0 0</v>
      </c>
      <c r="I965" s="29" t="str">
        <f>CONCATENATE(Замеры!AC961,Замеры!U961,Замеры!AD961)</f>
        <v>0 0</v>
      </c>
      <c r="J965" s="31" t="str">
        <f>IF(Замеры!T961=0," ",G965*2.55)</f>
        <v xml:space="preserve"> </v>
      </c>
      <c r="K965" s="29" t="str">
        <f>IF(Замеры!T961=0," ",Замеры!AA961)</f>
        <v xml:space="preserve"> </v>
      </c>
      <c r="L965" s="29" t="str">
        <f>IF(Замеры!T961=0," ",Замеры!AB961)</f>
        <v xml:space="preserve"> </v>
      </c>
      <c r="M965" s="29" t="str">
        <f>IF(Замеры!T961=0," ",0.1)</f>
        <v xml:space="preserve"> </v>
      </c>
      <c r="N965" s="29" t="str">
        <f>IF(Замеры!T961=0," ",Замеры!T961)</f>
        <v xml:space="preserve"> </v>
      </c>
      <c r="O965" s="29" t="str">
        <f>Замеры!U961</f>
        <v xml:space="preserve"> </v>
      </c>
      <c r="P965" s="29" t="str">
        <f>Замеры!V961</f>
        <v xml:space="preserve"> </v>
      </c>
      <c r="Q965" s="29" t="str">
        <f>IF(Замеры!T961=0," ","+")</f>
        <v xml:space="preserve"> </v>
      </c>
      <c r="R965" s="32">
        <f>Замеры!S961</f>
        <v>0</v>
      </c>
      <c r="W965" s="33" t="e">
        <f t="shared" si="28"/>
        <v>#VALUE!</v>
      </c>
      <c r="X965" s="31" t="s">
        <v>75</v>
      </c>
      <c r="Y965" s="33" t="e">
        <f t="shared" si="29"/>
        <v>#VALUE!</v>
      </c>
      <c r="Z965" s="32"/>
    </row>
    <row r="966" spans="1:26" x14ac:dyDescent="0.3">
      <c r="A966" s="35">
        <f>IF(Замеры!B962=0, " ", Замеры!B962)</f>
        <v>957</v>
      </c>
      <c r="B966" s="37" t="str">
        <f>CONCATENATE(Замеры!C962,Замеры!E962)</f>
        <v>Группа от QF</v>
      </c>
      <c r="C966" s="35" t="str">
        <f>IF(Замеры!H962=0," ", Замеры!H962)</f>
        <v xml:space="preserve"> </v>
      </c>
      <c r="D966" s="29" t="str">
        <f>IF(Замеры!T962=0, " ", Замеры!R962)</f>
        <v xml:space="preserve"> </v>
      </c>
      <c r="E966" s="29" t="str">
        <f>CONCATENATE(Замеры!N962,Замеры!Q962,Замеры!P962)</f>
        <v xml:space="preserve"> </v>
      </c>
      <c r="F966" s="30" t="str">
        <f>IF(Замеры!T962=0," ","---")</f>
        <v xml:space="preserve"> </v>
      </c>
      <c r="G966" s="31" t="str">
        <f>IF(Замеры!T962=0," ",Замеры!I962)</f>
        <v xml:space="preserve"> </v>
      </c>
      <c r="H966" s="31" t="str">
        <f>CONCATENATE(Замеры!AE962,Замеры!U962,Замеры!AF962)</f>
        <v>0 0</v>
      </c>
      <c r="I966" s="29" t="str">
        <f>CONCATENATE(Замеры!AC962,Замеры!U962,Замеры!AD962)</f>
        <v>0 0</v>
      </c>
      <c r="J966" s="31" t="str">
        <f>IF(Замеры!T962=0," ",G966*2.55)</f>
        <v xml:space="preserve"> </v>
      </c>
      <c r="K966" s="29" t="str">
        <f>IF(Замеры!T962=0," ",Замеры!AA962)</f>
        <v xml:space="preserve"> </v>
      </c>
      <c r="L966" s="29" t="str">
        <f>IF(Замеры!T962=0," ",Замеры!AB962)</f>
        <v xml:space="preserve"> </v>
      </c>
      <c r="M966" s="29" t="str">
        <f>IF(Замеры!T962=0," ",0.1)</f>
        <v xml:space="preserve"> </v>
      </c>
      <c r="N966" s="29" t="str">
        <f>IF(Замеры!T962=0," ",Замеры!T962)</f>
        <v xml:space="preserve"> </v>
      </c>
      <c r="O966" s="29" t="str">
        <f>Замеры!U962</f>
        <v xml:space="preserve"> </v>
      </c>
      <c r="P966" s="29" t="str">
        <f>Замеры!V962</f>
        <v xml:space="preserve"> </v>
      </c>
      <c r="Q966" s="29" t="str">
        <f>IF(Замеры!T962=0," ","+")</f>
        <v xml:space="preserve"> </v>
      </c>
      <c r="R966" s="32">
        <f>Замеры!S962</f>
        <v>0</v>
      </c>
      <c r="W966" s="33" t="e">
        <f t="shared" si="28"/>
        <v>#VALUE!</v>
      </c>
      <c r="X966" s="31" t="s">
        <v>75</v>
      </c>
      <c r="Y966" s="33" t="e">
        <f t="shared" si="29"/>
        <v>#VALUE!</v>
      </c>
      <c r="Z966" s="32"/>
    </row>
    <row r="967" spans="1:26" x14ac:dyDescent="0.3">
      <c r="A967" s="35">
        <f>IF(Замеры!B963=0, " ", Замеры!B963)</f>
        <v>958</v>
      </c>
      <c r="B967" s="37" t="str">
        <f>CONCATENATE(Замеры!C963,Замеры!E963)</f>
        <v>Группа от QF</v>
      </c>
      <c r="C967" s="35" t="str">
        <f>IF(Замеры!H963=0," ", Замеры!H963)</f>
        <v xml:space="preserve"> </v>
      </c>
      <c r="D967" s="29" t="str">
        <f>IF(Замеры!T963=0, " ", Замеры!R963)</f>
        <v xml:space="preserve"> </v>
      </c>
      <c r="E967" s="29" t="str">
        <f>CONCATENATE(Замеры!N963,Замеры!Q963,Замеры!P963)</f>
        <v xml:space="preserve"> </v>
      </c>
      <c r="F967" s="30" t="str">
        <f>IF(Замеры!T963=0," ","---")</f>
        <v xml:space="preserve"> </v>
      </c>
      <c r="G967" s="31" t="str">
        <f>IF(Замеры!T963=0," ",Замеры!I963)</f>
        <v xml:space="preserve"> </v>
      </c>
      <c r="H967" s="31" t="str">
        <f>CONCATENATE(Замеры!AE963,Замеры!U963,Замеры!AF963)</f>
        <v>0 0</v>
      </c>
      <c r="I967" s="29" t="str">
        <f>CONCATENATE(Замеры!AC963,Замеры!U963,Замеры!AD963)</f>
        <v>0 0</v>
      </c>
      <c r="J967" s="31" t="str">
        <f>IF(Замеры!T963=0," ",G967*2.55)</f>
        <v xml:space="preserve"> </v>
      </c>
      <c r="K967" s="29" t="str">
        <f>IF(Замеры!T963=0," ",Замеры!AA963)</f>
        <v xml:space="preserve"> </v>
      </c>
      <c r="L967" s="29" t="str">
        <f>IF(Замеры!T963=0," ",Замеры!AB963)</f>
        <v xml:space="preserve"> </v>
      </c>
      <c r="M967" s="29" t="str">
        <f>IF(Замеры!T963=0," ",0.1)</f>
        <v xml:space="preserve"> </v>
      </c>
      <c r="N967" s="29" t="str">
        <f>IF(Замеры!T963=0," ",Замеры!T963)</f>
        <v xml:space="preserve"> </v>
      </c>
      <c r="O967" s="29" t="str">
        <f>Замеры!U963</f>
        <v xml:space="preserve"> </v>
      </c>
      <c r="P967" s="29" t="str">
        <f>Замеры!V963</f>
        <v xml:space="preserve"> </v>
      </c>
      <c r="Q967" s="29" t="str">
        <f>IF(Замеры!T963=0," ","+")</f>
        <v xml:space="preserve"> </v>
      </c>
      <c r="R967" s="32">
        <f>Замеры!S963</f>
        <v>0</v>
      </c>
      <c r="W967" s="33" t="e">
        <f t="shared" si="28"/>
        <v>#VALUE!</v>
      </c>
      <c r="X967" s="31" t="s">
        <v>75</v>
      </c>
      <c r="Y967" s="33" t="e">
        <f t="shared" si="29"/>
        <v>#VALUE!</v>
      </c>
      <c r="Z967" s="32"/>
    </row>
    <row r="968" spans="1:26" x14ac:dyDescent="0.3">
      <c r="A968" s="35">
        <f>IF(Замеры!B964=0, " ", Замеры!B964)</f>
        <v>959</v>
      </c>
      <c r="B968" s="37" t="str">
        <f>CONCATENATE(Замеры!C964,Замеры!E964)</f>
        <v>Группа от QF</v>
      </c>
      <c r="C968" s="35" t="str">
        <f>IF(Замеры!H964=0," ", Замеры!H964)</f>
        <v xml:space="preserve"> </v>
      </c>
      <c r="D968" s="29" t="str">
        <f>IF(Замеры!T964=0, " ", Замеры!R964)</f>
        <v xml:space="preserve"> </v>
      </c>
      <c r="E968" s="29" t="str">
        <f>CONCATENATE(Замеры!N964,Замеры!Q964,Замеры!P964)</f>
        <v xml:space="preserve"> </v>
      </c>
      <c r="F968" s="30" t="str">
        <f>IF(Замеры!T964=0," ","---")</f>
        <v xml:space="preserve"> </v>
      </c>
      <c r="G968" s="31" t="str">
        <f>IF(Замеры!T964=0," ",Замеры!I964)</f>
        <v xml:space="preserve"> </v>
      </c>
      <c r="H968" s="31" t="str">
        <f>CONCATENATE(Замеры!AE964,Замеры!U964,Замеры!AF964)</f>
        <v>0 0</v>
      </c>
      <c r="I968" s="29" t="str">
        <f>CONCATENATE(Замеры!AC964,Замеры!U964,Замеры!AD964)</f>
        <v>0 0</v>
      </c>
      <c r="J968" s="31" t="str">
        <f>IF(Замеры!T964=0," ",G968*2.55)</f>
        <v xml:space="preserve"> </v>
      </c>
      <c r="K968" s="29" t="str">
        <f>IF(Замеры!T964=0," ",Замеры!AA964)</f>
        <v xml:space="preserve"> </v>
      </c>
      <c r="L968" s="29" t="str">
        <f>IF(Замеры!T964=0," ",Замеры!AB964)</f>
        <v xml:space="preserve"> </v>
      </c>
      <c r="M968" s="29" t="str">
        <f>IF(Замеры!T964=0," ",0.1)</f>
        <v xml:space="preserve"> </v>
      </c>
      <c r="N968" s="29" t="str">
        <f>IF(Замеры!T964=0," ",Замеры!T964)</f>
        <v xml:space="preserve"> </v>
      </c>
      <c r="O968" s="29" t="str">
        <f>Замеры!U964</f>
        <v xml:space="preserve"> </v>
      </c>
      <c r="P968" s="29" t="str">
        <f>Замеры!V964</f>
        <v xml:space="preserve"> </v>
      </c>
      <c r="Q968" s="29" t="str">
        <f>IF(Замеры!T964=0," ","+")</f>
        <v xml:space="preserve"> </v>
      </c>
      <c r="R968" s="32">
        <f>Замеры!S964</f>
        <v>0</v>
      </c>
      <c r="W968" s="33" t="e">
        <f t="shared" si="28"/>
        <v>#VALUE!</v>
      </c>
      <c r="X968" s="31" t="s">
        <v>75</v>
      </c>
      <c r="Y968" s="33" t="e">
        <f t="shared" si="29"/>
        <v>#VALUE!</v>
      </c>
      <c r="Z968" s="32"/>
    </row>
    <row r="969" spans="1:26" x14ac:dyDescent="0.3">
      <c r="A969" s="35">
        <f>IF(Замеры!B965=0, " ", Замеры!B965)</f>
        <v>960</v>
      </c>
      <c r="B969" s="37" t="str">
        <f>CONCATENATE(Замеры!C965,Замеры!E965)</f>
        <v>Группа от QF</v>
      </c>
      <c r="C969" s="35" t="str">
        <f>IF(Замеры!H965=0," ", Замеры!H965)</f>
        <v xml:space="preserve"> </v>
      </c>
      <c r="D969" s="29" t="str">
        <f>IF(Замеры!T965=0, " ", Замеры!R965)</f>
        <v xml:space="preserve"> </v>
      </c>
      <c r="E969" s="29" t="str">
        <f>CONCATENATE(Замеры!N965,Замеры!Q965,Замеры!P965)</f>
        <v xml:space="preserve"> </v>
      </c>
      <c r="F969" s="30" t="str">
        <f>IF(Замеры!T965=0," ","---")</f>
        <v xml:space="preserve"> </v>
      </c>
      <c r="G969" s="31" t="str">
        <f>IF(Замеры!T965=0," ",Замеры!I965)</f>
        <v xml:space="preserve"> </v>
      </c>
      <c r="H969" s="31" t="str">
        <f>CONCATENATE(Замеры!AE965,Замеры!U965,Замеры!AF965)</f>
        <v>0 0</v>
      </c>
      <c r="I969" s="29" t="str">
        <f>CONCATENATE(Замеры!AC965,Замеры!U965,Замеры!AD965)</f>
        <v>0 0</v>
      </c>
      <c r="J969" s="31" t="str">
        <f>IF(Замеры!T965=0," ",G969*2.55)</f>
        <v xml:space="preserve"> </v>
      </c>
      <c r="K969" s="29" t="str">
        <f>IF(Замеры!T965=0," ",Замеры!AA965)</f>
        <v xml:space="preserve"> </v>
      </c>
      <c r="L969" s="29" t="str">
        <f>IF(Замеры!T965=0," ",Замеры!AB965)</f>
        <v xml:space="preserve"> </v>
      </c>
      <c r="M969" s="29" t="str">
        <f>IF(Замеры!T965=0," ",0.1)</f>
        <v xml:space="preserve"> </v>
      </c>
      <c r="N969" s="29" t="str">
        <f>IF(Замеры!T965=0," ",Замеры!T965)</f>
        <v xml:space="preserve"> </v>
      </c>
      <c r="O969" s="29" t="str">
        <f>Замеры!U965</f>
        <v xml:space="preserve"> </v>
      </c>
      <c r="P969" s="29" t="str">
        <f>Замеры!V965</f>
        <v xml:space="preserve"> </v>
      </c>
      <c r="Q969" s="29" t="str">
        <f>IF(Замеры!T965=0," ","+")</f>
        <v xml:space="preserve"> </v>
      </c>
      <c r="R969" s="32">
        <f>Замеры!S965</f>
        <v>0</v>
      </c>
      <c r="W969" s="33" t="e">
        <f t="shared" si="28"/>
        <v>#VALUE!</v>
      </c>
      <c r="X969" s="31" t="s">
        <v>75</v>
      </c>
      <c r="Y969" s="33" t="e">
        <f t="shared" si="29"/>
        <v>#VALUE!</v>
      </c>
      <c r="Z969" s="32"/>
    </row>
    <row r="970" spans="1:26" x14ac:dyDescent="0.3">
      <c r="A970" s="35">
        <f>IF(Замеры!B966=0, " ", Замеры!B966)</f>
        <v>961</v>
      </c>
      <c r="B970" s="37" t="str">
        <f>CONCATENATE(Замеры!C966,Замеры!E966)</f>
        <v>Группа от QF</v>
      </c>
      <c r="C970" s="35" t="str">
        <f>IF(Замеры!H966=0," ", Замеры!H966)</f>
        <v xml:space="preserve"> </v>
      </c>
      <c r="D970" s="29" t="str">
        <f>IF(Замеры!T966=0, " ", Замеры!R966)</f>
        <v xml:space="preserve"> </v>
      </c>
      <c r="E970" s="29" t="str">
        <f>CONCATENATE(Замеры!N966,Замеры!Q966,Замеры!P966)</f>
        <v xml:space="preserve"> </v>
      </c>
      <c r="F970" s="30" t="str">
        <f>IF(Замеры!T966=0," ","---")</f>
        <v xml:space="preserve"> </v>
      </c>
      <c r="G970" s="31" t="str">
        <f>IF(Замеры!T966=0," ",Замеры!I966)</f>
        <v xml:space="preserve"> </v>
      </c>
      <c r="H970" s="31" t="str">
        <f>CONCATENATE(Замеры!AE966,Замеры!U966,Замеры!AF966)</f>
        <v>0 0</v>
      </c>
      <c r="I970" s="29" t="str">
        <f>CONCATENATE(Замеры!AC966,Замеры!U966,Замеры!AD966)</f>
        <v>0 0</v>
      </c>
      <c r="J970" s="31" t="str">
        <f>IF(Замеры!T966=0," ",G970*2.55)</f>
        <v xml:space="preserve"> </v>
      </c>
      <c r="K970" s="29" t="str">
        <f>IF(Замеры!T966=0," ",Замеры!AA966)</f>
        <v xml:space="preserve"> </v>
      </c>
      <c r="L970" s="29" t="str">
        <f>IF(Замеры!T966=0," ",Замеры!AB966)</f>
        <v xml:space="preserve"> </v>
      </c>
      <c r="M970" s="29" t="str">
        <f>IF(Замеры!T966=0," ",0.1)</f>
        <v xml:space="preserve"> </v>
      </c>
      <c r="N970" s="29" t="str">
        <f>IF(Замеры!T966=0," ",Замеры!T966)</f>
        <v xml:space="preserve"> </v>
      </c>
      <c r="O970" s="29" t="str">
        <f>Замеры!U966</f>
        <v xml:space="preserve"> </v>
      </c>
      <c r="P970" s="29" t="str">
        <f>Замеры!V966</f>
        <v xml:space="preserve"> </v>
      </c>
      <c r="Q970" s="29" t="str">
        <f>IF(Замеры!T966=0," ","+")</f>
        <v xml:space="preserve"> </v>
      </c>
      <c r="R970" s="32">
        <f>Замеры!S966</f>
        <v>0</v>
      </c>
      <c r="W970" s="33" t="e">
        <f t="shared" ref="W970:W1033" si="30">G970*1.13</f>
        <v>#VALUE!</v>
      </c>
      <c r="X970" s="31" t="s">
        <v>75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IF(Замеры!B967=0, " ", Замеры!B967)</f>
        <v>962</v>
      </c>
      <c r="B971" s="37" t="str">
        <f>CONCATENATE(Замеры!C967,Замеры!E967)</f>
        <v>Группа от QF</v>
      </c>
      <c r="C971" s="35" t="str">
        <f>IF(Замеры!H967=0," ", Замеры!H967)</f>
        <v xml:space="preserve"> </v>
      </c>
      <c r="D971" s="29" t="str">
        <f>IF(Замеры!T967=0, " ", Замеры!R967)</f>
        <v xml:space="preserve"> </v>
      </c>
      <c r="E971" s="29" t="str">
        <f>CONCATENATE(Замеры!N967,Замеры!Q967,Замеры!P967)</f>
        <v xml:space="preserve"> </v>
      </c>
      <c r="F971" s="30" t="str">
        <f>IF(Замеры!T967=0," ","---")</f>
        <v xml:space="preserve"> </v>
      </c>
      <c r="G971" s="31" t="str">
        <f>IF(Замеры!T967=0," ",Замеры!I967)</f>
        <v xml:space="preserve"> </v>
      </c>
      <c r="H971" s="31" t="str">
        <f>CONCATENATE(Замеры!AE967,Замеры!U967,Замеры!AF967)</f>
        <v>0 0</v>
      </c>
      <c r="I971" s="29" t="str">
        <f>CONCATENATE(Замеры!AC967,Замеры!U967,Замеры!AD967)</f>
        <v>0 0</v>
      </c>
      <c r="J971" s="31" t="str">
        <f>IF(Замеры!T967=0," ",G971*2.55)</f>
        <v xml:space="preserve"> </v>
      </c>
      <c r="K971" s="29" t="str">
        <f>IF(Замеры!T967=0," ",Замеры!AA967)</f>
        <v xml:space="preserve"> </v>
      </c>
      <c r="L971" s="29" t="str">
        <f>IF(Замеры!T967=0," ",Замеры!AB967)</f>
        <v xml:space="preserve"> </v>
      </c>
      <c r="M971" s="29" t="str">
        <f>IF(Замеры!T967=0," ",0.1)</f>
        <v xml:space="preserve"> </v>
      </c>
      <c r="N971" s="29" t="str">
        <f>IF(Замеры!T967=0," ",Замеры!T967)</f>
        <v xml:space="preserve"> </v>
      </c>
      <c r="O971" s="29" t="str">
        <f>Замеры!U967</f>
        <v xml:space="preserve"> </v>
      </c>
      <c r="P971" s="29" t="str">
        <f>Замеры!V967</f>
        <v xml:space="preserve"> </v>
      </c>
      <c r="Q971" s="29" t="str">
        <f>IF(Замеры!T967=0," ","+")</f>
        <v xml:space="preserve"> </v>
      </c>
      <c r="R971" s="32">
        <f>Замеры!S967</f>
        <v>0</v>
      </c>
      <c r="W971" s="33" t="e">
        <f t="shared" si="30"/>
        <v>#VALUE!</v>
      </c>
      <c r="X971" s="31" t="s">
        <v>75</v>
      </c>
      <c r="Y971" s="33" t="e">
        <f t="shared" si="31"/>
        <v>#VALUE!</v>
      </c>
      <c r="Z971" s="32"/>
    </row>
    <row r="972" spans="1:26" x14ac:dyDescent="0.3">
      <c r="A972" s="35">
        <f>IF(Замеры!B968=0, " ", Замеры!B968)</f>
        <v>963</v>
      </c>
      <c r="B972" s="37" t="str">
        <f>CONCATENATE(Замеры!C968,Замеры!E968)</f>
        <v>Группа от QF</v>
      </c>
      <c r="C972" s="35" t="str">
        <f>IF(Замеры!H968=0," ", Замеры!H968)</f>
        <v xml:space="preserve"> </v>
      </c>
      <c r="D972" s="29" t="str">
        <f>IF(Замеры!T968=0, " ", Замеры!R968)</f>
        <v xml:space="preserve"> </v>
      </c>
      <c r="E972" s="29" t="str">
        <f>CONCATENATE(Замеры!N968,Замеры!Q968,Замеры!P968)</f>
        <v xml:space="preserve"> </v>
      </c>
      <c r="F972" s="30" t="str">
        <f>IF(Замеры!T968=0," ","---")</f>
        <v xml:space="preserve"> </v>
      </c>
      <c r="G972" s="31" t="str">
        <f>IF(Замеры!T968=0," ",Замеры!I968)</f>
        <v xml:space="preserve"> </v>
      </c>
      <c r="H972" s="31" t="str">
        <f>CONCATENATE(Замеры!AE968,Замеры!U968,Замеры!AF968)</f>
        <v>0 0</v>
      </c>
      <c r="I972" s="29" t="str">
        <f>CONCATENATE(Замеры!AC968,Замеры!U968,Замеры!AD968)</f>
        <v>0 0</v>
      </c>
      <c r="J972" s="31" t="str">
        <f>IF(Замеры!T968=0," ",G972*2.55)</f>
        <v xml:space="preserve"> </v>
      </c>
      <c r="K972" s="29" t="str">
        <f>IF(Замеры!T968=0," ",Замеры!AA968)</f>
        <v xml:space="preserve"> </v>
      </c>
      <c r="L972" s="29" t="str">
        <f>IF(Замеры!T968=0," ",Замеры!AB968)</f>
        <v xml:space="preserve"> </v>
      </c>
      <c r="M972" s="29" t="str">
        <f>IF(Замеры!T968=0," ",0.1)</f>
        <v xml:space="preserve"> </v>
      </c>
      <c r="N972" s="29" t="str">
        <f>IF(Замеры!T968=0," ",Замеры!T968)</f>
        <v xml:space="preserve"> </v>
      </c>
      <c r="O972" s="29" t="str">
        <f>Замеры!U968</f>
        <v xml:space="preserve"> </v>
      </c>
      <c r="P972" s="29" t="str">
        <f>Замеры!V968</f>
        <v xml:space="preserve"> </v>
      </c>
      <c r="Q972" s="29" t="str">
        <f>IF(Замеры!T968=0," ","+")</f>
        <v xml:space="preserve"> </v>
      </c>
      <c r="R972" s="32">
        <f>Замеры!S968</f>
        <v>0</v>
      </c>
      <c r="W972" s="33" t="e">
        <f t="shared" si="30"/>
        <v>#VALUE!</v>
      </c>
      <c r="X972" s="31" t="s">
        <v>75</v>
      </c>
      <c r="Y972" s="33" t="e">
        <f t="shared" si="31"/>
        <v>#VALUE!</v>
      </c>
      <c r="Z972" s="32"/>
    </row>
    <row r="973" spans="1:26" x14ac:dyDescent="0.3">
      <c r="A973" s="35">
        <f>IF(Замеры!B969=0, " ", Замеры!B969)</f>
        <v>964</v>
      </c>
      <c r="B973" s="37" t="str">
        <f>CONCATENATE(Замеры!C969,Замеры!E969)</f>
        <v>Группа от QF</v>
      </c>
      <c r="C973" s="35" t="str">
        <f>IF(Замеры!H969=0," ", Замеры!H969)</f>
        <v xml:space="preserve"> </v>
      </c>
      <c r="D973" s="29" t="str">
        <f>IF(Замеры!T969=0, " ", Замеры!R969)</f>
        <v xml:space="preserve"> </v>
      </c>
      <c r="E973" s="29" t="str">
        <f>CONCATENATE(Замеры!N969,Замеры!Q969,Замеры!P969)</f>
        <v xml:space="preserve"> </v>
      </c>
      <c r="F973" s="30" t="str">
        <f>IF(Замеры!T969=0," ","---")</f>
        <v xml:space="preserve"> </v>
      </c>
      <c r="G973" s="31" t="str">
        <f>IF(Замеры!T969=0," ",Замеры!I969)</f>
        <v xml:space="preserve"> </v>
      </c>
      <c r="H973" s="31" t="str">
        <f>CONCATENATE(Замеры!AE969,Замеры!U969,Замеры!AF969)</f>
        <v>0 0</v>
      </c>
      <c r="I973" s="29" t="str">
        <f>CONCATENATE(Замеры!AC969,Замеры!U969,Замеры!AD969)</f>
        <v>0 0</v>
      </c>
      <c r="J973" s="31" t="str">
        <f>IF(Замеры!T969=0," ",G973*2.55)</f>
        <v xml:space="preserve"> </v>
      </c>
      <c r="K973" s="29" t="str">
        <f>IF(Замеры!T969=0," ",Замеры!AA969)</f>
        <v xml:space="preserve"> </v>
      </c>
      <c r="L973" s="29" t="str">
        <f>IF(Замеры!T969=0," ",Замеры!AB969)</f>
        <v xml:space="preserve"> </v>
      </c>
      <c r="M973" s="29" t="str">
        <f>IF(Замеры!T969=0," ",0.1)</f>
        <v xml:space="preserve"> </v>
      </c>
      <c r="N973" s="29" t="str">
        <f>IF(Замеры!T969=0," ",Замеры!T969)</f>
        <v xml:space="preserve"> </v>
      </c>
      <c r="O973" s="29" t="str">
        <f>Замеры!U969</f>
        <v xml:space="preserve"> </v>
      </c>
      <c r="P973" s="29" t="str">
        <f>Замеры!V969</f>
        <v xml:space="preserve"> </v>
      </c>
      <c r="Q973" s="29" t="str">
        <f>IF(Замеры!T969=0," ","+")</f>
        <v xml:space="preserve"> </v>
      </c>
      <c r="R973" s="32">
        <f>Замеры!S969</f>
        <v>0</v>
      </c>
      <c r="W973" s="33" t="e">
        <f t="shared" si="30"/>
        <v>#VALUE!</v>
      </c>
      <c r="X973" s="31" t="s">
        <v>75</v>
      </c>
      <c r="Y973" s="33" t="e">
        <f t="shared" si="31"/>
        <v>#VALUE!</v>
      </c>
      <c r="Z973" s="32"/>
    </row>
    <row r="974" spans="1:26" x14ac:dyDescent="0.3">
      <c r="A974" s="35">
        <f>IF(Замеры!B970=0, " ", Замеры!B970)</f>
        <v>965</v>
      </c>
      <c r="B974" s="37" t="str">
        <f>CONCATENATE(Замеры!C970,Замеры!E970)</f>
        <v>Группа от QF</v>
      </c>
      <c r="C974" s="35" t="str">
        <f>IF(Замеры!H970=0," ", Замеры!H970)</f>
        <v xml:space="preserve"> </v>
      </c>
      <c r="D974" s="29" t="str">
        <f>IF(Замеры!T970=0, " ", Замеры!R970)</f>
        <v xml:space="preserve"> </v>
      </c>
      <c r="E974" s="29" t="str">
        <f>CONCATENATE(Замеры!N970,Замеры!Q970,Замеры!P970)</f>
        <v xml:space="preserve"> </v>
      </c>
      <c r="F974" s="30" t="str">
        <f>IF(Замеры!T970=0," ","---")</f>
        <v xml:space="preserve"> </v>
      </c>
      <c r="G974" s="31" t="str">
        <f>IF(Замеры!T970=0," ",Замеры!I970)</f>
        <v xml:space="preserve"> </v>
      </c>
      <c r="H974" s="31" t="str">
        <f>CONCATENATE(Замеры!AE970,Замеры!U970,Замеры!AF970)</f>
        <v>0 0</v>
      </c>
      <c r="I974" s="29" t="str">
        <f>CONCATENATE(Замеры!AC970,Замеры!U970,Замеры!AD970)</f>
        <v>0 0</v>
      </c>
      <c r="J974" s="31" t="str">
        <f>IF(Замеры!T970=0," ",G974*2.55)</f>
        <v xml:space="preserve"> </v>
      </c>
      <c r="K974" s="29" t="str">
        <f>IF(Замеры!T970=0," ",Замеры!AA970)</f>
        <v xml:space="preserve"> </v>
      </c>
      <c r="L974" s="29" t="str">
        <f>IF(Замеры!T970=0," ",Замеры!AB970)</f>
        <v xml:space="preserve"> </v>
      </c>
      <c r="M974" s="29" t="str">
        <f>IF(Замеры!T970=0," ",0.1)</f>
        <v xml:space="preserve"> </v>
      </c>
      <c r="N974" s="29" t="str">
        <f>IF(Замеры!T970=0," ",Замеры!T970)</f>
        <v xml:space="preserve"> </v>
      </c>
      <c r="O974" s="29" t="str">
        <f>Замеры!U970</f>
        <v xml:space="preserve"> </v>
      </c>
      <c r="P974" s="29" t="str">
        <f>Замеры!V970</f>
        <v xml:space="preserve"> </v>
      </c>
      <c r="Q974" s="29" t="str">
        <f>IF(Замеры!T970=0," ","+")</f>
        <v xml:space="preserve"> </v>
      </c>
      <c r="R974" s="32">
        <f>Замеры!S970</f>
        <v>0</v>
      </c>
      <c r="W974" s="33" t="e">
        <f t="shared" si="30"/>
        <v>#VALUE!</v>
      </c>
      <c r="X974" s="31" t="s">
        <v>75</v>
      </c>
      <c r="Y974" s="33" t="e">
        <f t="shared" si="31"/>
        <v>#VALUE!</v>
      </c>
      <c r="Z974" s="32"/>
    </row>
    <row r="975" spans="1:26" x14ac:dyDescent="0.3">
      <c r="A975" s="35">
        <f>IF(Замеры!B971=0, " ", Замеры!B971)</f>
        <v>966</v>
      </c>
      <c r="B975" s="37" t="str">
        <f>CONCATENATE(Замеры!C971,Замеры!E971)</f>
        <v>Группа от QF</v>
      </c>
      <c r="C975" s="35" t="str">
        <f>IF(Замеры!H971=0," ", Замеры!H971)</f>
        <v xml:space="preserve"> </v>
      </c>
      <c r="D975" s="29" t="str">
        <f>IF(Замеры!T971=0, " ", Замеры!R971)</f>
        <v xml:space="preserve"> </v>
      </c>
      <c r="E975" s="29" t="str">
        <f>CONCATENATE(Замеры!N971,Замеры!Q971,Замеры!P971)</f>
        <v xml:space="preserve"> </v>
      </c>
      <c r="F975" s="30" t="str">
        <f>IF(Замеры!T971=0," ","---")</f>
        <v xml:space="preserve"> </v>
      </c>
      <c r="G975" s="31" t="str">
        <f>IF(Замеры!T971=0," ",Замеры!I971)</f>
        <v xml:space="preserve"> </v>
      </c>
      <c r="H975" s="31" t="str">
        <f>CONCATENATE(Замеры!AE971,Замеры!U971,Замеры!AF971)</f>
        <v>0 0</v>
      </c>
      <c r="I975" s="29" t="str">
        <f>CONCATENATE(Замеры!AC971,Замеры!U971,Замеры!AD971)</f>
        <v>0 0</v>
      </c>
      <c r="J975" s="31" t="str">
        <f>IF(Замеры!T971=0," ",G975*2.55)</f>
        <v xml:space="preserve"> </v>
      </c>
      <c r="K975" s="29" t="str">
        <f>IF(Замеры!T971=0," ",Замеры!AA971)</f>
        <v xml:space="preserve"> </v>
      </c>
      <c r="L975" s="29" t="str">
        <f>IF(Замеры!T971=0," ",Замеры!AB971)</f>
        <v xml:space="preserve"> </v>
      </c>
      <c r="M975" s="29" t="str">
        <f>IF(Замеры!T971=0," ",0.1)</f>
        <v xml:space="preserve"> </v>
      </c>
      <c r="N975" s="29" t="str">
        <f>IF(Замеры!T971=0," ",Замеры!T971)</f>
        <v xml:space="preserve"> </v>
      </c>
      <c r="O975" s="29" t="str">
        <f>Замеры!U971</f>
        <v xml:space="preserve"> </v>
      </c>
      <c r="P975" s="29" t="str">
        <f>Замеры!V971</f>
        <v xml:space="preserve"> </v>
      </c>
      <c r="Q975" s="29" t="str">
        <f>IF(Замеры!T971=0," ","+")</f>
        <v xml:space="preserve"> </v>
      </c>
      <c r="R975" s="32">
        <f>Замеры!S971</f>
        <v>0</v>
      </c>
      <c r="W975" s="33" t="e">
        <f t="shared" si="30"/>
        <v>#VALUE!</v>
      </c>
      <c r="X975" s="31" t="s">
        <v>75</v>
      </c>
      <c r="Y975" s="33" t="e">
        <f t="shared" si="31"/>
        <v>#VALUE!</v>
      </c>
      <c r="Z975" s="32"/>
    </row>
    <row r="976" spans="1:26" x14ac:dyDescent="0.3">
      <c r="A976" s="35">
        <f>IF(Замеры!B972=0, " ", Замеры!B972)</f>
        <v>967</v>
      </c>
      <c r="B976" s="37" t="str">
        <f>CONCATENATE(Замеры!C972,Замеры!E972)</f>
        <v>Группа от QF</v>
      </c>
      <c r="C976" s="35" t="str">
        <f>IF(Замеры!H972=0," ", Замеры!H972)</f>
        <v xml:space="preserve"> </v>
      </c>
      <c r="D976" s="29" t="str">
        <f>IF(Замеры!T972=0, " ", Замеры!R972)</f>
        <v xml:space="preserve"> </v>
      </c>
      <c r="E976" s="29" t="str">
        <f>CONCATENATE(Замеры!N972,Замеры!Q972,Замеры!P972)</f>
        <v xml:space="preserve"> </v>
      </c>
      <c r="F976" s="30" t="str">
        <f>IF(Замеры!T972=0," ","---")</f>
        <v xml:space="preserve"> </v>
      </c>
      <c r="G976" s="31" t="str">
        <f>IF(Замеры!T972=0," ",Замеры!I972)</f>
        <v xml:space="preserve"> </v>
      </c>
      <c r="H976" s="31" t="str">
        <f>CONCATENATE(Замеры!AE972,Замеры!U972,Замеры!AF972)</f>
        <v>0 0</v>
      </c>
      <c r="I976" s="29" t="str">
        <f>CONCATENATE(Замеры!AC972,Замеры!U972,Замеры!AD972)</f>
        <v>0 0</v>
      </c>
      <c r="J976" s="31" t="str">
        <f>IF(Замеры!T972=0," ",G976*2.55)</f>
        <v xml:space="preserve"> </v>
      </c>
      <c r="K976" s="29" t="str">
        <f>IF(Замеры!T972=0," ",Замеры!AA972)</f>
        <v xml:space="preserve"> </v>
      </c>
      <c r="L976" s="29" t="str">
        <f>IF(Замеры!T972=0," ",Замеры!AB972)</f>
        <v xml:space="preserve"> </v>
      </c>
      <c r="M976" s="29" t="str">
        <f>IF(Замеры!T972=0," ",0.1)</f>
        <v xml:space="preserve"> </v>
      </c>
      <c r="N976" s="29" t="str">
        <f>IF(Замеры!T972=0," ",Замеры!T972)</f>
        <v xml:space="preserve"> </v>
      </c>
      <c r="O976" s="29" t="str">
        <f>Замеры!U972</f>
        <v xml:space="preserve"> </v>
      </c>
      <c r="P976" s="29" t="str">
        <f>Замеры!V972</f>
        <v xml:space="preserve"> </v>
      </c>
      <c r="Q976" s="29" t="str">
        <f>IF(Замеры!T972=0," ","+")</f>
        <v xml:space="preserve"> </v>
      </c>
      <c r="R976" s="32">
        <f>Замеры!S972</f>
        <v>0</v>
      </c>
      <c r="W976" s="33" t="e">
        <f t="shared" si="30"/>
        <v>#VALUE!</v>
      </c>
      <c r="X976" s="31" t="s">
        <v>75</v>
      </c>
      <c r="Y976" s="33" t="e">
        <f t="shared" si="31"/>
        <v>#VALUE!</v>
      </c>
      <c r="Z976" s="32"/>
    </row>
    <row r="977" spans="1:26" x14ac:dyDescent="0.3">
      <c r="A977" s="35">
        <f>IF(Замеры!B973=0, " ", Замеры!B973)</f>
        <v>968</v>
      </c>
      <c r="B977" s="37" t="str">
        <f>CONCATENATE(Замеры!C973,Замеры!E973)</f>
        <v>Группа от QF</v>
      </c>
      <c r="C977" s="35" t="str">
        <f>IF(Замеры!H973=0," ", Замеры!H973)</f>
        <v xml:space="preserve"> </v>
      </c>
      <c r="D977" s="29" t="str">
        <f>IF(Замеры!T973=0, " ", Замеры!R973)</f>
        <v xml:space="preserve"> </v>
      </c>
      <c r="E977" s="29" t="str">
        <f>CONCATENATE(Замеры!N973,Замеры!Q973,Замеры!P973)</f>
        <v xml:space="preserve"> </v>
      </c>
      <c r="F977" s="30" t="str">
        <f>IF(Замеры!T973=0," ","---")</f>
        <v xml:space="preserve"> </v>
      </c>
      <c r="G977" s="31" t="str">
        <f>IF(Замеры!T973=0," ",Замеры!I973)</f>
        <v xml:space="preserve"> </v>
      </c>
      <c r="H977" s="31" t="str">
        <f>CONCATENATE(Замеры!AE973,Замеры!U973,Замеры!AF973)</f>
        <v>0 0</v>
      </c>
      <c r="I977" s="29" t="str">
        <f>CONCATENATE(Замеры!AC973,Замеры!U973,Замеры!AD973)</f>
        <v>0 0</v>
      </c>
      <c r="J977" s="31" t="str">
        <f>IF(Замеры!T973=0," ",G977*2.55)</f>
        <v xml:space="preserve"> </v>
      </c>
      <c r="K977" s="29" t="str">
        <f>IF(Замеры!T973=0," ",Замеры!AA973)</f>
        <v xml:space="preserve"> </v>
      </c>
      <c r="L977" s="29" t="str">
        <f>IF(Замеры!T973=0," ",Замеры!AB973)</f>
        <v xml:space="preserve"> </v>
      </c>
      <c r="M977" s="29" t="str">
        <f>IF(Замеры!T973=0," ",0.1)</f>
        <v xml:space="preserve"> </v>
      </c>
      <c r="N977" s="29" t="str">
        <f>IF(Замеры!T973=0," ",Замеры!T973)</f>
        <v xml:space="preserve"> </v>
      </c>
      <c r="O977" s="29" t="str">
        <f>Замеры!U973</f>
        <v xml:space="preserve"> </v>
      </c>
      <c r="P977" s="29" t="str">
        <f>Замеры!V973</f>
        <v xml:space="preserve"> </v>
      </c>
      <c r="Q977" s="29" t="str">
        <f>IF(Замеры!T973=0," ","+")</f>
        <v xml:space="preserve"> </v>
      </c>
      <c r="R977" s="32">
        <f>Замеры!S973</f>
        <v>0</v>
      </c>
      <c r="W977" s="33" t="e">
        <f t="shared" si="30"/>
        <v>#VALUE!</v>
      </c>
      <c r="X977" s="31" t="s">
        <v>75</v>
      </c>
      <c r="Y977" s="33" t="e">
        <f t="shared" si="31"/>
        <v>#VALUE!</v>
      </c>
      <c r="Z977" s="32"/>
    </row>
    <row r="978" spans="1:26" x14ac:dyDescent="0.3">
      <c r="A978" s="35">
        <f>IF(Замеры!B974=0, " ", Замеры!B974)</f>
        <v>969</v>
      </c>
      <c r="B978" s="37" t="str">
        <f>CONCATENATE(Замеры!C974,Замеры!E974)</f>
        <v>Группа от QF</v>
      </c>
      <c r="C978" s="35" t="str">
        <f>IF(Замеры!H974=0," ", Замеры!H974)</f>
        <v xml:space="preserve"> </v>
      </c>
      <c r="D978" s="29" t="str">
        <f>IF(Замеры!T974=0, " ", Замеры!R974)</f>
        <v xml:space="preserve"> </v>
      </c>
      <c r="E978" s="29" t="str">
        <f>CONCATENATE(Замеры!N974,Замеры!Q974,Замеры!P974)</f>
        <v xml:space="preserve"> </v>
      </c>
      <c r="F978" s="30" t="str">
        <f>IF(Замеры!T974=0," ","---")</f>
        <v xml:space="preserve"> </v>
      </c>
      <c r="G978" s="31" t="str">
        <f>IF(Замеры!T974=0," ",Замеры!I974)</f>
        <v xml:space="preserve"> </v>
      </c>
      <c r="H978" s="31" t="str">
        <f>CONCATENATE(Замеры!AE974,Замеры!U974,Замеры!AF974)</f>
        <v>0 0</v>
      </c>
      <c r="I978" s="29" t="str">
        <f>CONCATENATE(Замеры!AC974,Замеры!U974,Замеры!AD974)</f>
        <v>0 0</v>
      </c>
      <c r="J978" s="31" t="str">
        <f>IF(Замеры!T974=0," ",G978*2.55)</f>
        <v xml:space="preserve"> </v>
      </c>
      <c r="K978" s="29" t="str">
        <f>IF(Замеры!T974=0," ",Замеры!AA974)</f>
        <v xml:space="preserve"> </v>
      </c>
      <c r="L978" s="29" t="str">
        <f>IF(Замеры!T974=0," ",Замеры!AB974)</f>
        <v xml:space="preserve"> </v>
      </c>
      <c r="M978" s="29" t="str">
        <f>IF(Замеры!T974=0," ",0.1)</f>
        <v xml:space="preserve"> </v>
      </c>
      <c r="N978" s="29" t="str">
        <f>IF(Замеры!T974=0," ",Замеры!T974)</f>
        <v xml:space="preserve"> </v>
      </c>
      <c r="O978" s="29" t="str">
        <f>Замеры!U974</f>
        <v xml:space="preserve"> </v>
      </c>
      <c r="P978" s="29" t="str">
        <f>Замеры!V974</f>
        <v xml:space="preserve"> </v>
      </c>
      <c r="Q978" s="29" t="str">
        <f>IF(Замеры!T974=0," ","+")</f>
        <v xml:space="preserve"> </v>
      </c>
      <c r="R978" s="32">
        <f>Замеры!S974</f>
        <v>0</v>
      </c>
      <c r="W978" s="33" t="e">
        <f t="shared" si="30"/>
        <v>#VALUE!</v>
      </c>
      <c r="X978" s="31" t="s">
        <v>75</v>
      </c>
      <c r="Y978" s="33" t="e">
        <f t="shared" si="31"/>
        <v>#VALUE!</v>
      </c>
      <c r="Z978" s="32"/>
    </row>
    <row r="979" spans="1:26" x14ac:dyDescent="0.3">
      <c r="A979" s="35">
        <f>IF(Замеры!B975=0, " ", Замеры!B975)</f>
        <v>970</v>
      </c>
      <c r="B979" s="37" t="str">
        <f>CONCATENATE(Замеры!C975,Замеры!E975)</f>
        <v>Группа от QF</v>
      </c>
      <c r="C979" s="35" t="str">
        <f>IF(Замеры!H975=0," ", Замеры!H975)</f>
        <v xml:space="preserve"> </v>
      </c>
      <c r="D979" s="29" t="str">
        <f>IF(Замеры!T975=0, " ", Замеры!R975)</f>
        <v xml:space="preserve"> </v>
      </c>
      <c r="E979" s="29" t="str">
        <f>CONCATENATE(Замеры!N975,Замеры!Q975,Замеры!P975)</f>
        <v xml:space="preserve"> </v>
      </c>
      <c r="F979" s="30" t="str">
        <f>IF(Замеры!T975=0," ","---")</f>
        <v xml:space="preserve"> </v>
      </c>
      <c r="G979" s="31" t="str">
        <f>IF(Замеры!T975=0," ",Замеры!I975)</f>
        <v xml:space="preserve"> </v>
      </c>
      <c r="H979" s="31" t="str">
        <f>CONCATENATE(Замеры!AE975,Замеры!U975,Замеры!AF975)</f>
        <v>0 0</v>
      </c>
      <c r="I979" s="29" t="str">
        <f>CONCATENATE(Замеры!AC975,Замеры!U975,Замеры!AD975)</f>
        <v>0 0</v>
      </c>
      <c r="J979" s="31" t="str">
        <f>IF(Замеры!T975=0," ",G979*2.55)</f>
        <v xml:space="preserve"> </v>
      </c>
      <c r="K979" s="29" t="str">
        <f>IF(Замеры!T975=0," ",Замеры!AA975)</f>
        <v xml:space="preserve"> </v>
      </c>
      <c r="L979" s="29" t="str">
        <f>IF(Замеры!T975=0," ",Замеры!AB975)</f>
        <v xml:space="preserve"> </v>
      </c>
      <c r="M979" s="29" t="str">
        <f>IF(Замеры!T975=0," ",0.1)</f>
        <v xml:space="preserve"> </v>
      </c>
      <c r="N979" s="29" t="str">
        <f>IF(Замеры!T975=0," ",Замеры!T975)</f>
        <v xml:space="preserve"> </v>
      </c>
      <c r="O979" s="29" t="str">
        <f>Замеры!U975</f>
        <v xml:space="preserve"> </v>
      </c>
      <c r="P979" s="29" t="str">
        <f>Замеры!V975</f>
        <v xml:space="preserve"> </v>
      </c>
      <c r="Q979" s="29" t="str">
        <f>IF(Замеры!T975=0," ","+")</f>
        <v xml:space="preserve"> </v>
      </c>
      <c r="R979" s="32">
        <f>Замеры!S975</f>
        <v>0</v>
      </c>
      <c r="W979" s="33" t="e">
        <f t="shared" si="30"/>
        <v>#VALUE!</v>
      </c>
      <c r="X979" s="31" t="s">
        <v>75</v>
      </c>
      <c r="Y979" s="33" t="e">
        <f t="shared" si="31"/>
        <v>#VALUE!</v>
      </c>
      <c r="Z979" s="32"/>
    </row>
    <row r="980" spans="1:26" x14ac:dyDescent="0.3">
      <c r="A980" s="35">
        <f>IF(Замеры!B976=0, " ", Замеры!B976)</f>
        <v>971</v>
      </c>
      <c r="B980" s="37" t="str">
        <f>CONCATENATE(Замеры!C976,Замеры!E976)</f>
        <v>Группа от QF</v>
      </c>
      <c r="C980" s="35" t="str">
        <f>IF(Замеры!H976=0," ", Замеры!H976)</f>
        <v xml:space="preserve"> </v>
      </c>
      <c r="D980" s="29" t="str">
        <f>IF(Замеры!T976=0, " ", Замеры!R976)</f>
        <v xml:space="preserve"> </v>
      </c>
      <c r="E980" s="29" t="str">
        <f>CONCATENATE(Замеры!N976,Замеры!Q976,Замеры!P976)</f>
        <v xml:space="preserve"> </v>
      </c>
      <c r="F980" s="30" t="str">
        <f>IF(Замеры!T976=0," ","---")</f>
        <v xml:space="preserve"> </v>
      </c>
      <c r="G980" s="31" t="str">
        <f>IF(Замеры!T976=0," ",Замеры!I976)</f>
        <v xml:space="preserve"> </v>
      </c>
      <c r="H980" s="31" t="str">
        <f>CONCATENATE(Замеры!AE976,Замеры!U976,Замеры!AF976)</f>
        <v>0 0</v>
      </c>
      <c r="I980" s="29" t="str">
        <f>CONCATENATE(Замеры!AC976,Замеры!U976,Замеры!AD976)</f>
        <v>0 0</v>
      </c>
      <c r="J980" s="31" t="str">
        <f>IF(Замеры!T976=0," ",G980*2.55)</f>
        <v xml:space="preserve"> </v>
      </c>
      <c r="K980" s="29" t="str">
        <f>IF(Замеры!T976=0," ",Замеры!AA976)</f>
        <v xml:space="preserve"> </v>
      </c>
      <c r="L980" s="29" t="str">
        <f>IF(Замеры!T976=0," ",Замеры!AB976)</f>
        <v xml:space="preserve"> </v>
      </c>
      <c r="M980" s="29" t="str">
        <f>IF(Замеры!T976=0," ",0.1)</f>
        <v xml:space="preserve"> </v>
      </c>
      <c r="N980" s="29" t="str">
        <f>IF(Замеры!T976=0," ",Замеры!T976)</f>
        <v xml:space="preserve"> </v>
      </c>
      <c r="O980" s="29" t="str">
        <f>Замеры!U976</f>
        <v xml:space="preserve"> </v>
      </c>
      <c r="P980" s="29" t="str">
        <f>Замеры!V976</f>
        <v xml:space="preserve"> </v>
      </c>
      <c r="Q980" s="29" t="str">
        <f>IF(Замеры!T976=0," ","+")</f>
        <v xml:space="preserve"> </v>
      </c>
      <c r="R980" s="32">
        <f>Замеры!S976</f>
        <v>0</v>
      </c>
      <c r="W980" s="33" t="e">
        <f t="shared" si="30"/>
        <v>#VALUE!</v>
      </c>
      <c r="X980" s="31" t="s">
        <v>75</v>
      </c>
      <c r="Y980" s="33" t="e">
        <f t="shared" si="31"/>
        <v>#VALUE!</v>
      </c>
      <c r="Z980" s="32"/>
    </row>
    <row r="981" spans="1:26" x14ac:dyDescent="0.3">
      <c r="A981" s="35">
        <f>IF(Замеры!B977=0, " ", Замеры!B977)</f>
        <v>972</v>
      </c>
      <c r="B981" s="37" t="str">
        <f>CONCATENATE(Замеры!C977,Замеры!E977)</f>
        <v>Группа от QF</v>
      </c>
      <c r="C981" s="35" t="str">
        <f>IF(Замеры!H977=0," ", Замеры!H977)</f>
        <v xml:space="preserve"> </v>
      </c>
      <c r="D981" s="29" t="str">
        <f>IF(Замеры!T977=0, " ", Замеры!R977)</f>
        <v xml:space="preserve"> </v>
      </c>
      <c r="E981" s="29" t="str">
        <f>CONCATENATE(Замеры!N977,Замеры!Q977,Замеры!P977)</f>
        <v xml:space="preserve"> </v>
      </c>
      <c r="F981" s="30" t="str">
        <f>IF(Замеры!T977=0," ","---")</f>
        <v xml:space="preserve"> </v>
      </c>
      <c r="G981" s="31" t="str">
        <f>IF(Замеры!T977=0," ",Замеры!I977)</f>
        <v xml:space="preserve"> </v>
      </c>
      <c r="H981" s="31" t="str">
        <f>CONCATENATE(Замеры!AE977,Замеры!U977,Замеры!AF977)</f>
        <v>0 0</v>
      </c>
      <c r="I981" s="29" t="str">
        <f>CONCATENATE(Замеры!AC977,Замеры!U977,Замеры!AD977)</f>
        <v>0 0</v>
      </c>
      <c r="J981" s="31" t="str">
        <f>IF(Замеры!T977=0," ",G981*2.55)</f>
        <v xml:space="preserve"> </v>
      </c>
      <c r="K981" s="29" t="str">
        <f>IF(Замеры!T977=0," ",Замеры!AA977)</f>
        <v xml:space="preserve"> </v>
      </c>
      <c r="L981" s="29" t="str">
        <f>IF(Замеры!T977=0," ",Замеры!AB977)</f>
        <v xml:space="preserve"> </v>
      </c>
      <c r="M981" s="29" t="str">
        <f>IF(Замеры!T977=0," ",0.1)</f>
        <v xml:space="preserve"> </v>
      </c>
      <c r="N981" s="29" t="str">
        <f>IF(Замеры!T977=0," ",Замеры!T977)</f>
        <v xml:space="preserve"> </v>
      </c>
      <c r="O981" s="29" t="str">
        <f>Замеры!U977</f>
        <v xml:space="preserve"> </v>
      </c>
      <c r="P981" s="29" t="str">
        <f>Замеры!V977</f>
        <v xml:space="preserve"> </v>
      </c>
      <c r="Q981" s="29" t="str">
        <f>IF(Замеры!T977=0," ","+")</f>
        <v xml:space="preserve"> </v>
      </c>
      <c r="R981" s="32">
        <f>Замеры!S977</f>
        <v>0</v>
      </c>
      <c r="W981" s="33" t="e">
        <f t="shared" si="30"/>
        <v>#VALUE!</v>
      </c>
      <c r="X981" s="31" t="s">
        <v>75</v>
      </c>
      <c r="Y981" s="33" t="e">
        <f t="shared" si="31"/>
        <v>#VALUE!</v>
      </c>
      <c r="Z981" s="32"/>
    </row>
    <row r="982" spans="1:26" x14ac:dyDescent="0.3">
      <c r="A982" s="35">
        <f>IF(Замеры!B978=0, " ", Замеры!B978)</f>
        <v>973</v>
      </c>
      <c r="B982" s="37" t="str">
        <f>CONCATENATE(Замеры!C978,Замеры!E978)</f>
        <v>Группа от QF</v>
      </c>
      <c r="C982" s="35" t="str">
        <f>IF(Замеры!H978=0," ", Замеры!H978)</f>
        <v xml:space="preserve"> </v>
      </c>
      <c r="D982" s="29" t="str">
        <f>IF(Замеры!T978=0, " ", Замеры!R978)</f>
        <v xml:space="preserve"> </v>
      </c>
      <c r="E982" s="29" t="str">
        <f>CONCATENATE(Замеры!N978,Замеры!Q978,Замеры!P978)</f>
        <v xml:space="preserve"> </v>
      </c>
      <c r="F982" s="30" t="str">
        <f>IF(Замеры!T978=0," ","---")</f>
        <v xml:space="preserve"> </v>
      </c>
      <c r="G982" s="31" t="str">
        <f>IF(Замеры!T978=0," ",Замеры!I978)</f>
        <v xml:space="preserve"> </v>
      </c>
      <c r="H982" s="31" t="str">
        <f>CONCATENATE(Замеры!AE978,Замеры!U978,Замеры!AF978)</f>
        <v>0 0</v>
      </c>
      <c r="I982" s="29" t="str">
        <f>CONCATENATE(Замеры!AC978,Замеры!U978,Замеры!AD978)</f>
        <v>0 0</v>
      </c>
      <c r="J982" s="31" t="str">
        <f>IF(Замеры!T978=0," ",G982*2.55)</f>
        <v xml:space="preserve"> </v>
      </c>
      <c r="K982" s="29" t="str">
        <f>IF(Замеры!T978=0," ",Замеры!AA978)</f>
        <v xml:space="preserve"> </v>
      </c>
      <c r="L982" s="29" t="str">
        <f>IF(Замеры!T978=0," ",Замеры!AB978)</f>
        <v xml:space="preserve"> </v>
      </c>
      <c r="M982" s="29" t="str">
        <f>IF(Замеры!T978=0," ",0.1)</f>
        <v xml:space="preserve"> </v>
      </c>
      <c r="N982" s="29" t="str">
        <f>IF(Замеры!T978=0," ",Замеры!T978)</f>
        <v xml:space="preserve"> </v>
      </c>
      <c r="O982" s="29" t="str">
        <f>Замеры!U978</f>
        <v xml:space="preserve"> </v>
      </c>
      <c r="P982" s="29" t="str">
        <f>Замеры!V978</f>
        <v xml:space="preserve"> </v>
      </c>
      <c r="Q982" s="29" t="str">
        <f>IF(Замеры!T978=0," ","+")</f>
        <v xml:space="preserve"> </v>
      </c>
      <c r="R982" s="32">
        <f>Замеры!S978</f>
        <v>0</v>
      </c>
      <c r="W982" s="33" t="e">
        <f t="shared" si="30"/>
        <v>#VALUE!</v>
      </c>
      <c r="X982" s="31" t="s">
        <v>75</v>
      </c>
      <c r="Y982" s="33" t="e">
        <f t="shared" si="31"/>
        <v>#VALUE!</v>
      </c>
      <c r="Z982" s="32"/>
    </row>
    <row r="983" spans="1:26" x14ac:dyDescent="0.3">
      <c r="A983" s="35">
        <f>IF(Замеры!B979=0, " ", Замеры!B979)</f>
        <v>974</v>
      </c>
      <c r="B983" s="37" t="str">
        <f>CONCATENATE(Замеры!C979,Замеры!E979)</f>
        <v>Группа от QF</v>
      </c>
      <c r="C983" s="35" t="str">
        <f>IF(Замеры!H979=0," ", Замеры!H979)</f>
        <v xml:space="preserve"> </v>
      </c>
      <c r="D983" s="29" t="str">
        <f>IF(Замеры!T979=0, " ", Замеры!R979)</f>
        <v xml:space="preserve"> </v>
      </c>
      <c r="E983" s="29" t="str">
        <f>CONCATENATE(Замеры!N979,Замеры!Q979,Замеры!P979)</f>
        <v xml:space="preserve"> </v>
      </c>
      <c r="F983" s="30" t="str">
        <f>IF(Замеры!T979=0," ","---")</f>
        <v xml:space="preserve"> </v>
      </c>
      <c r="G983" s="31" t="str">
        <f>IF(Замеры!T979=0," ",Замеры!I979)</f>
        <v xml:space="preserve"> </v>
      </c>
      <c r="H983" s="31" t="str">
        <f>CONCATENATE(Замеры!AE979,Замеры!U979,Замеры!AF979)</f>
        <v>0 0</v>
      </c>
      <c r="I983" s="29" t="str">
        <f>CONCATENATE(Замеры!AC979,Замеры!U979,Замеры!AD979)</f>
        <v>0 0</v>
      </c>
      <c r="J983" s="31" t="str">
        <f>IF(Замеры!T979=0," ",G983*2.55)</f>
        <v xml:space="preserve"> </v>
      </c>
      <c r="K983" s="29" t="str">
        <f>IF(Замеры!T979=0," ",Замеры!AA979)</f>
        <v xml:space="preserve"> </v>
      </c>
      <c r="L983" s="29" t="str">
        <f>IF(Замеры!T979=0," ",Замеры!AB979)</f>
        <v xml:space="preserve"> </v>
      </c>
      <c r="M983" s="29" t="str">
        <f>IF(Замеры!T979=0," ",0.1)</f>
        <v xml:space="preserve"> </v>
      </c>
      <c r="N983" s="29" t="str">
        <f>IF(Замеры!T979=0," ",Замеры!T979)</f>
        <v xml:space="preserve"> </v>
      </c>
      <c r="O983" s="29" t="str">
        <f>Замеры!U979</f>
        <v xml:space="preserve"> </v>
      </c>
      <c r="P983" s="29" t="str">
        <f>Замеры!V979</f>
        <v xml:space="preserve"> </v>
      </c>
      <c r="Q983" s="29" t="str">
        <f>IF(Замеры!T979=0," ","+")</f>
        <v xml:space="preserve"> </v>
      </c>
      <c r="R983" s="32">
        <f>Замеры!S979</f>
        <v>0</v>
      </c>
      <c r="W983" s="33" t="e">
        <f t="shared" si="30"/>
        <v>#VALUE!</v>
      </c>
      <c r="X983" s="31" t="s">
        <v>75</v>
      </c>
      <c r="Y983" s="33" t="e">
        <f t="shared" si="31"/>
        <v>#VALUE!</v>
      </c>
      <c r="Z983" s="32"/>
    </row>
    <row r="984" spans="1:26" x14ac:dyDescent="0.3">
      <c r="A984" s="35">
        <f>IF(Замеры!B980=0, " ", Замеры!B980)</f>
        <v>975</v>
      </c>
      <c r="B984" s="37" t="str">
        <f>CONCATENATE(Замеры!C980,Замеры!E980)</f>
        <v>Группа от QF</v>
      </c>
      <c r="C984" s="35" t="str">
        <f>IF(Замеры!H980=0," ", Замеры!H980)</f>
        <v xml:space="preserve"> </v>
      </c>
      <c r="D984" s="29" t="str">
        <f>IF(Замеры!T980=0, " ", Замеры!R980)</f>
        <v xml:space="preserve"> </v>
      </c>
      <c r="E984" s="29" t="str">
        <f>CONCATENATE(Замеры!N980,Замеры!Q980,Замеры!P980)</f>
        <v xml:space="preserve"> </v>
      </c>
      <c r="F984" s="30" t="str">
        <f>IF(Замеры!T980=0," ","---")</f>
        <v xml:space="preserve"> </v>
      </c>
      <c r="G984" s="31" t="str">
        <f>IF(Замеры!T980=0," ",Замеры!I980)</f>
        <v xml:space="preserve"> </v>
      </c>
      <c r="H984" s="31" t="str">
        <f>CONCATENATE(Замеры!AE980,Замеры!U980,Замеры!AF980)</f>
        <v>0 0</v>
      </c>
      <c r="I984" s="29" t="str">
        <f>CONCATENATE(Замеры!AC980,Замеры!U980,Замеры!AD980)</f>
        <v>0 0</v>
      </c>
      <c r="J984" s="31" t="str">
        <f>IF(Замеры!T980=0," ",G984*2.55)</f>
        <v xml:space="preserve"> </v>
      </c>
      <c r="K984" s="29" t="str">
        <f>IF(Замеры!T980=0," ",Замеры!AA980)</f>
        <v xml:space="preserve"> </v>
      </c>
      <c r="L984" s="29" t="str">
        <f>IF(Замеры!T980=0," ",Замеры!AB980)</f>
        <v xml:space="preserve"> </v>
      </c>
      <c r="M984" s="29" t="str">
        <f>IF(Замеры!T980=0," ",0.1)</f>
        <v xml:space="preserve"> </v>
      </c>
      <c r="N984" s="29" t="str">
        <f>IF(Замеры!T980=0," ",Замеры!T980)</f>
        <v xml:space="preserve"> </v>
      </c>
      <c r="O984" s="29" t="str">
        <f>Замеры!U980</f>
        <v xml:space="preserve"> </v>
      </c>
      <c r="P984" s="29" t="str">
        <f>Замеры!V980</f>
        <v xml:space="preserve"> </v>
      </c>
      <c r="Q984" s="29" t="str">
        <f>IF(Замеры!T980=0," ","+")</f>
        <v xml:space="preserve"> </v>
      </c>
      <c r="R984" s="32">
        <f>Замеры!S980</f>
        <v>0</v>
      </c>
      <c r="W984" s="33" t="e">
        <f t="shared" si="30"/>
        <v>#VALUE!</v>
      </c>
      <c r="X984" s="31" t="s">
        <v>75</v>
      </c>
      <c r="Y984" s="33" t="e">
        <f t="shared" si="31"/>
        <v>#VALUE!</v>
      </c>
      <c r="Z984" s="32"/>
    </row>
    <row r="985" spans="1:26" x14ac:dyDescent="0.3">
      <c r="A985" s="35">
        <f>IF(Замеры!B981=0, " ", Замеры!B981)</f>
        <v>976</v>
      </c>
      <c r="B985" s="37" t="str">
        <f>CONCATENATE(Замеры!C981,Замеры!E981)</f>
        <v>Группа от QF</v>
      </c>
      <c r="C985" s="35" t="str">
        <f>IF(Замеры!H981=0," ", Замеры!H981)</f>
        <v xml:space="preserve"> </v>
      </c>
      <c r="D985" s="29" t="str">
        <f>IF(Замеры!T981=0, " ", Замеры!R981)</f>
        <v xml:space="preserve"> </v>
      </c>
      <c r="E985" s="29" t="str">
        <f>CONCATENATE(Замеры!N981,Замеры!Q981,Замеры!P981)</f>
        <v xml:space="preserve"> </v>
      </c>
      <c r="F985" s="30" t="str">
        <f>IF(Замеры!T981=0," ","---")</f>
        <v xml:space="preserve"> </v>
      </c>
      <c r="G985" s="31" t="str">
        <f>IF(Замеры!T981=0," ",Замеры!I981)</f>
        <v xml:space="preserve"> </v>
      </c>
      <c r="H985" s="31" t="str">
        <f>CONCATENATE(Замеры!AE981,Замеры!U981,Замеры!AF981)</f>
        <v>0 0</v>
      </c>
      <c r="I985" s="29" t="str">
        <f>CONCATENATE(Замеры!AC981,Замеры!U981,Замеры!AD981)</f>
        <v>0 0</v>
      </c>
      <c r="J985" s="31" t="str">
        <f>IF(Замеры!T981=0," ",G985*2.55)</f>
        <v xml:space="preserve"> </v>
      </c>
      <c r="K985" s="29" t="str">
        <f>IF(Замеры!T981=0," ",Замеры!AA981)</f>
        <v xml:space="preserve"> </v>
      </c>
      <c r="L985" s="29" t="str">
        <f>IF(Замеры!T981=0," ",Замеры!AB981)</f>
        <v xml:space="preserve"> </v>
      </c>
      <c r="M985" s="29" t="str">
        <f>IF(Замеры!T981=0," ",0.1)</f>
        <v xml:space="preserve"> </v>
      </c>
      <c r="N985" s="29" t="str">
        <f>IF(Замеры!T981=0," ",Замеры!T981)</f>
        <v xml:space="preserve"> </v>
      </c>
      <c r="O985" s="29" t="str">
        <f>Замеры!U981</f>
        <v xml:space="preserve"> </v>
      </c>
      <c r="P985" s="29" t="str">
        <f>Замеры!V981</f>
        <v xml:space="preserve"> </v>
      </c>
      <c r="Q985" s="29" t="str">
        <f>IF(Замеры!T981=0," ","+")</f>
        <v xml:space="preserve"> </v>
      </c>
      <c r="R985" s="32">
        <f>Замеры!S981</f>
        <v>0</v>
      </c>
      <c r="W985" s="33" t="e">
        <f t="shared" si="30"/>
        <v>#VALUE!</v>
      </c>
      <c r="X985" s="31" t="s">
        <v>75</v>
      </c>
      <c r="Y985" s="33" t="e">
        <f t="shared" si="31"/>
        <v>#VALUE!</v>
      </c>
      <c r="Z985" s="32"/>
    </row>
    <row r="986" spans="1:26" x14ac:dyDescent="0.3">
      <c r="A986" s="35">
        <f>IF(Замеры!B982=0, " ", Замеры!B982)</f>
        <v>977</v>
      </c>
      <c r="B986" s="37" t="str">
        <f>CONCATENATE(Замеры!C982,Замеры!E982)</f>
        <v>Группа от QF</v>
      </c>
      <c r="C986" s="35" t="str">
        <f>IF(Замеры!H982=0," ", Замеры!H982)</f>
        <v xml:space="preserve"> </v>
      </c>
      <c r="D986" s="29" t="str">
        <f>IF(Замеры!T982=0, " ", Замеры!R982)</f>
        <v xml:space="preserve"> </v>
      </c>
      <c r="E986" s="29" t="str">
        <f>CONCATENATE(Замеры!N982,Замеры!Q982,Замеры!P982)</f>
        <v xml:space="preserve"> </v>
      </c>
      <c r="F986" s="30" t="str">
        <f>IF(Замеры!T982=0," ","---")</f>
        <v xml:space="preserve"> </v>
      </c>
      <c r="G986" s="31" t="str">
        <f>IF(Замеры!T982=0," ",Замеры!I982)</f>
        <v xml:space="preserve"> </v>
      </c>
      <c r="H986" s="31" t="str">
        <f>CONCATENATE(Замеры!AE982,Замеры!U982,Замеры!AF982)</f>
        <v>0 0</v>
      </c>
      <c r="I986" s="29" t="str">
        <f>CONCATENATE(Замеры!AC982,Замеры!U982,Замеры!AD982)</f>
        <v>0 0</v>
      </c>
      <c r="J986" s="31" t="str">
        <f>IF(Замеры!T982=0," ",G986*2.55)</f>
        <v xml:space="preserve"> </v>
      </c>
      <c r="K986" s="29" t="str">
        <f>IF(Замеры!T982=0," ",Замеры!AA982)</f>
        <v xml:space="preserve"> </v>
      </c>
      <c r="L986" s="29" t="str">
        <f>IF(Замеры!T982=0," ",Замеры!AB982)</f>
        <v xml:space="preserve"> </v>
      </c>
      <c r="M986" s="29" t="str">
        <f>IF(Замеры!T982=0," ",0.1)</f>
        <v xml:space="preserve"> </v>
      </c>
      <c r="N986" s="29" t="str">
        <f>IF(Замеры!T982=0," ",Замеры!T982)</f>
        <v xml:space="preserve"> </v>
      </c>
      <c r="O986" s="29" t="str">
        <f>Замеры!U982</f>
        <v xml:space="preserve"> </v>
      </c>
      <c r="P986" s="29" t="str">
        <f>Замеры!V982</f>
        <v xml:space="preserve"> </v>
      </c>
      <c r="Q986" s="29" t="str">
        <f>IF(Замеры!T982=0," ","+")</f>
        <v xml:space="preserve"> </v>
      </c>
      <c r="R986" s="32">
        <f>Замеры!S982</f>
        <v>0</v>
      </c>
      <c r="W986" s="33" t="e">
        <f t="shared" si="30"/>
        <v>#VALUE!</v>
      </c>
      <c r="X986" s="31" t="s">
        <v>75</v>
      </c>
      <c r="Y986" s="33" t="e">
        <f t="shared" si="31"/>
        <v>#VALUE!</v>
      </c>
      <c r="Z986" s="32"/>
    </row>
    <row r="987" spans="1:26" x14ac:dyDescent="0.3">
      <c r="A987" s="35">
        <f>IF(Замеры!B983=0, " ", Замеры!B983)</f>
        <v>978</v>
      </c>
      <c r="B987" s="37" t="str">
        <f>CONCATENATE(Замеры!C983,Замеры!E983)</f>
        <v>Группа от QF</v>
      </c>
      <c r="C987" s="35" t="str">
        <f>IF(Замеры!H983=0," ", Замеры!H983)</f>
        <v xml:space="preserve"> </v>
      </c>
      <c r="D987" s="29" t="str">
        <f>IF(Замеры!T983=0, " ", Замеры!R983)</f>
        <v xml:space="preserve"> </v>
      </c>
      <c r="E987" s="29" t="str">
        <f>CONCATENATE(Замеры!N983,Замеры!Q983,Замеры!P983)</f>
        <v xml:space="preserve"> </v>
      </c>
      <c r="F987" s="30" t="str">
        <f>IF(Замеры!T983=0," ","---")</f>
        <v xml:space="preserve"> </v>
      </c>
      <c r="G987" s="31" t="str">
        <f>IF(Замеры!T983=0," ",Замеры!I983)</f>
        <v xml:space="preserve"> </v>
      </c>
      <c r="H987" s="31" t="str">
        <f>CONCATENATE(Замеры!AE983,Замеры!U983,Замеры!AF983)</f>
        <v>0 0</v>
      </c>
      <c r="I987" s="29" t="str">
        <f>CONCATENATE(Замеры!AC983,Замеры!U983,Замеры!AD983)</f>
        <v>0 0</v>
      </c>
      <c r="J987" s="31" t="str">
        <f>IF(Замеры!T983=0," ",G987*2.55)</f>
        <v xml:space="preserve"> </v>
      </c>
      <c r="K987" s="29" t="str">
        <f>IF(Замеры!T983=0," ",Замеры!AA983)</f>
        <v xml:space="preserve"> </v>
      </c>
      <c r="L987" s="29" t="str">
        <f>IF(Замеры!T983=0," ",Замеры!AB983)</f>
        <v xml:space="preserve"> </v>
      </c>
      <c r="M987" s="29" t="str">
        <f>IF(Замеры!T983=0," ",0.1)</f>
        <v xml:space="preserve"> </v>
      </c>
      <c r="N987" s="29" t="str">
        <f>IF(Замеры!T983=0," ",Замеры!T983)</f>
        <v xml:space="preserve"> </v>
      </c>
      <c r="O987" s="29" t="str">
        <f>Замеры!U983</f>
        <v xml:space="preserve"> </v>
      </c>
      <c r="P987" s="29" t="str">
        <f>Замеры!V983</f>
        <v xml:space="preserve"> </v>
      </c>
      <c r="Q987" s="29" t="str">
        <f>IF(Замеры!T983=0," ","+")</f>
        <v xml:space="preserve"> </v>
      </c>
      <c r="R987" s="32">
        <f>Замеры!S983</f>
        <v>0</v>
      </c>
      <c r="W987" s="33" t="e">
        <f t="shared" si="30"/>
        <v>#VALUE!</v>
      </c>
      <c r="X987" s="31" t="s">
        <v>75</v>
      </c>
      <c r="Y987" s="33" t="e">
        <f t="shared" si="31"/>
        <v>#VALUE!</v>
      </c>
      <c r="Z987" s="32"/>
    </row>
    <row r="988" spans="1:26" x14ac:dyDescent="0.3">
      <c r="A988" s="35">
        <f>IF(Замеры!B984=0, " ", Замеры!B984)</f>
        <v>979</v>
      </c>
      <c r="B988" s="37" t="str">
        <f>CONCATENATE(Замеры!C984,Замеры!E984)</f>
        <v>Группа от QF</v>
      </c>
      <c r="C988" s="35" t="str">
        <f>IF(Замеры!H984=0," ", Замеры!H984)</f>
        <v xml:space="preserve"> </v>
      </c>
      <c r="D988" s="29" t="str">
        <f>IF(Замеры!T984=0, " ", Замеры!R984)</f>
        <v xml:space="preserve"> </v>
      </c>
      <c r="E988" s="29" t="str">
        <f>CONCATENATE(Замеры!N984,Замеры!Q984,Замеры!P984)</f>
        <v xml:space="preserve"> </v>
      </c>
      <c r="F988" s="30" t="str">
        <f>IF(Замеры!T984=0," ","---")</f>
        <v xml:space="preserve"> </v>
      </c>
      <c r="G988" s="31" t="str">
        <f>IF(Замеры!T984=0," ",Замеры!I984)</f>
        <v xml:space="preserve"> </v>
      </c>
      <c r="H988" s="31" t="str">
        <f>CONCATENATE(Замеры!AE984,Замеры!U984,Замеры!AF984)</f>
        <v>0 0</v>
      </c>
      <c r="I988" s="29" t="str">
        <f>CONCATENATE(Замеры!AC984,Замеры!U984,Замеры!AD984)</f>
        <v>0 0</v>
      </c>
      <c r="J988" s="31" t="str">
        <f>IF(Замеры!T984=0," ",G988*2.55)</f>
        <v xml:space="preserve"> </v>
      </c>
      <c r="K988" s="29" t="str">
        <f>IF(Замеры!T984=0," ",Замеры!AA984)</f>
        <v xml:space="preserve"> </v>
      </c>
      <c r="L988" s="29" t="str">
        <f>IF(Замеры!T984=0," ",Замеры!AB984)</f>
        <v xml:space="preserve"> </v>
      </c>
      <c r="M988" s="29" t="str">
        <f>IF(Замеры!T984=0," ",0.1)</f>
        <v xml:space="preserve"> </v>
      </c>
      <c r="N988" s="29" t="str">
        <f>IF(Замеры!T984=0," ",Замеры!T984)</f>
        <v xml:space="preserve"> </v>
      </c>
      <c r="O988" s="29" t="str">
        <f>Замеры!U984</f>
        <v xml:space="preserve"> </v>
      </c>
      <c r="P988" s="29" t="str">
        <f>Замеры!V984</f>
        <v xml:space="preserve"> </v>
      </c>
      <c r="Q988" s="29" t="str">
        <f>IF(Замеры!T984=0," ","+")</f>
        <v xml:space="preserve"> </v>
      </c>
      <c r="R988" s="32">
        <f>Замеры!S984</f>
        <v>0</v>
      </c>
      <c r="W988" s="33" t="e">
        <f t="shared" si="30"/>
        <v>#VALUE!</v>
      </c>
      <c r="X988" s="31" t="s">
        <v>75</v>
      </c>
      <c r="Y988" s="33" t="e">
        <f t="shared" si="31"/>
        <v>#VALUE!</v>
      </c>
      <c r="Z988" s="32"/>
    </row>
    <row r="989" spans="1:26" x14ac:dyDescent="0.3">
      <c r="A989" s="35">
        <f>IF(Замеры!B985=0, " ", Замеры!B985)</f>
        <v>980</v>
      </c>
      <c r="B989" s="37" t="str">
        <f>CONCATENATE(Замеры!C985,Замеры!E985)</f>
        <v>Группа от QF</v>
      </c>
      <c r="C989" s="35" t="str">
        <f>IF(Замеры!H985=0," ", Замеры!H985)</f>
        <v xml:space="preserve"> </v>
      </c>
      <c r="D989" s="29" t="str">
        <f>IF(Замеры!T985=0, " ", Замеры!R985)</f>
        <v xml:space="preserve"> </v>
      </c>
      <c r="E989" s="29" t="str">
        <f>CONCATENATE(Замеры!N985,Замеры!Q985,Замеры!P985)</f>
        <v xml:space="preserve"> </v>
      </c>
      <c r="F989" s="30" t="str">
        <f>IF(Замеры!T985=0," ","---")</f>
        <v xml:space="preserve"> </v>
      </c>
      <c r="G989" s="31" t="str">
        <f>IF(Замеры!T985=0," ",Замеры!I985)</f>
        <v xml:space="preserve"> </v>
      </c>
      <c r="H989" s="31" t="str">
        <f>CONCATENATE(Замеры!AE985,Замеры!U985,Замеры!AF985)</f>
        <v>0 0</v>
      </c>
      <c r="I989" s="29" t="str">
        <f>CONCATENATE(Замеры!AC985,Замеры!U985,Замеры!AD985)</f>
        <v>0 0</v>
      </c>
      <c r="J989" s="31" t="str">
        <f>IF(Замеры!T985=0," ",G989*2.55)</f>
        <v xml:space="preserve"> </v>
      </c>
      <c r="K989" s="29" t="str">
        <f>IF(Замеры!T985=0," ",Замеры!AA985)</f>
        <v xml:space="preserve"> </v>
      </c>
      <c r="L989" s="29" t="str">
        <f>IF(Замеры!T985=0," ",Замеры!AB985)</f>
        <v xml:space="preserve"> </v>
      </c>
      <c r="M989" s="29" t="str">
        <f>IF(Замеры!T985=0," ",0.1)</f>
        <v xml:space="preserve"> </v>
      </c>
      <c r="N989" s="29" t="str">
        <f>IF(Замеры!T985=0," ",Замеры!T985)</f>
        <v xml:space="preserve"> </v>
      </c>
      <c r="O989" s="29" t="str">
        <f>Замеры!U985</f>
        <v xml:space="preserve"> </v>
      </c>
      <c r="P989" s="29" t="str">
        <f>Замеры!V985</f>
        <v xml:space="preserve"> </v>
      </c>
      <c r="Q989" s="29" t="str">
        <f>IF(Замеры!T985=0," ","+")</f>
        <v xml:space="preserve"> </v>
      </c>
      <c r="R989" s="32">
        <f>Замеры!S985</f>
        <v>0</v>
      </c>
      <c r="W989" s="33" t="e">
        <f t="shared" si="30"/>
        <v>#VALUE!</v>
      </c>
      <c r="X989" s="31" t="s">
        <v>75</v>
      </c>
      <c r="Y989" s="33" t="e">
        <f t="shared" si="31"/>
        <v>#VALUE!</v>
      </c>
      <c r="Z989" s="32"/>
    </row>
    <row r="990" spans="1:26" x14ac:dyDescent="0.3">
      <c r="A990" s="35">
        <f>IF(Замеры!B986=0, " ", Замеры!B986)</f>
        <v>981</v>
      </c>
      <c r="B990" s="37" t="str">
        <f>CONCATENATE(Замеры!C986,Замеры!E986)</f>
        <v>Группа от QF</v>
      </c>
      <c r="C990" s="35" t="str">
        <f>IF(Замеры!H986=0," ", Замеры!H986)</f>
        <v xml:space="preserve"> </v>
      </c>
      <c r="D990" s="29" t="str">
        <f>IF(Замеры!T986=0, " ", Замеры!R986)</f>
        <v xml:space="preserve"> </v>
      </c>
      <c r="E990" s="29" t="str">
        <f>CONCATENATE(Замеры!N986,Замеры!Q986,Замеры!P986)</f>
        <v xml:space="preserve"> </v>
      </c>
      <c r="F990" s="30" t="str">
        <f>IF(Замеры!T986=0," ","---")</f>
        <v xml:space="preserve"> </v>
      </c>
      <c r="G990" s="31" t="str">
        <f>IF(Замеры!T986=0," ",Замеры!I986)</f>
        <v xml:space="preserve"> </v>
      </c>
      <c r="H990" s="31" t="str">
        <f>CONCATENATE(Замеры!AE986,Замеры!U986,Замеры!AF986)</f>
        <v>0 0</v>
      </c>
      <c r="I990" s="29" t="str">
        <f>CONCATENATE(Замеры!AC986,Замеры!U986,Замеры!AD986)</f>
        <v>0 0</v>
      </c>
      <c r="J990" s="31" t="str">
        <f>IF(Замеры!T986=0," ",G990*2.55)</f>
        <v xml:space="preserve"> </v>
      </c>
      <c r="K990" s="29" t="str">
        <f>IF(Замеры!T986=0," ",Замеры!AA986)</f>
        <v xml:space="preserve"> </v>
      </c>
      <c r="L990" s="29" t="str">
        <f>IF(Замеры!T986=0," ",Замеры!AB986)</f>
        <v xml:space="preserve"> </v>
      </c>
      <c r="M990" s="29" t="str">
        <f>IF(Замеры!T986=0," ",0.1)</f>
        <v xml:space="preserve"> </v>
      </c>
      <c r="N990" s="29" t="str">
        <f>IF(Замеры!T986=0," ",Замеры!T986)</f>
        <v xml:space="preserve"> </v>
      </c>
      <c r="O990" s="29" t="str">
        <f>Замеры!U986</f>
        <v xml:space="preserve"> </v>
      </c>
      <c r="P990" s="29" t="str">
        <f>Замеры!V986</f>
        <v xml:space="preserve"> </v>
      </c>
      <c r="Q990" s="29" t="str">
        <f>IF(Замеры!T986=0," ","+")</f>
        <v xml:space="preserve"> </v>
      </c>
      <c r="R990" s="32">
        <f>Замеры!S986</f>
        <v>0</v>
      </c>
      <c r="W990" s="33" t="e">
        <f t="shared" si="30"/>
        <v>#VALUE!</v>
      </c>
      <c r="X990" s="31" t="s">
        <v>75</v>
      </c>
      <c r="Y990" s="33" t="e">
        <f t="shared" si="31"/>
        <v>#VALUE!</v>
      </c>
      <c r="Z990" s="32"/>
    </row>
    <row r="991" spans="1:26" x14ac:dyDescent="0.3">
      <c r="A991" s="35">
        <f>IF(Замеры!B987=0, " ", Замеры!B987)</f>
        <v>982</v>
      </c>
      <c r="B991" s="37" t="str">
        <f>CONCATENATE(Замеры!C987,Замеры!E987)</f>
        <v>Группа от QF</v>
      </c>
      <c r="C991" s="35" t="str">
        <f>IF(Замеры!H987=0," ", Замеры!H987)</f>
        <v xml:space="preserve"> </v>
      </c>
      <c r="D991" s="29" t="str">
        <f>IF(Замеры!T987=0, " ", Замеры!R987)</f>
        <v xml:space="preserve"> </v>
      </c>
      <c r="E991" s="29" t="str">
        <f>CONCATENATE(Замеры!N987,Замеры!Q987,Замеры!P987)</f>
        <v xml:space="preserve"> </v>
      </c>
      <c r="F991" s="30" t="str">
        <f>IF(Замеры!T987=0," ","---")</f>
        <v xml:space="preserve"> </v>
      </c>
      <c r="G991" s="31" t="str">
        <f>IF(Замеры!T987=0," ",Замеры!I987)</f>
        <v xml:space="preserve"> </v>
      </c>
      <c r="H991" s="31" t="str">
        <f>CONCATENATE(Замеры!AE987,Замеры!U987,Замеры!AF987)</f>
        <v>0 0</v>
      </c>
      <c r="I991" s="29" t="str">
        <f>CONCATENATE(Замеры!AC987,Замеры!U987,Замеры!AD987)</f>
        <v>0 0</v>
      </c>
      <c r="J991" s="31" t="str">
        <f>IF(Замеры!T987=0," ",G991*2.55)</f>
        <v xml:space="preserve"> </v>
      </c>
      <c r="K991" s="29" t="str">
        <f>IF(Замеры!T987=0," ",Замеры!AA987)</f>
        <v xml:space="preserve"> </v>
      </c>
      <c r="L991" s="29" t="str">
        <f>IF(Замеры!T987=0," ",Замеры!AB987)</f>
        <v xml:space="preserve"> </v>
      </c>
      <c r="M991" s="29" t="str">
        <f>IF(Замеры!T987=0," ",0.1)</f>
        <v xml:space="preserve"> </v>
      </c>
      <c r="N991" s="29" t="str">
        <f>IF(Замеры!T987=0," ",Замеры!T987)</f>
        <v xml:space="preserve"> </v>
      </c>
      <c r="O991" s="29" t="str">
        <f>Замеры!U987</f>
        <v xml:space="preserve"> </v>
      </c>
      <c r="P991" s="29" t="str">
        <f>Замеры!V987</f>
        <v xml:space="preserve"> </v>
      </c>
      <c r="Q991" s="29" t="str">
        <f>IF(Замеры!T987=0," ","+")</f>
        <v xml:space="preserve"> </v>
      </c>
      <c r="R991" s="32">
        <f>Замеры!S987</f>
        <v>0</v>
      </c>
      <c r="W991" s="33" t="e">
        <f t="shared" si="30"/>
        <v>#VALUE!</v>
      </c>
      <c r="X991" s="31" t="s">
        <v>75</v>
      </c>
      <c r="Y991" s="33" t="e">
        <f t="shared" si="31"/>
        <v>#VALUE!</v>
      </c>
      <c r="Z991" s="32"/>
    </row>
    <row r="992" spans="1:26" x14ac:dyDescent="0.3">
      <c r="A992" s="35">
        <f>IF(Замеры!B988=0, " ", Замеры!B988)</f>
        <v>983</v>
      </c>
      <c r="B992" s="37" t="str">
        <f>CONCATENATE(Замеры!C988,Замеры!E988)</f>
        <v>Группа от QF</v>
      </c>
      <c r="C992" s="35" t="str">
        <f>IF(Замеры!H988=0," ", Замеры!H988)</f>
        <v xml:space="preserve"> </v>
      </c>
      <c r="D992" s="29" t="str">
        <f>IF(Замеры!T988=0, " ", Замеры!R988)</f>
        <v xml:space="preserve"> </v>
      </c>
      <c r="E992" s="29" t="str">
        <f>CONCATENATE(Замеры!N988,Замеры!Q988,Замеры!P988)</f>
        <v xml:space="preserve"> </v>
      </c>
      <c r="F992" s="30" t="str">
        <f>IF(Замеры!T988=0," ","---")</f>
        <v xml:space="preserve"> </v>
      </c>
      <c r="G992" s="31" t="str">
        <f>IF(Замеры!T988=0," ",Замеры!I988)</f>
        <v xml:space="preserve"> </v>
      </c>
      <c r="H992" s="31" t="str">
        <f>CONCATENATE(Замеры!AE988,Замеры!U988,Замеры!AF988)</f>
        <v>0 0</v>
      </c>
      <c r="I992" s="29" t="str">
        <f>CONCATENATE(Замеры!AC988,Замеры!U988,Замеры!AD988)</f>
        <v>0 0</v>
      </c>
      <c r="J992" s="31" t="str">
        <f>IF(Замеры!T988=0," ",G992*2.55)</f>
        <v xml:space="preserve"> </v>
      </c>
      <c r="K992" s="29" t="str">
        <f>IF(Замеры!T988=0," ",Замеры!AA988)</f>
        <v xml:space="preserve"> </v>
      </c>
      <c r="L992" s="29" t="str">
        <f>IF(Замеры!T988=0," ",Замеры!AB988)</f>
        <v xml:space="preserve"> </v>
      </c>
      <c r="M992" s="29" t="str">
        <f>IF(Замеры!T988=0," ",0.1)</f>
        <v xml:space="preserve"> </v>
      </c>
      <c r="N992" s="29" t="str">
        <f>IF(Замеры!T988=0," ",Замеры!T988)</f>
        <v xml:space="preserve"> </v>
      </c>
      <c r="O992" s="29" t="str">
        <f>Замеры!U988</f>
        <v xml:space="preserve"> </v>
      </c>
      <c r="P992" s="29" t="str">
        <f>Замеры!V988</f>
        <v xml:space="preserve"> </v>
      </c>
      <c r="Q992" s="29" t="str">
        <f>IF(Замеры!T988=0," ","+")</f>
        <v xml:space="preserve"> </v>
      </c>
      <c r="R992" s="32">
        <f>Замеры!S988</f>
        <v>0</v>
      </c>
      <c r="W992" s="33" t="e">
        <f t="shared" si="30"/>
        <v>#VALUE!</v>
      </c>
      <c r="X992" s="31" t="s">
        <v>75</v>
      </c>
      <c r="Y992" s="33" t="e">
        <f t="shared" si="31"/>
        <v>#VALUE!</v>
      </c>
      <c r="Z992" s="32"/>
    </row>
    <row r="993" spans="1:26" x14ac:dyDescent="0.3">
      <c r="A993" s="35">
        <f>IF(Замеры!B989=0, " ", Замеры!B989)</f>
        <v>984</v>
      </c>
      <c r="B993" s="37" t="str">
        <f>CONCATENATE(Замеры!C989,Замеры!E989)</f>
        <v>Группа от QF</v>
      </c>
      <c r="C993" s="35" t="str">
        <f>IF(Замеры!H989=0," ", Замеры!H989)</f>
        <v xml:space="preserve"> </v>
      </c>
      <c r="D993" s="29" t="str">
        <f>IF(Замеры!T989=0, " ", Замеры!R989)</f>
        <v xml:space="preserve"> </v>
      </c>
      <c r="E993" s="29" t="str">
        <f>CONCATENATE(Замеры!N989,Замеры!Q989,Замеры!P989)</f>
        <v xml:space="preserve"> </v>
      </c>
      <c r="F993" s="30" t="str">
        <f>IF(Замеры!T989=0," ","---")</f>
        <v xml:space="preserve"> </v>
      </c>
      <c r="G993" s="31" t="str">
        <f>IF(Замеры!T989=0," ",Замеры!I989)</f>
        <v xml:space="preserve"> </v>
      </c>
      <c r="H993" s="31" t="str">
        <f>CONCATENATE(Замеры!AE989,Замеры!U989,Замеры!AF989)</f>
        <v>0 0</v>
      </c>
      <c r="I993" s="29" t="str">
        <f>CONCATENATE(Замеры!AC989,Замеры!U989,Замеры!AD989)</f>
        <v>0 0</v>
      </c>
      <c r="J993" s="31" t="str">
        <f>IF(Замеры!T989=0," ",G993*2.55)</f>
        <v xml:space="preserve"> </v>
      </c>
      <c r="K993" s="29" t="str">
        <f>IF(Замеры!T989=0," ",Замеры!AA989)</f>
        <v xml:space="preserve"> </v>
      </c>
      <c r="L993" s="29" t="str">
        <f>IF(Замеры!T989=0," ",Замеры!AB989)</f>
        <v xml:space="preserve"> </v>
      </c>
      <c r="M993" s="29" t="str">
        <f>IF(Замеры!T989=0," ",0.1)</f>
        <v xml:space="preserve"> </v>
      </c>
      <c r="N993" s="29" t="str">
        <f>IF(Замеры!T989=0," ",Замеры!T989)</f>
        <v xml:space="preserve"> </v>
      </c>
      <c r="O993" s="29" t="str">
        <f>Замеры!U989</f>
        <v xml:space="preserve"> </v>
      </c>
      <c r="P993" s="29" t="str">
        <f>Замеры!V989</f>
        <v xml:space="preserve"> </v>
      </c>
      <c r="Q993" s="29" t="str">
        <f>IF(Замеры!T989=0," ","+")</f>
        <v xml:space="preserve"> </v>
      </c>
      <c r="R993" s="32">
        <f>Замеры!S989</f>
        <v>0</v>
      </c>
      <c r="W993" s="33" t="e">
        <f t="shared" si="30"/>
        <v>#VALUE!</v>
      </c>
      <c r="X993" s="31" t="s">
        <v>75</v>
      </c>
      <c r="Y993" s="33" t="e">
        <f t="shared" si="31"/>
        <v>#VALUE!</v>
      </c>
      <c r="Z993" s="32"/>
    </row>
    <row r="994" spans="1:26" x14ac:dyDescent="0.3">
      <c r="A994" s="35">
        <f>IF(Замеры!B990=0, " ", Замеры!B990)</f>
        <v>985</v>
      </c>
      <c r="B994" s="37" t="str">
        <f>CONCATENATE(Замеры!C990,Замеры!E990)</f>
        <v>Группа от QF</v>
      </c>
      <c r="C994" s="35" t="str">
        <f>IF(Замеры!H990=0," ", Замеры!H990)</f>
        <v xml:space="preserve"> </v>
      </c>
      <c r="D994" s="29" t="str">
        <f>IF(Замеры!T990=0, " ", Замеры!R990)</f>
        <v xml:space="preserve"> </v>
      </c>
      <c r="E994" s="29" t="str">
        <f>CONCATENATE(Замеры!N990,Замеры!Q990,Замеры!P990)</f>
        <v xml:space="preserve"> </v>
      </c>
      <c r="F994" s="30" t="str">
        <f>IF(Замеры!T990=0," ","---")</f>
        <v xml:space="preserve"> </v>
      </c>
      <c r="G994" s="31" t="str">
        <f>IF(Замеры!T990=0," ",Замеры!I990)</f>
        <v xml:space="preserve"> </v>
      </c>
      <c r="H994" s="31" t="str">
        <f>CONCATENATE(Замеры!AE990,Замеры!U990,Замеры!AF990)</f>
        <v>0 0</v>
      </c>
      <c r="I994" s="29" t="str">
        <f>CONCATENATE(Замеры!AC990,Замеры!U990,Замеры!AD990)</f>
        <v>0 0</v>
      </c>
      <c r="J994" s="31" t="str">
        <f>IF(Замеры!T990=0," ",G994*2.55)</f>
        <v xml:space="preserve"> </v>
      </c>
      <c r="K994" s="29" t="str">
        <f>IF(Замеры!T990=0," ",Замеры!AA990)</f>
        <v xml:space="preserve"> </v>
      </c>
      <c r="L994" s="29" t="str">
        <f>IF(Замеры!T990=0," ",Замеры!AB990)</f>
        <v xml:space="preserve"> </v>
      </c>
      <c r="M994" s="29" t="str">
        <f>IF(Замеры!T990=0," ",0.1)</f>
        <v xml:space="preserve"> </v>
      </c>
      <c r="N994" s="29" t="str">
        <f>IF(Замеры!T990=0," ",Замеры!T990)</f>
        <v xml:space="preserve"> </v>
      </c>
      <c r="O994" s="29" t="str">
        <f>Замеры!U990</f>
        <v xml:space="preserve"> </v>
      </c>
      <c r="P994" s="29" t="str">
        <f>Замеры!V990</f>
        <v xml:space="preserve"> </v>
      </c>
      <c r="Q994" s="29" t="str">
        <f>IF(Замеры!T990=0," ","+")</f>
        <v xml:space="preserve"> </v>
      </c>
      <c r="R994" s="32">
        <f>Замеры!S990</f>
        <v>0</v>
      </c>
      <c r="W994" s="33" t="e">
        <f t="shared" si="30"/>
        <v>#VALUE!</v>
      </c>
      <c r="X994" s="31" t="s">
        <v>75</v>
      </c>
      <c r="Y994" s="33" t="e">
        <f t="shared" si="31"/>
        <v>#VALUE!</v>
      </c>
      <c r="Z994" s="32"/>
    </row>
    <row r="995" spans="1:26" x14ac:dyDescent="0.3">
      <c r="A995" s="35">
        <f>IF(Замеры!B991=0, " ", Замеры!B991)</f>
        <v>986</v>
      </c>
      <c r="B995" s="37" t="str">
        <f>CONCATENATE(Замеры!C991,Замеры!E991)</f>
        <v>Группа от QF</v>
      </c>
      <c r="C995" s="35" t="str">
        <f>IF(Замеры!H991=0," ", Замеры!H991)</f>
        <v xml:space="preserve"> </v>
      </c>
      <c r="D995" s="29" t="str">
        <f>IF(Замеры!T991=0, " ", Замеры!R991)</f>
        <v xml:space="preserve"> </v>
      </c>
      <c r="E995" s="29" t="str">
        <f>CONCATENATE(Замеры!N991,Замеры!Q991,Замеры!P991)</f>
        <v xml:space="preserve"> </v>
      </c>
      <c r="F995" s="30" t="str">
        <f>IF(Замеры!T991=0," ","---")</f>
        <v xml:space="preserve"> </v>
      </c>
      <c r="G995" s="31" t="str">
        <f>IF(Замеры!T991=0," ",Замеры!I991)</f>
        <v xml:space="preserve"> </v>
      </c>
      <c r="H995" s="31" t="str">
        <f>CONCATENATE(Замеры!AE991,Замеры!U991,Замеры!AF991)</f>
        <v>0 0</v>
      </c>
      <c r="I995" s="29" t="str">
        <f>CONCATENATE(Замеры!AC991,Замеры!U991,Замеры!AD991)</f>
        <v>0 0</v>
      </c>
      <c r="J995" s="31" t="str">
        <f>IF(Замеры!T991=0," ",G995*2.55)</f>
        <v xml:space="preserve"> </v>
      </c>
      <c r="K995" s="29" t="str">
        <f>IF(Замеры!T991=0," ",Замеры!AA991)</f>
        <v xml:space="preserve"> </v>
      </c>
      <c r="L995" s="29" t="str">
        <f>IF(Замеры!T991=0," ",Замеры!AB991)</f>
        <v xml:space="preserve"> </v>
      </c>
      <c r="M995" s="29" t="str">
        <f>IF(Замеры!T991=0," ",0.1)</f>
        <v xml:space="preserve"> </v>
      </c>
      <c r="N995" s="29" t="str">
        <f>IF(Замеры!T991=0," ",Замеры!T991)</f>
        <v xml:space="preserve"> </v>
      </c>
      <c r="O995" s="29" t="str">
        <f>Замеры!U991</f>
        <v xml:space="preserve"> </v>
      </c>
      <c r="P995" s="29" t="str">
        <f>Замеры!V991</f>
        <v xml:space="preserve"> </v>
      </c>
      <c r="Q995" s="29" t="str">
        <f>IF(Замеры!T991=0," ","+")</f>
        <v xml:space="preserve"> </v>
      </c>
      <c r="R995" s="32">
        <f>Замеры!S991</f>
        <v>0</v>
      </c>
      <c r="W995" s="33" t="e">
        <f t="shared" si="30"/>
        <v>#VALUE!</v>
      </c>
      <c r="X995" s="31" t="s">
        <v>75</v>
      </c>
      <c r="Y995" s="33" t="e">
        <f t="shared" si="31"/>
        <v>#VALUE!</v>
      </c>
      <c r="Z995" s="32"/>
    </row>
    <row r="996" spans="1:26" x14ac:dyDescent="0.3">
      <c r="A996" s="35">
        <f>IF(Замеры!B992=0, " ", Замеры!B992)</f>
        <v>987</v>
      </c>
      <c r="B996" s="37" t="str">
        <f>CONCATENATE(Замеры!C992,Замеры!E992)</f>
        <v>Группа от QF</v>
      </c>
      <c r="C996" s="35" t="str">
        <f>IF(Замеры!H992=0," ", Замеры!H992)</f>
        <v xml:space="preserve"> </v>
      </c>
      <c r="D996" s="29" t="str">
        <f>IF(Замеры!T992=0, " ", Замеры!R992)</f>
        <v xml:space="preserve"> </v>
      </c>
      <c r="E996" s="29" t="str">
        <f>CONCATENATE(Замеры!N992,Замеры!Q992,Замеры!P992)</f>
        <v xml:space="preserve"> </v>
      </c>
      <c r="F996" s="30" t="str">
        <f>IF(Замеры!T992=0," ","---")</f>
        <v xml:space="preserve"> </v>
      </c>
      <c r="G996" s="31" t="str">
        <f>IF(Замеры!T992=0," ",Замеры!I992)</f>
        <v xml:space="preserve"> </v>
      </c>
      <c r="H996" s="31" t="str">
        <f>CONCATENATE(Замеры!AE992,Замеры!U992,Замеры!AF992)</f>
        <v>0 0</v>
      </c>
      <c r="I996" s="29" t="str">
        <f>CONCATENATE(Замеры!AC992,Замеры!U992,Замеры!AD992)</f>
        <v>0 0</v>
      </c>
      <c r="J996" s="31" t="str">
        <f>IF(Замеры!T992=0," ",G996*2.55)</f>
        <v xml:space="preserve"> </v>
      </c>
      <c r="K996" s="29" t="str">
        <f>IF(Замеры!T992=0," ",Замеры!AA992)</f>
        <v xml:space="preserve"> </v>
      </c>
      <c r="L996" s="29" t="str">
        <f>IF(Замеры!T992=0," ",Замеры!AB992)</f>
        <v xml:space="preserve"> </v>
      </c>
      <c r="M996" s="29" t="str">
        <f>IF(Замеры!T992=0," ",0.1)</f>
        <v xml:space="preserve"> </v>
      </c>
      <c r="N996" s="29" t="str">
        <f>IF(Замеры!T992=0," ",Замеры!T992)</f>
        <v xml:space="preserve"> </v>
      </c>
      <c r="O996" s="29" t="str">
        <f>Замеры!U992</f>
        <v xml:space="preserve"> </v>
      </c>
      <c r="P996" s="29" t="str">
        <f>Замеры!V992</f>
        <v xml:space="preserve"> </v>
      </c>
      <c r="Q996" s="29" t="str">
        <f>IF(Замеры!T992=0," ","+")</f>
        <v xml:space="preserve"> </v>
      </c>
      <c r="R996" s="32">
        <f>Замеры!S992</f>
        <v>0</v>
      </c>
      <c r="W996" s="33" t="e">
        <f t="shared" si="30"/>
        <v>#VALUE!</v>
      </c>
      <c r="X996" s="31" t="s">
        <v>75</v>
      </c>
      <c r="Y996" s="33" t="e">
        <f t="shared" si="31"/>
        <v>#VALUE!</v>
      </c>
      <c r="Z996" s="32"/>
    </row>
    <row r="997" spans="1:26" x14ac:dyDescent="0.3">
      <c r="A997" s="35">
        <f>IF(Замеры!B993=0, " ", Замеры!B993)</f>
        <v>988</v>
      </c>
      <c r="B997" s="37" t="str">
        <f>CONCATENATE(Замеры!C993,Замеры!E993)</f>
        <v>Группа от QF</v>
      </c>
      <c r="C997" s="35" t="str">
        <f>IF(Замеры!H993=0," ", Замеры!H993)</f>
        <v xml:space="preserve"> </v>
      </c>
      <c r="D997" s="29" t="str">
        <f>IF(Замеры!T993=0, " ", Замеры!R993)</f>
        <v xml:space="preserve"> </v>
      </c>
      <c r="E997" s="29" t="str">
        <f>CONCATENATE(Замеры!N993,Замеры!Q993,Замеры!P993)</f>
        <v xml:space="preserve"> </v>
      </c>
      <c r="F997" s="30" t="str">
        <f>IF(Замеры!T993=0," ","---")</f>
        <v xml:space="preserve"> </v>
      </c>
      <c r="G997" s="31" t="str">
        <f>IF(Замеры!T993=0," ",Замеры!I993)</f>
        <v xml:space="preserve"> </v>
      </c>
      <c r="H997" s="31" t="str">
        <f>CONCATENATE(Замеры!AE993,Замеры!U993,Замеры!AF993)</f>
        <v>0 0</v>
      </c>
      <c r="I997" s="29" t="str">
        <f>CONCATENATE(Замеры!AC993,Замеры!U993,Замеры!AD993)</f>
        <v>0 0</v>
      </c>
      <c r="J997" s="31" t="str">
        <f>IF(Замеры!T993=0," ",G997*2.55)</f>
        <v xml:space="preserve"> </v>
      </c>
      <c r="K997" s="29" t="str">
        <f>IF(Замеры!T993=0," ",Замеры!AA993)</f>
        <v xml:space="preserve"> </v>
      </c>
      <c r="L997" s="29" t="str">
        <f>IF(Замеры!T993=0," ",Замеры!AB993)</f>
        <v xml:space="preserve"> </v>
      </c>
      <c r="M997" s="29" t="str">
        <f>IF(Замеры!T993=0," ",0.1)</f>
        <v xml:space="preserve"> </v>
      </c>
      <c r="N997" s="29" t="str">
        <f>IF(Замеры!T993=0," ",Замеры!T993)</f>
        <v xml:space="preserve"> </v>
      </c>
      <c r="O997" s="29" t="str">
        <f>Замеры!U993</f>
        <v xml:space="preserve"> </v>
      </c>
      <c r="P997" s="29" t="str">
        <f>Замеры!V993</f>
        <v xml:space="preserve"> </v>
      </c>
      <c r="Q997" s="29" t="str">
        <f>IF(Замеры!T993=0," ","+")</f>
        <v xml:space="preserve"> </v>
      </c>
      <c r="R997" s="32">
        <f>Замеры!S993</f>
        <v>0</v>
      </c>
      <c r="W997" s="33" t="e">
        <f t="shared" si="30"/>
        <v>#VALUE!</v>
      </c>
      <c r="X997" s="31" t="s">
        <v>75</v>
      </c>
      <c r="Y997" s="33" t="e">
        <f t="shared" si="31"/>
        <v>#VALUE!</v>
      </c>
      <c r="Z997" s="32"/>
    </row>
    <row r="998" spans="1:26" x14ac:dyDescent="0.3">
      <c r="A998" s="35">
        <f>IF(Замеры!B994=0, " ", Замеры!B994)</f>
        <v>989</v>
      </c>
      <c r="B998" s="37" t="str">
        <f>CONCATENATE(Замеры!C994,Замеры!E994)</f>
        <v>Группа от QF</v>
      </c>
      <c r="C998" s="35" t="str">
        <f>IF(Замеры!H994=0," ", Замеры!H994)</f>
        <v xml:space="preserve"> </v>
      </c>
      <c r="D998" s="29" t="str">
        <f>IF(Замеры!T994=0, " ", Замеры!R994)</f>
        <v xml:space="preserve"> </v>
      </c>
      <c r="E998" s="29" t="str">
        <f>CONCATENATE(Замеры!N994,Замеры!Q994,Замеры!P994)</f>
        <v xml:space="preserve"> </v>
      </c>
      <c r="F998" s="30" t="str">
        <f>IF(Замеры!T994=0," ","---")</f>
        <v xml:space="preserve"> </v>
      </c>
      <c r="G998" s="31" t="str">
        <f>IF(Замеры!T994=0," ",Замеры!I994)</f>
        <v xml:space="preserve"> </v>
      </c>
      <c r="H998" s="31" t="str">
        <f>CONCATENATE(Замеры!AE994,Замеры!U994,Замеры!AF994)</f>
        <v>0 0</v>
      </c>
      <c r="I998" s="29" t="str">
        <f>CONCATENATE(Замеры!AC994,Замеры!U994,Замеры!AD994)</f>
        <v>0 0</v>
      </c>
      <c r="J998" s="31" t="str">
        <f>IF(Замеры!T994=0," ",G998*2.55)</f>
        <v xml:space="preserve"> </v>
      </c>
      <c r="K998" s="29" t="str">
        <f>IF(Замеры!T994=0," ",Замеры!AA994)</f>
        <v xml:space="preserve"> </v>
      </c>
      <c r="L998" s="29" t="str">
        <f>IF(Замеры!T994=0," ",Замеры!AB994)</f>
        <v xml:space="preserve"> </v>
      </c>
      <c r="M998" s="29" t="str">
        <f>IF(Замеры!T994=0," ",0.1)</f>
        <v xml:space="preserve"> </v>
      </c>
      <c r="N998" s="29" t="str">
        <f>IF(Замеры!T994=0," ",Замеры!T994)</f>
        <v xml:space="preserve"> </v>
      </c>
      <c r="O998" s="29" t="str">
        <f>Замеры!U994</f>
        <v xml:space="preserve"> </v>
      </c>
      <c r="P998" s="29" t="str">
        <f>Замеры!V994</f>
        <v xml:space="preserve"> </v>
      </c>
      <c r="Q998" s="29" t="str">
        <f>IF(Замеры!T994=0," ","+")</f>
        <v xml:space="preserve"> </v>
      </c>
      <c r="R998" s="32">
        <f>Замеры!S994</f>
        <v>0</v>
      </c>
      <c r="W998" s="33" t="e">
        <f t="shared" si="30"/>
        <v>#VALUE!</v>
      </c>
      <c r="X998" s="31" t="s">
        <v>75</v>
      </c>
      <c r="Y998" s="33" t="e">
        <f t="shared" si="31"/>
        <v>#VALUE!</v>
      </c>
      <c r="Z998" s="32"/>
    </row>
    <row r="999" spans="1:26" x14ac:dyDescent="0.3">
      <c r="A999" s="35">
        <f>IF(Замеры!B995=0, " ", Замеры!B995)</f>
        <v>990</v>
      </c>
      <c r="B999" s="37" t="str">
        <f>CONCATENATE(Замеры!C995,Замеры!E995)</f>
        <v>Группа от QF</v>
      </c>
      <c r="C999" s="35" t="str">
        <f>IF(Замеры!H995=0," ", Замеры!H995)</f>
        <v xml:space="preserve"> </v>
      </c>
      <c r="D999" s="29" t="str">
        <f>IF(Замеры!T995=0, " ", Замеры!R995)</f>
        <v xml:space="preserve"> </v>
      </c>
      <c r="E999" s="29" t="str">
        <f>CONCATENATE(Замеры!N995,Замеры!Q995,Замеры!P995)</f>
        <v xml:space="preserve"> </v>
      </c>
      <c r="F999" s="30" t="str">
        <f>IF(Замеры!T995=0," ","---")</f>
        <v xml:space="preserve"> </v>
      </c>
      <c r="G999" s="31" t="str">
        <f>IF(Замеры!T995=0," ",Замеры!I995)</f>
        <v xml:space="preserve"> </v>
      </c>
      <c r="H999" s="31" t="str">
        <f>CONCATENATE(Замеры!AE995,Замеры!U995,Замеры!AF995)</f>
        <v>0 0</v>
      </c>
      <c r="I999" s="29" t="str">
        <f>CONCATENATE(Замеры!AC995,Замеры!U995,Замеры!AD995)</f>
        <v>0 0</v>
      </c>
      <c r="J999" s="31" t="str">
        <f>IF(Замеры!T995=0," ",G999*2.55)</f>
        <v xml:space="preserve"> </v>
      </c>
      <c r="K999" s="29" t="str">
        <f>IF(Замеры!T995=0," ",Замеры!AA995)</f>
        <v xml:space="preserve"> </v>
      </c>
      <c r="L999" s="29" t="str">
        <f>IF(Замеры!T995=0," ",Замеры!AB995)</f>
        <v xml:space="preserve"> </v>
      </c>
      <c r="M999" s="29" t="str">
        <f>IF(Замеры!T995=0," ",0.1)</f>
        <v xml:space="preserve"> </v>
      </c>
      <c r="N999" s="29" t="str">
        <f>IF(Замеры!T995=0," ",Замеры!T995)</f>
        <v xml:space="preserve"> </v>
      </c>
      <c r="O999" s="29" t="str">
        <f>Замеры!U995</f>
        <v xml:space="preserve"> </v>
      </c>
      <c r="P999" s="29" t="str">
        <f>Замеры!V995</f>
        <v xml:space="preserve"> </v>
      </c>
      <c r="Q999" s="29" t="str">
        <f>IF(Замеры!T995=0," ","+")</f>
        <v xml:space="preserve"> </v>
      </c>
      <c r="R999" s="32">
        <f>Замеры!S995</f>
        <v>0</v>
      </c>
      <c r="W999" s="33" t="e">
        <f t="shared" si="30"/>
        <v>#VALUE!</v>
      </c>
      <c r="X999" s="31" t="s">
        <v>75</v>
      </c>
      <c r="Y999" s="33" t="e">
        <f t="shared" si="31"/>
        <v>#VALUE!</v>
      </c>
      <c r="Z999" s="32"/>
    </row>
    <row r="1000" spans="1:26" x14ac:dyDescent="0.3">
      <c r="A1000" s="35">
        <f>IF(Замеры!B996=0, " ", Замеры!B996)</f>
        <v>991</v>
      </c>
      <c r="B1000" s="37" t="str">
        <f>CONCATENATE(Замеры!C996,Замеры!E996)</f>
        <v>Группа от QF</v>
      </c>
      <c r="C1000" s="35" t="str">
        <f>IF(Замеры!H996=0," ", Замеры!H996)</f>
        <v xml:space="preserve"> </v>
      </c>
      <c r="D1000" s="29" t="str">
        <f>IF(Замеры!T996=0, " ", Замеры!R996)</f>
        <v xml:space="preserve"> </v>
      </c>
      <c r="E1000" s="29" t="str">
        <f>CONCATENATE(Замеры!N996,Замеры!Q996,Замеры!P996)</f>
        <v xml:space="preserve"> </v>
      </c>
      <c r="F1000" s="30" t="str">
        <f>IF(Замеры!T996=0," ","---")</f>
        <v xml:space="preserve"> </v>
      </c>
      <c r="G1000" s="31" t="str">
        <f>IF(Замеры!T996=0," ",Замеры!I996)</f>
        <v xml:space="preserve"> </v>
      </c>
      <c r="H1000" s="31" t="str">
        <f>CONCATENATE(Замеры!AE996,Замеры!U996,Замеры!AF996)</f>
        <v>0 0</v>
      </c>
      <c r="I1000" s="29" t="str">
        <f>CONCATENATE(Замеры!AC996,Замеры!U996,Замеры!AD996)</f>
        <v>0 0</v>
      </c>
      <c r="J1000" s="31" t="str">
        <f>IF(Замеры!T996=0," ",G1000*2.55)</f>
        <v xml:space="preserve"> </v>
      </c>
      <c r="K1000" s="29" t="str">
        <f>IF(Замеры!T996=0," ",Замеры!AA996)</f>
        <v xml:space="preserve"> </v>
      </c>
      <c r="L1000" s="29" t="str">
        <f>IF(Замеры!T996=0," ",Замеры!AB996)</f>
        <v xml:space="preserve"> </v>
      </c>
      <c r="M1000" s="29" t="str">
        <f>IF(Замеры!T996=0," ",0.1)</f>
        <v xml:space="preserve"> </v>
      </c>
      <c r="N1000" s="29" t="str">
        <f>IF(Замеры!T996=0," ",Замеры!T996)</f>
        <v xml:space="preserve"> </v>
      </c>
      <c r="O1000" s="29" t="str">
        <f>Замеры!U996</f>
        <v xml:space="preserve"> </v>
      </c>
      <c r="P1000" s="29" t="str">
        <f>Замеры!V996</f>
        <v xml:space="preserve"> </v>
      </c>
      <c r="Q1000" s="29" t="str">
        <f>IF(Замеры!T996=0," ","+")</f>
        <v xml:space="preserve"> </v>
      </c>
      <c r="R1000" s="32">
        <f>Замеры!S996</f>
        <v>0</v>
      </c>
      <c r="W1000" s="33" t="e">
        <f t="shared" si="30"/>
        <v>#VALUE!</v>
      </c>
      <c r="X1000" s="31" t="s">
        <v>75</v>
      </c>
      <c r="Y1000" s="33" t="e">
        <f t="shared" si="31"/>
        <v>#VALUE!</v>
      </c>
      <c r="Z1000" s="32"/>
    </row>
    <row r="1001" spans="1:26" x14ac:dyDescent="0.3">
      <c r="A1001" s="35">
        <f>IF(Замеры!B997=0, " ", Замеры!B997)</f>
        <v>992</v>
      </c>
      <c r="B1001" s="37" t="str">
        <f>CONCATENATE(Замеры!C997,Замеры!E997)</f>
        <v>Группа от QF</v>
      </c>
      <c r="C1001" s="35" t="str">
        <f>IF(Замеры!H997=0," ", Замеры!H997)</f>
        <v xml:space="preserve"> </v>
      </c>
      <c r="D1001" s="29" t="str">
        <f>IF(Замеры!T997=0, " ", Замеры!R997)</f>
        <v xml:space="preserve"> </v>
      </c>
      <c r="E1001" s="29" t="str">
        <f>CONCATENATE(Замеры!N997,Замеры!Q997,Замеры!P997)</f>
        <v xml:space="preserve"> </v>
      </c>
      <c r="F1001" s="30" t="str">
        <f>IF(Замеры!T997=0," ","---")</f>
        <v xml:space="preserve"> </v>
      </c>
      <c r="G1001" s="31" t="str">
        <f>IF(Замеры!T997=0," ",Замеры!I997)</f>
        <v xml:space="preserve"> </v>
      </c>
      <c r="H1001" s="31" t="str">
        <f>CONCATENATE(Замеры!AE997,Замеры!U997,Замеры!AF997)</f>
        <v>0 0</v>
      </c>
      <c r="I1001" s="29" t="str">
        <f>CONCATENATE(Замеры!AC997,Замеры!U997,Замеры!AD997)</f>
        <v>0 0</v>
      </c>
      <c r="J1001" s="31" t="str">
        <f>IF(Замеры!T997=0," ",G1001*2.55)</f>
        <v xml:space="preserve"> </v>
      </c>
      <c r="K1001" s="29" t="str">
        <f>IF(Замеры!T997=0," ",Замеры!AA997)</f>
        <v xml:space="preserve"> </v>
      </c>
      <c r="L1001" s="29" t="str">
        <f>IF(Замеры!T997=0," ",Замеры!AB997)</f>
        <v xml:space="preserve"> </v>
      </c>
      <c r="M1001" s="29" t="str">
        <f>IF(Замеры!T997=0," ",0.1)</f>
        <v xml:space="preserve"> </v>
      </c>
      <c r="N1001" s="29" t="str">
        <f>IF(Замеры!T997=0," ",Замеры!T997)</f>
        <v xml:space="preserve"> </v>
      </c>
      <c r="O1001" s="29" t="str">
        <f>Замеры!U997</f>
        <v xml:space="preserve"> </v>
      </c>
      <c r="P1001" s="29" t="str">
        <f>Замеры!V997</f>
        <v xml:space="preserve"> </v>
      </c>
      <c r="Q1001" s="29" t="str">
        <f>IF(Замеры!T997=0," ","+")</f>
        <v xml:space="preserve"> </v>
      </c>
      <c r="R1001" s="32">
        <f>Замеры!S997</f>
        <v>0</v>
      </c>
      <c r="W1001" s="33" t="e">
        <f t="shared" si="30"/>
        <v>#VALUE!</v>
      </c>
      <c r="X1001" s="31" t="s">
        <v>75</v>
      </c>
      <c r="Y1001" s="33" t="e">
        <f t="shared" si="31"/>
        <v>#VALUE!</v>
      </c>
      <c r="Z1001" s="32"/>
    </row>
    <row r="1002" spans="1:26" x14ac:dyDescent="0.3">
      <c r="A1002" s="35">
        <f>IF(Замеры!B998=0, " ", Замеры!B998)</f>
        <v>993</v>
      </c>
      <c r="B1002" s="37" t="str">
        <f>CONCATENATE(Замеры!C998,Замеры!E998)</f>
        <v>Группа от QF</v>
      </c>
      <c r="C1002" s="35" t="str">
        <f>IF(Замеры!H998=0," ", Замеры!H998)</f>
        <v xml:space="preserve"> </v>
      </c>
      <c r="D1002" s="29" t="str">
        <f>IF(Замеры!T998=0, " ", Замеры!R998)</f>
        <v xml:space="preserve"> </v>
      </c>
      <c r="E1002" s="29" t="str">
        <f>CONCATENATE(Замеры!N998,Замеры!Q998,Замеры!P998)</f>
        <v xml:space="preserve"> </v>
      </c>
      <c r="F1002" s="30" t="str">
        <f>IF(Замеры!T998=0," ","---")</f>
        <v xml:space="preserve"> </v>
      </c>
      <c r="G1002" s="31" t="str">
        <f>IF(Замеры!T998=0," ",Замеры!I998)</f>
        <v xml:space="preserve"> </v>
      </c>
      <c r="H1002" s="31" t="str">
        <f>CONCATENATE(Замеры!AE998,Замеры!U998,Замеры!AF998)</f>
        <v>0 0</v>
      </c>
      <c r="I1002" s="29" t="str">
        <f>CONCATENATE(Замеры!AC998,Замеры!U998,Замеры!AD998)</f>
        <v>0 0</v>
      </c>
      <c r="J1002" s="31" t="str">
        <f>IF(Замеры!T998=0," ",G1002*2.55)</f>
        <v xml:space="preserve"> </v>
      </c>
      <c r="K1002" s="29" t="str">
        <f>IF(Замеры!T998=0," ",Замеры!AA998)</f>
        <v xml:space="preserve"> </v>
      </c>
      <c r="L1002" s="29" t="str">
        <f>IF(Замеры!T998=0," ",Замеры!AB998)</f>
        <v xml:space="preserve"> </v>
      </c>
      <c r="M1002" s="29" t="str">
        <f>IF(Замеры!T998=0," ",0.1)</f>
        <v xml:space="preserve"> </v>
      </c>
      <c r="N1002" s="29" t="str">
        <f>IF(Замеры!T998=0," ",Замеры!T998)</f>
        <v xml:space="preserve"> </v>
      </c>
      <c r="O1002" s="29" t="str">
        <f>Замеры!U998</f>
        <v xml:space="preserve"> </v>
      </c>
      <c r="P1002" s="29" t="str">
        <f>Замеры!V998</f>
        <v xml:space="preserve"> </v>
      </c>
      <c r="Q1002" s="29" t="str">
        <f>IF(Замеры!T998=0," ","+")</f>
        <v xml:space="preserve"> </v>
      </c>
      <c r="R1002" s="32">
        <f>Замеры!S998</f>
        <v>0</v>
      </c>
      <c r="W1002" s="33" t="e">
        <f t="shared" si="30"/>
        <v>#VALUE!</v>
      </c>
      <c r="X1002" s="31" t="s">
        <v>75</v>
      </c>
      <c r="Y1002" s="33" t="e">
        <f t="shared" si="31"/>
        <v>#VALUE!</v>
      </c>
      <c r="Z1002" s="32"/>
    </row>
    <row r="1003" spans="1:26" x14ac:dyDescent="0.3">
      <c r="A1003" s="35">
        <f>IF(Замеры!B999=0, " ", Замеры!B999)</f>
        <v>994</v>
      </c>
      <c r="B1003" s="37" t="str">
        <f>CONCATENATE(Замеры!C999,Замеры!E999)</f>
        <v>Группа от QF</v>
      </c>
      <c r="C1003" s="35" t="str">
        <f>IF(Замеры!H999=0," ", Замеры!H999)</f>
        <v xml:space="preserve"> </v>
      </c>
      <c r="D1003" s="29" t="str">
        <f>IF(Замеры!T999=0, " ", Замеры!R999)</f>
        <v xml:space="preserve"> </v>
      </c>
      <c r="E1003" s="29" t="str">
        <f>CONCATENATE(Замеры!N999,Замеры!Q999,Замеры!P999)</f>
        <v xml:space="preserve"> </v>
      </c>
      <c r="F1003" s="30" t="str">
        <f>IF(Замеры!T999=0," ","---")</f>
        <v xml:space="preserve"> </v>
      </c>
      <c r="G1003" s="31" t="str">
        <f>IF(Замеры!T999=0," ",Замеры!I999)</f>
        <v xml:space="preserve"> </v>
      </c>
      <c r="H1003" s="31" t="str">
        <f>CONCATENATE(Замеры!AE999,Замеры!U999,Замеры!AF999)</f>
        <v>0 0</v>
      </c>
      <c r="I1003" s="29" t="str">
        <f>CONCATENATE(Замеры!AC999,Замеры!U999,Замеры!AD999)</f>
        <v>0 0</v>
      </c>
      <c r="J1003" s="31" t="str">
        <f>IF(Замеры!T999=0," ",G1003*2.55)</f>
        <v xml:space="preserve"> </v>
      </c>
      <c r="K1003" s="29" t="str">
        <f>IF(Замеры!T999=0," ",Замеры!AA999)</f>
        <v xml:space="preserve"> </v>
      </c>
      <c r="L1003" s="29" t="str">
        <f>IF(Замеры!T999=0," ",Замеры!AB999)</f>
        <v xml:space="preserve"> </v>
      </c>
      <c r="M1003" s="29" t="str">
        <f>IF(Замеры!T999=0," ",0.1)</f>
        <v xml:space="preserve"> </v>
      </c>
      <c r="N1003" s="29" t="str">
        <f>IF(Замеры!T999=0," ",Замеры!T999)</f>
        <v xml:space="preserve"> </v>
      </c>
      <c r="O1003" s="29" t="str">
        <f>Замеры!U999</f>
        <v xml:space="preserve"> </v>
      </c>
      <c r="P1003" s="29" t="str">
        <f>Замеры!V999</f>
        <v xml:space="preserve"> </v>
      </c>
      <c r="Q1003" s="29" t="str">
        <f>IF(Замеры!T999=0," ","+")</f>
        <v xml:space="preserve"> </v>
      </c>
      <c r="R1003" s="32">
        <f>Замеры!S999</f>
        <v>0</v>
      </c>
      <c r="W1003" s="33" t="e">
        <f t="shared" si="30"/>
        <v>#VALUE!</v>
      </c>
      <c r="X1003" s="31" t="s">
        <v>75</v>
      </c>
      <c r="Y1003" s="33" t="e">
        <f t="shared" si="31"/>
        <v>#VALUE!</v>
      </c>
      <c r="Z1003" s="32"/>
    </row>
    <row r="1004" spans="1:26" x14ac:dyDescent="0.3">
      <c r="A1004" s="35">
        <f>IF(Замеры!B1000=0, " ", Замеры!B1000)</f>
        <v>995</v>
      </c>
      <c r="B1004" s="37" t="str">
        <f>CONCATENATE(Замеры!C1000,Замеры!E1000)</f>
        <v>Группа от QF</v>
      </c>
      <c r="C1004" s="35" t="str">
        <f>IF(Замеры!H1000=0," ", Замеры!H1000)</f>
        <v xml:space="preserve"> </v>
      </c>
      <c r="D1004" s="29" t="str">
        <f>IF(Замеры!T1000=0, " ", Замеры!R1000)</f>
        <v xml:space="preserve"> </v>
      </c>
      <c r="E1004" s="29" t="str">
        <f>CONCATENATE(Замеры!N1000,Замеры!Q1000,Замеры!P1000)</f>
        <v xml:space="preserve"> </v>
      </c>
      <c r="F1004" s="30" t="str">
        <f>IF(Замеры!T1000=0," ","---")</f>
        <v xml:space="preserve"> </v>
      </c>
      <c r="G1004" s="31" t="str">
        <f>IF(Замеры!T1000=0," ",Замеры!I1000)</f>
        <v xml:space="preserve"> </v>
      </c>
      <c r="H1004" s="31" t="str">
        <f>CONCATENATE(Замеры!AE1000,Замеры!U1000,Замеры!AF1000)</f>
        <v>0 0</v>
      </c>
      <c r="I1004" s="29" t="str">
        <f>CONCATENATE(Замеры!AC1000,Замеры!U1000,Замеры!AD1000)</f>
        <v>0 0</v>
      </c>
      <c r="J1004" s="31" t="str">
        <f>IF(Замеры!T1000=0," ",G1004*2.55)</f>
        <v xml:space="preserve"> </v>
      </c>
      <c r="K1004" s="29" t="str">
        <f>IF(Замеры!T1000=0," ",Замеры!AA1000)</f>
        <v xml:space="preserve"> </v>
      </c>
      <c r="L1004" s="29" t="str">
        <f>IF(Замеры!T1000=0," ",Замеры!AB1000)</f>
        <v xml:space="preserve"> </v>
      </c>
      <c r="M1004" s="29" t="str">
        <f>IF(Замеры!T1000=0," ",0.1)</f>
        <v xml:space="preserve"> </v>
      </c>
      <c r="N1004" s="29" t="str">
        <f>IF(Замеры!T1000=0," ",Замеры!T1000)</f>
        <v xml:space="preserve"> </v>
      </c>
      <c r="O1004" s="29" t="str">
        <f>Замеры!U1000</f>
        <v xml:space="preserve"> </v>
      </c>
      <c r="P1004" s="29" t="str">
        <f>Замеры!V1000</f>
        <v xml:space="preserve"> </v>
      </c>
      <c r="Q1004" s="29" t="str">
        <f>IF(Замеры!T1000=0," ","+")</f>
        <v xml:space="preserve"> </v>
      </c>
      <c r="R1004" s="32">
        <f>Замеры!S1000</f>
        <v>0</v>
      </c>
      <c r="W1004" s="33" t="e">
        <f t="shared" si="30"/>
        <v>#VALUE!</v>
      </c>
      <c r="X1004" s="31" t="s">
        <v>75</v>
      </c>
      <c r="Y1004" s="33" t="e">
        <f t="shared" si="31"/>
        <v>#VALUE!</v>
      </c>
      <c r="Z1004" s="32"/>
    </row>
    <row r="1005" spans="1:26" x14ac:dyDescent="0.3">
      <c r="A1005" s="35">
        <f>IF(Замеры!B1001=0, " ", Замеры!B1001)</f>
        <v>996</v>
      </c>
      <c r="B1005" s="37" t="str">
        <f>CONCATENATE(Замеры!C1001,Замеры!E1001)</f>
        <v>Группа от QF</v>
      </c>
      <c r="C1005" s="35" t="str">
        <f>IF(Замеры!H1001=0," ", Замеры!H1001)</f>
        <v xml:space="preserve"> </v>
      </c>
      <c r="D1005" s="29" t="str">
        <f>IF(Замеры!T1001=0, " ", Замеры!R1001)</f>
        <v xml:space="preserve"> </v>
      </c>
      <c r="E1005" s="29" t="str">
        <f>CONCATENATE(Замеры!N1001,Замеры!Q1001,Замеры!P1001)</f>
        <v xml:space="preserve"> </v>
      </c>
      <c r="F1005" s="30" t="str">
        <f>IF(Замеры!T1001=0," ","---")</f>
        <v xml:space="preserve"> </v>
      </c>
      <c r="G1005" s="31" t="str">
        <f>IF(Замеры!T1001=0," ",Замеры!I1001)</f>
        <v xml:space="preserve"> </v>
      </c>
      <c r="H1005" s="31" t="str">
        <f>CONCATENATE(Замеры!AE1001,Замеры!U1001,Замеры!AF1001)</f>
        <v>0 0</v>
      </c>
      <c r="I1005" s="29" t="str">
        <f>CONCATENATE(Замеры!AC1001,Замеры!U1001,Замеры!AD1001)</f>
        <v>0 0</v>
      </c>
      <c r="J1005" s="31" t="str">
        <f>IF(Замеры!T1001=0," ",G1005*2.55)</f>
        <v xml:space="preserve"> </v>
      </c>
      <c r="K1005" s="29" t="str">
        <f>IF(Замеры!T1001=0," ",Замеры!AA1001)</f>
        <v xml:space="preserve"> </v>
      </c>
      <c r="L1005" s="29" t="str">
        <f>IF(Замеры!T1001=0," ",Замеры!AB1001)</f>
        <v xml:space="preserve"> </v>
      </c>
      <c r="M1005" s="29" t="str">
        <f>IF(Замеры!T1001=0," ",0.1)</f>
        <v xml:space="preserve"> </v>
      </c>
      <c r="N1005" s="29" t="str">
        <f>IF(Замеры!T1001=0," ",Замеры!T1001)</f>
        <v xml:space="preserve"> </v>
      </c>
      <c r="O1005" s="29" t="str">
        <f>Замеры!U1001</f>
        <v xml:space="preserve"> </v>
      </c>
      <c r="P1005" s="29" t="str">
        <f>Замеры!V1001</f>
        <v xml:space="preserve"> </v>
      </c>
      <c r="Q1005" s="29" t="str">
        <f>IF(Замеры!T1001=0," ","+")</f>
        <v xml:space="preserve"> </v>
      </c>
      <c r="R1005" s="32">
        <f>Замеры!S1001</f>
        <v>0</v>
      </c>
      <c r="W1005" s="33" t="e">
        <f t="shared" si="30"/>
        <v>#VALUE!</v>
      </c>
      <c r="X1005" s="31" t="s">
        <v>75</v>
      </c>
      <c r="Y1005" s="33" t="e">
        <f t="shared" si="31"/>
        <v>#VALUE!</v>
      </c>
      <c r="Z1005" s="32"/>
    </row>
    <row r="1006" spans="1:26" x14ac:dyDescent="0.3">
      <c r="A1006" s="35">
        <f>IF(Замеры!B1002=0, " ", Замеры!B1002)</f>
        <v>997</v>
      </c>
      <c r="B1006" s="37" t="str">
        <f>CONCATENATE(Замеры!C1002,Замеры!E1002)</f>
        <v>Группа от QF</v>
      </c>
      <c r="C1006" s="35" t="str">
        <f>IF(Замеры!H1002=0," ", Замеры!H1002)</f>
        <v xml:space="preserve"> </v>
      </c>
      <c r="D1006" s="29" t="str">
        <f>IF(Замеры!T1002=0, " ", Замеры!R1002)</f>
        <v xml:space="preserve"> </v>
      </c>
      <c r="E1006" s="29" t="str">
        <f>CONCATENATE(Замеры!N1002,Замеры!Q1002,Замеры!P1002)</f>
        <v xml:space="preserve"> </v>
      </c>
      <c r="F1006" s="30" t="str">
        <f>IF(Замеры!T1002=0," ","---")</f>
        <v xml:space="preserve"> </v>
      </c>
      <c r="G1006" s="31" t="str">
        <f>IF(Замеры!T1002=0," ",Замеры!I1002)</f>
        <v xml:space="preserve"> </v>
      </c>
      <c r="H1006" s="31" t="str">
        <f>CONCATENATE(Замеры!AE1002,Замеры!U1002,Замеры!AF1002)</f>
        <v>0 0</v>
      </c>
      <c r="I1006" s="29" t="str">
        <f>CONCATENATE(Замеры!AC1002,Замеры!U1002,Замеры!AD1002)</f>
        <v>0 0</v>
      </c>
      <c r="J1006" s="31" t="str">
        <f>IF(Замеры!T1002=0," ",G1006*2.55)</f>
        <v xml:space="preserve"> </v>
      </c>
      <c r="K1006" s="29" t="str">
        <f>IF(Замеры!T1002=0," ",Замеры!AA1002)</f>
        <v xml:space="preserve"> </v>
      </c>
      <c r="L1006" s="29" t="str">
        <f>IF(Замеры!T1002=0," ",Замеры!AB1002)</f>
        <v xml:space="preserve"> </v>
      </c>
      <c r="M1006" s="29" t="str">
        <f>IF(Замеры!T1002=0," ",0.1)</f>
        <v xml:space="preserve"> </v>
      </c>
      <c r="N1006" s="29" t="str">
        <f>IF(Замеры!T1002=0," ",Замеры!T1002)</f>
        <v xml:space="preserve"> </v>
      </c>
      <c r="O1006" s="29" t="str">
        <f>Замеры!U1002</f>
        <v xml:space="preserve"> </v>
      </c>
      <c r="P1006" s="29" t="str">
        <f>Замеры!V1002</f>
        <v xml:space="preserve"> </v>
      </c>
      <c r="Q1006" s="29" t="str">
        <f>IF(Замеры!T1002=0," ","+")</f>
        <v xml:space="preserve"> </v>
      </c>
      <c r="R1006" s="32">
        <f>Замеры!S1002</f>
        <v>0</v>
      </c>
      <c r="W1006" s="33" t="e">
        <f t="shared" si="30"/>
        <v>#VALUE!</v>
      </c>
      <c r="X1006" s="31" t="s">
        <v>75</v>
      </c>
      <c r="Y1006" s="33" t="e">
        <f t="shared" si="31"/>
        <v>#VALUE!</v>
      </c>
      <c r="Z1006" s="32"/>
    </row>
    <row r="1007" spans="1:26" x14ac:dyDescent="0.3">
      <c r="A1007" s="35">
        <f>IF(Замеры!B1003=0, " ", Замеры!B1003)</f>
        <v>998</v>
      </c>
      <c r="B1007" s="37" t="str">
        <f>CONCATENATE(Замеры!C1003,Замеры!E1003)</f>
        <v>Группа от QF</v>
      </c>
      <c r="C1007" s="35" t="str">
        <f>IF(Замеры!H1003=0," ", Замеры!H1003)</f>
        <v xml:space="preserve"> </v>
      </c>
      <c r="D1007" s="29" t="str">
        <f>IF(Замеры!T1003=0, " ", Замеры!R1003)</f>
        <v xml:space="preserve"> </v>
      </c>
      <c r="E1007" s="29" t="str">
        <f>CONCATENATE(Замеры!N1003,Замеры!Q1003,Замеры!P1003)</f>
        <v xml:space="preserve"> </v>
      </c>
      <c r="F1007" s="30" t="str">
        <f>IF(Замеры!T1003=0," ","---")</f>
        <v xml:space="preserve"> </v>
      </c>
      <c r="G1007" s="31" t="str">
        <f>IF(Замеры!T1003=0," ",Замеры!I1003)</f>
        <v xml:space="preserve"> </v>
      </c>
      <c r="H1007" s="31" t="str">
        <f>CONCATENATE(Замеры!AE1003,Замеры!U1003,Замеры!AF1003)</f>
        <v>0 0</v>
      </c>
      <c r="I1007" s="29" t="str">
        <f>CONCATENATE(Замеры!AC1003,Замеры!U1003,Замеры!AD1003)</f>
        <v>0 0</v>
      </c>
      <c r="J1007" s="31" t="str">
        <f>IF(Замеры!T1003=0," ",G1007*2.55)</f>
        <v xml:space="preserve"> </v>
      </c>
      <c r="K1007" s="29" t="str">
        <f>IF(Замеры!T1003=0," ",Замеры!AA1003)</f>
        <v xml:space="preserve"> </v>
      </c>
      <c r="L1007" s="29" t="str">
        <f>IF(Замеры!T1003=0," ",Замеры!AB1003)</f>
        <v xml:space="preserve"> </v>
      </c>
      <c r="M1007" s="29" t="str">
        <f>IF(Замеры!T1003=0," ",0.1)</f>
        <v xml:space="preserve"> </v>
      </c>
      <c r="N1007" s="29" t="str">
        <f>IF(Замеры!T1003=0," ",Замеры!T1003)</f>
        <v xml:space="preserve"> </v>
      </c>
      <c r="O1007" s="29" t="str">
        <f>Замеры!U1003</f>
        <v xml:space="preserve"> </v>
      </c>
      <c r="P1007" s="29" t="str">
        <f>Замеры!V1003</f>
        <v xml:space="preserve"> </v>
      </c>
      <c r="Q1007" s="29" t="str">
        <f>IF(Замеры!T1003=0," ","+")</f>
        <v xml:space="preserve"> </v>
      </c>
      <c r="R1007" s="32">
        <f>Замеры!S1003</f>
        <v>0</v>
      </c>
      <c r="W1007" s="33" t="e">
        <f t="shared" si="30"/>
        <v>#VALUE!</v>
      </c>
      <c r="X1007" s="31" t="s">
        <v>75</v>
      </c>
      <c r="Y1007" s="33" t="e">
        <f t="shared" si="31"/>
        <v>#VALUE!</v>
      </c>
      <c r="Z1007" s="32"/>
    </row>
    <row r="1008" spans="1:26" x14ac:dyDescent="0.3">
      <c r="A1008" s="35">
        <f>IF(Замеры!B1004=0, " ", Замеры!B1004)</f>
        <v>999</v>
      </c>
      <c r="B1008" s="37" t="str">
        <f>CONCATENATE(Замеры!C1004,Замеры!E1004)</f>
        <v>Группа от QF</v>
      </c>
      <c r="C1008" s="35" t="str">
        <f>IF(Замеры!H1004=0," ", Замеры!H1004)</f>
        <v xml:space="preserve"> </v>
      </c>
      <c r="D1008" s="29" t="str">
        <f>IF(Замеры!T1004=0, " ", Замеры!R1004)</f>
        <v xml:space="preserve"> </v>
      </c>
      <c r="E1008" s="29" t="str">
        <f>CONCATENATE(Замеры!N1004,Замеры!Q1004,Замеры!P1004)</f>
        <v xml:space="preserve"> </v>
      </c>
      <c r="F1008" s="30" t="str">
        <f>IF(Замеры!T1004=0," ","---")</f>
        <v xml:space="preserve"> </v>
      </c>
      <c r="G1008" s="31" t="str">
        <f>IF(Замеры!T1004=0," ",Замеры!I1004)</f>
        <v xml:space="preserve"> </v>
      </c>
      <c r="H1008" s="31" t="str">
        <f>CONCATENATE(Замеры!AE1004,Замеры!U1004,Замеры!AF1004)</f>
        <v>0 0</v>
      </c>
      <c r="I1008" s="29" t="str">
        <f>CONCATENATE(Замеры!AC1004,Замеры!U1004,Замеры!AD1004)</f>
        <v>0 0</v>
      </c>
      <c r="J1008" s="31" t="str">
        <f>IF(Замеры!T1004=0," ",G1008*2.55)</f>
        <v xml:space="preserve"> </v>
      </c>
      <c r="K1008" s="29" t="str">
        <f>IF(Замеры!T1004=0," ",Замеры!AA1004)</f>
        <v xml:space="preserve"> </v>
      </c>
      <c r="L1008" s="29" t="str">
        <f>IF(Замеры!T1004=0," ",Замеры!AB1004)</f>
        <v xml:space="preserve"> </v>
      </c>
      <c r="M1008" s="29" t="str">
        <f>IF(Замеры!T1004=0," ",0.1)</f>
        <v xml:space="preserve"> </v>
      </c>
      <c r="N1008" s="29" t="str">
        <f>IF(Замеры!T1004=0," ",Замеры!T1004)</f>
        <v xml:space="preserve"> </v>
      </c>
      <c r="O1008" s="29" t="str">
        <f>Замеры!U1004</f>
        <v xml:space="preserve"> </v>
      </c>
      <c r="P1008" s="29" t="str">
        <f>Замеры!V1004</f>
        <v xml:space="preserve"> </v>
      </c>
      <c r="Q1008" s="29" t="str">
        <f>IF(Замеры!T1004=0," ","+")</f>
        <v xml:space="preserve"> </v>
      </c>
      <c r="R1008" s="32">
        <f>Замеры!S1004</f>
        <v>0</v>
      </c>
      <c r="W1008" s="33" t="e">
        <f t="shared" si="30"/>
        <v>#VALUE!</v>
      </c>
      <c r="X1008" s="31" t="s">
        <v>75</v>
      </c>
      <c r="Y1008" s="33" t="e">
        <f t="shared" si="31"/>
        <v>#VALUE!</v>
      </c>
      <c r="Z1008" s="32"/>
    </row>
    <row r="1009" spans="1:26" x14ac:dyDescent="0.3">
      <c r="A1009" s="35">
        <f>IF(Замеры!B1005=0, " ", Замеры!B1005)</f>
        <v>1000</v>
      </c>
      <c r="B1009" s="37" t="str">
        <f>CONCATENATE(Замеры!C1005,Замеры!E1005)</f>
        <v>Группа от QF</v>
      </c>
      <c r="C1009" s="35" t="str">
        <f>IF(Замеры!H1005=0," ", Замеры!H1005)</f>
        <v xml:space="preserve"> </v>
      </c>
      <c r="D1009" s="29" t="str">
        <f>IF(Замеры!T1005=0, " ", Замеры!R1005)</f>
        <v xml:space="preserve"> </v>
      </c>
      <c r="E1009" s="29" t="str">
        <f>CONCATENATE(Замеры!N1005,Замеры!Q1005,Замеры!P1005)</f>
        <v xml:space="preserve"> </v>
      </c>
      <c r="F1009" s="30" t="str">
        <f>IF(Замеры!T1005=0," ","---")</f>
        <v xml:space="preserve"> </v>
      </c>
      <c r="G1009" s="31" t="str">
        <f>IF(Замеры!T1005=0," ",Замеры!I1005)</f>
        <v xml:space="preserve"> </v>
      </c>
      <c r="H1009" s="31" t="str">
        <f>CONCATENATE(Замеры!AE1005,Замеры!U1005,Замеры!AF1005)</f>
        <v>0 0</v>
      </c>
      <c r="I1009" s="29" t="str">
        <f>CONCATENATE(Замеры!AC1005,Замеры!U1005,Замеры!AD1005)</f>
        <v>0 0</v>
      </c>
      <c r="J1009" s="31" t="str">
        <f>IF(Замеры!T1005=0," ",G1009*2.55)</f>
        <v xml:space="preserve"> </v>
      </c>
      <c r="K1009" s="29" t="str">
        <f>IF(Замеры!T1005=0," ",Замеры!AA1005)</f>
        <v xml:space="preserve"> </v>
      </c>
      <c r="L1009" s="29" t="str">
        <f>IF(Замеры!T1005=0," ",Замеры!AB1005)</f>
        <v xml:space="preserve"> </v>
      </c>
      <c r="M1009" s="29" t="str">
        <f>IF(Замеры!T1005=0," ",0.1)</f>
        <v xml:space="preserve"> </v>
      </c>
      <c r="N1009" s="29" t="str">
        <f>IF(Замеры!T1005=0," ",Замеры!T1005)</f>
        <v xml:space="preserve"> </v>
      </c>
      <c r="O1009" s="29" t="str">
        <f>Замеры!U1005</f>
        <v xml:space="preserve"> </v>
      </c>
      <c r="P1009" s="29" t="str">
        <f>Замеры!V1005</f>
        <v xml:space="preserve"> </v>
      </c>
      <c r="Q1009" s="29" t="str">
        <f>IF(Замеры!T1005=0," ","+")</f>
        <v xml:space="preserve"> </v>
      </c>
      <c r="R1009" s="32">
        <f>Замеры!S1005</f>
        <v>0</v>
      </c>
      <c r="W1009" s="33" t="e">
        <f t="shared" si="30"/>
        <v>#VALUE!</v>
      </c>
      <c r="X1009" s="31" t="s">
        <v>75</v>
      </c>
      <c r="Y1009" s="33" t="e">
        <f t="shared" si="31"/>
        <v>#VALUE!</v>
      </c>
      <c r="Z1009" s="32"/>
    </row>
    <row r="1010" spans="1:26" x14ac:dyDescent="0.3">
      <c r="A1010" s="35">
        <f>IF(Замеры!B1006=0, " ", Замеры!B1006)</f>
        <v>1001</v>
      </c>
      <c r="B1010" s="37" t="str">
        <f>CONCATENATE(Замеры!C1006,Замеры!E1006)</f>
        <v>Группа от QF</v>
      </c>
      <c r="C1010" s="35" t="str">
        <f>IF(Замеры!H1006=0," ", Замеры!H1006)</f>
        <v xml:space="preserve"> </v>
      </c>
      <c r="D1010" s="29" t="str">
        <f>IF(Замеры!T1006=0, " ", Замеры!R1006)</f>
        <v xml:space="preserve"> </v>
      </c>
      <c r="E1010" s="29" t="str">
        <f>CONCATENATE(Замеры!N1006,Замеры!Q1006,Замеры!P1006)</f>
        <v xml:space="preserve"> </v>
      </c>
      <c r="F1010" s="30" t="str">
        <f>IF(Замеры!T1006=0," ","---")</f>
        <v xml:space="preserve"> </v>
      </c>
      <c r="G1010" s="31" t="str">
        <f>IF(Замеры!T1006=0," ",Замеры!I1006)</f>
        <v xml:space="preserve"> </v>
      </c>
      <c r="H1010" s="31" t="str">
        <f>CONCATENATE(Замеры!AE1006,Замеры!U1006,Замеры!AF1006)</f>
        <v>0 0</v>
      </c>
      <c r="I1010" s="29" t="str">
        <f>CONCATENATE(Замеры!AC1006,Замеры!U1006,Замеры!AD1006)</f>
        <v>0 0</v>
      </c>
      <c r="J1010" s="31" t="str">
        <f>IF(Замеры!T1006=0," ",G1010*2.55)</f>
        <v xml:space="preserve"> </v>
      </c>
      <c r="K1010" s="29" t="str">
        <f>IF(Замеры!T1006=0," ",Замеры!AA1006)</f>
        <v xml:space="preserve"> </v>
      </c>
      <c r="L1010" s="29" t="str">
        <f>IF(Замеры!T1006=0," ",Замеры!AB1006)</f>
        <v xml:space="preserve"> </v>
      </c>
      <c r="M1010" s="29" t="str">
        <f>IF(Замеры!T1006=0," ",0.1)</f>
        <v xml:space="preserve"> </v>
      </c>
      <c r="N1010" s="29" t="str">
        <f>IF(Замеры!T1006=0," ",Замеры!T1006)</f>
        <v xml:space="preserve"> </v>
      </c>
      <c r="O1010" s="29" t="str">
        <f>Замеры!U1006</f>
        <v xml:space="preserve"> </v>
      </c>
      <c r="P1010" s="29" t="str">
        <f>Замеры!V1006</f>
        <v xml:space="preserve"> </v>
      </c>
      <c r="Q1010" s="29" t="str">
        <f>IF(Замеры!T1006=0," ","+")</f>
        <v xml:space="preserve"> </v>
      </c>
      <c r="R1010" s="32">
        <f>Замеры!S1006</f>
        <v>0</v>
      </c>
      <c r="W1010" s="33" t="e">
        <f t="shared" si="30"/>
        <v>#VALUE!</v>
      </c>
      <c r="X1010" s="31" t="s">
        <v>75</v>
      </c>
      <c r="Y1010" s="33" t="e">
        <f t="shared" si="31"/>
        <v>#VALUE!</v>
      </c>
      <c r="Z1010" s="32"/>
    </row>
    <row r="1011" spans="1:26" x14ac:dyDescent="0.3">
      <c r="A1011" s="35">
        <f>IF(Замеры!B1007=0, " ", Замеры!B1007)</f>
        <v>1002</v>
      </c>
      <c r="B1011" s="37" t="str">
        <f>CONCATENATE(Замеры!C1007,Замеры!E1007)</f>
        <v>Группа от QF</v>
      </c>
      <c r="C1011" s="35" t="str">
        <f>IF(Замеры!H1007=0," ", Замеры!H1007)</f>
        <v xml:space="preserve"> </v>
      </c>
      <c r="D1011" s="29" t="str">
        <f>IF(Замеры!T1007=0, " ", Замеры!R1007)</f>
        <v xml:space="preserve"> </v>
      </c>
      <c r="E1011" s="29" t="str">
        <f>CONCATENATE(Замеры!N1007,Замеры!Q1007,Замеры!P1007)</f>
        <v xml:space="preserve"> </v>
      </c>
      <c r="F1011" s="30" t="str">
        <f>IF(Замеры!T1007=0," ","---")</f>
        <v xml:space="preserve"> </v>
      </c>
      <c r="G1011" s="31" t="str">
        <f>IF(Замеры!T1007=0," ",Замеры!I1007)</f>
        <v xml:space="preserve"> </v>
      </c>
      <c r="H1011" s="31" t="str">
        <f>CONCATENATE(Замеры!AE1007,Замеры!U1007,Замеры!AF1007)</f>
        <v>0 0</v>
      </c>
      <c r="I1011" s="29" t="str">
        <f>CONCATENATE(Замеры!AC1007,Замеры!U1007,Замеры!AD1007)</f>
        <v>0 0</v>
      </c>
      <c r="J1011" s="31" t="str">
        <f>IF(Замеры!T1007=0," ",G1011*2.55)</f>
        <v xml:space="preserve"> </v>
      </c>
      <c r="K1011" s="29" t="str">
        <f>IF(Замеры!T1007=0," ",Замеры!AA1007)</f>
        <v xml:space="preserve"> </v>
      </c>
      <c r="L1011" s="29" t="str">
        <f>IF(Замеры!T1007=0," ",Замеры!AB1007)</f>
        <v xml:space="preserve"> </v>
      </c>
      <c r="M1011" s="29" t="str">
        <f>IF(Замеры!T1007=0," ",0.1)</f>
        <v xml:space="preserve"> </v>
      </c>
      <c r="N1011" s="29" t="str">
        <f>IF(Замеры!T1007=0," ",Замеры!T1007)</f>
        <v xml:space="preserve"> </v>
      </c>
      <c r="O1011" s="29" t="str">
        <f>Замеры!U1007</f>
        <v xml:space="preserve"> </v>
      </c>
      <c r="P1011" s="29" t="str">
        <f>Замеры!V1007</f>
        <v xml:space="preserve"> </v>
      </c>
      <c r="Q1011" s="29" t="str">
        <f>IF(Замеры!T1007=0," ","+")</f>
        <v xml:space="preserve"> </v>
      </c>
      <c r="R1011" s="32">
        <f>Замеры!S1007</f>
        <v>0</v>
      </c>
      <c r="W1011" s="33" t="e">
        <f t="shared" si="30"/>
        <v>#VALUE!</v>
      </c>
      <c r="X1011" s="31" t="s">
        <v>75</v>
      </c>
      <c r="Y1011" s="33" t="e">
        <f t="shared" si="31"/>
        <v>#VALUE!</v>
      </c>
      <c r="Z1011" s="32"/>
    </row>
    <row r="1012" spans="1:26" x14ac:dyDescent="0.3">
      <c r="A1012" s="35">
        <f>IF(Замеры!B1008=0, " ", Замеры!B1008)</f>
        <v>1003</v>
      </c>
      <c r="B1012" s="37" t="str">
        <f>CONCATENATE(Замеры!C1008,Замеры!E1008)</f>
        <v>Группа от QF</v>
      </c>
      <c r="C1012" s="35" t="str">
        <f>IF(Замеры!H1008=0," ", Замеры!H1008)</f>
        <v xml:space="preserve"> </v>
      </c>
      <c r="D1012" s="29" t="str">
        <f>IF(Замеры!T1008=0, " ", Замеры!R1008)</f>
        <v xml:space="preserve"> </v>
      </c>
      <c r="E1012" s="29" t="str">
        <f>CONCATENATE(Замеры!N1008,Замеры!Q1008,Замеры!P1008)</f>
        <v xml:space="preserve"> </v>
      </c>
      <c r="F1012" s="30" t="str">
        <f>IF(Замеры!T1008=0," ","---")</f>
        <v xml:space="preserve"> </v>
      </c>
      <c r="G1012" s="31" t="str">
        <f>IF(Замеры!T1008=0," ",Замеры!I1008)</f>
        <v xml:space="preserve"> </v>
      </c>
      <c r="H1012" s="31" t="str">
        <f>CONCATENATE(Замеры!AE1008,Замеры!U1008,Замеры!AF1008)</f>
        <v>0 0</v>
      </c>
      <c r="I1012" s="29" t="str">
        <f>CONCATENATE(Замеры!AC1008,Замеры!U1008,Замеры!AD1008)</f>
        <v>0 0</v>
      </c>
      <c r="J1012" s="31" t="str">
        <f>IF(Замеры!T1008=0," ",G1012*2.55)</f>
        <v xml:space="preserve"> </v>
      </c>
      <c r="K1012" s="29" t="str">
        <f>IF(Замеры!T1008=0," ",Замеры!AA1008)</f>
        <v xml:space="preserve"> </v>
      </c>
      <c r="L1012" s="29" t="str">
        <f>IF(Замеры!T1008=0," ",Замеры!AB1008)</f>
        <v xml:space="preserve"> </v>
      </c>
      <c r="M1012" s="29" t="str">
        <f>IF(Замеры!T1008=0," ",0.1)</f>
        <v xml:space="preserve"> </v>
      </c>
      <c r="N1012" s="29" t="str">
        <f>IF(Замеры!T1008=0," ",Замеры!T1008)</f>
        <v xml:space="preserve"> </v>
      </c>
      <c r="O1012" s="29" t="str">
        <f>Замеры!U1008</f>
        <v xml:space="preserve"> </v>
      </c>
      <c r="P1012" s="29" t="str">
        <f>Замеры!V1008</f>
        <v xml:space="preserve"> </v>
      </c>
      <c r="Q1012" s="29" t="str">
        <f>IF(Замеры!T1008=0," ","+")</f>
        <v xml:space="preserve"> </v>
      </c>
      <c r="R1012" s="32">
        <f>Замеры!S1008</f>
        <v>0</v>
      </c>
      <c r="W1012" s="33" t="e">
        <f t="shared" si="30"/>
        <v>#VALUE!</v>
      </c>
      <c r="X1012" s="31" t="s">
        <v>75</v>
      </c>
      <c r="Y1012" s="33" t="e">
        <f t="shared" si="31"/>
        <v>#VALUE!</v>
      </c>
      <c r="Z1012" s="32"/>
    </row>
    <row r="1013" spans="1:26" x14ac:dyDescent="0.3">
      <c r="A1013" s="35">
        <f>IF(Замеры!B1009=0, " ", Замеры!B1009)</f>
        <v>1004</v>
      </c>
      <c r="B1013" s="37" t="str">
        <f>CONCATENATE(Замеры!C1009,Замеры!E1009)</f>
        <v>Группа от QF</v>
      </c>
      <c r="C1013" s="35" t="str">
        <f>IF(Замеры!H1009=0," ", Замеры!H1009)</f>
        <v xml:space="preserve"> </v>
      </c>
      <c r="D1013" s="29" t="str">
        <f>IF(Замеры!T1009=0, " ", Замеры!R1009)</f>
        <v xml:space="preserve"> </v>
      </c>
      <c r="E1013" s="29" t="str">
        <f>CONCATENATE(Замеры!N1009,Замеры!Q1009,Замеры!P1009)</f>
        <v xml:space="preserve"> </v>
      </c>
      <c r="F1013" s="30" t="str">
        <f>IF(Замеры!T1009=0," ","---")</f>
        <v xml:space="preserve"> </v>
      </c>
      <c r="G1013" s="31" t="str">
        <f>IF(Замеры!T1009=0," ",Замеры!I1009)</f>
        <v xml:space="preserve"> </v>
      </c>
      <c r="H1013" s="31" t="str">
        <f>CONCATENATE(Замеры!AE1009,Замеры!U1009,Замеры!AF1009)</f>
        <v>0 0</v>
      </c>
      <c r="I1013" s="29" t="str">
        <f>CONCATENATE(Замеры!AC1009,Замеры!U1009,Замеры!AD1009)</f>
        <v>0 0</v>
      </c>
      <c r="J1013" s="31" t="str">
        <f>IF(Замеры!T1009=0," ",G1013*2.55)</f>
        <v xml:space="preserve"> </v>
      </c>
      <c r="K1013" s="29" t="str">
        <f>IF(Замеры!T1009=0," ",Замеры!AA1009)</f>
        <v xml:space="preserve"> </v>
      </c>
      <c r="L1013" s="29" t="str">
        <f>IF(Замеры!T1009=0," ",Замеры!AB1009)</f>
        <v xml:space="preserve"> </v>
      </c>
      <c r="M1013" s="29" t="str">
        <f>IF(Замеры!T1009=0," ",0.1)</f>
        <v xml:space="preserve"> </v>
      </c>
      <c r="N1013" s="29" t="str">
        <f>IF(Замеры!T1009=0," ",Замеры!T1009)</f>
        <v xml:space="preserve"> </v>
      </c>
      <c r="O1013" s="29" t="str">
        <f>Замеры!U1009</f>
        <v xml:space="preserve"> </v>
      </c>
      <c r="P1013" s="29" t="str">
        <f>Замеры!V1009</f>
        <v xml:space="preserve"> </v>
      </c>
      <c r="Q1013" s="29" t="str">
        <f>IF(Замеры!T1009=0," ","+")</f>
        <v xml:space="preserve"> </v>
      </c>
      <c r="R1013" s="32">
        <f>Замеры!S1009</f>
        <v>0</v>
      </c>
      <c r="W1013" s="33" t="e">
        <f t="shared" si="30"/>
        <v>#VALUE!</v>
      </c>
      <c r="X1013" s="31" t="s">
        <v>75</v>
      </c>
      <c r="Y1013" s="33" t="e">
        <f t="shared" si="31"/>
        <v>#VALUE!</v>
      </c>
      <c r="Z1013" s="32"/>
    </row>
    <row r="1014" spans="1:26" x14ac:dyDescent="0.3">
      <c r="A1014" s="35">
        <f>IF(Замеры!B1010=0, " ", Замеры!B1010)</f>
        <v>1005</v>
      </c>
      <c r="B1014" s="37" t="str">
        <f>CONCATENATE(Замеры!C1010,Замеры!E1010)</f>
        <v>Группа от QF</v>
      </c>
      <c r="C1014" s="35" t="str">
        <f>IF(Замеры!H1010=0," ", Замеры!H1010)</f>
        <v xml:space="preserve"> </v>
      </c>
      <c r="D1014" s="29" t="str">
        <f>IF(Замеры!T1010=0, " ", Замеры!R1010)</f>
        <v xml:space="preserve"> </v>
      </c>
      <c r="E1014" s="29" t="str">
        <f>CONCATENATE(Замеры!N1010,Замеры!Q1010,Замеры!P1010)</f>
        <v xml:space="preserve"> </v>
      </c>
      <c r="F1014" s="30" t="str">
        <f>IF(Замеры!T1010=0," ","---")</f>
        <v xml:space="preserve"> </v>
      </c>
      <c r="G1014" s="31" t="str">
        <f>IF(Замеры!T1010=0," ",Замеры!I1010)</f>
        <v xml:space="preserve"> </v>
      </c>
      <c r="H1014" s="31" t="str">
        <f>CONCATENATE(Замеры!AE1010,Замеры!U1010,Замеры!AF1010)</f>
        <v>0 0</v>
      </c>
      <c r="I1014" s="29" t="str">
        <f>CONCATENATE(Замеры!AC1010,Замеры!U1010,Замеры!AD1010)</f>
        <v>0 0</v>
      </c>
      <c r="J1014" s="31" t="str">
        <f>IF(Замеры!T1010=0," ",G1014*2.55)</f>
        <v xml:space="preserve"> </v>
      </c>
      <c r="K1014" s="29" t="str">
        <f>IF(Замеры!T1010=0," ",Замеры!AA1010)</f>
        <v xml:space="preserve"> </v>
      </c>
      <c r="L1014" s="29" t="str">
        <f>IF(Замеры!T1010=0," ",Замеры!AB1010)</f>
        <v xml:space="preserve"> </v>
      </c>
      <c r="M1014" s="29" t="str">
        <f>IF(Замеры!T1010=0," ",0.1)</f>
        <v xml:space="preserve"> </v>
      </c>
      <c r="N1014" s="29" t="str">
        <f>IF(Замеры!T1010=0," ",Замеры!T1010)</f>
        <v xml:space="preserve"> </v>
      </c>
      <c r="O1014" s="29" t="str">
        <f>Замеры!U1010</f>
        <v xml:space="preserve"> </v>
      </c>
      <c r="P1014" s="29" t="str">
        <f>Замеры!V1010</f>
        <v xml:space="preserve"> </v>
      </c>
      <c r="Q1014" s="29" t="str">
        <f>IF(Замеры!T1010=0," ","+")</f>
        <v xml:space="preserve"> </v>
      </c>
      <c r="R1014" s="32">
        <f>Замеры!S1010</f>
        <v>0</v>
      </c>
      <c r="W1014" s="33" t="e">
        <f t="shared" si="30"/>
        <v>#VALUE!</v>
      </c>
      <c r="X1014" s="31" t="s">
        <v>75</v>
      </c>
      <c r="Y1014" s="33" t="e">
        <f t="shared" si="31"/>
        <v>#VALUE!</v>
      </c>
      <c r="Z1014" s="32"/>
    </row>
    <row r="1015" spans="1:26" x14ac:dyDescent="0.3">
      <c r="A1015" s="35">
        <f>IF(Замеры!B1011=0, " ", Замеры!B1011)</f>
        <v>1006</v>
      </c>
      <c r="B1015" s="37" t="str">
        <f>CONCATENATE(Замеры!C1011,Замеры!E1011)</f>
        <v>Группа от QF</v>
      </c>
      <c r="C1015" s="35" t="str">
        <f>IF(Замеры!H1011=0," ", Замеры!H1011)</f>
        <v xml:space="preserve"> </v>
      </c>
      <c r="D1015" s="29" t="str">
        <f>IF(Замеры!T1011=0, " ", Замеры!R1011)</f>
        <v xml:space="preserve"> </v>
      </c>
      <c r="E1015" s="29" t="str">
        <f>CONCATENATE(Замеры!N1011,Замеры!Q1011,Замеры!P1011)</f>
        <v xml:space="preserve"> </v>
      </c>
      <c r="F1015" s="30" t="str">
        <f>IF(Замеры!T1011=0," ","---")</f>
        <v xml:space="preserve"> </v>
      </c>
      <c r="G1015" s="31" t="str">
        <f>IF(Замеры!T1011=0," ",Замеры!I1011)</f>
        <v xml:space="preserve"> </v>
      </c>
      <c r="H1015" s="31" t="str">
        <f>CONCATENATE(Замеры!AE1011,Замеры!U1011,Замеры!AF1011)</f>
        <v>0 0</v>
      </c>
      <c r="I1015" s="29" t="str">
        <f>CONCATENATE(Замеры!AC1011,Замеры!U1011,Замеры!AD1011)</f>
        <v>0 0</v>
      </c>
      <c r="J1015" s="31" t="str">
        <f>IF(Замеры!T1011=0," ",G1015*2.55)</f>
        <v xml:space="preserve"> </v>
      </c>
      <c r="K1015" s="29" t="str">
        <f>IF(Замеры!T1011=0," ",Замеры!AA1011)</f>
        <v xml:space="preserve"> </v>
      </c>
      <c r="L1015" s="29" t="str">
        <f>IF(Замеры!T1011=0," ",Замеры!AB1011)</f>
        <v xml:space="preserve"> </v>
      </c>
      <c r="M1015" s="29" t="str">
        <f>IF(Замеры!T1011=0," ",0.1)</f>
        <v xml:space="preserve"> </v>
      </c>
      <c r="N1015" s="29" t="str">
        <f>IF(Замеры!T1011=0," ",Замеры!T1011)</f>
        <v xml:space="preserve"> </v>
      </c>
      <c r="O1015" s="29" t="str">
        <f>Замеры!U1011</f>
        <v xml:space="preserve"> </v>
      </c>
      <c r="P1015" s="29" t="str">
        <f>Замеры!V1011</f>
        <v xml:space="preserve"> </v>
      </c>
      <c r="Q1015" s="29" t="str">
        <f>IF(Замеры!T1011=0," ","+")</f>
        <v xml:space="preserve"> </v>
      </c>
      <c r="R1015" s="32">
        <f>Замеры!S1011</f>
        <v>0</v>
      </c>
      <c r="W1015" s="33" t="e">
        <f t="shared" si="30"/>
        <v>#VALUE!</v>
      </c>
      <c r="X1015" s="31" t="s">
        <v>75</v>
      </c>
      <c r="Y1015" s="33" t="e">
        <f t="shared" si="31"/>
        <v>#VALUE!</v>
      </c>
      <c r="Z1015" s="32"/>
    </row>
    <row r="1016" spans="1:26" x14ac:dyDescent="0.3">
      <c r="A1016" s="35">
        <f>IF(Замеры!B1012=0, " ", Замеры!B1012)</f>
        <v>1007</v>
      </c>
      <c r="B1016" s="37" t="str">
        <f>CONCATENATE(Замеры!C1012,Замеры!E1012)</f>
        <v>Группа от QF</v>
      </c>
      <c r="C1016" s="35" t="str">
        <f>IF(Замеры!H1012=0," ", Замеры!H1012)</f>
        <v xml:space="preserve"> </v>
      </c>
      <c r="D1016" s="29" t="str">
        <f>IF(Замеры!T1012=0, " ", Замеры!R1012)</f>
        <v xml:space="preserve"> </v>
      </c>
      <c r="E1016" s="29" t="str">
        <f>CONCATENATE(Замеры!N1012,Замеры!Q1012,Замеры!P1012)</f>
        <v xml:space="preserve"> </v>
      </c>
      <c r="F1016" s="30" t="str">
        <f>IF(Замеры!T1012=0," ","---")</f>
        <v xml:space="preserve"> </v>
      </c>
      <c r="G1016" s="31" t="str">
        <f>IF(Замеры!T1012=0," ",Замеры!I1012)</f>
        <v xml:space="preserve"> </v>
      </c>
      <c r="H1016" s="31" t="str">
        <f>CONCATENATE(Замеры!AE1012,Замеры!U1012,Замеры!AF1012)</f>
        <v>0 0</v>
      </c>
      <c r="I1016" s="29" t="str">
        <f>CONCATENATE(Замеры!AC1012,Замеры!U1012,Замеры!AD1012)</f>
        <v>0 0</v>
      </c>
      <c r="J1016" s="31" t="str">
        <f>IF(Замеры!T1012=0," ",G1016*2.55)</f>
        <v xml:space="preserve"> </v>
      </c>
      <c r="K1016" s="29" t="str">
        <f>IF(Замеры!T1012=0," ",Замеры!AA1012)</f>
        <v xml:space="preserve"> </v>
      </c>
      <c r="L1016" s="29" t="str">
        <f>IF(Замеры!T1012=0," ",Замеры!AB1012)</f>
        <v xml:space="preserve"> </v>
      </c>
      <c r="M1016" s="29" t="str">
        <f>IF(Замеры!T1012=0," ",0.1)</f>
        <v xml:space="preserve"> </v>
      </c>
      <c r="N1016" s="29" t="str">
        <f>IF(Замеры!T1012=0," ",Замеры!T1012)</f>
        <v xml:space="preserve"> </v>
      </c>
      <c r="O1016" s="29" t="str">
        <f>Замеры!U1012</f>
        <v xml:space="preserve"> </v>
      </c>
      <c r="P1016" s="29" t="str">
        <f>Замеры!V1012</f>
        <v xml:space="preserve"> </v>
      </c>
      <c r="Q1016" s="29" t="str">
        <f>IF(Замеры!T1012=0," ","+")</f>
        <v xml:space="preserve"> </v>
      </c>
      <c r="R1016" s="32">
        <f>Замеры!S1012</f>
        <v>0</v>
      </c>
      <c r="W1016" s="33" t="e">
        <f t="shared" si="30"/>
        <v>#VALUE!</v>
      </c>
      <c r="X1016" s="31" t="s">
        <v>75</v>
      </c>
      <c r="Y1016" s="33" t="e">
        <f t="shared" si="31"/>
        <v>#VALUE!</v>
      </c>
      <c r="Z1016" s="32"/>
    </row>
    <row r="1017" spans="1:26" x14ac:dyDescent="0.3">
      <c r="A1017" s="35">
        <f>IF(Замеры!B1013=0, " ", Замеры!B1013)</f>
        <v>1008</v>
      </c>
      <c r="B1017" s="37" t="str">
        <f>CONCATENATE(Замеры!C1013,Замеры!E1013)</f>
        <v>Группа от QF</v>
      </c>
      <c r="C1017" s="35" t="str">
        <f>IF(Замеры!H1013=0," ", Замеры!H1013)</f>
        <v xml:space="preserve"> </v>
      </c>
      <c r="D1017" s="29" t="str">
        <f>IF(Замеры!T1013=0, " ", Замеры!R1013)</f>
        <v xml:space="preserve"> </v>
      </c>
      <c r="E1017" s="29" t="str">
        <f>CONCATENATE(Замеры!N1013,Замеры!Q1013,Замеры!P1013)</f>
        <v xml:space="preserve"> </v>
      </c>
      <c r="F1017" s="30" t="str">
        <f>IF(Замеры!T1013=0," ","---")</f>
        <v xml:space="preserve"> </v>
      </c>
      <c r="G1017" s="31" t="str">
        <f>IF(Замеры!T1013=0," ",Замеры!I1013)</f>
        <v xml:space="preserve"> </v>
      </c>
      <c r="H1017" s="31" t="str">
        <f>CONCATENATE(Замеры!AE1013,Замеры!U1013,Замеры!AF1013)</f>
        <v>0 0</v>
      </c>
      <c r="I1017" s="29" t="str">
        <f>CONCATENATE(Замеры!AC1013,Замеры!U1013,Замеры!AD1013)</f>
        <v>0 0</v>
      </c>
      <c r="J1017" s="31" t="str">
        <f>IF(Замеры!T1013=0," ",G1017*2.55)</f>
        <v xml:space="preserve"> </v>
      </c>
      <c r="K1017" s="29" t="str">
        <f>IF(Замеры!T1013=0," ",Замеры!AA1013)</f>
        <v xml:space="preserve"> </v>
      </c>
      <c r="L1017" s="29" t="str">
        <f>IF(Замеры!T1013=0," ",Замеры!AB1013)</f>
        <v xml:space="preserve"> </v>
      </c>
      <c r="M1017" s="29" t="str">
        <f>IF(Замеры!T1013=0," ",0.1)</f>
        <v xml:space="preserve"> </v>
      </c>
      <c r="N1017" s="29" t="str">
        <f>IF(Замеры!T1013=0," ",Замеры!T1013)</f>
        <v xml:space="preserve"> </v>
      </c>
      <c r="O1017" s="29" t="str">
        <f>Замеры!U1013</f>
        <v xml:space="preserve"> </v>
      </c>
      <c r="P1017" s="29" t="str">
        <f>Замеры!V1013</f>
        <v xml:space="preserve"> </v>
      </c>
      <c r="Q1017" s="29" t="str">
        <f>IF(Замеры!T1013=0," ","+")</f>
        <v xml:space="preserve"> </v>
      </c>
      <c r="R1017" s="32">
        <f>Замеры!S1013</f>
        <v>0</v>
      </c>
      <c r="W1017" s="33" t="e">
        <f t="shared" si="30"/>
        <v>#VALUE!</v>
      </c>
      <c r="X1017" s="31" t="s">
        <v>75</v>
      </c>
      <c r="Y1017" s="33" t="e">
        <f t="shared" si="31"/>
        <v>#VALUE!</v>
      </c>
      <c r="Z1017" s="32"/>
    </row>
    <row r="1018" spans="1:26" x14ac:dyDescent="0.3">
      <c r="A1018" s="35">
        <f>IF(Замеры!B1014=0, " ", Замеры!B1014)</f>
        <v>1009</v>
      </c>
      <c r="B1018" s="37" t="str">
        <f>CONCATENATE(Замеры!C1014,Замеры!E1014)</f>
        <v>Группа от QF</v>
      </c>
      <c r="C1018" s="35" t="str">
        <f>IF(Замеры!H1014=0," ", Замеры!H1014)</f>
        <v xml:space="preserve"> </v>
      </c>
      <c r="D1018" s="29" t="str">
        <f>IF(Замеры!T1014=0, " ", Замеры!R1014)</f>
        <v xml:space="preserve"> </v>
      </c>
      <c r="E1018" s="29" t="str">
        <f>CONCATENATE(Замеры!N1014,Замеры!Q1014,Замеры!P1014)</f>
        <v xml:space="preserve"> </v>
      </c>
      <c r="F1018" s="30" t="str">
        <f>IF(Замеры!T1014=0," ","---")</f>
        <v xml:space="preserve"> </v>
      </c>
      <c r="G1018" s="31" t="str">
        <f>IF(Замеры!T1014=0," ",Замеры!I1014)</f>
        <v xml:space="preserve"> </v>
      </c>
      <c r="H1018" s="31" t="str">
        <f>CONCATENATE(Замеры!AE1014,Замеры!U1014,Замеры!AF1014)</f>
        <v>0 0</v>
      </c>
      <c r="I1018" s="29" t="str">
        <f>CONCATENATE(Замеры!AC1014,Замеры!U1014,Замеры!AD1014)</f>
        <v>0 0</v>
      </c>
      <c r="J1018" s="31" t="str">
        <f>IF(Замеры!T1014=0," ",G1018*2.55)</f>
        <v xml:space="preserve"> </v>
      </c>
      <c r="K1018" s="29" t="str">
        <f>IF(Замеры!T1014=0," ",Замеры!AA1014)</f>
        <v xml:space="preserve"> </v>
      </c>
      <c r="L1018" s="29" t="str">
        <f>IF(Замеры!T1014=0," ",Замеры!AB1014)</f>
        <v xml:space="preserve"> </v>
      </c>
      <c r="M1018" s="29" t="str">
        <f>IF(Замеры!T1014=0," ",0.1)</f>
        <v xml:space="preserve"> </v>
      </c>
      <c r="N1018" s="29" t="str">
        <f>IF(Замеры!T1014=0," ",Замеры!T1014)</f>
        <v xml:space="preserve"> </v>
      </c>
      <c r="O1018" s="29" t="str">
        <f>Замеры!U1014</f>
        <v xml:space="preserve"> </v>
      </c>
      <c r="P1018" s="29" t="str">
        <f>Замеры!V1014</f>
        <v xml:space="preserve"> </v>
      </c>
      <c r="Q1018" s="29" t="str">
        <f>IF(Замеры!T1014=0," ","+")</f>
        <v xml:space="preserve"> </v>
      </c>
      <c r="R1018" s="32">
        <f>Замеры!S1014</f>
        <v>0</v>
      </c>
      <c r="W1018" s="33" t="e">
        <f t="shared" si="30"/>
        <v>#VALUE!</v>
      </c>
      <c r="X1018" s="31" t="s">
        <v>75</v>
      </c>
      <c r="Y1018" s="33" t="e">
        <f t="shared" si="31"/>
        <v>#VALUE!</v>
      </c>
      <c r="Z1018" s="32"/>
    </row>
    <row r="1019" spans="1:26" x14ac:dyDescent="0.3">
      <c r="A1019" s="35">
        <f>IF(Замеры!B1015=0, " ", Замеры!B1015)</f>
        <v>1010</v>
      </c>
      <c r="B1019" s="37" t="str">
        <f>CONCATENATE(Замеры!C1015,Замеры!E1015)</f>
        <v>Группа от QF</v>
      </c>
      <c r="C1019" s="35" t="str">
        <f>IF(Замеры!H1015=0," ", Замеры!H1015)</f>
        <v xml:space="preserve"> </v>
      </c>
      <c r="D1019" s="29" t="str">
        <f>IF(Замеры!T1015=0, " ", Замеры!R1015)</f>
        <v xml:space="preserve"> </v>
      </c>
      <c r="E1019" s="29" t="str">
        <f>CONCATENATE(Замеры!N1015,Замеры!Q1015,Замеры!P1015)</f>
        <v xml:space="preserve"> </v>
      </c>
      <c r="F1019" s="30" t="str">
        <f>IF(Замеры!T1015=0," ","---")</f>
        <v xml:space="preserve"> </v>
      </c>
      <c r="G1019" s="31" t="str">
        <f>IF(Замеры!T1015=0," ",Замеры!I1015)</f>
        <v xml:space="preserve"> </v>
      </c>
      <c r="H1019" s="31" t="str">
        <f>CONCATENATE(Замеры!AE1015,Замеры!U1015,Замеры!AF1015)</f>
        <v>0 0</v>
      </c>
      <c r="I1019" s="29" t="str">
        <f>CONCATENATE(Замеры!AC1015,Замеры!U1015,Замеры!AD1015)</f>
        <v>0 0</v>
      </c>
      <c r="J1019" s="31" t="str">
        <f>IF(Замеры!T1015=0," ",G1019*2.55)</f>
        <v xml:space="preserve"> </v>
      </c>
      <c r="K1019" s="29" t="str">
        <f>IF(Замеры!T1015=0," ",Замеры!AA1015)</f>
        <v xml:space="preserve"> </v>
      </c>
      <c r="L1019" s="29" t="str">
        <f>IF(Замеры!T1015=0," ",Замеры!AB1015)</f>
        <v xml:space="preserve"> </v>
      </c>
      <c r="M1019" s="29" t="str">
        <f>IF(Замеры!T1015=0," ",0.1)</f>
        <v xml:space="preserve"> </v>
      </c>
      <c r="N1019" s="29" t="str">
        <f>IF(Замеры!T1015=0," ",Замеры!T1015)</f>
        <v xml:space="preserve"> </v>
      </c>
      <c r="O1019" s="29" t="str">
        <f>Замеры!U1015</f>
        <v xml:space="preserve"> </v>
      </c>
      <c r="P1019" s="29" t="str">
        <f>Замеры!V1015</f>
        <v xml:space="preserve"> </v>
      </c>
      <c r="Q1019" s="29" t="str">
        <f>IF(Замеры!T1015=0," ","+")</f>
        <v xml:space="preserve"> </v>
      </c>
      <c r="R1019" s="32">
        <f>Замеры!S1015</f>
        <v>0</v>
      </c>
      <c r="W1019" s="33" t="e">
        <f t="shared" si="30"/>
        <v>#VALUE!</v>
      </c>
      <c r="X1019" s="31" t="s">
        <v>75</v>
      </c>
      <c r="Y1019" s="33" t="e">
        <f t="shared" si="31"/>
        <v>#VALUE!</v>
      </c>
      <c r="Z1019" s="32"/>
    </row>
    <row r="1020" spans="1:26" x14ac:dyDescent="0.3">
      <c r="A1020" s="35">
        <f>IF(Замеры!B1016=0, " ", Замеры!B1016)</f>
        <v>1011</v>
      </c>
      <c r="B1020" s="37" t="str">
        <f>CONCATENATE(Замеры!C1016,Замеры!E1016)</f>
        <v>Группа от QF</v>
      </c>
      <c r="C1020" s="35" t="str">
        <f>IF(Замеры!H1016=0," ", Замеры!H1016)</f>
        <v xml:space="preserve"> </v>
      </c>
      <c r="D1020" s="29" t="str">
        <f>IF(Замеры!T1016=0, " ", Замеры!R1016)</f>
        <v xml:space="preserve"> </v>
      </c>
      <c r="E1020" s="29" t="str">
        <f>CONCATENATE(Замеры!N1016,Замеры!Q1016,Замеры!P1016)</f>
        <v xml:space="preserve"> </v>
      </c>
      <c r="F1020" s="30" t="str">
        <f>IF(Замеры!T1016=0," ","---")</f>
        <v xml:space="preserve"> </v>
      </c>
      <c r="G1020" s="31" t="str">
        <f>IF(Замеры!T1016=0," ",Замеры!I1016)</f>
        <v xml:space="preserve"> </v>
      </c>
      <c r="H1020" s="31" t="str">
        <f>CONCATENATE(Замеры!AE1016,Замеры!U1016,Замеры!AF1016)</f>
        <v>0 0</v>
      </c>
      <c r="I1020" s="29" t="str">
        <f>CONCATENATE(Замеры!AC1016,Замеры!U1016,Замеры!AD1016)</f>
        <v>0 0</v>
      </c>
      <c r="J1020" s="31" t="str">
        <f>IF(Замеры!T1016=0," ",G1020*2.55)</f>
        <v xml:space="preserve"> </v>
      </c>
      <c r="K1020" s="29" t="str">
        <f>IF(Замеры!T1016=0," ",Замеры!AA1016)</f>
        <v xml:space="preserve"> </v>
      </c>
      <c r="L1020" s="29" t="str">
        <f>IF(Замеры!T1016=0," ",Замеры!AB1016)</f>
        <v xml:space="preserve"> </v>
      </c>
      <c r="M1020" s="29" t="str">
        <f>IF(Замеры!T1016=0," ",0.1)</f>
        <v xml:space="preserve"> </v>
      </c>
      <c r="N1020" s="29" t="str">
        <f>IF(Замеры!T1016=0," ",Замеры!T1016)</f>
        <v xml:space="preserve"> </v>
      </c>
      <c r="O1020" s="29" t="str">
        <f>Замеры!U1016</f>
        <v xml:space="preserve"> </v>
      </c>
      <c r="P1020" s="29" t="str">
        <f>Замеры!V1016</f>
        <v xml:space="preserve"> </v>
      </c>
      <c r="Q1020" s="29" t="str">
        <f>IF(Замеры!T1016=0," ","+")</f>
        <v xml:space="preserve"> </v>
      </c>
      <c r="R1020" s="32">
        <f>Замеры!S1016</f>
        <v>0</v>
      </c>
      <c r="W1020" s="33" t="e">
        <f t="shared" si="30"/>
        <v>#VALUE!</v>
      </c>
      <c r="X1020" s="31" t="s">
        <v>75</v>
      </c>
      <c r="Y1020" s="33" t="e">
        <f t="shared" si="31"/>
        <v>#VALUE!</v>
      </c>
      <c r="Z1020" s="32"/>
    </row>
    <row r="1021" spans="1:26" x14ac:dyDescent="0.3">
      <c r="A1021" s="35">
        <f>IF(Замеры!B1017=0, " ", Замеры!B1017)</f>
        <v>1012</v>
      </c>
      <c r="B1021" s="37" t="str">
        <f>CONCATENATE(Замеры!C1017,Замеры!E1017)</f>
        <v>Группа от QF</v>
      </c>
      <c r="C1021" s="35" t="str">
        <f>IF(Замеры!H1017=0," ", Замеры!H1017)</f>
        <v xml:space="preserve"> </v>
      </c>
      <c r="D1021" s="29" t="str">
        <f>IF(Замеры!T1017=0, " ", Замеры!R1017)</f>
        <v xml:space="preserve"> </v>
      </c>
      <c r="E1021" s="29" t="str">
        <f>CONCATENATE(Замеры!N1017,Замеры!Q1017,Замеры!P1017)</f>
        <v xml:space="preserve"> </v>
      </c>
      <c r="F1021" s="30" t="str">
        <f>IF(Замеры!T1017=0," ","---")</f>
        <v xml:space="preserve"> </v>
      </c>
      <c r="G1021" s="31" t="str">
        <f>IF(Замеры!T1017=0," ",Замеры!I1017)</f>
        <v xml:space="preserve"> </v>
      </c>
      <c r="H1021" s="31" t="str">
        <f>CONCATENATE(Замеры!AE1017,Замеры!U1017,Замеры!AF1017)</f>
        <v>0 0</v>
      </c>
      <c r="I1021" s="29" t="str">
        <f>CONCATENATE(Замеры!AC1017,Замеры!U1017,Замеры!AD1017)</f>
        <v>0 0</v>
      </c>
      <c r="J1021" s="31" t="str">
        <f>IF(Замеры!T1017=0," ",G1021*2.55)</f>
        <v xml:space="preserve"> </v>
      </c>
      <c r="K1021" s="29" t="str">
        <f>IF(Замеры!T1017=0," ",Замеры!AA1017)</f>
        <v xml:space="preserve"> </v>
      </c>
      <c r="L1021" s="29" t="str">
        <f>IF(Замеры!T1017=0," ",Замеры!AB1017)</f>
        <v xml:space="preserve"> </v>
      </c>
      <c r="M1021" s="29" t="str">
        <f>IF(Замеры!T1017=0," ",0.1)</f>
        <v xml:space="preserve"> </v>
      </c>
      <c r="N1021" s="29" t="str">
        <f>IF(Замеры!T1017=0," ",Замеры!T1017)</f>
        <v xml:space="preserve"> </v>
      </c>
      <c r="O1021" s="29" t="str">
        <f>Замеры!U1017</f>
        <v xml:space="preserve"> </v>
      </c>
      <c r="P1021" s="29" t="str">
        <f>Замеры!V1017</f>
        <v xml:space="preserve"> </v>
      </c>
      <c r="Q1021" s="29" t="str">
        <f>IF(Замеры!T1017=0," ","+")</f>
        <v xml:space="preserve"> </v>
      </c>
      <c r="R1021" s="32">
        <f>Замеры!S1017</f>
        <v>0</v>
      </c>
      <c r="W1021" s="33" t="e">
        <f t="shared" si="30"/>
        <v>#VALUE!</v>
      </c>
      <c r="X1021" s="31" t="s">
        <v>75</v>
      </c>
      <c r="Y1021" s="33" t="e">
        <f t="shared" si="31"/>
        <v>#VALUE!</v>
      </c>
      <c r="Z1021" s="32"/>
    </row>
    <row r="1022" spans="1:26" x14ac:dyDescent="0.3">
      <c r="A1022" s="35">
        <f>IF(Замеры!B1018=0, " ", Замеры!B1018)</f>
        <v>1013</v>
      </c>
      <c r="B1022" s="37" t="str">
        <f>CONCATENATE(Замеры!C1018,Замеры!E1018)</f>
        <v>Группа от QF</v>
      </c>
      <c r="C1022" s="35" t="str">
        <f>IF(Замеры!H1018=0," ", Замеры!H1018)</f>
        <v xml:space="preserve"> </v>
      </c>
      <c r="D1022" s="29" t="str">
        <f>IF(Замеры!T1018=0, " ", Замеры!R1018)</f>
        <v xml:space="preserve"> </v>
      </c>
      <c r="E1022" s="29" t="str">
        <f>CONCATENATE(Замеры!N1018,Замеры!Q1018,Замеры!P1018)</f>
        <v xml:space="preserve"> </v>
      </c>
      <c r="F1022" s="30" t="str">
        <f>IF(Замеры!T1018=0," ","---")</f>
        <v xml:space="preserve"> </v>
      </c>
      <c r="G1022" s="31" t="str">
        <f>IF(Замеры!T1018=0," ",Замеры!I1018)</f>
        <v xml:space="preserve"> </v>
      </c>
      <c r="H1022" s="31" t="str">
        <f>CONCATENATE(Замеры!AE1018,Замеры!U1018,Замеры!AF1018)</f>
        <v>0 0</v>
      </c>
      <c r="I1022" s="29" t="str">
        <f>CONCATENATE(Замеры!AC1018,Замеры!U1018,Замеры!AD1018)</f>
        <v>0 0</v>
      </c>
      <c r="J1022" s="31" t="str">
        <f>IF(Замеры!T1018=0," ",G1022*2.55)</f>
        <v xml:space="preserve"> </v>
      </c>
      <c r="K1022" s="29" t="str">
        <f>IF(Замеры!T1018=0," ",Замеры!AA1018)</f>
        <v xml:space="preserve"> </v>
      </c>
      <c r="L1022" s="29" t="str">
        <f>IF(Замеры!T1018=0," ",Замеры!AB1018)</f>
        <v xml:space="preserve"> </v>
      </c>
      <c r="M1022" s="29" t="str">
        <f>IF(Замеры!T1018=0," ",0.1)</f>
        <v xml:space="preserve"> </v>
      </c>
      <c r="N1022" s="29" t="str">
        <f>IF(Замеры!T1018=0," ",Замеры!T1018)</f>
        <v xml:space="preserve"> </v>
      </c>
      <c r="O1022" s="29" t="str">
        <f>Замеры!U1018</f>
        <v xml:space="preserve"> </v>
      </c>
      <c r="P1022" s="29" t="str">
        <f>Замеры!V1018</f>
        <v xml:space="preserve"> </v>
      </c>
      <c r="Q1022" s="29" t="str">
        <f>IF(Замеры!T1018=0," ","+")</f>
        <v xml:space="preserve"> </v>
      </c>
      <c r="R1022" s="32">
        <f>Замеры!S1018</f>
        <v>0</v>
      </c>
      <c r="W1022" s="33" t="e">
        <f t="shared" si="30"/>
        <v>#VALUE!</v>
      </c>
      <c r="X1022" s="31" t="s">
        <v>75</v>
      </c>
      <c r="Y1022" s="33" t="e">
        <f t="shared" si="31"/>
        <v>#VALUE!</v>
      </c>
      <c r="Z1022" s="32"/>
    </row>
    <row r="1023" spans="1:26" x14ac:dyDescent="0.3">
      <c r="A1023" s="35">
        <f>IF(Замеры!B1019=0, " ", Замеры!B1019)</f>
        <v>1014</v>
      </c>
      <c r="B1023" s="37" t="str">
        <f>CONCATENATE(Замеры!C1019,Замеры!E1019)</f>
        <v>Группа от QF</v>
      </c>
      <c r="C1023" s="35" t="str">
        <f>IF(Замеры!H1019=0," ", Замеры!H1019)</f>
        <v xml:space="preserve"> </v>
      </c>
      <c r="D1023" s="29" t="str">
        <f>IF(Замеры!T1019=0, " ", Замеры!R1019)</f>
        <v xml:space="preserve"> </v>
      </c>
      <c r="E1023" s="29" t="str">
        <f>CONCATENATE(Замеры!N1019,Замеры!Q1019,Замеры!P1019)</f>
        <v xml:space="preserve"> </v>
      </c>
      <c r="F1023" s="30" t="str">
        <f>IF(Замеры!T1019=0," ","---")</f>
        <v xml:space="preserve"> </v>
      </c>
      <c r="G1023" s="31" t="str">
        <f>IF(Замеры!T1019=0," ",Замеры!I1019)</f>
        <v xml:space="preserve"> </v>
      </c>
      <c r="H1023" s="31" t="str">
        <f>CONCATENATE(Замеры!AE1019,Замеры!U1019,Замеры!AF1019)</f>
        <v>0 0</v>
      </c>
      <c r="I1023" s="29" t="str">
        <f>CONCATENATE(Замеры!AC1019,Замеры!U1019,Замеры!AD1019)</f>
        <v>0 0</v>
      </c>
      <c r="J1023" s="31" t="str">
        <f>IF(Замеры!T1019=0," ",G1023*2.55)</f>
        <v xml:space="preserve"> </v>
      </c>
      <c r="K1023" s="29" t="str">
        <f>IF(Замеры!T1019=0," ",Замеры!AA1019)</f>
        <v xml:space="preserve"> </v>
      </c>
      <c r="L1023" s="29" t="str">
        <f>IF(Замеры!T1019=0," ",Замеры!AB1019)</f>
        <v xml:space="preserve"> </v>
      </c>
      <c r="M1023" s="29" t="str">
        <f>IF(Замеры!T1019=0," ",0.1)</f>
        <v xml:space="preserve"> </v>
      </c>
      <c r="N1023" s="29" t="str">
        <f>IF(Замеры!T1019=0," ",Замеры!T1019)</f>
        <v xml:space="preserve"> </v>
      </c>
      <c r="O1023" s="29" t="str">
        <f>Замеры!U1019</f>
        <v xml:space="preserve"> </v>
      </c>
      <c r="P1023" s="29" t="str">
        <f>Замеры!V1019</f>
        <v xml:space="preserve"> </v>
      </c>
      <c r="Q1023" s="29" t="str">
        <f>IF(Замеры!T1019=0," ","+")</f>
        <v xml:space="preserve"> </v>
      </c>
      <c r="R1023" s="32">
        <f>Замеры!S1019</f>
        <v>0</v>
      </c>
      <c r="W1023" s="33" t="e">
        <f t="shared" si="30"/>
        <v>#VALUE!</v>
      </c>
      <c r="X1023" s="31" t="s">
        <v>75</v>
      </c>
      <c r="Y1023" s="33" t="e">
        <f t="shared" si="31"/>
        <v>#VALUE!</v>
      </c>
      <c r="Z1023" s="32"/>
    </row>
    <row r="1024" spans="1:26" x14ac:dyDescent="0.3">
      <c r="A1024" s="35">
        <f>IF(Замеры!B1020=0, " ", Замеры!B1020)</f>
        <v>1015</v>
      </c>
      <c r="B1024" s="37" t="str">
        <f>CONCATENATE(Замеры!C1020,Замеры!E1020)</f>
        <v>Группа от QF</v>
      </c>
      <c r="C1024" s="35" t="str">
        <f>IF(Замеры!H1020=0," ", Замеры!H1020)</f>
        <v xml:space="preserve"> </v>
      </c>
      <c r="D1024" s="29" t="str">
        <f>IF(Замеры!T1020=0, " ", Замеры!R1020)</f>
        <v xml:space="preserve"> </v>
      </c>
      <c r="E1024" s="29" t="str">
        <f>CONCATENATE(Замеры!N1020,Замеры!Q1020,Замеры!P1020)</f>
        <v xml:space="preserve"> </v>
      </c>
      <c r="F1024" s="30" t="str">
        <f>IF(Замеры!T1020=0," ","---")</f>
        <v xml:space="preserve"> </v>
      </c>
      <c r="G1024" s="31" t="str">
        <f>IF(Замеры!T1020=0," ",Замеры!I1020)</f>
        <v xml:space="preserve"> </v>
      </c>
      <c r="H1024" s="31" t="str">
        <f>CONCATENATE(Замеры!AE1020,Замеры!U1020,Замеры!AF1020)</f>
        <v>0 0</v>
      </c>
      <c r="I1024" s="29" t="str">
        <f>CONCATENATE(Замеры!AC1020,Замеры!U1020,Замеры!AD1020)</f>
        <v>0 0</v>
      </c>
      <c r="J1024" s="31" t="str">
        <f>IF(Замеры!T1020=0," ",G1024*2.55)</f>
        <v xml:space="preserve"> </v>
      </c>
      <c r="K1024" s="29" t="str">
        <f>IF(Замеры!T1020=0," ",Замеры!AA1020)</f>
        <v xml:space="preserve"> </v>
      </c>
      <c r="L1024" s="29" t="str">
        <f>IF(Замеры!T1020=0," ",Замеры!AB1020)</f>
        <v xml:space="preserve"> </v>
      </c>
      <c r="M1024" s="29" t="str">
        <f>IF(Замеры!T1020=0," ",0.1)</f>
        <v xml:space="preserve"> </v>
      </c>
      <c r="N1024" s="29" t="str">
        <f>IF(Замеры!T1020=0," ",Замеры!T1020)</f>
        <v xml:space="preserve"> </v>
      </c>
      <c r="O1024" s="29" t="str">
        <f>Замеры!U1020</f>
        <v xml:space="preserve"> </v>
      </c>
      <c r="P1024" s="29" t="str">
        <f>Замеры!V1020</f>
        <v xml:space="preserve"> </v>
      </c>
      <c r="Q1024" s="29" t="str">
        <f>IF(Замеры!T1020=0," ","+")</f>
        <v xml:space="preserve"> </v>
      </c>
      <c r="R1024" s="32">
        <f>Замеры!S1020</f>
        <v>0</v>
      </c>
      <c r="W1024" s="33" t="e">
        <f t="shared" si="30"/>
        <v>#VALUE!</v>
      </c>
      <c r="X1024" s="31" t="s">
        <v>75</v>
      </c>
      <c r="Y1024" s="33" t="e">
        <f t="shared" si="31"/>
        <v>#VALUE!</v>
      </c>
      <c r="Z1024" s="32"/>
    </row>
    <row r="1025" spans="1:26" x14ac:dyDescent="0.3">
      <c r="A1025" s="35">
        <f>IF(Замеры!B1021=0, " ", Замеры!B1021)</f>
        <v>1016</v>
      </c>
      <c r="B1025" s="37" t="str">
        <f>CONCATENATE(Замеры!C1021,Замеры!E1021)</f>
        <v>Группа от QF</v>
      </c>
      <c r="C1025" s="35" t="str">
        <f>IF(Замеры!H1021=0," ", Замеры!H1021)</f>
        <v xml:space="preserve"> </v>
      </c>
      <c r="D1025" s="29" t="str">
        <f>IF(Замеры!T1021=0, " ", Замеры!R1021)</f>
        <v xml:space="preserve"> </v>
      </c>
      <c r="E1025" s="29" t="str">
        <f>CONCATENATE(Замеры!N1021,Замеры!Q1021,Замеры!P1021)</f>
        <v xml:space="preserve"> </v>
      </c>
      <c r="F1025" s="30" t="str">
        <f>IF(Замеры!T1021=0," ","---")</f>
        <v xml:space="preserve"> </v>
      </c>
      <c r="G1025" s="31" t="str">
        <f>IF(Замеры!T1021=0," ",Замеры!I1021)</f>
        <v xml:space="preserve"> </v>
      </c>
      <c r="H1025" s="31" t="str">
        <f>CONCATENATE(Замеры!AE1021,Замеры!U1021,Замеры!AF1021)</f>
        <v>0 0</v>
      </c>
      <c r="I1025" s="29" t="str">
        <f>CONCATENATE(Замеры!AC1021,Замеры!U1021,Замеры!AD1021)</f>
        <v>0 0</v>
      </c>
      <c r="J1025" s="31" t="str">
        <f>IF(Замеры!T1021=0," ",G1025*2.55)</f>
        <v xml:space="preserve"> </v>
      </c>
      <c r="K1025" s="29" t="str">
        <f>IF(Замеры!T1021=0," ",Замеры!AA1021)</f>
        <v xml:space="preserve"> </v>
      </c>
      <c r="L1025" s="29" t="str">
        <f>IF(Замеры!T1021=0," ",Замеры!AB1021)</f>
        <v xml:space="preserve"> </v>
      </c>
      <c r="M1025" s="29" t="str">
        <f>IF(Замеры!T1021=0," ",0.1)</f>
        <v xml:space="preserve"> </v>
      </c>
      <c r="N1025" s="29" t="str">
        <f>IF(Замеры!T1021=0," ",Замеры!T1021)</f>
        <v xml:space="preserve"> </v>
      </c>
      <c r="O1025" s="29" t="str">
        <f>Замеры!U1021</f>
        <v xml:space="preserve"> </v>
      </c>
      <c r="P1025" s="29" t="str">
        <f>Замеры!V1021</f>
        <v xml:space="preserve"> </v>
      </c>
      <c r="Q1025" s="29" t="str">
        <f>IF(Замеры!T1021=0," ","+")</f>
        <v xml:space="preserve"> </v>
      </c>
      <c r="R1025" s="32">
        <f>Замеры!S1021</f>
        <v>0</v>
      </c>
      <c r="W1025" s="33" t="e">
        <f t="shared" si="30"/>
        <v>#VALUE!</v>
      </c>
      <c r="X1025" s="31" t="s">
        <v>75</v>
      </c>
      <c r="Y1025" s="33" t="e">
        <f t="shared" si="31"/>
        <v>#VALUE!</v>
      </c>
      <c r="Z1025" s="32"/>
    </row>
    <row r="1026" spans="1:26" x14ac:dyDescent="0.3">
      <c r="A1026" s="35">
        <f>IF(Замеры!B1022=0, " ", Замеры!B1022)</f>
        <v>1017</v>
      </c>
      <c r="B1026" s="37" t="str">
        <f>CONCATENATE(Замеры!C1022,Замеры!E1022)</f>
        <v>Группа от QF</v>
      </c>
      <c r="C1026" s="35" t="str">
        <f>IF(Замеры!H1022=0," ", Замеры!H1022)</f>
        <v xml:space="preserve"> </v>
      </c>
      <c r="D1026" s="29" t="str">
        <f>IF(Замеры!T1022=0, " ", Замеры!R1022)</f>
        <v xml:space="preserve"> </v>
      </c>
      <c r="E1026" s="29" t="str">
        <f>CONCATENATE(Замеры!N1022,Замеры!Q1022,Замеры!P1022)</f>
        <v xml:space="preserve"> </v>
      </c>
      <c r="F1026" s="30" t="str">
        <f>IF(Замеры!T1022=0," ","---")</f>
        <v xml:space="preserve"> </v>
      </c>
      <c r="G1026" s="31" t="str">
        <f>IF(Замеры!T1022=0," ",Замеры!I1022)</f>
        <v xml:space="preserve"> </v>
      </c>
      <c r="H1026" s="31" t="str">
        <f>CONCATENATE(Замеры!AE1022,Замеры!U1022,Замеры!AF1022)</f>
        <v>0 0</v>
      </c>
      <c r="I1026" s="29" t="str">
        <f>CONCATENATE(Замеры!AC1022,Замеры!U1022,Замеры!AD1022)</f>
        <v>0 0</v>
      </c>
      <c r="J1026" s="31" t="str">
        <f>IF(Замеры!T1022=0," ",G1026*2.55)</f>
        <v xml:space="preserve"> </v>
      </c>
      <c r="K1026" s="29" t="str">
        <f>IF(Замеры!T1022=0," ",Замеры!AA1022)</f>
        <v xml:space="preserve"> </v>
      </c>
      <c r="L1026" s="29" t="str">
        <f>IF(Замеры!T1022=0," ",Замеры!AB1022)</f>
        <v xml:space="preserve"> </v>
      </c>
      <c r="M1026" s="29" t="str">
        <f>IF(Замеры!T1022=0," ",0.1)</f>
        <v xml:space="preserve"> </v>
      </c>
      <c r="N1026" s="29" t="str">
        <f>IF(Замеры!T1022=0," ",Замеры!T1022)</f>
        <v xml:space="preserve"> </v>
      </c>
      <c r="O1026" s="29" t="str">
        <f>Замеры!U1022</f>
        <v xml:space="preserve"> </v>
      </c>
      <c r="P1026" s="29" t="str">
        <f>Замеры!V1022</f>
        <v xml:space="preserve"> </v>
      </c>
      <c r="Q1026" s="29" t="str">
        <f>IF(Замеры!T1022=0," ","+")</f>
        <v xml:space="preserve"> </v>
      </c>
      <c r="R1026" s="32">
        <f>Замеры!S1022</f>
        <v>0</v>
      </c>
      <c r="W1026" s="33" t="e">
        <f t="shared" si="30"/>
        <v>#VALUE!</v>
      </c>
      <c r="X1026" s="31" t="s">
        <v>75</v>
      </c>
      <c r="Y1026" s="33" t="e">
        <f t="shared" si="31"/>
        <v>#VALUE!</v>
      </c>
      <c r="Z1026" s="32"/>
    </row>
    <row r="1027" spans="1:26" x14ac:dyDescent="0.3">
      <c r="A1027" s="35">
        <f>IF(Замеры!B1023=0, " ", Замеры!B1023)</f>
        <v>1018</v>
      </c>
      <c r="B1027" s="37" t="str">
        <f>CONCATENATE(Замеры!C1023,Замеры!E1023)</f>
        <v>Группа от QF</v>
      </c>
      <c r="C1027" s="35" t="str">
        <f>IF(Замеры!H1023=0," ", Замеры!H1023)</f>
        <v xml:space="preserve"> </v>
      </c>
      <c r="D1027" s="29" t="str">
        <f>IF(Замеры!T1023=0, " ", Замеры!R1023)</f>
        <v xml:space="preserve"> </v>
      </c>
      <c r="E1027" s="29" t="str">
        <f>CONCATENATE(Замеры!N1023,Замеры!Q1023,Замеры!P1023)</f>
        <v xml:space="preserve"> </v>
      </c>
      <c r="F1027" s="30" t="str">
        <f>IF(Замеры!T1023=0," ","---")</f>
        <v xml:space="preserve"> </v>
      </c>
      <c r="G1027" s="31" t="str">
        <f>IF(Замеры!T1023=0," ",Замеры!I1023)</f>
        <v xml:space="preserve"> </v>
      </c>
      <c r="H1027" s="31" t="str">
        <f>CONCATENATE(Замеры!AE1023,Замеры!U1023,Замеры!AF1023)</f>
        <v>0 0</v>
      </c>
      <c r="I1027" s="29" t="str">
        <f>CONCATENATE(Замеры!AC1023,Замеры!U1023,Замеры!AD1023)</f>
        <v>0 0</v>
      </c>
      <c r="J1027" s="31" t="str">
        <f>IF(Замеры!T1023=0," ",G1027*2.55)</f>
        <v xml:space="preserve"> </v>
      </c>
      <c r="K1027" s="29" t="str">
        <f>IF(Замеры!T1023=0," ",Замеры!AA1023)</f>
        <v xml:space="preserve"> </v>
      </c>
      <c r="L1027" s="29" t="str">
        <f>IF(Замеры!T1023=0," ",Замеры!AB1023)</f>
        <v xml:space="preserve"> </v>
      </c>
      <c r="M1027" s="29" t="str">
        <f>IF(Замеры!T1023=0," ",0.1)</f>
        <v xml:space="preserve"> </v>
      </c>
      <c r="N1027" s="29" t="str">
        <f>IF(Замеры!T1023=0," ",Замеры!T1023)</f>
        <v xml:space="preserve"> </v>
      </c>
      <c r="O1027" s="29" t="str">
        <f>Замеры!U1023</f>
        <v xml:space="preserve"> </v>
      </c>
      <c r="P1027" s="29" t="str">
        <f>Замеры!V1023</f>
        <v xml:space="preserve"> </v>
      </c>
      <c r="Q1027" s="29" t="str">
        <f>IF(Замеры!T1023=0," ","+")</f>
        <v xml:space="preserve"> </v>
      </c>
      <c r="R1027" s="32">
        <f>Замеры!S1023</f>
        <v>0</v>
      </c>
      <c r="W1027" s="33" t="e">
        <f t="shared" si="30"/>
        <v>#VALUE!</v>
      </c>
      <c r="X1027" s="31" t="s">
        <v>75</v>
      </c>
      <c r="Y1027" s="33" t="e">
        <f t="shared" si="31"/>
        <v>#VALUE!</v>
      </c>
      <c r="Z1027" s="32"/>
    </row>
    <row r="1028" spans="1:26" x14ac:dyDescent="0.3">
      <c r="A1028" s="35">
        <f>IF(Замеры!B1024=0, " ", Замеры!B1024)</f>
        <v>1019</v>
      </c>
      <c r="B1028" s="37" t="str">
        <f>CONCATENATE(Замеры!C1024,Замеры!E1024)</f>
        <v>Группа от QF</v>
      </c>
      <c r="C1028" s="35" t="str">
        <f>IF(Замеры!H1024=0," ", Замеры!H1024)</f>
        <v xml:space="preserve"> </v>
      </c>
      <c r="D1028" s="29" t="str">
        <f>IF(Замеры!T1024=0, " ", Замеры!R1024)</f>
        <v xml:space="preserve"> </v>
      </c>
      <c r="E1028" s="29" t="str">
        <f>CONCATENATE(Замеры!N1024,Замеры!Q1024,Замеры!P1024)</f>
        <v xml:space="preserve"> </v>
      </c>
      <c r="F1028" s="30" t="str">
        <f>IF(Замеры!T1024=0," ","---")</f>
        <v xml:space="preserve"> </v>
      </c>
      <c r="G1028" s="31" t="str">
        <f>IF(Замеры!T1024=0," ",Замеры!I1024)</f>
        <v xml:space="preserve"> </v>
      </c>
      <c r="H1028" s="31" t="str">
        <f>CONCATENATE(Замеры!AE1024,Замеры!U1024,Замеры!AF1024)</f>
        <v>0 0</v>
      </c>
      <c r="I1028" s="29" t="str">
        <f>CONCATENATE(Замеры!AC1024,Замеры!U1024,Замеры!AD1024)</f>
        <v>0 0</v>
      </c>
      <c r="J1028" s="31" t="str">
        <f>IF(Замеры!T1024=0," ",G1028*2.55)</f>
        <v xml:space="preserve"> </v>
      </c>
      <c r="K1028" s="29" t="str">
        <f>IF(Замеры!T1024=0," ",Замеры!AA1024)</f>
        <v xml:space="preserve"> </v>
      </c>
      <c r="L1028" s="29" t="str">
        <f>IF(Замеры!T1024=0," ",Замеры!AB1024)</f>
        <v xml:space="preserve"> </v>
      </c>
      <c r="M1028" s="29" t="str">
        <f>IF(Замеры!T1024=0," ",0.1)</f>
        <v xml:space="preserve"> </v>
      </c>
      <c r="N1028" s="29" t="str">
        <f>IF(Замеры!T1024=0," ",Замеры!T1024)</f>
        <v xml:space="preserve"> </v>
      </c>
      <c r="O1028" s="29" t="str">
        <f>Замеры!U1024</f>
        <v xml:space="preserve"> </v>
      </c>
      <c r="P1028" s="29" t="str">
        <f>Замеры!V1024</f>
        <v xml:space="preserve"> </v>
      </c>
      <c r="Q1028" s="29" t="str">
        <f>IF(Замеры!T1024=0," ","+")</f>
        <v xml:space="preserve"> </v>
      </c>
      <c r="R1028" s="32">
        <f>Замеры!S1024</f>
        <v>0</v>
      </c>
      <c r="W1028" s="33" t="e">
        <f t="shared" si="30"/>
        <v>#VALUE!</v>
      </c>
      <c r="X1028" s="31" t="s">
        <v>75</v>
      </c>
      <c r="Y1028" s="33" t="e">
        <f t="shared" si="31"/>
        <v>#VALUE!</v>
      </c>
      <c r="Z1028" s="32"/>
    </row>
    <row r="1029" spans="1:26" x14ac:dyDescent="0.3">
      <c r="A1029" s="35">
        <f>IF(Замеры!B1025=0, " ", Замеры!B1025)</f>
        <v>1020</v>
      </c>
      <c r="B1029" s="37" t="str">
        <f>CONCATENATE(Замеры!C1025,Замеры!E1025)</f>
        <v>Группа от QF</v>
      </c>
      <c r="C1029" s="35" t="str">
        <f>IF(Замеры!H1025=0," ", Замеры!H1025)</f>
        <v xml:space="preserve"> </v>
      </c>
      <c r="D1029" s="29" t="str">
        <f>IF(Замеры!T1025=0, " ", Замеры!R1025)</f>
        <v xml:space="preserve"> </v>
      </c>
      <c r="E1029" s="29" t="str">
        <f>CONCATENATE(Замеры!N1025,Замеры!Q1025,Замеры!P1025)</f>
        <v xml:space="preserve"> </v>
      </c>
      <c r="F1029" s="30" t="str">
        <f>IF(Замеры!T1025=0," ","---")</f>
        <v xml:space="preserve"> </v>
      </c>
      <c r="G1029" s="31" t="str">
        <f>IF(Замеры!T1025=0," ",Замеры!I1025)</f>
        <v xml:space="preserve"> </v>
      </c>
      <c r="H1029" s="31" t="str">
        <f>CONCATENATE(Замеры!AE1025,Замеры!U1025,Замеры!AF1025)</f>
        <v>0 0</v>
      </c>
      <c r="I1029" s="29" t="str">
        <f>CONCATENATE(Замеры!AC1025,Замеры!U1025,Замеры!AD1025)</f>
        <v>0 0</v>
      </c>
      <c r="J1029" s="31" t="str">
        <f>IF(Замеры!T1025=0," ",G1029*2.55)</f>
        <v xml:space="preserve"> </v>
      </c>
      <c r="K1029" s="29" t="str">
        <f>IF(Замеры!T1025=0," ",Замеры!AA1025)</f>
        <v xml:space="preserve"> </v>
      </c>
      <c r="L1029" s="29" t="str">
        <f>IF(Замеры!T1025=0," ",Замеры!AB1025)</f>
        <v xml:space="preserve"> </v>
      </c>
      <c r="M1029" s="29" t="str">
        <f>IF(Замеры!T1025=0," ",0.1)</f>
        <v xml:space="preserve"> </v>
      </c>
      <c r="N1029" s="29" t="str">
        <f>IF(Замеры!T1025=0," ",Замеры!T1025)</f>
        <v xml:space="preserve"> </v>
      </c>
      <c r="O1029" s="29" t="str">
        <f>Замеры!U1025</f>
        <v xml:space="preserve"> </v>
      </c>
      <c r="P1029" s="29" t="str">
        <f>Замеры!V1025</f>
        <v xml:space="preserve"> </v>
      </c>
      <c r="Q1029" s="29" t="str">
        <f>IF(Замеры!T1025=0," ","+")</f>
        <v xml:space="preserve"> </v>
      </c>
      <c r="R1029" s="32">
        <f>Замеры!S1025</f>
        <v>0</v>
      </c>
      <c r="W1029" s="33" t="e">
        <f t="shared" si="30"/>
        <v>#VALUE!</v>
      </c>
      <c r="X1029" s="31" t="s">
        <v>75</v>
      </c>
      <c r="Y1029" s="33" t="e">
        <f t="shared" si="31"/>
        <v>#VALUE!</v>
      </c>
      <c r="Z1029" s="32"/>
    </row>
    <row r="1030" spans="1:26" x14ac:dyDescent="0.3">
      <c r="A1030" s="35">
        <f>IF(Замеры!B1026=0, " ", Замеры!B1026)</f>
        <v>1021</v>
      </c>
      <c r="B1030" s="37" t="str">
        <f>CONCATENATE(Замеры!C1026,Замеры!E1026)</f>
        <v>Группа от QF</v>
      </c>
      <c r="C1030" s="35" t="str">
        <f>IF(Замеры!H1026=0," ", Замеры!H1026)</f>
        <v xml:space="preserve"> </v>
      </c>
      <c r="D1030" s="29" t="str">
        <f>IF(Замеры!T1026=0, " ", Замеры!R1026)</f>
        <v xml:space="preserve"> </v>
      </c>
      <c r="E1030" s="29" t="str">
        <f>CONCATENATE(Замеры!N1026,Замеры!Q1026,Замеры!P1026)</f>
        <v xml:space="preserve"> </v>
      </c>
      <c r="F1030" s="30" t="str">
        <f>IF(Замеры!T1026=0," ","---")</f>
        <v xml:space="preserve"> </v>
      </c>
      <c r="G1030" s="31" t="str">
        <f>IF(Замеры!T1026=0," ",Замеры!I1026)</f>
        <v xml:space="preserve"> </v>
      </c>
      <c r="H1030" s="31" t="str">
        <f>CONCATENATE(Замеры!AE1026,Замеры!U1026,Замеры!AF1026)</f>
        <v>0 0</v>
      </c>
      <c r="I1030" s="29" t="str">
        <f>CONCATENATE(Замеры!AC1026,Замеры!U1026,Замеры!AD1026)</f>
        <v>0 0</v>
      </c>
      <c r="J1030" s="31" t="str">
        <f>IF(Замеры!T1026=0," ",G1030*2.55)</f>
        <v xml:space="preserve"> </v>
      </c>
      <c r="K1030" s="29" t="str">
        <f>IF(Замеры!T1026=0," ",Замеры!AA1026)</f>
        <v xml:space="preserve"> </v>
      </c>
      <c r="L1030" s="29" t="str">
        <f>IF(Замеры!T1026=0," ",Замеры!AB1026)</f>
        <v xml:space="preserve"> </v>
      </c>
      <c r="M1030" s="29" t="str">
        <f>IF(Замеры!T1026=0," ",0.1)</f>
        <v xml:space="preserve"> </v>
      </c>
      <c r="N1030" s="29" t="str">
        <f>IF(Замеры!T1026=0," ",Замеры!T1026)</f>
        <v xml:space="preserve"> </v>
      </c>
      <c r="O1030" s="29" t="str">
        <f>Замеры!U1026</f>
        <v xml:space="preserve"> </v>
      </c>
      <c r="P1030" s="29" t="str">
        <f>Замеры!V1026</f>
        <v xml:space="preserve"> </v>
      </c>
      <c r="Q1030" s="29" t="str">
        <f>IF(Замеры!T1026=0," ","+")</f>
        <v xml:space="preserve"> </v>
      </c>
      <c r="R1030" s="32">
        <f>Замеры!S1026</f>
        <v>0</v>
      </c>
      <c r="W1030" s="33" t="e">
        <f t="shared" si="30"/>
        <v>#VALUE!</v>
      </c>
      <c r="X1030" s="31" t="s">
        <v>75</v>
      </c>
      <c r="Y1030" s="33" t="e">
        <f t="shared" si="31"/>
        <v>#VALUE!</v>
      </c>
      <c r="Z1030" s="32"/>
    </row>
    <row r="1031" spans="1:26" x14ac:dyDescent="0.3">
      <c r="A1031" s="35">
        <f>IF(Замеры!B1027=0, " ", Замеры!B1027)</f>
        <v>1022</v>
      </c>
      <c r="B1031" s="37" t="str">
        <f>CONCATENATE(Замеры!C1027,Замеры!E1027)</f>
        <v>Группа от QF</v>
      </c>
      <c r="C1031" s="35" t="str">
        <f>IF(Замеры!H1027=0," ", Замеры!H1027)</f>
        <v xml:space="preserve"> </v>
      </c>
      <c r="D1031" s="29" t="str">
        <f>IF(Замеры!T1027=0, " ", Замеры!R1027)</f>
        <v xml:space="preserve"> </v>
      </c>
      <c r="E1031" s="29" t="str">
        <f>CONCATENATE(Замеры!N1027,Замеры!Q1027,Замеры!P1027)</f>
        <v xml:space="preserve"> </v>
      </c>
      <c r="F1031" s="30" t="str">
        <f>IF(Замеры!T1027=0," ","---")</f>
        <v xml:space="preserve"> </v>
      </c>
      <c r="G1031" s="31" t="str">
        <f>IF(Замеры!T1027=0," ",Замеры!I1027)</f>
        <v xml:space="preserve"> </v>
      </c>
      <c r="H1031" s="31" t="str">
        <f>CONCATENATE(Замеры!AE1027,Замеры!U1027,Замеры!AF1027)</f>
        <v>0 0</v>
      </c>
      <c r="I1031" s="29" t="str">
        <f>CONCATENATE(Замеры!AC1027,Замеры!U1027,Замеры!AD1027)</f>
        <v>0 0</v>
      </c>
      <c r="J1031" s="31" t="str">
        <f>IF(Замеры!T1027=0," ",G1031*2.55)</f>
        <v xml:space="preserve"> </v>
      </c>
      <c r="K1031" s="29" t="str">
        <f>IF(Замеры!T1027=0," ",Замеры!AA1027)</f>
        <v xml:space="preserve"> </v>
      </c>
      <c r="L1031" s="29" t="str">
        <f>IF(Замеры!T1027=0," ",Замеры!AB1027)</f>
        <v xml:space="preserve"> </v>
      </c>
      <c r="M1031" s="29" t="str">
        <f>IF(Замеры!T1027=0," ",0.1)</f>
        <v xml:space="preserve"> </v>
      </c>
      <c r="N1031" s="29" t="str">
        <f>IF(Замеры!T1027=0," ",Замеры!T1027)</f>
        <v xml:space="preserve"> </v>
      </c>
      <c r="O1031" s="29" t="str">
        <f>Замеры!U1027</f>
        <v xml:space="preserve"> </v>
      </c>
      <c r="P1031" s="29" t="str">
        <f>Замеры!V1027</f>
        <v xml:space="preserve"> </v>
      </c>
      <c r="Q1031" s="29" t="str">
        <f>IF(Замеры!T1027=0," ","+")</f>
        <v xml:space="preserve"> </v>
      </c>
      <c r="R1031" s="32">
        <f>Замеры!S1027</f>
        <v>0</v>
      </c>
      <c r="W1031" s="33" t="e">
        <f t="shared" si="30"/>
        <v>#VALUE!</v>
      </c>
      <c r="X1031" s="31" t="s">
        <v>75</v>
      </c>
      <c r="Y1031" s="33" t="e">
        <f t="shared" si="31"/>
        <v>#VALUE!</v>
      </c>
      <c r="Z1031" s="32"/>
    </row>
    <row r="1032" spans="1:26" x14ac:dyDescent="0.3">
      <c r="A1032" s="35">
        <f>IF(Замеры!B1028=0, " ", Замеры!B1028)</f>
        <v>1023</v>
      </c>
      <c r="B1032" s="37" t="str">
        <f>CONCATENATE(Замеры!C1028,Замеры!E1028)</f>
        <v>Группа от QF</v>
      </c>
      <c r="C1032" s="35" t="str">
        <f>IF(Замеры!H1028=0," ", Замеры!H1028)</f>
        <v xml:space="preserve"> </v>
      </c>
      <c r="D1032" s="29" t="str">
        <f>IF(Замеры!T1028=0, " ", Замеры!R1028)</f>
        <v xml:space="preserve"> </v>
      </c>
      <c r="E1032" s="29" t="str">
        <f>CONCATENATE(Замеры!N1028,Замеры!Q1028,Замеры!P1028)</f>
        <v xml:space="preserve"> </v>
      </c>
      <c r="F1032" s="30" t="str">
        <f>IF(Замеры!T1028=0," ","---")</f>
        <v xml:space="preserve"> </v>
      </c>
      <c r="G1032" s="31" t="str">
        <f>IF(Замеры!T1028=0," ",Замеры!I1028)</f>
        <v xml:space="preserve"> </v>
      </c>
      <c r="H1032" s="31" t="str">
        <f>CONCATENATE(Замеры!AE1028,Замеры!U1028,Замеры!AF1028)</f>
        <v>0 0</v>
      </c>
      <c r="I1032" s="29" t="str">
        <f>CONCATENATE(Замеры!AC1028,Замеры!U1028,Замеры!AD1028)</f>
        <v>0 0</v>
      </c>
      <c r="J1032" s="31" t="str">
        <f>IF(Замеры!T1028=0," ",G1032*2.55)</f>
        <v xml:space="preserve"> </v>
      </c>
      <c r="K1032" s="29" t="str">
        <f>IF(Замеры!T1028=0," ",Замеры!AA1028)</f>
        <v xml:space="preserve"> </v>
      </c>
      <c r="L1032" s="29" t="str">
        <f>IF(Замеры!T1028=0," ",Замеры!AB1028)</f>
        <v xml:space="preserve"> </v>
      </c>
      <c r="M1032" s="29" t="str">
        <f>IF(Замеры!T1028=0," ",0.1)</f>
        <v xml:space="preserve"> </v>
      </c>
      <c r="N1032" s="29" t="str">
        <f>IF(Замеры!T1028=0," ",Замеры!T1028)</f>
        <v xml:space="preserve"> </v>
      </c>
      <c r="O1032" s="29" t="str">
        <f>Замеры!U1028</f>
        <v xml:space="preserve"> </v>
      </c>
      <c r="P1032" s="29" t="str">
        <f>Замеры!V1028</f>
        <v xml:space="preserve"> </v>
      </c>
      <c r="Q1032" s="29" t="str">
        <f>IF(Замеры!T1028=0," ","+")</f>
        <v xml:space="preserve"> </v>
      </c>
      <c r="R1032" s="32">
        <f>Замеры!S1028</f>
        <v>0</v>
      </c>
      <c r="W1032" s="33" t="e">
        <f t="shared" si="30"/>
        <v>#VALUE!</v>
      </c>
      <c r="X1032" s="31" t="s">
        <v>75</v>
      </c>
      <c r="Y1032" s="33" t="e">
        <f t="shared" si="31"/>
        <v>#VALUE!</v>
      </c>
      <c r="Z1032" s="32"/>
    </row>
    <row r="1033" spans="1:26" x14ac:dyDescent="0.3">
      <c r="A1033" s="35">
        <f>IF(Замеры!B1029=0, " ", Замеры!B1029)</f>
        <v>1024</v>
      </c>
      <c r="B1033" s="37" t="str">
        <f>CONCATENATE(Замеры!C1029,Замеры!E1029)</f>
        <v>Группа от QF</v>
      </c>
      <c r="C1033" s="35" t="str">
        <f>IF(Замеры!H1029=0," ", Замеры!H1029)</f>
        <v xml:space="preserve"> </v>
      </c>
      <c r="D1033" s="29" t="str">
        <f>IF(Замеры!T1029=0, " ", Замеры!R1029)</f>
        <v xml:space="preserve"> </v>
      </c>
      <c r="E1033" s="29" t="str">
        <f>CONCATENATE(Замеры!N1029,Замеры!Q1029,Замеры!P1029)</f>
        <v xml:space="preserve"> </v>
      </c>
      <c r="F1033" s="30" t="str">
        <f>IF(Замеры!T1029=0," ","---")</f>
        <v xml:space="preserve"> </v>
      </c>
      <c r="G1033" s="31" t="str">
        <f>IF(Замеры!T1029=0," ",Замеры!I1029)</f>
        <v xml:space="preserve"> </v>
      </c>
      <c r="H1033" s="31" t="str">
        <f>CONCATENATE(Замеры!AE1029,Замеры!U1029,Замеры!AF1029)</f>
        <v>0 0</v>
      </c>
      <c r="I1033" s="29" t="str">
        <f>CONCATENATE(Замеры!AC1029,Замеры!U1029,Замеры!AD1029)</f>
        <v>0 0</v>
      </c>
      <c r="J1033" s="31" t="str">
        <f>IF(Замеры!T1029=0," ",G1033*2.55)</f>
        <v xml:space="preserve"> </v>
      </c>
      <c r="K1033" s="29" t="str">
        <f>IF(Замеры!T1029=0," ",Замеры!AA1029)</f>
        <v xml:space="preserve"> </v>
      </c>
      <c r="L1033" s="29" t="str">
        <f>IF(Замеры!T1029=0," ",Замеры!AB1029)</f>
        <v xml:space="preserve"> </v>
      </c>
      <c r="M1033" s="29" t="str">
        <f>IF(Замеры!T1029=0," ",0.1)</f>
        <v xml:space="preserve"> </v>
      </c>
      <c r="N1033" s="29" t="str">
        <f>IF(Замеры!T1029=0," ",Замеры!T1029)</f>
        <v xml:space="preserve"> </v>
      </c>
      <c r="O1033" s="29" t="str">
        <f>Замеры!U1029</f>
        <v xml:space="preserve"> </v>
      </c>
      <c r="P1033" s="29" t="str">
        <f>Замеры!V1029</f>
        <v xml:space="preserve"> </v>
      </c>
      <c r="Q1033" s="29" t="str">
        <f>IF(Замеры!T1029=0," ","+")</f>
        <v xml:space="preserve"> </v>
      </c>
      <c r="R1033" s="32">
        <f>Замеры!S1029</f>
        <v>0</v>
      </c>
      <c r="W1033" s="33" t="e">
        <f t="shared" si="30"/>
        <v>#VALUE!</v>
      </c>
      <c r="X1033" s="31" t="s">
        <v>75</v>
      </c>
      <c r="Y1033" s="33" t="e">
        <f t="shared" si="31"/>
        <v>#VALUE!</v>
      </c>
      <c r="Z1033" s="32"/>
    </row>
    <row r="1034" spans="1:26" x14ac:dyDescent="0.3">
      <c r="A1034" s="35">
        <f>IF(Замеры!B1030=0, " ", Замеры!B1030)</f>
        <v>1025</v>
      </c>
      <c r="B1034" s="37" t="str">
        <f>CONCATENATE(Замеры!C1030,Замеры!E1030)</f>
        <v>Группа от QF</v>
      </c>
      <c r="C1034" s="35" t="str">
        <f>IF(Замеры!H1030=0," ", Замеры!H1030)</f>
        <v xml:space="preserve"> </v>
      </c>
      <c r="D1034" s="29" t="str">
        <f>IF(Замеры!T1030=0, " ", Замеры!R1030)</f>
        <v xml:space="preserve"> </v>
      </c>
      <c r="E1034" s="29" t="str">
        <f>CONCATENATE(Замеры!N1030,Замеры!Q1030,Замеры!P1030)</f>
        <v xml:space="preserve"> </v>
      </c>
      <c r="F1034" s="30" t="str">
        <f>IF(Замеры!T1030=0," ","---")</f>
        <v xml:space="preserve"> </v>
      </c>
      <c r="G1034" s="31" t="str">
        <f>IF(Замеры!T1030=0," ",Замеры!I1030)</f>
        <v xml:space="preserve"> </v>
      </c>
      <c r="H1034" s="31" t="str">
        <f>CONCATENATE(Замеры!AE1030,Замеры!U1030,Замеры!AF1030)</f>
        <v>0 0</v>
      </c>
      <c r="I1034" s="29" t="str">
        <f>CONCATENATE(Замеры!AC1030,Замеры!U1030,Замеры!AD1030)</f>
        <v>0 0</v>
      </c>
      <c r="J1034" s="31" t="str">
        <f>IF(Замеры!T1030=0," ",G1034*2.55)</f>
        <v xml:space="preserve"> </v>
      </c>
      <c r="K1034" s="29" t="str">
        <f>IF(Замеры!T1030=0," ",Замеры!AA1030)</f>
        <v xml:space="preserve"> </v>
      </c>
      <c r="L1034" s="29" t="str">
        <f>IF(Замеры!T1030=0," ",Замеры!AB1030)</f>
        <v xml:space="preserve"> </v>
      </c>
      <c r="M1034" s="29" t="str">
        <f>IF(Замеры!T1030=0," ",0.1)</f>
        <v xml:space="preserve"> </v>
      </c>
      <c r="N1034" s="29" t="str">
        <f>IF(Замеры!T1030=0," ",Замеры!T1030)</f>
        <v xml:space="preserve"> </v>
      </c>
      <c r="O1034" s="29" t="str">
        <f>Замеры!U1030</f>
        <v xml:space="preserve"> </v>
      </c>
      <c r="P1034" s="29" t="str">
        <f>Замеры!V1030</f>
        <v xml:space="preserve"> </v>
      </c>
      <c r="Q1034" s="29" t="str">
        <f>IF(Замеры!T1030=0," ","+")</f>
        <v xml:space="preserve"> </v>
      </c>
      <c r="R1034" s="32">
        <f>Замеры!S1030</f>
        <v>0</v>
      </c>
      <c r="W1034" s="33" t="e">
        <f t="shared" ref="W1034:W1097" si="32">G1034*1.13</f>
        <v>#VALUE!</v>
      </c>
      <c r="X1034" s="31" t="s">
        <v>75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IF(Замеры!B1031=0, " ", Замеры!B1031)</f>
        <v>1026</v>
      </c>
      <c r="B1035" s="37" t="str">
        <f>CONCATENATE(Замеры!C1031,Замеры!E1031)</f>
        <v>Группа от QF</v>
      </c>
      <c r="C1035" s="35" t="str">
        <f>IF(Замеры!H1031=0," ", Замеры!H1031)</f>
        <v xml:space="preserve"> </v>
      </c>
      <c r="D1035" s="29" t="str">
        <f>IF(Замеры!T1031=0, " ", Замеры!R1031)</f>
        <v xml:space="preserve"> </v>
      </c>
      <c r="E1035" s="29" t="str">
        <f>CONCATENATE(Замеры!N1031,Замеры!Q1031,Замеры!P1031)</f>
        <v xml:space="preserve"> </v>
      </c>
      <c r="F1035" s="30" t="str">
        <f>IF(Замеры!T1031=0," ","---")</f>
        <v xml:space="preserve"> </v>
      </c>
      <c r="G1035" s="31" t="str">
        <f>IF(Замеры!T1031=0," ",Замеры!I1031)</f>
        <v xml:space="preserve"> </v>
      </c>
      <c r="H1035" s="31" t="str">
        <f>CONCATENATE(Замеры!AE1031,Замеры!U1031,Замеры!AF1031)</f>
        <v>0 0</v>
      </c>
      <c r="I1035" s="29" t="str">
        <f>CONCATENATE(Замеры!AC1031,Замеры!U1031,Замеры!AD1031)</f>
        <v>0 0</v>
      </c>
      <c r="J1035" s="31" t="str">
        <f>IF(Замеры!T1031=0," ",G1035*2.55)</f>
        <v xml:space="preserve"> </v>
      </c>
      <c r="K1035" s="29" t="str">
        <f>IF(Замеры!T1031=0," ",Замеры!AA1031)</f>
        <v xml:space="preserve"> </v>
      </c>
      <c r="L1035" s="29" t="str">
        <f>IF(Замеры!T1031=0," ",Замеры!AB1031)</f>
        <v xml:space="preserve"> </v>
      </c>
      <c r="M1035" s="29" t="str">
        <f>IF(Замеры!T1031=0," ",0.1)</f>
        <v xml:space="preserve"> </v>
      </c>
      <c r="N1035" s="29" t="str">
        <f>IF(Замеры!T1031=0," ",Замеры!T1031)</f>
        <v xml:space="preserve"> </v>
      </c>
      <c r="O1035" s="29" t="str">
        <f>Замеры!U1031</f>
        <v xml:space="preserve"> </v>
      </c>
      <c r="P1035" s="29" t="str">
        <f>Замеры!V1031</f>
        <v xml:space="preserve"> </v>
      </c>
      <c r="Q1035" s="29" t="str">
        <f>IF(Замеры!T1031=0," ","+")</f>
        <v xml:space="preserve"> </v>
      </c>
      <c r="R1035" s="32">
        <f>Замеры!S1031</f>
        <v>0</v>
      </c>
      <c r="W1035" s="33" t="e">
        <f t="shared" si="32"/>
        <v>#VALUE!</v>
      </c>
      <c r="X1035" s="31" t="s">
        <v>75</v>
      </c>
      <c r="Y1035" s="33" t="e">
        <f t="shared" si="33"/>
        <v>#VALUE!</v>
      </c>
      <c r="Z1035" s="32"/>
    </row>
    <row r="1036" spans="1:26" x14ac:dyDescent="0.3">
      <c r="A1036" s="35">
        <f>IF(Замеры!B1032=0, " ", Замеры!B1032)</f>
        <v>1027</v>
      </c>
      <c r="B1036" s="37" t="str">
        <f>CONCATENATE(Замеры!C1032,Замеры!E1032)</f>
        <v>Группа от QF</v>
      </c>
      <c r="C1036" s="35" t="str">
        <f>IF(Замеры!H1032=0," ", Замеры!H1032)</f>
        <v xml:space="preserve"> </v>
      </c>
      <c r="D1036" s="29" t="str">
        <f>IF(Замеры!T1032=0, " ", Замеры!R1032)</f>
        <v xml:space="preserve"> </v>
      </c>
      <c r="E1036" s="29" t="str">
        <f>CONCATENATE(Замеры!N1032,Замеры!Q1032,Замеры!P1032)</f>
        <v xml:space="preserve"> </v>
      </c>
      <c r="F1036" s="30" t="str">
        <f>IF(Замеры!T1032=0," ","---")</f>
        <v xml:space="preserve"> </v>
      </c>
      <c r="G1036" s="31" t="str">
        <f>IF(Замеры!T1032=0," ",Замеры!I1032)</f>
        <v xml:space="preserve"> </v>
      </c>
      <c r="H1036" s="31" t="str">
        <f>CONCATENATE(Замеры!AE1032,Замеры!U1032,Замеры!AF1032)</f>
        <v>0 0</v>
      </c>
      <c r="I1036" s="29" t="str">
        <f>CONCATENATE(Замеры!AC1032,Замеры!U1032,Замеры!AD1032)</f>
        <v>0 0</v>
      </c>
      <c r="J1036" s="31" t="str">
        <f>IF(Замеры!T1032=0," ",G1036*2.55)</f>
        <v xml:space="preserve"> </v>
      </c>
      <c r="K1036" s="29" t="str">
        <f>IF(Замеры!T1032=0," ",Замеры!AA1032)</f>
        <v xml:space="preserve"> </v>
      </c>
      <c r="L1036" s="29" t="str">
        <f>IF(Замеры!T1032=0," ",Замеры!AB1032)</f>
        <v xml:space="preserve"> </v>
      </c>
      <c r="M1036" s="29" t="str">
        <f>IF(Замеры!T1032=0," ",0.1)</f>
        <v xml:space="preserve"> </v>
      </c>
      <c r="N1036" s="29" t="str">
        <f>IF(Замеры!T1032=0," ",Замеры!T1032)</f>
        <v xml:space="preserve"> </v>
      </c>
      <c r="O1036" s="29" t="str">
        <f>Замеры!U1032</f>
        <v xml:space="preserve"> </v>
      </c>
      <c r="P1036" s="29" t="str">
        <f>Замеры!V1032</f>
        <v xml:space="preserve"> </v>
      </c>
      <c r="Q1036" s="29" t="str">
        <f>IF(Замеры!T1032=0," ","+")</f>
        <v xml:space="preserve"> </v>
      </c>
      <c r="R1036" s="32">
        <f>Замеры!S1032</f>
        <v>0</v>
      </c>
      <c r="W1036" s="33" t="e">
        <f t="shared" si="32"/>
        <v>#VALUE!</v>
      </c>
      <c r="X1036" s="31" t="s">
        <v>75</v>
      </c>
      <c r="Y1036" s="33" t="e">
        <f t="shared" si="33"/>
        <v>#VALUE!</v>
      </c>
      <c r="Z1036" s="32"/>
    </row>
    <row r="1037" spans="1:26" x14ac:dyDescent="0.3">
      <c r="A1037" s="35">
        <f>IF(Замеры!B1033=0, " ", Замеры!B1033)</f>
        <v>1028</v>
      </c>
      <c r="B1037" s="37" t="str">
        <f>CONCATENATE(Замеры!C1033,Замеры!E1033)</f>
        <v>Группа от QF</v>
      </c>
      <c r="C1037" s="35" t="str">
        <f>IF(Замеры!H1033=0," ", Замеры!H1033)</f>
        <v xml:space="preserve"> </v>
      </c>
      <c r="D1037" s="29" t="str">
        <f>IF(Замеры!T1033=0, " ", Замеры!R1033)</f>
        <v xml:space="preserve"> </v>
      </c>
      <c r="E1037" s="29" t="str">
        <f>CONCATENATE(Замеры!N1033,Замеры!Q1033,Замеры!P1033)</f>
        <v xml:space="preserve"> </v>
      </c>
      <c r="F1037" s="30" t="str">
        <f>IF(Замеры!T1033=0," ","---")</f>
        <v xml:space="preserve"> </v>
      </c>
      <c r="G1037" s="31" t="str">
        <f>IF(Замеры!T1033=0," ",Замеры!I1033)</f>
        <v xml:space="preserve"> </v>
      </c>
      <c r="H1037" s="31" t="str">
        <f>CONCATENATE(Замеры!AE1033,Замеры!U1033,Замеры!AF1033)</f>
        <v>0 0</v>
      </c>
      <c r="I1037" s="29" t="str">
        <f>CONCATENATE(Замеры!AC1033,Замеры!U1033,Замеры!AD1033)</f>
        <v>0 0</v>
      </c>
      <c r="J1037" s="31" t="str">
        <f>IF(Замеры!T1033=0," ",G1037*2.55)</f>
        <v xml:space="preserve"> </v>
      </c>
      <c r="K1037" s="29" t="str">
        <f>IF(Замеры!T1033=0," ",Замеры!AA1033)</f>
        <v xml:space="preserve"> </v>
      </c>
      <c r="L1037" s="29" t="str">
        <f>IF(Замеры!T1033=0," ",Замеры!AB1033)</f>
        <v xml:space="preserve"> </v>
      </c>
      <c r="M1037" s="29" t="str">
        <f>IF(Замеры!T1033=0," ",0.1)</f>
        <v xml:space="preserve"> </v>
      </c>
      <c r="N1037" s="29" t="str">
        <f>IF(Замеры!T1033=0," ",Замеры!T1033)</f>
        <v xml:space="preserve"> </v>
      </c>
      <c r="O1037" s="29" t="str">
        <f>Замеры!U1033</f>
        <v xml:space="preserve"> </v>
      </c>
      <c r="P1037" s="29" t="str">
        <f>Замеры!V1033</f>
        <v xml:space="preserve"> </v>
      </c>
      <c r="Q1037" s="29" t="str">
        <f>IF(Замеры!T1033=0," ","+")</f>
        <v xml:space="preserve"> </v>
      </c>
      <c r="R1037" s="32">
        <f>Замеры!S1033</f>
        <v>0</v>
      </c>
      <c r="W1037" s="33" t="e">
        <f t="shared" si="32"/>
        <v>#VALUE!</v>
      </c>
      <c r="X1037" s="31" t="s">
        <v>75</v>
      </c>
      <c r="Y1037" s="33" t="e">
        <f t="shared" si="33"/>
        <v>#VALUE!</v>
      </c>
      <c r="Z1037" s="32"/>
    </row>
    <row r="1038" spans="1:26" x14ac:dyDescent="0.3">
      <c r="A1038" s="35">
        <f>IF(Замеры!B1034=0, " ", Замеры!B1034)</f>
        <v>1029</v>
      </c>
      <c r="B1038" s="37" t="str">
        <f>CONCATENATE(Замеры!C1034,Замеры!E1034)</f>
        <v>Группа от QF</v>
      </c>
      <c r="C1038" s="35" t="str">
        <f>IF(Замеры!H1034=0," ", Замеры!H1034)</f>
        <v xml:space="preserve"> </v>
      </c>
      <c r="D1038" s="29" t="str">
        <f>IF(Замеры!T1034=0, " ", Замеры!R1034)</f>
        <v xml:space="preserve"> </v>
      </c>
      <c r="E1038" s="29" t="str">
        <f>CONCATENATE(Замеры!N1034,Замеры!Q1034,Замеры!P1034)</f>
        <v xml:space="preserve"> </v>
      </c>
      <c r="F1038" s="30" t="str">
        <f>IF(Замеры!T1034=0," ","---")</f>
        <v xml:space="preserve"> </v>
      </c>
      <c r="G1038" s="31" t="str">
        <f>IF(Замеры!T1034=0," ",Замеры!I1034)</f>
        <v xml:space="preserve"> </v>
      </c>
      <c r="H1038" s="31" t="str">
        <f>CONCATENATE(Замеры!AE1034,Замеры!U1034,Замеры!AF1034)</f>
        <v>0 0</v>
      </c>
      <c r="I1038" s="29" t="str">
        <f>CONCATENATE(Замеры!AC1034,Замеры!U1034,Замеры!AD1034)</f>
        <v>0 0</v>
      </c>
      <c r="J1038" s="31" t="str">
        <f>IF(Замеры!T1034=0," ",G1038*2.55)</f>
        <v xml:space="preserve"> </v>
      </c>
      <c r="K1038" s="29" t="str">
        <f>IF(Замеры!T1034=0," ",Замеры!AA1034)</f>
        <v xml:space="preserve"> </v>
      </c>
      <c r="L1038" s="29" t="str">
        <f>IF(Замеры!T1034=0," ",Замеры!AB1034)</f>
        <v xml:space="preserve"> </v>
      </c>
      <c r="M1038" s="29" t="str">
        <f>IF(Замеры!T1034=0," ",0.1)</f>
        <v xml:space="preserve"> </v>
      </c>
      <c r="N1038" s="29" t="str">
        <f>IF(Замеры!T1034=0," ",Замеры!T1034)</f>
        <v xml:space="preserve"> </v>
      </c>
      <c r="O1038" s="29" t="str">
        <f>Замеры!U1034</f>
        <v xml:space="preserve"> </v>
      </c>
      <c r="P1038" s="29" t="str">
        <f>Замеры!V1034</f>
        <v xml:space="preserve"> </v>
      </c>
      <c r="Q1038" s="29" t="str">
        <f>IF(Замеры!T1034=0," ","+")</f>
        <v xml:space="preserve"> </v>
      </c>
      <c r="R1038" s="32">
        <f>Замеры!S1034</f>
        <v>0</v>
      </c>
      <c r="W1038" s="33" t="e">
        <f t="shared" si="32"/>
        <v>#VALUE!</v>
      </c>
      <c r="X1038" s="31" t="s">
        <v>75</v>
      </c>
      <c r="Y1038" s="33" t="e">
        <f t="shared" si="33"/>
        <v>#VALUE!</v>
      </c>
      <c r="Z1038" s="32"/>
    </row>
    <row r="1039" spans="1:26" x14ac:dyDescent="0.3">
      <c r="A1039" s="35">
        <f>IF(Замеры!B1035=0, " ", Замеры!B1035)</f>
        <v>1030</v>
      </c>
      <c r="B1039" s="37" t="str">
        <f>CONCATENATE(Замеры!C1035,Замеры!E1035)</f>
        <v>Группа от QF</v>
      </c>
      <c r="C1039" s="35" t="str">
        <f>IF(Замеры!H1035=0," ", Замеры!H1035)</f>
        <v xml:space="preserve"> </v>
      </c>
      <c r="D1039" s="29" t="str">
        <f>IF(Замеры!T1035=0, " ", Замеры!R1035)</f>
        <v xml:space="preserve"> </v>
      </c>
      <c r="E1039" s="29" t="str">
        <f>CONCATENATE(Замеры!N1035,Замеры!Q1035,Замеры!P1035)</f>
        <v xml:space="preserve"> </v>
      </c>
      <c r="F1039" s="30" t="str">
        <f>IF(Замеры!T1035=0," ","---")</f>
        <v xml:space="preserve"> </v>
      </c>
      <c r="G1039" s="31" t="str">
        <f>IF(Замеры!T1035=0," ",Замеры!I1035)</f>
        <v xml:space="preserve"> </v>
      </c>
      <c r="H1039" s="31" t="str">
        <f>CONCATENATE(Замеры!AE1035,Замеры!U1035,Замеры!AF1035)</f>
        <v>0 0</v>
      </c>
      <c r="I1039" s="29" t="str">
        <f>CONCATENATE(Замеры!AC1035,Замеры!U1035,Замеры!AD1035)</f>
        <v>0 0</v>
      </c>
      <c r="J1039" s="31" t="str">
        <f>IF(Замеры!T1035=0," ",G1039*2.55)</f>
        <v xml:space="preserve"> </v>
      </c>
      <c r="K1039" s="29" t="str">
        <f>IF(Замеры!T1035=0," ",Замеры!AA1035)</f>
        <v xml:space="preserve"> </v>
      </c>
      <c r="L1039" s="29" t="str">
        <f>IF(Замеры!T1035=0," ",Замеры!AB1035)</f>
        <v xml:space="preserve"> </v>
      </c>
      <c r="M1039" s="29" t="str">
        <f>IF(Замеры!T1035=0," ",0.1)</f>
        <v xml:space="preserve"> </v>
      </c>
      <c r="N1039" s="29" t="str">
        <f>IF(Замеры!T1035=0," ",Замеры!T1035)</f>
        <v xml:space="preserve"> </v>
      </c>
      <c r="O1039" s="29" t="str">
        <f>Замеры!U1035</f>
        <v xml:space="preserve"> </v>
      </c>
      <c r="P1039" s="29" t="str">
        <f>Замеры!V1035</f>
        <v xml:space="preserve"> </v>
      </c>
      <c r="Q1039" s="29" t="str">
        <f>IF(Замеры!T1035=0," ","+")</f>
        <v xml:space="preserve"> </v>
      </c>
      <c r="R1039" s="32">
        <f>Замеры!S1035</f>
        <v>0</v>
      </c>
      <c r="W1039" s="33" t="e">
        <f t="shared" si="32"/>
        <v>#VALUE!</v>
      </c>
      <c r="X1039" s="31" t="s">
        <v>75</v>
      </c>
      <c r="Y1039" s="33" t="e">
        <f t="shared" si="33"/>
        <v>#VALUE!</v>
      </c>
      <c r="Z1039" s="32"/>
    </row>
    <row r="1040" spans="1:26" x14ac:dyDescent="0.3">
      <c r="A1040" s="35">
        <f>IF(Замеры!B1036=0, " ", Замеры!B1036)</f>
        <v>1031</v>
      </c>
      <c r="B1040" s="37" t="str">
        <f>CONCATENATE(Замеры!C1036,Замеры!E1036)</f>
        <v>Группа от QF</v>
      </c>
      <c r="C1040" s="35" t="str">
        <f>IF(Замеры!H1036=0," ", Замеры!H1036)</f>
        <v xml:space="preserve"> </v>
      </c>
      <c r="D1040" s="29" t="str">
        <f>IF(Замеры!T1036=0, " ", Замеры!R1036)</f>
        <v xml:space="preserve"> </v>
      </c>
      <c r="E1040" s="29" t="str">
        <f>CONCATENATE(Замеры!N1036,Замеры!Q1036,Замеры!P1036)</f>
        <v xml:space="preserve"> </v>
      </c>
      <c r="F1040" s="30" t="str">
        <f>IF(Замеры!T1036=0," ","---")</f>
        <v xml:space="preserve"> </v>
      </c>
      <c r="G1040" s="31" t="str">
        <f>IF(Замеры!T1036=0," ",Замеры!I1036)</f>
        <v xml:space="preserve"> </v>
      </c>
      <c r="H1040" s="31" t="str">
        <f>CONCATENATE(Замеры!AE1036,Замеры!U1036,Замеры!AF1036)</f>
        <v>0 0</v>
      </c>
      <c r="I1040" s="29" t="str">
        <f>CONCATENATE(Замеры!AC1036,Замеры!U1036,Замеры!AD1036)</f>
        <v>0 0</v>
      </c>
      <c r="J1040" s="31" t="str">
        <f>IF(Замеры!T1036=0," ",G1040*2.55)</f>
        <v xml:space="preserve"> </v>
      </c>
      <c r="K1040" s="29" t="str">
        <f>IF(Замеры!T1036=0," ",Замеры!AA1036)</f>
        <v xml:space="preserve"> </v>
      </c>
      <c r="L1040" s="29" t="str">
        <f>IF(Замеры!T1036=0," ",Замеры!AB1036)</f>
        <v xml:space="preserve"> </v>
      </c>
      <c r="M1040" s="29" t="str">
        <f>IF(Замеры!T1036=0," ",0.1)</f>
        <v xml:space="preserve"> </v>
      </c>
      <c r="N1040" s="29" t="str">
        <f>IF(Замеры!T1036=0," ",Замеры!T1036)</f>
        <v xml:space="preserve"> </v>
      </c>
      <c r="O1040" s="29" t="str">
        <f>Замеры!U1036</f>
        <v xml:space="preserve"> </v>
      </c>
      <c r="P1040" s="29" t="str">
        <f>Замеры!V1036</f>
        <v xml:space="preserve"> </v>
      </c>
      <c r="Q1040" s="29" t="str">
        <f>IF(Замеры!T1036=0," ","+")</f>
        <v xml:space="preserve"> </v>
      </c>
      <c r="R1040" s="32">
        <f>Замеры!S1036</f>
        <v>0</v>
      </c>
      <c r="W1040" s="33" t="e">
        <f t="shared" si="32"/>
        <v>#VALUE!</v>
      </c>
      <c r="X1040" s="31" t="s">
        <v>75</v>
      </c>
      <c r="Y1040" s="33" t="e">
        <f t="shared" si="33"/>
        <v>#VALUE!</v>
      </c>
      <c r="Z1040" s="32"/>
    </row>
    <row r="1041" spans="1:26" x14ac:dyDescent="0.3">
      <c r="A1041" s="35">
        <f>IF(Замеры!B1037=0, " ", Замеры!B1037)</f>
        <v>1032</v>
      </c>
      <c r="B1041" s="37" t="str">
        <f>CONCATENATE(Замеры!C1037,Замеры!E1037)</f>
        <v>Группа от QF</v>
      </c>
      <c r="C1041" s="35" t="str">
        <f>IF(Замеры!H1037=0," ", Замеры!H1037)</f>
        <v xml:space="preserve"> </v>
      </c>
      <c r="D1041" s="29" t="str">
        <f>IF(Замеры!T1037=0, " ", Замеры!R1037)</f>
        <v xml:space="preserve"> </v>
      </c>
      <c r="E1041" s="29" t="str">
        <f>CONCATENATE(Замеры!N1037,Замеры!Q1037,Замеры!P1037)</f>
        <v xml:space="preserve"> </v>
      </c>
      <c r="F1041" s="30" t="str">
        <f>IF(Замеры!T1037=0," ","---")</f>
        <v xml:space="preserve"> </v>
      </c>
      <c r="G1041" s="31" t="str">
        <f>IF(Замеры!T1037=0," ",Замеры!I1037)</f>
        <v xml:space="preserve"> </v>
      </c>
      <c r="H1041" s="31" t="str">
        <f>CONCATENATE(Замеры!AE1037,Замеры!U1037,Замеры!AF1037)</f>
        <v>0 0</v>
      </c>
      <c r="I1041" s="29" t="str">
        <f>CONCATENATE(Замеры!AC1037,Замеры!U1037,Замеры!AD1037)</f>
        <v>0 0</v>
      </c>
      <c r="J1041" s="31" t="str">
        <f>IF(Замеры!T1037=0," ",G1041*2.55)</f>
        <v xml:space="preserve"> </v>
      </c>
      <c r="K1041" s="29" t="str">
        <f>IF(Замеры!T1037=0," ",Замеры!AA1037)</f>
        <v xml:space="preserve"> </v>
      </c>
      <c r="L1041" s="29" t="str">
        <f>IF(Замеры!T1037=0," ",Замеры!AB1037)</f>
        <v xml:space="preserve"> </v>
      </c>
      <c r="M1041" s="29" t="str">
        <f>IF(Замеры!T1037=0," ",0.1)</f>
        <v xml:space="preserve"> </v>
      </c>
      <c r="N1041" s="29" t="str">
        <f>IF(Замеры!T1037=0," ",Замеры!T1037)</f>
        <v xml:space="preserve"> </v>
      </c>
      <c r="O1041" s="29" t="str">
        <f>Замеры!U1037</f>
        <v xml:space="preserve"> </v>
      </c>
      <c r="P1041" s="29" t="str">
        <f>Замеры!V1037</f>
        <v xml:space="preserve"> </v>
      </c>
      <c r="Q1041" s="29" t="str">
        <f>IF(Замеры!T1037=0," ","+")</f>
        <v xml:space="preserve"> </v>
      </c>
      <c r="R1041" s="32">
        <f>Замеры!S1037</f>
        <v>0</v>
      </c>
      <c r="W1041" s="33" t="e">
        <f t="shared" si="32"/>
        <v>#VALUE!</v>
      </c>
      <c r="X1041" s="31" t="s">
        <v>75</v>
      </c>
      <c r="Y1041" s="33" t="e">
        <f t="shared" si="33"/>
        <v>#VALUE!</v>
      </c>
      <c r="Z1041" s="32"/>
    </row>
    <row r="1042" spans="1:26" x14ac:dyDescent="0.3">
      <c r="A1042" s="35">
        <f>IF(Замеры!B1038=0, " ", Замеры!B1038)</f>
        <v>1033</v>
      </c>
      <c r="B1042" s="37" t="str">
        <f>CONCATENATE(Замеры!C1038,Замеры!E1038)</f>
        <v>Группа от QF</v>
      </c>
      <c r="C1042" s="35" t="str">
        <f>IF(Замеры!H1038=0," ", Замеры!H1038)</f>
        <v xml:space="preserve"> </v>
      </c>
      <c r="D1042" s="29" t="str">
        <f>IF(Замеры!T1038=0, " ", Замеры!R1038)</f>
        <v xml:space="preserve"> </v>
      </c>
      <c r="E1042" s="29" t="str">
        <f>CONCATENATE(Замеры!N1038,Замеры!Q1038,Замеры!P1038)</f>
        <v xml:space="preserve"> </v>
      </c>
      <c r="F1042" s="30" t="str">
        <f>IF(Замеры!T1038=0," ","---")</f>
        <v xml:space="preserve"> </v>
      </c>
      <c r="G1042" s="31" t="str">
        <f>IF(Замеры!T1038=0," ",Замеры!I1038)</f>
        <v xml:space="preserve"> </v>
      </c>
      <c r="H1042" s="31" t="str">
        <f>CONCATENATE(Замеры!AE1038,Замеры!U1038,Замеры!AF1038)</f>
        <v>0 0</v>
      </c>
      <c r="I1042" s="29" t="str">
        <f>CONCATENATE(Замеры!AC1038,Замеры!U1038,Замеры!AD1038)</f>
        <v>0 0</v>
      </c>
      <c r="J1042" s="31" t="str">
        <f>IF(Замеры!T1038=0," ",G1042*2.55)</f>
        <v xml:space="preserve"> </v>
      </c>
      <c r="K1042" s="29" t="str">
        <f>IF(Замеры!T1038=0," ",Замеры!AA1038)</f>
        <v xml:space="preserve"> </v>
      </c>
      <c r="L1042" s="29" t="str">
        <f>IF(Замеры!T1038=0," ",Замеры!AB1038)</f>
        <v xml:space="preserve"> </v>
      </c>
      <c r="M1042" s="29" t="str">
        <f>IF(Замеры!T1038=0," ",0.1)</f>
        <v xml:space="preserve"> </v>
      </c>
      <c r="N1042" s="29" t="str">
        <f>IF(Замеры!T1038=0," ",Замеры!T1038)</f>
        <v xml:space="preserve"> </v>
      </c>
      <c r="O1042" s="29" t="str">
        <f>Замеры!U1038</f>
        <v xml:space="preserve"> </v>
      </c>
      <c r="P1042" s="29" t="str">
        <f>Замеры!V1038</f>
        <v xml:space="preserve"> </v>
      </c>
      <c r="Q1042" s="29" t="str">
        <f>IF(Замеры!T1038=0," ","+")</f>
        <v xml:space="preserve"> </v>
      </c>
      <c r="R1042" s="32">
        <f>Замеры!S1038</f>
        <v>0</v>
      </c>
      <c r="W1042" s="33" t="e">
        <f t="shared" si="32"/>
        <v>#VALUE!</v>
      </c>
      <c r="X1042" s="31" t="s">
        <v>75</v>
      </c>
      <c r="Y1042" s="33" t="e">
        <f t="shared" si="33"/>
        <v>#VALUE!</v>
      </c>
      <c r="Z1042" s="32"/>
    </row>
    <row r="1043" spans="1:26" x14ac:dyDescent="0.3">
      <c r="A1043" s="35">
        <f>IF(Замеры!B1039=0, " ", Замеры!B1039)</f>
        <v>1034</v>
      </c>
      <c r="B1043" s="37" t="str">
        <f>CONCATENATE(Замеры!C1039,Замеры!E1039)</f>
        <v>Группа от QF</v>
      </c>
      <c r="C1043" s="35" t="str">
        <f>IF(Замеры!H1039=0," ", Замеры!H1039)</f>
        <v xml:space="preserve"> </v>
      </c>
      <c r="D1043" s="29" t="str">
        <f>IF(Замеры!T1039=0, " ", Замеры!R1039)</f>
        <v xml:space="preserve"> </v>
      </c>
      <c r="E1043" s="29" t="str">
        <f>CONCATENATE(Замеры!N1039,Замеры!Q1039,Замеры!P1039)</f>
        <v xml:space="preserve"> </v>
      </c>
      <c r="F1043" s="30" t="str">
        <f>IF(Замеры!T1039=0," ","---")</f>
        <v xml:space="preserve"> </v>
      </c>
      <c r="G1043" s="31" t="str">
        <f>IF(Замеры!T1039=0," ",Замеры!I1039)</f>
        <v xml:space="preserve"> </v>
      </c>
      <c r="H1043" s="31" t="str">
        <f>CONCATENATE(Замеры!AE1039,Замеры!U1039,Замеры!AF1039)</f>
        <v>0 0</v>
      </c>
      <c r="I1043" s="29" t="str">
        <f>CONCATENATE(Замеры!AC1039,Замеры!U1039,Замеры!AD1039)</f>
        <v>0 0</v>
      </c>
      <c r="J1043" s="31" t="str">
        <f>IF(Замеры!T1039=0," ",G1043*2.55)</f>
        <v xml:space="preserve"> </v>
      </c>
      <c r="K1043" s="29" t="str">
        <f>IF(Замеры!T1039=0," ",Замеры!AA1039)</f>
        <v xml:space="preserve"> </v>
      </c>
      <c r="L1043" s="29" t="str">
        <f>IF(Замеры!T1039=0," ",Замеры!AB1039)</f>
        <v xml:space="preserve"> </v>
      </c>
      <c r="M1043" s="29" t="str">
        <f>IF(Замеры!T1039=0," ",0.1)</f>
        <v xml:space="preserve"> </v>
      </c>
      <c r="N1043" s="29" t="str">
        <f>IF(Замеры!T1039=0," ",Замеры!T1039)</f>
        <v xml:space="preserve"> </v>
      </c>
      <c r="O1043" s="29" t="str">
        <f>Замеры!U1039</f>
        <v xml:space="preserve"> </v>
      </c>
      <c r="P1043" s="29" t="str">
        <f>Замеры!V1039</f>
        <v xml:space="preserve"> </v>
      </c>
      <c r="Q1043" s="29" t="str">
        <f>IF(Замеры!T1039=0," ","+")</f>
        <v xml:space="preserve"> </v>
      </c>
      <c r="R1043" s="32">
        <f>Замеры!S1039</f>
        <v>0</v>
      </c>
      <c r="W1043" s="33" t="e">
        <f t="shared" si="32"/>
        <v>#VALUE!</v>
      </c>
      <c r="X1043" s="31" t="s">
        <v>75</v>
      </c>
      <c r="Y1043" s="33" t="e">
        <f t="shared" si="33"/>
        <v>#VALUE!</v>
      </c>
      <c r="Z1043" s="32"/>
    </row>
    <row r="1044" spans="1:26" x14ac:dyDescent="0.3">
      <c r="A1044" s="35">
        <f>IF(Замеры!B1040=0, " ", Замеры!B1040)</f>
        <v>1035</v>
      </c>
      <c r="B1044" s="37" t="str">
        <f>CONCATENATE(Замеры!C1040,Замеры!E1040)</f>
        <v>Группа от QF</v>
      </c>
      <c r="C1044" s="35" t="str">
        <f>IF(Замеры!H1040=0," ", Замеры!H1040)</f>
        <v xml:space="preserve"> </v>
      </c>
      <c r="D1044" s="29" t="str">
        <f>IF(Замеры!T1040=0, " ", Замеры!R1040)</f>
        <v xml:space="preserve"> </v>
      </c>
      <c r="E1044" s="29" t="str">
        <f>CONCATENATE(Замеры!N1040,Замеры!Q1040,Замеры!P1040)</f>
        <v xml:space="preserve"> </v>
      </c>
      <c r="F1044" s="30" t="str">
        <f>IF(Замеры!T1040=0," ","---")</f>
        <v xml:space="preserve"> </v>
      </c>
      <c r="G1044" s="31" t="str">
        <f>IF(Замеры!T1040=0," ",Замеры!I1040)</f>
        <v xml:space="preserve"> </v>
      </c>
      <c r="H1044" s="31" t="str">
        <f>CONCATENATE(Замеры!AE1040,Замеры!U1040,Замеры!AF1040)</f>
        <v>0 0</v>
      </c>
      <c r="I1044" s="29" t="str">
        <f>CONCATENATE(Замеры!AC1040,Замеры!U1040,Замеры!AD1040)</f>
        <v>0 0</v>
      </c>
      <c r="J1044" s="31" t="str">
        <f>IF(Замеры!T1040=0," ",G1044*2.55)</f>
        <v xml:space="preserve"> </v>
      </c>
      <c r="K1044" s="29" t="str">
        <f>IF(Замеры!T1040=0," ",Замеры!AA1040)</f>
        <v xml:space="preserve"> </v>
      </c>
      <c r="L1044" s="29" t="str">
        <f>IF(Замеры!T1040=0," ",Замеры!AB1040)</f>
        <v xml:space="preserve"> </v>
      </c>
      <c r="M1044" s="29" t="str">
        <f>IF(Замеры!T1040=0," ",0.1)</f>
        <v xml:space="preserve"> </v>
      </c>
      <c r="N1044" s="29" t="str">
        <f>IF(Замеры!T1040=0," ",Замеры!T1040)</f>
        <v xml:space="preserve"> </v>
      </c>
      <c r="O1044" s="29" t="str">
        <f>Замеры!U1040</f>
        <v xml:space="preserve"> </v>
      </c>
      <c r="P1044" s="29" t="str">
        <f>Замеры!V1040</f>
        <v xml:space="preserve"> </v>
      </c>
      <c r="Q1044" s="29" t="str">
        <f>IF(Замеры!T1040=0," ","+")</f>
        <v xml:space="preserve"> </v>
      </c>
      <c r="R1044" s="32">
        <f>Замеры!S1040</f>
        <v>0</v>
      </c>
      <c r="W1044" s="33" t="e">
        <f t="shared" si="32"/>
        <v>#VALUE!</v>
      </c>
      <c r="X1044" s="31" t="s">
        <v>75</v>
      </c>
      <c r="Y1044" s="33" t="e">
        <f t="shared" si="33"/>
        <v>#VALUE!</v>
      </c>
      <c r="Z1044" s="32"/>
    </row>
    <row r="1045" spans="1:26" x14ac:dyDescent="0.3">
      <c r="A1045" s="35">
        <f>IF(Замеры!B1041=0, " ", Замеры!B1041)</f>
        <v>1036</v>
      </c>
      <c r="B1045" s="37" t="str">
        <f>CONCATENATE(Замеры!C1041,Замеры!E1041)</f>
        <v>Группа от QF</v>
      </c>
      <c r="C1045" s="35" t="str">
        <f>IF(Замеры!H1041=0," ", Замеры!H1041)</f>
        <v xml:space="preserve"> </v>
      </c>
      <c r="D1045" s="29" t="str">
        <f>IF(Замеры!T1041=0, " ", Замеры!R1041)</f>
        <v xml:space="preserve"> </v>
      </c>
      <c r="E1045" s="29" t="str">
        <f>CONCATENATE(Замеры!N1041,Замеры!Q1041,Замеры!P1041)</f>
        <v xml:space="preserve"> </v>
      </c>
      <c r="F1045" s="30" t="str">
        <f>IF(Замеры!T1041=0," ","---")</f>
        <v xml:space="preserve"> </v>
      </c>
      <c r="G1045" s="31" t="str">
        <f>IF(Замеры!T1041=0," ",Замеры!I1041)</f>
        <v xml:space="preserve"> </v>
      </c>
      <c r="H1045" s="31" t="str">
        <f>CONCATENATE(Замеры!AE1041,Замеры!U1041,Замеры!AF1041)</f>
        <v>0 0</v>
      </c>
      <c r="I1045" s="29" t="str">
        <f>CONCATENATE(Замеры!AC1041,Замеры!U1041,Замеры!AD1041)</f>
        <v>0 0</v>
      </c>
      <c r="J1045" s="31" t="str">
        <f>IF(Замеры!T1041=0," ",G1045*2.55)</f>
        <v xml:space="preserve"> </v>
      </c>
      <c r="K1045" s="29" t="str">
        <f>IF(Замеры!T1041=0," ",Замеры!AA1041)</f>
        <v xml:space="preserve"> </v>
      </c>
      <c r="L1045" s="29" t="str">
        <f>IF(Замеры!T1041=0," ",Замеры!AB1041)</f>
        <v xml:space="preserve"> </v>
      </c>
      <c r="M1045" s="29" t="str">
        <f>IF(Замеры!T1041=0," ",0.1)</f>
        <v xml:space="preserve"> </v>
      </c>
      <c r="N1045" s="29" t="str">
        <f>IF(Замеры!T1041=0," ",Замеры!T1041)</f>
        <v xml:space="preserve"> </v>
      </c>
      <c r="O1045" s="29" t="str">
        <f>Замеры!U1041</f>
        <v xml:space="preserve"> </v>
      </c>
      <c r="P1045" s="29" t="str">
        <f>Замеры!V1041</f>
        <v xml:space="preserve"> </v>
      </c>
      <c r="Q1045" s="29" t="str">
        <f>IF(Замеры!T1041=0," ","+")</f>
        <v xml:space="preserve"> </v>
      </c>
      <c r="R1045" s="32">
        <f>Замеры!S1041</f>
        <v>0</v>
      </c>
      <c r="W1045" s="33" t="e">
        <f t="shared" si="32"/>
        <v>#VALUE!</v>
      </c>
      <c r="X1045" s="31" t="s">
        <v>75</v>
      </c>
      <c r="Y1045" s="33" t="e">
        <f t="shared" si="33"/>
        <v>#VALUE!</v>
      </c>
      <c r="Z1045" s="32"/>
    </row>
    <row r="1046" spans="1:26" x14ac:dyDescent="0.3">
      <c r="A1046" s="35">
        <f>IF(Замеры!B1042=0, " ", Замеры!B1042)</f>
        <v>1037</v>
      </c>
      <c r="B1046" s="37" t="str">
        <f>CONCATENATE(Замеры!C1042,Замеры!E1042)</f>
        <v>Группа от QF</v>
      </c>
      <c r="C1046" s="35" t="str">
        <f>IF(Замеры!H1042=0," ", Замеры!H1042)</f>
        <v xml:space="preserve"> </v>
      </c>
      <c r="D1046" s="29" t="str">
        <f>IF(Замеры!T1042=0, " ", Замеры!R1042)</f>
        <v xml:space="preserve"> </v>
      </c>
      <c r="E1046" s="29" t="str">
        <f>CONCATENATE(Замеры!N1042,Замеры!Q1042,Замеры!P1042)</f>
        <v xml:space="preserve"> </v>
      </c>
      <c r="F1046" s="30" t="str">
        <f>IF(Замеры!T1042=0," ","---")</f>
        <v xml:space="preserve"> </v>
      </c>
      <c r="G1046" s="31" t="str">
        <f>IF(Замеры!T1042=0," ",Замеры!I1042)</f>
        <v xml:space="preserve"> </v>
      </c>
      <c r="H1046" s="31" t="str">
        <f>CONCATENATE(Замеры!AE1042,Замеры!U1042,Замеры!AF1042)</f>
        <v>0 0</v>
      </c>
      <c r="I1046" s="29" t="str">
        <f>CONCATENATE(Замеры!AC1042,Замеры!U1042,Замеры!AD1042)</f>
        <v>0 0</v>
      </c>
      <c r="J1046" s="31" t="str">
        <f>IF(Замеры!T1042=0," ",G1046*2.55)</f>
        <v xml:space="preserve"> </v>
      </c>
      <c r="K1046" s="29" t="str">
        <f>IF(Замеры!T1042=0," ",Замеры!AA1042)</f>
        <v xml:space="preserve"> </v>
      </c>
      <c r="L1046" s="29" t="str">
        <f>IF(Замеры!T1042=0," ",Замеры!AB1042)</f>
        <v xml:space="preserve"> </v>
      </c>
      <c r="M1046" s="29" t="str">
        <f>IF(Замеры!T1042=0," ",0.1)</f>
        <v xml:space="preserve"> </v>
      </c>
      <c r="N1046" s="29" t="str">
        <f>IF(Замеры!T1042=0," ",Замеры!T1042)</f>
        <v xml:space="preserve"> </v>
      </c>
      <c r="O1046" s="29" t="str">
        <f>Замеры!U1042</f>
        <v xml:space="preserve"> </v>
      </c>
      <c r="P1046" s="29" t="str">
        <f>Замеры!V1042</f>
        <v xml:space="preserve"> </v>
      </c>
      <c r="Q1046" s="29" t="str">
        <f>IF(Замеры!T1042=0," ","+")</f>
        <v xml:space="preserve"> </v>
      </c>
      <c r="R1046" s="32">
        <f>Замеры!S1042</f>
        <v>0</v>
      </c>
      <c r="W1046" s="33" t="e">
        <f t="shared" si="32"/>
        <v>#VALUE!</v>
      </c>
      <c r="X1046" s="31" t="s">
        <v>75</v>
      </c>
      <c r="Y1046" s="33" t="e">
        <f t="shared" si="33"/>
        <v>#VALUE!</v>
      </c>
      <c r="Z1046" s="32"/>
    </row>
    <row r="1047" spans="1:26" x14ac:dyDescent="0.3">
      <c r="A1047" s="35">
        <f>IF(Замеры!B1043=0, " ", Замеры!B1043)</f>
        <v>1038</v>
      </c>
      <c r="B1047" s="37" t="str">
        <f>CONCATENATE(Замеры!C1043,Замеры!E1043)</f>
        <v>Группа от QF</v>
      </c>
      <c r="C1047" s="35" t="str">
        <f>IF(Замеры!H1043=0," ", Замеры!H1043)</f>
        <v xml:space="preserve"> </v>
      </c>
      <c r="D1047" s="29" t="str">
        <f>IF(Замеры!T1043=0, " ", Замеры!R1043)</f>
        <v xml:space="preserve"> </v>
      </c>
      <c r="E1047" s="29" t="str">
        <f>CONCATENATE(Замеры!N1043,Замеры!Q1043,Замеры!P1043)</f>
        <v xml:space="preserve"> </v>
      </c>
      <c r="F1047" s="30" t="str">
        <f>IF(Замеры!T1043=0," ","---")</f>
        <v xml:space="preserve"> </v>
      </c>
      <c r="G1047" s="31" t="str">
        <f>IF(Замеры!T1043=0," ",Замеры!I1043)</f>
        <v xml:space="preserve"> </v>
      </c>
      <c r="H1047" s="31" t="str">
        <f>CONCATENATE(Замеры!AE1043,Замеры!U1043,Замеры!AF1043)</f>
        <v>0 0</v>
      </c>
      <c r="I1047" s="29" t="str">
        <f>CONCATENATE(Замеры!AC1043,Замеры!U1043,Замеры!AD1043)</f>
        <v>0 0</v>
      </c>
      <c r="J1047" s="31" t="str">
        <f>IF(Замеры!T1043=0," ",G1047*2.55)</f>
        <v xml:space="preserve"> </v>
      </c>
      <c r="K1047" s="29" t="str">
        <f>IF(Замеры!T1043=0," ",Замеры!AA1043)</f>
        <v xml:space="preserve"> </v>
      </c>
      <c r="L1047" s="29" t="str">
        <f>IF(Замеры!T1043=0," ",Замеры!AB1043)</f>
        <v xml:space="preserve"> </v>
      </c>
      <c r="M1047" s="29" t="str">
        <f>IF(Замеры!T1043=0," ",0.1)</f>
        <v xml:space="preserve"> </v>
      </c>
      <c r="N1047" s="29" t="str">
        <f>IF(Замеры!T1043=0," ",Замеры!T1043)</f>
        <v xml:space="preserve"> </v>
      </c>
      <c r="O1047" s="29" t="str">
        <f>Замеры!U1043</f>
        <v xml:space="preserve"> </v>
      </c>
      <c r="P1047" s="29" t="str">
        <f>Замеры!V1043</f>
        <v xml:space="preserve"> </v>
      </c>
      <c r="Q1047" s="29" t="str">
        <f>IF(Замеры!T1043=0," ","+")</f>
        <v xml:space="preserve"> </v>
      </c>
      <c r="R1047" s="32">
        <f>Замеры!S1043</f>
        <v>0</v>
      </c>
      <c r="W1047" s="33" t="e">
        <f t="shared" si="32"/>
        <v>#VALUE!</v>
      </c>
      <c r="X1047" s="31" t="s">
        <v>75</v>
      </c>
      <c r="Y1047" s="33" t="e">
        <f t="shared" si="33"/>
        <v>#VALUE!</v>
      </c>
      <c r="Z1047" s="32"/>
    </row>
    <row r="1048" spans="1:26" x14ac:dyDescent="0.3">
      <c r="A1048" s="35">
        <f>IF(Замеры!B1044=0, " ", Замеры!B1044)</f>
        <v>1039</v>
      </c>
      <c r="B1048" s="37" t="str">
        <f>CONCATENATE(Замеры!C1044,Замеры!E1044)</f>
        <v>Группа от QF</v>
      </c>
      <c r="C1048" s="35" t="str">
        <f>IF(Замеры!H1044=0," ", Замеры!H1044)</f>
        <v xml:space="preserve"> </v>
      </c>
      <c r="D1048" s="29" t="str">
        <f>IF(Замеры!T1044=0, " ", Замеры!R1044)</f>
        <v xml:space="preserve"> </v>
      </c>
      <c r="E1048" s="29" t="str">
        <f>CONCATENATE(Замеры!N1044,Замеры!Q1044,Замеры!P1044)</f>
        <v xml:space="preserve"> </v>
      </c>
      <c r="F1048" s="30" t="str">
        <f>IF(Замеры!T1044=0," ","---")</f>
        <v xml:space="preserve"> </v>
      </c>
      <c r="G1048" s="31" t="str">
        <f>IF(Замеры!T1044=0," ",Замеры!I1044)</f>
        <v xml:space="preserve"> </v>
      </c>
      <c r="H1048" s="31" t="str">
        <f>CONCATENATE(Замеры!AE1044,Замеры!U1044,Замеры!AF1044)</f>
        <v>0 0</v>
      </c>
      <c r="I1048" s="29" t="str">
        <f>CONCATENATE(Замеры!AC1044,Замеры!U1044,Замеры!AD1044)</f>
        <v>0 0</v>
      </c>
      <c r="J1048" s="31" t="str">
        <f>IF(Замеры!T1044=0," ",G1048*2.55)</f>
        <v xml:space="preserve"> </v>
      </c>
      <c r="K1048" s="29" t="str">
        <f>IF(Замеры!T1044=0," ",Замеры!AA1044)</f>
        <v xml:space="preserve"> </v>
      </c>
      <c r="L1048" s="29" t="str">
        <f>IF(Замеры!T1044=0," ",Замеры!AB1044)</f>
        <v xml:space="preserve"> </v>
      </c>
      <c r="M1048" s="29" t="str">
        <f>IF(Замеры!T1044=0," ",0.1)</f>
        <v xml:space="preserve"> </v>
      </c>
      <c r="N1048" s="29" t="str">
        <f>IF(Замеры!T1044=0," ",Замеры!T1044)</f>
        <v xml:space="preserve"> </v>
      </c>
      <c r="O1048" s="29" t="str">
        <f>Замеры!U1044</f>
        <v xml:space="preserve"> </v>
      </c>
      <c r="P1048" s="29" t="str">
        <f>Замеры!V1044</f>
        <v xml:space="preserve"> </v>
      </c>
      <c r="Q1048" s="29" t="str">
        <f>IF(Замеры!T1044=0," ","+")</f>
        <v xml:space="preserve"> </v>
      </c>
      <c r="R1048" s="32">
        <f>Замеры!S1044</f>
        <v>0</v>
      </c>
      <c r="W1048" s="33" t="e">
        <f t="shared" si="32"/>
        <v>#VALUE!</v>
      </c>
      <c r="X1048" s="31" t="s">
        <v>75</v>
      </c>
      <c r="Y1048" s="33" t="e">
        <f t="shared" si="33"/>
        <v>#VALUE!</v>
      </c>
      <c r="Z1048" s="32"/>
    </row>
    <row r="1049" spans="1:26" x14ac:dyDescent="0.3">
      <c r="A1049" s="35">
        <f>IF(Замеры!B1045=0, " ", Замеры!B1045)</f>
        <v>1040</v>
      </c>
      <c r="B1049" s="37" t="str">
        <f>CONCATENATE(Замеры!C1045,Замеры!E1045)</f>
        <v>Группа от QF</v>
      </c>
      <c r="C1049" s="35" t="str">
        <f>IF(Замеры!H1045=0," ", Замеры!H1045)</f>
        <v xml:space="preserve"> </v>
      </c>
      <c r="D1049" s="29" t="str">
        <f>IF(Замеры!T1045=0, " ", Замеры!R1045)</f>
        <v xml:space="preserve"> </v>
      </c>
      <c r="E1049" s="29" t="str">
        <f>CONCATENATE(Замеры!N1045,Замеры!Q1045,Замеры!P1045)</f>
        <v xml:space="preserve"> </v>
      </c>
      <c r="F1049" s="30" t="str">
        <f>IF(Замеры!T1045=0," ","---")</f>
        <v xml:space="preserve"> </v>
      </c>
      <c r="G1049" s="31" t="str">
        <f>IF(Замеры!T1045=0," ",Замеры!I1045)</f>
        <v xml:space="preserve"> </v>
      </c>
      <c r="H1049" s="31" t="str">
        <f>CONCATENATE(Замеры!AE1045,Замеры!U1045,Замеры!AF1045)</f>
        <v>0 0</v>
      </c>
      <c r="I1049" s="29" t="str">
        <f>CONCATENATE(Замеры!AC1045,Замеры!U1045,Замеры!AD1045)</f>
        <v>0 0</v>
      </c>
      <c r="J1049" s="31" t="str">
        <f>IF(Замеры!T1045=0," ",G1049*2.55)</f>
        <v xml:space="preserve"> </v>
      </c>
      <c r="K1049" s="29" t="str">
        <f>IF(Замеры!T1045=0," ",Замеры!AA1045)</f>
        <v xml:space="preserve"> </v>
      </c>
      <c r="L1049" s="29" t="str">
        <f>IF(Замеры!T1045=0," ",Замеры!AB1045)</f>
        <v xml:space="preserve"> </v>
      </c>
      <c r="M1049" s="29" t="str">
        <f>IF(Замеры!T1045=0," ",0.1)</f>
        <v xml:space="preserve"> </v>
      </c>
      <c r="N1049" s="29" t="str">
        <f>IF(Замеры!T1045=0," ",Замеры!T1045)</f>
        <v xml:space="preserve"> </v>
      </c>
      <c r="O1049" s="29" t="str">
        <f>Замеры!U1045</f>
        <v xml:space="preserve"> </v>
      </c>
      <c r="P1049" s="29" t="str">
        <f>Замеры!V1045</f>
        <v xml:space="preserve"> </v>
      </c>
      <c r="Q1049" s="29" t="str">
        <f>IF(Замеры!T1045=0," ","+")</f>
        <v xml:space="preserve"> </v>
      </c>
      <c r="R1049" s="32">
        <f>Замеры!S1045</f>
        <v>0</v>
      </c>
      <c r="W1049" s="33" t="e">
        <f t="shared" si="32"/>
        <v>#VALUE!</v>
      </c>
      <c r="X1049" s="31" t="s">
        <v>75</v>
      </c>
      <c r="Y1049" s="33" t="e">
        <f t="shared" si="33"/>
        <v>#VALUE!</v>
      </c>
      <c r="Z1049" s="32"/>
    </row>
    <row r="1050" spans="1:26" x14ac:dyDescent="0.3">
      <c r="A1050" s="35">
        <f>IF(Замеры!B1046=0, " ", Замеры!B1046)</f>
        <v>1041</v>
      </c>
      <c r="B1050" s="37" t="str">
        <f>CONCATENATE(Замеры!C1046,Замеры!E1046)</f>
        <v>Группа от QF</v>
      </c>
      <c r="C1050" s="35" t="str">
        <f>IF(Замеры!H1046=0," ", Замеры!H1046)</f>
        <v xml:space="preserve"> </v>
      </c>
      <c r="D1050" s="29" t="str">
        <f>IF(Замеры!T1046=0, " ", Замеры!R1046)</f>
        <v xml:space="preserve"> </v>
      </c>
      <c r="E1050" s="29" t="str">
        <f>CONCATENATE(Замеры!N1046,Замеры!Q1046,Замеры!P1046)</f>
        <v xml:space="preserve"> </v>
      </c>
      <c r="F1050" s="30" t="str">
        <f>IF(Замеры!T1046=0," ","---")</f>
        <v xml:space="preserve"> </v>
      </c>
      <c r="G1050" s="31" t="str">
        <f>IF(Замеры!T1046=0," ",Замеры!I1046)</f>
        <v xml:space="preserve"> </v>
      </c>
      <c r="H1050" s="31" t="str">
        <f>CONCATENATE(Замеры!AE1046,Замеры!U1046,Замеры!AF1046)</f>
        <v>0 0</v>
      </c>
      <c r="I1050" s="29" t="str">
        <f>CONCATENATE(Замеры!AC1046,Замеры!U1046,Замеры!AD1046)</f>
        <v>0 0</v>
      </c>
      <c r="J1050" s="31" t="str">
        <f>IF(Замеры!T1046=0," ",G1050*2.55)</f>
        <v xml:space="preserve"> </v>
      </c>
      <c r="K1050" s="29" t="str">
        <f>IF(Замеры!T1046=0," ",Замеры!AA1046)</f>
        <v xml:space="preserve"> </v>
      </c>
      <c r="L1050" s="29" t="str">
        <f>IF(Замеры!T1046=0," ",Замеры!AB1046)</f>
        <v xml:space="preserve"> </v>
      </c>
      <c r="M1050" s="29" t="str">
        <f>IF(Замеры!T1046=0," ",0.1)</f>
        <v xml:space="preserve"> </v>
      </c>
      <c r="N1050" s="29" t="str">
        <f>IF(Замеры!T1046=0," ",Замеры!T1046)</f>
        <v xml:space="preserve"> </v>
      </c>
      <c r="O1050" s="29" t="str">
        <f>Замеры!U1046</f>
        <v xml:space="preserve"> </v>
      </c>
      <c r="P1050" s="29" t="str">
        <f>Замеры!V1046</f>
        <v xml:space="preserve"> </v>
      </c>
      <c r="Q1050" s="29" t="str">
        <f>IF(Замеры!T1046=0," ","+")</f>
        <v xml:space="preserve"> </v>
      </c>
      <c r="R1050" s="32">
        <f>Замеры!S1046</f>
        <v>0</v>
      </c>
      <c r="W1050" s="33" t="e">
        <f t="shared" si="32"/>
        <v>#VALUE!</v>
      </c>
      <c r="X1050" s="31" t="s">
        <v>75</v>
      </c>
      <c r="Y1050" s="33" t="e">
        <f t="shared" si="33"/>
        <v>#VALUE!</v>
      </c>
      <c r="Z1050" s="32"/>
    </row>
    <row r="1051" spans="1:26" x14ac:dyDescent="0.3">
      <c r="A1051" s="35">
        <f>IF(Замеры!B1047=0, " ", Замеры!B1047)</f>
        <v>1042</v>
      </c>
      <c r="B1051" s="37" t="str">
        <f>CONCATENATE(Замеры!C1047,Замеры!E1047)</f>
        <v>Группа от QF</v>
      </c>
      <c r="C1051" s="35" t="str">
        <f>IF(Замеры!H1047=0," ", Замеры!H1047)</f>
        <v xml:space="preserve"> </v>
      </c>
      <c r="D1051" s="29" t="str">
        <f>IF(Замеры!T1047=0, " ", Замеры!R1047)</f>
        <v xml:space="preserve"> </v>
      </c>
      <c r="E1051" s="29" t="str">
        <f>CONCATENATE(Замеры!N1047,Замеры!Q1047,Замеры!P1047)</f>
        <v xml:space="preserve"> </v>
      </c>
      <c r="F1051" s="30" t="str">
        <f>IF(Замеры!T1047=0," ","---")</f>
        <v xml:space="preserve"> </v>
      </c>
      <c r="G1051" s="31" t="str">
        <f>IF(Замеры!T1047=0," ",Замеры!I1047)</f>
        <v xml:space="preserve"> </v>
      </c>
      <c r="H1051" s="31" t="str">
        <f>CONCATENATE(Замеры!AE1047,Замеры!U1047,Замеры!AF1047)</f>
        <v>0 0</v>
      </c>
      <c r="I1051" s="29" t="str">
        <f>CONCATENATE(Замеры!AC1047,Замеры!U1047,Замеры!AD1047)</f>
        <v>0 0</v>
      </c>
      <c r="J1051" s="31" t="str">
        <f>IF(Замеры!T1047=0," ",G1051*2.55)</f>
        <v xml:space="preserve"> </v>
      </c>
      <c r="K1051" s="29" t="str">
        <f>IF(Замеры!T1047=0," ",Замеры!AA1047)</f>
        <v xml:space="preserve"> </v>
      </c>
      <c r="L1051" s="29" t="str">
        <f>IF(Замеры!T1047=0," ",Замеры!AB1047)</f>
        <v xml:space="preserve"> </v>
      </c>
      <c r="M1051" s="29" t="str">
        <f>IF(Замеры!T1047=0," ",0.1)</f>
        <v xml:space="preserve"> </v>
      </c>
      <c r="N1051" s="29" t="str">
        <f>IF(Замеры!T1047=0," ",Замеры!T1047)</f>
        <v xml:space="preserve"> </v>
      </c>
      <c r="O1051" s="29" t="str">
        <f>Замеры!U1047</f>
        <v xml:space="preserve"> </v>
      </c>
      <c r="P1051" s="29" t="str">
        <f>Замеры!V1047</f>
        <v xml:space="preserve"> </v>
      </c>
      <c r="Q1051" s="29" t="str">
        <f>IF(Замеры!T1047=0," ","+")</f>
        <v xml:space="preserve"> </v>
      </c>
      <c r="R1051" s="32">
        <f>Замеры!S1047</f>
        <v>0</v>
      </c>
      <c r="W1051" s="33" t="e">
        <f t="shared" si="32"/>
        <v>#VALUE!</v>
      </c>
      <c r="X1051" s="31" t="s">
        <v>75</v>
      </c>
      <c r="Y1051" s="33" t="e">
        <f t="shared" si="33"/>
        <v>#VALUE!</v>
      </c>
      <c r="Z1051" s="32"/>
    </row>
    <row r="1052" spans="1:26" x14ac:dyDescent="0.3">
      <c r="A1052" s="35">
        <f>IF(Замеры!B1048=0, " ", Замеры!B1048)</f>
        <v>1043</v>
      </c>
      <c r="B1052" s="37" t="str">
        <f>CONCATENATE(Замеры!C1048,Замеры!E1048)</f>
        <v>Группа от QF</v>
      </c>
      <c r="C1052" s="35" t="str">
        <f>IF(Замеры!H1048=0," ", Замеры!H1048)</f>
        <v xml:space="preserve"> </v>
      </c>
      <c r="D1052" s="29" t="str">
        <f>IF(Замеры!T1048=0, " ", Замеры!R1048)</f>
        <v xml:space="preserve"> </v>
      </c>
      <c r="E1052" s="29" t="str">
        <f>CONCATENATE(Замеры!N1048,Замеры!Q1048,Замеры!P1048)</f>
        <v xml:space="preserve"> </v>
      </c>
      <c r="F1052" s="30" t="str">
        <f>IF(Замеры!T1048=0," ","---")</f>
        <v xml:space="preserve"> </v>
      </c>
      <c r="G1052" s="31" t="str">
        <f>IF(Замеры!T1048=0," ",Замеры!I1048)</f>
        <v xml:space="preserve"> </v>
      </c>
      <c r="H1052" s="31" t="str">
        <f>CONCATENATE(Замеры!AE1048,Замеры!U1048,Замеры!AF1048)</f>
        <v>0 0</v>
      </c>
      <c r="I1052" s="29" t="str">
        <f>CONCATENATE(Замеры!AC1048,Замеры!U1048,Замеры!AD1048)</f>
        <v>0 0</v>
      </c>
      <c r="J1052" s="31" t="str">
        <f>IF(Замеры!T1048=0," ",G1052*2.55)</f>
        <v xml:space="preserve"> </v>
      </c>
      <c r="K1052" s="29" t="str">
        <f>IF(Замеры!T1048=0," ",Замеры!AA1048)</f>
        <v xml:space="preserve"> </v>
      </c>
      <c r="L1052" s="29" t="str">
        <f>IF(Замеры!T1048=0," ",Замеры!AB1048)</f>
        <v xml:space="preserve"> </v>
      </c>
      <c r="M1052" s="29" t="str">
        <f>IF(Замеры!T1048=0," ",0.1)</f>
        <v xml:space="preserve"> </v>
      </c>
      <c r="N1052" s="29" t="str">
        <f>IF(Замеры!T1048=0," ",Замеры!T1048)</f>
        <v xml:space="preserve"> </v>
      </c>
      <c r="O1052" s="29" t="str">
        <f>Замеры!U1048</f>
        <v xml:space="preserve"> </v>
      </c>
      <c r="P1052" s="29" t="str">
        <f>Замеры!V1048</f>
        <v xml:space="preserve"> </v>
      </c>
      <c r="Q1052" s="29" t="str">
        <f>IF(Замеры!T1048=0," ","+")</f>
        <v xml:space="preserve"> </v>
      </c>
      <c r="R1052" s="32">
        <f>Замеры!S1048</f>
        <v>0</v>
      </c>
      <c r="W1052" s="33" t="e">
        <f t="shared" si="32"/>
        <v>#VALUE!</v>
      </c>
      <c r="X1052" s="31" t="s">
        <v>75</v>
      </c>
      <c r="Y1052" s="33" t="e">
        <f t="shared" si="33"/>
        <v>#VALUE!</v>
      </c>
      <c r="Z1052" s="32"/>
    </row>
    <row r="1053" spans="1:26" x14ac:dyDescent="0.3">
      <c r="A1053" s="35">
        <f>IF(Замеры!B1049=0, " ", Замеры!B1049)</f>
        <v>1044</v>
      </c>
      <c r="B1053" s="37" t="str">
        <f>CONCATENATE(Замеры!C1049,Замеры!E1049)</f>
        <v>Группа от QF</v>
      </c>
      <c r="C1053" s="35" t="str">
        <f>IF(Замеры!H1049=0," ", Замеры!H1049)</f>
        <v xml:space="preserve"> </v>
      </c>
      <c r="D1053" s="29" t="str">
        <f>IF(Замеры!T1049=0, " ", Замеры!R1049)</f>
        <v xml:space="preserve"> </v>
      </c>
      <c r="E1053" s="29" t="str">
        <f>CONCATENATE(Замеры!N1049,Замеры!Q1049,Замеры!P1049)</f>
        <v xml:space="preserve"> </v>
      </c>
      <c r="F1053" s="30" t="str">
        <f>IF(Замеры!T1049=0," ","---")</f>
        <v xml:space="preserve"> </v>
      </c>
      <c r="G1053" s="31" t="str">
        <f>IF(Замеры!T1049=0," ",Замеры!I1049)</f>
        <v xml:space="preserve"> </v>
      </c>
      <c r="H1053" s="31" t="str">
        <f>CONCATENATE(Замеры!AE1049,Замеры!U1049,Замеры!AF1049)</f>
        <v>0 0</v>
      </c>
      <c r="I1053" s="29" t="str">
        <f>CONCATENATE(Замеры!AC1049,Замеры!U1049,Замеры!AD1049)</f>
        <v>0 0</v>
      </c>
      <c r="J1053" s="31" t="str">
        <f>IF(Замеры!T1049=0," ",G1053*2.55)</f>
        <v xml:space="preserve"> </v>
      </c>
      <c r="K1053" s="29" t="str">
        <f>IF(Замеры!T1049=0," ",Замеры!AA1049)</f>
        <v xml:space="preserve"> </v>
      </c>
      <c r="L1053" s="29" t="str">
        <f>IF(Замеры!T1049=0," ",Замеры!AB1049)</f>
        <v xml:space="preserve"> </v>
      </c>
      <c r="M1053" s="29" t="str">
        <f>IF(Замеры!T1049=0," ",0.1)</f>
        <v xml:space="preserve"> </v>
      </c>
      <c r="N1053" s="29" t="str">
        <f>IF(Замеры!T1049=0," ",Замеры!T1049)</f>
        <v xml:space="preserve"> </v>
      </c>
      <c r="O1053" s="29" t="str">
        <f>Замеры!U1049</f>
        <v xml:space="preserve"> </v>
      </c>
      <c r="P1053" s="29" t="str">
        <f>Замеры!V1049</f>
        <v xml:space="preserve"> </v>
      </c>
      <c r="Q1053" s="29" t="str">
        <f>IF(Замеры!T1049=0," ","+")</f>
        <v xml:space="preserve"> </v>
      </c>
      <c r="R1053" s="32">
        <f>Замеры!S1049</f>
        <v>0</v>
      </c>
      <c r="W1053" s="33" t="e">
        <f t="shared" si="32"/>
        <v>#VALUE!</v>
      </c>
      <c r="X1053" s="31" t="s">
        <v>75</v>
      </c>
      <c r="Y1053" s="33" t="e">
        <f t="shared" si="33"/>
        <v>#VALUE!</v>
      </c>
      <c r="Z1053" s="32"/>
    </row>
    <row r="1054" spans="1:26" x14ac:dyDescent="0.3">
      <c r="A1054" s="35">
        <f>IF(Замеры!B1050=0, " ", Замеры!B1050)</f>
        <v>1045</v>
      </c>
      <c r="B1054" s="37" t="str">
        <f>CONCATENATE(Замеры!C1050,Замеры!E1050)</f>
        <v>Группа от QF</v>
      </c>
      <c r="C1054" s="35" t="str">
        <f>IF(Замеры!H1050=0," ", Замеры!H1050)</f>
        <v xml:space="preserve"> </v>
      </c>
      <c r="D1054" s="29" t="str">
        <f>IF(Замеры!T1050=0, " ", Замеры!R1050)</f>
        <v xml:space="preserve"> </v>
      </c>
      <c r="E1054" s="29" t="str">
        <f>CONCATENATE(Замеры!N1050,Замеры!Q1050,Замеры!P1050)</f>
        <v xml:space="preserve"> </v>
      </c>
      <c r="F1054" s="30" t="str">
        <f>IF(Замеры!T1050=0," ","---")</f>
        <v xml:space="preserve"> </v>
      </c>
      <c r="G1054" s="31" t="str">
        <f>IF(Замеры!T1050=0," ",Замеры!I1050)</f>
        <v xml:space="preserve"> </v>
      </c>
      <c r="H1054" s="31" t="str">
        <f>CONCATENATE(Замеры!AE1050,Замеры!U1050,Замеры!AF1050)</f>
        <v>0 0</v>
      </c>
      <c r="I1054" s="29" t="str">
        <f>CONCATENATE(Замеры!AC1050,Замеры!U1050,Замеры!AD1050)</f>
        <v>0 0</v>
      </c>
      <c r="J1054" s="31" t="str">
        <f>IF(Замеры!T1050=0," ",G1054*2.55)</f>
        <v xml:space="preserve"> </v>
      </c>
      <c r="K1054" s="29" t="str">
        <f>IF(Замеры!T1050=0," ",Замеры!AA1050)</f>
        <v xml:space="preserve"> </v>
      </c>
      <c r="L1054" s="29" t="str">
        <f>IF(Замеры!T1050=0," ",Замеры!AB1050)</f>
        <v xml:space="preserve"> </v>
      </c>
      <c r="M1054" s="29" t="str">
        <f>IF(Замеры!T1050=0," ",0.1)</f>
        <v xml:space="preserve"> </v>
      </c>
      <c r="N1054" s="29" t="str">
        <f>IF(Замеры!T1050=0," ",Замеры!T1050)</f>
        <v xml:space="preserve"> </v>
      </c>
      <c r="O1054" s="29" t="str">
        <f>Замеры!U1050</f>
        <v xml:space="preserve"> </v>
      </c>
      <c r="P1054" s="29" t="str">
        <f>Замеры!V1050</f>
        <v xml:space="preserve"> </v>
      </c>
      <c r="Q1054" s="29" t="str">
        <f>IF(Замеры!T1050=0," ","+")</f>
        <v xml:space="preserve"> </v>
      </c>
      <c r="R1054" s="32">
        <f>Замеры!S1050</f>
        <v>0</v>
      </c>
      <c r="W1054" s="33" t="e">
        <f t="shared" si="32"/>
        <v>#VALUE!</v>
      </c>
      <c r="X1054" s="31" t="s">
        <v>75</v>
      </c>
      <c r="Y1054" s="33" t="e">
        <f t="shared" si="33"/>
        <v>#VALUE!</v>
      </c>
      <c r="Z1054" s="32"/>
    </row>
    <row r="1055" spans="1:26" x14ac:dyDescent="0.3">
      <c r="A1055" s="35">
        <f>IF(Замеры!B1051=0, " ", Замеры!B1051)</f>
        <v>1046</v>
      </c>
      <c r="B1055" s="37" t="str">
        <f>CONCATENATE(Замеры!C1051,Замеры!E1051)</f>
        <v>Группа от QF</v>
      </c>
      <c r="C1055" s="35" t="str">
        <f>IF(Замеры!H1051=0," ", Замеры!H1051)</f>
        <v xml:space="preserve"> </v>
      </c>
      <c r="D1055" s="29" t="str">
        <f>IF(Замеры!T1051=0, " ", Замеры!R1051)</f>
        <v xml:space="preserve"> </v>
      </c>
      <c r="E1055" s="29" t="str">
        <f>CONCATENATE(Замеры!N1051,Замеры!Q1051,Замеры!P1051)</f>
        <v xml:space="preserve"> </v>
      </c>
      <c r="F1055" s="30" t="str">
        <f>IF(Замеры!T1051=0," ","---")</f>
        <v xml:space="preserve"> </v>
      </c>
      <c r="G1055" s="31" t="str">
        <f>IF(Замеры!T1051=0," ",Замеры!I1051)</f>
        <v xml:space="preserve"> </v>
      </c>
      <c r="H1055" s="31" t="str">
        <f>CONCATENATE(Замеры!AE1051,Замеры!U1051,Замеры!AF1051)</f>
        <v>0 0</v>
      </c>
      <c r="I1055" s="29" t="str">
        <f>CONCATENATE(Замеры!AC1051,Замеры!U1051,Замеры!AD1051)</f>
        <v>0 0</v>
      </c>
      <c r="J1055" s="31" t="str">
        <f>IF(Замеры!T1051=0," ",G1055*2.55)</f>
        <v xml:space="preserve"> </v>
      </c>
      <c r="K1055" s="29" t="str">
        <f>IF(Замеры!T1051=0," ",Замеры!AA1051)</f>
        <v xml:space="preserve"> </v>
      </c>
      <c r="L1055" s="29" t="str">
        <f>IF(Замеры!T1051=0," ",Замеры!AB1051)</f>
        <v xml:space="preserve"> </v>
      </c>
      <c r="M1055" s="29" t="str">
        <f>IF(Замеры!T1051=0," ",0.1)</f>
        <v xml:space="preserve"> </v>
      </c>
      <c r="N1055" s="29" t="str">
        <f>IF(Замеры!T1051=0," ",Замеры!T1051)</f>
        <v xml:space="preserve"> </v>
      </c>
      <c r="O1055" s="29" t="str">
        <f>Замеры!U1051</f>
        <v xml:space="preserve"> </v>
      </c>
      <c r="P1055" s="29" t="str">
        <f>Замеры!V1051</f>
        <v xml:space="preserve"> </v>
      </c>
      <c r="Q1055" s="29" t="str">
        <f>IF(Замеры!T1051=0," ","+")</f>
        <v xml:space="preserve"> </v>
      </c>
      <c r="R1055" s="32">
        <f>Замеры!S1051</f>
        <v>0</v>
      </c>
      <c r="W1055" s="33" t="e">
        <f t="shared" si="32"/>
        <v>#VALUE!</v>
      </c>
      <c r="X1055" s="31" t="s">
        <v>75</v>
      </c>
      <c r="Y1055" s="33" t="e">
        <f t="shared" si="33"/>
        <v>#VALUE!</v>
      </c>
      <c r="Z1055" s="32"/>
    </row>
    <row r="1056" spans="1:26" x14ac:dyDescent="0.3">
      <c r="A1056" s="35">
        <f>IF(Замеры!B1052=0, " ", Замеры!B1052)</f>
        <v>1047</v>
      </c>
      <c r="B1056" s="37" t="str">
        <f>CONCATENATE(Замеры!C1052,Замеры!E1052)</f>
        <v>Группа от QF</v>
      </c>
      <c r="C1056" s="35" t="str">
        <f>IF(Замеры!H1052=0," ", Замеры!H1052)</f>
        <v xml:space="preserve"> </v>
      </c>
      <c r="D1056" s="29" t="str">
        <f>IF(Замеры!T1052=0, " ", Замеры!R1052)</f>
        <v xml:space="preserve"> </v>
      </c>
      <c r="E1056" s="29" t="str">
        <f>CONCATENATE(Замеры!N1052,Замеры!Q1052,Замеры!P1052)</f>
        <v xml:space="preserve"> </v>
      </c>
      <c r="F1056" s="30" t="str">
        <f>IF(Замеры!T1052=0," ","---")</f>
        <v xml:space="preserve"> </v>
      </c>
      <c r="G1056" s="31" t="str">
        <f>IF(Замеры!T1052=0," ",Замеры!I1052)</f>
        <v xml:space="preserve"> </v>
      </c>
      <c r="H1056" s="31" t="str">
        <f>CONCATENATE(Замеры!AE1052,Замеры!U1052,Замеры!AF1052)</f>
        <v>0 0</v>
      </c>
      <c r="I1056" s="29" t="str">
        <f>CONCATENATE(Замеры!AC1052,Замеры!U1052,Замеры!AD1052)</f>
        <v>0 0</v>
      </c>
      <c r="J1056" s="31" t="str">
        <f>IF(Замеры!T1052=0," ",G1056*2.55)</f>
        <v xml:space="preserve"> </v>
      </c>
      <c r="K1056" s="29" t="str">
        <f>IF(Замеры!T1052=0," ",Замеры!AA1052)</f>
        <v xml:space="preserve"> </v>
      </c>
      <c r="L1056" s="29" t="str">
        <f>IF(Замеры!T1052=0," ",Замеры!AB1052)</f>
        <v xml:space="preserve"> </v>
      </c>
      <c r="M1056" s="29" t="str">
        <f>IF(Замеры!T1052=0," ",0.1)</f>
        <v xml:space="preserve"> </v>
      </c>
      <c r="N1056" s="29" t="str">
        <f>IF(Замеры!T1052=0," ",Замеры!T1052)</f>
        <v xml:space="preserve"> </v>
      </c>
      <c r="O1056" s="29" t="str">
        <f>Замеры!U1052</f>
        <v xml:space="preserve"> </v>
      </c>
      <c r="P1056" s="29" t="str">
        <f>Замеры!V1052</f>
        <v xml:space="preserve"> </v>
      </c>
      <c r="Q1056" s="29" t="str">
        <f>IF(Замеры!T1052=0," ","+")</f>
        <v xml:space="preserve"> </v>
      </c>
      <c r="R1056" s="32">
        <f>Замеры!S1052</f>
        <v>0</v>
      </c>
      <c r="W1056" s="33" t="e">
        <f t="shared" si="32"/>
        <v>#VALUE!</v>
      </c>
      <c r="X1056" s="31" t="s">
        <v>75</v>
      </c>
      <c r="Y1056" s="33" t="e">
        <f t="shared" si="33"/>
        <v>#VALUE!</v>
      </c>
      <c r="Z1056" s="32"/>
    </row>
    <row r="1057" spans="1:26" x14ac:dyDescent="0.3">
      <c r="A1057" s="35">
        <f>IF(Замеры!B1053=0, " ", Замеры!B1053)</f>
        <v>1048</v>
      </c>
      <c r="B1057" s="37" t="str">
        <f>CONCATENATE(Замеры!C1053,Замеры!E1053)</f>
        <v>Группа от QF</v>
      </c>
      <c r="C1057" s="35" t="str">
        <f>IF(Замеры!H1053=0," ", Замеры!H1053)</f>
        <v xml:space="preserve"> </v>
      </c>
      <c r="D1057" s="29" t="str">
        <f>IF(Замеры!T1053=0, " ", Замеры!R1053)</f>
        <v xml:space="preserve"> </v>
      </c>
      <c r="E1057" s="29" t="str">
        <f>CONCATENATE(Замеры!N1053,Замеры!Q1053,Замеры!P1053)</f>
        <v xml:space="preserve"> </v>
      </c>
      <c r="F1057" s="30" t="str">
        <f>IF(Замеры!T1053=0," ","---")</f>
        <v xml:space="preserve"> </v>
      </c>
      <c r="G1057" s="31" t="str">
        <f>IF(Замеры!T1053=0," ",Замеры!I1053)</f>
        <v xml:space="preserve"> </v>
      </c>
      <c r="H1057" s="31" t="str">
        <f>CONCATENATE(Замеры!AE1053,Замеры!U1053,Замеры!AF1053)</f>
        <v>0 0</v>
      </c>
      <c r="I1057" s="29" t="str">
        <f>CONCATENATE(Замеры!AC1053,Замеры!U1053,Замеры!AD1053)</f>
        <v>0 0</v>
      </c>
      <c r="J1057" s="31" t="str">
        <f>IF(Замеры!T1053=0," ",G1057*2.55)</f>
        <v xml:space="preserve"> </v>
      </c>
      <c r="K1057" s="29" t="str">
        <f>IF(Замеры!T1053=0," ",Замеры!AA1053)</f>
        <v xml:space="preserve"> </v>
      </c>
      <c r="L1057" s="29" t="str">
        <f>IF(Замеры!T1053=0," ",Замеры!AB1053)</f>
        <v xml:space="preserve"> </v>
      </c>
      <c r="M1057" s="29" t="str">
        <f>IF(Замеры!T1053=0," ",0.1)</f>
        <v xml:space="preserve"> </v>
      </c>
      <c r="N1057" s="29" t="str">
        <f>IF(Замеры!T1053=0," ",Замеры!T1053)</f>
        <v xml:space="preserve"> </v>
      </c>
      <c r="O1057" s="29" t="str">
        <f>Замеры!U1053</f>
        <v xml:space="preserve"> </v>
      </c>
      <c r="P1057" s="29" t="str">
        <f>Замеры!V1053</f>
        <v xml:space="preserve"> </v>
      </c>
      <c r="Q1057" s="29" t="str">
        <f>IF(Замеры!T1053=0," ","+")</f>
        <v xml:space="preserve"> </v>
      </c>
      <c r="R1057" s="32">
        <f>Замеры!S1053</f>
        <v>0</v>
      </c>
      <c r="W1057" s="33" t="e">
        <f t="shared" si="32"/>
        <v>#VALUE!</v>
      </c>
      <c r="X1057" s="31" t="s">
        <v>75</v>
      </c>
      <c r="Y1057" s="33" t="e">
        <f t="shared" si="33"/>
        <v>#VALUE!</v>
      </c>
      <c r="Z1057" s="32"/>
    </row>
    <row r="1058" spans="1:26" x14ac:dyDescent="0.3">
      <c r="A1058" s="35">
        <f>IF(Замеры!B1054=0, " ", Замеры!B1054)</f>
        <v>1049</v>
      </c>
      <c r="B1058" s="37" t="str">
        <f>CONCATENATE(Замеры!C1054,Замеры!E1054)</f>
        <v>Группа от QF</v>
      </c>
      <c r="C1058" s="35" t="str">
        <f>IF(Замеры!H1054=0," ", Замеры!H1054)</f>
        <v xml:space="preserve"> </v>
      </c>
      <c r="D1058" s="29" t="str">
        <f>IF(Замеры!T1054=0, " ", Замеры!R1054)</f>
        <v xml:space="preserve"> </v>
      </c>
      <c r="E1058" s="29" t="str">
        <f>CONCATENATE(Замеры!N1054,Замеры!Q1054,Замеры!P1054)</f>
        <v xml:space="preserve"> </v>
      </c>
      <c r="F1058" s="30" t="str">
        <f>IF(Замеры!T1054=0," ","---")</f>
        <v xml:space="preserve"> </v>
      </c>
      <c r="G1058" s="31" t="str">
        <f>IF(Замеры!T1054=0," ",Замеры!I1054)</f>
        <v xml:space="preserve"> </v>
      </c>
      <c r="H1058" s="31" t="str">
        <f>CONCATENATE(Замеры!AE1054,Замеры!U1054,Замеры!AF1054)</f>
        <v>0 0</v>
      </c>
      <c r="I1058" s="29" t="str">
        <f>CONCATENATE(Замеры!AC1054,Замеры!U1054,Замеры!AD1054)</f>
        <v>0 0</v>
      </c>
      <c r="J1058" s="31" t="str">
        <f>IF(Замеры!T1054=0," ",G1058*2.55)</f>
        <v xml:space="preserve"> </v>
      </c>
      <c r="K1058" s="29" t="str">
        <f>IF(Замеры!T1054=0," ",Замеры!AA1054)</f>
        <v xml:space="preserve"> </v>
      </c>
      <c r="L1058" s="29" t="str">
        <f>IF(Замеры!T1054=0," ",Замеры!AB1054)</f>
        <v xml:space="preserve"> </v>
      </c>
      <c r="M1058" s="29" t="str">
        <f>IF(Замеры!T1054=0," ",0.1)</f>
        <v xml:space="preserve"> </v>
      </c>
      <c r="N1058" s="29" t="str">
        <f>IF(Замеры!T1054=0," ",Замеры!T1054)</f>
        <v xml:space="preserve"> </v>
      </c>
      <c r="O1058" s="29" t="str">
        <f>Замеры!U1054</f>
        <v xml:space="preserve"> </v>
      </c>
      <c r="P1058" s="29" t="str">
        <f>Замеры!V1054</f>
        <v xml:space="preserve"> </v>
      </c>
      <c r="Q1058" s="29" t="str">
        <f>IF(Замеры!T1054=0," ","+")</f>
        <v xml:space="preserve"> </v>
      </c>
      <c r="R1058" s="32">
        <f>Замеры!S1054</f>
        <v>0</v>
      </c>
      <c r="W1058" s="33" t="e">
        <f t="shared" si="32"/>
        <v>#VALUE!</v>
      </c>
      <c r="X1058" s="31" t="s">
        <v>75</v>
      </c>
      <c r="Y1058" s="33" t="e">
        <f t="shared" si="33"/>
        <v>#VALUE!</v>
      </c>
      <c r="Z1058" s="32"/>
    </row>
    <row r="1059" spans="1:26" x14ac:dyDescent="0.3">
      <c r="A1059" s="35">
        <f>IF(Замеры!B1055=0, " ", Замеры!B1055)</f>
        <v>1050</v>
      </c>
      <c r="B1059" s="37" t="str">
        <f>CONCATENATE(Замеры!C1055,Замеры!E1055)</f>
        <v>Группа от QF</v>
      </c>
      <c r="C1059" s="35" t="str">
        <f>IF(Замеры!H1055=0," ", Замеры!H1055)</f>
        <v xml:space="preserve"> </v>
      </c>
      <c r="D1059" s="29" t="str">
        <f>IF(Замеры!T1055=0, " ", Замеры!R1055)</f>
        <v xml:space="preserve"> </v>
      </c>
      <c r="E1059" s="29" t="str">
        <f>CONCATENATE(Замеры!N1055,Замеры!Q1055,Замеры!P1055)</f>
        <v xml:space="preserve"> </v>
      </c>
      <c r="F1059" s="30" t="str">
        <f>IF(Замеры!T1055=0," ","---")</f>
        <v xml:space="preserve"> </v>
      </c>
      <c r="G1059" s="31" t="str">
        <f>IF(Замеры!T1055=0," ",Замеры!I1055)</f>
        <v xml:space="preserve"> </v>
      </c>
      <c r="H1059" s="31" t="str">
        <f>CONCATENATE(Замеры!AE1055,Замеры!U1055,Замеры!AF1055)</f>
        <v>0 0</v>
      </c>
      <c r="I1059" s="29" t="str">
        <f>CONCATENATE(Замеры!AC1055,Замеры!U1055,Замеры!AD1055)</f>
        <v>0 0</v>
      </c>
      <c r="J1059" s="31" t="str">
        <f>IF(Замеры!T1055=0," ",G1059*2.55)</f>
        <v xml:space="preserve"> </v>
      </c>
      <c r="K1059" s="29" t="str">
        <f>IF(Замеры!T1055=0," ",Замеры!AA1055)</f>
        <v xml:space="preserve"> </v>
      </c>
      <c r="L1059" s="29" t="str">
        <f>IF(Замеры!T1055=0," ",Замеры!AB1055)</f>
        <v xml:space="preserve"> </v>
      </c>
      <c r="M1059" s="29" t="str">
        <f>IF(Замеры!T1055=0," ",0.1)</f>
        <v xml:space="preserve"> </v>
      </c>
      <c r="N1059" s="29" t="str">
        <f>IF(Замеры!T1055=0," ",Замеры!T1055)</f>
        <v xml:space="preserve"> </v>
      </c>
      <c r="O1059" s="29" t="str">
        <f>Замеры!U1055</f>
        <v xml:space="preserve"> </v>
      </c>
      <c r="P1059" s="29" t="str">
        <f>Замеры!V1055</f>
        <v xml:space="preserve"> </v>
      </c>
      <c r="Q1059" s="29" t="str">
        <f>IF(Замеры!T1055=0," ","+")</f>
        <v xml:space="preserve"> </v>
      </c>
      <c r="R1059" s="32">
        <f>Замеры!S1055</f>
        <v>0</v>
      </c>
      <c r="W1059" s="33" t="e">
        <f t="shared" si="32"/>
        <v>#VALUE!</v>
      </c>
      <c r="X1059" s="31" t="s">
        <v>75</v>
      </c>
      <c r="Y1059" s="33" t="e">
        <f t="shared" si="33"/>
        <v>#VALUE!</v>
      </c>
      <c r="Z1059" s="32"/>
    </row>
    <row r="1060" spans="1:26" x14ac:dyDescent="0.3">
      <c r="A1060" s="35">
        <f>IF(Замеры!B1056=0, " ", Замеры!B1056)</f>
        <v>1051</v>
      </c>
      <c r="B1060" s="37" t="str">
        <f>CONCATENATE(Замеры!C1056,Замеры!E1056)</f>
        <v>Группа от QF</v>
      </c>
      <c r="C1060" s="35" t="str">
        <f>IF(Замеры!H1056=0," ", Замеры!H1056)</f>
        <v xml:space="preserve"> </v>
      </c>
      <c r="D1060" s="29" t="str">
        <f>IF(Замеры!T1056=0, " ", Замеры!R1056)</f>
        <v xml:space="preserve"> </v>
      </c>
      <c r="E1060" s="29" t="str">
        <f>CONCATENATE(Замеры!N1056,Замеры!Q1056,Замеры!P1056)</f>
        <v xml:space="preserve"> </v>
      </c>
      <c r="F1060" s="30" t="str">
        <f>IF(Замеры!T1056=0," ","---")</f>
        <v xml:space="preserve"> </v>
      </c>
      <c r="G1060" s="31" t="str">
        <f>IF(Замеры!T1056=0," ",Замеры!I1056)</f>
        <v xml:space="preserve"> </v>
      </c>
      <c r="H1060" s="31" t="str">
        <f>CONCATENATE(Замеры!AE1056,Замеры!U1056,Замеры!AF1056)</f>
        <v>0 0</v>
      </c>
      <c r="I1060" s="29" t="str">
        <f>CONCATENATE(Замеры!AC1056,Замеры!U1056,Замеры!AD1056)</f>
        <v>0 0</v>
      </c>
      <c r="J1060" s="31" t="str">
        <f>IF(Замеры!T1056=0," ",G1060*2.55)</f>
        <v xml:space="preserve"> </v>
      </c>
      <c r="K1060" s="29" t="str">
        <f>IF(Замеры!T1056=0," ",Замеры!AA1056)</f>
        <v xml:space="preserve"> </v>
      </c>
      <c r="L1060" s="29" t="str">
        <f>IF(Замеры!T1056=0," ",Замеры!AB1056)</f>
        <v xml:space="preserve"> </v>
      </c>
      <c r="M1060" s="29" t="str">
        <f>IF(Замеры!T1056=0," ",0.1)</f>
        <v xml:space="preserve"> </v>
      </c>
      <c r="N1060" s="29" t="str">
        <f>IF(Замеры!T1056=0," ",Замеры!T1056)</f>
        <v xml:space="preserve"> </v>
      </c>
      <c r="O1060" s="29" t="str">
        <f>Замеры!U1056</f>
        <v xml:space="preserve"> </v>
      </c>
      <c r="P1060" s="29" t="str">
        <f>Замеры!V1056</f>
        <v xml:space="preserve"> </v>
      </c>
      <c r="Q1060" s="29" t="str">
        <f>IF(Замеры!T1056=0," ","+")</f>
        <v xml:space="preserve"> </v>
      </c>
      <c r="R1060" s="32">
        <f>Замеры!S1056</f>
        <v>0</v>
      </c>
      <c r="W1060" s="33" t="e">
        <f t="shared" si="32"/>
        <v>#VALUE!</v>
      </c>
      <c r="X1060" s="31" t="s">
        <v>75</v>
      </c>
      <c r="Y1060" s="33" t="e">
        <f t="shared" si="33"/>
        <v>#VALUE!</v>
      </c>
      <c r="Z1060" s="32"/>
    </row>
    <row r="1061" spans="1:26" x14ac:dyDescent="0.3">
      <c r="A1061" s="35">
        <f>IF(Замеры!B1057=0, " ", Замеры!B1057)</f>
        <v>1052</v>
      </c>
      <c r="B1061" s="37" t="str">
        <f>CONCATENATE(Замеры!C1057,Замеры!E1057)</f>
        <v>Группа от QF</v>
      </c>
      <c r="C1061" s="35" t="str">
        <f>IF(Замеры!H1057=0," ", Замеры!H1057)</f>
        <v xml:space="preserve"> </v>
      </c>
      <c r="D1061" s="29" t="str">
        <f>IF(Замеры!T1057=0, " ", Замеры!R1057)</f>
        <v xml:space="preserve"> </v>
      </c>
      <c r="E1061" s="29" t="str">
        <f>CONCATENATE(Замеры!N1057,Замеры!Q1057,Замеры!P1057)</f>
        <v xml:space="preserve"> </v>
      </c>
      <c r="F1061" s="30" t="str">
        <f>IF(Замеры!T1057=0," ","---")</f>
        <v xml:space="preserve"> </v>
      </c>
      <c r="G1061" s="31" t="str">
        <f>IF(Замеры!T1057=0," ",Замеры!I1057)</f>
        <v xml:space="preserve"> </v>
      </c>
      <c r="H1061" s="31" t="str">
        <f>CONCATENATE(Замеры!AE1057,Замеры!U1057,Замеры!AF1057)</f>
        <v>0 0</v>
      </c>
      <c r="I1061" s="29" t="str">
        <f>CONCATENATE(Замеры!AC1057,Замеры!U1057,Замеры!AD1057)</f>
        <v>0 0</v>
      </c>
      <c r="J1061" s="31" t="str">
        <f>IF(Замеры!T1057=0," ",G1061*2.55)</f>
        <v xml:space="preserve"> </v>
      </c>
      <c r="K1061" s="29" t="str">
        <f>IF(Замеры!T1057=0," ",Замеры!AA1057)</f>
        <v xml:space="preserve"> </v>
      </c>
      <c r="L1061" s="29" t="str">
        <f>IF(Замеры!T1057=0," ",Замеры!AB1057)</f>
        <v xml:space="preserve"> </v>
      </c>
      <c r="M1061" s="29" t="str">
        <f>IF(Замеры!T1057=0," ",0.1)</f>
        <v xml:space="preserve"> </v>
      </c>
      <c r="N1061" s="29" t="str">
        <f>IF(Замеры!T1057=0," ",Замеры!T1057)</f>
        <v xml:space="preserve"> </v>
      </c>
      <c r="O1061" s="29" t="str">
        <f>Замеры!U1057</f>
        <v xml:space="preserve"> </v>
      </c>
      <c r="P1061" s="29" t="str">
        <f>Замеры!V1057</f>
        <v xml:space="preserve"> </v>
      </c>
      <c r="Q1061" s="29" t="str">
        <f>IF(Замеры!T1057=0," ","+")</f>
        <v xml:space="preserve"> </v>
      </c>
      <c r="R1061" s="32">
        <f>Замеры!S1057</f>
        <v>0</v>
      </c>
      <c r="W1061" s="33" t="e">
        <f t="shared" si="32"/>
        <v>#VALUE!</v>
      </c>
      <c r="X1061" s="31" t="s">
        <v>75</v>
      </c>
      <c r="Y1061" s="33" t="e">
        <f t="shared" si="33"/>
        <v>#VALUE!</v>
      </c>
      <c r="Z1061" s="32"/>
    </row>
    <row r="1062" spans="1:26" x14ac:dyDescent="0.3">
      <c r="A1062" s="35">
        <f>IF(Замеры!B1058=0, " ", Замеры!B1058)</f>
        <v>1053</v>
      </c>
      <c r="B1062" s="37" t="str">
        <f>CONCATENATE(Замеры!C1058,Замеры!E1058)</f>
        <v>Группа от QF</v>
      </c>
      <c r="C1062" s="35" t="str">
        <f>IF(Замеры!H1058=0," ", Замеры!H1058)</f>
        <v xml:space="preserve"> </v>
      </c>
      <c r="D1062" s="29" t="str">
        <f>IF(Замеры!T1058=0, " ", Замеры!R1058)</f>
        <v xml:space="preserve"> </v>
      </c>
      <c r="E1062" s="29" t="str">
        <f>CONCATENATE(Замеры!N1058,Замеры!Q1058,Замеры!P1058)</f>
        <v xml:space="preserve"> </v>
      </c>
      <c r="F1062" s="30" t="str">
        <f>IF(Замеры!T1058=0," ","---")</f>
        <v xml:space="preserve"> </v>
      </c>
      <c r="G1062" s="31" t="str">
        <f>IF(Замеры!T1058=0," ",Замеры!I1058)</f>
        <v xml:space="preserve"> </v>
      </c>
      <c r="H1062" s="31" t="str">
        <f>CONCATENATE(Замеры!AE1058,Замеры!U1058,Замеры!AF1058)</f>
        <v>0 0</v>
      </c>
      <c r="I1062" s="29" t="str">
        <f>CONCATENATE(Замеры!AC1058,Замеры!U1058,Замеры!AD1058)</f>
        <v>0 0</v>
      </c>
      <c r="J1062" s="31" t="str">
        <f>IF(Замеры!T1058=0," ",G1062*2.55)</f>
        <v xml:space="preserve"> </v>
      </c>
      <c r="K1062" s="29" t="str">
        <f>IF(Замеры!T1058=0," ",Замеры!AA1058)</f>
        <v xml:space="preserve"> </v>
      </c>
      <c r="L1062" s="29" t="str">
        <f>IF(Замеры!T1058=0," ",Замеры!AB1058)</f>
        <v xml:space="preserve"> </v>
      </c>
      <c r="M1062" s="29" t="str">
        <f>IF(Замеры!T1058=0," ",0.1)</f>
        <v xml:space="preserve"> </v>
      </c>
      <c r="N1062" s="29" t="str">
        <f>IF(Замеры!T1058=0," ",Замеры!T1058)</f>
        <v xml:space="preserve"> </v>
      </c>
      <c r="O1062" s="29" t="str">
        <f>Замеры!U1058</f>
        <v xml:space="preserve"> </v>
      </c>
      <c r="P1062" s="29" t="str">
        <f>Замеры!V1058</f>
        <v xml:space="preserve"> </v>
      </c>
      <c r="Q1062" s="29" t="str">
        <f>IF(Замеры!T1058=0," ","+")</f>
        <v xml:space="preserve"> </v>
      </c>
      <c r="R1062" s="32">
        <f>Замеры!S1058</f>
        <v>0</v>
      </c>
      <c r="W1062" s="33" t="e">
        <f t="shared" si="32"/>
        <v>#VALUE!</v>
      </c>
      <c r="X1062" s="31" t="s">
        <v>75</v>
      </c>
      <c r="Y1062" s="33" t="e">
        <f t="shared" si="33"/>
        <v>#VALUE!</v>
      </c>
      <c r="Z1062" s="32"/>
    </row>
    <row r="1063" spans="1:26" x14ac:dyDescent="0.3">
      <c r="A1063" s="35">
        <f>IF(Замеры!B1059=0, " ", Замеры!B1059)</f>
        <v>1054</v>
      </c>
      <c r="B1063" s="37" t="str">
        <f>CONCATENATE(Замеры!C1059,Замеры!E1059)</f>
        <v>Группа от QF</v>
      </c>
      <c r="C1063" s="35" t="str">
        <f>IF(Замеры!H1059=0," ", Замеры!H1059)</f>
        <v xml:space="preserve"> </v>
      </c>
      <c r="D1063" s="29" t="str">
        <f>IF(Замеры!T1059=0, " ", Замеры!R1059)</f>
        <v xml:space="preserve"> </v>
      </c>
      <c r="E1063" s="29" t="str">
        <f>CONCATENATE(Замеры!N1059,Замеры!Q1059,Замеры!P1059)</f>
        <v xml:space="preserve"> </v>
      </c>
      <c r="F1063" s="30" t="str">
        <f>IF(Замеры!T1059=0," ","---")</f>
        <v xml:space="preserve"> </v>
      </c>
      <c r="G1063" s="31" t="str">
        <f>IF(Замеры!T1059=0," ",Замеры!I1059)</f>
        <v xml:space="preserve"> </v>
      </c>
      <c r="H1063" s="31" t="str">
        <f>CONCATENATE(Замеры!AE1059,Замеры!U1059,Замеры!AF1059)</f>
        <v>0 0</v>
      </c>
      <c r="I1063" s="29" t="str">
        <f>CONCATENATE(Замеры!AC1059,Замеры!U1059,Замеры!AD1059)</f>
        <v>0 0</v>
      </c>
      <c r="J1063" s="31" t="str">
        <f>IF(Замеры!T1059=0," ",G1063*2.55)</f>
        <v xml:space="preserve"> </v>
      </c>
      <c r="K1063" s="29" t="str">
        <f>IF(Замеры!T1059=0," ",Замеры!AA1059)</f>
        <v xml:space="preserve"> </v>
      </c>
      <c r="L1063" s="29" t="str">
        <f>IF(Замеры!T1059=0," ",Замеры!AB1059)</f>
        <v xml:space="preserve"> </v>
      </c>
      <c r="M1063" s="29" t="str">
        <f>IF(Замеры!T1059=0," ",0.1)</f>
        <v xml:space="preserve"> </v>
      </c>
      <c r="N1063" s="29" t="str">
        <f>IF(Замеры!T1059=0," ",Замеры!T1059)</f>
        <v xml:space="preserve"> </v>
      </c>
      <c r="O1063" s="29" t="str">
        <f>Замеры!U1059</f>
        <v xml:space="preserve"> </v>
      </c>
      <c r="P1063" s="29" t="str">
        <f>Замеры!V1059</f>
        <v xml:space="preserve"> </v>
      </c>
      <c r="Q1063" s="29" t="str">
        <f>IF(Замеры!T1059=0," ","+")</f>
        <v xml:space="preserve"> </v>
      </c>
      <c r="R1063" s="32">
        <f>Замеры!S1059</f>
        <v>0</v>
      </c>
      <c r="W1063" s="33" t="e">
        <f t="shared" si="32"/>
        <v>#VALUE!</v>
      </c>
      <c r="X1063" s="31" t="s">
        <v>75</v>
      </c>
      <c r="Y1063" s="33" t="e">
        <f t="shared" si="33"/>
        <v>#VALUE!</v>
      </c>
      <c r="Z1063" s="32"/>
    </row>
    <row r="1064" spans="1:26" x14ac:dyDescent="0.3">
      <c r="A1064" s="35">
        <f>IF(Замеры!B1060=0, " ", Замеры!B1060)</f>
        <v>1055</v>
      </c>
      <c r="B1064" s="37" t="str">
        <f>CONCATENATE(Замеры!C1060,Замеры!E1060)</f>
        <v>Группа от QF</v>
      </c>
      <c r="C1064" s="35" t="str">
        <f>IF(Замеры!H1060=0," ", Замеры!H1060)</f>
        <v xml:space="preserve"> </v>
      </c>
      <c r="D1064" s="29" t="str">
        <f>IF(Замеры!T1060=0, " ", Замеры!R1060)</f>
        <v xml:space="preserve"> </v>
      </c>
      <c r="E1064" s="29" t="str">
        <f>CONCATENATE(Замеры!N1060,Замеры!Q1060,Замеры!P1060)</f>
        <v xml:space="preserve"> </v>
      </c>
      <c r="F1064" s="30" t="str">
        <f>IF(Замеры!T1060=0," ","---")</f>
        <v xml:space="preserve"> </v>
      </c>
      <c r="G1064" s="31" t="str">
        <f>IF(Замеры!T1060=0," ",Замеры!I1060)</f>
        <v xml:space="preserve"> </v>
      </c>
      <c r="H1064" s="31" t="str">
        <f>CONCATENATE(Замеры!AE1060,Замеры!U1060,Замеры!AF1060)</f>
        <v>0 0</v>
      </c>
      <c r="I1064" s="29" t="str">
        <f>CONCATENATE(Замеры!AC1060,Замеры!U1060,Замеры!AD1060)</f>
        <v>0 0</v>
      </c>
      <c r="J1064" s="31" t="str">
        <f>IF(Замеры!T1060=0," ",G1064*2.55)</f>
        <v xml:space="preserve"> </v>
      </c>
      <c r="K1064" s="29" t="str">
        <f>IF(Замеры!T1060=0," ",Замеры!AA1060)</f>
        <v xml:space="preserve"> </v>
      </c>
      <c r="L1064" s="29" t="str">
        <f>IF(Замеры!T1060=0," ",Замеры!AB1060)</f>
        <v xml:space="preserve"> </v>
      </c>
      <c r="M1064" s="29" t="str">
        <f>IF(Замеры!T1060=0," ",0.1)</f>
        <v xml:space="preserve"> </v>
      </c>
      <c r="N1064" s="29" t="str">
        <f>IF(Замеры!T1060=0," ",Замеры!T1060)</f>
        <v xml:space="preserve"> </v>
      </c>
      <c r="O1064" s="29" t="str">
        <f>Замеры!U1060</f>
        <v xml:space="preserve"> </v>
      </c>
      <c r="P1064" s="29" t="str">
        <f>Замеры!V1060</f>
        <v xml:space="preserve"> </v>
      </c>
      <c r="Q1064" s="29" t="str">
        <f>IF(Замеры!T1060=0," ","+")</f>
        <v xml:space="preserve"> </v>
      </c>
      <c r="R1064" s="32">
        <f>Замеры!S1060</f>
        <v>0</v>
      </c>
      <c r="W1064" s="33" t="e">
        <f t="shared" si="32"/>
        <v>#VALUE!</v>
      </c>
      <c r="X1064" s="31" t="s">
        <v>75</v>
      </c>
      <c r="Y1064" s="33" t="e">
        <f t="shared" si="33"/>
        <v>#VALUE!</v>
      </c>
      <c r="Z1064" s="32"/>
    </row>
    <row r="1065" spans="1:26" x14ac:dyDescent="0.3">
      <c r="A1065" s="35">
        <f>IF(Замеры!B1061=0, " ", Замеры!B1061)</f>
        <v>1056</v>
      </c>
      <c r="B1065" s="37" t="str">
        <f>CONCATENATE(Замеры!C1061,Замеры!E1061)</f>
        <v>Группа от QF</v>
      </c>
      <c r="C1065" s="35" t="str">
        <f>IF(Замеры!H1061=0," ", Замеры!H1061)</f>
        <v xml:space="preserve"> </v>
      </c>
      <c r="D1065" s="29" t="str">
        <f>IF(Замеры!T1061=0, " ", Замеры!R1061)</f>
        <v xml:space="preserve"> </v>
      </c>
      <c r="E1065" s="29" t="str">
        <f>CONCATENATE(Замеры!N1061,Замеры!Q1061,Замеры!P1061)</f>
        <v xml:space="preserve"> </v>
      </c>
      <c r="F1065" s="30" t="str">
        <f>IF(Замеры!T1061=0," ","---")</f>
        <v xml:space="preserve"> </v>
      </c>
      <c r="G1065" s="31" t="str">
        <f>IF(Замеры!T1061=0," ",Замеры!I1061)</f>
        <v xml:space="preserve"> </v>
      </c>
      <c r="H1065" s="31" t="str">
        <f>CONCATENATE(Замеры!AE1061,Замеры!U1061,Замеры!AF1061)</f>
        <v>0 0</v>
      </c>
      <c r="I1065" s="29" t="str">
        <f>CONCATENATE(Замеры!AC1061,Замеры!U1061,Замеры!AD1061)</f>
        <v>0 0</v>
      </c>
      <c r="J1065" s="31" t="str">
        <f>IF(Замеры!T1061=0," ",G1065*2.55)</f>
        <v xml:space="preserve"> </v>
      </c>
      <c r="K1065" s="29" t="str">
        <f>IF(Замеры!T1061=0," ",Замеры!AA1061)</f>
        <v xml:space="preserve"> </v>
      </c>
      <c r="L1065" s="29" t="str">
        <f>IF(Замеры!T1061=0," ",Замеры!AB1061)</f>
        <v xml:space="preserve"> </v>
      </c>
      <c r="M1065" s="29" t="str">
        <f>IF(Замеры!T1061=0," ",0.1)</f>
        <v xml:space="preserve"> </v>
      </c>
      <c r="N1065" s="29" t="str">
        <f>IF(Замеры!T1061=0," ",Замеры!T1061)</f>
        <v xml:space="preserve"> </v>
      </c>
      <c r="O1065" s="29" t="str">
        <f>Замеры!U1061</f>
        <v xml:space="preserve"> </v>
      </c>
      <c r="P1065" s="29" t="str">
        <f>Замеры!V1061</f>
        <v xml:space="preserve"> </v>
      </c>
      <c r="Q1065" s="29" t="str">
        <f>IF(Замеры!T1061=0," ","+")</f>
        <v xml:space="preserve"> </v>
      </c>
      <c r="R1065" s="32">
        <f>Замеры!S1061</f>
        <v>0</v>
      </c>
      <c r="W1065" s="33" t="e">
        <f t="shared" si="32"/>
        <v>#VALUE!</v>
      </c>
      <c r="X1065" s="31" t="s">
        <v>75</v>
      </c>
      <c r="Y1065" s="33" t="e">
        <f t="shared" si="33"/>
        <v>#VALUE!</v>
      </c>
      <c r="Z1065" s="32"/>
    </row>
    <row r="1066" spans="1:26" x14ac:dyDescent="0.3">
      <c r="A1066" s="35">
        <f>IF(Замеры!B1062=0, " ", Замеры!B1062)</f>
        <v>1057</v>
      </c>
      <c r="B1066" s="37" t="str">
        <f>CONCATENATE(Замеры!C1062,Замеры!E1062)</f>
        <v>Группа от QF</v>
      </c>
      <c r="C1066" s="35" t="str">
        <f>IF(Замеры!H1062=0," ", Замеры!H1062)</f>
        <v xml:space="preserve"> </v>
      </c>
      <c r="D1066" s="29" t="str">
        <f>IF(Замеры!T1062=0, " ", Замеры!R1062)</f>
        <v xml:space="preserve"> </v>
      </c>
      <c r="E1066" s="29" t="str">
        <f>CONCATENATE(Замеры!N1062,Замеры!Q1062,Замеры!P1062)</f>
        <v xml:space="preserve"> </v>
      </c>
      <c r="F1066" s="30" t="str">
        <f>IF(Замеры!T1062=0," ","---")</f>
        <v xml:space="preserve"> </v>
      </c>
      <c r="G1066" s="31" t="str">
        <f>IF(Замеры!T1062=0," ",Замеры!I1062)</f>
        <v xml:space="preserve"> </v>
      </c>
      <c r="H1066" s="31" t="str">
        <f>CONCATENATE(Замеры!AE1062,Замеры!U1062,Замеры!AF1062)</f>
        <v>0 0</v>
      </c>
      <c r="I1066" s="29" t="str">
        <f>CONCATENATE(Замеры!AC1062,Замеры!U1062,Замеры!AD1062)</f>
        <v>0 0</v>
      </c>
      <c r="J1066" s="31" t="str">
        <f>IF(Замеры!T1062=0," ",G1066*2.55)</f>
        <v xml:space="preserve"> </v>
      </c>
      <c r="K1066" s="29" t="str">
        <f>IF(Замеры!T1062=0," ",Замеры!AA1062)</f>
        <v xml:space="preserve"> </v>
      </c>
      <c r="L1066" s="29" t="str">
        <f>IF(Замеры!T1062=0," ",Замеры!AB1062)</f>
        <v xml:space="preserve"> </v>
      </c>
      <c r="M1066" s="29" t="str">
        <f>IF(Замеры!T1062=0," ",0.1)</f>
        <v xml:space="preserve"> </v>
      </c>
      <c r="N1066" s="29" t="str">
        <f>IF(Замеры!T1062=0," ",Замеры!T1062)</f>
        <v xml:space="preserve"> </v>
      </c>
      <c r="O1066" s="29" t="str">
        <f>Замеры!U1062</f>
        <v xml:space="preserve"> </v>
      </c>
      <c r="P1066" s="29" t="str">
        <f>Замеры!V1062</f>
        <v xml:space="preserve"> </v>
      </c>
      <c r="Q1066" s="29" t="str">
        <f>IF(Замеры!T1062=0," ","+")</f>
        <v xml:space="preserve"> </v>
      </c>
      <c r="R1066" s="32">
        <f>Замеры!S1062</f>
        <v>0</v>
      </c>
      <c r="W1066" s="33" t="e">
        <f t="shared" si="32"/>
        <v>#VALUE!</v>
      </c>
      <c r="X1066" s="31" t="s">
        <v>75</v>
      </c>
      <c r="Y1066" s="33" t="e">
        <f t="shared" si="33"/>
        <v>#VALUE!</v>
      </c>
      <c r="Z1066" s="32"/>
    </row>
    <row r="1067" spans="1:26" x14ac:dyDescent="0.3">
      <c r="A1067" s="35">
        <f>IF(Замеры!B1063=0, " ", Замеры!B1063)</f>
        <v>1058</v>
      </c>
      <c r="B1067" s="37" t="str">
        <f>CONCATENATE(Замеры!C1063,Замеры!E1063)</f>
        <v>Группа от QF</v>
      </c>
      <c r="C1067" s="35" t="str">
        <f>IF(Замеры!H1063=0," ", Замеры!H1063)</f>
        <v xml:space="preserve"> </v>
      </c>
      <c r="D1067" s="29" t="str">
        <f>IF(Замеры!T1063=0, " ", Замеры!R1063)</f>
        <v xml:space="preserve"> </v>
      </c>
      <c r="E1067" s="29" t="str">
        <f>CONCATENATE(Замеры!N1063,Замеры!Q1063,Замеры!P1063)</f>
        <v xml:space="preserve"> </v>
      </c>
      <c r="F1067" s="30" t="str">
        <f>IF(Замеры!T1063=0," ","---")</f>
        <v xml:space="preserve"> </v>
      </c>
      <c r="G1067" s="31" t="str">
        <f>IF(Замеры!T1063=0," ",Замеры!I1063)</f>
        <v xml:space="preserve"> </v>
      </c>
      <c r="H1067" s="31" t="str">
        <f>CONCATENATE(Замеры!AE1063,Замеры!U1063,Замеры!AF1063)</f>
        <v>0 0</v>
      </c>
      <c r="I1067" s="29" t="str">
        <f>CONCATENATE(Замеры!AC1063,Замеры!U1063,Замеры!AD1063)</f>
        <v>0 0</v>
      </c>
      <c r="J1067" s="31" t="str">
        <f>IF(Замеры!T1063=0," ",G1067*2.55)</f>
        <v xml:space="preserve"> </v>
      </c>
      <c r="K1067" s="29" t="str">
        <f>IF(Замеры!T1063=0," ",Замеры!AA1063)</f>
        <v xml:space="preserve"> </v>
      </c>
      <c r="L1067" s="29" t="str">
        <f>IF(Замеры!T1063=0," ",Замеры!AB1063)</f>
        <v xml:space="preserve"> </v>
      </c>
      <c r="M1067" s="29" t="str">
        <f>IF(Замеры!T1063=0," ",0.1)</f>
        <v xml:space="preserve"> </v>
      </c>
      <c r="N1067" s="29" t="str">
        <f>IF(Замеры!T1063=0," ",Замеры!T1063)</f>
        <v xml:space="preserve"> </v>
      </c>
      <c r="O1067" s="29" t="str">
        <f>Замеры!U1063</f>
        <v xml:space="preserve"> </v>
      </c>
      <c r="P1067" s="29" t="str">
        <f>Замеры!V1063</f>
        <v xml:space="preserve"> </v>
      </c>
      <c r="Q1067" s="29" t="str">
        <f>IF(Замеры!T1063=0," ","+")</f>
        <v xml:space="preserve"> </v>
      </c>
      <c r="R1067" s="32">
        <f>Замеры!S1063</f>
        <v>0</v>
      </c>
      <c r="W1067" s="33" t="e">
        <f t="shared" si="32"/>
        <v>#VALUE!</v>
      </c>
      <c r="X1067" s="31" t="s">
        <v>75</v>
      </c>
      <c r="Y1067" s="33" t="e">
        <f t="shared" si="33"/>
        <v>#VALUE!</v>
      </c>
      <c r="Z1067" s="32"/>
    </row>
    <row r="1068" spans="1:26" x14ac:dyDescent="0.3">
      <c r="A1068" s="35">
        <f>IF(Замеры!B1064=0, " ", Замеры!B1064)</f>
        <v>1059</v>
      </c>
      <c r="B1068" s="37" t="str">
        <f>CONCATENATE(Замеры!C1064,Замеры!E1064)</f>
        <v>Группа от QF</v>
      </c>
      <c r="C1068" s="35" t="str">
        <f>IF(Замеры!H1064=0," ", Замеры!H1064)</f>
        <v xml:space="preserve"> </v>
      </c>
      <c r="D1068" s="29" t="str">
        <f>IF(Замеры!T1064=0, " ", Замеры!R1064)</f>
        <v xml:space="preserve"> </v>
      </c>
      <c r="E1068" s="29" t="str">
        <f>CONCATENATE(Замеры!N1064,Замеры!Q1064,Замеры!P1064)</f>
        <v xml:space="preserve"> </v>
      </c>
      <c r="F1068" s="30" t="str">
        <f>IF(Замеры!T1064=0," ","---")</f>
        <v xml:space="preserve"> </v>
      </c>
      <c r="G1068" s="31" t="str">
        <f>IF(Замеры!T1064=0," ",Замеры!I1064)</f>
        <v xml:space="preserve"> </v>
      </c>
      <c r="H1068" s="31" t="str">
        <f>CONCATENATE(Замеры!AE1064,Замеры!U1064,Замеры!AF1064)</f>
        <v>0 0</v>
      </c>
      <c r="I1068" s="29" t="str">
        <f>CONCATENATE(Замеры!AC1064,Замеры!U1064,Замеры!AD1064)</f>
        <v>0 0</v>
      </c>
      <c r="J1068" s="31" t="str">
        <f>IF(Замеры!T1064=0," ",G1068*2.55)</f>
        <v xml:space="preserve"> </v>
      </c>
      <c r="K1068" s="29" t="str">
        <f>IF(Замеры!T1064=0," ",Замеры!AA1064)</f>
        <v xml:space="preserve"> </v>
      </c>
      <c r="L1068" s="29" t="str">
        <f>IF(Замеры!T1064=0," ",Замеры!AB1064)</f>
        <v xml:space="preserve"> </v>
      </c>
      <c r="M1068" s="29" t="str">
        <f>IF(Замеры!T1064=0," ",0.1)</f>
        <v xml:space="preserve"> </v>
      </c>
      <c r="N1068" s="29" t="str">
        <f>IF(Замеры!T1064=0," ",Замеры!T1064)</f>
        <v xml:space="preserve"> </v>
      </c>
      <c r="O1068" s="29" t="str">
        <f>Замеры!U1064</f>
        <v xml:space="preserve"> </v>
      </c>
      <c r="P1068" s="29" t="str">
        <f>Замеры!V1064</f>
        <v xml:space="preserve"> </v>
      </c>
      <c r="Q1068" s="29" t="str">
        <f>IF(Замеры!T1064=0," ","+")</f>
        <v xml:space="preserve"> </v>
      </c>
      <c r="R1068" s="32">
        <f>Замеры!S1064</f>
        <v>0</v>
      </c>
      <c r="W1068" s="33" t="e">
        <f t="shared" si="32"/>
        <v>#VALUE!</v>
      </c>
      <c r="X1068" s="31" t="s">
        <v>75</v>
      </c>
      <c r="Y1068" s="33" t="e">
        <f t="shared" si="33"/>
        <v>#VALUE!</v>
      </c>
      <c r="Z1068" s="32"/>
    </row>
    <row r="1069" spans="1:26" x14ac:dyDescent="0.3">
      <c r="A1069" s="35">
        <f>IF(Замеры!B1065=0, " ", Замеры!B1065)</f>
        <v>1060</v>
      </c>
      <c r="B1069" s="37" t="str">
        <f>CONCATENATE(Замеры!C1065,Замеры!E1065)</f>
        <v>Группа от QF</v>
      </c>
      <c r="C1069" s="35" t="str">
        <f>IF(Замеры!H1065=0," ", Замеры!H1065)</f>
        <v xml:space="preserve"> </v>
      </c>
      <c r="D1069" s="29" t="str">
        <f>IF(Замеры!T1065=0, " ", Замеры!R1065)</f>
        <v xml:space="preserve"> </v>
      </c>
      <c r="E1069" s="29" t="str">
        <f>CONCATENATE(Замеры!N1065,Замеры!Q1065,Замеры!P1065)</f>
        <v xml:space="preserve"> </v>
      </c>
      <c r="F1069" s="30" t="str">
        <f>IF(Замеры!T1065=0," ","---")</f>
        <v xml:space="preserve"> </v>
      </c>
      <c r="G1069" s="31" t="str">
        <f>IF(Замеры!T1065=0," ",Замеры!I1065)</f>
        <v xml:space="preserve"> </v>
      </c>
      <c r="H1069" s="31" t="str">
        <f>CONCATENATE(Замеры!AE1065,Замеры!U1065,Замеры!AF1065)</f>
        <v>0 0</v>
      </c>
      <c r="I1069" s="29" t="str">
        <f>CONCATENATE(Замеры!AC1065,Замеры!U1065,Замеры!AD1065)</f>
        <v>0 0</v>
      </c>
      <c r="J1069" s="31" t="str">
        <f>IF(Замеры!T1065=0," ",G1069*2.55)</f>
        <v xml:space="preserve"> </v>
      </c>
      <c r="K1069" s="29" t="str">
        <f>IF(Замеры!T1065=0," ",Замеры!AA1065)</f>
        <v xml:space="preserve"> </v>
      </c>
      <c r="L1069" s="29" t="str">
        <f>IF(Замеры!T1065=0," ",Замеры!AB1065)</f>
        <v xml:space="preserve"> </v>
      </c>
      <c r="M1069" s="29" t="str">
        <f>IF(Замеры!T1065=0," ",0.1)</f>
        <v xml:space="preserve"> </v>
      </c>
      <c r="N1069" s="29" t="str">
        <f>IF(Замеры!T1065=0," ",Замеры!T1065)</f>
        <v xml:space="preserve"> </v>
      </c>
      <c r="O1069" s="29" t="str">
        <f>Замеры!U1065</f>
        <v xml:space="preserve"> </v>
      </c>
      <c r="P1069" s="29" t="str">
        <f>Замеры!V1065</f>
        <v xml:space="preserve"> </v>
      </c>
      <c r="Q1069" s="29" t="str">
        <f>IF(Замеры!T1065=0," ","+")</f>
        <v xml:space="preserve"> </v>
      </c>
      <c r="R1069" s="32">
        <f>Замеры!S1065</f>
        <v>0</v>
      </c>
      <c r="W1069" s="33" t="e">
        <f t="shared" si="32"/>
        <v>#VALUE!</v>
      </c>
      <c r="X1069" s="31" t="s">
        <v>75</v>
      </c>
      <c r="Y1069" s="33" t="e">
        <f t="shared" si="33"/>
        <v>#VALUE!</v>
      </c>
      <c r="Z1069" s="32"/>
    </row>
    <row r="1070" spans="1:26" x14ac:dyDescent="0.3">
      <c r="A1070" s="35">
        <f>IF(Замеры!B1066=0, " ", Замеры!B1066)</f>
        <v>1061</v>
      </c>
      <c r="B1070" s="37" t="str">
        <f>CONCATENATE(Замеры!C1066,Замеры!E1066)</f>
        <v>Группа от QF</v>
      </c>
      <c r="C1070" s="35" t="str">
        <f>IF(Замеры!H1066=0," ", Замеры!H1066)</f>
        <v xml:space="preserve"> </v>
      </c>
      <c r="D1070" s="29" t="str">
        <f>IF(Замеры!T1066=0, " ", Замеры!R1066)</f>
        <v xml:space="preserve"> </v>
      </c>
      <c r="E1070" s="29" t="str">
        <f>CONCATENATE(Замеры!N1066,Замеры!Q1066,Замеры!P1066)</f>
        <v xml:space="preserve"> </v>
      </c>
      <c r="F1070" s="30" t="str">
        <f>IF(Замеры!T1066=0," ","---")</f>
        <v xml:space="preserve"> </v>
      </c>
      <c r="G1070" s="31" t="str">
        <f>IF(Замеры!T1066=0," ",Замеры!I1066)</f>
        <v xml:space="preserve"> </v>
      </c>
      <c r="H1070" s="31" t="str">
        <f>CONCATENATE(Замеры!AE1066,Замеры!U1066,Замеры!AF1066)</f>
        <v>0 0</v>
      </c>
      <c r="I1070" s="29" t="str">
        <f>CONCATENATE(Замеры!AC1066,Замеры!U1066,Замеры!AD1066)</f>
        <v>0 0</v>
      </c>
      <c r="J1070" s="31" t="str">
        <f>IF(Замеры!T1066=0," ",G1070*2.55)</f>
        <v xml:space="preserve"> </v>
      </c>
      <c r="K1070" s="29" t="str">
        <f>IF(Замеры!T1066=0," ",Замеры!AA1066)</f>
        <v xml:space="preserve"> </v>
      </c>
      <c r="L1070" s="29" t="str">
        <f>IF(Замеры!T1066=0," ",Замеры!AB1066)</f>
        <v xml:space="preserve"> </v>
      </c>
      <c r="M1070" s="29" t="str">
        <f>IF(Замеры!T1066=0," ",0.1)</f>
        <v xml:space="preserve"> </v>
      </c>
      <c r="N1070" s="29" t="str">
        <f>IF(Замеры!T1066=0," ",Замеры!T1066)</f>
        <v xml:space="preserve"> </v>
      </c>
      <c r="O1070" s="29" t="str">
        <f>Замеры!U1066</f>
        <v xml:space="preserve"> </v>
      </c>
      <c r="P1070" s="29" t="str">
        <f>Замеры!V1066</f>
        <v xml:space="preserve"> </v>
      </c>
      <c r="Q1070" s="29" t="str">
        <f>IF(Замеры!T1066=0," ","+")</f>
        <v xml:space="preserve"> </v>
      </c>
      <c r="R1070" s="32">
        <f>Замеры!S1066</f>
        <v>0</v>
      </c>
      <c r="W1070" s="33" t="e">
        <f t="shared" si="32"/>
        <v>#VALUE!</v>
      </c>
      <c r="X1070" s="31" t="s">
        <v>75</v>
      </c>
      <c r="Y1070" s="33" t="e">
        <f t="shared" si="33"/>
        <v>#VALUE!</v>
      </c>
      <c r="Z1070" s="32"/>
    </row>
    <row r="1071" spans="1:26" x14ac:dyDescent="0.3">
      <c r="A1071" s="35">
        <f>IF(Замеры!B1067=0, " ", Замеры!B1067)</f>
        <v>1062</v>
      </c>
      <c r="B1071" s="37" t="str">
        <f>CONCATENATE(Замеры!C1067,Замеры!E1067)</f>
        <v>Группа от QF</v>
      </c>
      <c r="C1071" s="35" t="str">
        <f>IF(Замеры!H1067=0," ", Замеры!H1067)</f>
        <v xml:space="preserve"> </v>
      </c>
      <c r="D1071" s="29" t="str">
        <f>IF(Замеры!T1067=0, " ", Замеры!R1067)</f>
        <v xml:space="preserve"> </v>
      </c>
      <c r="E1071" s="29" t="str">
        <f>CONCATENATE(Замеры!N1067,Замеры!Q1067,Замеры!P1067)</f>
        <v xml:space="preserve"> </v>
      </c>
      <c r="F1071" s="30" t="str">
        <f>IF(Замеры!T1067=0," ","---")</f>
        <v xml:space="preserve"> </v>
      </c>
      <c r="G1071" s="31" t="str">
        <f>IF(Замеры!T1067=0," ",Замеры!I1067)</f>
        <v xml:space="preserve"> </v>
      </c>
      <c r="H1071" s="31" t="str">
        <f>CONCATENATE(Замеры!AE1067,Замеры!U1067,Замеры!AF1067)</f>
        <v>0 0</v>
      </c>
      <c r="I1071" s="29" t="str">
        <f>CONCATENATE(Замеры!AC1067,Замеры!U1067,Замеры!AD1067)</f>
        <v>0 0</v>
      </c>
      <c r="J1071" s="31" t="str">
        <f>IF(Замеры!T1067=0," ",G1071*2.55)</f>
        <v xml:space="preserve"> </v>
      </c>
      <c r="K1071" s="29" t="str">
        <f>IF(Замеры!T1067=0," ",Замеры!AA1067)</f>
        <v xml:space="preserve"> </v>
      </c>
      <c r="L1071" s="29" t="str">
        <f>IF(Замеры!T1067=0," ",Замеры!AB1067)</f>
        <v xml:space="preserve"> </v>
      </c>
      <c r="M1071" s="29" t="str">
        <f>IF(Замеры!T1067=0," ",0.1)</f>
        <v xml:space="preserve"> </v>
      </c>
      <c r="N1071" s="29" t="str">
        <f>IF(Замеры!T1067=0," ",Замеры!T1067)</f>
        <v xml:space="preserve"> </v>
      </c>
      <c r="O1071" s="29" t="str">
        <f>Замеры!U1067</f>
        <v xml:space="preserve"> </v>
      </c>
      <c r="P1071" s="29" t="str">
        <f>Замеры!V1067</f>
        <v xml:space="preserve"> </v>
      </c>
      <c r="Q1071" s="29" t="str">
        <f>IF(Замеры!T1067=0," ","+")</f>
        <v xml:space="preserve"> </v>
      </c>
      <c r="R1071" s="32">
        <f>Замеры!S1067</f>
        <v>0</v>
      </c>
      <c r="W1071" s="33" t="e">
        <f t="shared" si="32"/>
        <v>#VALUE!</v>
      </c>
      <c r="X1071" s="31" t="s">
        <v>75</v>
      </c>
      <c r="Y1071" s="33" t="e">
        <f t="shared" si="33"/>
        <v>#VALUE!</v>
      </c>
      <c r="Z1071" s="32"/>
    </row>
    <row r="1072" spans="1:26" x14ac:dyDescent="0.3">
      <c r="A1072" s="35">
        <f>IF(Замеры!B1068=0, " ", Замеры!B1068)</f>
        <v>1063</v>
      </c>
      <c r="B1072" s="37" t="str">
        <f>CONCATENATE(Замеры!C1068,Замеры!E1068)</f>
        <v>Группа от QF</v>
      </c>
      <c r="C1072" s="35" t="str">
        <f>IF(Замеры!H1068=0," ", Замеры!H1068)</f>
        <v xml:space="preserve"> </v>
      </c>
      <c r="D1072" s="29" t="str">
        <f>IF(Замеры!T1068=0, " ", Замеры!R1068)</f>
        <v xml:space="preserve"> </v>
      </c>
      <c r="E1072" s="29" t="str">
        <f>CONCATENATE(Замеры!N1068,Замеры!Q1068,Замеры!P1068)</f>
        <v xml:space="preserve"> </v>
      </c>
      <c r="F1072" s="30" t="str">
        <f>IF(Замеры!T1068=0," ","---")</f>
        <v xml:space="preserve"> </v>
      </c>
      <c r="G1072" s="31" t="str">
        <f>IF(Замеры!T1068=0," ",Замеры!I1068)</f>
        <v xml:space="preserve"> </v>
      </c>
      <c r="H1072" s="31" t="str">
        <f>CONCATENATE(Замеры!AE1068,Замеры!U1068,Замеры!AF1068)</f>
        <v>0 0</v>
      </c>
      <c r="I1072" s="29" t="str">
        <f>CONCATENATE(Замеры!AC1068,Замеры!U1068,Замеры!AD1068)</f>
        <v>0 0</v>
      </c>
      <c r="J1072" s="31" t="str">
        <f>IF(Замеры!T1068=0," ",G1072*2.55)</f>
        <v xml:space="preserve"> </v>
      </c>
      <c r="K1072" s="29" t="str">
        <f>IF(Замеры!T1068=0," ",Замеры!AA1068)</f>
        <v xml:space="preserve"> </v>
      </c>
      <c r="L1072" s="29" t="str">
        <f>IF(Замеры!T1068=0," ",Замеры!AB1068)</f>
        <v xml:space="preserve"> </v>
      </c>
      <c r="M1072" s="29" t="str">
        <f>IF(Замеры!T1068=0," ",0.1)</f>
        <v xml:space="preserve"> </v>
      </c>
      <c r="N1072" s="29" t="str">
        <f>IF(Замеры!T1068=0," ",Замеры!T1068)</f>
        <v xml:space="preserve"> </v>
      </c>
      <c r="O1072" s="29" t="str">
        <f>Замеры!U1068</f>
        <v xml:space="preserve"> </v>
      </c>
      <c r="P1072" s="29" t="str">
        <f>Замеры!V1068</f>
        <v xml:space="preserve"> </v>
      </c>
      <c r="Q1072" s="29" t="str">
        <f>IF(Замеры!T1068=0," ","+")</f>
        <v xml:space="preserve"> </v>
      </c>
      <c r="R1072" s="32">
        <f>Замеры!S1068</f>
        <v>0</v>
      </c>
      <c r="W1072" s="33" t="e">
        <f t="shared" si="32"/>
        <v>#VALUE!</v>
      </c>
      <c r="X1072" s="31" t="s">
        <v>75</v>
      </c>
      <c r="Y1072" s="33" t="e">
        <f t="shared" si="33"/>
        <v>#VALUE!</v>
      </c>
      <c r="Z1072" s="32"/>
    </row>
    <row r="1073" spans="1:26" x14ac:dyDescent="0.3">
      <c r="A1073" s="35">
        <f>IF(Замеры!B1069=0, " ", Замеры!B1069)</f>
        <v>1064</v>
      </c>
      <c r="B1073" s="37" t="str">
        <f>CONCATENATE(Замеры!C1069,Замеры!E1069)</f>
        <v>Группа от QF</v>
      </c>
      <c r="C1073" s="35" t="str">
        <f>IF(Замеры!H1069=0," ", Замеры!H1069)</f>
        <v xml:space="preserve"> </v>
      </c>
      <c r="D1073" s="29" t="str">
        <f>IF(Замеры!T1069=0, " ", Замеры!R1069)</f>
        <v xml:space="preserve"> </v>
      </c>
      <c r="E1073" s="29" t="str">
        <f>CONCATENATE(Замеры!N1069,Замеры!Q1069,Замеры!P1069)</f>
        <v xml:space="preserve"> </v>
      </c>
      <c r="F1073" s="30" t="str">
        <f>IF(Замеры!T1069=0," ","---")</f>
        <v xml:space="preserve"> </v>
      </c>
      <c r="G1073" s="31" t="str">
        <f>IF(Замеры!T1069=0," ",Замеры!I1069)</f>
        <v xml:space="preserve"> </v>
      </c>
      <c r="H1073" s="31" t="str">
        <f>CONCATENATE(Замеры!AE1069,Замеры!U1069,Замеры!AF1069)</f>
        <v>0 0</v>
      </c>
      <c r="I1073" s="29" t="str">
        <f>CONCATENATE(Замеры!AC1069,Замеры!U1069,Замеры!AD1069)</f>
        <v>0 0</v>
      </c>
      <c r="J1073" s="31" t="str">
        <f>IF(Замеры!T1069=0," ",G1073*2.55)</f>
        <v xml:space="preserve"> </v>
      </c>
      <c r="K1073" s="29" t="str">
        <f>IF(Замеры!T1069=0," ",Замеры!AA1069)</f>
        <v xml:space="preserve"> </v>
      </c>
      <c r="L1073" s="29" t="str">
        <f>IF(Замеры!T1069=0," ",Замеры!AB1069)</f>
        <v xml:space="preserve"> </v>
      </c>
      <c r="M1073" s="29" t="str">
        <f>IF(Замеры!T1069=0," ",0.1)</f>
        <v xml:space="preserve"> </v>
      </c>
      <c r="N1073" s="29" t="str">
        <f>IF(Замеры!T1069=0," ",Замеры!T1069)</f>
        <v xml:space="preserve"> </v>
      </c>
      <c r="O1073" s="29" t="str">
        <f>Замеры!U1069</f>
        <v xml:space="preserve"> </v>
      </c>
      <c r="P1073" s="29" t="str">
        <f>Замеры!V1069</f>
        <v xml:space="preserve"> </v>
      </c>
      <c r="Q1073" s="29" t="str">
        <f>IF(Замеры!T1069=0," ","+")</f>
        <v xml:space="preserve"> </v>
      </c>
      <c r="R1073" s="32">
        <f>Замеры!S1069</f>
        <v>0</v>
      </c>
      <c r="W1073" s="33" t="e">
        <f t="shared" si="32"/>
        <v>#VALUE!</v>
      </c>
      <c r="X1073" s="31" t="s">
        <v>75</v>
      </c>
      <c r="Y1073" s="33" t="e">
        <f t="shared" si="33"/>
        <v>#VALUE!</v>
      </c>
      <c r="Z1073" s="32"/>
    </row>
    <row r="1074" spans="1:26" x14ac:dyDescent="0.3">
      <c r="A1074" s="35">
        <f>IF(Замеры!B1070=0, " ", Замеры!B1070)</f>
        <v>1065</v>
      </c>
      <c r="B1074" s="37" t="str">
        <f>CONCATENATE(Замеры!C1070,Замеры!E1070)</f>
        <v>Группа от QF</v>
      </c>
      <c r="C1074" s="35" t="str">
        <f>IF(Замеры!H1070=0," ", Замеры!H1070)</f>
        <v xml:space="preserve"> </v>
      </c>
      <c r="D1074" s="29" t="str">
        <f>IF(Замеры!T1070=0, " ", Замеры!R1070)</f>
        <v xml:space="preserve"> </v>
      </c>
      <c r="E1074" s="29" t="str">
        <f>CONCATENATE(Замеры!N1070,Замеры!Q1070,Замеры!P1070)</f>
        <v xml:space="preserve"> </v>
      </c>
      <c r="F1074" s="30" t="str">
        <f>IF(Замеры!T1070=0," ","---")</f>
        <v xml:space="preserve"> </v>
      </c>
      <c r="G1074" s="31" t="str">
        <f>IF(Замеры!T1070=0," ",Замеры!I1070)</f>
        <v xml:space="preserve"> </v>
      </c>
      <c r="H1074" s="31" t="str">
        <f>CONCATENATE(Замеры!AE1070,Замеры!U1070,Замеры!AF1070)</f>
        <v>0 0</v>
      </c>
      <c r="I1074" s="29" t="str">
        <f>CONCATENATE(Замеры!AC1070,Замеры!U1070,Замеры!AD1070)</f>
        <v>0 0</v>
      </c>
      <c r="J1074" s="31" t="str">
        <f>IF(Замеры!T1070=0," ",G1074*2.55)</f>
        <v xml:space="preserve"> </v>
      </c>
      <c r="K1074" s="29" t="str">
        <f>IF(Замеры!T1070=0," ",Замеры!AA1070)</f>
        <v xml:space="preserve"> </v>
      </c>
      <c r="L1074" s="29" t="str">
        <f>IF(Замеры!T1070=0," ",Замеры!AB1070)</f>
        <v xml:space="preserve"> </v>
      </c>
      <c r="M1074" s="29" t="str">
        <f>IF(Замеры!T1070=0," ",0.1)</f>
        <v xml:space="preserve"> </v>
      </c>
      <c r="N1074" s="29" t="str">
        <f>IF(Замеры!T1070=0," ",Замеры!T1070)</f>
        <v xml:space="preserve"> </v>
      </c>
      <c r="O1074" s="29" t="str">
        <f>Замеры!U1070</f>
        <v xml:space="preserve"> </v>
      </c>
      <c r="P1074" s="29" t="str">
        <f>Замеры!V1070</f>
        <v xml:space="preserve"> </v>
      </c>
      <c r="Q1074" s="29" t="str">
        <f>IF(Замеры!T1070=0," ","+")</f>
        <v xml:space="preserve"> </v>
      </c>
      <c r="R1074" s="32">
        <f>Замеры!S1070</f>
        <v>0</v>
      </c>
      <c r="W1074" s="33" t="e">
        <f t="shared" si="32"/>
        <v>#VALUE!</v>
      </c>
      <c r="X1074" s="31" t="s">
        <v>75</v>
      </c>
      <c r="Y1074" s="33" t="e">
        <f t="shared" si="33"/>
        <v>#VALUE!</v>
      </c>
      <c r="Z1074" s="32"/>
    </row>
    <row r="1075" spans="1:26" x14ac:dyDescent="0.3">
      <c r="A1075" s="35">
        <f>IF(Замеры!B1071=0, " ", Замеры!B1071)</f>
        <v>1066</v>
      </c>
      <c r="B1075" s="37" t="str">
        <f>CONCATENATE(Замеры!C1071,Замеры!E1071)</f>
        <v>Группа от QF</v>
      </c>
      <c r="C1075" s="35" t="str">
        <f>IF(Замеры!H1071=0," ", Замеры!H1071)</f>
        <v xml:space="preserve"> </v>
      </c>
      <c r="D1075" s="29" t="str">
        <f>IF(Замеры!T1071=0, " ", Замеры!R1071)</f>
        <v xml:space="preserve"> </v>
      </c>
      <c r="E1075" s="29" t="str">
        <f>CONCATENATE(Замеры!N1071,Замеры!Q1071,Замеры!P1071)</f>
        <v xml:space="preserve"> </v>
      </c>
      <c r="F1075" s="30" t="str">
        <f>IF(Замеры!T1071=0," ","---")</f>
        <v xml:space="preserve"> </v>
      </c>
      <c r="G1075" s="31" t="str">
        <f>IF(Замеры!T1071=0," ",Замеры!I1071)</f>
        <v xml:space="preserve"> </v>
      </c>
      <c r="H1075" s="31" t="str">
        <f>CONCATENATE(Замеры!AE1071,Замеры!U1071,Замеры!AF1071)</f>
        <v>0 0</v>
      </c>
      <c r="I1075" s="29" t="str">
        <f>CONCATENATE(Замеры!AC1071,Замеры!U1071,Замеры!AD1071)</f>
        <v>0 0</v>
      </c>
      <c r="J1075" s="31" t="str">
        <f>IF(Замеры!T1071=0," ",G1075*2.55)</f>
        <v xml:space="preserve"> </v>
      </c>
      <c r="K1075" s="29" t="str">
        <f>IF(Замеры!T1071=0," ",Замеры!AA1071)</f>
        <v xml:space="preserve"> </v>
      </c>
      <c r="L1075" s="29" t="str">
        <f>IF(Замеры!T1071=0," ",Замеры!AB1071)</f>
        <v xml:space="preserve"> </v>
      </c>
      <c r="M1075" s="29" t="str">
        <f>IF(Замеры!T1071=0," ",0.1)</f>
        <v xml:space="preserve"> </v>
      </c>
      <c r="N1075" s="29" t="str">
        <f>IF(Замеры!T1071=0," ",Замеры!T1071)</f>
        <v xml:space="preserve"> </v>
      </c>
      <c r="O1075" s="29" t="str">
        <f>Замеры!U1071</f>
        <v xml:space="preserve"> </v>
      </c>
      <c r="P1075" s="29" t="str">
        <f>Замеры!V1071</f>
        <v xml:space="preserve"> </v>
      </c>
      <c r="Q1075" s="29" t="str">
        <f>IF(Замеры!T1071=0," ","+")</f>
        <v xml:space="preserve"> </v>
      </c>
      <c r="R1075" s="32">
        <f>Замеры!S1071</f>
        <v>0</v>
      </c>
      <c r="W1075" s="33" t="e">
        <f t="shared" si="32"/>
        <v>#VALUE!</v>
      </c>
      <c r="X1075" s="31" t="s">
        <v>75</v>
      </c>
      <c r="Y1075" s="33" t="e">
        <f t="shared" si="33"/>
        <v>#VALUE!</v>
      </c>
      <c r="Z1075" s="32"/>
    </row>
    <row r="1076" spans="1:26" x14ac:dyDescent="0.3">
      <c r="A1076" s="35">
        <f>IF(Замеры!B1072=0, " ", Замеры!B1072)</f>
        <v>1067</v>
      </c>
      <c r="B1076" s="37" t="str">
        <f>CONCATENATE(Замеры!C1072,Замеры!E1072)</f>
        <v>Группа от QF</v>
      </c>
      <c r="C1076" s="35" t="str">
        <f>IF(Замеры!H1072=0," ", Замеры!H1072)</f>
        <v xml:space="preserve"> </v>
      </c>
      <c r="D1076" s="29" t="str">
        <f>IF(Замеры!T1072=0, " ", Замеры!R1072)</f>
        <v xml:space="preserve"> </v>
      </c>
      <c r="E1076" s="29" t="str">
        <f>CONCATENATE(Замеры!N1072,Замеры!Q1072,Замеры!P1072)</f>
        <v xml:space="preserve"> </v>
      </c>
      <c r="F1076" s="30" t="str">
        <f>IF(Замеры!T1072=0," ","---")</f>
        <v xml:space="preserve"> </v>
      </c>
      <c r="G1076" s="31" t="str">
        <f>IF(Замеры!T1072=0," ",Замеры!I1072)</f>
        <v xml:space="preserve"> </v>
      </c>
      <c r="H1076" s="31" t="str">
        <f>CONCATENATE(Замеры!AE1072,Замеры!U1072,Замеры!AF1072)</f>
        <v>0 0</v>
      </c>
      <c r="I1076" s="29" t="str">
        <f>CONCATENATE(Замеры!AC1072,Замеры!U1072,Замеры!AD1072)</f>
        <v>0 0</v>
      </c>
      <c r="J1076" s="31" t="str">
        <f>IF(Замеры!T1072=0," ",G1076*2.55)</f>
        <v xml:space="preserve"> </v>
      </c>
      <c r="K1076" s="29" t="str">
        <f>IF(Замеры!T1072=0," ",Замеры!AA1072)</f>
        <v xml:space="preserve"> </v>
      </c>
      <c r="L1076" s="29" t="str">
        <f>IF(Замеры!T1072=0," ",Замеры!AB1072)</f>
        <v xml:space="preserve"> </v>
      </c>
      <c r="M1076" s="29" t="str">
        <f>IF(Замеры!T1072=0," ",0.1)</f>
        <v xml:space="preserve"> </v>
      </c>
      <c r="N1076" s="29" t="str">
        <f>IF(Замеры!T1072=0," ",Замеры!T1072)</f>
        <v xml:space="preserve"> </v>
      </c>
      <c r="O1076" s="29" t="str">
        <f>Замеры!U1072</f>
        <v xml:space="preserve"> </v>
      </c>
      <c r="P1076" s="29" t="str">
        <f>Замеры!V1072</f>
        <v xml:space="preserve"> </v>
      </c>
      <c r="Q1076" s="29" t="str">
        <f>IF(Замеры!T1072=0," ","+")</f>
        <v xml:space="preserve"> </v>
      </c>
      <c r="R1076" s="32">
        <f>Замеры!S1072</f>
        <v>0</v>
      </c>
      <c r="W1076" s="33" t="e">
        <f t="shared" si="32"/>
        <v>#VALUE!</v>
      </c>
      <c r="X1076" s="31" t="s">
        <v>75</v>
      </c>
      <c r="Y1076" s="33" t="e">
        <f t="shared" si="33"/>
        <v>#VALUE!</v>
      </c>
      <c r="Z1076" s="32"/>
    </row>
    <row r="1077" spans="1:26" x14ac:dyDescent="0.3">
      <c r="A1077" s="35">
        <f>IF(Замеры!B1073=0, " ", Замеры!B1073)</f>
        <v>1068</v>
      </c>
      <c r="B1077" s="37" t="str">
        <f>CONCATENATE(Замеры!C1073,Замеры!E1073)</f>
        <v>Группа от QF</v>
      </c>
      <c r="C1077" s="35" t="str">
        <f>IF(Замеры!H1073=0," ", Замеры!H1073)</f>
        <v xml:space="preserve"> </v>
      </c>
      <c r="D1077" s="29" t="str">
        <f>IF(Замеры!T1073=0, " ", Замеры!R1073)</f>
        <v xml:space="preserve"> </v>
      </c>
      <c r="E1077" s="29" t="str">
        <f>CONCATENATE(Замеры!N1073,Замеры!Q1073,Замеры!P1073)</f>
        <v xml:space="preserve"> </v>
      </c>
      <c r="F1077" s="30" t="str">
        <f>IF(Замеры!T1073=0," ","---")</f>
        <v xml:space="preserve"> </v>
      </c>
      <c r="G1077" s="31" t="str">
        <f>IF(Замеры!T1073=0," ",Замеры!I1073)</f>
        <v xml:space="preserve"> </v>
      </c>
      <c r="H1077" s="31" t="str">
        <f>CONCATENATE(Замеры!AE1073,Замеры!U1073,Замеры!AF1073)</f>
        <v>0 0</v>
      </c>
      <c r="I1077" s="29" t="str">
        <f>CONCATENATE(Замеры!AC1073,Замеры!U1073,Замеры!AD1073)</f>
        <v>0 0</v>
      </c>
      <c r="J1077" s="31" t="str">
        <f>IF(Замеры!T1073=0," ",G1077*2.55)</f>
        <v xml:space="preserve"> </v>
      </c>
      <c r="K1077" s="29" t="str">
        <f>IF(Замеры!T1073=0," ",Замеры!AA1073)</f>
        <v xml:space="preserve"> </v>
      </c>
      <c r="L1077" s="29" t="str">
        <f>IF(Замеры!T1073=0," ",Замеры!AB1073)</f>
        <v xml:space="preserve"> </v>
      </c>
      <c r="M1077" s="29" t="str">
        <f>IF(Замеры!T1073=0," ",0.1)</f>
        <v xml:space="preserve"> </v>
      </c>
      <c r="N1077" s="29" t="str">
        <f>IF(Замеры!T1073=0," ",Замеры!T1073)</f>
        <v xml:space="preserve"> </v>
      </c>
      <c r="O1077" s="29" t="str">
        <f>Замеры!U1073</f>
        <v xml:space="preserve"> </v>
      </c>
      <c r="P1077" s="29" t="str">
        <f>Замеры!V1073</f>
        <v xml:space="preserve"> </v>
      </c>
      <c r="Q1077" s="29" t="str">
        <f>IF(Замеры!T1073=0," ","+")</f>
        <v xml:space="preserve"> </v>
      </c>
      <c r="R1077" s="32">
        <f>Замеры!S1073</f>
        <v>0</v>
      </c>
      <c r="W1077" s="33" t="e">
        <f t="shared" si="32"/>
        <v>#VALUE!</v>
      </c>
      <c r="X1077" s="31" t="s">
        <v>75</v>
      </c>
      <c r="Y1077" s="33" t="e">
        <f t="shared" si="33"/>
        <v>#VALUE!</v>
      </c>
      <c r="Z1077" s="32"/>
    </row>
    <row r="1078" spans="1:26" x14ac:dyDescent="0.3">
      <c r="A1078" s="35">
        <f>IF(Замеры!B1074=0, " ", Замеры!B1074)</f>
        <v>1069</v>
      </c>
      <c r="B1078" s="37" t="str">
        <f>CONCATENATE(Замеры!C1074,Замеры!E1074)</f>
        <v>Группа от QF</v>
      </c>
      <c r="C1078" s="35" t="str">
        <f>IF(Замеры!H1074=0," ", Замеры!H1074)</f>
        <v xml:space="preserve"> </v>
      </c>
      <c r="D1078" s="29" t="str">
        <f>IF(Замеры!T1074=0, " ", Замеры!R1074)</f>
        <v xml:space="preserve"> </v>
      </c>
      <c r="E1078" s="29" t="str">
        <f>CONCATENATE(Замеры!N1074,Замеры!Q1074,Замеры!P1074)</f>
        <v xml:space="preserve"> </v>
      </c>
      <c r="F1078" s="30" t="str">
        <f>IF(Замеры!T1074=0," ","---")</f>
        <v xml:space="preserve"> </v>
      </c>
      <c r="G1078" s="31" t="str">
        <f>IF(Замеры!T1074=0," ",Замеры!I1074)</f>
        <v xml:space="preserve"> </v>
      </c>
      <c r="H1078" s="31" t="str">
        <f>CONCATENATE(Замеры!AE1074,Замеры!U1074,Замеры!AF1074)</f>
        <v>0 0</v>
      </c>
      <c r="I1078" s="29" t="str">
        <f>CONCATENATE(Замеры!AC1074,Замеры!U1074,Замеры!AD1074)</f>
        <v>0 0</v>
      </c>
      <c r="J1078" s="31" t="str">
        <f>IF(Замеры!T1074=0," ",G1078*2.55)</f>
        <v xml:space="preserve"> </v>
      </c>
      <c r="K1078" s="29" t="str">
        <f>IF(Замеры!T1074=0," ",Замеры!AA1074)</f>
        <v xml:space="preserve"> </v>
      </c>
      <c r="L1078" s="29" t="str">
        <f>IF(Замеры!T1074=0," ",Замеры!AB1074)</f>
        <v xml:space="preserve"> </v>
      </c>
      <c r="M1078" s="29" t="str">
        <f>IF(Замеры!T1074=0," ",0.1)</f>
        <v xml:space="preserve"> </v>
      </c>
      <c r="N1078" s="29" t="str">
        <f>IF(Замеры!T1074=0," ",Замеры!T1074)</f>
        <v xml:space="preserve"> </v>
      </c>
      <c r="O1078" s="29" t="str">
        <f>Замеры!U1074</f>
        <v xml:space="preserve"> </v>
      </c>
      <c r="P1078" s="29" t="str">
        <f>Замеры!V1074</f>
        <v xml:space="preserve"> </v>
      </c>
      <c r="Q1078" s="29" t="str">
        <f>IF(Замеры!T1074=0," ","+")</f>
        <v xml:space="preserve"> </v>
      </c>
      <c r="R1078" s="32">
        <f>Замеры!S1074</f>
        <v>0</v>
      </c>
      <c r="W1078" s="33" t="e">
        <f t="shared" si="32"/>
        <v>#VALUE!</v>
      </c>
      <c r="X1078" s="31" t="s">
        <v>75</v>
      </c>
      <c r="Y1078" s="33" t="e">
        <f t="shared" si="33"/>
        <v>#VALUE!</v>
      </c>
      <c r="Z1078" s="32"/>
    </row>
    <row r="1079" spans="1:26" x14ac:dyDescent="0.3">
      <c r="A1079" s="35">
        <f>IF(Замеры!B1075=0, " ", Замеры!B1075)</f>
        <v>1070</v>
      </c>
      <c r="B1079" s="37" t="str">
        <f>CONCATENATE(Замеры!C1075,Замеры!E1075)</f>
        <v>Группа от QF</v>
      </c>
      <c r="C1079" s="35" t="str">
        <f>IF(Замеры!H1075=0," ", Замеры!H1075)</f>
        <v xml:space="preserve"> </v>
      </c>
      <c r="D1079" s="29" t="str">
        <f>IF(Замеры!T1075=0, " ", Замеры!R1075)</f>
        <v xml:space="preserve"> </v>
      </c>
      <c r="E1079" s="29" t="str">
        <f>CONCATENATE(Замеры!N1075,Замеры!Q1075,Замеры!P1075)</f>
        <v xml:space="preserve"> </v>
      </c>
      <c r="F1079" s="30" t="str">
        <f>IF(Замеры!T1075=0," ","---")</f>
        <v xml:space="preserve"> </v>
      </c>
      <c r="G1079" s="31" t="str">
        <f>IF(Замеры!T1075=0," ",Замеры!I1075)</f>
        <v xml:space="preserve"> </v>
      </c>
      <c r="H1079" s="31" t="str">
        <f>CONCATENATE(Замеры!AE1075,Замеры!U1075,Замеры!AF1075)</f>
        <v>0 0</v>
      </c>
      <c r="I1079" s="29" t="str">
        <f>CONCATENATE(Замеры!AC1075,Замеры!U1075,Замеры!AD1075)</f>
        <v>0 0</v>
      </c>
      <c r="J1079" s="31" t="str">
        <f>IF(Замеры!T1075=0," ",G1079*2.55)</f>
        <v xml:space="preserve"> </v>
      </c>
      <c r="K1079" s="29" t="str">
        <f>IF(Замеры!T1075=0," ",Замеры!AA1075)</f>
        <v xml:space="preserve"> </v>
      </c>
      <c r="L1079" s="29" t="str">
        <f>IF(Замеры!T1075=0," ",Замеры!AB1075)</f>
        <v xml:space="preserve"> </v>
      </c>
      <c r="M1079" s="29" t="str">
        <f>IF(Замеры!T1075=0," ",0.1)</f>
        <v xml:space="preserve"> </v>
      </c>
      <c r="N1079" s="29" t="str">
        <f>IF(Замеры!T1075=0," ",Замеры!T1075)</f>
        <v xml:space="preserve"> </v>
      </c>
      <c r="O1079" s="29" t="str">
        <f>Замеры!U1075</f>
        <v xml:space="preserve"> </v>
      </c>
      <c r="P1079" s="29" t="str">
        <f>Замеры!V1075</f>
        <v xml:space="preserve"> </v>
      </c>
      <c r="Q1079" s="29" t="str">
        <f>IF(Замеры!T1075=0," ","+")</f>
        <v xml:space="preserve"> </v>
      </c>
      <c r="R1079" s="32">
        <f>Замеры!S1075</f>
        <v>0</v>
      </c>
      <c r="W1079" s="33" t="e">
        <f t="shared" si="32"/>
        <v>#VALUE!</v>
      </c>
      <c r="X1079" s="31" t="s">
        <v>75</v>
      </c>
      <c r="Y1079" s="33" t="e">
        <f t="shared" si="33"/>
        <v>#VALUE!</v>
      </c>
      <c r="Z1079" s="32"/>
    </row>
    <row r="1080" spans="1:26" x14ac:dyDescent="0.3">
      <c r="A1080" s="35">
        <f>IF(Замеры!B1076=0, " ", Замеры!B1076)</f>
        <v>1071</v>
      </c>
      <c r="B1080" s="37" t="str">
        <f>CONCATENATE(Замеры!C1076,Замеры!E1076)</f>
        <v>Группа от QF</v>
      </c>
      <c r="C1080" s="35" t="str">
        <f>IF(Замеры!H1076=0," ", Замеры!H1076)</f>
        <v xml:space="preserve"> </v>
      </c>
      <c r="D1080" s="29" t="str">
        <f>IF(Замеры!T1076=0, " ", Замеры!R1076)</f>
        <v xml:space="preserve"> </v>
      </c>
      <c r="E1080" s="29" t="str">
        <f>CONCATENATE(Замеры!N1076,Замеры!Q1076,Замеры!P1076)</f>
        <v xml:space="preserve"> </v>
      </c>
      <c r="F1080" s="30" t="str">
        <f>IF(Замеры!T1076=0," ","---")</f>
        <v xml:space="preserve"> </v>
      </c>
      <c r="G1080" s="31" t="str">
        <f>IF(Замеры!T1076=0," ",Замеры!I1076)</f>
        <v xml:space="preserve"> </v>
      </c>
      <c r="H1080" s="31" t="str">
        <f>CONCATENATE(Замеры!AE1076,Замеры!U1076,Замеры!AF1076)</f>
        <v>0 0</v>
      </c>
      <c r="I1080" s="29" t="str">
        <f>CONCATENATE(Замеры!AC1076,Замеры!U1076,Замеры!AD1076)</f>
        <v>0 0</v>
      </c>
      <c r="J1080" s="31" t="str">
        <f>IF(Замеры!T1076=0," ",G1080*2.55)</f>
        <v xml:space="preserve"> </v>
      </c>
      <c r="K1080" s="29" t="str">
        <f>IF(Замеры!T1076=0," ",Замеры!AA1076)</f>
        <v xml:space="preserve"> </v>
      </c>
      <c r="L1080" s="29" t="str">
        <f>IF(Замеры!T1076=0," ",Замеры!AB1076)</f>
        <v xml:space="preserve"> </v>
      </c>
      <c r="M1080" s="29" t="str">
        <f>IF(Замеры!T1076=0," ",0.1)</f>
        <v xml:space="preserve"> </v>
      </c>
      <c r="N1080" s="29" t="str">
        <f>IF(Замеры!T1076=0," ",Замеры!T1076)</f>
        <v xml:space="preserve"> </v>
      </c>
      <c r="O1080" s="29" t="str">
        <f>Замеры!U1076</f>
        <v xml:space="preserve"> </v>
      </c>
      <c r="P1080" s="29" t="str">
        <f>Замеры!V1076</f>
        <v xml:space="preserve"> </v>
      </c>
      <c r="Q1080" s="29" t="str">
        <f>IF(Замеры!T1076=0," ","+")</f>
        <v xml:space="preserve"> </v>
      </c>
      <c r="R1080" s="32">
        <f>Замеры!S1076</f>
        <v>0</v>
      </c>
      <c r="W1080" s="33" t="e">
        <f t="shared" si="32"/>
        <v>#VALUE!</v>
      </c>
      <c r="X1080" s="31" t="s">
        <v>75</v>
      </c>
      <c r="Y1080" s="33" t="e">
        <f t="shared" si="33"/>
        <v>#VALUE!</v>
      </c>
      <c r="Z1080" s="32"/>
    </row>
    <row r="1081" spans="1:26" x14ac:dyDescent="0.3">
      <c r="A1081" s="35">
        <f>IF(Замеры!B1077=0, " ", Замеры!B1077)</f>
        <v>1072</v>
      </c>
      <c r="B1081" s="37" t="str">
        <f>CONCATENATE(Замеры!C1077,Замеры!E1077)</f>
        <v>Группа от QF</v>
      </c>
      <c r="C1081" s="35" t="str">
        <f>IF(Замеры!H1077=0," ", Замеры!H1077)</f>
        <v xml:space="preserve"> </v>
      </c>
      <c r="D1081" s="29" t="str">
        <f>IF(Замеры!T1077=0, " ", Замеры!R1077)</f>
        <v xml:space="preserve"> </v>
      </c>
      <c r="E1081" s="29" t="str">
        <f>CONCATENATE(Замеры!N1077,Замеры!Q1077,Замеры!P1077)</f>
        <v xml:space="preserve"> </v>
      </c>
      <c r="F1081" s="30" t="str">
        <f>IF(Замеры!T1077=0," ","---")</f>
        <v xml:space="preserve"> </v>
      </c>
      <c r="G1081" s="31" t="str">
        <f>IF(Замеры!T1077=0," ",Замеры!I1077)</f>
        <v xml:space="preserve"> </v>
      </c>
      <c r="H1081" s="31" t="str">
        <f>CONCATENATE(Замеры!AE1077,Замеры!U1077,Замеры!AF1077)</f>
        <v>0 0</v>
      </c>
      <c r="I1081" s="29" t="str">
        <f>CONCATENATE(Замеры!AC1077,Замеры!U1077,Замеры!AD1077)</f>
        <v>0 0</v>
      </c>
      <c r="J1081" s="31" t="str">
        <f>IF(Замеры!T1077=0," ",G1081*2.55)</f>
        <v xml:space="preserve"> </v>
      </c>
      <c r="K1081" s="29" t="str">
        <f>IF(Замеры!T1077=0," ",Замеры!AA1077)</f>
        <v xml:space="preserve"> </v>
      </c>
      <c r="L1081" s="29" t="str">
        <f>IF(Замеры!T1077=0," ",Замеры!AB1077)</f>
        <v xml:space="preserve"> </v>
      </c>
      <c r="M1081" s="29" t="str">
        <f>IF(Замеры!T1077=0," ",0.1)</f>
        <v xml:space="preserve"> </v>
      </c>
      <c r="N1081" s="29" t="str">
        <f>IF(Замеры!T1077=0," ",Замеры!T1077)</f>
        <v xml:space="preserve"> </v>
      </c>
      <c r="O1081" s="29" t="str">
        <f>Замеры!U1077</f>
        <v xml:space="preserve"> </v>
      </c>
      <c r="P1081" s="29" t="str">
        <f>Замеры!V1077</f>
        <v xml:space="preserve"> </v>
      </c>
      <c r="Q1081" s="29" t="str">
        <f>IF(Замеры!T1077=0," ","+")</f>
        <v xml:space="preserve"> </v>
      </c>
      <c r="R1081" s="32">
        <f>Замеры!S1077</f>
        <v>0</v>
      </c>
      <c r="W1081" s="33" t="e">
        <f t="shared" si="32"/>
        <v>#VALUE!</v>
      </c>
      <c r="X1081" s="31" t="s">
        <v>75</v>
      </c>
      <c r="Y1081" s="33" t="e">
        <f t="shared" si="33"/>
        <v>#VALUE!</v>
      </c>
      <c r="Z1081" s="32"/>
    </row>
    <row r="1082" spans="1:26" x14ac:dyDescent="0.3">
      <c r="A1082" s="35">
        <f>IF(Замеры!B1078=0, " ", Замеры!B1078)</f>
        <v>1073</v>
      </c>
      <c r="B1082" s="37" t="str">
        <f>CONCATENATE(Замеры!C1078,Замеры!E1078)</f>
        <v>Группа от QF</v>
      </c>
      <c r="C1082" s="35" t="str">
        <f>IF(Замеры!H1078=0," ", Замеры!H1078)</f>
        <v xml:space="preserve"> </v>
      </c>
      <c r="D1082" s="29" t="str">
        <f>IF(Замеры!T1078=0, " ", Замеры!R1078)</f>
        <v xml:space="preserve"> </v>
      </c>
      <c r="E1082" s="29" t="str">
        <f>CONCATENATE(Замеры!N1078,Замеры!Q1078,Замеры!P1078)</f>
        <v xml:space="preserve"> </v>
      </c>
      <c r="F1082" s="30" t="str">
        <f>IF(Замеры!T1078=0," ","---")</f>
        <v xml:space="preserve"> </v>
      </c>
      <c r="G1082" s="31" t="str">
        <f>IF(Замеры!T1078=0," ",Замеры!I1078)</f>
        <v xml:space="preserve"> </v>
      </c>
      <c r="H1082" s="31" t="str">
        <f>CONCATENATE(Замеры!AE1078,Замеры!U1078,Замеры!AF1078)</f>
        <v>0 0</v>
      </c>
      <c r="I1082" s="29" t="str">
        <f>CONCATENATE(Замеры!AC1078,Замеры!U1078,Замеры!AD1078)</f>
        <v>0 0</v>
      </c>
      <c r="J1082" s="31" t="str">
        <f>IF(Замеры!T1078=0," ",G1082*2.55)</f>
        <v xml:space="preserve"> </v>
      </c>
      <c r="K1082" s="29" t="str">
        <f>IF(Замеры!T1078=0," ",Замеры!AA1078)</f>
        <v xml:space="preserve"> </v>
      </c>
      <c r="L1082" s="29" t="str">
        <f>IF(Замеры!T1078=0," ",Замеры!AB1078)</f>
        <v xml:space="preserve"> </v>
      </c>
      <c r="M1082" s="29" t="str">
        <f>IF(Замеры!T1078=0," ",0.1)</f>
        <v xml:space="preserve"> </v>
      </c>
      <c r="N1082" s="29" t="str">
        <f>IF(Замеры!T1078=0," ",Замеры!T1078)</f>
        <v xml:space="preserve"> </v>
      </c>
      <c r="O1082" s="29" t="str">
        <f>Замеры!U1078</f>
        <v xml:space="preserve"> </v>
      </c>
      <c r="P1082" s="29" t="str">
        <f>Замеры!V1078</f>
        <v xml:space="preserve"> </v>
      </c>
      <c r="Q1082" s="29" t="str">
        <f>IF(Замеры!T1078=0," ","+")</f>
        <v xml:space="preserve"> </v>
      </c>
      <c r="R1082" s="32">
        <f>Замеры!S1078</f>
        <v>0</v>
      </c>
      <c r="W1082" s="33" t="e">
        <f t="shared" si="32"/>
        <v>#VALUE!</v>
      </c>
      <c r="X1082" s="31" t="s">
        <v>75</v>
      </c>
      <c r="Y1082" s="33" t="e">
        <f t="shared" si="33"/>
        <v>#VALUE!</v>
      </c>
      <c r="Z1082" s="32"/>
    </row>
    <row r="1083" spans="1:26" x14ac:dyDescent="0.3">
      <c r="A1083" s="35">
        <f>IF(Замеры!B1079=0, " ", Замеры!B1079)</f>
        <v>1074</v>
      </c>
      <c r="B1083" s="37" t="str">
        <f>CONCATENATE(Замеры!C1079,Замеры!E1079)</f>
        <v>Группа от QF</v>
      </c>
      <c r="C1083" s="35" t="str">
        <f>IF(Замеры!H1079=0," ", Замеры!H1079)</f>
        <v xml:space="preserve"> </v>
      </c>
      <c r="D1083" s="29" t="str">
        <f>IF(Замеры!T1079=0, " ", Замеры!R1079)</f>
        <v xml:space="preserve"> </v>
      </c>
      <c r="E1083" s="29" t="str">
        <f>CONCATENATE(Замеры!N1079,Замеры!Q1079,Замеры!P1079)</f>
        <v xml:space="preserve"> </v>
      </c>
      <c r="F1083" s="30" t="str">
        <f>IF(Замеры!T1079=0," ","---")</f>
        <v xml:space="preserve"> </v>
      </c>
      <c r="G1083" s="31" t="str">
        <f>IF(Замеры!T1079=0," ",Замеры!I1079)</f>
        <v xml:space="preserve"> </v>
      </c>
      <c r="H1083" s="31" t="str">
        <f>CONCATENATE(Замеры!AE1079,Замеры!U1079,Замеры!AF1079)</f>
        <v>0 0</v>
      </c>
      <c r="I1083" s="29" t="str">
        <f>CONCATENATE(Замеры!AC1079,Замеры!U1079,Замеры!AD1079)</f>
        <v>0 0</v>
      </c>
      <c r="J1083" s="31" t="str">
        <f>IF(Замеры!T1079=0," ",G1083*2.55)</f>
        <v xml:space="preserve"> </v>
      </c>
      <c r="K1083" s="29" t="str">
        <f>IF(Замеры!T1079=0," ",Замеры!AA1079)</f>
        <v xml:space="preserve"> </v>
      </c>
      <c r="L1083" s="29" t="str">
        <f>IF(Замеры!T1079=0," ",Замеры!AB1079)</f>
        <v xml:space="preserve"> </v>
      </c>
      <c r="M1083" s="29" t="str">
        <f>IF(Замеры!T1079=0," ",0.1)</f>
        <v xml:space="preserve"> </v>
      </c>
      <c r="N1083" s="29" t="str">
        <f>IF(Замеры!T1079=0," ",Замеры!T1079)</f>
        <v xml:space="preserve"> </v>
      </c>
      <c r="O1083" s="29" t="str">
        <f>Замеры!U1079</f>
        <v xml:space="preserve"> </v>
      </c>
      <c r="P1083" s="29" t="str">
        <f>Замеры!V1079</f>
        <v xml:space="preserve"> </v>
      </c>
      <c r="Q1083" s="29" t="str">
        <f>IF(Замеры!T1079=0," ","+")</f>
        <v xml:space="preserve"> </v>
      </c>
      <c r="R1083" s="32">
        <f>Замеры!S1079</f>
        <v>0</v>
      </c>
      <c r="W1083" s="33" t="e">
        <f t="shared" si="32"/>
        <v>#VALUE!</v>
      </c>
      <c r="X1083" s="31" t="s">
        <v>75</v>
      </c>
      <c r="Y1083" s="33" t="e">
        <f t="shared" si="33"/>
        <v>#VALUE!</v>
      </c>
      <c r="Z1083" s="32"/>
    </row>
    <row r="1084" spans="1:26" x14ac:dyDescent="0.3">
      <c r="A1084" s="35">
        <f>IF(Замеры!B1080=0, " ", Замеры!B1080)</f>
        <v>1075</v>
      </c>
      <c r="B1084" s="37" t="str">
        <f>CONCATENATE(Замеры!C1080,Замеры!E1080)</f>
        <v>Группа от QF</v>
      </c>
      <c r="C1084" s="35" t="str">
        <f>IF(Замеры!H1080=0," ", Замеры!H1080)</f>
        <v xml:space="preserve"> </v>
      </c>
      <c r="D1084" s="29" t="str">
        <f>IF(Замеры!T1080=0, " ", Замеры!R1080)</f>
        <v xml:space="preserve"> </v>
      </c>
      <c r="E1084" s="29" t="str">
        <f>CONCATENATE(Замеры!N1080,Замеры!Q1080,Замеры!P1080)</f>
        <v xml:space="preserve"> </v>
      </c>
      <c r="F1084" s="30" t="str">
        <f>IF(Замеры!T1080=0," ","---")</f>
        <v xml:space="preserve"> </v>
      </c>
      <c r="G1084" s="31" t="str">
        <f>IF(Замеры!T1080=0," ",Замеры!I1080)</f>
        <v xml:space="preserve"> </v>
      </c>
      <c r="H1084" s="31" t="str">
        <f>CONCATENATE(Замеры!AE1080,Замеры!U1080,Замеры!AF1080)</f>
        <v>0 0</v>
      </c>
      <c r="I1084" s="29" t="str">
        <f>CONCATENATE(Замеры!AC1080,Замеры!U1080,Замеры!AD1080)</f>
        <v>0 0</v>
      </c>
      <c r="J1084" s="31" t="str">
        <f>IF(Замеры!T1080=0," ",G1084*2.55)</f>
        <v xml:space="preserve"> </v>
      </c>
      <c r="K1084" s="29" t="str">
        <f>IF(Замеры!T1080=0," ",Замеры!AA1080)</f>
        <v xml:space="preserve"> </v>
      </c>
      <c r="L1084" s="29" t="str">
        <f>IF(Замеры!T1080=0," ",Замеры!AB1080)</f>
        <v xml:space="preserve"> </v>
      </c>
      <c r="M1084" s="29" t="str">
        <f>IF(Замеры!T1080=0," ",0.1)</f>
        <v xml:space="preserve"> </v>
      </c>
      <c r="N1084" s="29" t="str">
        <f>IF(Замеры!T1080=0," ",Замеры!T1080)</f>
        <v xml:space="preserve"> </v>
      </c>
      <c r="O1084" s="29" t="str">
        <f>Замеры!U1080</f>
        <v xml:space="preserve"> </v>
      </c>
      <c r="P1084" s="29" t="str">
        <f>Замеры!V1080</f>
        <v xml:space="preserve"> </v>
      </c>
      <c r="Q1084" s="29" t="str">
        <f>IF(Замеры!T1080=0," ","+")</f>
        <v xml:space="preserve"> </v>
      </c>
      <c r="R1084" s="32">
        <f>Замеры!S1080</f>
        <v>0</v>
      </c>
      <c r="W1084" s="33" t="e">
        <f t="shared" si="32"/>
        <v>#VALUE!</v>
      </c>
      <c r="X1084" s="31" t="s">
        <v>75</v>
      </c>
      <c r="Y1084" s="33" t="e">
        <f t="shared" si="33"/>
        <v>#VALUE!</v>
      </c>
      <c r="Z1084" s="32"/>
    </row>
    <row r="1085" spans="1:26" x14ac:dyDescent="0.3">
      <c r="A1085" s="35">
        <f>IF(Замеры!B1081=0, " ", Замеры!B1081)</f>
        <v>1076</v>
      </c>
      <c r="B1085" s="37" t="str">
        <f>CONCATENATE(Замеры!C1081,Замеры!E1081)</f>
        <v>Группа от QF</v>
      </c>
      <c r="C1085" s="35" t="str">
        <f>IF(Замеры!H1081=0," ", Замеры!H1081)</f>
        <v xml:space="preserve"> </v>
      </c>
      <c r="D1085" s="29" t="str">
        <f>IF(Замеры!T1081=0, " ", Замеры!R1081)</f>
        <v xml:space="preserve"> </v>
      </c>
      <c r="E1085" s="29" t="str">
        <f>CONCATENATE(Замеры!N1081,Замеры!Q1081,Замеры!P1081)</f>
        <v xml:space="preserve"> </v>
      </c>
      <c r="F1085" s="30" t="str">
        <f>IF(Замеры!T1081=0," ","---")</f>
        <v xml:space="preserve"> </v>
      </c>
      <c r="G1085" s="31" t="str">
        <f>IF(Замеры!T1081=0," ",Замеры!I1081)</f>
        <v xml:space="preserve"> </v>
      </c>
      <c r="H1085" s="31" t="str">
        <f>CONCATENATE(Замеры!AE1081,Замеры!U1081,Замеры!AF1081)</f>
        <v>0 0</v>
      </c>
      <c r="I1085" s="29" t="str">
        <f>CONCATENATE(Замеры!AC1081,Замеры!U1081,Замеры!AD1081)</f>
        <v>0 0</v>
      </c>
      <c r="J1085" s="31" t="str">
        <f>IF(Замеры!T1081=0," ",G1085*2.55)</f>
        <v xml:space="preserve"> </v>
      </c>
      <c r="K1085" s="29" t="str">
        <f>IF(Замеры!T1081=0," ",Замеры!AA1081)</f>
        <v xml:space="preserve"> </v>
      </c>
      <c r="L1085" s="29" t="str">
        <f>IF(Замеры!T1081=0," ",Замеры!AB1081)</f>
        <v xml:space="preserve"> </v>
      </c>
      <c r="M1085" s="29" t="str">
        <f>IF(Замеры!T1081=0," ",0.1)</f>
        <v xml:space="preserve"> </v>
      </c>
      <c r="N1085" s="29" t="str">
        <f>IF(Замеры!T1081=0," ",Замеры!T1081)</f>
        <v xml:space="preserve"> </v>
      </c>
      <c r="O1085" s="29" t="str">
        <f>Замеры!U1081</f>
        <v xml:space="preserve"> </v>
      </c>
      <c r="P1085" s="29" t="str">
        <f>Замеры!V1081</f>
        <v xml:space="preserve"> </v>
      </c>
      <c r="Q1085" s="29" t="str">
        <f>IF(Замеры!T1081=0," ","+")</f>
        <v xml:space="preserve"> </v>
      </c>
      <c r="R1085" s="32">
        <f>Замеры!S1081</f>
        <v>0</v>
      </c>
      <c r="W1085" s="33" t="e">
        <f t="shared" si="32"/>
        <v>#VALUE!</v>
      </c>
      <c r="X1085" s="31" t="s">
        <v>75</v>
      </c>
      <c r="Y1085" s="33" t="e">
        <f t="shared" si="33"/>
        <v>#VALUE!</v>
      </c>
      <c r="Z1085" s="32"/>
    </row>
    <row r="1086" spans="1:26" x14ac:dyDescent="0.3">
      <c r="A1086" s="35">
        <f>IF(Замеры!B1082=0, " ", Замеры!B1082)</f>
        <v>1077</v>
      </c>
      <c r="B1086" s="37" t="str">
        <f>CONCATENATE(Замеры!C1082,Замеры!E1082)</f>
        <v>Группа от QF</v>
      </c>
      <c r="C1086" s="35" t="str">
        <f>IF(Замеры!H1082=0," ", Замеры!H1082)</f>
        <v xml:space="preserve"> </v>
      </c>
      <c r="D1086" s="29" t="str">
        <f>IF(Замеры!T1082=0, " ", Замеры!R1082)</f>
        <v xml:space="preserve"> </v>
      </c>
      <c r="E1086" s="29" t="str">
        <f>CONCATENATE(Замеры!N1082,Замеры!Q1082,Замеры!P1082)</f>
        <v xml:space="preserve"> </v>
      </c>
      <c r="F1086" s="30" t="str">
        <f>IF(Замеры!T1082=0," ","---")</f>
        <v xml:space="preserve"> </v>
      </c>
      <c r="G1086" s="31" t="str">
        <f>IF(Замеры!T1082=0," ",Замеры!I1082)</f>
        <v xml:space="preserve"> </v>
      </c>
      <c r="H1086" s="31" t="str">
        <f>CONCATENATE(Замеры!AE1082,Замеры!U1082,Замеры!AF1082)</f>
        <v>0 0</v>
      </c>
      <c r="I1086" s="29" t="str">
        <f>CONCATENATE(Замеры!AC1082,Замеры!U1082,Замеры!AD1082)</f>
        <v>0 0</v>
      </c>
      <c r="J1086" s="31" t="str">
        <f>IF(Замеры!T1082=0," ",G1086*2.55)</f>
        <v xml:space="preserve"> </v>
      </c>
      <c r="K1086" s="29" t="str">
        <f>IF(Замеры!T1082=0," ",Замеры!AA1082)</f>
        <v xml:space="preserve"> </v>
      </c>
      <c r="L1086" s="29" t="str">
        <f>IF(Замеры!T1082=0," ",Замеры!AB1082)</f>
        <v xml:space="preserve"> </v>
      </c>
      <c r="M1086" s="29" t="str">
        <f>IF(Замеры!T1082=0," ",0.1)</f>
        <v xml:space="preserve"> </v>
      </c>
      <c r="N1086" s="29" t="str">
        <f>IF(Замеры!T1082=0," ",Замеры!T1082)</f>
        <v xml:space="preserve"> </v>
      </c>
      <c r="O1086" s="29" t="str">
        <f>Замеры!U1082</f>
        <v xml:space="preserve"> </v>
      </c>
      <c r="P1086" s="29" t="str">
        <f>Замеры!V1082</f>
        <v xml:space="preserve"> </v>
      </c>
      <c r="Q1086" s="29" t="str">
        <f>IF(Замеры!T1082=0," ","+")</f>
        <v xml:space="preserve"> </v>
      </c>
      <c r="R1086" s="32">
        <f>Замеры!S1082</f>
        <v>0</v>
      </c>
      <c r="W1086" s="33" t="e">
        <f t="shared" si="32"/>
        <v>#VALUE!</v>
      </c>
      <c r="X1086" s="31" t="s">
        <v>75</v>
      </c>
      <c r="Y1086" s="33" t="e">
        <f t="shared" si="33"/>
        <v>#VALUE!</v>
      </c>
      <c r="Z1086" s="32"/>
    </row>
    <row r="1087" spans="1:26" x14ac:dyDescent="0.3">
      <c r="A1087" s="35">
        <f>IF(Замеры!B1083=0, " ", Замеры!B1083)</f>
        <v>1078</v>
      </c>
      <c r="B1087" s="37" t="str">
        <f>CONCATENATE(Замеры!C1083,Замеры!E1083)</f>
        <v>Группа от QF</v>
      </c>
      <c r="C1087" s="35" t="str">
        <f>IF(Замеры!H1083=0," ", Замеры!H1083)</f>
        <v xml:space="preserve"> </v>
      </c>
      <c r="D1087" s="29" t="str">
        <f>IF(Замеры!T1083=0, " ", Замеры!R1083)</f>
        <v xml:space="preserve"> </v>
      </c>
      <c r="E1087" s="29" t="str">
        <f>CONCATENATE(Замеры!N1083,Замеры!Q1083,Замеры!P1083)</f>
        <v xml:space="preserve"> </v>
      </c>
      <c r="F1087" s="30" t="str">
        <f>IF(Замеры!T1083=0," ","---")</f>
        <v xml:space="preserve"> </v>
      </c>
      <c r="G1087" s="31" t="str">
        <f>IF(Замеры!T1083=0," ",Замеры!I1083)</f>
        <v xml:space="preserve"> </v>
      </c>
      <c r="H1087" s="31" t="str">
        <f>CONCATENATE(Замеры!AE1083,Замеры!U1083,Замеры!AF1083)</f>
        <v>0 0</v>
      </c>
      <c r="I1087" s="29" t="str">
        <f>CONCATENATE(Замеры!AC1083,Замеры!U1083,Замеры!AD1083)</f>
        <v>0 0</v>
      </c>
      <c r="J1087" s="31" t="str">
        <f>IF(Замеры!T1083=0," ",G1087*2.55)</f>
        <v xml:space="preserve"> </v>
      </c>
      <c r="K1087" s="29" t="str">
        <f>IF(Замеры!T1083=0," ",Замеры!AA1083)</f>
        <v xml:space="preserve"> </v>
      </c>
      <c r="L1087" s="29" t="str">
        <f>IF(Замеры!T1083=0," ",Замеры!AB1083)</f>
        <v xml:space="preserve"> </v>
      </c>
      <c r="M1087" s="29" t="str">
        <f>IF(Замеры!T1083=0," ",0.1)</f>
        <v xml:space="preserve"> </v>
      </c>
      <c r="N1087" s="29" t="str">
        <f>IF(Замеры!T1083=0," ",Замеры!T1083)</f>
        <v xml:space="preserve"> </v>
      </c>
      <c r="O1087" s="29" t="str">
        <f>Замеры!U1083</f>
        <v xml:space="preserve"> </v>
      </c>
      <c r="P1087" s="29" t="str">
        <f>Замеры!V1083</f>
        <v xml:space="preserve"> </v>
      </c>
      <c r="Q1087" s="29" t="str">
        <f>IF(Замеры!T1083=0," ","+")</f>
        <v xml:space="preserve"> </v>
      </c>
      <c r="R1087" s="32">
        <f>Замеры!S1083</f>
        <v>0</v>
      </c>
      <c r="W1087" s="33" t="e">
        <f t="shared" si="32"/>
        <v>#VALUE!</v>
      </c>
      <c r="X1087" s="31" t="s">
        <v>75</v>
      </c>
      <c r="Y1087" s="33" t="e">
        <f t="shared" si="33"/>
        <v>#VALUE!</v>
      </c>
      <c r="Z1087" s="32"/>
    </row>
    <row r="1088" spans="1:26" x14ac:dyDescent="0.3">
      <c r="A1088" s="35">
        <f>IF(Замеры!B1084=0, " ", Замеры!B1084)</f>
        <v>1079</v>
      </c>
      <c r="B1088" s="37" t="str">
        <f>CONCATENATE(Замеры!C1084,Замеры!E1084)</f>
        <v>Группа от QF</v>
      </c>
      <c r="C1088" s="35" t="str">
        <f>IF(Замеры!H1084=0," ", Замеры!H1084)</f>
        <v xml:space="preserve"> </v>
      </c>
      <c r="D1088" s="29" t="str">
        <f>IF(Замеры!T1084=0, " ", Замеры!R1084)</f>
        <v xml:space="preserve"> </v>
      </c>
      <c r="E1088" s="29" t="str">
        <f>CONCATENATE(Замеры!N1084,Замеры!Q1084,Замеры!P1084)</f>
        <v xml:space="preserve"> </v>
      </c>
      <c r="F1088" s="30" t="str">
        <f>IF(Замеры!T1084=0," ","---")</f>
        <v xml:space="preserve"> </v>
      </c>
      <c r="G1088" s="31" t="str">
        <f>IF(Замеры!T1084=0," ",Замеры!I1084)</f>
        <v xml:space="preserve"> </v>
      </c>
      <c r="H1088" s="31" t="str">
        <f>CONCATENATE(Замеры!AE1084,Замеры!U1084,Замеры!AF1084)</f>
        <v>0 0</v>
      </c>
      <c r="I1088" s="29" t="str">
        <f>CONCATENATE(Замеры!AC1084,Замеры!U1084,Замеры!AD1084)</f>
        <v>0 0</v>
      </c>
      <c r="J1088" s="31" t="str">
        <f>IF(Замеры!T1084=0," ",G1088*2.55)</f>
        <v xml:space="preserve"> </v>
      </c>
      <c r="K1088" s="29" t="str">
        <f>IF(Замеры!T1084=0," ",Замеры!AA1084)</f>
        <v xml:space="preserve"> </v>
      </c>
      <c r="L1088" s="29" t="str">
        <f>IF(Замеры!T1084=0," ",Замеры!AB1084)</f>
        <v xml:space="preserve"> </v>
      </c>
      <c r="M1088" s="29" t="str">
        <f>IF(Замеры!T1084=0," ",0.1)</f>
        <v xml:space="preserve"> </v>
      </c>
      <c r="N1088" s="29" t="str">
        <f>IF(Замеры!T1084=0," ",Замеры!T1084)</f>
        <v xml:space="preserve"> </v>
      </c>
      <c r="O1088" s="29" t="str">
        <f>Замеры!U1084</f>
        <v xml:space="preserve"> </v>
      </c>
      <c r="P1088" s="29" t="str">
        <f>Замеры!V1084</f>
        <v xml:space="preserve"> </v>
      </c>
      <c r="Q1088" s="29" t="str">
        <f>IF(Замеры!T1084=0," ","+")</f>
        <v xml:space="preserve"> </v>
      </c>
      <c r="R1088" s="32">
        <f>Замеры!S1084</f>
        <v>0</v>
      </c>
      <c r="W1088" s="33" t="e">
        <f t="shared" si="32"/>
        <v>#VALUE!</v>
      </c>
      <c r="X1088" s="31" t="s">
        <v>75</v>
      </c>
      <c r="Y1088" s="33" t="e">
        <f t="shared" si="33"/>
        <v>#VALUE!</v>
      </c>
      <c r="Z1088" s="32"/>
    </row>
    <row r="1089" spans="1:26" x14ac:dyDescent="0.3">
      <c r="A1089" s="35">
        <f>IF(Замеры!B1085=0, " ", Замеры!B1085)</f>
        <v>1080</v>
      </c>
      <c r="B1089" s="37" t="str">
        <f>CONCATENATE(Замеры!C1085,Замеры!E1085)</f>
        <v>Группа от QF</v>
      </c>
      <c r="C1089" s="35" t="str">
        <f>IF(Замеры!H1085=0," ", Замеры!H1085)</f>
        <v xml:space="preserve"> </v>
      </c>
      <c r="D1089" s="29" t="str">
        <f>IF(Замеры!T1085=0, " ", Замеры!R1085)</f>
        <v xml:space="preserve"> </v>
      </c>
      <c r="E1089" s="29" t="str">
        <f>CONCATENATE(Замеры!N1085,Замеры!Q1085,Замеры!P1085)</f>
        <v xml:space="preserve"> </v>
      </c>
      <c r="F1089" s="30" t="str">
        <f>IF(Замеры!T1085=0," ","---")</f>
        <v xml:space="preserve"> </v>
      </c>
      <c r="G1089" s="31" t="str">
        <f>IF(Замеры!T1085=0," ",Замеры!I1085)</f>
        <v xml:space="preserve"> </v>
      </c>
      <c r="H1089" s="31" t="str">
        <f>CONCATENATE(Замеры!AE1085,Замеры!U1085,Замеры!AF1085)</f>
        <v>0 0</v>
      </c>
      <c r="I1089" s="29" t="str">
        <f>CONCATENATE(Замеры!AC1085,Замеры!U1085,Замеры!AD1085)</f>
        <v>0 0</v>
      </c>
      <c r="J1089" s="31" t="str">
        <f>IF(Замеры!T1085=0," ",G1089*2.55)</f>
        <v xml:space="preserve"> </v>
      </c>
      <c r="K1089" s="29" t="str">
        <f>IF(Замеры!T1085=0," ",Замеры!AA1085)</f>
        <v xml:space="preserve"> </v>
      </c>
      <c r="L1089" s="29" t="str">
        <f>IF(Замеры!T1085=0," ",Замеры!AB1085)</f>
        <v xml:space="preserve"> </v>
      </c>
      <c r="M1089" s="29" t="str">
        <f>IF(Замеры!T1085=0," ",0.1)</f>
        <v xml:space="preserve"> </v>
      </c>
      <c r="N1089" s="29" t="str">
        <f>IF(Замеры!T1085=0," ",Замеры!T1085)</f>
        <v xml:space="preserve"> </v>
      </c>
      <c r="O1089" s="29" t="str">
        <f>Замеры!U1085</f>
        <v xml:space="preserve"> </v>
      </c>
      <c r="P1089" s="29" t="str">
        <f>Замеры!V1085</f>
        <v xml:space="preserve"> </v>
      </c>
      <c r="Q1089" s="29" t="str">
        <f>IF(Замеры!T1085=0," ","+")</f>
        <v xml:space="preserve"> </v>
      </c>
      <c r="R1089" s="32">
        <f>Замеры!S1085</f>
        <v>0</v>
      </c>
      <c r="W1089" s="33" t="e">
        <f t="shared" si="32"/>
        <v>#VALUE!</v>
      </c>
      <c r="X1089" s="31" t="s">
        <v>75</v>
      </c>
      <c r="Y1089" s="33" t="e">
        <f t="shared" si="33"/>
        <v>#VALUE!</v>
      </c>
      <c r="Z1089" s="32"/>
    </row>
    <row r="1090" spans="1:26" x14ac:dyDescent="0.3">
      <c r="A1090" s="35">
        <f>IF(Замеры!B1086=0, " ", Замеры!B1086)</f>
        <v>1081</v>
      </c>
      <c r="B1090" s="37" t="str">
        <f>CONCATENATE(Замеры!C1086,Замеры!E1086)</f>
        <v>Группа от QF</v>
      </c>
      <c r="C1090" s="35" t="str">
        <f>IF(Замеры!H1086=0," ", Замеры!H1086)</f>
        <v xml:space="preserve"> </v>
      </c>
      <c r="D1090" s="29" t="str">
        <f>IF(Замеры!T1086=0, " ", Замеры!R1086)</f>
        <v xml:space="preserve"> </v>
      </c>
      <c r="E1090" s="29" t="str">
        <f>CONCATENATE(Замеры!N1086,Замеры!Q1086,Замеры!P1086)</f>
        <v xml:space="preserve"> </v>
      </c>
      <c r="F1090" s="30" t="str">
        <f>IF(Замеры!T1086=0," ","---")</f>
        <v xml:space="preserve"> </v>
      </c>
      <c r="G1090" s="31" t="str">
        <f>IF(Замеры!T1086=0," ",Замеры!I1086)</f>
        <v xml:space="preserve"> </v>
      </c>
      <c r="H1090" s="31" t="str">
        <f>CONCATENATE(Замеры!AE1086,Замеры!U1086,Замеры!AF1086)</f>
        <v>0 0</v>
      </c>
      <c r="I1090" s="29" t="str">
        <f>CONCATENATE(Замеры!AC1086,Замеры!U1086,Замеры!AD1086)</f>
        <v>0 0</v>
      </c>
      <c r="J1090" s="31" t="str">
        <f>IF(Замеры!T1086=0," ",G1090*2.55)</f>
        <v xml:space="preserve"> </v>
      </c>
      <c r="K1090" s="29" t="str">
        <f>IF(Замеры!T1086=0," ",Замеры!AA1086)</f>
        <v xml:space="preserve"> </v>
      </c>
      <c r="L1090" s="29" t="str">
        <f>IF(Замеры!T1086=0," ",Замеры!AB1086)</f>
        <v xml:space="preserve"> </v>
      </c>
      <c r="M1090" s="29" t="str">
        <f>IF(Замеры!T1086=0," ",0.1)</f>
        <v xml:space="preserve"> </v>
      </c>
      <c r="N1090" s="29" t="str">
        <f>IF(Замеры!T1086=0," ",Замеры!T1086)</f>
        <v xml:space="preserve"> </v>
      </c>
      <c r="O1090" s="29" t="str">
        <f>Замеры!U1086</f>
        <v xml:space="preserve"> </v>
      </c>
      <c r="P1090" s="29" t="str">
        <f>Замеры!V1086</f>
        <v xml:space="preserve"> </v>
      </c>
      <c r="Q1090" s="29" t="str">
        <f>IF(Замеры!T1086=0," ","+")</f>
        <v xml:space="preserve"> </v>
      </c>
      <c r="R1090" s="32">
        <f>Замеры!S1086</f>
        <v>0</v>
      </c>
      <c r="W1090" s="33" t="e">
        <f t="shared" si="32"/>
        <v>#VALUE!</v>
      </c>
      <c r="X1090" s="31" t="s">
        <v>75</v>
      </c>
      <c r="Y1090" s="33" t="e">
        <f t="shared" si="33"/>
        <v>#VALUE!</v>
      </c>
      <c r="Z1090" s="32"/>
    </row>
    <row r="1091" spans="1:26" x14ac:dyDescent="0.3">
      <c r="A1091" s="35">
        <f>IF(Замеры!B1087=0, " ", Замеры!B1087)</f>
        <v>1082</v>
      </c>
      <c r="B1091" s="37" t="str">
        <f>CONCATENATE(Замеры!C1087,Замеры!E1087)</f>
        <v>Группа от QF</v>
      </c>
      <c r="C1091" s="35" t="str">
        <f>IF(Замеры!H1087=0," ", Замеры!H1087)</f>
        <v xml:space="preserve"> </v>
      </c>
      <c r="D1091" s="29" t="str">
        <f>IF(Замеры!T1087=0, " ", Замеры!R1087)</f>
        <v xml:space="preserve"> </v>
      </c>
      <c r="E1091" s="29" t="str">
        <f>CONCATENATE(Замеры!N1087,Замеры!Q1087,Замеры!P1087)</f>
        <v xml:space="preserve"> </v>
      </c>
      <c r="F1091" s="30" t="str">
        <f>IF(Замеры!T1087=0," ","---")</f>
        <v xml:space="preserve"> </v>
      </c>
      <c r="G1091" s="31" t="str">
        <f>IF(Замеры!T1087=0," ",Замеры!I1087)</f>
        <v xml:space="preserve"> </v>
      </c>
      <c r="H1091" s="31" t="str">
        <f>CONCATENATE(Замеры!AE1087,Замеры!U1087,Замеры!AF1087)</f>
        <v>0 0</v>
      </c>
      <c r="I1091" s="29" t="str">
        <f>CONCATENATE(Замеры!AC1087,Замеры!U1087,Замеры!AD1087)</f>
        <v>0 0</v>
      </c>
      <c r="J1091" s="31" t="str">
        <f>IF(Замеры!T1087=0," ",G1091*2.55)</f>
        <v xml:space="preserve"> </v>
      </c>
      <c r="K1091" s="29" t="str">
        <f>IF(Замеры!T1087=0," ",Замеры!AA1087)</f>
        <v xml:space="preserve"> </v>
      </c>
      <c r="L1091" s="29" t="str">
        <f>IF(Замеры!T1087=0," ",Замеры!AB1087)</f>
        <v xml:space="preserve"> </v>
      </c>
      <c r="M1091" s="29" t="str">
        <f>IF(Замеры!T1087=0," ",0.1)</f>
        <v xml:space="preserve"> </v>
      </c>
      <c r="N1091" s="29" t="str">
        <f>IF(Замеры!T1087=0," ",Замеры!T1087)</f>
        <v xml:space="preserve"> </v>
      </c>
      <c r="O1091" s="29" t="str">
        <f>Замеры!U1087</f>
        <v xml:space="preserve"> </v>
      </c>
      <c r="P1091" s="29" t="str">
        <f>Замеры!V1087</f>
        <v xml:space="preserve"> </v>
      </c>
      <c r="Q1091" s="29" t="str">
        <f>IF(Замеры!T1087=0," ","+")</f>
        <v xml:space="preserve"> </v>
      </c>
      <c r="R1091" s="32">
        <f>Замеры!S1087</f>
        <v>0</v>
      </c>
      <c r="W1091" s="33" t="e">
        <f t="shared" si="32"/>
        <v>#VALUE!</v>
      </c>
      <c r="X1091" s="31" t="s">
        <v>75</v>
      </c>
      <c r="Y1091" s="33" t="e">
        <f t="shared" si="33"/>
        <v>#VALUE!</v>
      </c>
      <c r="Z1091" s="32"/>
    </row>
    <row r="1092" spans="1:26" x14ac:dyDescent="0.3">
      <c r="A1092" s="35">
        <f>IF(Замеры!B1088=0, " ", Замеры!B1088)</f>
        <v>1083</v>
      </c>
      <c r="B1092" s="37" t="str">
        <f>CONCATENATE(Замеры!C1088,Замеры!E1088)</f>
        <v>Группа от QF</v>
      </c>
      <c r="C1092" s="35" t="str">
        <f>IF(Замеры!H1088=0," ", Замеры!H1088)</f>
        <v xml:space="preserve"> </v>
      </c>
      <c r="D1092" s="29" t="str">
        <f>IF(Замеры!T1088=0, " ", Замеры!R1088)</f>
        <v xml:space="preserve"> </v>
      </c>
      <c r="E1092" s="29" t="str">
        <f>CONCATENATE(Замеры!N1088,Замеры!Q1088,Замеры!P1088)</f>
        <v xml:space="preserve"> </v>
      </c>
      <c r="F1092" s="30" t="str">
        <f>IF(Замеры!T1088=0," ","---")</f>
        <v xml:space="preserve"> </v>
      </c>
      <c r="G1092" s="31" t="str">
        <f>IF(Замеры!T1088=0," ",Замеры!I1088)</f>
        <v xml:space="preserve"> </v>
      </c>
      <c r="H1092" s="31" t="str">
        <f>CONCATENATE(Замеры!AE1088,Замеры!U1088,Замеры!AF1088)</f>
        <v>0 0</v>
      </c>
      <c r="I1092" s="29" t="str">
        <f>CONCATENATE(Замеры!AC1088,Замеры!U1088,Замеры!AD1088)</f>
        <v>0 0</v>
      </c>
      <c r="J1092" s="31" t="str">
        <f>IF(Замеры!T1088=0," ",G1092*2.55)</f>
        <v xml:space="preserve"> </v>
      </c>
      <c r="K1092" s="29" t="str">
        <f>IF(Замеры!T1088=0," ",Замеры!AA1088)</f>
        <v xml:space="preserve"> </v>
      </c>
      <c r="L1092" s="29" t="str">
        <f>IF(Замеры!T1088=0," ",Замеры!AB1088)</f>
        <v xml:space="preserve"> </v>
      </c>
      <c r="M1092" s="29" t="str">
        <f>IF(Замеры!T1088=0," ",0.1)</f>
        <v xml:space="preserve"> </v>
      </c>
      <c r="N1092" s="29" t="str">
        <f>IF(Замеры!T1088=0," ",Замеры!T1088)</f>
        <v xml:space="preserve"> </v>
      </c>
      <c r="O1092" s="29" t="str">
        <f>Замеры!U1088</f>
        <v xml:space="preserve"> </v>
      </c>
      <c r="P1092" s="29" t="str">
        <f>Замеры!V1088</f>
        <v xml:space="preserve"> </v>
      </c>
      <c r="Q1092" s="29" t="str">
        <f>IF(Замеры!T1088=0," ","+")</f>
        <v xml:space="preserve"> </v>
      </c>
      <c r="R1092" s="32">
        <f>Замеры!S1088</f>
        <v>0</v>
      </c>
      <c r="W1092" s="33" t="e">
        <f t="shared" si="32"/>
        <v>#VALUE!</v>
      </c>
      <c r="X1092" s="31" t="s">
        <v>75</v>
      </c>
      <c r="Y1092" s="33" t="e">
        <f t="shared" si="33"/>
        <v>#VALUE!</v>
      </c>
      <c r="Z1092" s="32"/>
    </row>
    <row r="1093" spans="1:26" x14ac:dyDescent="0.3">
      <c r="A1093" s="35">
        <f>IF(Замеры!B1089=0, " ", Замеры!B1089)</f>
        <v>1084</v>
      </c>
      <c r="B1093" s="37" t="str">
        <f>CONCATENATE(Замеры!C1089,Замеры!E1089)</f>
        <v>Группа от QF</v>
      </c>
      <c r="C1093" s="35" t="str">
        <f>IF(Замеры!H1089=0," ", Замеры!H1089)</f>
        <v xml:space="preserve"> </v>
      </c>
      <c r="D1093" s="29" t="str">
        <f>IF(Замеры!T1089=0, " ", Замеры!R1089)</f>
        <v xml:space="preserve"> </v>
      </c>
      <c r="E1093" s="29" t="str">
        <f>CONCATENATE(Замеры!N1089,Замеры!Q1089,Замеры!P1089)</f>
        <v xml:space="preserve"> </v>
      </c>
      <c r="F1093" s="30" t="str">
        <f>IF(Замеры!T1089=0," ","---")</f>
        <v xml:space="preserve"> </v>
      </c>
      <c r="G1093" s="31" t="str">
        <f>IF(Замеры!T1089=0," ",Замеры!I1089)</f>
        <v xml:space="preserve"> </v>
      </c>
      <c r="H1093" s="31" t="str">
        <f>CONCATENATE(Замеры!AE1089,Замеры!U1089,Замеры!AF1089)</f>
        <v>0 0</v>
      </c>
      <c r="I1093" s="29" t="str">
        <f>CONCATENATE(Замеры!AC1089,Замеры!U1089,Замеры!AD1089)</f>
        <v>0 0</v>
      </c>
      <c r="J1093" s="31" t="str">
        <f>IF(Замеры!T1089=0," ",G1093*2.55)</f>
        <v xml:space="preserve"> </v>
      </c>
      <c r="K1093" s="29" t="str">
        <f>IF(Замеры!T1089=0," ",Замеры!AA1089)</f>
        <v xml:space="preserve"> </v>
      </c>
      <c r="L1093" s="29" t="str">
        <f>IF(Замеры!T1089=0," ",Замеры!AB1089)</f>
        <v xml:space="preserve"> </v>
      </c>
      <c r="M1093" s="29" t="str">
        <f>IF(Замеры!T1089=0," ",0.1)</f>
        <v xml:space="preserve"> </v>
      </c>
      <c r="N1093" s="29" t="str">
        <f>IF(Замеры!T1089=0," ",Замеры!T1089)</f>
        <v xml:space="preserve"> </v>
      </c>
      <c r="O1093" s="29" t="str">
        <f>Замеры!U1089</f>
        <v xml:space="preserve"> </v>
      </c>
      <c r="P1093" s="29" t="str">
        <f>Замеры!V1089</f>
        <v xml:space="preserve"> </v>
      </c>
      <c r="Q1093" s="29" t="str">
        <f>IF(Замеры!T1089=0," ","+")</f>
        <v xml:space="preserve"> </v>
      </c>
      <c r="R1093" s="32">
        <f>Замеры!S1089</f>
        <v>0</v>
      </c>
      <c r="W1093" s="33" t="e">
        <f t="shared" si="32"/>
        <v>#VALUE!</v>
      </c>
      <c r="X1093" s="31" t="s">
        <v>75</v>
      </c>
      <c r="Y1093" s="33" t="e">
        <f t="shared" si="33"/>
        <v>#VALUE!</v>
      </c>
      <c r="Z1093" s="32"/>
    </row>
    <row r="1094" spans="1:26" x14ac:dyDescent="0.3">
      <c r="A1094" s="35">
        <f>IF(Замеры!B1090=0, " ", Замеры!B1090)</f>
        <v>1085</v>
      </c>
      <c r="B1094" s="37" t="str">
        <f>CONCATENATE(Замеры!C1090,Замеры!E1090)</f>
        <v>Группа от QF</v>
      </c>
      <c r="C1094" s="35" t="str">
        <f>IF(Замеры!H1090=0," ", Замеры!H1090)</f>
        <v xml:space="preserve"> </v>
      </c>
      <c r="D1094" s="29" t="str">
        <f>IF(Замеры!T1090=0, " ", Замеры!R1090)</f>
        <v xml:space="preserve"> </v>
      </c>
      <c r="E1094" s="29" t="str">
        <f>CONCATENATE(Замеры!N1090,Замеры!Q1090,Замеры!P1090)</f>
        <v xml:space="preserve"> </v>
      </c>
      <c r="F1094" s="30" t="str">
        <f>IF(Замеры!T1090=0," ","---")</f>
        <v xml:space="preserve"> </v>
      </c>
      <c r="G1094" s="31" t="str">
        <f>IF(Замеры!T1090=0," ",Замеры!I1090)</f>
        <v xml:space="preserve"> </v>
      </c>
      <c r="H1094" s="31" t="str">
        <f>CONCATENATE(Замеры!AE1090,Замеры!U1090,Замеры!AF1090)</f>
        <v>0 0</v>
      </c>
      <c r="I1094" s="29" t="str">
        <f>CONCATENATE(Замеры!AC1090,Замеры!U1090,Замеры!AD1090)</f>
        <v>0 0</v>
      </c>
      <c r="J1094" s="31" t="str">
        <f>IF(Замеры!T1090=0," ",G1094*2.55)</f>
        <v xml:space="preserve"> </v>
      </c>
      <c r="K1094" s="29" t="str">
        <f>IF(Замеры!T1090=0," ",Замеры!AA1090)</f>
        <v xml:space="preserve"> </v>
      </c>
      <c r="L1094" s="29" t="str">
        <f>IF(Замеры!T1090=0," ",Замеры!AB1090)</f>
        <v xml:space="preserve"> </v>
      </c>
      <c r="M1094" s="29" t="str">
        <f>IF(Замеры!T1090=0," ",0.1)</f>
        <v xml:space="preserve"> </v>
      </c>
      <c r="N1094" s="29" t="str">
        <f>IF(Замеры!T1090=0," ",Замеры!T1090)</f>
        <v xml:space="preserve"> </v>
      </c>
      <c r="O1094" s="29" t="str">
        <f>Замеры!U1090</f>
        <v xml:space="preserve"> </v>
      </c>
      <c r="P1094" s="29" t="str">
        <f>Замеры!V1090</f>
        <v xml:space="preserve"> </v>
      </c>
      <c r="Q1094" s="29" t="str">
        <f>IF(Замеры!T1090=0," ","+")</f>
        <v xml:space="preserve"> </v>
      </c>
      <c r="R1094" s="32">
        <f>Замеры!S1090</f>
        <v>0</v>
      </c>
      <c r="W1094" s="33" t="e">
        <f t="shared" si="32"/>
        <v>#VALUE!</v>
      </c>
      <c r="X1094" s="31" t="s">
        <v>75</v>
      </c>
      <c r="Y1094" s="33" t="e">
        <f t="shared" si="33"/>
        <v>#VALUE!</v>
      </c>
      <c r="Z1094" s="32"/>
    </row>
    <row r="1095" spans="1:26" x14ac:dyDescent="0.3">
      <c r="A1095" s="35">
        <f>IF(Замеры!B1091=0, " ", Замеры!B1091)</f>
        <v>1086</v>
      </c>
      <c r="B1095" s="37" t="str">
        <f>CONCATENATE(Замеры!C1091,Замеры!E1091)</f>
        <v>Группа от QF</v>
      </c>
      <c r="C1095" s="35" t="str">
        <f>IF(Замеры!H1091=0," ", Замеры!H1091)</f>
        <v xml:space="preserve"> </v>
      </c>
      <c r="D1095" s="29" t="str">
        <f>IF(Замеры!T1091=0, " ", Замеры!R1091)</f>
        <v xml:space="preserve"> </v>
      </c>
      <c r="E1095" s="29" t="str">
        <f>CONCATENATE(Замеры!N1091,Замеры!Q1091,Замеры!P1091)</f>
        <v xml:space="preserve"> </v>
      </c>
      <c r="F1095" s="30" t="str">
        <f>IF(Замеры!T1091=0," ","---")</f>
        <v xml:space="preserve"> </v>
      </c>
      <c r="G1095" s="31" t="str">
        <f>IF(Замеры!T1091=0," ",Замеры!I1091)</f>
        <v xml:space="preserve"> </v>
      </c>
      <c r="H1095" s="31" t="str">
        <f>CONCATENATE(Замеры!AE1091,Замеры!U1091,Замеры!AF1091)</f>
        <v>0 0</v>
      </c>
      <c r="I1095" s="29" t="str">
        <f>CONCATENATE(Замеры!AC1091,Замеры!U1091,Замеры!AD1091)</f>
        <v>0 0</v>
      </c>
      <c r="J1095" s="31" t="str">
        <f>IF(Замеры!T1091=0," ",G1095*2.55)</f>
        <v xml:space="preserve"> </v>
      </c>
      <c r="K1095" s="29" t="str">
        <f>IF(Замеры!T1091=0," ",Замеры!AA1091)</f>
        <v xml:space="preserve"> </v>
      </c>
      <c r="L1095" s="29" t="str">
        <f>IF(Замеры!T1091=0," ",Замеры!AB1091)</f>
        <v xml:space="preserve"> </v>
      </c>
      <c r="M1095" s="29" t="str">
        <f>IF(Замеры!T1091=0," ",0.1)</f>
        <v xml:space="preserve"> </v>
      </c>
      <c r="N1095" s="29" t="str">
        <f>IF(Замеры!T1091=0," ",Замеры!T1091)</f>
        <v xml:space="preserve"> </v>
      </c>
      <c r="O1095" s="29" t="str">
        <f>Замеры!U1091</f>
        <v xml:space="preserve"> </v>
      </c>
      <c r="P1095" s="29" t="str">
        <f>Замеры!V1091</f>
        <v xml:space="preserve"> </v>
      </c>
      <c r="Q1095" s="29" t="str">
        <f>IF(Замеры!T1091=0," ","+")</f>
        <v xml:space="preserve"> </v>
      </c>
      <c r="R1095" s="32">
        <f>Замеры!S1091</f>
        <v>0</v>
      </c>
      <c r="W1095" s="33" t="e">
        <f t="shared" si="32"/>
        <v>#VALUE!</v>
      </c>
      <c r="X1095" s="31" t="s">
        <v>75</v>
      </c>
      <c r="Y1095" s="33" t="e">
        <f t="shared" si="33"/>
        <v>#VALUE!</v>
      </c>
      <c r="Z1095" s="32"/>
    </row>
    <row r="1096" spans="1:26" x14ac:dyDescent="0.3">
      <c r="A1096" s="35">
        <f>IF(Замеры!B1092=0, " ", Замеры!B1092)</f>
        <v>1087</v>
      </c>
      <c r="B1096" s="37" t="str">
        <f>CONCATENATE(Замеры!C1092,Замеры!E1092)</f>
        <v>Группа от QF</v>
      </c>
      <c r="C1096" s="35" t="str">
        <f>IF(Замеры!H1092=0," ", Замеры!H1092)</f>
        <v xml:space="preserve"> </v>
      </c>
      <c r="D1096" s="29" t="str">
        <f>IF(Замеры!T1092=0, " ", Замеры!R1092)</f>
        <v xml:space="preserve"> </v>
      </c>
      <c r="E1096" s="29" t="str">
        <f>CONCATENATE(Замеры!N1092,Замеры!Q1092,Замеры!P1092)</f>
        <v xml:space="preserve"> </v>
      </c>
      <c r="F1096" s="30" t="str">
        <f>IF(Замеры!T1092=0," ","---")</f>
        <v xml:space="preserve"> </v>
      </c>
      <c r="G1096" s="31" t="str">
        <f>IF(Замеры!T1092=0," ",Замеры!I1092)</f>
        <v xml:space="preserve"> </v>
      </c>
      <c r="H1096" s="31" t="str">
        <f>CONCATENATE(Замеры!AE1092,Замеры!U1092,Замеры!AF1092)</f>
        <v>0 0</v>
      </c>
      <c r="I1096" s="29" t="str">
        <f>CONCATENATE(Замеры!AC1092,Замеры!U1092,Замеры!AD1092)</f>
        <v>0 0</v>
      </c>
      <c r="J1096" s="31" t="str">
        <f>IF(Замеры!T1092=0," ",G1096*2.55)</f>
        <v xml:space="preserve"> </v>
      </c>
      <c r="K1096" s="29" t="str">
        <f>IF(Замеры!T1092=0," ",Замеры!AA1092)</f>
        <v xml:space="preserve"> </v>
      </c>
      <c r="L1096" s="29" t="str">
        <f>IF(Замеры!T1092=0," ",Замеры!AB1092)</f>
        <v xml:space="preserve"> </v>
      </c>
      <c r="M1096" s="29" t="str">
        <f>IF(Замеры!T1092=0," ",0.1)</f>
        <v xml:space="preserve"> </v>
      </c>
      <c r="N1096" s="29" t="str">
        <f>IF(Замеры!T1092=0," ",Замеры!T1092)</f>
        <v xml:space="preserve"> </v>
      </c>
      <c r="O1096" s="29" t="str">
        <f>Замеры!U1092</f>
        <v xml:space="preserve"> </v>
      </c>
      <c r="P1096" s="29" t="str">
        <f>Замеры!V1092</f>
        <v xml:space="preserve"> </v>
      </c>
      <c r="Q1096" s="29" t="str">
        <f>IF(Замеры!T1092=0," ","+")</f>
        <v xml:space="preserve"> </v>
      </c>
      <c r="R1096" s="32">
        <f>Замеры!S1092</f>
        <v>0</v>
      </c>
      <c r="W1096" s="33" t="e">
        <f t="shared" si="32"/>
        <v>#VALUE!</v>
      </c>
      <c r="X1096" s="31" t="s">
        <v>75</v>
      </c>
      <c r="Y1096" s="33" t="e">
        <f t="shared" si="33"/>
        <v>#VALUE!</v>
      </c>
      <c r="Z1096" s="32"/>
    </row>
    <row r="1097" spans="1:26" x14ac:dyDescent="0.3">
      <c r="A1097" s="35">
        <f>IF(Замеры!B1093=0, " ", Замеры!B1093)</f>
        <v>1088</v>
      </c>
      <c r="B1097" s="37" t="str">
        <f>CONCATENATE(Замеры!C1093,Замеры!E1093)</f>
        <v>Группа от QF</v>
      </c>
      <c r="C1097" s="35" t="str">
        <f>IF(Замеры!H1093=0," ", Замеры!H1093)</f>
        <v xml:space="preserve"> </v>
      </c>
      <c r="D1097" s="29" t="str">
        <f>IF(Замеры!T1093=0, " ", Замеры!R1093)</f>
        <v xml:space="preserve"> </v>
      </c>
      <c r="E1097" s="29" t="str">
        <f>CONCATENATE(Замеры!N1093,Замеры!Q1093,Замеры!P1093)</f>
        <v xml:space="preserve"> </v>
      </c>
      <c r="F1097" s="30" t="str">
        <f>IF(Замеры!T1093=0," ","---")</f>
        <v xml:space="preserve"> </v>
      </c>
      <c r="G1097" s="31" t="str">
        <f>IF(Замеры!T1093=0," ",Замеры!I1093)</f>
        <v xml:space="preserve"> </v>
      </c>
      <c r="H1097" s="31" t="str">
        <f>CONCATENATE(Замеры!AE1093,Замеры!U1093,Замеры!AF1093)</f>
        <v>0 0</v>
      </c>
      <c r="I1097" s="29" t="str">
        <f>CONCATENATE(Замеры!AC1093,Замеры!U1093,Замеры!AD1093)</f>
        <v>0 0</v>
      </c>
      <c r="J1097" s="31" t="str">
        <f>IF(Замеры!T1093=0," ",G1097*2.55)</f>
        <v xml:space="preserve"> </v>
      </c>
      <c r="K1097" s="29" t="str">
        <f>IF(Замеры!T1093=0," ",Замеры!AA1093)</f>
        <v xml:space="preserve"> </v>
      </c>
      <c r="L1097" s="29" t="str">
        <f>IF(Замеры!T1093=0," ",Замеры!AB1093)</f>
        <v xml:space="preserve"> </v>
      </c>
      <c r="M1097" s="29" t="str">
        <f>IF(Замеры!T1093=0," ",0.1)</f>
        <v xml:space="preserve"> </v>
      </c>
      <c r="N1097" s="29" t="str">
        <f>IF(Замеры!T1093=0," ",Замеры!T1093)</f>
        <v xml:space="preserve"> </v>
      </c>
      <c r="O1097" s="29" t="str">
        <f>Замеры!U1093</f>
        <v xml:space="preserve"> </v>
      </c>
      <c r="P1097" s="29" t="str">
        <f>Замеры!V1093</f>
        <v xml:space="preserve"> </v>
      </c>
      <c r="Q1097" s="29" t="str">
        <f>IF(Замеры!T1093=0," ","+")</f>
        <v xml:space="preserve"> </v>
      </c>
      <c r="R1097" s="32">
        <f>Замеры!S1093</f>
        <v>0</v>
      </c>
      <c r="W1097" s="33" t="e">
        <f t="shared" si="32"/>
        <v>#VALUE!</v>
      </c>
      <c r="X1097" s="31" t="s">
        <v>75</v>
      </c>
      <c r="Y1097" s="33" t="e">
        <f t="shared" si="33"/>
        <v>#VALUE!</v>
      </c>
      <c r="Z1097" s="32"/>
    </row>
    <row r="1098" spans="1:26" x14ac:dyDescent="0.3">
      <c r="A1098" s="35">
        <f>IF(Замеры!B1094=0, " ", Замеры!B1094)</f>
        <v>1089</v>
      </c>
      <c r="B1098" s="37" t="str">
        <f>CONCATENATE(Замеры!C1094,Замеры!E1094)</f>
        <v>Группа от QF</v>
      </c>
      <c r="C1098" s="35" t="str">
        <f>IF(Замеры!H1094=0," ", Замеры!H1094)</f>
        <v xml:space="preserve"> </v>
      </c>
      <c r="D1098" s="29" t="str">
        <f>IF(Замеры!T1094=0, " ", Замеры!R1094)</f>
        <v xml:space="preserve"> </v>
      </c>
      <c r="E1098" s="29" t="str">
        <f>CONCATENATE(Замеры!N1094,Замеры!Q1094,Замеры!P1094)</f>
        <v xml:space="preserve"> </v>
      </c>
      <c r="F1098" s="30" t="str">
        <f>IF(Замеры!T1094=0," ","---")</f>
        <v xml:space="preserve"> </v>
      </c>
      <c r="G1098" s="31" t="str">
        <f>IF(Замеры!T1094=0," ",Замеры!I1094)</f>
        <v xml:space="preserve"> </v>
      </c>
      <c r="H1098" s="31" t="str">
        <f>CONCATENATE(Замеры!AE1094,Замеры!U1094,Замеры!AF1094)</f>
        <v>0 0</v>
      </c>
      <c r="I1098" s="29" t="str">
        <f>CONCATENATE(Замеры!AC1094,Замеры!U1094,Замеры!AD1094)</f>
        <v>0 0</v>
      </c>
      <c r="J1098" s="31" t="str">
        <f>IF(Замеры!T1094=0," ",G1098*2.55)</f>
        <v xml:space="preserve"> </v>
      </c>
      <c r="K1098" s="29" t="str">
        <f>IF(Замеры!T1094=0," ",Замеры!AA1094)</f>
        <v xml:space="preserve"> </v>
      </c>
      <c r="L1098" s="29" t="str">
        <f>IF(Замеры!T1094=0," ",Замеры!AB1094)</f>
        <v xml:space="preserve"> </v>
      </c>
      <c r="M1098" s="29" t="str">
        <f>IF(Замеры!T1094=0," ",0.1)</f>
        <v xml:space="preserve"> </v>
      </c>
      <c r="N1098" s="29" t="str">
        <f>IF(Замеры!T1094=0," ",Замеры!T1094)</f>
        <v xml:space="preserve"> </v>
      </c>
      <c r="O1098" s="29" t="str">
        <f>Замеры!U1094</f>
        <v xml:space="preserve"> </v>
      </c>
      <c r="P1098" s="29" t="str">
        <f>Замеры!V1094</f>
        <v xml:space="preserve"> </v>
      </c>
      <c r="Q1098" s="29" t="str">
        <f>IF(Замеры!T1094=0," ","+")</f>
        <v xml:space="preserve"> </v>
      </c>
      <c r="R1098" s="32">
        <f>Замеры!S1094</f>
        <v>0</v>
      </c>
      <c r="W1098" s="33" t="e">
        <f t="shared" ref="W1098:W1161" si="34">G1098*1.13</f>
        <v>#VALUE!</v>
      </c>
      <c r="X1098" s="31" t="s">
        <v>75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IF(Замеры!B1095=0, " ", Замеры!B1095)</f>
        <v>1090</v>
      </c>
      <c r="B1099" s="37" t="str">
        <f>CONCATENATE(Замеры!C1095,Замеры!E1095)</f>
        <v>Группа от QF</v>
      </c>
      <c r="C1099" s="35" t="str">
        <f>IF(Замеры!H1095=0," ", Замеры!H1095)</f>
        <v xml:space="preserve"> </v>
      </c>
      <c r="D1099" s="29" t="str">
        <f>IF(Замеры!T1095=0, " ", Замеры!R1095)</f>
        <v xml:space="preserve"> </v>
      </c>
      <c r="E1099" s="29" t="str">
        <f>CONCATENATE(Замеры!N1095,Замеры!Q1095,Замеры!P1095)</f>
        <v xml:space="preserve"> </v>
      </c>
      <c r="F1099" s="30" t="str">
        <f>IF(Замеры!T1095=0," ","---")</f>
        <v xml:space="preserve"> </v>
      </c>
      <c r="G1099" s="31" t="str">
        <f>IF(Замеры!T1095=0," ",Замеры!I1095)</f>
        <v xml:space="preserve"> </v>
      </c>
      <c r="H1099" s="31" t="str">
        <f>CONCATENATE(Замеры!AE1095,Замеры!U1095,Замеры!AF1095)</f>
        <v>0 0</v>
      </c>
      <c r="I1099" s="29" t="str">
        <f>CONCATENATE(Замеры!AC1095,Замеры!U1095,Замеры!AD1095)</f>
        <v>0 0</v>
      </c>
      <c r="J1099" s="31" t="str">
        <f>IF(Замеры!T1095=0," ",G1099*2.55)</f>
        <v xml:space="preserve"> </v>
      </c>
      <c r="K1099" s="29" t="str">
        <f>IF(Замеры!T1095=0," ",Замеры!AA1095)</f>
        <v xml:space="preserve"> </v>
      </c>
      <c r="L1099" s="29" t="str">
        <f>IF(Замеры!T1095=0," ",Замеры!AB1095)</f>
        <v xml:space="preserve"> </v>
      </c>
      <c r="M1099" s="29" t="str">
        <f>IF(Замеры!T1095=0," ",0.1)</f>
        <v xml:space="preserve"> </v>
      </c>
      <c r="N1099" s="29" t="str">
        <f>IF(Замеры!T1095=0," ",Замеры!T1095)</f>
        <v xml:space="preserve"> </v>
      </c>
      <c r="O1099" s="29" t="str">
        <f>Замеры!U1095</f>
        <v xml:space="preserve"> </v>
      </c>
      <c r="P1099" s="29" t="str">
        <f>Замеры!V1095</f>
        <v xml:space="preserve"> </v>
      </c>
      <c r="Q1099" s="29" t="str">
        <f>IF(Замеры!T1095=0," ","+")</f>
        <v xml:space="preserve"> </v>
      </c>
      <c r="R1099" s="32">
        <f>Замеры!S1095</f>
        <v>0</v>
      </c>
      <c r="W1099" s="33" t="e">
        <f t="shared" si="34"/>
        <v>#VALUE!</v>
      </c>
      <c r="X1099" s="31" t="s">
        <v>75</v>
      </c>
      <c r="Y1099" s="33" t="e">
        <f t="shared" si="35"/>
        <v>#VALUE!</v>
      </c>
      <c r="Z1099" s="32"/>
    </row>
    <row r="1100" spans="1:26" x14ac:dyDescent="0.3">
      <c r="A1100" s="35">
        <f>IF(Замеры!B1096=0, " ", Замеры!B1096)</f>
        <v>1091</v>
      </c>
      <c r="B1100" s="37" t="str">
        <f>CONCATENATE(Замеры!C1096,Замеры!E1096)</f>
        <v>Группа от QF</v>
      </c>
      <c r="C1100" s="35" t="str">
        <f>IF(Замеры!H1096=0," ", Замеры!H1096)</f>
        <v xml:space="preserve"> </v>
      </c>
      <c r="D1100" s="29" t="str">
        <f>IF(Замеры!T1096=0, " ", Замеры!R1096)</f>
        <v xml:space="preserve"> </v>
      </c>
      <c r="E1100" s="29" t="str">
        <f>CONCATENATE(Замеры!N1096,Замеры!Q1096,Замеры!P1096)</f>
        <v xml:space="preserve"> </v>
      </c>
      <c r="F1100" s="30" t="str">
        <f>IF(Замеры!T1096=0," ","---")</f>
        <v xml:space="preserve"> </v>
      </c>
      <c r="G1100" s="31" t="str">
        <f>IF(Замеры!T1096=0," ",Замеры!I1096)</f>
        <v xml:space="preserve"> </v>
      </c>
      <c r="H1100" s="31" t="str">
        <f>CONCATENATE(Замеры!AE1096,Замеры!U1096,Замеры!AF1096)</f>
        <v>0 0</v>
      </c>
      <c r="I1100" s="29" t="str">
        <f>CONCATENATE(Замеры!AC1096,Замеры!U1096,Замеры!AD1096)</f>
        <v>0 0</v>
      </c>
      <c r="J1100" s="31" t="str">
        <f>IF(Замеры!T1096=0," ",G1100*2.55)</f>
        <v xml:space="preserve"> </v>
      </c>
      <c r="K1100" s="29" t="str">
        <f>IF(Замеры!T1096=0," ",Замеры!AA1096)</f>
        <v xml:space="preserve"> </v>
      </c>
      <c r="L1100" s="29" t="str">
        <f>IF(Замеры!T1096=0," ",Замеры!AB1096)</f>
        <v xml:space="preserve"> </v>
      </c>
      <c r="M1100" s="29" t="str">
        <f>IF(Замеры!T1096=0," ",0.1)</f>
        <v xml:space="preserve"> </v>
      </c>
      <c r="N1100" s="29" t="str">
        <f>IF(Замеры!T1096=0," ",Замеры!T1096)</f>
        <v xml:space="preserve"> </v>
      </c>
      <c r="O1100" s="29" t="str">
        <f>Замеры!U1096</f>
        <v xml:space="preserve"> </v>
      </c>
      <c r="P1100" s="29" t="str">
        <f>Замеры!V1096</f>
        <v xml:space="preserve"> </v>
      </c>
      <c r="Q1100" s="29" t="str">
        <f>IF(Замеры!T1096=0," ","+")</f>
        <v xml:space="preserve"> </v>
      </c>
      <c r="R1100" s="32">
        <f>Замеры!S1096</f>
        <v>0</v>
      </c>
      <c r="W1100" s="33" t="e">
        <f t="shared" si="34"/>
        <v>#VALUE!</v>
      </c>
      <c r="X1100" s="31" t="s">
        <v>75</v>
      </c>
      <c r="Y1100" s="33" t="e">
        <f t="shared" si="35"/>
        <v>#VALUE!</v>
      </c>
      <c r="Z1100" s="32"/>
    </row>
    <row r="1101" spans="1:26" x14ac:dyDescent="0.3">
      <c r="A1101" s="35">
        <f>IF(Замеры!B1097=0, " ", Замеры!B1097)</f>
        <v>1092</v>
      </c>
      <c r="B1101" s="37" t="str">
        <f>CONCATENATE(Замеры!C1097,Замеры!E1097)</f>
        <v>Группа от QF</v>
      </c>
      <c r="C1101" s="35" t="str">
        <f>IF(Замеры!H1097=0," ", Замеры!H1097)</f>
        <v xml:space="preserve"> </v>
      </c>
      <c r="D1101" s="29" t="str">
        <f>IF(Замеры!T1097=0, " ", Замеры!R1097)</f>
        <v xml:space="preserve"> </v>
      </c>
      <c r="E1101" s="29" t="str">
        <f>CONCATENATE(Замеры!N1097,Замеры!Q1097,Замеры!P1097)</f>
        <v xml:space="preserve"> </v>
      </c>
      <c r="F1101" s="30" t="str">
        <f>IF(Замеры!T1097=0," ","---")</f>
        <v xml:space="preserve"> </v>
      </c>
      <c r="G1101" s="31" t="str">
        <f>IF(Замеры!T1097=0," ",Замеры!I1097)</f>
        <v xml:space="preserve"> </v>
      </c>
      <c r="H1101" s="31" t="str">
        <f>CONCATENATE(Замеры!AE1097,Замеры!U1097,Замеры!AF1097)</f>
        <v>0 0</v>
      </c>
      <c r="I1101" s="29" t="str">
        <f>CONCATENATE(Замеры!AC1097,Замеры!U1097,Замеры!AD1097)</f>
        <v>0 0</v>
      </c>
      <c r="J1101" s="31" t="str">
        <f>IF(Замеры!T1097=0," ",G1101*2.55)</f>
        <v xml:space="preserve"> </v>
      </c>
      <c r="K1101" s="29" t="str">
        <f>IF(Замеры!T1097=0," ",Замеры!AA1097)</f>
        <v xml:space="preserve"> </v>
      </c>
      <c r="L1101" s="29" t="str">
        <f>IF(Замеры!T1097=0," ",Замеры!AB1097)</f>
        <v xml:space="preserve"> </v>
      </c>
      <c r="M1101" s="29" t="str">
        <f>IF(Замеры!T1097=0," ",0.1)</f>
        <v xml:space="preserve"> </v>
      </c>
      <c r="N1101" s="29" t="str">
        <f>IF(Замеры!T1097=0," ",Замеры!T1097)</f>
        <v xml:space="preserve"> </v>
      </c>
      <c r="O1101" s="29" t="str">
        <f>Замеры!U1097</f>
        <v xml:space="preserve"> </v>
      </c>
      <c r="P1101" s="29" t="str">
        <f>Замеры!V1097</f>
        <v xml:space="preserve"> </v>
      </c>
      <c r="Q1101" s="29" t="str">
        <f>IF(Замеры!T1097=0," ","+")</f>
        <v xml:space="preserve"> </v>
      </c>
      <c r="R1101" s="32">
        <f>Замеры!S1097</f>
        <v>0</v>
      </c>
      <c r="W1101" s="33" t="e">
        <f t="shared" si="34"/>
        <v>#VALUE!</v>
      </c>
      <c r="X1101" s="31" t="s">
        <v>75</v>
      </c>
      <c r="Y1101" s="33" t="e">
        <f t="shared" si="35"/>
        <v>#VALUE!</v>
      </c>
      <c r="Z1101" s="32"/>
    </row>
    <row r="1102" spans="1:26" x14ac:dyDescent="0.3">
      <c r="A1102" s="35">
        <f>IF(Замеры!B1098=0, " ", Замеры!B1098)</f>
        <v>1093</v>
      </c>
      <c r="B1102" s="37" t="str">
        <f>CONCATENATE(Замеры!C1098,Замеры!E1098)</f>
        <v>Группа от QF</v>
      </c>
      <c r="C1102" s="35" t="str">
        <f>IF(Замеры!H1098=0," ", Замеры!H1098)</f>
        <v xml:space="preserve"> </v>
      </c>
      <c r="D1102" s="29" t="str">
        <f>IF(Замеры!T1098=0, " ", Замеры!R1098)</f>
        <v xml:space="preserve"> </v>
      </c>
      <c r="E1102" s="29" t="str">
        <f>CONCATENATE(Замеры!N1098,Замеры!Q1098,Замеры!P1098)</f>
        <v xml:space="preserve"> </v>
      </c>
      <c r="F1102" s="30" t="str">
        <f>IF(Замеры!T1098=0," ","---")</f>
        <v xml:space="preserve"> </v>
      </c>
      <c r="G1102" s="31" t="str">
        <f>IF(Замеры!T1098=0," ",Замеры!I1098)</f>
        <v xml:space="preserve"> </v>
      </c>
      <c r="H1102" s="31" t="str">
        <f>CONCATENATE(Замеры!AE1098,Замеры!U1098,Замеры!AF1098)</f>
        <v>0 0</v>
      </c>
      <c r="I1102" s="29" t="str">
        <f>CONCATENATE(Замеры!AC1098,Замеры!U1098,Замеры!AD1098)</f>
        <v>0 0</v>
      </c>
      <c r="J1102" s="31" t="str">
        <f>IF(Замеры!T1098=0," ",G1102*2.55)</f>
        <v xml:space="preserve"> </v>
      </c>
      <c r="K1102" s="29" t="str">
        <f>IF(Замеры!T1098=0," ",Замеры!AA1098)</f>
        <v xml:space="preserve"> </v>
      </c>
      <c r="L1102" s="29" t="str">
        <f>IF(Замеры!T1098=0," ",Замеры!AB1098)</f>
        <v xml:space="preserve"> </v>
      </c>
      <c r="M1102" s="29" t="str">
        <f>IF(Замеры!T1098=0," ",0.1)</f>
        <v xml:space="preserve"> </v>
      </c>
      <c r="N1102" s="29" t="str">
        <f>IF(Замеры!T1098=0," ",Замеры!T1098)</f>
        <v xml:space="preserve"> </v>
      </c>
      <c r="O1102" s="29" t="str">
        <f>Замеры!U1098</f>
        <v xml:space="preserve"> </v>
      </c>
      <c r="P1102" s="29" t="str">
        <f>Замеры!V1098</f>
        <v xml:space="preserve"> </v>
      </c>
      <c r="Q1102" s="29" t="str">
        <f>IF(Замеры!T1098=0," ","+")</f>
        <v xml:space="preserve"> </v>
      </c>
      <c r="R1102" s="32">
        <f>Замеры!S1098</f>
        <v>0</v>
      </c>
      <c r="W1102" s="33" t="e">
        <f t="shared" si="34"/>
        <v>#VALUE!</v>
      </c>
      <c r="X1102" s="31" t="s">
        <v>75</v>
      </c>
      <c r="Y1102" s="33" t="e">
        <f t="shared" si="35"/>
        <v>#VALUE!</v>
      </c>
      <c r="Z1102" s="32"/>
    </row>
    <row r="1103" spans="1:26" x14ac:dyDescent="0.3">
      <c r="A1103" s="35">
        <f>IF(Замеры!B1099=0, " ", Замеры!B1099)</f>
        <v>1094</v>
      </c>
      <c r="B1103" s="37" t="str">
        <f>CONCATENATE(Замеры!C1099,Замеры!E1099)</f>
        <v>Группа от QF</v>
      </c>
      <c r="C1103" s="35" t="str">
        <f>IF(Замеры!H1099=0," ", Замеры!H1099)</f>
        <v xml:space="preserve"> </v>
      </c>
      <c r="D1103" s="29" t="str">
        <f>IF(Замеры!T1099=0, " ", Замеры!R1099)</f>
        <v xml:space="preserve"> </v>
      </c>
      <c r="E1103" s="29" t="str">
        <f>CONCATENATE(Замеры!N1099,Замеры!Q1099,Замеры!P1099)</f>
        <v xml:space="preserve"> </v>
      </c>
      <c r="F1103" s="30" t="str">
        <f>IF(Замеры!T1099=0," ","---")</f>
        <v xml:space="preserve"> </v>
      </c>
      <c r="G1103" s="31" t="str">
        <f>IF(Замеры!T1099=0," ",Замеры!I1099)</f>
        <v xml:space="preserve"> </v>
      </c>
      <c r="H1103" s="31" t="str">
        <f>CONCATENATE(Замеры!AE1099,Замеры!U1099,Замеры!AF1099)</f>
        <v>0 0</v>
      </c>
      <c r="I1103" s="29" t="str">
        <f>CONCATENATE(Замеры!AC1099,Замеры!U1099,Замеры!AD1099)</f>
        <v>0 0</v>
      </c>
      <c r="J1103" s="31" t="str">
        <f>IF(Замеры!T1099=0," ",G1103*2.55)</f>
        <v xml:space="preserve"> </v>
      </c>
      <c r="K1103" s="29" t="str">
        <f>IF(Замеры!T1099=0," ",Замеры!AA1099)</f>
        <v xml:space="preserve"> </v>
      </c>
      <c r="L1103" s="29" t="str">
        <f>IF(Замеры!T1099=0," ",Замеры!AB1099)</f>
        <v xml:space="preserve"> </v>
      </c>
      <c r="M1103" s="29" t="str">
        <f>IF(Замеры!T1099=0," ",0.1)</f>
        <v xml:space="preserve"> </v>
      </c>
      <c r="N1103" s="29" t="str">
        <f>IF(Замеры!T1099=0," ",Замеры!T1099)</f>
        <v xml:space="preserve"> </v>
      </c>
      <c r="O1103" s="29" t="str">
        <f>Замеры!U1099</f>
        <v xml:space="preserve"> </v>
      </c>
      <c r="P1103" s="29" t="str">
        <f>Замеры!V1099</f>
        <v xml:space="preserve"> </v>
      </c>
      <c r="Q1103" s="29" t="str">
        <f>IF(Замеры!T1099=0," ","+")</f>
        <v xml:space="preserve"> </v>
      </c>
      <c r="R1103" s="32">
        <f>Замеры!S1099</f>
        <v>0</v>
      </c>
      <c r="W1103" s="33" t="e">
        <f t="shared" si="34"/>
        <v>#VALUE!</v>
      </c>
      <c r="X1103" s="31" t="s">
        <v>75</v>
      </c>
      <c r="Y1103" s="33" t="e">
        <f t="shared" si="35"/>
        <v>#VALUE!</v>
      </c>
      <c r="Z1103" s="32"/>
    </row>
    <row r="1104" spans="1:26" x14ac:dyDescent="0.3">
      <c r="A1104" s="35">
        <f>IF(Замеры!B1100=0, " ", Замеры!B1100)</f>
        <v>1095</v>
      </c>
      <c r="B1104" s="37" t="str">
        <f>CONCATENATE(Замеры!C1100,Замеры!E1100)</f>
        <v>Группа от QF</v>
      </c>
      <c r="C1104" s="35" t="str">
        <f>IF(Замеры!H1100=0," ", Замеры!H1100)</f>
        <v xml:space="preserve"> </v>
      </c>
      <c r="D1104" s="29" t="str">
        <f>IF(Замеры!T1100=0, " ", Замеры!R1100)</f>
        <v xml:space="preserve"> </v>
      </c>
      <c r="E1104" s="29" t="str">
        <f>CONCATENATE(Замеры!N1100,Замеры!Q1100,Замеры!P1100)</f>
        <v xml:space="preserve"> </v>
      </c>
      <c r="F1104" s="30" t="str">
        <f>IF(Замеры!T1100=0," ","---")</f>
        <v xml:space="preserve"> </v>
      </c>
      <c r="G1104" s="31" t="str">
        <f>IF(Замеры!T1100=0," ",Замеры!I1100)</f>
        <v xml:space="preserve"> </v>
      </c>
      <c r="H1104" s="31" t="str">
        <f>CONCATENATE(Замеры!AE1100,Замеры!U1100,Замеры!AF1100)</f>
        <v>0 0</v>
      </c>
      <c r="I1104" s="29" t="str">
        <f>CONCATENATE(Замеры!AC1100,Замеры!U1100,Замеры!AD1100)</f>
        <v>0 0</v>
      </c>
      <c r="J1104" s="31" t="str">
        <f>IF(Замеры!T1100=0," ",G1104*2.55)</f>
        <v xml:space="preserve"> </v>
      </c>
      <c r="K1104" s="29" t="str">
        <f>IF(Замеры!T1100=0," ",Замеры!AA1100)</f>
        <v xml:space="preserve"> </v>
      </c>
      <c r="L1104" s="29" t="str">
        <f>IF(Замеры!T1100=0," ",Замеры!AB1100)</f>
        <v xml:space="preserve"> </v>
      </c>
      <c r="M1104" s="29" t="str">
        <f>IF(Замеры!T1100=0," ",0.1)</f>
        <v xml:space="preserve"> </v>
      </c>
      <c r="N1104" s="29" t="str">
        <f>IF(Замеры!T1100=0," ",Замеры!T1100)</f>
        <v xml:space="preserve"> </v>
      </c>
      <c r="O1104" s="29" t="str">
        <f>Замеры!U1100</f>
        <v xml:space="preserve"> </v>
      </c>
      <c r="P1104" s="29" t="str">
        <f>Замеры!V1100</f>
        <v xml:space="preserve"> </v>
      </c>
      <c r="Q1104" s="29" t="str">
        <f>IF(Замеры!T1100=0," ","+")</f>
        <v xml:space="preserve"> </v>
      </c>
      <c r="R1104" s="32">
        <f>Замеры!S1100</f>
        <v>0</v>
      </c>
      <c r="W1104" s="33" t="e">
        <f t="shared" si="34"/>
        <v>#VALUE!</v>
      </c>
      <c r="X1104" s="31" t="s">
        <v>75</v>
      </c>
      <c r="Y1104" s="33" t="e">
        <f t="shared" si="35"/>
        <v>#VALUE!</v>
      </c>
      <c r="Z1104" s="32"/>
    </row>
    <row r="1105" spans="1:26" x14ac:dyDescent="0.3">
      <c r="A1105" s="35">
        <f>IF(Замеры!B1101=0, " ", Замеры!B1101)</f>
        <v>1096</v>
      </c>
      <c r="B1105" s="37" t="str">
        <f>CONCATENATE(Замеры!C1101,Замеры!E1101)</f>
        <v>Группа от QF</v>
      </c>
      <c r="C1105" s="35" t="str">
        <f>IF(Замеры!H1101=0," ", Замеры!H1101)</f>
        <v xml:space="preserve"> </v>
      </c>
      <c r="D1105" s="29" t="str">
        <f>IF(Замеры!T1101=0, " ", Замеры!R1101)</f>
        <v xml:space="preserve"> </v>
      </c>
      <c r="E1105" s="29" t="str">
        <f>CONCATENATE(Замеры!N1101,Замеры!Q1101,Замеры!P1101)</f>
        <v xml:space="preserve"> </v>
      </c>
      <c r="F1105" s="30" t="str">
        <f>IF(Замеры!T1101=0," ","---")</f>
        <v xml:space="preserve"> </v>
      </c>
      <c r="G1105" s="31" t="str">
        <f>IF(Замеры!T1101=0," ",Замеры!I1101)</f>
        <v xml:space="preserve"> </v>
      </c>
      <c r="H1105" s="31" t="str">
        <f>CONCATENATE(Замеры!AE1101,Замеры!U1101,Замеры!AF1101)</f>
        <v>0 0</v>
      </c>
      <c r="I1105" s="29" t="str">
        <f>CONCATENATE(Замеры!AC1101,Замеры!U1101,Замеры!AD1101)</f>
        <v>0 0</v>
      </c>
      <c r="J1105" s="31" t="str">
        <f>IF(Замеры!T1101=0," ",G1105*2.55)</f>
        <v xml:space="preserve"> </v>
      </c>
      <c r="K1105" s="29" t="str">
        <f>IF(Замеры!T1101=0," ",Замеры!AA1101)</f>
        <v xml:space="preserve"> </v>
      </c>
      <c r="L1105" s="29" t="str">
        <f>IF(Замеры!T1101=0," ",Замеры!AB1101)</f>
        <v xml:space="preserve"> </v>
      </c>
      <c r="M1105" s="29" t="str">
        <f>IF(Замеры!T1101=0," ",0.1)</f>
        <v xml:space="preserve"> </v>
      </c>
      <c r="N1105" s="29" t="str">
        <f>IF(Замеры!T1101=0," ",Замеры!T1101)</f>
        <v xml:space="preserve"> </v>
      </c>
      <c r="O1105" s="29" t="str">
        <f>Замеры!U1101</f>
        <v xml:space="preserve"> </v>
      </c>
      <c r="P1105" s="29" t="str">
        <f>Замеры!V1101</f>
        <v xml:space="preserve"> </v>
      </c>
      <c r="Q1105" s="29" t="str">
        <f>IF(Замеры!T1101=0," ","+")</f>
        <v xml:space="preserve"> </v>
      </c>
      <c r="R1105" s="32">
        <f>Замеры!S1101</f>
        <v>0</v>
      </c>
      <c r="W1105" s="33" t="e">
        <f t="shared" si="34"/>
        <v>#VALUE!</v>
      </c>
      <c r="X1105" s="31" t="s">
        <v>75</v>
      </c>
      <c r="Y1105" s="33" t="e">
        <f t="shared" si="35"/>
        <v>#VALUE!</v>
      </c>
      <c r="Z1105" s="32"/>
    </row>
    <row r="1106" spans="1:26" x14ac:dyDescent="0.3">
      <c r="A1106" s="35">
        <f>IF(Замеры!B1102=0, " ", Замеры!B1102)</f>
        <v>1097</v>
      </c>
      <c r="B1106" s="37" t="str">
        <f>CONCATENATE(Замеры!C1102,Замеры!E1102)</f>
        <v>Группа от QF</v>
      </c>
      <c r="C1106" s="35" t="str">
        <f>IF(Замеры!H1102=0," ", Замеры!H1102)</f>
        <v xml:space="preserve"> </v>
      </c>
      <c r="D1106" s="29" t="str">
        <f>IF(Замеры!T1102=0, " ", Замеры!R1102)</f>
        <v xml:space="preserve"> </v>
      </c>
      <c r="E1106" s="29" t="str">
        <f>CONCATENATE(Замеры!N1102,Замеры!Q1102,Замеры!P1102)</f>
        <v xml:space="preserve"> </v>
      </c>
      <c r="F1106" s="30" t="str">
        <f>IF(Замеры!T1102=0," ","---")</f>
        <v xml:space="preserve"> </v>
      </c>
      <c r="G1106" s="31" t="str">
        <f>IF(Замеры!T1102=0," ",Замеры!I1102)</f>
        <v xml:space="preserve"> </v>
      </c>
      <c r="H1106" s="31" t="str">
        <f>CONCATENATE(Замеры!AE1102,Замеры!U1102,Замеры!AF1102)</f>
        <v>0 0</v>
      </c>
      <c r="I1106" s="29" t="str">
        <f>CONCATENATE(Замеры!AC1102,Замеры!U1102,Замеры!AD1102)</f>
        <v>0 0</v>
      </c>
      <c r="J1106" s="31" t="str">
        <f>IF(Замеры!T1102=0," ",G1106*2.55)</f>
        <v xml:space="preserve"> </v>
      </c>
      <c r="K1106" s="29" t="str">
        <f>IF(Замеры!T1102=0," ",Замеры!AA1102)</f>
        <v xml:space="preserve"> </v>
      </c>
      <c r="L1106" s="29" t="str">
        <f>IF(Замеры!T1102=0," ",Замеры!AB1102)</f>
        <v xml:space="preserve"> </v>
      </c>
      <c r="M1106" s="29" t="str">
        <f>IF(Замеры!T1102=0," ",0.1)</f>
        <v xml:space="preserve"> </v>
      </c>
      <c r="N1106" s="29" t="str">
        <f>IF(Замеры!T1102=0," ",Замеры!T1102)</f>
        <v xml:space="preserve"> </v>
      </c>
      <c r="O1106" s="29" t="str">
        <f>Замеры!U1102</f>
        <v xml:space="preserve"> </v>
      </c>
      <c r="P1106" s="29" t="str">
        <f>Замеры!V1102</f>
        <v xml:space="preserve"> </v>
      </c>
      <c r="Q1106" s="29" t="str">
        <f>IF(Замеры!T1102=0," ","+")</f>
        <v xml:space="preserve"> </v>
      </c>
      <c r="R1106" s="32">
        <f>Замеры!S1102</f>
        <v>0</v>
      </c>
      <c r="W1106" s="33" t="e">
        <f t="shared" si="34"/>
        <v>#VALUE!</v>
      </c>
      <c r="X1106" s="31" t="s">
        <v>75</v>
      </c>
      <c r="Y1106" s="33" t="e">
        <f t="shared" si="35"/>
        <v>#VALUE!</v>
      </c>
      <c r="Z1106" s="32"/>
    </row>
    <row r="1107" spans="1:26" x14ac:dyDescent="0.3">
      <c r="A1107" s="35">
        <f>IF(Замеры!B1103=0, " ", Замеры!B1103)</f>
        <v>1098</v>
      </c>
      <c r="B1107" s="37" t="str">
        <f>CONCATENATE(Замеры!C1103,Замеры!E1103)</f>
        <v>Группа от QF</v>
      </c>
      <c r="C1107" s="35" t="str">
        <f>IF(Замеры!H1103=0," ", Замеры!H1103)</f>
        <v xml:space="preserve"> </v>
      </c>
      <c r="D1107" s="29" t="str">
        <f>IF(Замеры!T1103=0, " ", Замеры!R1103)</f>
        <v xml:space="preserve"> </v>
      </c>
      <c r="E1107" s="29" t="str">
        <f>CONCATENATE(Замеры!N1103,Замеры!Q1103,Замеры!P1103)</f>
        <v xml:space="preserve"> </v>
      </c>
      <c r="F1107" s="30" t="str">
        <f>IF(Замеры!T1103=0," ","---")</f>
        <v xml:space="preserve"> </v>
      </c>
      <c r="G1107" s="31" t="str">
        <f>IF(Замеры!T1103=0," ",Замеры!I1103)</f>
        <v xml:space="preserve"> </v>
      </c>
      <c r="H1107" s="31" t="str">
        <f>CONCATENATE(Замеры!AE1103,Замеры!U1103,Замеры!AF1103)</f>
        <v>0 0</v>
      </c>
      <c r="I1107" s="29" t="str">
        <f>CONCATENATE(Замеры!AC1103,Замеры!U1103,Замеры!AD1103)</f>
        <v>0 0</v>
      </c>
      <c r="J1107" s="31" t="str">
        <f>IF(Замеры!T1103=0," ",G1107*2.55)</f>
        <v xml:space="preserve"> </v>
      </c>
      <c r="K1107" s="29" t="str">
        <f>IF(Замеры!T1103=0," ",Замеры!AA1103)</f>
        <v xml:space="preserve"> </v>
      </c>
      <c r="L1107" s="29" t="str">
        <f>IF(Замеры!T1103=0," ",Замеры!AB1103)</f>
        <v xml:space="preserve"> </v>
      </c>
      <c r="M1107" s="29" t="str">
        <f>IF(Замеры!T1103=0," ",0.1)</f>
        <v xml:space="preserve"> </v>
      </c>
      <c r="N1107" s="29" t="str">
        <f>IF(Замеры!T1103=0," ",Замеры!T1103)</f>
        <v xml:space="preserve"> </v>
      </c>
      <c r="O1107" s="29" t="str">
        <f>Замеры!U1103</f>
        <v xml:space="preserve"> </v>
      </c>
      <c r="P1107" s="29" t="str">
        <f>Замеры!V1103</f>
        <v xml:space="preserve"> </v>
      </c>
      <c r="Q1107" s="29" t="str">
        <f>IF(Замеры!T1103=0," ","+")</f>
        <v xml:space="preserve"> </v>
      </c>
      <c r="R1107" s="32">
        <f>Замеры!S1103</f>
        <v>0</v>
      </c>
      <c r="W1107" s="33" t="e">
        <f t="shared" si="34"/>
        <v>#VALUE!</v>
      </c>
      <c r="X1107" s="31" t="s">
        <v>75</v>
      </c>
      <c r="Y1107" s="33" t="e">
        <f t="shared" si="35"/>
        <v>#VALUE!</v>
      </c>
      <c r="Z1107" s="32"/>
    </row>
    <row r="1108" spans="1:26" x14ac:dyDescent="0.3">
      <c r="A1108" s="35">
        <f>IF(Замеры!B1104=0, " ", Замеры!B1104)</f>
        <v>1099</v>
      </c>
      <c r="B1108" s="37" t="str">
        <f>CONCATENATE(Замеры!C1104,Замеры!E1104)</f>
        <v>Группа от QF</v>
      </c>
      <c r="C1108" s="35" t="str">
        <f>IF(Замеры!H1104=0," ", Замеры!H1104)</f>
        <v xml:space="preserve"> </v>
      </c>
      <c r="D1108" s="29" t="str">
        <f>IF(Замеры!T1104=0, " ", Замеры!R1104)</f>
        <v xml:space="preserve"> </v>
      </c>
      <c r="E1108" s="29" t="str">
        <f>CONCATENATE(Замеры!N1104,Замеры!Q1104,Замеры!P1104)</f>
        <v xml:space="preserve"> </v>
      </c>
      <c r="F1108" s="30" t="str">
        <f>IF(Замеры!T1104=0," ","---")</f>
        <v xml:space="preserve"> </v>
      </c>
      <c r="G1108" s="31" t="str">
        <f>IF(Замеры!T1104=0," ",Замеры!I1104)</f>
        <v xml:space="preserve"> </v>
      </c>
      <c r="H1108" s="31" t="str">
        <f>CONCATENATE(Замеры!AE1104,Замеры!U1104,Замеры!AF1104)</f>
        <v>0 0</v>
      </c>
      <c r="I1108" s="29" t="str">
        <f>CONCATENATE(Замеры!AC1104,Замеры!U1104,Замеры!AD1104)</f>
        <v>0 0</v>
      </c>
      <c r="J1108" s="31" t="str">
        <f>IF(Замеры!T1104=0," ",G1108*2.55)</f>
        <v xml:space="preserve"> </v>
      </c>
      <c r="K1108" s="29" t="str">
        <f>IF(Замеры!T1104=0," ",Замеры!AA1104)</f>
        <v xml:space="preserve"> </v>
      </c>
      <c r="L1108" s="29" t="str">
        <f>IF(Замеры!T1104=0," ",Замеры!AB1104)</f>
        <v xml:space="preserve"> </v>
      </c>
      <c r="M1108" s="29" t="str">
        <f>IF(Замеры!T1104=0," ",0.1)</f>
        <v xml:space="preserve"> </v>
      </c>
      <c r="N1108" s="29" t="str">
        <f>IF(Замеры!T1104=0," ",Замеры!T1104)</f>
        <v xml:space="preserve"> </v>
      </c>
      <c r="O1108" s="29" t="str">
        <f>Замеры!U1104</f>
        <v xml:space="preserve"> </v>
      </c>
      <c r="P1108" s="29" t="str">
        <f>Замеры!V1104</f>
        <v xml:space="preserve"> </v>
      </c>
      <c r="Q1108" s="29" t="str">
        <f>IF(Замеры!T1104=0," ","+")</f>
        <v xml:space="preserve"> </v>
      </c>
      <c r="R1108" s="32">
        <f>Замеры!S1104</f>
        <v>0</v>
      </c>
      <c r="W1108" s="33" t="e">
        <f t="shared" si="34"/>
        <v>#VALUE!</v>
      </c>
      <c r="X1108" s="31" t="s">
        <v>75</v>
      </c>
      <c r="Y1108" s="33" t="e">
        <f t="shared" si="35"/>
        <v>#VALUE!</v>
      </c>
      <c r="Z1108" s="32"/>
    </row>
    <row r="1109" spans="1:26" x14ac:dyDescent="0.3">
      <c r="A1109" s="35">
        <f>IF(Замеры!B1105=0, " ", Замеры!B1105)</f>
        <v>1100</v>
      </c>
      <c r="B1109" s="37" t="str">
        <f>CONCATENATE(Замеры!C1105,Замеры!E1105)</f>
        <v>Группа от QF</v>
      </c>
      <c r="C1109" s="35" t="str">
        <f>IF(Замеры!H1105=0," ", Замеры!H1105)</f>
        <v xml:space="preserve"> </v>
      </c>
      <c r="D1109" s="29" t="str">
        <f>IF(Замеры!T1105=0, " ", Замеры!R1105)</f>
        <v xml:space="preserve"> </v>
      </c>
      <c r="E1109" s="29" t="str">
        <f>CONCATENATE(Замеры!N1105,Замеры!Q1105,Замеры!P1105)</f>
        <v xml:space="preserve"> </v>
      </c>
      <c r="F1109" s="30" t="str">
        <f>IF(Замеры!T1105=0," ","---")</f>
        <v xml:space="preserve"> </v>
      </c>
      <c r="G1109" s="31" t="str">
        <f>IF(Замеры!T1105=0," ",Замеры!I1105)</f>
        <v xml:space="preserve"> </v>
      </c>
      <c r="H1109" s="31" t="str">
        <f>CONCATENATE(Замеры!AE1105,Замеры!U1105,Замеры!AF1105)</f>
        <v>0 0</v>
      </c>
      <c r="I1109" s="29" t="str">
        <f>CONCATENATE(Замеры!AC1105,Замеры!U1105,Замеры!AD1105)</f>
        <v>0 0</v>
      </c>
      <c r="J1109" s="31" t="str">
        <f>IF(Замеры!T1105=0," ",G1109*2.55)</f>
        <v xml:space="preserve"> </v>
      </c>
      <c r="K1109" s="29" t="str">
        <f>IF(Замеры!T1105=0," ",Замеры!AA1105)</f>
        <v xml:space="preserve"> </v>
      </c>
      <c r="L1109" s="29" t="str">
        <f>IF(Замеры!T1105=0," ",Замеры!AB1105)</f>
        <v xml:space="preserve"> </v>
      </c>
      <c r="M1109" s="29" t="str">
        <f>IF(Замеры!T1105=0," ",0.1)</f>
        <v xml:space="preserve"> </v>
      </c>
      <c r="N1109" s="29" t="str">
        <f>IF(Замеры!T1105=0," ",Замеры!T1105)</f>
        <v xml:space="preserve"> </v>
      </c>
      <c r="O1109" s="29" t="str">
        <f>Замеры!U1105</f>
        <v xml:space="preserve"> </v>
      </c>
      <c r="P1109" s="29" t="str">
        <f>Замеры!V1105</f>
        <v xml:space="preserve"> </v>
      </c>
      <c r="Q1109" s="29" t="str">
        <f>IF(Замеры!T1105=0," ","+")</f>
        <v xml:space="preserve"> </v>
      </c>
      <c r="R1109" s="32">
        <f>Замеры!S1105</f>
        <v>0</v>
      </c>
      <c r="W1109" s="33" t="e">
        <f t="shared" si="34"/>
        <v>#VALUE!</v>
      </c>
      <c r="X1109" s="31" t="s">
        <v>75</v>
      </c>
      <c r="Y1109" s="33" t="e">
        <f t="shared" si="35"/>
        <v>#VALUE!</v>
      </c>
      <c r="Z1109" s="32"/>
    </row>
    <row r="1110" spans="1:26" x14ac:dyDescent="0.3">
      <c r="A1110" s="35">
        <f>IF(Замеры!B1106=0, " ", Замеры!B1106)</f>
        <v>1101</v>
      </c>
      <c r="B1110" s="37" t="str">
        <f>CONCATENATE(Замеры!C1106,Замеры!E1106)</f>
        <v>Группа от QF</v>
      </c>
      <c r="C1110" s="35" t="str">
        <f>IF(Замеры!H1106=0," ", Замеры!H1106)</f>
        <v xml:space="preserve"> </v>
      </c>
      <c r="D1110" s="29" t="str">
        <f>IF(Замеры!T1106=0, " ", Замеры!R1106)</f>
        <v xml:space="preserve"> </v>
      </c>
      <c r="E1110" s="29" t="str">
        <f>CONCATENATE(Замеры!N1106,Замеры!Q1106,Замеры!P1106)</f>
        <v xml:space="preserve"> </v>
      </c>
      <c r="F1110" s="30" t="str">
        <f>IF(Замеры!T1106=0," ","---")</f>
        <v xml:space="preserve"> </v>
      </c>
      <c r="G1110" s="31" t="str">
        <f>IF(Замеры!T1106=0," ",Замеры!I1106)</f>
        <v xml:space="preserve"> </v>
      </c>
      <c r="H1110" s="31" t="str">
        <f>CONCATENATE(Замеры!AE1106,Замеры!U1106,Замеры!AF1106)</f>
        <v>0 0</v>
      </c>
      <c r="I1110" s="29" t="str">
        <f>CONCATENATE(Замеры!AC1106,Замеры!U1106,Замеры!AD1106)</f>
        <v>0 0</v>
      </c>
      <c r="J1110" s="31" t="str">
        <f>IF(Замеры!T1106=0," ",G1110*2.55)</f>
        <v xml:space="preserve"> </v>
      </c>
      <c r="K1110" s="29" t="str">
        <f>IF(Замеры!T1106=0," ",Замеры!AA1106)</f>
        <v xml:space="preserve"> </v>
      </c>
      <c r="L1110" s="29" t="str">
        <f>IF(Замеры!T1106=0," ",Замеры!AB1106)</f>
        <v xml:space="preserve"> </v>
      </c>
      <c r="M1110" s="29" t="str">
        <f>IF(Замеры!T1106=0," ",0.1)</f>
        <v xml:space="preserve"> </v>
      </c>
      <c r="N1110" s="29" t="str">
        <f>IF(Замеры!T1106=0," ",Замеры!T1106)</f>
        <v xml:space="preserve"> </v>
      </c>
      <c r="O1110" s="29" t="str">
        <f>Замеры!U1106</f>
        <v xml:space="preserve"> </v>
      </c>
      <c r="P1110" s="29" t="str">
        <f>Замеры!V1106</f>
        <v xml:space="preserve"> </v>
      </c>
      <c r="Q1110" s="29" t="str">
        <f>IF(Замеры!T1106=0," ","+")</f>
        <v xml:space="preserve"> </v>
      </c>
      <c r="R1110" s="32">
        <f>Замеры!S1106</f>
        <v>0</v>
      </c>
      <c r="W1110" s="33" t="e">
        <f t="shared" si="34"/>
        <v>#VALUE!</v>
      </c>
      <c r="X1110" s="31" t="s">
        <v>75</v>
      </c>
      <c r="Y1110" s="33" t="e">
        <f t="shared" si="35"/>
        <v>#VALUE!</v>
      </c>
      <c r="Z1110" s="32"/>
    </row>
    <row r="1111" spans="1:26" x14ac:dyDescent="0.3">
      <c r="A1111" s="35">
        <f>IF(Замеры!B1107=0, " ", Замеры!B1107)</f>
        <v>1102</v>
      </c>
      <c r="B1111" s="37" t="str">
        <f>CONCATENATE(Замеры!C1107,Замеры!E1107)</f>
        <v>Группа от QF</v>
      </c>
      <c r="C1111" s="35" t="str">
        <f>IF(Замеры!H1107=0," ", Замеры!H1107)</f>
        <v xml:space="preserve"> </v>
      </c>
      <c r="D1111" s="29" t="str">
        <f>IF(Замеры!T1107=0, " ", Замеры!R1107)</f>
        <v xml:space="preserve"> </v>
      </c>
      <c r="E1111" s="29" t="str">
        <f>CONCATENATE(Замеры!N1107,Замеры!Q1107,Замеры!P1107)</f>
        <v xml:space="preserve"> </v>
      </c>
      <c r="F1111" s="30" t="str">
        <f>IF(Замеры!T1107=0," ","---")</f>
        <v xml:space="preserve"> </v>
      </c>
      <c r="G1111" s="31" t="str">
        <f>IF(Замеры!T1107=0," ",Замеры!I1107)</f>
        <v xml:space="preserve"> </v>
      </c>
      <c r="H1111" s="31" t="str">
        <f>CONCATENATE(Замеры!AE1107,Замеры!U1107,Замеры!AF1107)</f>
        <v>0 0</v>
      </c>
      <c r="I1111" s="29" t="str">
        <f>CONCATENATE(Замеры!AC1107,Замеры!U1107,Замеры!AD1107)</f>
        <v>0 0</v>
      </c>
      <c r="J1111" s="31" t="str">
        <f>IF(Замеры!T1107=0," ",G1111*2.55)</f>
        <v xml:space="preserve"> </v>
      </c>
      <c r="K1111" s="29" t="str">
        <f>IF(Замеры!T1107=0," ",Замеры!AA1107)</f>
        <v xml:space="preserve"> </v>
      </c>
      <c r="L1111" s="29" t="str">
        <f>IF(Замеры!T1107=0," ",Замеры!AB1107)</f>
        <v xml:space="preserve"> </v>
      </c>
      <c r="M1111" s="29" t="str">
        <f>IF(Замеры!T1107=0," ",0.1)</f>
        <v xml:space="preserve"> </v>
      </c>
      <c r="N1111" s="29" t="str">
        <f>IF(Замеры!T1107=0," ",Замеры!T1107)</f>
        <v xml:space="preserve"> </v>
      </c>
      <c r="O1111" s="29" t="str">
        <f>Замеры!U1107</f>
        <v xml:space="preserve"> </v>
      </c>
      <c r="P1111" s="29" t="str">
        <f>Замеры!V1107</f>
        <v xml:space="preserve"> </v>
      </c>
      <c r="Q1111" s="29" t="str">
        <f>IF(Замеры!T1107=0," ","+")</f>
        <v xml:space="preserve"> </v>
      </c>
      <c r="R1111" s="32">
        <f>Замеры!S1107</f>
        <v>0</v>
      </c>
      <c r="W1111" s="33" t="e">
        <f t="shared" si="34"/>
        <v>#VALUE!</v>
      </c>
      <c r="X1111" s="31" t="s">
        <v>75</v>
      </c>
      <c r="Y1111" s="33" t="e">
        <f t="shared" si="35"/>
        <v>#VALUE!</v>
      </c>
      <c r="Z1111" s="32"/>
    </row>
    <row r="1112" spans="1:26" x14ac:dyDescent="0.3">
      <c r="A1112" s="35">
        <f>IF(Замеры!B1108=0, " ", Замеры!B1108)</f>
        <v>1103</v>
      </c>
      <c r="B1112" s="37" t="str">
        <f>CONCATENATE(Замеры!C1108,Замеры!E1108)</f>
        <v>Группа от QF</v>
      </c>
      <c r="C1112" s="35" t="str">
        <f>IF(Замеры!H1108=0," ", Замеры!H1108)</f>
        <v xml:space="preserve"> </v>
      </c>
      <c r="D1112" s="29" t="str">
        <f>IF(Замеры!T1108=0, " ", Замеры!R1108)</f>
        <v xml:space="preserve"> </v>
      </c>
      <c r="E1112" s="29" t="str">
        <f>CONCATENATE(Замеры!N1108,Замеры!Q1108,Замеры!P1108)</f>
        <v xml:space="preserve"> </v>
      </c>
      <c r="F1112" s="30" t="str">
        <f>IF(Замеры!T1108=0," ","---")</f>
        <v xml:space="preserve"> </v>
      </c>
      <c r="G1112" s="31" t="str">
        <f>IF(Замеры!T1108=0," ",Замеры!I1108)</f>
        <v xml:space="preserve"> </v>
      </c>
      <c r="H1112" s="31" t="str">
        <f>CONCATENATE(Замеры!AE1108,Замеры!U1108,Замеры!AF1108)</f>
        <v>0 0</v>
      </c>
      <c r="I1112" s="29" t="str">
        <f>CONCATENATE(Замеры!AC1108,Замеры!U1108,Замеры!AD1108)</f>
        <v>0 0</v>
      </c>
      <c r="J1112" s="31" t="str">
        <f>IF(Замеры!T1108=0," ",G1112*2.55)</f>
        <v xml:space="preserve"> </v>
      </c>
      <c r="K1112" s="29" t="str">
        <f>IF(Замеры!T1108=0," ",Замеры!AA1108)</f>
        <v xml:space="preserve"> </v>
      </c>
      <c r="L1112" s="29" t="str">
        <f>IF(Замеры!T1108=0," ",Замеры!AB1108)</f>
        <v xml:space="preserve"> </v>
      </c>
      <c r="M1112" s="29" t="str">
        <f>IF(Замеры!T1108=0," ",0.1)</f>
        <v xml:space="preserve"> </v>
      </c>
      <c r="N1112" s="29" t="str">
        <f>IF(Замеры!T1108=0," ",Замеры!T1108)</f>
        <v xml:space="preserve"> </v>
      </c>
      <c r="O1112" s="29" t="str">
        <f>Замеры!U1108</f>
        <v xml:space="preserve"> </v>
      </c>
      <c r="P1112" s="29" t="str">
        <f>Замеры!V1108</f>
        <v xml:space="preserve"> </v>
      </c>
      <c r="Q1112" s="29" t="str">
        <f>IF(Замеры!T1108=0," ","+")</f>
        <v xml:space="preserve"> </v>
      </c>
      <c r="R1112" s="32">
        <f>Замеры!S1108</f>
        <v>0</v>
      </c>
      <c r="W1112" s="33" t="e">
        <f t="shared" si="34"/>
        <v>#VALUE!</v>
      </c>
      <c r="X1112" s="31" t="s">
        <v>75</v>
      </c>
      <c r="Y1112" s="33" t="e">
        <f t="shared" si="35"/>
        <v>#VALUE!</v>
      </c>
      <c r="Z1112" s="32"/>
    </row>
    <row r="1113" spans="1:26" x14ac:dyDescent="0.3">
      <c r="A1113" s="35">
        <f>IF(Замеры!B1109=0, " ", Замеры!B1109)</f>
        <v>1104</v>
      </c>
      <c r="B1113" s="37" t="str">
        <f>CONCATENATE(Замеры!C1109,Замеры!E1109)</f>
        <v>Группа от QF</v>
      </c>
      <c r="C1113" s="35" t="str">
        <f>IF(Замеры!H1109=0," ", Замеры!H1109)</f>
        <v xml:space="preserve"> </v>
      </c>
      <c r="D1113" s="29" t="str">
        <f>IF(Замеры!T1109=0, " ", Замеры!R1109)</f>
        <v xml:space="preserve"> </v>
      </c>
      <c r="E1113" s="29" t="str">
        <f>CONCATENATE(Замеры!N1109,Замеры!Q1109,Замеры!P1109)</f>
        <v xml:space="preserve"> </v>
      </c>
      <c r="F1113" s="30" t="str">
        <f>IF(Замеры!T1109=0," ","---")</f>
        <v xml:space="preserve"> </v>
      </c>
      <c r="G1113" s="31" t="str">
        <f>IF(Замеры!T1109=0," ",Замеры!I1109)</f>
        <v xml:space="preserve"> </v>
      </c>
      <c r="H1113" s="31" t="str">
        <f>CONCATENATE(Замеры!AE1109,Замеры!U1109,Замеры!AF1109)</f>
        <v>0 0</v>
      </c>
      <c r="I1113" s="29" t="str">
        <f>CONCATENATE(Замеры!AC1109,Замеры!U1109,Замеры!AD1109)</f>
        <v>0 0</v>
      </c>
      <c r="J1113" s="31" t="str">
        <f>IF(Замеры!T1109=0," ",G1113*2.55)</f>
        <v xml:space="preserve"> </v>
      </c>
      <c r="K1113" s="29" t="str">
        <f>IF(Замеры!T1109=0," ",Замеры!AA1109)</f>
        <v xml:space="preserve"> </v>
      </c>
      <c r="L1113" s="29" t="str">
        <f>IF(Замеры!T1109=0," ",Замеры!AB1109)</f>
        <v xml:space="preserve"> </v>
      </c>
      <c r="M1113" s="29" t="str">
        <f>IF(Замеры!T1109=0," ",0.1)</f>
        <v xml:space="preserve"> </v>
      </c>
      <c r="N1113" s="29" t="str">
        <f>IF(Замеры!T1109=0," ",Замеры!T1109)</f>
        <v xml:space="preserve"> </v>
      </c>
      <c r="O1113" s="29" t="str">
        <f>Замеры!U1109</f>
        <v xml:space="preserve"> </v>
      </c>
      <c r="P1113" s="29" t="str">
        <f>Замеры!V1109</f>
        <v xml:space="preserve"> </v>
      </c>
      <c r="Q1113" s="29" t="str">
        <f>IF(Замеры!T1109=0," ","+")</f>
        <v xml:space="preserve"> </v>
      </c>
      <c r="R1113" s="32">
        <f>Замеры!S1109</f>
        <v>0</v>
      </c>
      <c r="W1113" s="33" t="e">
        <f t="shared" si="34"/>
        <v>#VALUE!</v>
      </c>
      <c r="X1113" s="31" t="s">
        <v>75</v>
      </c>
      <c r="Y1113" s="33" t="e">
        <f t="shared" si="35"/>
        <v>#VALUE!</v>
      </c>
      <c r="Z1113" s="32"/>
    </row>
    <row r="1114" spans="1:26" x14ac:dyDescent="0.3">
      <c r="A1114" s="35">
        <f>IF(Замеры!B1110=0, " ", Замеры!B1110)</f>
        <v>1105</v>
      </c>
      <c r="B1114" s="37" t="str">
        <f>CONCATENATE(Замеры!C1110,Замеры!E1110)</f>
        <v>Группа от QF</v>
      </c>
      <c r="C1114" s="35" t="str">
        <f>IF(Замеры!H1110=0," ", Замеры!H1110)</f>
        <v xml:space="preserve"> </v>
      </c>
      <c r="D1114" s="29" t="str">
        <f>IF(Замеры!T1110=0, " ", Замеры!R1110)</f>
        <v xml:space="preserve"> </v>
      </c>
      <c r="E1114" s="29" t="str">
        <f>CONCATENATE(Замеры!N1110,Замеры!Q1110,Замеры!P1110)</f>
        <v xml:space="preserve"> </v>
      </c>
      <c r="F1114" s="30" t="str">
        <f>IF(Замеры!T1110=0," ","---")</f>
        <v xml:space="preserve"> </v>
      </c>
      <c r="G1114" s="31" t="str">
        <f>IF(Замеры!T1110=0," ",Замеры!I1110)</f>
        <v xml:space="preserve"> </v>
      </c>
      <c r="H1114" s="31" t="str">
        <f>CONCATENATE(Замеры!AE1110,Замеры!U1110,Замеры!AF1110)</f>
        <v>0 0</v>
      </c>
      <c r="I1114" s="29" t="str">
        <f>CONCATENATE(Замеры!AC1110,Замеры!U1110,Замеры!AD1110)</f>
        <v>0 0</v>
      </c>
      <c r="J1114" s="31" t="str">
        <f>IF(Замеры!T1110=0," ",G1114*2.55)</f>
        <v xml:space="preserve"> </v>
      </c>
      <c r="K1114" s="29" t="str">
        <f>IF(Замеры!T1110=0," ",Замеры!AA1110)</f>
        <v xml:space="preserve"> </v>
      </c>
      <c r="L1114" s="29" t="str">
        <f>IF(Замеры!T1110=0," ",Замеры!AB1110)</f>
        <v xml:space="preserve"> </v>
      </c>
      <c r="M1114" s="29" t="str">
        <f>IF(Замеры!T1110=0," ",0.1)</f>
        <v xml:space="preserve"> </v>
      </c>
      <c r="N1114" s="29" t="str">
        <f>IF(Замеры!T1110=0," ",Замеры!T1110)</f>
        <v xml:space="preserve"> </v>
      </c>
      <c r="O1114" s="29" t="str">
        <f>Замеры!U1110</f>
        <v xml:space="preserve"> </v>
      </c>
      <c r="P1114" s="29" t="str">
        <f>Замеры!V1110</f>
        <v xml:space="preserve"> </v>
      </c>
      <c r="Q1114" s="29" t="str">
        <f>IF(Замеры!T1110=0," ","+")</f>
        <v xml:space="preserve"> </v>
      </c>
      <c r="R1114" s="32">
        <f>Замеры!S1110</f>
        <v>0</v>
      </c>
      <c r="W1114" s="33" t="e">
        <f t="shared" si="34"/>
        <v>#VALUE!</v>
      </c>
      <c r="X1114" s="31" t="s">
        <v>75</v>
      </c>
      <c r="Y1114" s="33" t="e">
        <f t="shared" si="35"/>
        <v>#VALUE!</v>
      </c>
      <c r="Z1114" s="32"/>
    </row>
    <row r="1115" spans="1:26" x14ac:dyDescent="0.3">
      <c r="A1115" s="35">
        <f>IF(Замеры!B1111=0, " ", Замеры!B1111)</f>
        <v>1106</v>
      </c>
      <c r="B1115" s="37" t="str">
        <f>CONCATENATE(Замеры!C1111,Замеры!E1111)</f>
        <v>Группа от QF</v>
      </c>
      <c r="C1115" s="35" t="str">
        <f>IF(Замеры!H1111=0," ", Замеры!H1111)</f>
        <v xml:space="preserve"> </v>
      </c>
      <c r="D1115" s="29" t="str">
        <f>IF(Замеры!T1111=0, " ", Замеры!R1111)</f>
        <v xml:space="preserve"> </v>
      </c>
      <c r="E1115" s="29" t="str">
        <f>CONCATENATE(Замеры!N1111,Замеры!Q1111,Замеры!P1111)</f>
        <v xml:space="preserve"> </v>
      </c>
      <c r="F1115" s="30" t="str">
        <f>IF(Замеры!T1111=0," ","---")</f>
        <v xml:space="preserve"> </v>
      </c>
      <c r="G1115" s="31" t="str">
        <f>IF(Замеры!T1111=0," ",Замеры!I1111)</f>
        <v xml:space="preserve"> </v>
      </c>
      <c r="H1115" s="31" t="str">
        <f>CONCATENATE(Замеры!AE1111,Замеры!U1111,Замеры!AF1111)</f>
        <v>0 0</v>
      </c>
      <c r="I1115" s="29" t="str">
        <f>CONCATENATE(Замеры!AC1111,Замеры!U1111,Замеры!AD1111)</f>
        <v>0 0</v>
      </c>
      <c r="J1115" s="31" t="str">
        <f>IF(Замеры!T1111=0," ",G1115*2.55)</f>
        <v xml:space="preserve"> </v>
      </c>
      <c r="K1115" s="29" t="str">
        <f>IF(Замеры!T1111=0," ",Замеры!AA1111)</f>
        <v xml:space="preserve"> </v>
      </c>
      <c r="L1115" s="29" t="str">
        <f>IF(Замеры!T1111=0," ",Замеры!AB1111)</f>
        <v xml:space="preserve"> </v>
      </c>
      <c r="M1115" s="29" t="str">
        <f>IF(Замеры!T1111=0," ",0.1)</f>
        <v xml:space="preserve"> </v>
      </c>
      <c r="N1115" s="29" t="str">
        <f>IF(Замеры!T1111=0," ",Замеры!T1111)</f>
        <v xml:space="preserve"> </v>
      </c>
      <c r="O1115" s="29" t="str">
        <f>Замеры!U1111</f>
        <v xml:space="preserve"> </v>
      </c>
      <c r="P1115" s="29" t="str">
        <f>Замеры!V1111</f>
        <v xml:space="preserve"> </v>
      </c>
      <c r="Q1115" s="29" t="str">
        <f>IF(Замеры!T1111=0," ","+")</f>
        <v xml:space="preserve"> </v>
      </c>
      <c r="R1115" s="32">
        <f>Замеры!S1111</f>
        <v>0</v>
      </c>
      <c r="W1115" s="33" t="e">
        <f t="shared" si="34"/>
        <v>#VALUE!</v>
      </c>
      <c r="X1115" s="31" t="s">
        <v>75</v>
      </c>
      <c r="Y1115" s="33" t="e">
        <f t="shared" si="35"/>
        <v>#VALUE!</v>
      </c>
      <c r="Z1115" s="32"/>
    </row>
    <row r="1116" spans="1:26" x14ac:dyDescent="0.3">
      <c r="A1116" s="35">
        <f>IF(Замеры!B1112=0, " ", Замеры!B1112)</f>
        <v>1107</v>
      </c>
      <c r="B1116" s="37" t="str">
        <f>CONCATENATE(Замеры!C1112,Замеры!E1112)</f>
        <v>Группа от QF</v>
      </c>
      <c r="C1116" s="35" t="str">
        <f>IF(Замеры!H1112=0," ", Замеры!H1112)</f>
        <v xml:space="preserve"> </v>
      </c>
      <c r="D1116" s="29" t="str">
        <f>IF(Замеры!T1112=0, " ", Замеры!R1112)</f>
        <v xml:space="preserve"> </v>
      </c>
      <c r="E1116" s="29" t="str">
        <f>CONCATENATE(Замеры!N1112,Замеры!Q1112,Замеры!P1112)</f>
        <v xml:space="preserve"> </v>
      </c>
      <c r="F1116" s="30" t="str">
        <f>IF(Замеры!T1112=0," ","---")</f>
        <v xml:space="preserve"> </v>
      </c>
      <c r="G1116" s="31" t="str">
        <f>IF(Замеры!T1112=0," ",Замеры!I1112)</f>
        <v xml:space="preserve"> </v>
      </c>
      <c r="H1116" s="31" t="str">
        <f>CONCATENATE(Замеры!AE1112,Замеры!U1112,Замеры!AF1112)</f>
        <v>0 0</v>
      </c>
      <c r="I1116" s="29" t="str">
        <f>CONCATENATE(Замеры!AC1112,Замеры!U1112,Замеры!AD1112)</f>
        <v>0 0</v>
      </c>
      <c r="J1116" s="31" t="str">
        <f>IF(Замеры!T1112=0," ",G1116*2.55)</f>
        <v xml:space="preserve"> </v>
      </c>
      <c r="K1116" s="29" t="str">
        <f>IF(Замеры!T1112=0," ",Замеры!AA1112)</f>
        <v xml:space="preserve"> </v>
      </c>
      <c r="L1116" s="29" t="str">
        <f>IF(Замеры!T1112=0," ",Замеры!AB1112)</f>
        <v xml:space="preserve"> </v>
      </c>
      <c r="M1116" s="29" t="str">
        <f>IF(Замеры!T1112=0," ",0.1)</f>
        <v xml:space="preserve"> </v>
      </c>
      <c r="N1116" s="29" t="str">
        <f>IF(Замеры!T1112=0," ",Замеры!T1112)</f>
        <v xml:space="preserve"> </v>
      </c>
      <c r="O1116" s="29" t="str">
        <f>Замеры!U1112</f>
        <v xml:space="preserve"> </v>
      </c>
      <c r="P1116" s="29" t="str">
        <f>Замеры!V1112</f>
        <v xml:space="preserve"> </v>
      </c>
      <c r="Q1116" s="29" t="str">
        <f>IF(Замеры!T1112=0," ","+")</f>
        <v xml:space="preserve"> </v>
      </c>
      <c r="R1116" s="32">
        <f>Замеры!S1112</f>
        <v>0</v>
      </c>
      <c r="W1116" s="33" t="e">
        <f t="shared" si="34"/>
        <v>#VALUE!</v>
      </c>
      <c r="X1116" s="31" t="s">
        <v>75</v>
      </c>
      <c r="Y1116" s="33" t="e">
        <f t="shared" si="35"/>
        <v>#VALUE!</v>
      </c>
      <c r="Z1116" s="32"/>
    </row>
    <row r="1117" spans="1:26" x14ac:dyDescent="0.3">
      <c r="A1117" s="35">
        <f>IF(Замеры!B1113=0, " ", Замеры!B1113)</f>
        <v>1108</v>
      </c>
      <c r="B1117" s="37" t="str">
        <f>CONCATENATE(Замеры!C1113,Замеры!E1113)</f>
        <v>Группа от QF</v>
      </c>
      <c r="C1117" s="35" t="str">
        <f>IF(Замеры!H1113=0," ", Замеры!H1113)</f>
        <v xml:space="preserve"> </v>
      </c>
      <c r="D1117" s="29" t="str">
        <f>IF(Замеры!T1113=0, " ", Замеры!R1113)</f>
        <v xml:space="preserve"> </v>
      </c>
      <c r="E1117" s="29" t="str">
        <f>CONCATENATE(Замеры!N1113,Замеры!Q1113,Замеры!P1113)</f>
        <v xml:space="preserve"> </v>
      </c>
      <c r="F1117" s="30" t="str">
        <f>IF(Замеры!T1113=0," ","---")</f>
        <v xml:space="preserve"> </v>
      </c>
      <c r="G1117" s="31" t="str">
        <f>IF(Замеры!T1113=0," ",Замеры!I1113)</f>
        <v xml:space="preserve"> </v>
      </c>
      <c r="H1117" s="31" t="str">
        <f>CONCATENATE(Замеры!AE1113,Замеры!U1113,Замеры!AF1113)</f>
        <v>0 0</v>
      </c>
      <c r="I1117" s="29" t="str">
        <f>CONCATENATE(Замеры!AC1113,Замеры!U1113,Замеры!AD1113)</f>
        <v>0 0</v>
      </c>
      <c r="J1117" s="31" t="str">
        <f>IF(Замеры!T1113=0," ",G1117*2.55)</f>
        <v xml:space="preserve"> </v>
      </c>
      <c r="K1117" s="29" t="str">
        <f>IF(Замеры!T1113=0," ",Замеры!AA1113)</f>
        <v xml:space="preserve"> </v>
      </c>
      <c r="L1117" s="29" t="str">
        <f>IF(Замеры!T1113=0," ",Замеры!AB1113)</f>
        <v xml:space="preserve"> </v>
      </c>
      <c r="M1117" s="29" t="str">
        <f>IF(Замеры!T1113=0," ",0.1)</f>
        <v xml:space="preserve"> </v>
      </c>
      <c r="N1117" s="29" t="str">
        <f>IF(Замеры!T1113=0," ",Замеры!T1113)</f>
        <v xml:space="preserve"> </v>
      </c>
      <c r="O1117" s="29" t="str">
        <f>Замеры!U1113</f>
        <v xml:space="preserve"> </v>
      </c>
      <c r="P1117" s="29" t="str">
        <f>Замеры!V1113</f>
        <v xml:space="preserve"> </v>
      </c>
      <c r="Q1117" s="29" t="str">
        <f>IF(Замеры!T1113=0," ","+")</f>
        <v xml:space="preserve"> </v>
      </c>
      <c r="R1117" s="32">
        <f>Замеры!S1113</f>
        <v>0</v>
      </c>
      <c r="W1117" s="33" t="e">
        <f t="shared" si="34"/>
        <v>#VALUE!</v>
      </c>
      <c r="X1117" s="31" t="s">
        <v>75</v>
      </c>
      <c r="Y1117" s="33" t="e">
        <f t="shared" si="35"/>
        <v>#VALUE!</v>
      </c>
      <c r="Z1117" s="32"/>
    </row>
    <row r="1118" spans="1:26" x14ac:dyDescent="0.3">
      <c r="A1118" s="35">
        <f>IF(Замеры!B1114=0, " ", Замеры!B1114)</f>
        <v>1109</v>
      </c>
      <c r="B1118" s="37" t="str">
        <f>CONCATENATE(Замеры!C1114,Замеры!E1114)</f>
        <v>Группа от QF</v>
      </c>
      <c r="C1118" s="35" t="str">
        <f>IF(Замеры!H1114=0," ", Замеры!H1114)</f>
        <v xml:space="preserve"> </v>
      </c>
      <c r="D1118" s="29" t="str">
        <f>IF(Замеры!T1114=0, " ", Замеры!R1114)</f>
        <v xml:space="preserve"> </v>
      </c>
      <c r="E1118" s="29" t="str">
        <f>CONCATENATE(Замеры!N1114,Замеры!Q1114,Замеры!P1114)</f>
        <v xml:space="preserve"> </v>
      </c>
      <c r="F1118" s="30" t="str">
        <f>IF(Замеры!T1114=0," ","---")</f>
        <v xml:space="preserve"> </v>
      </c>
      <c r="G1118" s="31" t="str">
        <f>IF(Замеры!T1114=0," ",Замеры!I1114)</f>
        <v xml:space="preserve"> </v>
      </c>
      <c r="H1118" s="31" t="str">
        <f>CONCATENATE(Замеры!AE1114,Замеры!U1114,Замеры!AF1114)</f>
        <v>0 0</v>
      </c>
      <c r="I1118" s="29" t="str">
        <f>CONCATENATE(Замеры!AC1114,Замеры!U1114,Замеры!AD1114)</f>
        <v>0 0</v>
      </c>
      <c r="J1118" s="31" t="str">
        <f>IF(Замеры!T1114=0," ",G1118*2.55)</f>
        <v xml:space="preserve"> </v>
      </c>
      <c r="K1118" s="29" t="str">
        <f>IF(Замеры!T1114=0," ",Замеры!AA1114)</f>
        <v xml:space="preserve"> </v>
      </c>
      <c r="L1118" s="29" t="str">
        <f>IF(Замеры!T1114=0," ",Замеры!AB1114)</f>
        <v xml:space="preserve"> </v>
      </c>
      <c r="M1118" s="29" t="str">
        <f>IF(Замеры!T1114=0," ",0.1)</f>
        <v xml:space="preserve"> </v>
      </c>
      <c r="N1118" s="29" t="str">
        <f>IF(Замеры!T1114=0," ",Замеры!T1114)</f>
        <v xml:space="preserve"> </v>
      </c>
      <c r="O1118" s="29" t="str">
        <f>Замеры!U1114</f>
        <v xml:space="preserve"> </v>
      </c>
      <c r="P1118" s="29" t="str">
        <f>Замеры!V1114</f>
        <v xml:space="preserve"> </v>
      </c>
      <c r="Q1118" s="29" t="str">
        <f>IF(Замеры!T1114=0," ","+")</f>
        <v xml:space="preserve"> </v>
      </c>
      <c r="R1118" s="32">
        <f>Замеры!S1114</f>
        <v>0</v>
      </c>
      <c r="W1118" s="33" t="e">
        <f t="shared" si="34"/>
        <v>#VALUE!</v>
      </c>
      <c r="X1118" s="31" t="s">
        <v>75</v>
      </c>
      <c r="Y1118" s="33" t="e">
        <f t="shared" si="35"/>
        <v>#VALUE!</v>
      </c>
      <c r="Z1118" s="32"/>
    </row>
    <row r="1119" spans="1:26" x14ac:dyDescent="0.3">
      <c r="A1119" s="35">
        <f>IF(Замеры!B1115=0, " ", Замеры!B1115)</f>
        <v>1110</v>
      </c>
      <c r="B1119" s="37" t="str">
        <f>CONCATENATE(Замеры!C1115,Замеры!E1115)</f>
        <v>Группа от QF</v>
      </c>
      <c r="C1119" s="35" t="str">
        <f>IF(Замеры!H1115=0," ", Замеры!H1115)</f>
        <v xml:space="preserve"> </v>
      </c>
      <c r="D1119" s="29" t="str">
        <f>IF(Замеры!T1115=0, " ", Замеры!R1115)</f>
        <v xml:space="preserve"> </v>
      </c>
      <c r="E1119" s="29" t="str">
        <f>CONCATENATE(Замеры!N1115,Замеры!Q1115,Замеры!P1115)</f>
        <v xml:space="preserve"> </v>
      </c>
      <c r="F1119" s="30" t="str">
        <f>IF(Замеры!T1115=0," ","---")</f>
        <v xml:space="preserve"> </v>
      </c>
      <c r="G1119" s="31" t="str">
        <f>IF(Замеры!T1115=0," ",Замеры!I1115)</f>
        <v xml:space="preserve"> </v>
      </c>
      <c r="H1119" s="31" t="str">
        <f>CONCATENATE(Замеры!AE1115,Замеры!U1115,Замеры!AF1115)</f>
        <v>0 0</v>
      </c>
      <c r="I1119" s="29" t="str">
        <f>CONCATENATE(Замеры!AC1115,Замеры!U1115,Замеры!AD1115)</f>
        <v>0 0</v>
      </c>
      <c r="J1119" s="31" t="str">
        <f>IF(Замеры!T1115=0," ",G1119*2.55)</f>
        <v xml:space="preserve"> </v>
      </c>
      <c r="K1119" s="29" t="str">
        <f>IF(Замеры!T1115=0," ",Замеры!AA1115)</f>
        <v xml:space="preserve"> </v>
      </c>
      <c r="L1119" s="29" t="str">
        <f>IF(Замеры!T1115=0," ",Замеры!AB1115)</f>
        <v xml:space="preserve"> </v>
      </c>
      <c r="M1119" s="29" t="str">
        <f>IF(Замеры!T1115=0," ",0.1)</f>
        <v xml:space="preserve"> </v>
      </c>
      <c r="N1119" s="29" t="str">
        <f>IF(Замеры!T1115=0," ",Замеры!T1115)</f>
        <v xml:space="preserve"> </v>
      </c>
      <c r="O1119" s="29" t="str">
        <f>Замеры!U1115</f>
        <v xml:space="preserve"> </v>
      </c>
      <c r="P1119" s="29" t="str">
        <f>Замеры!V1115</f>
        <v xml:space="preserve"> </v>
      </c>
      <c r="Q1119" s="29" t="str">
        <f>IF(Замеры!T1115=0," ","+")</f>
        <v xml:space="preserve"> </v>
      </c>
      <c r="R1119" s="32">
        <f>Замеры!S1115</f>
        <v>0</v>
      </c>
      <c r="W1119" s="33" t="e">
        <f t="shared" si="34"/>
        <v>#VALUE!</v>
      </c>
      <c r="X1119" s="31" t="s">
        <v>75</v>
      </c>
      <c r="Y1119" s="33" t="e">
        <f t="shared" si="35"/>
        <v>#VALUE!</v>
      </c>
      <c r="Z1119" s="32"/>
    </row>
    <row r="1120" spans="1:26" x14ac:dyDescent="0.3">
      <c r="A1120" s="35">
        <f>IF(Замеры!B1116=0, " ", Замеры!B1116)</f>
        <v>1111</v>
      </c>
      <c r="B1120" s="37" t="str">
        <f>CONCATENATE(Замеры!C1116,Замеры!E1116)</f>
        <v>Группа от QF</v>
      </c>
      <c r="C1120" s="35" t="str">
        <f>IF(Замеры!H1116=0," ", Замеры!H1116)</f>
        <v xml:space="preserve"> </v>
      </c>
      <c r="D1120" s="29" t="str">
        <f>IF(Замеры!T1116=0, " ", Замеры!R1116)</f>
        <v xml:space="preserve"> </v>
      </c>
      <c r="E1120" s="29" t="str">
        <f>CONCATENATE(Замеры!N1116,Замеры!Q1116,Замеры!P1116)</f>
        <v xml:space="preserve"> </v>
      </c>
      <c r="F1120" s="30" t="str">
        <f>IF(Замеры!T1116=0," ","---")</f>
        <v xml:space="preserve"> </v>
      </c>
      <c r="G1120" s="31" t="str">
        <f>IF(Замеры!T1116=0," ",Замеры!I1116)</f>
        <v xml:space="preserve"> </v>
      </c>
      <c r="H1120" s="31" t="str">
        <f>CONCATENATE(Замеры!AE1116,Замеры!U1116,Замеры!AF1116)</f>
        <v>0 0</v>
      </c>
      <c r="I1120" s="29" t="str">
        <f>CONCATENATE(Замеры!AC1116,Замеры!U1116,Замеры!AD1116)</f>
        <v>0 0</v>
      </c>
      <c r="J1120" s="31" t="str">
        <f>IF(Замеры!T1116=0," ",G1120*2.55)</f>
        <v xml:space="preserve"> </v>
      </c>
      <c r="K1120" s="29" t="str">
        <f>IF(Замеры!T1116=0," ",Замеры!AA1116)</f>
        <v xml:space="preserve"> </v>
      </c>
      <c r="L1120" s="29" t="str">
        <f>IF(Замеры!T1116=0," ",Замеры!AB1116)</f>
        <v xml:space="preserve"> </v>
      </c>
      <c r="M1120" s="29" t="str">
        <f>IF(Замеры!T1116=0," ",0.1)</f>
        <v xml:space="preserve"> </v>
      </c>
      <c r="N1120" s="29" t="str">
        <f>IF(Замеры!T1116=0," ",Замеры!T1116)</f>
        <v xml:space="preserve"> </v>
      </c>
      <c r="O1120" s="29" t="str">
        <f>Замеры!U1116</f>
        <v xml:space="preserve"> </v>
      </c>
      <c r="P1120" s="29" t="str">
        <f>Замеры!V1116</f>
        <v xml:space="preserve"> </v>
      </c>
      <c r="Q1120" s="29" t="str">
        <f>IF(Замеры!T1116=0," ","+")</f>
        <v xml:space="preserve"> </v>
      </c>
      <c r="R1120" s="32">
        <f>Замеры!S1116</f>
        <v>0</v>
      </c>
      <c r="W1120" s="33" t="e">
        <f t="shared" si="34"/>
        <v>#VALUE!</v>
      </c>
      <c r="X1120" s="31" t="s">
        <v>75</v>
      </c>
      <c r="Y1120" s="33" t="e">
        <f t="shared" si="35"/>
        <v>#VALUE!</v>
      </c>
      <c r="Z1120" s="32"/>
    </row>
    <row r="1121" spans="1:26" x14ac:dyDescent="0.3">
      <c r="A1121" s="35">
        <f>IF(Замеры!B1117=0, " ", Замеры!B1117)</f>
        <v>1112</v>
      </c>
      <c r="B1121" s="37" t="str">
        <f>CONCATENATE(Замеры!C1117,Замеры!E1117)</f>
        <v>Группа от QF</v>
      </c>
      <c r="C1121" s="35" t="str">
        <f>IF(Замеры!H1117=0," ", Замеры!H1117)</f>
        <v xml:space="preserve"> </v>
      </c>
      <c r="D1121" s="29" t="str">
        <f>IF(Замеры!T1117=0, " ", Замеры!R1117)</f>
        <v xml:space="preserve"> </v>
      </c>
      <c r="E1121" s="29" t="str">
        <f>CONCATENATE(Замеры!N1117,Замеры!Q1117,Замеры!P1117)</f>
        <v xml:space="preserve"> </v>
      </c>
      <c r="F1121" s="30" t="str">
        <f>IF(Замеры!T1117=0," ","---")</f>
        <v xml:space="preserve"> </v>
      </c>
      <c r="G1121" s="31" t="str">
        <f>IF(Замеры!T1117=0," ",Замеры!I1117)</f>
        <v xml:space="preserve"> </v>
      </c>
      <c r="H1121" s="31" t="str">
        <f>CONCATENATE(Замеры!AE1117,Замеры!U1117,Замеры!AF1117)</f>
        <v>0 0</v>
      </c>
      <c r="I1121" s="29" t="str">
        <f>CONCATENATE(Замеры!AC1117,Замеры!U1117,Замеры!AD1117)</f>
        <v>0 0</v>
      </c>
      <c r="J1121" s="31" t="str">
        <f>IF(Замеры!T1117=0," ",G1121*2.55)</f>
        <v xml:space="preserve"> </v>
      </c>
      <c r="K1121" s="29" t="str">
        <f>IF(Замеры!T1117=0," ",Замеры!AA1117)</f>
        <v xml:space="preserve"> </v>
      </c>
      <c r="L1121" s="29" t="str">
        <f>IF(Замеры!T1117=0," ",Замеры!AB1117)</f>
        <v xml:space="preserve"> </v>
      </c>
      <c r="M1121" s="29" t="str">
        <f>IF(Замеры!T1117=0," ",0.1)</f>
        <v xml:space="preserve"> </v>
      </c>
      <c r="N1121" s="29" t="str">
        <f>IF(Замеры!T1117=0," ",Замеры!T1117)</f>
        <v xml:space="preserve"> </v>
      </c>
      <c r="O1121" s="29" t="str">
        <f>Замеры!U1117</f>
        <v xml:space="preserve"> </v>
      </c>
      <c r="P1121" s="29" t="str">
        <f>Замеры!V1117</f>
        <v xml:space="preserve"> </v>
      </c>
      <c r="Q1121" s="29" t="str">
        <f>IF(Замеры!T1117=0," ","+")</f>
        <v xml:space="preserve"> </v>
      </c>
      <c r="R1121" s="32">
        <f>Замеры!S1117</f>
        <v>0</v>
      </c>
      <c r="W1121" s="33" t="e">
        <f t="shared" si="34"/>
        <v>#VALUE!</v>
      </c>
      <c r="X1121" s="31" t="s">
        <v>75</v>
      </c>
      <c r="Y1121" s="33" t="e">
        <f t="shared" si="35"/>
        <v>#VALUE!</v>
      </c>
      <c r="Z1121" s="32"/>
    </row>
    <row r="1122" spans="1:26" x14ac:dyDescent="0.3">
      <c r="A1122" s="35">
        <f>IF(Замеры!B1118=0, " ", Замеры!B1118)</f>
        <v>1113</v>
      </c>
      <c r="B1122" s="37" t="str">
        <f>CONCATENATE(Замеры!C1118,Замеры!E1118)</f>
        <v>Группа от QF</v>
      </c>
      <c r="C1122" s="35" t="str">
        <f>IF(Замеры!H1118=0," ", Замеры!H1118)</f>
        <v xml:space="preserve"> </v>
      </c>
      <c r="D1122" s="29" t="str">
        <f>IF(Замеры!T1118=0, " ", Замеры!R1118)</f>
        <v xml:space="preserve"> </v>
      </c>
      <c r="E1122" s="29" t="str">
        <f>CONCATENATE(Замеры!N1118,Замеры!Q1118,Замеры!P1118)</f>
        <v xml:space="preserve"> </v>
      </c>
      <c r="F1122" s="30" t="str">
        <f>IF(Замеры!T1118=0," ","---")</f>
        <v xml:space="preserve"> </v>
      </c>
      <c r="G1122" s="31" t="str">
        <f>IF(Замеры!T1118=0," ",Замеры!I1118)</f>
        <v xml:space="preserve"> </v>
      </c>
      <c r="H1122" s="31" t="str">
        <f>CONCATENATE(Замеры!AE1118,Замеры!U1118,Замеры!AF1118)</f>
        <v>0 0</v>
      </c>
      <c r="I1122" s="29" t="str">
        <f>CONCATENATE(Замеры!AC1118,Замеры!U1118,Замеры!AD1118)</f>
        <v>0 0</v>
      </c>
      <c r="J1122" s="31" t="str">
        <f>IF(Замеры!T1118=0," ",G1122*2.55)</f>
        <v xml:space="preserve"> </v>
      </c>
      <c r="K1122" s="29" t="str">
        <f>IF(Замеры!T1118=0," ",Замеры!AA1118)</f>
        <v xml:space="preserve"> </v>
      </c>
      <c r="L1122" s="29" t="str">
        <f>IF(Замеры!T1118=0," ",Замеры!AB1118)</f>
        <v xml:space="preserve"> </v>
      </c>
      <c r="M1122" s="29" t="str">
        <f>IF(Замеры!T1118=0," ",0.1)</f>
        <v xml:space="preserve"> </v>
      </c>
      <c r="N1122" s="29" t="str">
        <f>IF(Замеры!T1118=0," ",Замеры!T1118)</f>
        <v xml:space="preserve"> </v>
      </c>
      <c r="O1122" s="29" t="str">
        <f>Замеры!U1118</f>
        <v xml:space="preserve"> </v>
      </c>
      <c r="P1122" s="29" t="str">
        <f>Замеры!V1118</f>
        <v xml:space="preserve"> </v>
      </c>
      <c r="Q1122" s="29" t="str">
        <f>IF(Замеры!T1118=0," ","+")</f>
        <v xml:space="preserve"> </v>
      </c>
      <c r="R1122" s="32">
        <f>Замеры!S1118</f>
        <v>0</v>
      </c>
      <c r="W1122" s="33" t="e">
        <f t="shared" si="34"/>
        <v>#VALUE!</v>
      </c>
      <c r="X1122" s="31" t="s">
        <v>75</v>
      </c>
      <c r="Y1122" s="33" t="e">
        <f t="shared" si="35"/>
        <v>#VALUE!</v>
      </c>
      <c r="Z1122" s="32"/>
    </row>
    <row r="1123" spans="1:26" x14ac:dyDescent="0.3">
      <c r="A1123" s="35">
        <f>IF(Замеры!B1119=0, " ", Замеры!B1119)</f>
        <v>1114</v>
      </c>
      <c r="B1123" s="37" t="str">
        <f>CONCATENATE(Замеры!C1119,Замеры!E1119)</f>
        <v>Группа от QF</v>
      </c>
      <c r="C1123" s="35" t="str">
        <f>IF(Замеры!H1119=0," ", Замеры!H1119)</f>
        <v xml:space="preserve"> </v>
      </c>
      <c r="D1123" s="29" t="str">
        <f>IF(Замеры!T1119=0, " ", Замеры!R1119)</f>
        <v xml:space="preserve"> </v>
      </c>
      <c r="E1123" s="29" t="str">
        <f>CONCATENATE(Замеры!N1119,Замеры!Q1119,Замеры!P1119)</f>
        <v xml:space="preserve"> </v>
      </c>
      <c r="F1123" s="30" t="str">
        <f>IF(Замеры!T1119=0," ","---")</f>
        <v xml:space="preserve"> </v>
      </c>
      <c r="G1123" s="31" t="str">
        <f>IF(Замеры!T1119=0," ",Замеры!I1119)</f>
        <v xml:space="preserve"> </v>
      </c>
      <c r="H1123" s="31" t="str">
        <f>CONCATENATE(Замеры!AE1119,Замеры!U1119,Замеры!AF1119)</f>
        <v>0 0</v>
      </c>
      <c r="I1123" s="29" t="str">
        <f>CONCATENATE(Замеры!AC1119,Замеры!U1119,Замеры!AD1119)</f>
        <v>0 0</v>
      </c>
      <c r="J1123" s="31" t="str">
        <f>IF(Замеры!T1119=0," ",G1123*2.55)</f>
        <v xml:space="preserve"> </v>
      </c>
      <c r="K1123" s="29" t="str">
        <f>IF(Замеры!T1119=0," ",Замеры!AA1119)</f>
        <v xml:space="preserve"> </v>
      </c>
      <c r="L1123" s="29" t="str">
        <f>IF(Замеры!T1119=0," ",Замеры!AB1119)</f>
        <v xml:space="preserve"> </v>
      </c>
      <c r="M1123" s="29" t="str">
        <f>IF(Замеры!T1119=0," ",0.1)</f>
        <v xml:space="preserve"> </v>
      </c>
      <c r="N1123" s="29" t="str">
        <f>IF(Замеры!T1119=0," ",Замеры!T1119)</f>
        <v xml:space="preserve"> </v>
      </c>
      <c r="O1123" s="29" t="str">
        <f>Замеры!U1119</f>
        <v xml:space="preserve"> </v>
      </c>
      <c r="P1123" s="29" t="str">
        <f>Замеры!V1119</f>
        <v xml:space="preserve"> </v>
      </c>
      <c r="Q1123" s="29" t="str">
        <f>IF(Замеры!T1119=0," ","+")</f>
        <v xml:space="preserve"> </v>
      </c>
      <c r="R1123" s="32">
        <f>Замеры!S1119</f>
        <v>0</v>
      </c>
      <c r="W1123" s="33" t="e">
        <f t="shared" si="34"/>
        <v>#VALUE!</v>
      </c>
      <c r="X1123" s="31" t="s">
        <v>75</v>
      </c>
      <c r="Y1123" s="33" t="e">
        <f t="shared" si="35"/>
        <v>#VALUE!</v>
      </c>
      <c r="Z1123" s="32"/>
    </row>
    <row r="1124" spans="1:26" x14ac:dyDescent="0.3">
      <c r="A1124" s="35">
        <f>IF(Замеры!B1120=0, " ", Замеры!B1120)</f>
        <v>1115</v>
      </c>
      <c r="B1124" s="37" t="str">
        <f>CONCATENATE(Замеры!C1120,Замеры!E1120)</f>
        <v>Группа от QF</v>
      </c>
      <c r="C1124" s="35" t="str">
        <f>IF(Замеры!H1120=0," ", Замеры!H1120)</f>
        <v xml:space="preserve"> </v>
      </c>
      <c r="D1124" s="29" t="str">
        <f>IF(Замеры!T1120=0, " ", Замеры!R1120)</f>
        <v xml:space="preserve"> </v>
      </c>
      <c r="E1124" s="29" t="str">
        <f>CONCATENATE(Замеры!N1120,Замеры!Q1120,Замеры!P1120)</f>
        <v xml:space="preserve"> </v>
      </c>
      <c r="F1124" s="30" t="str">
        <f>IF(Замеры!T1120=0," ","---")</f>
        <v xml:space="preserve"> </v>
      </c>
      <c r="G1124" s="31" t="str">
        <f>IF(Замеры!T1120=0," ",Замеры!I1120)</f>
        <v xml:space="preserve"> </v>
      </c>
      <c r="H1124" s="31" t="str">
        <f>CONCATENATE(Замеры!AE1120,Замеры!U1120,Замеры!AF1120)</f>
        <v>0 0</v>
      </c>
      <c r="I1124" s="29" t="str">
        <f>CONCATENATE(Замеры!AC1120,Замеры!U1120,Замеры!AD1120)</f>
        <v>0 0</v>
      </c>
      <c r="J1124" s="31" t="str">
        <f>IF(Замеры!T1120=0," ",G1124*2.55)</f>
        <v xml:space="preserve"> </v>
      </c>
      <c r="K1124" s="29" t="str">
        <f>IF(Замеры!T1120=0," ",Замеры!AA1120)</f>
        <v xml:space="preserve"> </v>
      </c>
      <c r="L1124" s="29" t="str">
        <f>IF(Замеры!T1120=0," ",Замеры!AB1120)</f>
        <v xml:space="preserve"> </v>
      </c>
      <c r="M1124" s="29" t="str">
        <f>IF(Замеры!T1120=0," ",0.1)</f>
        <v xml:space="preserve"> </v>
      </c>
      <c r="N1124" s="29" t="str">
        <f>IF(Замеры!T1120=0," ",Замеры!T1120)</f>
        <v xml:space="preserve"> </v>
      </c>
      <c r="O1124" s="29" t="str">
        <f>Замеры!U1120</f>
        <v xml:space="preserve"> </v>
      </c>
      <c r="P1124" s="29" t="str">
        <f>Замеры!V1120</f>
        <v xml:space="preserve"> </v>
      </c>
      <c r="Q1124" s="29" t="str">
        <f>IF(Замеры!T1120=0," ","+")</f>
        <v xml:space="preserve"> </v>
      </c>
      <c r="R1124" s="32">
        <f>Замеры!S1120</f>
        <v>0</v>
      </c>
      <c r="W1124" s="33" t="e">
        <f t="shared" si="34"/>
        <v>#VALUE!</v>
      </c>
      <c r="X1124" s="31" t="s">
        <v>75</v>
      </c>
      <c r="Y1124" s="33" t="e">
        <f t="shared" si="35"/>
        <v>#VALUE!</v>
      </c>
      <c r="Z1124" s="32"/>
    </row>
    <row r="1125" spans="1:26" x14ac:dyDescent="0.3">
      <c r="A1125" s="35">
        <f>IF(Замеры!B1121=0, " ", Замеры!B1121)</f>
        <v>1116</v>
      </c>
      <c r="B1125" s="37" t="str">
        <f>CONCATENATE(Замеры!C1121,Замеры!E1121)</f>
        <v>Группа от QF</v>
      </c>
      <c r="C1125" s="35" t="str">
        <f>IF(Замеры!H1121=0," ", Замеры!H1121)</f>
        <v xml:space="preserve"> </v>
      </c>
      <c r="D1125" s="29" t="str">
        <f>IF(Замеры!T1121=0, " ", Замеры!R1121)</f>
        <v xml:space="preserve"> </v>
      </c>
      <c r="E1125" s="29" t="str">
        <f>CONCATENATE(Замеры!N1121,Замеры!Q1121,Замеры!P1121)</f>
        <v xml:space="preserve"> </v>
      </c>
      <c r="F1125" s="30" t="str">
        <f>IF(Замеры!T1121=0," ","---")</f>
        <v xml:space="preserve"> </v>
      </c>
      <c r="G1125" s="31" t="str">
        <f>IF(Замеры!T1121=0," ",Замеры!I1121)</f>
        <v xml:space="preserve"> </v>
      </c>
      <c r="H1125" s="31" t="str">
        <f>CONCATENATE(Замеры!AE1121,Замеры!U1121,Замеры!AF1121)</f>
        <v>0 0</v>
      </c>
      <c r="I1125" s="29" t="str">
        <f>CONCATENATE(Замеры!AC1121,Замеры!U1121,Замеры!AD1121)</f>
        <v>0 0</v>
      </c>
      <c r="J1125" s="31" t="str">
        <f>IF(Замеры!T1121=0," ",G1125*2.55)</f>
        <v xml:space="preserve"> </v>
      </c>
      <c r="K1125" s="29" t="str">
        <f>IF(Замеры!T1121=0," ",Замеры!AA1121)</f>
        <v xml:space="preserve"> </v>
      </c>
      <c r="L1125" s="29" t="str">
        <f>IF(Замеры!T1121=0," ",Замеры!AB1121)</f>
        <v xml:space="preserve"> </v>
      </c>
      <c r="M1125" s="29" t="str">
        <f>IF(Замеры!T1121=0," ",0.1)</f>
        <v xml:space="preserve"> </v>
      </c>
      <c r="N1125" s="29" t="str">
        <f>IF(Замеры!T1121=0," ",Замеры!T1121)</f>
        <v xml:space="preserve"> </v>
      </c>
      <c r="O1125" s="29" t="str">
        <f>Замеры!U1121</f>
        <v xml:space="preserve"> </v>
      </c>
      <c r="P1125" s="29" t="str">
        <f>Замеры!V1121</f>
        <v xml:space="preserve"> </v>
      </c>
      <c r="Q1125" s="29" t="str">
        <f>IF(Замеры!T1121=0," ","+")</f>
        <v xml:space="preserve"> </v>
      </c>
      <c r="R1125" s="32">
        <f>Замеры!S1121</f>
        <v>0</v>
      </c>
      <c r="W1125" s="33" t="e">
        <f t="shared" si="34"/>
        <v>#VALUE!</v>
      </c>
      <c r="X1125" s="31" t="s">
        <v>75</v>
      </c>
      <c r="Y1125" s="33" t="e">
        <f t="shared" si="35"/>
        <v>#VALUE!</v>
      </c>
      <c r="Z1125" s="32"/>
    </row>
    <row r="1126" spans="1:26" x14ac:dyDescent="0.3">
      <c r="A1126" s="35">
        <f>IF(Замеры!B1122=0, " ", Замеры!B1122)</f>
        <v>1117</v>
      </c>
      <c r="B1126" s="37" t="str">
        <f>CONCATENATE(Замеры!C1122,Замеры!E1122)</f>
        <v>Группа от QF</v>
      </c>
      <c r="C1126" s="35" t="str">
        <f>IF(Замеры!H1122=0," ", Замеры!H1122)</f>
        <v xml:space="preserve"> </v>
      </c>
      <c r="D1126" s="29" t="str">
        <f>IF(Замеры!T1122=0, " ", Замеры!R1122)</f>
        <v xml:space="preserve"> </v>
      </c>
      <c r="E1126" s="29" t="str">
        <f>CONCATENATE(Замеры!N1122,Замеры!Q1122,Замеры!P1122)</f>
        <v xml:space="preserve"> </v>
      </c>
      <c r="F1126" s="30" t="str">
        <f>IF(Замеры!T1122=0," ","---")</f>
        <v xml:space="preserve"> </v>
      </c>
      <c r="G1126" s="31" t="str">
        <f>IF(Замеры!T1122=0," ",Замеры!I1122)</f>
        <v xml:space="preserve"> </v>
      </c>
      <c r="H1126" s="31" t="str">
        <f>CONCATENATE(Замеры!AE1122,Замеры!U1122,Замеры!AF1122)</f>
        <v>0 0</v>
      </c>
      <c r="I1126" s="29" t="str">
        <f>CONCATENATE(Замеры!AC1122,Замеры!U1122,Замеры!AD1122)</f>
        <v>0 0</v>
      </c>
      <c r="J1126" s="31" t="str">
        <f>IF(Замеры!T1122=0," ",G1126*2.55)</f>
        <v xml:space="preserve"> </v>
      </c>
      <c r="K1126" s="29" t="str">
        <f>IF(Замеры!T1122=0," ",Замеры!AA1122)</f>
        <v xml:space="preserve"> </v>
      </c>
      <c r="L1126" s="29" t="str">
        <f>IF(Замеры!T1122=0," ",Замеры!AB1122)</f>
        <v xml:space="preserve"> </v>
      </c>
      <c r="M1126" s="29" t="str">
        <f>IF(Замеры!T1122=0," ",0.1)</f>
        <v xml:space="preserve"> </v>
      </c>
      <c r="N1126" s="29" t="str">
        <f>IF(Замеры!T1122=0," ",Замеры!T1122)</f>
        <v xml:space="preserve"> </v>
      </c>
      <c r="O1126" s="29" t="str">
        <f>Замеры!U1122</f>
        <v xml:space="preserve"> </v>
      </c>
      <c r="P1126" s="29" t="str">
        <f>Замеры!V1122</f>
        <v xml:space="preserve"> </v>
      </c>
      <c r="Q1126" s="29" t="str">
        <f>IF(Замеры!T1122=0," ","+")</f>
        <v xml:space="preserve"> </v>
      </c>
      <c r="R1126" s="32">
        <f>Замеры!S1122</f>
        <v>0</v>
      </c>
      <c r="W1126" s="33" t="e">
        <f t="shared" si="34"/>
        <v>#VALUE!</v>
      </c>
      <c r="X1126" s="31" t="s">
        <v>75</v>
      </c>
      <c r="Y1126" s="33" t="e">
        <f t="shared" si="35"/>
        <v>#VALUE!</v>
      </c>
      <c r="Z1126" s="32"/>
    </row>
    <row r="1127" spans="1:26" x14ac:dyDescent="0.3">
      <c r="A1127" s="35">
        <f>IF(Замеры!B1123=0, " ", Замеры!B1123)</f>
        <v>1118</v>
      </c>
      <c r="B1127" s="37" t="str">
        <f>CONCATENATE(Замеры!C1123,Замеры!E1123)</f>
        <v>Группа от QF</v>
      </c>
      <c r="C1127" s="35" t="str">
        <f>IF(Замеры!H1123=0," ", Замеры!H1123)</f>
        <v xml:space="preserve"> </v>
      </c>
      <c r="D1127" s="29" t="str">
        <f>IF(Замеры!T1123=0, " ", Замеры!R1123)</f>
        <v xml:space="preserve"> </v>
      </c>
      <c r="E1127" s="29" t="str">
        <f>CONCATENATE(Замеры!N1123,Замеры!Q1123,Замеры!P1123)</f>
        <v xml:space="preserve"> </v>
      </c>
      <c r="F1127" s="30" t="str">
        <f>IF(Замеры!T1123=0," ","---")</f>
        <v xml:space="preserve"> </v>
      </c>
      <c r="G1127" s="31" t="str">
        <f>IF(Замеры!T1123=0," ",Замеры!I1123)</f>
        <v xml:space="preserve"> </v>
      </c>
      <c r="H1127" s="31" t="str">
        <f>CONCATENATE(Замеры!AE1123,Замеры!U1123,Замеры!AF1123)</f>
        <v>0 0</v>
      </c>
      <c r="I1127" s="29" t="str">
        <f>CONCATENATE(Замеры!AC1123,Замеры!U1123,Замеры!AD1123)</f>
        <v>0 0</v>
      </c>
      <c r="J1127" s="31" t="str">
        <f>IF(Замеры!T1123=0," ",G1127*2.55)</f>
        <v xml:space="preserve"> </v>
      </c>
      <c r="K1127" s="29" t="str">
        <f>IF(Замеры!T1123=0," ",Замеры!AA1123)</f>
        <v xml:space="preserve"> </v>
      </c>
      <c r="L1127" s="29" t="str">
        <f>IF(Замеры!T1123=0," ",Замеры!AB1123)</f>
        <v xml:space="preserve"> </v>
      </c>
      <c r="M1127" s="29" t="str">
        <f>IF(Замеры!T1123=0," ",0.1)</f>
        <v xml:space="preserve"> </v>
      </c>
      <c r="N1127" s="29" t="str">
        <f>IF(Замеры!T1123=0," ",Замеры!T1123)</f>
        <v xml:space="preserve"> </v>
      </c>
      <c r="O1127" s="29" t="str">
        <f>Замеры!U1123</f>
        <v xml:space="preserve"> </v>
      </c>
      <c r="P1127" s="29" t="str">
        <f>Замеры!V1123</f>
        <v xml:space="preserve"> </v>
      </c>
      <c r="Q1127" s="29" t="str">
        <f>IF(Замеры!T1123=0," ","+")</f>
        <v xml:space="preserve"> </v>
      </c>
      <c r="R1127" s="32">
        <f>Замеры!S1123</f>
        <v>0</v>
      </c>
      <c r="W1127" s="33" t="e">
        <f t="shared" si="34"/>
        <v>#VALUE!</v>
      </c>
      <c r="X1127" s="31" t="s">
        <v>75</v>
      </c>
      <c r="Y1127" s="33" t="e">
        <f t="shared" si="35"/>
        <v>#VALUE!</v>
      </c>
      <c r="Z1127" s="32"/>
    </row>
    <row r="1128" spans="1:26" x14ac:dyDescent="0.3">
      <c r="A1128" s="35">
        <f>IF(Замеры!B1124=0, " ", Замеры!B1124)</f>
        <v>1119</v>
      </c>
      <c r="B1128" s="37" t="str">
        <f>CONCATENATE(Замеры!C1124,Замеры!E1124)</f>
        <v>Группа от QF</v>
      </c>
      <c r="C1128" s="35" t="str">
        <f>IF(Замеры!H1124=0," ", Замеры!H1124)</f>
        <v xml:space="preserve"> </v>
      </c>
      <c r="D1128" s="29" t="str">
        <f>IF(Замеры!T1124=0, " ", Замеры!R1124)</f>
        <v xml:space="preserve"> </v>
      </c>
      <c r="E1128" s="29" t="str">
        <f>CONCATENATE(Замеры!N1124,Замеры!Q1124,Замеры!P1124)</f>
        <v xml:space="preserve"> </v>
      </c>
      <c r="F1128" s="30" t="str">
        <f>IF(Замеры!T1124=0," ","---")</f>
        <v xml:space="preserve"> </v>
      </c>
      <c r="G1128" s="31" t="str">
        <f>IF(Замеры!T1124=0," ",Замеры!I1124)</f>
        <v xml:space="preserve"> </v>
      </c>
      <c r="H1128" s="31" t="str">
        <f>CONCATENATE(Замеры!AE1124,Замеры!U1124,Замеры!AF1124)</f>
        <v>0 0</v>
      </c>
      <c r="I1128" s="29" t="str">
        <f>CONCATENATE(Замеры!AC1124,Замеры!U1124,Замеры!AD1124)</f>
        <v>0 0</v>
      </c>
      <c r="J1128" s="31" t="str">
        <f>IF(Замеры!T1124=0," ",G1128*2.55)</f>
        <v xml:space="preserve"> </v>
      </c>
      <c r="K1128" s="29" t="str">
        <f>IF(Замеры!T1124=0," ",Замеры!AA1124)</f>
        <v xml:space="preserve"> </v>
      </c>
      <c r="L1128" s="29" t="str">
        <f>IF(Замеры!T1124=0," ",Замеры!AB1124)</f>
        <v xml:space="preserve"> </v>
      </c>
      <c r="M1128" s="29" t="str">
        <f>IF(Замеры!T1124=0," ",0.1)</f>
        <v xml:space="preserve"> </v>
      </c>
      <c r="N1128" s="29" t="str">
        <f>IF(Замеры!T1124=0," ",Замеры!T1124)</f>
        <v xml:space="preserve"> </v>
      </c>
      <c r="O1128" s="29" t="str">
        <f>Замеры!U1124</f>
        <v xml:space="preserve"> </v>
      </c>
      <c r="P1128" s="29" t="str">
        <f>Замеры!V1124</f>
        <v xml:space="preserve"> </v>
      </c>
      <c r="Q1128" s="29" t="str">
        <f>IF(Замеры!T1124=0," ","+")</f>
        <v xml:space="preserve"> </v>
      </c>
      <c r="R1128" s="32">
        <f>Замеры!S1124</f>
        <v>0</v>
      </c>
      <c r="W1128" s="33" t="e">
        <f t="shared" si="34"/>
        <v>#VALUE!</v>
      </c>
      <c r="X1128" s="31" t="s">
        <v>75</v>
      </c>
      <c r="Y1128" s="33" t="e">
        <f t="shared" si="35"/>
        <v>#VALUE!</v>
      </c>
      <c r="Z1128" s="32"/>
    </row>
    <row r="1129" spans="1:26" x14ac:dyDescent="0.3">
      <c r="A1129" s="35">
        <f>IF(Замеры!B1125=0, " ", Замеры!B1125)</f>
        <v>1120</v>
      </c>
      <c r="B1129" s="37" t="str">
        <f>CONCATENATE(Замеры!C1125,Замеры!E1125)</f>
        <v>Группа от QF</v>
      </c>
      <c r="C1129" s="35" t="str">
        <f>IF(Замеры!H1125=0," ", Замеры!H1125)</f>
        <v xml:space="preserve"> </v>
      </c>
      <c r="D1129" s="29" t="str">
        <f>IF(Замеры!T1125=0, " ", Замеры!R1125)</f>
        <v xml:space="preserve"> </v>
      </c>
      <c r="E1129" s="29" t="str">
        <f>CONCATENATE(Замеры!N1125,Замеры!Q1125,Замеры!P1125)</f>
        <v xml:space="preserve"> </v>
      </c>
      <c r="F1129" s="30" t="str">
        <f>IF(Замеры!T1125=0," ","---")</f>
        <v xml:space="preserve"> </v>
      </c>
      <c r="G1129" s="31" t="str">
        <f>IF(Замеры!T1125=0," ",Замеры!I1125)</f>
        <v xml:space="preserve"> </v>
      </c>
      <c r="H1129" s="31" t="str">
        <f>CONCATENATE(Замеры!AE1125,Замеры!U1125,Замеры!AF1125)</f>
        <v>0 0</v>
      </c>
      <c r="I1129" s="29" t="str">
        <f>CONCATENATE(Замеры!AC1125,Замеры!U1125,Замеры!AD1125)</f>
        <v>0 0</v>
      </c>
      <c r="J1129" s="31" t="str">
        <f>IF(Замеры!T1125=0," ",G1129*2.55)</f>
        <v xml:space="preserve"> </v>
      </c>
      <c r="K1129" s="29" t="str">
        <f>IF(Замеры!T1125=0," ",Замеры!AA1125)</f>
        <v xml:space="preserve"> </v>
      </c>
      <c r="L1129" s="29" t="str">
        <f>IF(Замеры!T1125=0," ",Замеры!AB1125)</f>
        <v xml:space="preserve"> </v>
      </c>
      <c r="M1129" s="29" t="str">
        <f>IF(Замеры!T1125=0," ",0.1)</f>
        <v xml:space="preserve"> </v>
      </c>
      <c r="N1129" s="29" t="str">
        <f>IF(Замеры!T1125=0," ",Замеры!T1125)</f>
        <v xml:space="preserve"> </v>
      </c>
      <c r="O1129" s="29" t="str">
        <f>Замеры!U1125</f>
        <v xml:space="preserve"> </v>
      </c>
      <c r="P1129" s="29" t="str">
        <f>Замеры!V1125</f>
        <v xml:space="preserve"> </v>
      </c>
      <c r="Q1129" s="29" t="str">
        <f>IF(Замеры!T1125=0," ","+")</f>
        <v xml:space="preserve"> </v>
      </c>
      <c r="R1129" s="32">
        <f>Замеры!S1125</f>
        <v>0</v>
      </c>
      <c r="W1129" s="33" t="e">
        <f t="shared" si="34"/>
        <v>#VALUE!</v>
      </c>
      <c r="X1129" s="31" t="s">
        <v>75</v>
      </c>
      <c r="Y1129" s="33" t="e">
        <f t="shared" si="35"/>
        <v>#VALUE!</v>
      </c>
      <c r="Z1129" s="32"/>
    </row>
    <row r="1130" spans="1:26" x14ac:dyDescent="0.3">
      <c r="A1130" s="35">
        <f>IF(Замеры!B1126=0, " ", Замеры!B1126)</f>
        <v>1121</v>
      </c>
      <c r="B1130" s="37" t="str">
        <f>CONCATENATE(Замеры!C1126,Замеры!E1126)</f>
        <v>Группа от QF</v>
      </c>
      <c r="C1130" s="35" t="str">
        <f>IF(Замеры!H1126=0," ", Замеры!H1126)</f>
        <v xml:space="preserve"> </v>
      </c>
      <c r="D1130" s="29" t="str">
        <f>IF(Замеры!T1126=0, " ", Замеры!R1126)</f>
        <v xml:space="preserve"> </v>
      </c>
      <c r="E1130" s="29" t="str">
        <f>CONCATENATE(Замеры!N1126,Замеры!Q1126,Замеры!P1126)</f>
        <v xml:space="preserve"> </v>
      </c>
      <c r="F1130" s="30" t="str">
        <f>IF(Замеры!T1126=0," ","---")</f>
        <v xml:space="preserve"> </v>
      </c>
      <c r="G1130" s="31" t="str">
        <f>IF(Замеры!T1126=0," ",Замеры!I1126)</f>
        <v xml:space="preserve"> </v>
      </c>
      <c r="H1130" s="31" t="str">
        <f>CONCATENATE(Замеры!AE1126,Замеры!U1126,Замеры!AF1126)</f>
        <v>0 0</v>
      </c>
      <c r="I1130" s="29" t="str">
        <f>CONCATENATE(Замеры!AC1126,Замеры!U1126,Замеры!AD1126)</f>
        <v>0 0</v>
      </c>
      <c r="J1130" s="31" t="str">
        <f>IF(Замеры!T1126=0," ",G1130*2.55)</f>
        <v xml:space="preserve"> </v>
      </c>
      <c r="K1130" s="29" t="str">
        <f>IF(Замеры!T1126=0," ",Замеры!AA1126)</f>
        <v xml:space="preserve"> </v>
      </c>
      <c r="L1130" s="29" t="str">
        <f>IF(Замеры!T1126=0," ",Замеры!AB1126)</f>
        <v xml:space="preserve"> </v>
      </c>
      <c r="M1130" s="29" t="str">
        <f>IF(Замеры!T1126=0," ",0.1)</f>
        <v xml:space="preserve"> </v>
      </c>
      <c r="N1130" s="29" t="str">
        <f>IF(Замеры!T1126=0," ",Замеры!T1126)</f>
        <v xml:space="preserve"> </v>
      </c>
      <c r="O1130" s="29" t="str">
        <f>Замеры!U1126</f>
        <v xml:space="preserve"> </v>
      </c>
      <c r="P1130" s="29" t="str">
        <f>Замеры!V1126</f>
        <v xml:space="preserve"> </v>
      </c>
      <c r="Q1130" s="29" t="str">
        <f>IF(Замеры!T1126=0," ","+")</f>
        <v xml:space="preserve"> </v>
      </c>
      <c r="R1130" s="32">
        <f>Замеры!S1126</f>
        <v>0</v>
      </c>
      <c r="W1130" s="33" t="e">
        <f t="shared" si="34"/>
        <v>#VALUE!</v>
      </c>
      <c r="X1130" s="31" t="s">
        <v>75</v>
      </c>
      <c r="Y1130" s="33" t="e">
        <f t="shared" si="35"/>
        <v>#VALUE!</v>
      </c>
      <c r="Z1130" s="32"/>
    </row>
    <row r="1131" spans="1:26" x14ac:dyDescent="0.3">
      <c r="A1131" s="35">
        <f>IF(Замеры!B1127=0, " ", Замеры!B1127)</f>
        <v>1122</v>
      </c>
      <c r="B1131" s="37" t="str">
        <f>CONCATENATE(Замеры!C1127,Замеры!E1127)</f>
        <v>Группа от QF</v>
      </c>
      <c r="C1131" s="35" t="str">
        <f>IF(Замеры!H1127=0," ", Замеры!H1127)</f>
        <v xml:space="preserve"> </v>
      </c>
      <c r="D1131" s="29" t="str">
        <f>IF(Замеры!T1127=0, " ", Замеры!R1127)</f>
        <v xml:space="preserve"> </v>
      </c>
      <c r="E1131" s="29" t="str">
        <f>CONCATENATE(Замеры!N1127,Замеры!Q1127,Замеры!P1127)</f>
        <v xml:space="preserve"> </v>
      </c>
      <c r="F1131" s="30" t="str">
        <f>IF(Замеры!T1127=0," ","---")</f>
        <v xml:space="preserve"> </v>
      </c>
      <c r="G1131" s="31" t="str">
        <f>IF(Замеры!T1127=0," ",Замеры!I1127)</f>
        <v xml:space="preserve"> </v>
      </c>
      <c r="H1131" s="31" t="str">
        <f>CONCATENATE(Замеры!AE1127,Замеры!U1127,Замеры!AF1127)</f>
        <v>0 0</v>
      </c>
      <c r="I1131" s="29" t="str">
        <f>CONCATENATE(Замеры!AC1127,Замеры!U1127,Замеры!AD1127)</f>
        <v>0 0</v>
      </c>
      <c r="J1131" s="31" t="str">
        <f>IF(Замеры!T1127=0," ",G1131*2.55)</f>
        <v xml:space="preserve"> </v>
      </c>
      <c r="K1131" s="29" t="str">
        <f>IF(Замеры!T1127=0," ",Замеры!AA1127)</f>
        <v xml:space="preserve"> </v>
      </c>
      <c r="L1131" s="29" t="str">
        <f>IF(Замеры!T1127=0," ",Замеры!AB1127)</f>
        <v xml:space="preserve"> </v>
      </c>
      <c r="M1131" s="29" t="str">
        <f>IF(Замеры!T1127=0," ",0.1)</f>
        <v xml:space="preserve"> </v>
      </c>
      <c r="N1131" s="29" t="str">
        <f>IF(Замеры!T1127=0," ",Замеры!T1127)</f>
        <v xml:space="preserve"> </v>
      </c>
      <c r="O1131" s="29" t="str">
        <f>Замеры!U1127</f>
        <v xml:space="preserve"> </v>
      </c>
      <c r="P1131" s="29" t="str">
        <f>Замеры!V1127</f>
        <v xml:space="preserve"> </v>
      </c>
      <c r="Q1131" s="29" t="str">
        <f>IF(Замеры!T1127=0," ","+")</f>
        <v xml:space="preserve"> </v>
      </c>
      <c r="R1131" s="32">
        <f>Замеры!S1127</f>
        <v>0</v>
      </c>
      <c r="W1131" s="33" t="e">
        <f t="shared" si="34"/>
        <v>#VALUE!</v>
      </c>
      <c r="X1131" s="31" t="s">
        <v>75</v>
      </c>
      <c r="Y1131" s="33" t="e">
        <f t="shared" si="35"/>
        <v>#VALUE!</v>
      </c>
      <c r="Z1131" s="32"/>
    </row>
    <row r="1132" spans="1:26" x14ac:dyDescent="0.3">
      <c r="A1132" s="35">
        <f>IF(Замеры!B1128=0, " ", Замеры!B1128)</f>
        <v>1123</v>
      </c>
      <c r="B1132" s="37" t="str">
        <f>CONCATENATE(Замеры!C1128,Замеры!E1128)</f>
        <v>Группа от QF</v>
      </c>
      <c r="C1132" s="35" t="str">
        <f>IF(Замеры!H1128=0," ", Замеры!H1128)</f>
        <v xml:space="preserve"> </v>
      </c>
      <c r="D1132" s="29" t="str">
        <f>IF(Замеры!T1128=0, " ", Замеры!R1128)</f>
        <v xml:space="preserve"> </v>
      </c>
      <c r="E1132" s="29" t="str">
        <f>CONCATENATE(Замеры!N1128,Замеры!Q1128,Замеры!P1128)</f>
        <v xml:space="preserve"> </v>
      </c>
      <c r="F1132" s="30" t="str">
        <f>IF(Замеры!T1128=0," ","---")</f>
        <v xml:space="preserve"> </v>
      </c>
      <c r="G1132" s="31" t="str">
        <f>IF(Замеры!T1128=0," ",Замеры!I1128)</f>
        <v xml:space="preserve"> </v>
      </c>
      <c r="H1132" s="31" t="str">
        <f>CONCATENATE(Замеры!AE1128,Замеры!U1128,Замеры!AF1128)</f>
        <v>0 0</v>
      </c>
      <c r="I1132" s="29" t="str">
        <f>CONCATENATE(Замеры!AC1128,Замеры!U1128,Замеры!AD1128)</f>
        <v>0 0</v>
      </c>
      <c r="J1132" s="31" t="str">
        <f>IF(Замеры!T1128=0," ",G1132*2.55)</f>
        <v xml:space="preserve"> </v>
      </c>
      <c r="K1132" s="29" t="str">
        <f>IF(Замеры!T1128=0," ",Замеры!AA1128)</f>
        <v xml:space="preserve"> </v>
      </c>
      <c r="L1132" s="29" t="str">
        <f>IF(Замеры!T1128=0," ",Замеры!AB1128)</f>
        <v xml:space="preserve"> </v>
      </c>
      <c r="M1132" s="29" t="str">
        <f>IF(Замеры!T1128=0," ",0.1)</f>
        <v xml:space="preserve"> </v>
      </c>
      <c r="N1132" s="29" t="str">
        <f>IF(Замеры!T1128=0," ",Замеры!T1128)</f>
        <v xml:space="preserve"> </v>
      </c>
      <c r="O1132" s="29" t="str">
        <f>Замеры!U1128</f>
        <v xml:space="preserve"> </v>
      </c>
      <c r="P1132" s="29" t="str">
        <f>Замеры!V1128</f>
        <v xml:space="preserve"> </v>
      </c>
      <c r="Q1132" s="29" t="str">
        <f>IF(Замеры!T1128=0," ","+")</f>
        <v xml:space="preserve"> </v>
      </c>
      <c r="R1132" s="32">
        <f>Замеры!S1128</f>
        <v>0</v>
      </c>
      <c r="W1132" s="33" t="e">
        <f t="shared" si="34"/>
        <v>#VALUE!</v>
      </c>
      <c r="X1132" s="31" t="s">
        <v>75</v>
      </c>
      <c r="Y1132" s="33" t="e">
        <f t="shared" si="35"/>
        <v>#VALUE!</v>
      </c>
      <c r="Z1132" s="32"/>
    </row>
    <row r="1133" spans="1:26" x14ac:dyDescent="0.3">
      <c r="A1133" s="35">
        <f>IF(Замеры!B1129=0, " ", Замеры!B1129)</f>
        <v>1124</v>
      </c>
      <c r="B1133" s="37" t="str">
        <f>CONCATENATE(Замеры!C1129,Замеры!E1129)</f>
        <v>Группа от QF</v>
      </c>
      <c r="C1133" s="35" t="str">
        <f>IF(Замеры!H1129=0," ", Замеры!H1129)</f>
        <v xml:space="preserve"> </v>
      </c>
      <c r="D1133" s="29" t="str">
        <f>IF(Замеры!T1129=0, " ", Замеры!R1129)</f>
        <v xml:space="preserve"> </v>
      </c>
      <c r="E1133" s="29" t="str">
        <f>CONCATENATE(Замеры!N1129,Замеры!Q1129,Замеры!P1129)</f>
        <v xml:space="preserve"> </v>
      </c>
      <c r="F1133" s="30" t="str">
        <f>IF(Замеры!T1129=0," ","---")</f>
        <v xml:space="preserve"> </v>
      </c>
      <c r="G1133" s="31" t="str">
        <f>IF(Замеры!T1129=0," ",Замеры!I1129)</f>
        <v xml:space="preserve"> </v>
      </c>
      <c r="H1133" s="31" t="str">
        <f>CONCATENATE(Замеры!AE1129,Замеры!U1129,Замеры!AF1129)</f>
        <v>0 0</v>
      </c>
      <c r="I1133" s="29" t="str">
        <f>CONCATENATE(Замеры!AC1129,Замеры!U1129,Замеры!AD1129)</f>
        <v>0 0</v>
      </c>
      <c r="J1133" s="31" t="str">
        <f>IF(Замеры!T1129=0," ",G1133*2.55)</f>
        <v xml:space="preserve"> </v>
      </c>
      <c r="K1133" s="29" t="str">
        <f>IF(Замеры!T1129=0," ",Замеры!AA1129)</f>
        <v xml:space="preserve"> </v>
      </c>
      <c r="L1133" s="29" t="str">
        <f>IF(Замеры!T1129=0," ",Замеры!AB1129)</f>
        <v xml:space="preserve"> </v>
      </c>
      <c r="M1133" s="29" t="str">
        <f>IF(Замеры!T1129=0," ",0.1)</f>
        <v xml:space="preserve"> </v>
      </c>
      <c r="N1133" s="29" t="str">
        <f>IF(Замеры!T1129=0," ",Замеры!T1129)</f>
        <v xml:space="preserve"> </v>
      </c>
      <c r="O1133" s="29" t="str">
        <f>Замеры!U1129</f>
        <v xml:space="preserve"> </v>
      </c>
      <c r="P1133" s="29" t="str">
        <f>Замеры!V1129</f>
        <v xml:space="preserve"> </v>
      </c>
      <c r="Q1133" s="29" t="str">
        <f>IF(Замеры!T1129=0," ","+")</f>
        <v xml:space="preserve"> </v>
      </c>
      <c r="R1133" s="32">
        <f>Замеры!S1129</f>
        <v>0</v>
      </c>
      <c r="W1133" s="33" t="e">
        <f t="shared" si="34"/>
        <v>#VALUE!</v>
      </c>
      <c r="X1133" s="31" t="s">
        <v>75</v>
      </c>
      <c r="Y1133" s="33" t="e">
        <f t="shared" si="35"/>
        <v>#VALUE!</v>
      </c>
      <c r="Z1133" s="32"/>
    </row>
    <row r="1134" spans="1:26" x14ac:dyDescent="0.3">
      <c r="A1134" s="35">
        <f>IF(Замеры!B1130=0, " ", Замеры!B1130)</f>
        <v>1125</v>
      </c>
      <c r="B1134" s="37" t="str">
        <f>CONCATENATE(Замеры!C1130,Замеры!E1130)</f>
        <v>Группа от QF</v>
      </c>
      <c r="C1134" s="35" t="str">
        <f>IF(Замеры!H1130=0," ", Замеры!H1130)</f>
        <v xml:space="preserve"> </v>
      </c>
      <c r="D1134" s="29" t="str">
        <f>IF(Замеры!T1130=0, " ", Замеры!R1130)</f>
        <v xml:space="preserve"> </v>
      </c>
      <c r="E1134" s="29" t="str">
        <f>CONCATENATE(Замеры!N1130,Замеры!Q1130,Замеры!P1130)</f>
        <v xml:space="preserve"> </v>
      </c>
      <c r="F1134" s="30" t="str">
        <f>IF(Замеры!T1130=0," ","---")</f>
        <v xml:space="preserve"> </v>
      </c>
      <c r="G1134" s="31" t="str">
        <f>IF(Замеры!T1130=0," ",Замеры!I1130)</f>
        <v xml:space="preserve"> </v>
      </c>
      <c r="H1134" s="31" t="str">
        <f>CONCATENATE(Замеры!AE1130,Замеры!U1130,Замеры!AF1130)</f>
        <v>0 0</v>
      </c>
      <c r="I1134" s="29" t="str">
        <f>CONCATENATE(Замеры!AC1130,Замеры!U1130,Замеры!AD1130)</f>
        <v>0 0</v>
      </c>
      <c r="J1134" s="31" t="str">
        <f>IF(Замеры!T1130=0," ",G1134*2.55)</f>
        <v xml:space="preserve"> </v>
      </c>
      <c r="K1134" s="29" t="str">
        <f>IF(Замеры!T1130=0," ",Замеры!AA1130)</f>
        <v xml:space="preserve"> </v>
      </c>
      <c r="L1134" s="29" t="str">
        <f>IF(Замеры!T1130=0," ",Замеры!AB1130)</f>
        <v xml:space="preserve"> </v>
      </c>
      <c r="M1134" s="29" t="str">
        <f>IF(Замеры!T1130=0," ",0.1)</f>
        <v xml:space="preserve"> </v>
      </c>
      <c r="N1134" s="29" t="str">
        <f>IF(Замеры!T1130=0," ",Замеры!T1130)</f>
        <v xml:space="preserve"> </v>
      </c>
      <c r="O1134" s="29" t="str">
        <f>Замеры!U1130</f>
        <v xml:space="preserve"> </v>
      </c>
      <c r="P1134" s="29" t="str">
        <f>Замеры!V1130</f>
        <v xml:space="preserve"> </v>
      </c>
      <c r="Q1134" s="29" t="str">
        <f>IF(Замеры!T1130=0," ","+")</f>
        <v xml:space="preserve"> </v>
      </c>
      <c r="R1134" s="32">
        <f>Замеры!S1130</f>
        <v>0</v>
      </c>
      <c r="W1134" s="33" t="e">
        <f t="shared" si="34"/>
        <v>#VALUE!</v>
      </c>
      <c r="X1134" s="31" t="s">
        <v>75</v>
      </c>
      <c r="Y1134" s="33" t="e">
        <f t="shared" si="35"/>
        <v>#VALUE!</v>
      </c>
      <c r="Z1134" s="32"/>
    </row>
    <row r="1135" spans="1:26" x14ac:dyDescent="0.3">
      <c r="A1135" s="35">
        <f>IF(Замеры!B1131=0, " ", Замеры!B1131)</f>
        <v>1126</v>
      </c>
      <c r="B1135" s="37" t="str">
        <f>CONCATENATE(Замеры!C1131,Замеры!E1131)</f>
        <v>Группа от QF</v>
      </c>
      <c r="C1135" s="35" t="str">
        <f>IF(Замеры!H1131=0," ", Замеры!H1131)</f>
        <v xml:space="preserve"> </v>
      </c>
      <c r="D1135" s="29" t="str">
        <f>IF(Замеры!T1131=0, " ", Замеры!R1131)</f>
        <v xml:space="preserve"> </v>
      </c>
      <c r="E1135" s="29" t="str">
        <f>CONCATENATE(Замеры!N1131,Замеры!Q1131,Замеры!P1131)</f>
        <v xml:space="preserve"> </v>
      </c>
      <c r="F1135" s="30" t="str">
        <f>IF(Замеры!T1131=0," ","---")</f>
        <v xml:space="preserve"> </v>
      </c>
      <c r="G1135" s="31" t="str">
        <f>IF(Замеры!T1131=0," ",Замеры!I1131)</f>
        <v xml:space="preserve"> </v>
      </c>
      <c r="H1135" s="31" t="str">
        <f>CONCATENATE(Замеры!AE1131,Замеры!U1131,Замеры!AF1131)</f>
        <v>0 0</v>
      </c>
      <c r="I1135" s="29" t="str">
        <f>CONCATENATE(Замеры!AC1131,Замеры!U1131,Замеры!AD1131)</f>
        <v>0 0</v>
      </c>
      <c r="J1135" s="31" t="str">
        <f>IF(Замеры!T1131=0," ",G1135*2.55)</f>
        <v xml:space="preserve"> </v>
      </c>
      <c r="K1135" s="29" t="str">
        <f>IF(Замеры!T1131=0," ",Замеры!AA1131)</f>
        <v xml:space="preserve"> </v>
      </c>
      <c r="L1135" s="29" t="str">
        <f>IF(Замеры!T1131=0," ",Замеры!AB1131)</f>
        <v xml:space="preserve"> </v>
      </c>
      <c r="M1135" s="29" t="str">
        <f>IF(Замеры!T1131=0," ",0.1)</f>
        <v xml:space="preserve"> </v>
      </c>
      <c r="N1135" s="29" t="str">
        <f>IF(Замеры!T1131=0," ",Замеры!T1131)</f>
        <v xml:space="preserve"> </v>
      </c>
      <c r="O1135" s="29" t="str">
        <f>Замеры!U1131</f>
        <v xml:space="preserve"> </v>
      </c>
      <c r="P1135" s="29" t="str">
        <f>Замеры!V1131</f>
        <v xml:space="preserve"> </v>
      </c>
      <c r="Q1135" s="29" t="str">
        <f>IF(Замеры!T1131=0," ","+")</f>
        <v xml:space="preserve"> </v>
      </c>
      <c r="R1135" s="32">
        <f>Замеры!S1131</f>
        <v>0</v>
      </c>
      <c r="W1135" s="33" t="e">
        <f t="shared" si="34"/>
        <v>#VALUE!</v>
      </c>
      <c r="X1135" s="31" t="s">
        <v>75</v>
      </c>
      <c r="Y1135" s="33" t="e">
        <f t="shared" si="35"/>
        <v>#VALUE!</v>
      </c>
      <c r="Z1135" s="32"/>
    </row>
    <row r="1136" spans="1:26" x14ac:dyDescent="0.3">
      <c r="A1136" s="35">
        <f>IF(Замеры!B1132=0, " ", Замеры!B1132)</f>
        <v>1127</v>
      </c>
      <c r="B1136" s="37" t="str">
        <f>CONCATENATE(Замеры!C1132,Замеры!E1132)</f>
        <v>Группа от QF</v>
      </c>
      <c r="C1136" s="35" t="str">
        <f>IF(Замеры!H1132=0," ", Замеры!H1132)</f>
        <v xml:space="preserve"> </v>
      </c>
      <c r="D1136" s="29" t="str">
        <f>IF(Замеры!T1132=0, " ", Замеры!R1132)</f>
        <v xml:space="preserve"> </v>
      </c>
      <c r="E1136" s="29" t="str">
        <f>CONCATENATE(Замеры!N1132,Замеры!Q1132,Замеры!P1132)</f>
        <v xml:space="preserve"> </v>
      </c>
      <c r="F1136" s="30" t="str">
        <f>IF(Замеры!T1132=0," ","---")</f>
        <v xml:space="preserve"> </v>
      </c>
      <c r="G1136" s="31" t="str">
        <f>IF(Замеры!T1132=0," ",Замеры!I1132)</f>
        <v xml:space="preserve"> </v>
      </c>
      <c r="H1136" s="31" t="str">
        <f>CONCATENATE(Замеры!AE1132,Замеры!U1132,Замеры!AF1132)</f>
        <v>0 0</v>
      </c>
      <c r="I1136" s="29" t="str">
        <f>CONCATENATE(Замеры!AC1132,Замеры!U1132,Замеры!AD1132)</f>
        <v>0 0</v>
      </c>
      <c r="J1136" s="31" t="str">
        <f>IF(Замеры!T1132=0," ",G1136*2.55)</f>
        <v xml:space="preserve"> </v>
      </c>
      <c r="K1136" s="29" t="str">
        <f>IF(Замеры!T1132=0," ",Замеры!AA1132)</f>
        <v xml:space="preserve"> </v>
      </c>
      <c r="L1136" s="29" t="str">
        <f>IF(Замеры!T1132=0," ",Замеры!AB1132)</f>
        <v xml:space="preserve"> </v>
      </c>
      <c r="M1136" s="29" t="str">
        <f>IF(Замеры!T1132=0," ",0.1)</f>
        <v xml:space="preserve"> </v>
      </c>
      <c r="N1136" s="29" t="str">
        <f>IF(Замеры!T1132=0," ",Замеры!T1132)</f>
        <v xml:space="preserve"> </v>
      </c>
      <c r="O1136" s="29" t="str">
        <f>Замеры!U1132</f>
        <v xml:space="preserve"> </v>
      </c>
      <c r="P1136" s="29" t="str">
        <f>Замеры!V1132</f>
        <v xml:space="preserve"> </v>
      </c>
      <c r="Q1136" s="29" t="str">
        <f>IF(Замеры!T1132=0," ","+")</f>
        <v xml:space="preserve"> </v>
      </c>
      <c r="R1136" s="32">
        <f>Замеры!S1132</f>
        <v>0</v>
      </c>
      <c r="W1136" s="33" t="e">
        <f t="shared" si="34"/>
        <v>#VALUE!</v>
      </c>
      <c r="X1136" s="31" t="s">
        <v>75</v>
      </c>
      <c r="Y1136" s="33" t="e">
        <f t="shared" si="35"/>
        <v>#VALUE!</v>
      </c>
      <c r="Z1136" s="32"/>
    </row>
    <row r="1137" spans="1:26" x14ac:dyDescent="0.3">
      <c r="A1137" s="35">
        <f>IF(Замеры!B1133=0, " ", Замеры!B1133)</f>
        <v>1128</v>
      </c>
      <c r="B1137" s="37" t="str">
        <f>CONCATENATE(Замеры!C1133,Замеры!E1133)</f>
        <v>Группа от QF</v>
      </c>
      <c r="C1137" s="35" t="str">
        <f>IF(Замеры!H1133=0," ", Замеры!H1133)</f>
        <v xml:space="preserve"> </v>
      </c>
      <c r="D1137" s="29" t="str">
        <f>IF(Замеры!T1133=0, " ", Замеры!R1133)</f>
        <v xml:space="preserve"> </v>
      </c>
      <c r="E1137" s="29" t="str">
        <f>CONCATENATE(Замеры!N1133,Замеры!Q1133,Замеры!P1133)</f>
        <v xml:space="preserve"> </v>
      </c>
      <c r="F1137" s="30" t="str">
        <f>IF(Замеры!T1133=0," ","---")</f>
        <v xml:space="preserve"> </v>
      </c>
      <c r="G1137" s="31" t="str">
        <f>IF(Замеры!T1133=0," ",Замеры!I1133)</f>
        <v xml:space="preserve"> </v>
      </c>
      <c r="H1137" s="31" t="str">
        <f>CONCATENATE(Замеры!AE1133,Замеры!U1133,Замеры!AF1133)</f>
        <v>0 0</v>
      </c>
      <c r="I1137" s="29" t="str">
        <f>CONCATENATE(Замеры!AC1133,Замеры!U1133,Замеры!AD1133)</f>
        <v>0 0</v>
      </c>
      <c r="J1137" s="31" t="str">
        <f>IF(Замеры!T1133=0," ",G1137*2.55)</f>
        <v xml:space="preserve"> </v>
      </c>
      <c r="K1137" s="29" t="str">
        <f>IF(Замеры!T1133=0," ",Замеры!AA1133)</f>
        <v xml:space="preserve"> </v>
      </c>
      <c r="L1137" s="29" t="str">
        <f>IF(Замеры!T1133=0," ",Замеры!AB1133)</f>
        <v xml:space="preserve"> </v>
      </c>
      <c r="M1137" s="29" t="str">
        <f>IF(Замеры!T1133=0," ",0.1)</f>
        <v xml:space="preserve"> </v>
      </c>
      <c r="N1137" s="29" t="str">
        <f>IF(Замеры!T1133=0," ",Замеры!T1133)</f>
        <v xml:space="preserve"> </v>
      </c>
      <c r="O1137" s="29" t="str">
        <f>Замеры!U1133</f>
        <v xml:space="preserve"> </v>
      </c>
      <c r="P1137" s="29" t="str">
        <f>Замеры!V1133</f>
        <v xml:space="preserve"> </v>
      </c>
      <c r="Q1137" s="29" t="str">
        <f>IF(Замеры!T1133=0," ","+")</f>
        <v xml:space="preserve"> </v>
      </c>
      <c r="R1137" s="32">
        <f>Замеры!S1133</f>
        <v>0</v>
      </c>
      <c r="W1137" s="33" t="e">
        <f t="shared" si="34"/>
        <v>#VALUE!</v>
      </c>
      <c r="X1137" s="31" t="s">
        <v>75</v>
      </c>
      <c r="Y1137" s="33" t="e">
        <f t="shared" si="35"/>
        <v>#VALUE!</v>
      </c>
      <c r="Z1137" s="32"/>
    </row>
    <row r="1138" spans="1:26" x14ac:dyDescent="0.3">
      <c r="A1138" s="35">
        <f>IF(Замеры!B1134=0, " ", Замеры!B1134)</f>
        <v>1129</v>
      </c>
      <c r="B1138" s="37" t="str">
        <f>CONCATENATE(Замеры!C1134,Замеры!E1134)</f>
        <v>Группа от QF</v>
      </c>
      <c r="C1138" s="35" t="str">
        <f>IF(Замеры!H1134=0," ", Замеры!H1134)</f>
        <v xml:space="preserve"> </v>
      </c>
      <c r="D1138" s="29" t="str">
        <f>IF(Замеры!T1134=0, " ", Замеры!R1134)</f>
        <v xml:space="preserve"> </v>
      </c>
      <c r="E1138" s="29" t="str">
        <f>CONCATENATE(Замеры!N1134,Замеры!Q1134,Замеры!P1134)</f>
        <v xml:space="preserve"> </v>
      </c>
      <c r="F1138" s="30" t="str">
        <f>IF(Замеры!T1134=0," ","---")</f>
        <v xml:space="preserve"> </v>
      </c>
      <c r="G1138" s="31" t="str">
        <f>IF(Замеры!T1134=0," ",Замеры!I1134)</f>
        <v xml:space="preserve"> </v>
      </c>
      <c r="H1138" s="31" t="str">
        <f>CONCATENATE(Замеры!AE1134,Замеры!U1134,Замеры!AF1134)</f>
        <v>0 0</v>
      </c>
      <c r="I1138" s="29" t="str">
        <f>CONCATENATE(Замеры!AC1134,Замеры!U1134,Замеры!AD1134)</f>
        <v>0 0</v>
      </c>
      <c r="J1138" s="31" t="str">
        <f>IF(Замеры!T1134=0," ",G1138*2.55)</f>
        <v xml:space="preserve"> </v>
      </c>
      <c r="K1138" s="29" t="str">
        <f>IF(Замеры!T1134=0," ",Замеры!AA1134)</f>
        <v xml:space="preserve"> </v>
      </c>
      <c r="L1138" s="29" t="str">
        <f>IF(Замеры!T1134=0," ",Замеры!AB1134)</f>
        <v xml:space="preserve"> </v>
      </c>
      <c r="M1138" s="29" t="str">
        <f>IF(Замеры!T1134=0," ",0.1)</f>
        <v xml:space="preserve"> </v>
      </c>
      <c r="N1138" s="29" t="str">
        <f>IF(Замеры!T1134=0," ",Замеры!T1134)</f>
        <v xml:space="preserve"> </v>
      </c>
      <c r="O1138" s="29" t="str">
        <f>Замеры!U1134</f>
        <v xml:space="preserve"> </v>
      </c>
      <c r="P1138" s="29" t="str">
        <f>Замеры!V1134</f>
        <v xml:space="preserve"> </v>
      </c>
      <c r="Q1138" s="29" t="str">
        <f>IF(Замеры!T1134=0," ","+")</f>
        <v xml:space="preserve"> </v>
      </c>
      <c r="R1138" s="32">
        <f>Замеры!S1134</f>
        <v>0</v>
      </c>
      <c r="W1138" s="33" t="e">
        <f t="shared" si="34"/>
        <v>#VALUE!</v>
      </c>
      <c r="X1138" s="31" t="s">
        <v>75</v>
      </c>
      <c r="Y1138" s="33" t="e">
        <f t="shared" si="35"/>
        <v>#VALUE!</v>
      </c>
      <c r="Z1138" s="32"/>
    </row>
    <row r="1139" spans="1:26" x14ac:dyDescent="0.3">
      <c r="A1139" s="35">
        <f>IF(Замеры!B1135=0, " ", Замеры!B1135)</f>
        <v>1130</v>
      </c>
      <c r="B1139" s="37" t="str">
        <f>CONCATENATE(Замеры!C1135,Замеры!E1135)</f>
        <v>Группа от QF</v>
      </c>
      <c r="C1139" s="35" t="str">
        <f>IF(Замеры!H1135=0," ", Замеры!H1135)</f>
        <v xml:space="preserve"> </v>
      </c>
      <c r="D1139" s="29" t="str">
        <f>IF(Замеры!T1135=0, " ", Замеры!R1135)</f>
        <v xml:space="preserve"> </v>
      </c>
      <c r="E1139" s="29" t="str">
        <f>CONCATENATE(Замеры!N1135,Замеры!Q1135,Замеры!P1135)</f>
        <v xml:space="preserve"> </v>
      </c>
      <c r="F1139" s="30" t="str">
        <f>IF(Замеры!T1135=0," ","---")</f>
        <v xml:space="preserve"> </v>
      </c>
      <c r="G1139" s="31" t="str">
        <f>IF(Замеры!T1135=0," ",Замеры!I1135)</f>
        <v xml:space="preserve"> </v>
      </c>
      <c r="H1139" s="31" t="str">
        <f>CONCATENATE(Замеры!AE1135,Замеры!U1135,Замеры!AF1135)</f>
        <v>0 0</v>
      </c>
      <c r="I1139" s="29" t="str">
        <f>CONCATENATE(Замеры!AC1135,Замеры!U1135,Замеры!AD1135)</f>
        <v>0 0</v>
      </c>
      <c r="J1139" s="31" t="str">
        <f>IF(Замеры!T1135=0," ",G1139*2.55)</f>
        <v xml:space="preserve"> </v>
      </c>
      <c r="K1139" s="29" t="str">
        <f>IF(Замеры!T1135=0," ",Замеры!AA1135)</f>
        <v xml:space="preserve"> </v>
      </c>
      <c r="L1139" s="29" t="str">
        <f>IF(Замеры!T1135=0," ",Замеры!AB1135)</f>
        <v xml:space="preserve"> </v>
      </c>
      <c r="M1139" s="29" t="str">
        <f>IF(Замеры!T1135=0," ",0.1)</f>
        <v xml:space="preserve"> </v>
      </c>
      <c r="N1139" s="29" t="str">
        <f>IF(Замеры!T1135=0," ",Замеры!T1135)</f>
        <v xml:space="preserve"> </v>
      </c>
      <c r="O1139" s="29" t="str">
        <f>Замеры!U1135</f>
        <v xml:space="preserve"> </v>
      </c>
      <c r="P1139" s="29" t="str">
        <f>Замеры!V1135</f>
        <v xml:space="preserve"> </v>
      </c>
      <c r="Q1139" s="29" t="str">
        <f>IF(Замеры!T1135=0," ","+")</f>
        <v xml:space="preserve"> </v>
      </c>
      <c r="R1139" s="32">
        <f>Замеры!S1135</f>
        <v>0</v>
      </c>
      <c r="W1139" s="33" t="e">
        <f t="shared" si="34"/>
        <v>#VALUE!</v>
      </c>
      <c r="X1139" s="31" t="s">
        <v>75</v>
      </c>
      <c r="Y1139" s="33" t="e">
        <f t="shared" si="35"/>
        <v>#VALUE!</v>
      </c>
      <c r="Z1139" s="32"/>
    </row>
    <row r="1140" spans="1:26" x14ac:dyDescent="0.3">
      <c r="A1140" s="35">
        <f>IF(Замеры!B1136=0, " ", Замеры!B1136)</f>
        <v>1131</v>
      </c>
      <c r="B1140" s="37" t="str">
        <f>CONCATENATE(Замеры!C1136,Замеры!E1136)</f>
        <v>Группа от QF</v>
      </c>
      <c r="C1140" s="35" t="str">
        <f>IF(Замеры!H1136=0," ", Замеры!H1136)</f>
        <v xml:space="preserve"> </v>
      </c>
      <c r="D1140" s="29" t="str">
        <f>IF(Замеры!T1136=0, " ", Замеры!R1136)</f>
        <v xml:space="preserve"> </v>
      </c>
      <c r="E1140" s="29" t="str">
        <f>CONCATENATE(Замеры!N1136,Замеры!Q1136,Замеры!P1136)</f>
        <v xml:space="preserve"> </v>
      </c>
      <c r="F1140" s="30" t="str">
        <f>IF(Замеры!T1136=0," ","---")</f>
        <v xml:space="preserve"> </v>
      </c>
      <c r="G1140" s="31" t="str">
        <f>IF(Замеры!T1136=0," ",Замеры!I1136)</f>
        <v xml:space="preserve"> </v>
      </c>
      <c r="H1140" s="31" t="str">
        <f>CONCATENATE(Замеры!AE1136,Замеры!U1136,Замеры!AF1136)</f>
        <v>0 0</v>
      </c>
      <c r="I1140" s="29" t="str">
        <f>CONCATENATE(Замеры!AC1136,Замеры!U1136,Замеры!AD1136)</f>
        <v>0 0</v>
      </c>
      <c r="J1140" s="31" t="str">
        <f>IF(Замеры!T1136=0," ",G1140*2.55)</f>
        <v xml:space="preserve"> </v>
      </c>
      <c r="K1140" s="29" t="str">
        <f>IF(Замеры!T1136=0," ",Замеры!AA1136)</f>
        <v xml:space="preserve"> </v>
      </c>
      <c r="L1140" s="29" t="str">
        <f>IF(Замеры!T1136=0," ",Замеры!AB1136)</f>
        <v xml:space="preserve"> </v>
      </c>
      <c r="M1140" s="29" t="str">
        <f>IF(Замеры!T1136=0," ",0.1)</f>
        <v xml:space="preserve"> </v>
      </c>
      <c r="N1140" s="29" t="str">
        <f>IF(Замеры!T1136=0," ",Замеры!T1136)</f>
        <v xml:space="preserve"> </v>
      </c>
      <c r="O1140" s="29" t="str">
        <f>Замеры!U1136</f>
        <v xml:space="preserve"> </v>
      </c>
      <c r="P1140" s="29" t="str">
        <f>Замеры!V1136</f>
        <v xml:space="preserve"> </v>
      </c>
      <c r="Q1140" s="29" t="str">
        <f>IF(Замеры!T1136=0," ","+")</f>
        <v xml:space="preserve"> </v>
      </c>
      <c r="R1140" s="32">
        <f>Замеры!S1136</f>
        <v>0</v>
      </c>
      <c r="W1140" s="33" t="e">
        <f t="shared" si="34"/>
        <v>#VALUE!</v>
      </c>
      <c r="X1140" s="31" t="s">
        <v>75</v>
      </c>
      <c r="Y1140" s="33" t="e">
        <f t="shared" si="35"/>
        <v>#VALUE!</v>
      </c>
      <c r="Z1140" s="32"/>
    </row>
    <row r="1141" spans="1:26" x14ac:dyDescent="0.3">
      <c r="A1141" s="35">
        <f>IF(Замеры!B1137=0, " ", Замеры!B1137)</f>
        <v>1132</v>
      </c>
      <c r="B1141" s="37" t="str">
        <f>CONCATENATE(Замеры!C1137,Замеры!E1137)</f>
        <v>Группа от QF</v>
      </c>
      <c r="C1141" s="35" t="str">
        <f>IF(Замеры!H1137=0," ", Замеры!H1137)</f>
        <v xml:space="preserve"> </v>
      </c>
      <c r="D1141" s="29" t="str">
        <f>IF(Замеры!T1137=0, " ", Замеры!R1137)</f>
        <v xml:space="preserve"> </v>
      </c>
      <c r="E1141" s="29" t="str">
        <f>CONCATENATE(Замеры!N1137,Замеры!Q1137,Замеры!P1137)</f>
        <v xml:space="preserve"> </v>
      </c>
      <c r="F1141" s="30" t="str">
        <f>IF(Замеры!T1137=0," ","---")</f>
        <v xml:space="preserve"> </v>
      </c>
      <c r="G1141" s="31" t="str">
        <f>IF(Замеры!T1137=0," ",Замеры!I1137)</f>
        <v xml:space="preserve"> </v>
      </c>
      <c r="H1141" s="31" t="str">
        <f>CONCATENATE(Замеры!AE1137,Замеры!U1137,Замеры!AF1137)</f>
        <v>0 0</v>
      </c>
      <c r="I1141" s="29" t="str">
        <f>CONCATENATE(Замеры!AC1137,Замеры!U1137,Замеры!AD1137)</f>
        <v>0 0</v>
      </c>
      <c r="J1141" s="31" t="str">
        <f>IF(Замеры!T1137=0," ",G1141*2.55)</f>
        <v xml:space="preserve"> </v>
      </c>
      <c r="K1141" s="29" t="str">
        <f>IF(Замеры!T1137=0," ",Замеры!AA1137)</f>
        <v xml:space="preserve"> </v>
      </c>
      <c r="L1141" s="29" t="str">
        <f>IF(Замеры!T1137=0," ",Замеры!AB1137)</f>
        <v xml:space="preserve"> </v>
      </c>
      <c r="M1141" s="29" t="str">
        <f>IF(Замеры!T1137=0," ",0.1)</f>
        <v xml:space="preserve"> </v>
      </c>
      <c r="N1141" s="29" t="str">
        <f>IF(Замеры!T1137=0," ",Замеры!T1137)</f>
        <v xml:space="preserve"> </v>
      </c>
      <c r="O1141" s="29" t="str">
        <f>Замеры!U1137</f>
        <v xml:space="preserve"> </v>
      </c>
      <c r="P1141" s="29" t="str">
        <f>Замеры!V1137</f>
        <v xml:space="preserve"> </v>
      </c>
      <c r="Q1141" s="29" t="str">
        <f>IF(Замеры!T1137=0," ","+")</f>
        <v xml:space="preserve"> </v>
      </c>
      <c r="R1141" s="32">
        <f>Замеры!S1137</f>
        <v>0</v>
      </c>
      <c r="W1141" s="33" t="e">
        <f t="shared" si="34"/>
        <v>#VALUE!</v>
      </c>
      <c r="X1141" s="31" t="s">
        <v>75</v>
      </c>
      <c r="Y1141" s="33" t="e">
        <f t="shared" si="35"/>
        <v>#VALUE!</v>
      </c>
      <c r="Z1141" s="32"/>
    </row>
    <row r="1142" spans="1:26" x14ac:dyDescent="0.3">
      <c r="A1142" s="35">
        <f>IF(Замеры!B1138=0, " ", Замеры!B1138)</f>
        <v>1133</v>
      </c>
      <c r="B1142" s="37" t="str">
        <f>CONCATENATE(Замеры!C1138,Замеры!E1138)</f>
        <v>Группа от QF</v>
      </c>
      <c r="C1142" s="35" t="str">
        <f>IF(Замеры!H1138=0," ", Замеры!H1138)</f>
        <v xml:space="preserve"> </v>
      </c>
      <c r="D1142" s="29" t="str">
        <f>IF(Замеры!T1138=0, " ", Замеры!R1138)</f>
        <v xml:space="preserve"> </v>
      </c>
      <c r="E1142" s="29" t="str">
        <f>CONCATENATE(Замеры!N1138,Замеры!Q1138,Замеры!P1138)</f>
        <v xml:space="preserve"> </v>
      </c>
      <c r="F1142" s="30" t="str">
        <f>IF(Замеры!T1138=0," ","---")</f>
        <v xml:space="preserve"> </v>
      </c>
      <c r="G1142" s="31" t="str">
        <f>IF(Замеры!T1138=0," ",Замеры!I1138)</f>
        <v xml:space="preserve"> </v>
      </c>
      <c r="H1142" s="31" t="str">
        <f>CONCATENATE(Замеры!AE1138,Замеры!U1138,Замеры!AF1138)</f>
        <v>0 0</v>
      </c>
      <c r="I1142" s="29" t="str">
        <f>CONCATENATE(Замеры!AC1138,Замеры!U1138,Замеры!AD1138)</f>
        <v>0 0</v>
      </c>
      <c r="J1142" s="31" t="str">
        <f>IF(Замеры!T1138=0," ",G1142*2.55)</f>
        <v xml:space="preserve"> </v>
      </c>
      <c r="K1142" s="29" t="str">
        <f>IF(Замеры!T1138=0," ",Замеры!AA1138)</f>
        <v xml:space="preserve"> </v>
      </c>
      <c r="L1142" s="29" t="str">
        <f>IF(Замеры!T1138=0," ",Замеры!AB1138)</f>
        <v xml:space="preserve"> </v>
      </c>
      <c r="M1142" s="29" t="str">
        <f>IF(Замеры!T1138=0," ",0.1)</f>
        <v xml:space="preserve"> </v>
      </c>
      <c r="N1142" s="29" t="str">
        <f>IF(Замеры!T1138=0," ",Замеры!T1138)</f>
        <v xml:space="preserve"> </v>
      </c>
      <c r="O1142" s="29" t="str">
        <f>Замеры!U1138</f>
        <v xml:space="preserve"> </v>
      </c>
      <c r="P1142" s="29" t="str">
        <f>Замеры!V1138</f>
        <v xml:space="preserve"> </v>
      </c>
      <c r="Q1142" s="29" t="str">
        <f>IF(Замеры!T1138=0," ","+")</f>
        <v xml:space="preserve"> </v>
      </c>
      <c r="R1142" s="32">
        <f>Замеры!S1138</f>
        <v>0</v>
      </c>
      <c r="W1142" s="33" t="e">
        <f t="shared" si="34"/>
        <v>#VALUE!</v>
      </c>
      <c r="X1142" s="31" t="s">
        <v>75</v>
      </c>
      <c r="Y1142" s="33" t="e">
        <f t="shared" si="35"/>
        <v>#VALUE!</v>
      </c>
      <c r="Z1142" s="32"/>
    </row>
    <row r="1143" spans="1:26" x14ac:dyDescent="0.3">
      <c r="A1143" s="35">
        <f>IF(Замеры!B1139=0, " ", Замеры!B1139)</f>
        <v>1134</v>
      </c>
      <c r="B1143" s="37" t="str">
        <f>CONCATENATE(Замеры!C1139,Замеры!E1139)</f>
        <v>Группа от QF</v>
      </c>
      <c r="C1143" s="35" t="str">
        <f>IF(Замеры!H1139=0," ", Замеры!H1139)</f>
        <v xml:space="preserve"> </v>
      </c>
      <c r="D1143" s="29" t="str">
        <f>IF(Замеры!T1139=0, " ", Замеры!R1139)</f>
        <v xml:space="preserve"> </v>
      </c>
      <c r="E1143" s="29" t="str">
        <f>CONCATENATE(Замеры!N1139,Замеры!Q1139,Замеры!P1139)</f>
        <v xml:space="preserve"> </v>
      </c>
      <c r="F1143" s="30" t="str">
        <f>IF(Замеры!T1139=0," ","---")</f>
        <v xml:space="preserve"> </v>
      </c>
      <c r="G1143" s="31" t="str">
        <f>IF(Замеры!T1139=0," ",Замеры!I1139)</f>
        <v xml:space="preserve"> </v>
      </c>
      <c r="H1143" s="31" t="str">
        <f>CONCATENATE(Замеры!AE1139,Замеры!U1139,Замеры!AF1139)</f>
        <v>0 0</v>
      </c>
      <c r="I1143" s="29" t="str">
        <f>CONCATENATE(Замеры!AC1139,Замеры!U1139,Замеры!AD1139)</f>
        <v>0 0</v>
      </c>
      <c r="J1143" s="31" t="str">
        <f>IF(Замеры!T1139=0," ",G1143*2.55)</f>
        <v xml:space="preserve"> </v>
      </c>
      <c r="K1143" s="29" t="str">
        <f>IF(Замеры!T1139=0," ",Замеры!AA1139)</f>
        <v xml:space="preserve"> </v>
      </c>
      <c r="L1143" s="29" t="str">
        <f>IF(Замеры!T1139=0," ",Замеры!AB1139)</f>
        <v xml:space="preserve"> </v>
      </c>
      <c r="M1143" s="29" t="str">
        <f>IF(Замеры!T1139=0," ",0.1)</f>
        <v xml:space="preserve"> </v>
      </c>
      <c r="N1143" s="29" t="str">
        <f>IF(Замеры!T1139=0," ",Замеры!T1139)</f>
        <v xml:space="preserve"> </v>
      </c>
      <c r="O1143" s="29" t="str">
        <f>Замеры!U1139</f>
        <v xml:space="preserve"> </v>
      </c>
      <c r="P1143" s="29" t="str">
        <f>Замеры!V1139</f>
        <v xml:space="preserve"> </v>
      </c>
      <c r="Q1143" s="29" t="str">
        <f>IF(Замеры!T1139=0," ","+")</f>
        <v xml:space="preserve"> </v>
      </c>
      <c r="R1143" s="32">
        <f>Замеры!S1139</f>
        <v>0</v>
      </c>
      <c r="W1143" s="33" t="e">
        <f t="shared" si="34"/>
        <v>#VALUE!</v>
      </c>
      <c r="X1143" s="31" t="s">
        <v>75</v>
      </c>
      <c r="Y1143" s="33" t="e">
        <f t="shared" si="35"/>
        <v>#VALUE!</v>
      </c>
      <c r="Z1143" s="32"/>
    </row>
    <row r="1144" spans="1:26" x14ac:dyDescent="0.3">
      <c r="A1144" s="35">
        <f>IF(Замеры!B1140=0, " ", Замеры!B1140)</f>
        <v>1135</v>
      </c>
      <c r="B1144" s="37" t="str">
        <f>CONCATENATE(Замеры!C1140,Замеры!E1140)</f>
        <v>Группа от QF</v>
      </c>
      <c r="C1144" s="35" t="str">
        <f>IF(Замеры!H1140=0," ", Замеры!H1140)</f>
        <v xml:space="preserve"> </v>
      </c>
      <c r="D1144" s="29" t="str">
        <f>IF(Замеры!T1140=0, " ", Замеры!R1140)</f>
        <v xml:space="preserve"> </v>
      </c>
      <c r="E1144" s="29" t="str">
        <f>CONCATENATE(Замеры!N1140,Замеры!Q1140,Замеры!P1140)</f>
        <v xml:space="preserve"> </v>
      </c>
      <c r="F1144" s="30" t="str">
        <f>IF(Замеры!T1140=0," ","---")</f>
        <v xml:space="preserve"> </v>
      </c>
      <c r="G1144" s="31" t="str">
        <f>IF(Замеры!T1140=0," ",Замеры!I1140)</f>
        <v xml:space="preserve"> </v>
      </c>
      <c r="H1144" s="31" t="str">
        <f>CONCATENATE(Замеры!AE1140,Замеры!U1140,Замеры!AF1140)</f>
        <v>0 0</v>
      </c>
      <c r="I1144" s="29" t="str">
        <f>CONCATENATE(Замеры!AC1140,Замеры!U1140,Замеры!AD1140)</f>
        <v>0 0</v>
      </c>
      <c r="J1144" s="31" t="str">
        <f>IF(Замеры!T1140=0," ",G1144*2.55)</f>
        <v xml:space="preserve"> </v>
      </c>
      <c r="K1144" s="29" t="str">
        <f>IF(Замеры!T1140=0," ",Замеры!AA1140)</f>
        <v xml:space="preserve"> </v>
      </c>
      <c r="L1144" s="29" t="str">
        <f>IF(Замеры!T1140=0," ",Замеры!AB1140)</f>
        <v xml:space="preserve"> </v>
      </c>
      <c r="M1144" s="29" t="str">
        <f>IF(Замеры!T1140=0," ",0.1)</f>
        <v xml:space="preserve"> </v>
      </c>
      <c r="N1144" s="29" t="str">
        <f>IF(Замеры!T1140=0," ",Замеры!T1140)</f>
        <v xml:space="preserve"> </v>
      </c>
      <c r="O1144" s="29" t="str">
        <f>Замеры!U1140</f>
        <v xml:space="preserve"> </v>
      </c>
      <c r="P1144" s="29" t="str">
        <f>Замеры!V1140</f>
        <v xml:space="preserve"> </v>
      </c>
      <c r="Q1144" s="29" t="str">
        <f>IF(Замеры!T1140=0," ","+")</f>
        <v xml:space="preserve"> </v>
      </c>
      <c r="R1144" s="32">
        <f>Замеры!S1140</f>
        <v>0</v>
      </c>
      <c r="W1144" s="33" t="e">
        <f t="shared" si="34"/>
        <v>#VALUE!</v>
      </c>
      <c r="X1144" s="31" t="s">
        <v>75</v>
      </c>
      <c r="Y1144" s="33" t="e">
        <f t="shared" si="35"/>
        <v>#VALUE!</v>
      </c>
      <c r="Z1144" s="32"/>
    </row>
    <row r="1145" spans="1:26" x14ac:dyDescent="0.3">
      <c r="A1145" s="35">
        <f>IF(Замеры!B1141=0, " ", Замеры!B1141)</f>
        <v>1136</v>
      </c>
      <c r="B1145" s="37" t="str">
        <f>CONCATENATE(Замеры!C1141,Замеры!E1141)</f>
        <v>Группа от QF</v>
      </c>
      <c r="C1145" s="35" t="str">
        <f>IF(Замеры!H1141=0," ", Замеры!H1141)</f>
        <v xml:space="preserve"> </v>
      </c>
      <c r="D1145" s="29" t="str">
        <f>IF(Замеры!T1141=0, " ", Замеры!R1141)</f>
        <v xml:space="preserve"> </v>
      </c>
      <c r="E1145" s="29" t="str">
        <f>CONCATENATE(Замеры!N1141,Замеры!Q1141,Замеры!P1141)</f>
        <v xml:space="preserve"> </v>
      </c>
      <c r="F1145" s="30" t="str">
        <f>IF(Замеры!T1141=0," ","---")</f>
        <v xml:space="preserve"> </v>
      </c>
      <c r="G1145" s="31" t="str">
        <f>IF(Замеры!T1141=0," ",Замеры!I1141)</f>
        <v xml:space="preserve"> </v>
      </c>
      <c r="H1145" s="31" t="str">
        <f>CONCATENATE(Замеры!AE1141,Замеры!U1141,Замеры!AF1141)</f>
        <v>0 0</v>
      </c>
      <c r="I1145" s="29" t="str">
        <f>CONCATENATE(Замеры!AC1141,Замеры!U1141,Замеры!AD1141)</f>
        <v>0 0</v>
      </c>
      <c r="J1145" s="31" t="str">
        <f>IF(Замеры!T1141=0," ",G1145*2.55)</f>
        <v xml:space="preserve"> </v>
      </c>
      <c r="K1145" s="29" t="str">
        <f>IF(Замеры!T1141=0," ",Замеры!AA1141)</f>
        <v xml:space="preserve"> </v>
      </c>
      <c r="L1145" s="29" t="str">
        <f>IF(Замеры!T1141=0," ",Замеры!AB1141)</f>
        <v xml:space="preserve"> </v>
      </c>
      <c r="M1145" s="29" t="str">
        <f>IF(Замеры!T1141=0," ",0.1)</f>
        <v xml:space="preserve"> </v>
      </c>
      <c r="N1145" s="29" t="str">
        <f>IF(Замеры!T1141=0," ",Замеры!T1141)</f>
        <v xml:space="preserve"> </v>
      </c>
      <c r="O1145" s="29" t="str">
        <f>Замеры!U1141</f>
        <v xml:space="preserve"> </v>
      </c>
      <c r="P1145" s="29" t="str">
        <f>Замеры!V1141</f>
        <v xml:space="preserve"> </v>
      </c>
      <c r="Q1145" s="29" t="str">
        <f>IF(Замеры!T1141=0," ","+")</f>
        <v xml:space="preserve"> </v>
      </c>
      <c r="R1145" s="32">
        <f>Замеры!S1141</f>
        <v>0</v>
      </c>
      <c r="W1145" s="33" t="e">
        <f t="shared" si="34"/>
        <v>#VALUE!</v>
      </c>
      <c r="X1145" s="31" t="s">
        <v>75</v>
      </c>
      <c r="Y1145" s="33" t="e">
        <f t="shared" si="35"/>
        <v>#VALUE!</v>
      </c>
      <c r="Z1145" s="32"/>
    </row>
    <row r="1146" spans="1:26" x14ac:dyDescent="0.3">
      <c r="A1146" s="35">
        <f>IF(Замеры!B1142=0, " ", Замеры!B1142)</f>
        <v>1137</v>
      </c>
      <c r="B1146" s="37" t="str">
        <f>CONCATENATE(Замеры!C1142,Замеры!E1142)</f>
        <v>Группа от QF</v>
      </c>
      <c r="C1146" s="35" t="str">
        <f>IF(Замеры!H1142=0," ", Замеры!H1142)</f>
        <v xml:space="preserve"> </v>
      </c>
      <c r="D1146" s="29" t="str">
        <f>IF(Замеры!T1142=0, " ", Замеры!R1142)</f>
        <v xml:space="preserve"> </v>
      </c>
      <c r="E1146" s="29" t="str">
        <f>CONCATENATE(Замеры!N1142,Замеры!Q1142,Замеры!P1142)</f>
        <v xml:space="preserve"> </v>
      </c>
      <c r="F1146" s="30" t="str">
        <f>IF(Замеры!T1142=0," ","---")</f>
        <v xml:space="preserve"> </v>
      </c>
      <c r="G1146" s="31" t="str">
        <f>IF(Замеры!T1142=0," ",Замеры!I1142)</f>
        <v xml:space="preserve"> </v>
      </c>
      <c r="H1146" s="31" t="str">
        <f>CONCATENATE(Замеры!AE1142,Замеры!U1142,Замеры!AF1142)</f>
        <v>0 0</v>
      </c>
      <c r="I1146" s="29" t="str">
        <f>CONCATENATE(Замеры!AC1142,Замеры!U1142,Замеры!AD1142)</f>
        <v>0 0</v>
      </c>
      <c r="J1146" s="31" t="str">
        <f>IF(Замеры!T1142=0," ",G1146*2.55)</f>
        <v xml:space="preserve"> </v>
      </c>
      <c r="K1146" s="29" t="str">
        <f>IF(Замеры!T1142=0," ",Замеры!AA1142)</f>
        <v xml:space="preserve"> </v>
      </c>
      <c r="L1146" s="29" t="str">
        <f>IF(Замеры!T1142=0," ",Замеры!AB1142)</f>
        <v xml:space="preserve"> </v>
      </c>
      <c r="M1146" s="29" t="str">
        <f>IF(Замеры!T1142=0," ",0.1)</f>
        <v xml:space="preserve"> </v>
      </c>
      <c r="N1146" s="29" t="str">
        <f>IF(Замеры!T1142=0," ",Замеры!T1142)</f>
        <v xml:space="preserve"> </v>
      </c>
      <c r="O1146" s="29" t="str">
        <f>Замеры!U1142</f>
        <v xml:space="preserve"> </v>
      </c>
      <c r="P1146" s="29" t="str">
        <f>Замеры!V1142</f>
        <v xml:space="preserve"> </v>
      </c>
      <c r="Q1146" s="29" t="str">
        <f>IF(Замеры!T1142=0," ","+")</f>
        <v xml:space="preserve"> </v>
      </c>
      <c r="R1146" s="32">
        <f>Замеры!S1142</f>
        <v>0</v>
      </c>
      <c r="W1146" s="33" t="e">
        <f t="shared" si="34"/>
        <v>#VALUE!</v>
      </c>
      <c r="X1146" s="31" t="s">
        <v>75</v>
      </c>
      <c r="Y1146" s="33" t="e">
        <f t="shared" si="35"/>
        <v>#VALUE!</v>
      </c>
      <c r="Z1146" s="32"/>
    </row>
    <row r="1147" spans="1:26" x14ac:dyDescent="0.3">
      <c r="A1147" s="35">
        <f>IF(Замеры!B1143=0, " ", Замеры!B1143)</f>
        <v>1138</v>
      </c>
      <c r="B1147" s="37" t="str">
        <f>CONCATENATE(Замеры!C1143,Замеры!E1143)</f>
        <v>Группа от QF</v>
      </c>
      <c r="C1147" s="35" t="str">
        <f>IF(Замеры!H1143=0," ", Замеры!H1143)</f>
        <v xml:space="preserve"> </v>
      </c>
      <c r="D1147" s="29" t="str">
        <f>IF(Замеры!T1143=0, " ", Замеры!R1143)</f>
        <v xml:space="preserve"> </v>
      </c>
      <c r="E1147" s="29" t="str">
        <f>CONCATENATE(Замеры!N1143,Замеры!Q1143,Замеры!P1143)</f>
        <v xml:space="preserve"> </v>
      </c>
      <c r="F1147" s="30" t="str">
        <f>IF(Замеры!T1143=0," ","---")</f>
        <v xml:space="preserve"> </v>
      </c>
      <c r="G1147" s="31" t="str">
        <f>IF(Замеры!T1143=0," ",Замеры!I1143)</f>
        <v xml:space="preserve"> </v>
      </c>
      <c r="H1147" s="31" t="str">
        <f>CONCATENATE(Замеры!AE1143,Замеры!U1143,Замеры!AF1143)</f>
        <v>0 0</v>
      </c>
      <c r="I1147" s="29" t="str">
        <f>CONCATENATE(Замеры!AC1143,Замеры!U1143,Замеры!AD1143)</f>
        <v>0 0</v>
      </c>
      <c r="J1147" s="31" t="str">
        <f>IF(Замеры!T1143=0," ",G1147*2.55)</f>
        <v xml:space="preserve"> </v>
      </c>
      <c r="K1147" s="29" t="str">
        <f>IF(Замеры!T1143=0," ",Замеры!AA1143)</f>
        <v xml:space="preserve"> </v>
      </c>
      <c r="L1147" s="29" t="str">
        <f>IF(Замеры!T1143=0," ",Замеры!AB1143)</f>
        <v xml:space="preserve"> </v>
      </c>
      <c r="M1147" s="29" t="str">
        <f>IF(Замеры!T1143=0," ",0.1)</f>
        <v xml:space="preserve"> </v>
      </c>
      <c r="N1147" s="29" t="str">
        <f>IF(Замеры!T1143=0," ",Замеры!T1143)</f>
        <v xml:space="preserve"> </v>
      </c>
      <c r="O1147" s="29" t="str">
        <f>Замеры!U1143</f>
        <v xml:space="preserve"> </v>
      </c>
      <c r="P1147" s="29" t="str">
        <f>Замеры!V1143</f>
        <v xml:space="preserve"> </v>
      </c>
      <c r="Q1147" s="29" t="str">
        <f>IF(Замеры!T1143=0," ","+")</f>
        <v xml:space="preserve"> </v>
      </c>
      <c r="R1147" s="32">
        <f>Замеры!S1143</f>
        <v>0</v>
      </c>
      <c r="W1147" s="33" t="e">
        <f t="shared" si="34"/>
        <v>#VALUE!</v>
      </c>
      <c r="X1147" s="31" t="s">
        <v>75</v>
      </c>
      <c r="Y1147" s="33" t="e">
        <f t="shared" si="35"/>
        <v>#VALUE!</v>
      </c>
      <c r="Z1147" s="32"/>
    </row>
    <row r="1148" spans="1:26" x14ac:dyDescent="0.3">
      <c r="A1148" s="35">
        <f>IF(Замеры!B1144=0, " ", Замеры!B1144)</f>
        <v>1139</v>
      </c>
      <c r="B1148" s="37" t="str">
        <f>CONCATENATE(Замеры!C1144,Замеры!E1144)</f>
        <v>Группа от QF</v>
      </c>
      <c r="C1148" s="35" t="str">
        <f>IF(Замеры!H1144=0," ", Замеры!H1144)</f>
        <v xml:space="preserve"> </v>
      </c>
      <c r="D1148" s="29" t="str">
        <f>IF(Замеры!T1144=0, " ", Замеры!R1144)</f>
        <v xml:space="preserve"> </v>
      </c>
      <c r="E1148" s="29" t="str">
        <f>CONCATENATE(Замеры!N1144,Замеры!Q1144,Замеры!P1144)</f>
        <v xml:space="preserve"> </v>
      </c>
      <c r="F1148" s="30" t="str">
        <f>IF(Замеры!T1144=0," ","---")</f>
        <v xml:space="preserve"> </v>
      </c>
      <c r="G1148" s="31" t="str">
        <f>IF(Замеры!T1144=0," ",Замеры!I1144)</f>
        <v xml:space="preserve"> </v>
      </c>
      <c r="H1148" s="31" t="str">
        <f>CONCATENATE(Замеры!AE1144,Замеры!U1144,Замеры!AF1144)</f>
        <v>0 0</v>
      </c>
      <c r="I1148" s="29" t="str">
        <f>CONCATENATE(Замеры!AC1144,Замеры!U1144,Замеры!AD1144)</f>
        <v>0 0</v>
      </c>
      <c r="J1148" s="31" t="str">
        <f>IF(Замеры!T1144=0," ",G1148*2.55)</f>
        <v xml:space="preserve"> </v>
      </c>
      <c r="K1148" s="29" t="str">
        <f>IF(Замеры!T1144=0," ",Замеры!AA1144)</f>
        <v xml:space="preserve"> </v>
      </c>
      <c r="L1148" s="29" t="str">
        <f>IF(Замеры!T1144=0," ",Замеры!AB1144)</f>
        <v xml:space="preserve"> </v>
      </c>
      <c r="M1148" s="29" t="str">
        <f>IF(Замеры!T1144=0," ",0.1)</f>
        <v xml:space="preserve"> </v>
      </c>
      <c r="N1148" s="29" t="str">
        <f>IF(Замеры!T1144=0," ",Замеры!T1144)</f>
        <v xml:space="preserve"> </v>
      </c>
      <c r="O1148" s="29" t="str">
        <f>Замеры!U1144</f>
        <v xml:space="preserve"> </v>
      </c>
      <c r="P1148" s="29" t="str">
        <f>Замеры!V1144</f>
        <v xml:space="preserve"> </v>
      </c>
      <c r="Q1148" s="29" t="str">
        <f>IF(Замеры!T1144=0," ","+")</f>
        <v xml:space="preserve"> </v>
      </c>
      <c r="R1148" s="32">
        <f>Замеры!S1144</f>
        <v>0</v>
      </c>
      <c r="W1148" s="33" t="e">
        <f t="shared" si="34"/>
        <v>#VALUE!</v>
      </c>
      <c r="X1148" s="31" t="s">
        <v>75</v>
      </c>
      <c r="Y1148" s="33" t="e">
        <f t="shared" si="35"/>
        <v>#VALUE!</v>
      </c>
      <c r="Z1148" s="32"/>
    </row>
    <row r="1149" spans="1:26" x14ac:dyDescent="0.3">
      <c r="A1149" s="35">
        <f>IF(Замеры!B1145=0, " ", Замеры!B1145)</f>
        <v>1140</v>
      </c>
      <c r="B1149" s="37" t="str">
        <f>CONCATENATE(Замеры!C1145,Замеры!E1145)</f>
        <v>Группа от QF</v>
      </c>
      <c r="C1149" s="35" t="str">
        <f>IF(Замеры!H1145=0," ", Замеры!H1145)</f>
        <v xml:space="preserve"> </v>
      </c>
      <c r="D1149" s="29" t="str">
        <f>IF(Замеры!T1145=0, " ", Замеры!R1145)</f>
        <v xml:space="preserve"> </v>
      </c>
      <c r="E1149" s="29" t="str">
        <f>CONCATENATE(Замеры!N1145,Замеры!Q1145,Замеры!P1145)</f>
        <v xml:space="preserve"> </v>
      </c>
      <c r="F1149" s="30" t="str">
        <f>IF(Замеры!T1145=0," ","---")</f>
        <v xml:space="preserve"> </v>
      </c>
      <c r="G1149" s="31" t="str">
        <f>IF(Замеры!T1145=0," ",Замеры!I1145)</f>
        <v xml:space="preserve"> </v>
      </c>
      <c r="H1149" s="31" t="str">
        <f>CONCATENATE(Замеры!AE1145,Замеры!U1145,Замеры!AF1145)</f>
        <v>0 0</v>
      </c>
      <c r="I1149" s="29" t="str">
        <f>CONCATENATE(Замеры!AC1145,Замеры!U1145,Замеры!AD1145)</f>
        <v>0 0</v>
      </c>
      <c r="J1149" s="31" t="str">
        <f>IF(Замеры!T1145=0," ",G1149*2.55)</f>
        <v xml:space="preserve"> </v>
      </c>
      <c r="K1149" s="29" t="str">
        <f>IF(Замеры!T1145=0," ",Замеры!AA1145)</f>
        <v xml:space="preserve"> </v>
      </c>
      <c r="L1149" s="29" t="str">
        <f>IF(Замеры!T1145=0," ",Замеры!AB1145)</f>
        <v xml:space="preserve"> </v>
      </c>
      <c r="M1149" s="29" t="str">
        <f>IF(Замеры!T1145=0," ",0.1)</f>
        <v xml:space="preserve"> </v>
      </c>
      <c r="N1149" s="29" t="str">
        <f>IF(Замеры!T1145=0," ",Замеры!T1145)</f>
        <v xml:space="preserve"> </v>
      </c>
      <c r="O1149" s="29" t="str">
        <f>Замеры!U1145</f>
        <v xml:space="preserve"> </v>
      </c>
      <c r="P1149" s="29" t="str">
        <f>Замеры!V1145</f>
        <v xml:space="preserve"> </v>
      </c>
      <c r="Q1149" s="29" t="str">
        <f>IF(Замеры!T1145=0," ","+")</f>
        <v xml:space="preserve"> </v>
      </c>
      <c r="R1149" s="32">
        <f>Замеры!S1145</f>
        <v>0</v>
      </c>
      <c r="W1149" s="33" t="e">
        <f t="shared" si="34"/>
        <v>#VALUE!</v>
      </c>
      <c r="X1149" s="31" t="s">
        <v>75</v>
      </c>
      <c r="Y1149" s="33" t="e">
        <f t="shared" si="35"/>
        <v>#VALUE!</v>
      </c>
      <c r="Z1149" s="32"/>
    </row>
    <row r="1150" spans="1:26" x14ac:dyDescent="0.3">
      <c r="A1150" s="35">
        <f>IF(Замеры!B1146=0, " ", Замеры!B1146)</f>
        <v>1141</v>
      </c>
      <c r="B1150" s="37" t="str">
        <f>CONCATENATE(Замеры!C1146,Замеры!E1146)</f>
        <v>Группа от QF</v>
      </c>
      <c r="C1150" s="35" t="str">
        <f>IF(Замеры!H1146=0," ", Замеры!H1146)</f>
        <v xml:space="preserve"> </v>
      </c>
      <c r="D1150" s="29" t="str">
        <f>IF(Замеры!T1146=0, " ", Замеры!R1146)</f>
        <v xml:space="preserve"> </v>
      </c>
      <c r="E1150" s="29" t="str">
        <f>CONCATENATE(Замеры!N1146,Замеры!Q1146,Замеры!P1146)</f>
        <v xml:space="preserve"> </v>
      </c>
      <c r="F1150" s="30" t="str">
        <f>IF(Замеры!T1146=0," ","---")</f>
        <v xml:space="preserve"> </v>
      </c>
      <c r="G1150" s="31" t="str">
        <f>IF(Замеры!T1146=0," ",Замеры!I1146)</f>
        <v xml:space="preserve"> </v>
      </c>
      <c r="H1150" s="31" t="str">
        <f>CONCATENATE(Замеры!AE1146,Замеры!U1146,Замеры!AF1146)</f>
        <v>0 0</v>
      </c>
      <c r="I1150" s="29" t="str">
        <f>CONCATENATE(Замеры!AC1146,Замеры!U1146,Замеры!AD1146)</f>
        <v>0 0</v>
      </c>
      <c r="J1150" s="31" t="str">
        <f>IF(Замеры!T1146=0," ",G1150*2.55)</f>
        <v xml:space="preserve"> </v>
      </c>
      <c r="K1150" s="29" t="str">
        <f>IF(Замеры!T1146=0," ",Замеры!AA1146)</f>
        <v xml:space="preserve"> </v>
      </c>
      <c r="L1150" s="29" t="str">
        <f>IF(Замеры!T1146=0," ",Замеры!AB1146)</f>
        <v xml:space="preserve"> </v>
      </c>
      <c r="M1150" s="29" t="str">
        <f>IF(Замеры!T1146=0," ",0.1)</f>
        <v xml:space="preserve"> </v>
      </c>
      <c r="N1150" s="29" t="str">
        <f>IF(Замеры!T1146=0," ",Замеры!T1146)</f>
        <v xml:space="preserve"> </v>
      </c>
      <c r="O1150" s="29" t="str">
        <f>Замеры!U1146</f>
        <v xml:space="preserve"> </v>
      </c>
      <c r="P1150" s="29" t="str">
        <f>Замеры!V1146</f>
        <v xml:space="preserve"> </v>
      </c>
      <c r="Q1150" s="29" t="str">
        <f>IF(Замеры!T1146=0," ","+")</f>
        <v xml:space="preserve"> </v>
      </c>
      <c r="R1150" s="32">
        <f>Замеры!S1146</f>
        <v>0</v>
      </c>
      <c r="W1150" s="33" t="e">
        <f t="shared" si="34"/>
        <v>#VALUE!</v>
      </c>
      <c r="X1150" s="31" t="s">
        <v>75</v>
      </c>
      <c r="Y1150" s="33" t="e">
        <f t="shared" si="35"/>
        <v>#VALUE!</v>
      </c>
      <c r="Z1150" s="32"/>
    </row>
    <row r="1151" spans="1:26" x14ac:dyDescent="0.3">
      <c r="A1151" s="35">
        <f>IF(Замеры!B1147=0, " ", Замеры!B1147)</f>
        <v>1142</v>
      </c>
      <c r="B1151" s="37" t="str">
        <f>CONCATENATE(Замеры!C1147,Замеры!E1147)</f>
        <v>Группа от QF</v>
      </c>
      <c r="C1151" s="35" t="str">
        <f>IF(Замеры!H1147=0," ", Замеры!H1147)</f>
        <v xml:space="preserve"> </v>
      </c>
      <c r="D1151" s="29" t="str">
        <f>IF(Замеры!T1147=0, " ", Замеры!R1147)</f>
        <v xml:space="preserve"> </v>
      </c>
      <c r="E1151" s="29" t="str">
        <f>CONCATENATE(Замеры!N1147,Замеры!Q1147,Замеры!P1147)</f>
        <v xml:space="preserve"> </v>
      </c>
      <c r="F1151" s="30" t="str">
        <f>IF(Замеры!T1147=0," ","---")</f>
        <v xml:space="preserve"> </v>
      </c>
      <c r="G1151" s="31" t="str">
        <f>IF(Замеры!T1147=0," ",Замеры!I1147)</f>
        <v xml:space="preserve"> </v>
      </c>
      <c r="H1151" s="31" t="str">
        <f>CONCATENATE(Замеры!AE1147,Замеры!U1147,Замеры!AF1147)</f>
        <v>0 0</v>
      </c>
      <c r="I1151" s="29" t="str">
        <f>CONCATENATE(Замеры!AC1147,Замеры!U1147,Замеры!AD1147)</f>
        <v>0 0</v>
      </c>
      <c r="J1151" s="31" t="str">
        <f>IF(Замеры!T1147=0," ",G1151*2.55)</f>
        <v xml:space="preserve"> </v>
      </c>
      <c r="K1151" s="29" t="str">
        <f>IF(Замеры!T1147=0," ",Замеры!AA1147)</f>
        <v xml:space="preserve"> </v>
      </c>
      <c r="L1151" s="29" t="str">
        <f>IF(Замеры!T1147=0," ",Замеры!AB1147)</f>
        <v xml:space="preserve"> </v>
      </c>
      <c r="M1151" s="29" t="str">
        <f>IF(Замеры!T1147=0," ",0.1)</f>
        <v xml:space="preserve"> </v>
      </c>
      <c r="N1151" s="29" t="str">
        <f>IF(Замеры!T1147=0," ",Замеры!T1147)</f>
        <v xml:space="preserve"> </v>
      </c>
      <c r="O1151" s="29" t="str">
        <f>Замеры!U1147</f>
        <v xml:space="preserve"> </v>
      </c>
      <c r="P1151" s="29" t="str">
        <f>Замеры!V1147</f>
        <v xml:space="preserve"> </v>
      </c>
      <c r="Q1151" s="29" t="str">
        <f>IF(Замеры!T1147=0," ","+")</f>
        <v xml:space="preserve"> </v>
      </c>
      <c r="R1151" s="32">
        <f>Замеры!S1147</f>
        <v>0</v>
      </c>
      <c r="W1151" s="33" t="e">
        <f t="shared" si="34"/>
        <v>#VALUE!</v>
      </c>
      <c r="X1151" s="31" t="s">
        <v>75</v>
      </c>
      <c r="Y1151" s="33" t="e">
        <f t="shared" si="35"/>
        <v>#VALUE!</v>
      </c>
      <c r="Z1151" s="32"/>
    </row>
    <row r="1152" spans="1:26" x14ac:dyDescent="0.3">
      <c r="A1152" s="35">
        <f>IF(Замеры!B1148=0, " ", Замеры!B1148)</f>
        <v>1143</v>
      </c>
      <c r="B1152" s="37" t="str">
        <f>CONCATENATE(Замеры!C1148,Замеры!E1148)</f>
        <v>Группа от QF</v>
      </c>
      <c r="C1152" s="35" t="str">
        <f>IF(Замеры!H1148=0," ", Замеры!H1148)</f>
        <v xml:space="preserve"> </v>
      </c>
      <c r="D1152" s="29" t="str">
        <f>IF(Замеры!T1148=0, " ", Замеры!R1148)</f>
        <v xml:space="preserve"> </v>
      </c>
      <c r="E1152" s="29" t="str">
        <f>CONCATENATE(Замеры!N1148,Замеры!Q1148,Замеры!P1148)</f>
        <v xml:space="preserve"> </v>
      </c>
      <c r="F1152" s="30" t="str">
        <f>IF(Замеры!T1148=0," ","---")</f>
        <v xml:space="preserve"> </v>
      </c>
      <c r="G1152" s="31" t="str">
        <f>IF(Замеры!T1148=0," ",Замеры!I1148)</f>
        <v xml:space="preserve"> </v>
      </c>
      <c r="H1152" s="31" t="str">
        <f>CONCATENATE(Замеры!AE1148,Замеры!U1148,Замеры!AF1148)</f>
        <v>0 0</v>
      </c>
      <c r="I1152" s="29" t="str">
        <f>CONCATENATE(Замеры!AC1148,Замеры!U1148,Замеры!AD1148)</f>
        <v>0 0</v>
      </c>
      <c r="J1152" s="31" t="str">
        <f>IF(Замеры!T1148=0," ",G1152*2.55)</f>
        <v xml:space="preserve"> </v>
      </c>
      <c r="K1152" s="29" t="str">
        <f>IF(Замеры!T1148=0," ",Замеры!AA1148)</f>
        <v xml:space="preserve"> </v>
      </c>
      <c r="L1152" s="29" t="str">
        <f>IF(Замеры!T1148=0," ",Замеры!AB1148)</f>
        <v xml:space="preserve"> </v>
      </c>
      <c r="M1152" s="29" t="str">
        <f>IF(Замеры!T1148=0," ",0.1)</f>
        <v xml:space="preserve"> </v>
      </c>
      <c r="N1152" s="29" t="str">
        <f>IF(Замеры!T1148=0," ",Замеры!T1148)</f>
        <v xml:space="preserve"> </v>
      </c>
      <c r="O1152" s="29" t="str">
        <f>Замеры!U1148</f>
        <v xml:space="preserve"> </v>
      </c>
      <c r="P1152" s="29" t="str">
        <f>Замеры!V1148</f>
        <v xml:space="preserve"> </v>
      </c>
      <c r="Q1152" s="29" t="str">
        <f>IF(Замеры!T1148=0," ","+")</f>
        <v xml:space="preserve"> </v>
      </c>
      <c r="R1152" s="32">
        <f>Замеры!S1148</f>
        <v>0</v>
      </c>
      <c r="W1152" s="33" t="e">
        <f t="shared" si="34"/>
        <v>#VALUE!</v>
      </c>
      <c r="X1152" s="31" t="s">
        <v>75</v>
      </c>
      <c r="Y1152" s="33" t="e">
        <f t="shared" si="35"/>
        <v>#VALUE!</v>
      </c>
      <c r="Z1152" s="32"/>
    </row>
    <row r="1153" spans="1:26" x14ac:dyDescent="0.3">
      <c r="A1153" s="35">
        <f>IF(Замеры!B1149=0, " ", Замеры!B1149)</f>
        <v>1144</v>
      </c>
      <c r="B1153" s="37" t="str">
        <f>CONCATENATE(Замеры!C1149,Замеры!E1149)</f>
        <v>Группа от QF</v>
      </c>
      <c r="C1153" s="35" t="str">
        <f>IF(Замеры!H1149=0," ", Замеры!H1149)</f>
        <v xml:space="preserve"> </v>
      </c>
      <c r="D1153" s="29" t="str">
        <f>IF(Замеры!T1149=0, " ", Замеры!R1149)</f>
        <v xml:space="preserve"> </v>
      </c>
      <c r="E1153" s="29" t="str">
        <f>CONCATENATE(Замеры!N1149,Замеры!Q1149,Замеры!P1149)</f>
        <v xml:space="preserve"> </v>
      </c>
      <c r="F1153" s="30" t="str">
        <f>IF(Замеры!T1149=0," ","---")</f>
        <v xml:space="preserve"> </v>
      </c>
      <c r="G1153" s="31" t="str">
        <f>IF(Замеры!T1149=0," ",Замеры!I1149)</f>
        <v xml:space="preserve"> </v>
      </c>
      <c r="H1153" s="31" t="str">
        <f>CONCATENATE(Замеры!AE1149,Замеры!U1149,Замеры!AF1149)</f>
        <v>0 0</v>
      </c>
      <c r="I1153" s="29" t="str">
        <f>CONCATENATE(Замеры!AC1149,Замеры!U1149,Замеры!AD1149)</f>
        <v>0 0</v>
      </c>
      <c r="J1153" s="31" t="str">
        <f>IF(Замеры!T1149=0," ",G1153*2.55)</f>
        <v xml:space="preserve"> </v>
      </c>
      <c r="K1153" s="29" t="str">
        <f>IF(Замеры!T1149=0," ",Замеры!AA1149)</f>
        <v xml:space="preserve"> </v>
      </c>
      <c r="L1153" s="29" t="str">
        <f>IF(Замеры!T1149=0," ",Замеры!AB1149)</f>
        <v xml:space="preserve"> </v>
      </c>
      <c r="M1153" s="29" t="str">
        <f>IF(Замеры!T1149=0," ",0.1)</f>
        <v xml:space="preserve"> </v>
      </c>
      <c r="N1153" s="29" t="str">
        <f>IF(Замеры!T1149=0," ",Замеры!T1149)</f>
        <v xml:space="preserve"> </v>
      </c>
      <c r="O1153" s="29" t="str">
        <f>Замеры!U1149</f>
        <v xml:space="preserve"> </v>
      </c>
      <c r="P1153" s="29" t="str">
        <f>Замеры!V1149</f>
        <v xml:space="preserve"> </v>
      </c>
      <c r="Q1153" s="29" t="str">
        <f>IF(Замеры!T1149=0," ","+")</f>
        <v xml:space="preserve"> </v>
      </c>
      <c r="R1153" s="32">
        <f>Замеры!S1149</f>
        <v>0</v>
      </c>
      <c r="W1153" s="33" t="e">
        <f t="shared" si="34"/>
        <v>#VALUE!</v>
      </c>
      <c r="X1153" s="31" t="s">
        <v>75</v>
      </c>
      <c r="Y1153" s="33" t="e">
        <f t="shared" si="35"/>
        <v>#VALUE!</v>
      </c>
      <c r="Z1153" s="32"/>
    </row>
    <row r="1154" spans="1:26" x14ac:dyDescent="0.3">
      <c r="A1154" s="35">
        <f>IF(Замеры!B1150=0, " ", Замеры!B1150)</f>
        <v>1145</v>
      </c>
      <c r="B1154" s="37" t="str">
        <f>CONCATENATE(Замеры!C1150,Замеры!E1150)</f>
        <v>Группа от QF</v>
      </c>
      <c r="C1154" s="35" t="str">
        <f>IF(Замеры!H1150=0," ", Замеры!H1150)</f>
        <v xml:space="preserve"> </v>
      </c>
      <c r="D1154" s="29" t="str">
        <f>IF(Замеры!T1150=0, " ", Замеры!R1150)</f>
        <v xml:space="preserve"> </v>
      </c>
      <c r="E1154" s="29" t="str">
        <f>CONCATENATE(Замеры!N1150,Замеры!Q1150,Замеры!P1150)</f>
        <v xml:space="preserve"> </v>
      </c>
      <c r="F1154" s="30" t="str">
        <f>IF(Замеры!T1150=0," ","---")</f>
        <v xml:space="preserve"> </v>
      </c>
      <c r="G1154" s="31" t="str">
        <f>IF(Замеры!T1150=0," ",Замеры!I1150)</f>
        <v xml:space="preserve"> </v>
      </c>
      <c r="H1154" s="31" t="str">
        <f>CONCATENATE(Замеры!AE1150,Замеры!U1150,Замеры!AF1150)</f>
        <v>0 0</v>
      </c>
      <c r="I1154" s="29" t="str">
        <f>CONCATENATE(Замеры!AC1150,Замеры!U1150,Замеры!AD1150)</f>
        <v>0 0</v>
      </c>
      <c r="J1154" s="31" t="str">
        <f>IF(Замеры!T1150=0," ",G1154*2.55)</f>
        <v xml:space="preserve"> </v>
      </c>
      <c r="K1154" s="29" t="str">
        <f>IF(Замеры!T1150=0," ",Замеры!AA1150)</f>
        <v xml:space="preserve"> </v>
      </c>
      <c r="L1154" s="29" t="str">
        <f>IF(Замеры!T1150=0," ",Замеры!AB1150)</f>
        <v xml:space="preserve"> </v>
      </c>
      <c r="M1154" s="29" t="str">
        <f>IF(Замеры!T1150=0," ",0.1)</f>
        <v xml:space="preserve"> </v>
      </c>
      <c r="N1154" s="29" t="str">
        <f>IF(Замеры!T1150=0," ",Замеры!T1150)</f>
        <v xml:space="preserve"> </v>
      </c>
      <c r="O1154" s="29" t="str">
        <f>Замеры!U1150</f>
        <v xml:space="preserve"> </v>
      </c>
      <c r="P1154" s="29" t="str">
        <f>Замеры!V1150</f>
        <v xml:space="preserve"> </v>
      </c>
      <c r="Q1154" s="29" t="str">
        <f>IF(Замеры!T1150=0," ","+")</f>
        <v xml:space="preserve"> </v>
      </c>
      <c r="R1154" s="32">
        <f>Замеры!S1150</f>
        <v>0</v>
      </c>
      <c r="W1154" s="33" t="e">
        <f t="shared" si="34"/>
        <v>#VALUE!</v>
      </c>
      <c r="X1154" s="31" t="s">
        <v>75</v>
      </c>
      <c r="Y1154" s="33" t="e">
        <f t="shared" si="35"/>
        <v>#VALUE!</v>
      </c>
      <c r="Z1154" s="32"/>
    </row>
    <row r="1155" spans="1:26" x14ac:dyDescent="0.3">
      <c r="A1155" s="35">
        <f>IF(Замеры!B1151=0, " ", Замеры!B1151)</f>
        <v>1146</v>
      </c>
      <c r="B1155" s="37" t="str">
        <f>CONCATENATE(Замеры!C1151,Замеры!E1151)</f>
        <v>Группа от QF</v>
      </c>
      <c r="C1155" s="35" t="str">
        <f>IF(Замеры!H1151=0," ", Замеры!H1151)</f>
        <v xml:space="preserve"> </v>
      </c>
      <c r="D1155" s="29" t="str">
        <f>IF(Замеры!T1151=0, " ", Замеры!R1151)</f>
        <v xml:space="preserve"> </v>
      </c>
      <c r="E1155" s="29" t="str">
        <f>CONCATENATE(Замеры!N1151,Замеры!Q1151,Замеры!P1151)</f>
        <v xml:space="preserve"> </v>
      </c>
      <c r="F1155" s="30" t="str">
        <f>IF(Замеры!T1151=0," ","---")</f>
        <v xml:space="preserve"> </v>
      </c>
      <c r="G1155" s="31" t="str">
        <f>IF(Замеры!T1151=0," ",Замеры!I1151)</f>
        <v xml:space="preserve"> </v>
      </c>
      <c r="H1155" s="31" t="str">
        <f>CONCATENATE(Замеры!AE1151,Замеры!U1151,Замеры!AF1151)</f>
        <v>0 0</v>
      </c>
      <c r="I1155" s="29" t="str">
        <f>CONCATENATE(Замеры!AC1151,Замеры!U1151,Замеры!AD1151)</f>
        <v>0 0</v>
      </c>
      <c r="J1155" s="31" t="str">
        <f>IF(Замеры!T1151=0," ",G1155*2.55)</f>
        <v xml:space="preserve"> </v>
      </c>
      <c r="K1155" s="29" t="str">
        <f>IF(Замеры!T1151=0," ",Замеры!AA1151)</f>
        <v xml:space="preserve"> </v>
      </c>
      <c r="L1155" s="29" t="str">
        <f>IF(Замеры!T1151=0," ",Замеры!AB1151)</f>
        <v xml:space="preserve"> </v>
      </c>
      <c r="M1155" s="29" t="str">
        <f>IF(Замеры!T1151=0," ",0.1)</f>
        <v xml:space="preserve"> </v>
      </c>
      <c r="N1155" s="29" t="str">
        <f>IF(Замеры!T1151=0," ",Замеры!T1151)</f>
        <v xml:space="preserve"> </v>
      </c>
      <c r="O1155" s="29" t="str">
        <f>Замеры!U1151</f>
        <v xml:space="preserve"> </v>
      </c>
      <c r="P1155" s="29" t="str">
        <f>Замеры!V1151</f>
        <v xml:space="preserve"> </v>
      </c>
      <c r="Q1155" s="29" t="str">
        <f>IF(Замеры!T1151=0," ","+")</f>
        <v xml:space="preserve"> </v>
      </c>
      <c r="R1155" s="32">
        <f>Замеры!S1151</f>
        <v>0</v>
      </c>
      <c r="W1155" s="33" t="e">
        <f t="shared" si="34"/>
        <v>#VALUE!</v>
      </c>
      <c r="X1155" s="31" t="s">
        <v>75</v>
      </c>
      <c r="Y1155" s="33" t="e">
        <f t="shared" si="35"/>
        <v>#VALUE!</v>
      </c>
      <c r="Z1155" s="32"/>
    </row>
    <row r="1156" spans="1:26" x14ac:dyDescent="0.3">
      <c r="A1156" s="35">
        <f>IF(Замеры!B1152=0, " ", Замеры!B1152)</f>
        <v>1147</v>
      </c>
      <c r="B1156" s="37" t="str">
        <f>CONCATENATE(Замеры!C1152,Замеры!E1152)</f>
        <v>Группа от QF</v>
      </c>
      <c r="C1156" s="35" t="str">
        <f>IF(Замеры!H1152=0," ", Замеры!H1152)</f>
        <v xml:space="preserve"> </v>
      </c>
      <c r="D1156" s="29" t="str">
        <f>IF(Замеры!T1152=0, " ", Замеры!R1152)</f>
        <v xml:space="preserve"> </v>
      </c>
      <c r="E1156" s="29" t="str">
        <f>CONCATENATE(Замеры!N1152,Замеры!Q1152,Замеры!P1152)</f>
        <v xml:space="preserve"> </v>
      </c>
      <c r="F1156" s="30" t="str">
        <f>IF(Замеры!T1152=0," ","---")</f>
        <v xml:space="preserve"> </v>
      </c>
      <c r="G1156" s="31" t="str">
        <f>IF(Замеры!T1152=0," ",Замеры!I1152)</f>
        <v xml:space="preserve"> </v>
      </c>
      <c r="H1156" s="31" t="str">
        <f>CONCATENATE(Замеры!AE1152,Замеры!U1152,Замеры!AF1152)</f>
        <v>0 0</v>
      </c>
      <c r="I1156" s="29" t="str">
        <f>CONCATENATE(Замеры!AC1152,Замеры!U1152,Замеры!AD1152)</f>
        <v>0 0</v>
      </c>
      <c r="J1156" s="31" t="str">
        <f>IF(Замеры!T1152=0," ",G1156*2.55)</f>
        <v xml:space="preserve"> </v>
      </c>
      <c r="K1156" s="29" t="str">
        <f>IF(Замеры!T1152=0," ",Замеры!AA1152)</f>
        <v xml:space="preserve"> </v>
      </c>
      <c r="L1156" s="29" t="str">
        <f>IF(Замеры!T1152=0," ",Замеры!AB1152)</f>
        <v xml:space="preserve"> </v>
      </c>
      <c r="M1156" s="29" t="str">
        <f>IF(Замеры!T1152=0," ",0.1)</f>
        <v xml:space="preserve"> </v>
      </c>
      <c r="N1156" s="29" t="str">
        <f>IF(Замеры!T1152=0," ",Замеры!T1152)</f>
        <v xml:space="preserve"> </v>
      </c>
      <c r="O1156" s="29" t="str">
        <f>Замеры!U1152</f>
        <v xml:space="preserve"> </v>
      </c>
      <c r="P1156" s="29" t="str">
        <f>Замеры!V1152</f>
        <v xml:space="preserve"> </v>
      </c>
      <c r="Q1156" s="29" t="str">
        <f>IF(Замеры!T1152=0," ","+")</f>
        <v xml:space="preserve"> </v>
      </c>
      <c r="R1156" s="32">
        <f>Замеры!S1152</f>
        <v>0</v>
      </c>
      <c r="W1156" s="33" t="e">
        <f t="shared" si="34"/>
        <v>#VALUE!</v>
      </c>
      <c r="X1156" s="31" t="s">
        <v>75</v>
      </c>
      <c r="Y1156" s="33" t="e">
        <f t="shared" si="35"/>
        <v>#VALUE!</v>
      </c>
      <c r="Z1156" s="32"/>
    </row>
    <row r="1157" spans="1:26" x14ac:dyDescent="0.3">
      <c r="A1157" s="35">
        <f>IF(Замеры!B1153=0, " ", Замеры!B1153)</f>
        <v>1148</v>
      </c>
      <c r="B1157" s="37" t="str">
        <f>CONCATENATE(Замеры!C1153,Замеры!E1153)</f>
        <v>Группа от QF</v>
      </c>
      <c r="C1157" s="35" t="str">
        <f>IF(Замеры!H1153=0," ", Замеры!H1153)</f>
        <v xml:space="preserve"> </v>
      </c>
      <c r="D1157" s="29" t="str">
        <f>IF(Замеры!T1153=0, " ", Замеры!R1153)</f>
        <v xml:space="preserve"> </v>
      </c>
      <c r="E1157" s="29" t="str">
        <f>CONCATENATE(Замеры!N1153,Замеры!Q1153,Замеры!P1153)</f>
        <v xml:space="preserve"> </v>
      </c>
      <c r="F1157" s="30" t="str">
        <f>IF(Замеры!T1153=0," ","---")</f>
        <v xml:space="preserve"> </v>
      </c>
      <c r="G1157" s="31" t="str">
        <f>IF(Замеры!T1153=0," ",Замеры!I1153)</f>
        <v xml:space="preserve"> </v>
      </c>
      <c r="H1157" s="31" t="str">
        <f>CONCATENATE(Замеры!AE1153,Замеры!U1153,Замеры!AF1153)</f>
        <v>0 0</v>
      </c>
      <c r="I1157" s="29" t="str">
        <f>CONCATENATE(Замеры!AC1153,Замеры!U1153,Замеры!AD1153)</f>
        <v>0 0</v>
      </c>
      <c r="J1157" s="31" t="str">
        <f>IF(Замеры!T1153=0," ",G1157*2.55)</f>
        <v xml:space="preserve"> </v>
      </c>
      <c r="K1157" s="29" t="str">
        <f>IF(Замеры!T1153=0," ",Замеры!AA1153)</f>
        <v xml:space="preserve"> </v>
      </c>
      <c r="L1157" s="29" t="str">
        <f>IF(Замеры!T1153=0," ",Замеры!AB1153)</f>
        <v xml:space="preserve"> </v>
      </c>
      <c r="M1157" s="29" t="str">
        <f>IF(Замеры!T1153=0," ",0.1)</f>
        <v xml:space="preserve"> </v>
      </c>
      <c r="N1157" s="29" t="str">
        <f>IF(Замеры!T1153=0," ",Замеры!T1153)</f>
        <v xml:space="preserve"> </v>
      </c>
      <c r="O1157" s="29" t="str">
        <f>Замеры!U1153</f>
        <v xml:space="preserve"> </v>
      </c>
      <c r="P1157" s="29" t="str">
        <f>Замеры!V1153</f>
        <v xml:space="preserve"> </v>
      </c>
      <c r="Q1157" s="29" t="str">
        <f>IF(Замеры!T1153=0," ","+")</f>
        <v xml:space="preserve"> </v>
      </c>
      <c r="R1157" s="32">
        <f>Замеры!S1153</f>
        <v>0</v>
      </c>
      <c r="W1157" s="33" t="e">
        <f t="shared" si="34"/>
        <v>#VALUE!</v>
      </c>
      <c r="X1157" s="31" t="s">
        <v>75</v>
      </c>
      <c r="Y1157" s="33" t="e">
        <f t="shared" si="35"/>
        <v>#VALUE!</v>
      </c>
      <c r="Z1157" s="32"/>
    </row>
    <row r="1158" spans="1:26" x14ac:dyDescent="0.3">
      <c r="A1158" s="35">
        <f>IF(Замеры!B1154=0, " ", Замеры!B1154)</f>
        <v>1149</v>
      </c>
      <c r="B1158" s="37" t="str">
        <f>CONCATENATE(Замеры!C1154,Замеры!E1154)</f>
        <v>Группа от QF</v>
      </c>
      <c r="C1158" s="35" t="str">
        <f>IF(Замеры!H1154=0," ", Замеры!H1154)</f>
        <v xml:space="preserve"> </v>
      </c>
      <c r="D1158" s="29" t="str">
        <f>IF(Замеры!T1154=0, " ", Замеры!R1154)</f>
        <v xml:space="preserve"> </v>
      </c>
      <c r="E1158" s="29" t="str">
        <f>CONCATENATE(Замеры!N1154,Замеры!Q1154,Замеры!P1154)</f>
        <v xml:space="preserve"> </v>
      </c>
      <c r="F1158" s="30" t="str">
        <f>IF(Замеры!T1154=0," ","---")</f>
        <v xml:space="preserve"> </v>
      </c>
      <c r="G1158" s="31" t="str">
        <f>IF(Замеры!T1154=0," ",Замеры!I1154)</f>
        <v xml:space="preserve"> </v>
      </c>
      <c r="H1158" s="31" t="str">
        <f>CONCATENATE(Замеры!AE1154,Замеры!U1154,Замеры!AF1154)</f>
        <v>0 0</v>
      </c>
      <c r="I1158" s="29" t="str">
        <f>CONCATENATE(Замеры!AC1154,Замеры!U1154,Замеры!AD1154)</f>
        <v>0 0</v>
      </c>
      <c r="J1158" s="31" t="str">
        <f>IF(Замеры!T1154=0," ",G1158*2.55)</f>
        <v xml:space="preserve"> </v>
      </c>
      <c r="K1158" s="29" t="str">
        <f>IF(Замеры!T1154=0," ",Замеры!AA1154)</f>
        <v xml:space="preserve"> </v>
      </c>
      <c r="L1158" s="29" t="str">
        <f>IF(Замеры!T1154=0," ",Замеры!AB1154)</f>
        <v xml:space="preserve"> </v>
      </c>
      <c r="M1158" s="29" t="str">
        <f>IF(Замеры!T1154=0," ",0.1)</f>
        <v xml:space="preserve"> </v>
      </c>
      <c r="N1158" s="29" t="str">
        <f>IF(Замеры!T1154=0," ",Замеры!T1154)</f>
        <v xml:space="preserve"> </v>
      </c>
      <c r="O1158" s="29" t="str">
        <f>Замеры!U1154</f>
        <v xml:space="preserve"> </v>
      </c>
      <c r="P1158" s="29" t="str">
        <f>Замеры!V1154</f>
        <v xml:space="preserve"> </v>
      </c>
      <c r="Q1158" s="29" t="str">
        <f>IF(Замеры!T1154=0," ","+")</f>
        <v xml:space="preserve"> </v>
      </c>
      <c r="R1158" s="32">
        <f>Замеры!S1154</f>
        <v>0</v>
      </c>
      <c r="W1158" s="33" t="e">
        <f t="shared" si="34"/>
        <v>#VALUE!</v>
      </c>
      <c r="X1158" s="31" t="s">
        <v>75</v>
      </c>
      <c r="Y1158" s="33" t="e">
        <f t="shared" si="35"/>
        <v>#VALUE!</v>
      </c>
      <c r="Z1158" s="32"/>
    </row>
    <row r="1159" spans="1:26" x14ac:dyDescent="0.3">
      <c r="A1159" s="35">
        <f>IF(Замеры!B1155=0, " ", Замеры!B1155)</f>
        <v>1150</v>
      </c>
      <c r="B1159" s="37" t="str">
        <f>CONCATENATE(Замеры!C1155,Замеры!E1155)</f>
        <v>Группа от QF</v>
      </c>
      <c r="C1159" s="35" t="str">
        <f>IF(Замеры!H1155=0," ", Замеры!H1155)</f>
        <v xml:space="preserve"> </v>
      </c>
      <c r="D1159" s="29" t="str">
        <f>IF(Замеры!T1155=0, " ", Замеры!R1155)</f>
        <v xml:space="preserve"> </v>
      </c>
      <c r="E1159" s="29" t="str">
        <f>CONCATENATE(Замеры!N1155,Замеры!Q1155,Замеры!P1155)</f>
        <v xml:space="preserve"> </v>
      </c>
      <c r="F1159" s="30" t="str">
        <f>IF(Замеры!T1155=0," ","---")</f>
        <v xml:space="preserve"> </v>
      </c>
      <c r="G1159" s="31" t="str">
        <f>IF(Замеры!T1155=0," ",Замеры!I1155)</f>
        <v xml:space="preserve"> </v>
      </c>
      <c r="H1159" s="31" t="str">
        <f>CONCATENATE(Замеры!AE1155,Замеры!U1155,Замеры!AF1155)</f>
        <v>0 0</v>
      </c>
      <c r="I1159" s="29" t="str">
        <f>CONCATENATE(Замеры!AC1155,Замеры!U1155,Замеры!AD1155)</f>
        <v>0 0</v>
      </c>
      <c r="J1159" s="31" t="str">
        <f>IF(Замеры!T1155=0," ",G1159*2.55)</f>
        <v xml:space="preserve"> </v>
      </c>
      <c r="K1159" s="29" t="str">
        <f>IF(Замеры!T1155=0," ",Замеры!AA1155)</f>
        <v xml:space="preserve"> </v>
      </c>
      <c r="L1159" s="29" t="str">
        <f>IF(Замеры!T1155=0," ",Замеры!AB1155)</f>
        <v xml:space="preserve"> </v>
      </c>
      <c r="M1159" s="29" t="str">
        <f>IF(Замеры!T1155=0," ",0.1)</f>
        <v xml:space="preserve"> </v>
      </c>
      <c r="N1159" s="29" t="str">
        <f>IF(Замеры!T1155=0," ",Замеры!T1155)</f>
        <v xml:space="preserve"> </v>
      </c>
      <c r="O1159" s="29" t="str">
        <f>Замеры!U1155</f>
        <v xml:space="preserve"> </v>
      </c>
      <c r="P1159" s="29" t="str">
        <f>Замеры!V1155</f>
        <v xml:space="preserve"> </v>
      </c>
      <c r="Q1159" s="29" t="str">
        <f>IF(Замеры!T1155=0," ","+")</f>
        <v xml:space="preserve"> </v>
      </c>
      <c r="R1159" s="32">
        <f>Замеры!S1155</f>
        <v>0</v>
      </c>
      <c r="W1159" s="33" t="e">
        <f t="shared" si="34"/>
        <v>#VALUE!</v>
      </c>
      <c r="X1159" s="31" t="s">
        <v>75</v>
      </c>
      <c r="Y1159" s="33" t="e">
        <f t="shared" si="35"/>
        <v>#VALUE!</v>
      </c>
      <c r="Z1159" s="32"/>
    </row>
    <row r="1160" spans="1:26" x14ac:dyDescent="0.3">
      <c r="A1160" s="35">
        <f>IF(Замеры!B1156=0, " ", Замеры!B1156)</f>
        <v>1151</v>
      </c>
      <c r="B1160" s="37" t="str">
        <f>CONCATENATE(Замеры!C1156,Замеры!E1156)</f>
        <v>Группа от QF</v>
      </c>
      <c r="C1160" s="35" t="str">
        <f>IF(Замеры!H1156=0," ", Замеры!H1156)</f>
        <v xml:space="preserve"> </v>
      </c>
      <c r="D1160" s="29" t="str">
        <f>IF(Замеры!T1156=0, " ", Замеры!R1156)</f>
        <v xml:space="preserve"> </v>
      </c>
      <c r="E1160" s="29" t="str">
        <f>CONCATENATE(Замеры!N1156,Замеры!Q1156,Замеры!P1156)</f>
        <v xml:space="preserve"> </v>
      </c>
      <c r="F1160" s="30" t="str">
        <f>IF(Замеры!T1156=0," ","---")</f>
        <v xml:space="preserve"> </v>
      </c>
      <c r="G1160" s="31" t="str">
        <f>IF(Замеры!T1156=0," ",Замеры!I1156)</f>
        <v xml:space="preserve"> </v>
      </c>
      <c r="H1160" s="31" t="str">
        <f>CONCATENATE(Замеры!AE1156,Замеры!U1156,Замеры!AF1156)</f>
        <v>0 0</v>
      </c>
      <c r="I1160" s="29" t="str">
        <f>CONCATENATE(Замеры!AC1156,Замеры!U1156,Замеры!AD1156)</f>
        <v>0 0</v>
      </c>
      <c r="J1160" s="31" t="str">
        <f>IF(Замеры!T1156=0," ",G1160*2.55)</f>
        <v xml:space="preserve"> </v>
      </c>
      <c r="K1160" s="29" t="str">
        <f>IF(Замеры!T1156=0," ",Замеры!AA1156)</f>
        <v xml:space="preserve"> </v>
      </c>
      <c r="L1160" s="29" t="str">
        <f>IF(Замеры!T1156=0," ",Замеры!AB1156)</f>
        <v xml:space="preserve"> </v>
      </c>
      <c r="M1160" s="29" t="str">
        <f>IF(Замеры!T1156=0," ",0.1)</f>
        <v xml:space="preserve"> </v>
      </c>
      <c r="N1160" s="29" t="str">
        <f>IF(Замеры!T1156=0," ",Замеры!T1156)</f>
        <v xml:space="preserve"> </v>
      </c>
      <c r="O1160" s="29" t="str">
        <f>Замеры!U1156</f>
        <v xml:space="preserve"> </v>
      </c>
      <c r="P1160" s="29" t="str">
        <f>Замеры!V1156</f>
        <v xml:space="preserve"> </v>
      </c>
      <c r="Q1160" s="29" t="str">
        <f>IF(Замеры!T1156=0," ","+")</f>
        <v xml:space="preserve"> </v>
      </c>
      <c r="R1160" s="32">
        <f>Замеры!S1156</f>
        <v>0</v>
      </c>
      <c r="W1160" s="33" t="e">
        <f t="shared" si="34"/>
        <v>#VALUE!</v>
      </c>
      <c r="X1160" s="31" t="s">
        <v>75</v>
      </c>
      <c r="Y1160" s="33" t="e">
        <f t="shared" si="35"/>
        <v>#VALUE!</v>
      </c>
      <c r="Z1160" s="32"/>
    </row>
    <row r="1161" spans="1:26" x14ac:dyDescent="0.3">
      <c r="A1161" s="35">
        <f>IF(Замеры!B1157=0, " ", Замеры!B1157)</f>
        <v>1152</v>
      </c>
      <c r="B1161" s="37" t="str">
        <f>CONCATENATE(Замеры!C1157,Замеры!E1157)</f>
        <v>Группа от QF</v>
      </c>
      <c r="C1161" s="35" t="str">
        <f>IF(Замеры!H1157=0," ", Замеры!H1157)</f>
        <v xml:space="preserve"> </v>
      </c>
      <c r="D1161" s="29" t="str">
        <f>IF(Замеры!T1157=0, " ", Замеры!R1157)</f>
        <v xml:space="preserve"> </v>
      </c>
      <c r="E1161" s="29" t="str">
        <f>CONCATENATE(Замеры!N1157,Замеры!Q1157,Замеры!P1157)</f>
        <v xml:space="preserve"> </v>
      </c>
      <c r="F1161" s="30" t="str">
        <f>IF(Замеры!T1157=0," ","---")</f>
        <v xml:space="preserve"> </v>
      </c>
      <c r="G1161" s="31" t="str">
        <f>IF(Замеры!T1157=0," ",Замеры!I1157)</f>
        <v xml:space="preserve"> </v>
      </c>
      <c r="H1161" s="31" t="str">
        <f>CONCATENATE(Замеры!AE1157,Замеры!U1157,Замеры!AF1157)</f>
        <v>0 0</v>
      </c>
      <c r="I1161" s="29" t="str">
        <f>CONCATENATE(Замеры!AC1157,Замеры!U1157,Замеры!AD1157)</f>
        <v>0 0</v>
      </c>
      <c r="J1161" s="31" t="str">
        <f>IF(Замеры!T1157=0," ",G1161*2.55)</f>
        <v xml:space="preserve"> </v>
      </c>
      <c r="K1161" s="29" t="str">
        <f>IF(Замеры!T1157=0," ",Замеры!AA1157)</f>
        <v xml:space="preserve"> </v>
      </c>
      <c r="L1161" s="29" t="str">
        <f>IF(Замеры!T1157=0," ",Замеры!AB1157)</f>
        <v xml:space="preserve"> </v>
      </c>
      <c r="M1161" s="29" t="str">
        <f>IF(Замеры!T1157=0," ",0.1)</f>
        <v xml:space="preserve"> </v>
      </c>
      <c r="N1161" s="29" t="str">
        <f>IF(Замеры!T1157=0," ",Замеры!T1157)</f>
        <v xml:space="preserve"> </v>
      </c>
      <c r="O1161" s="29" t="str">
        <f>Замеры!U1157</f>
        <v xml:space="preserve"> </v>
      </c>
      <c r="P1161" s="29" t="str">
        <f>Замеры!V1157</f>
        <v xml:space="preserve"> </v>
      </c>
      <c r="Q1161" s="29" t="str">
        <f>IF(Замеры!T1157=0," ","+")</f>
        <v xml:space="preserve"> </v>
      </c>
      <c r="R1161" s="32">
        <f>Замеры!S1157</f>
        <v>0</v>
      </c>
      <c r="W1161" s="33" t="e">
        <f t="shared" si="34"/>
        <v>#VALUE!</v>
      </c>
      <c r="X1161" s="31" t="s">
        <v>75</v>
      </c>
      <c r="Y1161" s="33" t="e">
        <f t="shared" si="35"/>
        <v>#VALUE!</v>
      </c>
      <c r="Z1161" s="32"/>
    </row>
    <row r="1162" spans="1:26" x14ac:dyDescent="0.3">
      <c r="A1162" s="35">
        <f>IF(Замеры!B1158=0, " ", Замеры!B1158)</f>
        <v>1153</v>
      </c>
      <c r="B1162" s="37" t="str">
        <f>CONCATENATE(Замеры!C1158,Замеры!E1158)</f>
        <v>Группа от QF</v>
      </c>
      <c r="C1162" s="35" t="str">
        <f>IF(Замеры!H1158=0," ", Замеры!H1158)</f>
        <v xml:space="preserve"> </v>
      </c>
      <c r="D1162" s="29" t="str">
        <f>IF(Замеры!T1158=0, " ", Замеры!R1158)</f>
        <v xml:space="preserve"> </v>
      </c>
      <c r="E1162" s="29" t="str">
        <f>CONCATENATE(Замеры!N1158,Замеры!Q1158,Замеры!P1158)</f>
        <v xml:space="preserve"> </v>
      </c>
      <c r="F1162" s="30" t="str">
        <f>IF(Замеры!T1158=0," ","---")</f>
        <v xml:space="preserve"> </v>
      </c>
      <c r="G1162" s="31" t="str">
        <f>IF(Замеры!T1158=0," ",Замеры!I1158)</f>
        <v xml:space="preserve"> </v>
      </c>
      <c r="H1162" s="31" t="str">
        <f>CONCATENATE(Замеры!AE1158,Замеры!U1158,Замеры!AF1158)</f>
        <v>0 0</v>
      </c>
      <c r="I1162" s="29" t="str">
        <f>CONCATENATE(Замеры!AC1158,Замеры!U1158,Замеры!AD1158)</f>
        <v>0 0</v>
      </c>
      <c r="J1162" s="31" t="str">
        <f>IF(Замеры!T1158=0," ",G1162*2.55)</f>
        <v xml:space="preserve"> </v>
      </c>
      <c r="K1162" s="29" t="str">
        <f>IF(Замеры!T1158=0," ",Замеры!AA1158)</f>
        <v xml:space="preserve"> </v>
      </c>
      <c r="L1162" s="29" t="str">
        <f>IF(Замеры!T1158=0," ",Замеры!AB1158)</f>
        <v xml:space="preserve"> </v>
      </c>
      <c r="M1162" s="29" t="str">
        <f>IF(Замеры!T1158=0," ",0.1)</f>
        <v xml:space="preserve"> </v>
      </c>
      <c r="N1162" s="29" t="str">
        <f>IF(Замеры!T1158=0," ",Замеры!T1158)</f>
        <v xml:space="preserve"> </v>
      </c>
      <c r="O1162" s="29" t="str">
        <f>Замеры!U1158</f>
        <v xml:space="preserve"> </v>
      </c>
      <c r="P1162" s="29" t="str">
        <f>Замеры!V1158</f>
        <v xml:space="preserve"> </v>
      </c>
      <c r="Q1162" s="29" t="str">
        <f>IF(Замеры!T1158=0," ","+")</f>
        <v xml:space="preserve"> </v>
      </c>
      <c r="R1162" s="32">
        <f>Замеры!S1158</f>
        <v>0</v>
      </c>
      <c r="W1162" s="33" t="e">
        <f t="shared" ref="W1162:W1225" si="36">G1162*1.13</f>
        <v>#VALUE!</v>
      </c>
      <c r="X1162" s="31" t="s">
        <v>75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IF(Замеры!B1159=0, " ", Замеры!B1159)</f>
        <v>1154</v>
      </c>
      <c r="B1163" s="37" t="str">
        <f>CONCATENATE(Замеры!C1159,Замеры!E1159)</f>
        <v>Группа от QF</v>
      </c>
      <c r="C1163" s="35" t="str">
        <f>IF(Замеры!H1159=0," ", Замеры!H1159)</f>
        <v xml:space="preserve"> </v>
      </c>
      <c r="D1163" s="29" t="str">
        <f>IF(Замеры!T1159=0, " ", Замеры!R1159)</f>
        <v xml:space="preserve"> </v>
      </c>
      <c r="E1163" s="29" t="str">
        <f>CONCATENATE(Замеры!N1159,Замеры!Q1159,Замеры!P1159)</f>
        <v xml:space="preserve"> </v>
      </c>
      <c r="F1163" s="30" t="str">
        <f>IF(Замеры!T1159=0," ","---")</f>
        <v xml:space="preserve"> </v>
      </c>
      <c r="G1163" s="31" t="str">
        <f>IF(Замеры!T1159=0," ",Замеры!I1159)</f>
        <v xml:space="preserve"> </v>
      </c>
      <c r="H1163" s="31" t="str">
        <f>CONCATENATE(Замеры!AE1159,Замеры!U1159,Замеры!AF1159)</f>
        <v>0 0</v>
      </c>
      <c r="I1163" s="29" t="str">
        <f>CONCATENATE(Замеры!AC1159,Замеры!U1159,Замеры!AD1159)</f>
        <v>0 0</v>
      </c>
      <c r="J1163" s="31" t="str">
        <f>IF(Замеры!T1159=0," ",G1163*2.55)</f>
        <v xml:space="preserve"> </v>
      </c>
      <c r="K1163" s="29" t="str">
        <f>IF(Замеры!T1159=0," ",Замеры!AA1159)</f>
        <v xml:space="preserve"> </v>
      </c>
      <c r="L1163" s="29" t="str">
        <f>IF(Замеры!T1159=0," ",Замеры!AB1159)</f>
        <v xml:space="preserve"> </v>
      </c>
      <c r="M1163" s="29" t="str">
        <f>IF(Замеры!T1159=0," ",0.1)</f>
        <v xml:space="preserve"> </v>
      </c>
      <c r="N1163" s="29" t="str">
        <f>IF(Замеры!T1159=0," ",Замеры!T1159)</f>
        <v xml:space="preserve"> </v>
      </c>
      <c r="O1163" s="29" t="str">
        <f>Замеры!U1159</f>
        <v xml:space="preserve"> </v>
      </c>
      <c r="P1163" s="29" t="str">
        <f>Замеры!V1159</f>
        <v xml:space="preserve"> </v>
      </c>
      <c r="Q1163" s="29" t="str">
        <f>IF(Замеры!T1159=0," ","+")</f>
        <v xml:space="preserve"> </v>
      </c>
      <c r="R1163" s="32">
        <f>Замеры!S1159</f>
        <v>0</v>
      </c>
      <c r="W1163" s="33" t="e">
        <f t="shared" si="36"/>
        <v>#VALUE!</v>
      </c>
      <c r="X1163" s="31" t="s">
        <v>75</v>
      </c>
      <c r="Y1163" s="33" t="e">
        <f t="shared" si="37"/>
        <v>#VALUE!</v>
      </c>
      <c r="Z1163" s="32"/>
    </row>
    <row r="1164" spans="1:26" x14ac:dyDescent="0.3">
      <c r="A1164" s="35">
        <f>IF(Замеры!B1160=0, " ", Замеры!B1160)</f>
        <v>1155</v>
      </c>
      <c r="B1164" s="37" t="str">
        <f>CONCATENATE(Замеры!C1160,Замеры!E1160)</f>
        <v>Группа от QF</v>
      </c>
      <c r="C1164" s="35" t="str">
        <f>IF(Замеры!H1160=0," ", Замеры!H1160)</f>
        <v xml:space="preserve"> </v>
      </c>
      <c r="D1164" s="29" t="str">
        <f>IF(Замеры!T1160=0, " ", Замеры!R1160)</f>
        <v xml:space="preserve"> </v>
      </c>
      <c r="E1164" s="29" t="str">
        <f>CONCATENATE(Замеры!N1160,Замеры!Q1160,Замеры!P1160)</f>
        <v xml:space="preserve"> </v>
      </c>
      <c r="F1164" s="30" t="str">
        <f>IF(Замеры!T1160=0," ","---")</f>
        <v xml:space="preserve"> </v>
      </c>
      <c r="G1164" s="31" t="str">
        <f>IF(Замеры!T1160=0," ",Замеры!I1160)</f>
        <v xml:space="preserve"> </v>
      </c>
      <c r="H1164" s="31" t="str">
        <f>CONCATENATE(Замеры!AE1160,Замеры!U1160,Замеры!AF1160)</f>
        <v>0 0</v>
      </c>
      <c r="I1164" s="29" t="str">
        <f>CONCATENATE(Замеры!AC1160,Замеры!U1160,Замеры!AD1160)</f>
        <v>0 0</v>
      </c>
      <c r="J1164" s="31" t="str">
        <f>IF(Замеры!T1160=0," ",G1164*2.55)</f>
        <v xml:space="preserve"> </v>
      </c>
      <c r="K1164" s="29" t="str">
        <f>IF(Замеры!T1160=0," ",Замеры!AA1160)</f>
        <v xml:space="preserve"> </v>
      </c>
      <c r="L1164" s="29" t="str">
        <f>IF(Замеры!T1160=0," ",Замеры!AB1160)</f>
        <v xml:space="preserve"> </v>
      </c>
      <c r="M1164" s="29" t="str">
        <f>IF(Замеры!T1160=0," ",0.1)</f>
        <v xml:space="preserve"> </v>
      </c>
      <c r="N1164" s="29" t="str">
        <f>IF(Замеры!T1160=0," ",Замеры!T1160)</f>
        <v xml:space="preserve"> </v>
      </c>
      <c r="O1164" s="29" t="str">
        <f>Замеры!U1160</f>
        <v xml:space="preserve"> </v>
      </c>
      <c r="P1164" s="29" t="str">
        <f>Замеры!V1160</f>
        <v xml:space="preserve"> </v>
      </c>
      <c r="Q1164" s="29" t="str">
        <f>IF(Замеры!T1160=0," ","+")</f>
        <v xml:space="preserve"> </v>
      </c>
      <c r="R1164" s="32">
        <f>Замеры!S1160</f>
        <v>0</v>
      </c>
      <c r="W1164" s="33" t="e">
        <f t="shared" si="36"/>
        <v>#VALUE!</v>
      </c>
      <c r="X1164" s="31" t="s">
        <v>75</v>
      </c>
      <c r="Y1164" s="33" t="e">
        <f t="shared" si="37"/>
        <v>#VALUE!</v>
      </c>
      <c r="Z1164" s="32"/>
    </row>
    <row r="1165" spans="1:26" x14ac:dyDescent="0.3">
      <c r="A1165" s="35">
        <f>IF(Замеры!B1161=0, " ", Замеры!B1161)</f>
        <v>1156</v>
      </c>
      <c r="B1165" s="37" t="str">
        <f>CONCATENATE(Замеры!C1161,Замеры!E1161)</f>
        <v>Группа от QF</v>
      </c>
      <c r="C1165" s="35" t="str">
        <f>IF(Замеры!H1161=0," ", Замеры!H1161)</f>
        <v xml:space="preserve"> </v>
      </c>
      <c r="D1165" s="29" t="str">
        <f>IF(Замеры!T1161=0, " ", Замеры!R1161)</f>
        <v xml:space="preserve"> </v>
      </c>
      <c r="E1165" s="29" t="str">
        <f>CONCATENATE(Замеры!N1161,Замеры!Q1161,Замеры!P1161)</f>
        <v xml:space="preserve"> </v>
      </c>
      <c r="F1165" s="30" t="str">
        <f>IF(Замеры!T1161=0," ","---")</f>
        <v xml:space="preserve"> </v>
      </c>
      <c r="G1165" s="31" t="str">
        <f>IF(Замеры!T1161=0," ",Замеры!I1161)</f>
        <v xml:space="preserve"> </v>
      </c>
      <c r="H1165" s="31" t="str">
        <f>CONCATENATE(Замеры!AE1161,Замеры!U1161,Замеры!AF1161)</f>
        <v>0 0</v>
      </c>
      <c r="I1165" s="29" t="str">
        <f>CONCATENATE(Замеры!AC1161,Замеры!U1161,Замеры!AD1161)</f>
        <v>0 0</v>
      </c>
      <c r="J1165" s="31" t="str">
        <f>IF(Замеры!T1161=0," ",G1165*2.55)</f>
        <v xml:space="preserve"> </v>
      </c>
      <c r="K1165" s="29" t="str">
        <f>IF(Замеры!T1161=0," ",Замеры!AA1161)</f>
        <v xml:space="preserve"> </v>
      </c>
      <c r="L1165" s="29" t="str">
        <f>IF(Замеры!T1161=0," ",Замеры!AB1161)</f>
        <v xml:space="preserve"> </v>
      </c>
      <c r="M1165" s="29" t="str">
        <f>IF(Замеры!T1161=0," ",0.1)</f>
        <v xml:space="preserve"> </v>
      </c>
      <c r="N1165" s="29" t="str">
        <f>IF(Замеры!T1161=0," ",Замеры!T1161)</f>
        <v xml:space="preserve"> </v>
      </c>
      <c r="O1165" s="29" t="str">
        <f>Замеры!U1161</f>
        <v xml:space="preserve"> </v>
      </c>
      <c r="P1165" s="29" t="str">
        <f>Замеры!V1161</f>
        <v xml:space="preserve"> </v>
      </c>
      <c r="Q1165" s="29" t="str">
        <f>IF(Замеры!T1161=0," ","+")</f>
        <v xml:space="preserve"> </v>
      </c>
      <c r="R1165" s="32">
        <f>Замеры!S1161</f>
        <v>0</v>
      </c>
      <c r="W1165" s="33" t="e">
        <f t="shared" si="36"/>
        <v>#VALUE!</v>
      </c>
      <c r="X1165" s="31" t="s">
        <v>75</v>
      </c>
      <c r="Y1165" s="33" t="e">
        <f t="shared" si="37"/>
        <v>#VALUE!</v>
      </c>
      <c r="Z1165" s="32"/>
    </row>
    <row r="1166" spans="1:26" x14ac:dyDescent="0.3">
      <c r="A1166" s="35">
        <f>IF(Замеры!B1162=0, " ", Замеры!B1162)</f>
        <v>1157</v>
      </c>
      <c r="B1166" s="37" t="str">
        <f>CONCATENATE(Замеры!C1162,Замеры!E1162)</f>
        <v>Группа от QF</v>
      </c>
      <c r="C1166" s="35" t="str">
        <f>IF(Замеры!H1162=0," ", Замеры!H1162)</f>
        <v xml:space="preserve"> </v>
      </c>
      <c r="D1166" s="29" t="str">
        <f>IF(Замеры!T1162=0, " ", Замеры!R1162)</f>
        <v xml:space="preserve"> </v>
      </c>
      <c r="E1166" s="29" t="str">
        <f>CONCATENATE(Замеры!N1162,Замеры!Q1162,Замеры!P1162)</f>
        <v xml:space="preserve"> </v>
      </c>
      <c r="F1166" s="30" t="str">
        <f>IF(Замеры!T1162=0," ","---")</f>
        <v xml:space="preserve"> </v>
      </c>
      <c r="G1166" s="31" t="str">
        <f>IF(Замеры!T1162=0," ",Замеры!I1162)</f>
        <v xml:space="preserve"> </v>
      </c>
      <c r="H1166" s="31" t="str">
        <f>CONCATENATE(Замеры!AE1162,Замеры!U1162,Замеры!AF1162)</f>
        <v>0 0</v>
      </c>
      <c r="I1166" s="29" t="str">
        <f>CONCATENATE(Замеры!AC1162,Замеры!U1162,Замеры!AD1162)</f>
        <v>0 0</v>
      </c>
      <c r="J1166" s="31" t="str">
        <f>IF(Замеры!T1162=0," ",G1166*2.55)</f>
        <v xml:space="preserve"> </v>
      </c>
      <c r="K1166" s="29" t="str">
        <f>IF(Замеры!T1162=0," ",Замеры!AA1162)</f>
        <v xml:space="preserve"> </v>
      </c>
      <c r="L1166" s="29" t="str">
        <f>IF(Замеры!T1162=0," ",Замеры!AB1162)</f>
        <v xml:space="preserve"> </v>
      </c>
      <c r="M1166" s="29" t="str">
        <f>IF(Замеры!T1162=0," ",0.1)</f>
        <v xml:space="preserve"> </v>
      </c>
      <c r="N1166" s="29" t="str">
        <f>IF(Замеры!T1162=0," ",Замеры!T1162)</f>
        <v xml:space="preserve"> </v>
      </c>
      <c r="O1166" s="29" t="str">
        <f>Замеры!U1162</f>
        <v xml:space="preserve"> </v>
      </c>
      <c r="P1166" s="29" t="str">
        <f>Замеры!V1162</f>
        <v xml:space="preserve"> </v>
      </c>
      <c r="Q1166" s="29" t="str">
        <f>IF(Замеры!T1162=0," ","+")</f>
        <v xml:space="preserve"> </v>
      </c>
      <c r="R1166" s="32">
        <f>Замеры!S1162</f>
        <v>0</v>
      </c>
      <c r="W1166" s="33" t="e">
        <f t="shared" si="36"/>
        <v>#VALUE!</v>
      </c>
      <c r="X1166" s="31" t="s">
        <v>75</v>
      </c>
      <c r="Y1166" s="33" t="e">
        <f t="shared" si="37"/>
        <v>#VALUE!</v>
      </c>
      <c r="Z1166" s="32"/>
    </row>
    <row r="1167" spans="1:26" x14ac:dyDescent="0.3">
      <c r="A1167" s="35">
        <f>IF(Замеры!B1163=0, " ", Замеры!B1163)</f>
        <v>1158</v>
      </c>
      <c r="B1167" s="37" t="str">
        <f>CONCATENATE(Замеры!C1163,Замеры!E1163)</f>
        <v>Группа от QF</v>
      </c>
      <c r="C1167" s="35" t="str">
        <f>IF(Замеры!H1163=0," ", Замеры!H1163)</f>
        <v xml:space="preserve"> </v>
      </c>
      <c r="D1167" s="29" t="str">
        <f>IF(Замеры!T1163=0, " ", Замеры!R1163)</f>
        <v xml:space="preserve"> </v>
      </c>
      <c r="E1167" s="29" t="str">
        <f>CONCATENATE(Замеры!N1163,Замеры!Q1163,Замеры!P1163)</f>
        <v xml:space="preserve"> </v>
      </c>
      <c r="F1167" s="30" t="str">
        <f>IF(Замеры!T1163=0," ","---")</f>
        <v xml:space="preserve"> </v>
      </c>
      <c r="G1167" s="31" t="str">
        <f>IF(Замеры!T1163=0," ",Замеры!I1163)</f>
        <v xml:space="preserve"> </v>
      </c>
      <c r="H1167" s="31" t="str">
        <f>CONCATENATE(Замеры!AE1163,Замеры!U1163,Замеры!AF1163)</f>
        <v>0 0</v>
      </c>
      <c r="I1167" s="29" t="str">
        <f>CONCATENATE(Замеры!AC1163,Замеры!U1163,Замеры!AD1163)</f>
        <v>0 0</v>
      </c>
      <c r="J1167" s="31" t="str">
        <f>IF(Замеры!T1163=0," ",G1167*2.55)</f>
        <v xml:space="preserve"> </v>
      </c>
      <c r="K1167" s="29" t="str">
        <f>IF(Замеры!T1163=0," ",Замеры!AA1163)</f>
        <v xml:space="preserve"> </v>
      </c>
      <c r="L1167" s="29" t="str">
        <f>IF(Замеры!T1163=0," ",Замеры!AB1163)</f>
        <v xml:space="preserve"> </v>
      </c>
      <c r="M1167" s="29" t="str">
        <f>IF(Замеры!T1163=0," ",0.1)</f>
        <v xml:space="preserve"> </v>
      </c>
      <c r="N1167" s="29" t="str">
        <f>IF(Замеры!T1163=0," ",Замеры!T1163)</f>
        <v xml:space="preserve"> </v>
      </c>
      <c r="O1167" s="29" t="str">
        <f>Замеры!U1163</f>
        <v xml:space="preserve"> </v>
      </c>
      <c r="P1167" s="29" t="str">
        <f>Замеры!V1163</f>
        <v xml:space="preserve"> </v>
      </c>
      <c r="Q1167" s="29" t="str">
        <f>IF(Замеры!T1163=0," ","+")</f>
        <v xml:space="preserve"> </v>
      </c>
      <c r="R1167" s="32">
        <f>Замеры!S1163</f>
        <v>0</v>
      </c>
      <c r="W1167" s="33" t="e">
        <f t="shared" si="36"/>
        <v>#VALUE!</v>
      </c>
      <c r="X1167" s="31" t="s">
        <v>75</v>
      </c>
      <c r="Y1167" s="33" t="e">
        <f t="shared" si="37"/>
        <v>#VALUE!</v>
      </c>
      <c r="Z1167" s="32"/>
    </row>
    <row r="1168" spans="1:26" x14ac:dyDescent="0.3">
      <c r="A1168" s="35">
        <f>IF(Замеры!B1164=0, " ", Замеры!B1164)</f>
        <v>1159</v>
      </c>
      <c r="B1168" s="37" t="str">
        <f>CONCATENATE(Замеры!C1164,Замеры!E1164)</f>
        <v>Группа от QF</v>
      </c>
      <c r="C1168" s="35" t="str">
        <f>IF(Замеры!H1164=0," ", Замеры!H1164)</f>
        <v xml:space="preserve"> </v>
      </c>
      <c r="D1168" s="29" t="str">
        <f>IF(Замеры!T1164=0, " ", Замеры!R1164)</f>
        <v xml:space="preserve"> </v>
      </c>
      <c r="E1168" s="29" t="str">
        <f>CONCATENATE(Замеры!N1164,Замеры!Q1164,Замеры!P1164)</f>
        <v xml:space="preserve"> </v>
      </c>
      <c r="F1168" s="30" t="str">
        <f>IF(Замеры!T1164=0," ","---")</f>
        <v xml:space="preserve"> </v>
      </c>
      <c r="G1168" s="31" t="str">
        <f>IF(Замеры!T1164=0," ",Замеры!I1164)</f>
        <v xml:space="preserve"> </v>
      </c>
      <c r="H1168" s="31" t="str">
        <f>CONCATENATE(Замеры!AE1164,Замеры!U1164,Замеры!AF1164)</f>
        <v>0 0</v>
      </c>
      <c r="I1168" s="29" t="str">
        <f>CONCATENATE(Замеры!AC1164,Замеры!U1164,Замеры!AD1164)</f>
        <v>0 0</v>
      </c>
      <c r="J1168" s="31" t="str">
        <f>IF(Замеры!T1164=0," ",G1168*2.55)</f>
        <v xml:space="preserve"> </v>
      </c>
      <c r="K1168" s="29" t="str">
        <f>IF(Замеры!T1164=0," ",Замеры!AA1164)</f>
        <v xml:space="preserve"> </v>
      </c>
      <c r="L1168" s="29" t="str">
        <f>IF(Замеры!T1164=0," ",Замеры!AB1164)</f>
        <v xml:space="preserve"> </v>
      </c>
      <c r="M1168" s="29" t="str">
        <f>IF(Замеры!T1164=0," ",0.1)</f>
        <v xml:space="preserve"> </v>
      </c>
      <c r="N1168" s="29" t="str">
        <f>IF(Замеры!T1164=0," ",Замеры!T1164)</f>
        <v xml:space="preserve"> </v>
      </c>
      <c r="O1168" s="29" t="str">
        <f>Замеры!U1164</f>
        <v xml:space="preserve"> </v>
      </c>
      <c r="P1168" s="29" t="str">
        <f>Замеры!V1164</f>
        <v xml:space="preserve"> </v>
      </c>
      <c r="Q1168" s="29" t="str">
        <f>IF(Замеры!T1164=0," ","+")</f>
        <v xml:space="preserve"> </v>
      </c>
      <c r="R1168" s="32">
        <f>Замеры!S1164</f>
        <v>0</v>
      </c>
      <c r="W1168" s="33" t="e">
        <f t="shared" si="36"/>
        <v>#VALUE!</v>
      </c>
      <c r="X1168" s="31" t="s">
        <v>75</v>
      </c>
      <c r="Y1168" s="33" t="e">
        <f t="shared" si="37"/>
        <v>#VALUE!</v>
      </c>
      <c r="Z1168" s="32"/>
    </row>
    <row r="1169" spans="1:26" x14ac:dyDescent="0.3">
      <c r="A1169" s="35">
        <f>IF(Замеры!B1165=0, " ", Замеры!B1165)</f>
        <v>1160</v>
      </c>
      <c r="B1169" s="37" t="str">
        <f>CONCATENATE(Замеры!C1165,Замеры!E1165)</f>
        <v>Группа от QF</v>
      </c>
      <c r="C1169" s="35" t="str">
        <f>IF(Замеры!H1165=0," ", Замеры!H1165)</f>
        <v xml:space="preserve"> </v>
      </c>
      <c r="D1169" s="29" t="str">
        <f>IF(Замеры!T1165=0, " ", Замеры!R1165)</f>
        <v xml:space="preserve"> </v>
      </c>
      <c r="E1169" s="29" t="str">
        <f>CONCATENATE(Замеры!N1165,Замеры!Q1165,Замеры!P1165)</f>
        <v xml:space="preserve"> </v>
      </c>
      <c r="F1169" s="30" t="str">
        <f>IF(Замеры!T1165=0," ","---")</f>
        <v xml:space="preserve"> </v>
      </c>
      <c r="G1169" s="31" t="str">
        <f>IF(Замеры!T1165=0," ",Замеры!I1165)</f>
        <v xml:space="preserve"> </v>
      </c>
      <c r="H1169" s="31" t="str">
        <f>CONCATENATE(Замеры!AE1165,Замеры!U1165,Замеры!AF1165)</f>
        <v>0 0</v>
      </c>
      <c r="I1169" s="29" t="str">
        <f>CONCATENATE(Замеры!AC1165,Замеры!U1165,Замеры!AD1165)</f>
        <v>0 0</v>
      </c>
      <c r="J1169" s="31" t="str">
        <f>IF(Замеры!T1165=0," ",G1169*2.55)</f>
        <v xml:space="preserve"> </v>
      </c>
      <c r="K1169" s="29" t="str">
        <f>IF(Замеры!T1165=0," ",Замеры!AA1165)</f>
        <v xml:space="preserve"> </v>
      </c>
      <c r="L1169" s="29" t="str">
        <f>IF(Замеры!T1165=0," ",Замеры!AB1165)</f>
        <v xml:space="preserve"> </v>
      </c>
      <c r="M1169" s="29" t="str">
        <f>IF(Замеры!T1165=0," ",0.1)</f>
        <v xml:space="preserve"> </v>
      </c>
      <c r="N1169" s="29" t="str">
        <f>IF(Замеры!T1165=0," ",Замеры!T1165)</f>
        <v xml:space="preserve"> </v>
      </c>
      <c r="O1169" s="29" t="str">
        <f>Замеры!U1165</f>
        <v xml:space="preserve"> </v>
      </c>
      <c r="P1169" s="29" t="str">
        <f>Замеры!V1165</f>
        <v xml:space="preserve"> </v>
      </c>
      <c r="Q1169" s="29" t="str">
        <f>IF(Замеры!T1165=0," ","+")</f>
        <v xml:space="preserve"> </v>
      </c>
      <c r="R1169" s="32">
        <f>Замеры!S1165</f>
        <v>0</v>
      </c>
      <c r="W1169" s="33" t="e">
        <f t="shared" si="36"/>
        <v>#VALUE!</v>
      </c>
      <c r="X1169" s="31" t="s">
        <v>75</v>
      </c>
      <c r="Y1169" s="33" t="e">
        <f t="shared" si="37"/>
        <v>#VALUE!</v>
      </c>
      <c r="Z1169" s="32"/>
    </row>
    <row r="1170" spans="1:26" x14ac:dyDescent="0.3">
      <c r="A1170" s="35">
        <f>IF(Замеры!B1166=0, " ", Замеры!B1166)</f>
        <v>1161</v>
      </c>
      <c r="B1170" s="37" t="str">
        <f>CONCATENATE(Замеры!C1166,Замеры!E1166)</f>
        <v>Группа от QF</v>
      </c>
      <c r="C1170" s="35" t="str">
        <f>IF(Замеры!H1166=0," ", Замеры!H1166)</f>
        <v xml:space="preserve"> </v>
      </c>
      <c r="D1170" s="29" t="str">
        <f>IF(Замеры!T1166=0, " ", Замеры!R1166)</f>
        <v xml:space="preserve"> </v>
      </c>
      <c r="E1170" s="29" t="str">
        <f>CONCATENATE(Замеры!N1166,Замеры!Q1166,Замеры!P1166)</f>
        <v xml:space="preserve"> </v>
      </c>
      <c r="F1170" s="30" t="str">
        <f>IF(Замеры!T1166=0," ","---")</f>
        <v xml:space="preserve"> </v>
      </c>
      <c r="G1170" s="31" t="str">
        <f>IF(Замеры!T1166=0," ",Замеры!I1166)</f>
        <v xml:space="preserve"> </v>
      </c>
      <c r="H1170" s="31" t="str">
        <f>CONCATENATE(Замеры!AE1166,Замеры!U1166,Замеры!AF1166)</f>
        <v>0 0</v>
      </c>
      <c r="I1170" s="29" t="str">
        <f>CONCATENATE(Замеры!AC1166,Замеры!U1166,Замеры!AD1166)</f>
        <v>0 0</v>
      </c>
      <c r="J1170" s="31" t="str">
        <f>IF(Замеры!T1166=0," ",G1170*2.55)</f>
        <v xml:space="preserve"> </v>
      </c>
      <c r="K1170" s="29" t="str">
        <f>IF(Замеры!T1166=0," ",Замеры!AA1166)</f>
        <v xml:space="preserve"> </v>
      </c>
      <c r="L1170" s="29" t="str">
        <f>IF(Замеры!T1166=0," ",Замеры!AB1166)</f>
        <v xml:space="preserve"> </v>
      </c>
      <c r="M1170" s="29" t="str">
        <f>IF(Замеры!T1166=0," ",0.1)</f>
        <v xml:space="preserve"> </v>
      </c>
      <c r="N1170" s="29" t="str">
        <f>IF(Замеры!T1166=0," ",Замеры!T1166)</f>
        <v xml:space="preserve"> </v>
      </c>
      <c r="O1170" s="29" t="str">
        <f>Замеры!U1166</f>
        <v xml:space="preserve"> </v>
      </c>
      <c r="P1170" s="29" t="str">
        <f>Замеры!V1166</f>
        <v xml:space="preserve"> </v>
      </c>
      <c r="Q1170" s="29" t="str">
        <f>IF(Замеры!T1166=0," ","+")</f>
        <v xml:space="preserve"> </v>
      </c>
      <c r="R1170" s="32">
        <f>Замеры!S1166</f>
        <v>0</v>
      </c>
      <c r="W1170" s="33" t="e">
        <f t="shared" si="36"/>
        <v>#VALUE!</v>
      </c>
      <c r="X1170" s="31" t="s">
        <v>75</v>
      </c>
      <c r="Y1170" s="33" t="e">
        <f t="shared" si="37"/>
        <v>#VALUE!</v>
      </c>
      <c r="Z1170" s="32"/>
    </row>
    <row r="1171" spans="1:26" x14ac:dyDescent="0.3">
      <c r="A1171" s="35">
        <f>IF(Замеры!B1167=0, " ", Замеры!B1167)</f>
        <v>1162</v>
      </c>
      <c r="B1171" s="37" t="str">
        <f>CONCATENATE(Замеры!C1167,Замеры!E1167)</f>
        <v>Группа от QF</v>
      </c>
      <c r="C1171" s="35" t="str">
        <f>IF(Замеры!H1167=0," ", Замеры!H1167)</f>
        <v xml:space="preserve"> </v>
      </c>
      <c r="D1171" s="29" t="str">
        <f>IF(Замеры!T1167=0, " ", Замеры!R1167)</f>
        <v xml:space="preserve"> </v>
      </c>
      <c r="E1171" s="29" t="str">
        <f>CONCATENATE(Замеры!N1167,Замеры!Q1167,Замеры!P1167)</f>
        <v xml:space="preserve"> </v>
      </c>
      <c r="F1171" s="30" t="str">
        <f>IF(Замеры!T1167=0," ","---")</f>
        <v xml:space="preserve"> </v>
      </c>
      <c r="G1171" s="31" t="str">
        <f>IF(Замеры!T1167=0," ",Замеры!I1167)</f>
        <v xml:space="preserve"> </v>
      </c>
      <c r="H1171" s="31" t="str">
        <f>CONCATENATE(Замеры!AE1167,Замеры!U1167,Замеры!AF1167)</f>
        <v>0 0</v>
      </c>
      <c r="I1171" s="29" t="str">
        <f>CONCATENATE(Замеры!AC1167,Замеры!U1167,Замеры!AD1167)</f>
        <v>0 0</v>
      </c>
      <c r="J1171" s="31" t="str">
        <f>IF(Замеры!T1167=0," ",G1171*2.55)</f>
        <v xml:space="preserve"> </v>
      </c>
      <c r="K1171" s="29" t="str">
        <f>IF(Замеры!T1167=0," ",Замеры!AA1167)</f>
        <v xml:space="preserve"> </v>
      </c>
      <c r="L1171" s="29" t="str">
        <f>IF(Замеры!T1167=0," ",Замеры!AB1167)</f>
        <v xml:space="preserve"> </v>
      </c>
      <c r="M1171" s="29" t="str">
        <f>IF(Замеры!T1167=0," ",0.1)</f>
        <v xml:space="preserve"> </v>
      </c>
      <c r="N1171" s="29" t="str">
        <f>IF(Замеры!T1167=0," ",Замеры!T1167)</f>
        <v xml:space="preserve"> </v>
      </c>
      <c r="O1171" s="29" t="str">
        <f>Замеры!U1167</f>
        <v xml:space="preserve"> </v>
      </c>
      <c r="P1171" s="29" t="str">
        <f>Замеры!V1167</f>
        <v xml:space="preserve"> </v>
      </c>
      <c r="Q1171" s="29" t="str">
        <f>IF(Замеры!T1167=0," ","+")</f>
        <v xml:space="preserve"> </v>
      </c>
      <c r="R1171" s="32">
        <f>Замеры!S1167</f>
        <v>0</v>
      </c>
      <c r="W1171" s="33" t="e">
        <f t="shared" si="36"/>
        <v>#VALUE!</v>
      </c>
      <c r="X1171" s="31" t="s">
        <v>75</v>
      </c>
      <c r="Y1171" s="33" t="e">
        <f t="shared" si="37"/>
        <v>#VALUE!</v>
      </c>
      <c r="Z1171" s="32"/>
    </row>
    <row r="1172" spans="1:26" x14ac:dyDescent="0.3">
      <c r="A1172" s="35">
        <f>IF(Замеры!B1168=0, " ", Замеры!B1168)</f>
        <v>1163</v>
      </c>
      <c r="B1172" s="37" t="str">
        <f>CONCATENATE(Замеры!C1168,Замеры!E1168)</f>
        <v>Группа от QF</v>
      </c>
      <c r="C1172" s="35" t="str">
        <f>IF(Замеры!H1168=0," ", Замеры!H1168)</f>
        <v xml:space="preserve"> </v>
      </c>
      <c r="D1172" s="29" t="str">
        <f>IF(Замеры!T1168=0, " ", Замеры!R1168)</f>
        <v xml:space="preserve"> </v>
      </c>
      <c r="E1172" s="29" t="str">
        <f>CONCATENATE(Замеры!N1168,Замеры!Q1168,Замеры!P1168)</f>
        <v xml:space="preserve"> </v>
      </c>
      <c r="F1172" s="30" t="str">
        <f>IF(Замеры!T1168=0," ","---")</f>
        <v xml:space="preserve"> </v>
      </c>
      <c r="G1172" s="31" t="str">
        <f>IF(Замеры!T1168=0," ",Замеры!I1168)</f>
        <v xml:space="preserve"> </v>
      </c>
      <c r="H1172" s="31" t="str">
        <f>CONCATENATE(Замеры!AE1168,Замеры!U1168,Замеры!AF1168)</f>
        <v>0 0</v>
      </c>
      <c r="I1172" s="29" t="str">
        <f>CONCATENATE(Замеры!AC1168,Замеры!U1168,Замеры!AD1168)</f>
        <v>0 0</v>
      </c>
      <c r="J1172" s="31" t="str">
        <f>IF(Замеры!T1168=0," ",G1172*2.55)</f>
        <v xml:space="preserve"> </v>
      </c>
      <c r="K1172" s="29" t="str">
        <f>IF(Замеры!T1168=0," ",Замеры!AA1168)</f>
        <v xml:space="preserve"> </v>
      </c>
      <c r="L1172" s="29" t="str">
        <f>IF(Замеры!T1168=0," ",Замеры!AB1168)</f>
        <v xml:space="preserve"> </v>
      </c>
      <c r="M1172" s="29" t="str">
        <f>IF(Замеры!T1168=0," ",0.1)</f>
        <v xml:space="preserve"> </v>
      </c>
      <c r="N1172" s="29" t="str">
        <f>IF(Замеры!T1168=0," ",Замеры!T1168)</f>
        <v xml:space="preserve"> </v>
      </c>
      <c r="O1172" s="29" t="str">
        <f>Замеры!U1168</f>
        <v xml:space="preserve"> </v>
      </c>
      <c r="P1172" s="29" t="str">
        <f>Замеры!V1168</f>
        <v xml:space="preserve"> </v>
      </c>
      <c r="Q1172" s="29" t="str">
        <f>IF(Замеры!T1168=0," ","+")</f>
        <v xml:space="preserve"> </v>
      </c>
      <c r="R1172" s="32">
        <f>Замеры!S1168</f>
        <v>0</v>
      </c>
      <c r="W1172" s="33" t="e">
        <f t="shared" si="36"/>
        <v>#VALUE!</v>
      </c>
      <c r="X1172" s="31" t="s">
        <v>75</v>
      </c>
      <c r="Y1172" s="33" t="e">
        <f t="shared" si="37"/>
        <v>#VALUE!</v>
      </c>
      <c r="Z1172" s="32"/>
    </row>
    <row r="1173" spans="1:26" x14ac:dyDescent="0.3">
      <c r="A1173" s="35">
        <f>IF(Замеры!B1169=0, " ", Замеры!B1169)</f>
        <v>1164</v>
      </c>
      <c r="B1173" s="37" t="str">
        <f>CONCATENATE(Замеры!C1169,Замеры!E1169)</f>
        <v>Группа от QF</v>
      </c>
      <c r="C1173" s="35" t="str">
        <f>IF(Замеры!H1169=0," ", Замеры!H1169)</f>
        <v xml:space="preserve"> </v>
      </c>
      <c r="D1173" s="29" t="str">
        <f>IF(Замеры!T1169=0, " ", Замеры!R1169)</f>
        <v xml:space="preserve"> </v>
      </c>
      <c r="E1173" s="29" t="str">
        <f>CONCATENATE(Замеры!N1169,Замеры!Q1169,Замеры!P1169)</f>
        <v xml:space="preserve"> </v>
      </c>
      <c r="F1173" s="30" t="str">
        <f>IF(Замеры!T1169=0," ","---")</f>
        <v xml:space="preserve"> </v>
      </c>
      <c r="G1173" s="31" t="str">
        <f>IF(Замеры!T1169=0," ",Замеры!I1169)</f>
        <v xml:space="preserve"> </v>
      </c>
      <c r="H1173" s="31" t="str">
        <f>CONCATENATE(Замеры!AE1169,Замеры!U1169,Замеры!AF1169)</f>
        <v>0 0</v>
      </c>
      <c r="I1173" s="29" t="str">
        <f>CONCATENATE(Замеры!AC1169,Замеры!U1169,Замеры!AD1169)</f>
        <v>0 0</v>
      </c>
      <c r="J1173" s="31" t="str">
        <f>IF(Замеры!T1169=0," ",G1173*2.55)</f>
        <v xml:space="preserve"> </v>
      </c>
      <c r="K1173" s="29" t="str">
        <f>IF(Замеры!T1169=0," ",Замеры!AA1169)</f>
        <v xml:space="preserve"> </v>
      </c>
      <c r="L1173" s="29" t="str">
        <f>IF(Замеры!T1169=0," ",Замеры!AB1169)</f>
        <v xml:space="preserve"> </v>
      </c>
      <c r="M1173" s="29" t="str">
        <f>IF(Замеры!T1169=0," ",0.1)</f>
        <v xml:space="preserve"> </v>
      </c>
      <c r="N1173" s="29" t="str">
        <f>IF(Замеры!T1169=0," ",Замеры!T1169)</f>
        <v xml:space="preserve"> </v>
      </c>
      <c r="O1173" s="29" t="str">
        <f>Замеры!U1169</f>
        <v xml:space="preserve"> </v>
      </c>
      <c r="P1173" s="29" t="str">
        <f>Замеры!V1169</f>
        <v xml:space="preserve"> </v>
      </c>
      <c r="Q1173" s="29" t="str">
        <f>IF(Замеры!T1169=0," ","+")</f>
        <v xml:space="preserve"> </v>
      </c>
      <c r="R1173" s="32">
        <f>Замеры!S1169</f>
        <v>0</v>
      </c>
      <c r="W1173" s="33" t="e">
        <f t="shared" si="36"/>
        <v>#VALUE!</v>
      </c>
      <c r="X1173" s="31" t="s">
        <v>75</v>
      </c>
      <c r="Y1173" s="33" t="e">
        <f t="shared" si="37"/>
        <v>#VALUE!</v>
      </c>
      <c r="Z1173" s="32"/>
    </row>
    <row r="1174" spans="1:26" x14ac:dyDescent="0.3">
      <c r="A1174" s="35">
        <f>IF(Замеры!B1170=0, " ", Замеры!B1170)</f>
        <v>1165</v>
      </c>
      <c r="B1174" s="37" t="str">
        <f>CONCATENATE(Замеры!C1170,Замеры!E1170)</f>
        <v>Группа от QF</v>
      </c>
      <c r="C1174" s="35" t="str">
        <f>IF(Замеры!H1170=0," ", Замеры!H1170)</f>
        <v xml:space="preserve"> </v>
      </c>
      <c r="D1174" s="29" t="str">
        <f>IF(Замеры!T1170=0, " ", Замеры!R1170)</f>
        <v xml:space="preserve"> </v>
      </c>
      <c r="E1174" s="29" t="str">
        <f>CONCATENATE(Замеры!N1170,Замеры!Q1170,Замеры!P1170)</f>
        <v xml:space="preserve"> </v>
      </c>
      <c r="F1174" s="30" t="str">
        <f>IF(Замеры!T1170=0," ","---")</f>
        <v xml:space="preserve"> </v>
      </c>
      <c r="G1174" s="31" t="str">
        <f>IF(Замеры!T1170=0," ",Замеры!I1170)</f>
        <v xml:space="preserve"> </v>
      </c>
      <c r="H1174" s="31" t="str">
        <f>CONCATENATE(Замеры!AE1170,Замеры!U1170,Замеры!AF1170)</f>
        <v>0 0</v>
      </c>
      <c r="I1174" s="29" t="str">
        <f>CONCATENATE(Замеры!AC1170,Замеры!U1170,Замеры!AD1170)</f>
        <v>0 0</v>
      </c>
      <c r="J1174" s="31" t="str">
        <f>IF(Замеры!T1170=0," ",G1174*2.55)</f>
        <v xml:space="preserve"> </v>
      </c>
      <c r="K1174" s="29" t="str">
        <f>IF(Замеры!T1170=0," ",Замеры!AA1170)</f>
        <v xml:space="preserve"> </v>
      </c>
      <c r="L1174" s="29" t="str">
        <f>IF(Замеры!T1170=0," ",Замеры!AB1170)</f>
        <v xml:space="preserve"> </v>
      </c>
      <c r="M1174" s="29" t="str">
        <f>IF(Замеры!T1170=0," ",0.1)</f>
        <v xml:space="preserve"> </v>
      </c>
      <c r="N1174" s="29" t="str">
        <f>IF(Замеры!T1170=0," ",Замеры!T1170)</f>
        <v xml:space="preserve"> </v>
      </c>
      <c r="O1174" s="29" t="str">
        <f>Замеры!U1170</f>
        <v xml:space="preserve"> </v>
      </c>
      <c r="P1174" s="29" t="str">
        <f>Замеры!V1170</f>
        <v xml:space="preserve"> </v>
      </c>
      <c r="Q1174" s="29" t="str">
        <f>IF(Замеры!T1170=0," ","+")</f>
        <v xml:space="preserve"> </v>
      </c>
      <c r="R1174" s="32">
        <f>Замеры!S1170</f>
        <v>0</v>
      </c>
      <c r="W1174" s="33" t="e">
        <f t="shared" si="36"/>
        <v>#VALUE!</v>
      </c>
      <c r="X1174" s="31" t="s">
        <v>75</v>
      </c>
      <c r="Y1174" s="33" t="e">
        <f t="shared" si="37"/>
        <v>#VALUE!</v>
      </c>
      <c r="Z1174" s="32"/>
    </row>
    <row r="1175" spans="1:26" x14ac:dyDescent="0.3">
      <c r="A1175" s="35">
        <f>IF(Замеры!B1171=0, " ", Замеры!B1171)</f>
        <v>1166</v>
      </c>
      <c r="B1175" s="37" t="str">
        <f>CONCATENATE(Замеры!C1171,Замеры!E1171)</f>
        <v>Группа от QF</v>
      </c>
      <c r="C1175" s="35" t="str">
        <f>IF(Замеры!H1171=0," ", Замеры!H1171)</f>
        <v xml:space="preserve"> </v>
      </c>
      <c r="D1175" s="29" t="str">
        <f>IF(Замеры!T1171=0, " ", Замеры!R1171)</f>
        <v xml:space="preserve"> </v>
      </c>
      <c r="E1175" s="29" t="str">
        <f>CONCATENATE(Замеры!N1171,Замеры!Q1171,Замеры!P1171)</f>
        <v xml:space="preserve"> </v>
      </c>
      <c r="F1175" s="30" t="str">
        <f>IF(Замеры!T1171=0," ","---")</f>
        <v xml:space="preserve"> </v>
      </c>
      <c r="G1175" s="31" t="str">
        <f>IF(Замеры!T1171=0," ",Замеры!I1171)</f>
        <v xml:space="preserve"> </v>
      </c>
      <c r="H1175" s="31" t="str">
        <f>CONCATENATE(Замеры!AE1171,Замеры!U1171,Замеры!AF1171)</f>
        <v>0 0</v>
      </c>
      <c r="I1175" s="29" t="str">
        <f>CONCATENATE(Замеры!AC1171,Замеры!U1171,Замеры!AD1171)</f>
        <v>0 0</v>
      </c>
      <c r="J1175" s="31" t="str">
        <f>IF(Замеры!T1171=0," ",G1175*2.55)</f>
        <v xml:space="preserve"> </v>
      </c>
      <c r="K1175" s="29" t="str">
        <f>IF(Замеры!T1171=0," ",Замеры!AA1171)</f>
        <v xml:space="preserve"> </v>
      </c>
      <c r="L1175" s="29" t="str">
        <f>IF(Замеры!T1171=0," ",Замеры!AB1171)</f>
        <v xml:space="preserve"> </v>
      </c>
      <c r="M1175" s="29" t="str">
        <f>IF(Замеры!T1171=0," ",0.1)</f>
        <v xml:space="preserve"> </v>
      </c>
      <c r="N1175" s="29" t="str">
        <f>IF(Замеры!T1171=0," ",Замеры!T1171)</f>
        <v xml:space="preserve"> </v>
      </c>
      <c r="O1175" s="29" t="str">
        <f>Замеры!U1171</f>
        <v xml:space="preserve"> </v>
      </c>
      <c r="P1175" s="29" t="str">
        <f>Замеры!V1171</f>
        <v xml:space="preserve"> </v>
      </c>
      <c r="Q1175" s="29" t="str">
        <f>IF(Замеры!T1171=0," ","+")</f>
        <v xml:space="preserve"> </v>
      </c>
      <c r="R1175" s="32">
        <f>Замеры!S1171</f>
        <v>0</v>
      </c>
      <c r="W1175" s="33" t="e">
        <f t="shared" si="36"/>
        <v>#VALUE!</v>
      </c>
      <c r="X1175" s="31" t="s">
        <v>75</v>
      </c>
      <c r="Y1175" s="33" t="e">
        <f t="shared" si="37"/>
        <v>#VALUE!</v>
      </c>
      <c r="Z1175" s="32"/>
    </row>
    <row r="1176" spans="1:26" x14ac:dyDescent="0.3">
      <c r="A1176" s="35">
        <f>IF(Замеры!B1172=0, " ", Замеры!B1172)</f>
        <v>1167</v>
      </c>
      <c r="B1176" s="37" t="str">
        <f>CONCATENATE(Замеры!C1172,Замеры!E1172)</f>
        <v>Группа от QF</v>
      </c>
      <c r="C1176" s="35" t="str">
        <f>IF(Замеры!H1172=0," ", Замеры!H1172)</f>
        <v xml:space="preserve"> </v>
      </c>
      <c r="D1176" s="29" t="str">
        <f>IF(Замеры!T1172=0, " ", Замеры!R1172)</f>
        <v xml:space="preserve"> </v>
      </c>
      <c r="E1176" s="29" t="str">
        <f>CONCATENATE(Замеры!N1172,Замеры!Q1172,Замеры!P1172)</f>
        <v xml:space="preserve"> </v>
      </c>
      <c r="F1176" s="30" t="str">
        <f>IF(Замеры!T1172=0," ","---")</f>
        <v xml:space="preserve"> </v>
      </c>
      <c r="G1176" s="31" t="str">
        <f>IF(Замеры!T1172=0," ",Замеры!I1172)</f>
        <v xml:space="preserve"> </v>
      </c>
      <c r="H1176" s="31" t="str">
        <f>CONCATENATE(Замеры!AE1172,Замеры!U1172,Замеры!AF1172)</f>
        <v>0 0</v>
      </c>
      <c r="I1176" s="29" t="str">
        <f>CONCATENATE(Замеры!AC1172,Замеры!U1172,Замеры!AD1172)</f>
        <v>0 0</v>
      </c>
      <c r="J1176" s="31" t="str">
        <f>IF(Замеры!T1172=0," ",G1176*2.55)</f>
        <v xml:space="preserve"> </v>
      </c>
      <c r="K1176" s="29" t="str">
        <f>IF(Замеры!T1172=0," ",Замеры!AA1172)</f>
        <v xml:space="preserve"> </v>
      </c>
      <c r="L1176" s="29" t="str">
        <f>IF(Замеры!T1172=0," ",Замеры!AB1172)</f>
        <v xml:space="preserve"> </v>
      </c>
      <c r="M1176" s="29" t="str">
        <f>IF(Замеры!T1172=0," ",0.1)</f>
        <v xml:space="preserve"> </v>
      </c>
      <c r="N1176" s="29" t="str">
        <f>IF(Замеры!T1172=0," ",Замеры!T1172)</f>
        <v xml:space="preserve"> </v>
      </c>
      <c r="O1176" s="29" t="str">
        <f>Замеры!U1172</f>
        <v xml:space="preserve"> </v>
      </c>
      <c r="P1176" s="29" t="str">
        <f>Замеры!V1172</f>
        <v xml:space="preserve"> </v>
      </c>
      <c r="Q1176" s="29" t="str">
        <f>IF(Замеры!T1172=0," ","+")</f>
        <v xml:space="preserve"> </v>
      </c>
      <c r="R1176" s="32">
        <f>Замеры!S1172</f>
        <v>0</v>
      </c>
      <c r="W1176" s="33" t="e">
        <f t="shared" si="36"/>
        <v>#VALUE!</v>
      </c>
      <c r="X1176" s="31" t="s">
        <v>75</v>
      </c>
      <c r="Y1176" s="33" t="e">
        <f t="shared" si="37"/>
        <v>#VALUE!</v>
      </c>
      <c r="Z1176" s="32"/>
    </row>
    <row r="1177" spans="1:26" x14ac:dyDescent="0.3">
      <c r="A1177" s="35">
        <f>IF(Замеры!B1173=0, " ", Замеры!B1173)</f>
        <v>1168</v>
      </c>
      <c r="B1177" s="37" t="str">
        <f>CONCATENATE(Замеры!C1173,Замеры!E1173)</f>
        <v>Группа от QF</v>
      </c>
      <c r="C1177" s="35" t="str">
        <f>IF(Замеры!H1173=0," ", Замеры!H1173)</f>
        <v xml:space="preserve"> </v>
      </c>
      <c r="D1177" s="29" t="str">
        <f>IF(Замеры!T1173=0, " ", Замеры!R1173)</f>
        <v xml:space="preserve"> </v>
      </c>
      <c r="E1177" s="29" t="str">
        <f>CONCATENATE(Замеры!N1173,Замеры!Q1173,Замеры!P1173)</f>
        <v xml:space="preserve"> </v>
      </c>
      <c r="F1177" s="30" t="str">
        <f>IF(Замеры!T1173=0," ","---")</f>
        <v xml:space="preserve"> </v>
      </c>
      <c r="G1177" s="31" t="str">
        <f>IF(Замеры!T1173=0," ",Замеры!I1173)</f>
        <v xml:space="preserve"> </v>
      </c>
      <c r="H1177" s="31" t="str">
        <f>CONCATENATE(Замеры!AE1173,Замеры!U1173,Замеры!AF1173)</f>
        <v>0 0</v>
      </c>
      <c r="I1177" s="29" t="str">
        <f>CONCATENATE(Замеры!AC1173,Замеры!U1173,Замеры!AD1173)</f>
        <v>0 0</v>
      </c>
      <c r="J1177" s="31" t="str">
        <f>IF(Замеры!T1173=0," ",G1177*2.55)</f>
        <v xml:space="preserve"> </v>
      </c>
      <c r="K1177" s="29" t="str">
        <f>IF(Замеры!T1173=0," ",Замеры!AA1173)</f>
        <v xml:space="preserve"> </v>
      </c>
      <c r="L1177" s="29" t="str">
        <f>IF(Замеры!T1173=0," ",Замеры!AB1173)</f>
        <v xml:space="preserve"> </v>
      </c>
      <c r="M1177" s="29" t="str">
        <f>IF(Замеры!T1173=0," ",0.1)</f>
        <v xml:space="preserve"> </v>
      </c>
      <c r="N1177" s="29" t="str">
        <f>IF(Замеры!T1173=0," ",Замеры!T1173)</f>
        <v xml:space="preserve"> </v>
      </c>
      <c r="O1177" s="29" t="str">
        <f>Замеры!U1173</f>
        <v xml:space="preserve"> </v>
      </c>
      <c r="P1177" s="29" t="str">
        <f>Замеры!V1173</f>
        <v xml:space="preserve"> </v>
      </c>
      <c r="Q1177" s="29" t="str">
        <f>IF(Замеры!T1173=0," ","+")</f>
        <v xml:space="preserve"> </v>
      </c>
      <c r="R1177" s="32">
        <f>Замеры!S1173</f>
        <v>0</v>
      </c>
      <c r="W1177" s="33" t="e">
        <f t="shared" si="36"/>
        <v>#VALUE!</v>
      </c>
      <c r="X1177" s="31" t="s">
        <v>75</v>
      </c>
      <c r="Y1177" s="33" t="e">
        <f t="shared" si="37"/>
        <v>#VALUE!</v>
      </c>
      <c r="Z1177" s="32"/>
    </row>
    <row r="1178" spans="1:26" x14ac:dyDescent="0.3">
      <c r="A1178" s="35">
        <f>IF(Замеры!B1174=0, " ", Замеры!B1174)</f>
        <v>1169</v>
      </c>
      <c r="B1178" s="37" t="str">
        <f>CONCATENATE(Замеры!C1174,Замеры!E1174)</f>
        <v>Группа от QF</v>
      </c>
      <c r="C1178" s="35" t="str">
        <f>IF(Замеры!H1174=0," ", Замеры!H1174)</f>
        <v xml:space="preserve"> </v>
      </c>
      <c r="D1178" s="29" t="str">
        <f>IF(Замеры!T1174=0, " ", Замеры!R1174)</f>
        <v xml:space="preserve"> </v>
      </c>
      <c r="E1178" s="29" t="str">
        <f>CONCATENATE(Замеры!N1174,Замеры!Q1174,Замеры!P1174)</f>
        <v xml:space="preserve"> </v>
      </c>
      <c r="F1178" s="30" t="str">
        <f>IF(Замеры!T1174=0," ","---")</f>
        <v xml:space="preserve"> </v>
      </c>
      <c r="G1178" s="31" t="str">
        <f>IF(Замеры!T1174=0," ",Замеры!I1174)</f>
        <v xml:space="preserve"> </v>
      </c>
      <c r="H1178" s="31" t="str">
        <f>CONCATENATE(Замеры!AE1174,Замеры!U1174,Замеры!AF1174)</f>
        <v>0 0</v>
      </c>
      <c r="I1178" s="29" t="str">
        <f>CONCATENATE(Замеры!AC1174,Замеры!U1174,Замеры!AD1174)</f>
        <v>0 0</v>
      </c>
      <c r="J1178" s="31" t="str">
        <f>IF(Замеры!T1174=0," ",G1178*2.55)</f>
        <v xml:space="preserve"> </v>
      </c>
      <c r="K1178" s="29" t="str">
        <f>IF(Замеры!T1174=0," ",Замеры!AA1174)</f>
        <v xml:space="preserve"> </v>
      </c>
      <c r="L1178" s="29" t="str">
        <f>IF(Замеры!T1174=0," ",Замеры!AB1174)</f>
        <v xml:space="preserve"> </v>
      </c>
      <c r="M1178" s="29" t="str">
        <f>IF(Замеры!T1174=0," ",0.1)</f>
        <v xml:space="preserve"> </v>
      </c>
      <c r="N1178" s="29" t="str">
        <f>IF(Замеры!T1174=0," ",Замеры!T1174)</f>
        <v xml:space="preserve"> </v>
      </c>
      <c r="O1178" s="29" t="str">
        <f>Замеры!U1174</f>
        <v xml:space="preserve"> </v>
      </c>
      <c r="P1178" s="29" t="str">
        <f>Замеры!V1174</f>
        <v xml:space="preserve"> </v>
      </c>
      <c r="Q1178" s="29" t="str">
        <f>IF(Замеры!T1174=0," ","+")</f>
        <v xml:space="preserve"> </v>
      </c>
      <c r="R1178" s="32">
        <f>Замеры!S1174</f>
        <v>0</v>
      </c>
      <c r="W1178" s="33" t="e">
        <f t="shared" si="36"/>
        <v>#VALUE!</v>
      </c>
      <c r="X1178" s="31" t="s">
        <v>75</v>
      </c>
      <c r="Y1178" s="33" t="e">
        <f t="shared" si="37"/>
        <v>#VALUE!</v>
      </c>
      <c r="Z1178" s="32"/>
    </row>
    <row r="1179" spans="1:26" x14ac:dyDescent="0.3">
      <c r="A1179" s="35">
        <f>IF(Замеры!B1175=0, " ", Замеры!B1175)</f>
        <v>1170</v>
      </c>
      <c r="B1179" s="37" t="str">
        <f>CONCATENATE(Замеры!C1175,Замеры!E1175)</f>
        <v>Группа от QF</v>
      </c>
      <c r="C1179" s="35" t="str">
        <f>IF(Замеры!H1175=0," ", Замеры!H1175)</f>
        <v xml:space="preserve"> </v>
      </c>
      <c r="D1179" s="29" t="str">
        <f>IF(Замеры!T1175=0, " ", Замеры!R1175)</f>
        <v xml:space="preserve"> </v>
      </c>
      <c r="E1179" s="29" t="str">
        <f>CONCATENATE(Замеры!N1175,Замеры!Q1175,Замеры!P1175)</f>
        <v xml:space="preserve"> </v>
      </c>
      <c r="F1179" s="30" t="str">
        <f>IF(Замеры!T1175=0," ","---")</f>
        <v xml:space="preserve"> </v>
      </c>
      <c r="G1179" s="31" t="str">
        <f>IF(Замеры!T1175=0," ",Замеры!I1175)</f>
        <v xml:space="preserve"> </v>
      </c>
      <c r="H1179" s="31" t="str">
        <f>CONCATENATE(Замеры!AE1175,Замеры!U1175,Замеры!AF1175)</f>
        <v>0 0</v>
      </c>
      <c r="I1179" s="29" t="str">
        <f>CONCATENATE(Замеры!AC1175,Замеры!U1175,Замеры!AD1175)</f>
        <v>0 0</v>
      </c>
      <c r="J1179" s="31" t="str">
        <f>IF(Замеры!T1175=0," ",G1179*2.55)</f>
        <v xml:space="preserve"> </v>
      </c>
      <c r="K1179" s="29" t="str">
        <f>IF(Замеры!T1175=0," ",Замеры!AA1175)</f>
        <v xml:space="preserve"> </v>
      </c>
      <c r="L1179" s="29" t="str">
        <f>IF(Замеры!T1175=0," ",Замеры!AB1175)</f>
        <v xml:space="preserve"> </v>
      </c>
      <c r="M1179" s="29" t="str">
        <f>IF(Замеры!T1175=0," ",0.1)</f>
        <v xml:space="preserve"> </v>
      </c>
      <c r="N1179" s="29" t="str">
        <f>IF(Замеры!T1175=0," ",Замеры!T1175)</f>
        <v xml:space="preserve"> </v>
      </c>
      <c r="O1179" s="29" t="str">
        <f>Замеры!U1175</f>
        <v xml:space="preserve"> </v>
      </c>
      <c r="P1179" s="29" t="str">
        <f>Замеры!V1175</f>
        <v xml:space="preserve"> </v>
      </c>
      <c r="Q1179" s="29" t="str">
        <f>IF(Замеры!T1175=0," ","+")</f>
        <v xml:space="preserve"> </v>
      </c>
      <c r="R1179" s="32">
        <f>Замеры!S1175</f>
        <v>0</v>
      </c>
      <c r="W1179" s="33" t="e">
        <f t="shared" si="36"/>
        <v>#VALUE!</v>
      </c>
      <c r="X1179" s="31" t="s">
        <v>75</v>
      </c>
      <c r="Y1179" s="33" t="e">
        <f t="shared" si="37"/>
        <v>#VALUE!</v>
      </c>
      <c r="Z1179" s="32"/>
    </row>
    <row r="1180" spans="1:26" x14ac:dyDescent="0.3">
      <c r="A1180" s="35">
        <f>IF(Замеры!B1176=0, " ", Замеры!B1176)</f>
        <v>1171</v>
      </c>
      <c r="B1180" s="37" t="str">
        <f>CONCATENATE(Замеры!C1176,Замеры!E1176)</f>
        <v>Группа от QF</v>
      </c>
      <c r="C1180" s="35" t="str">
        <f>IF(Замеры!H1176=0," ", Замеры!H1176)</f>
        <v xml:space="preserve"> </v>
      </c>
      <c r="D1180" s="29" t="str">
        <f>IF(Замеры!T1176=0, " ", Замеры!R1176)</f>
        <v xml:space="preserve"> </v>
      </c>
      <c r="E1180" s="29" t="str">
        <f>CONCATENATE(Замеры!N1176,Замеры!Q1176,Замеры!P1176)</f>
        <v xml:space="preserve"> </v>
      </c>
      <c r="F1180" s="30" t="str">
        <f>IF(Замеры!T1176=0," ","---")</f>
        <v xml:space="preserve"> </v>
      </c>
      <c r="G1180" s="31" t="str">
        <f>IF(Замеры!T1176=0," ",Замеры!I1176)</f>
        <v xml:space="preserve"> </v>
      </c>
      <c r="H1180" s="31" t="str">
        <f>CONCATENATE(Замеры!AE1176,Замеры!U1176,Замеры!AF1176)</f>
        <v>0 0</v>
      </c>
      <c r="I1180" s="29" t="str">
        <f>CONCATENATE(Замеры!AC1176,Замеры!U1176,Замеры!AD1176)</f>
        <v>0 0</v>
      </c>
      <c r="J1180" s="31" t="str">
        <f>IF(Замеры!T1176=0," ",G1180*2.55)</f>
        <v xml:space="preserve"> </v>
      </c>
      <c r="K1180" s="29" t="str">
        <f>IF(Замеры!T1176=0," ",Замеры!AA1176)</f>
        <v xml:space="preserve"> </v>
      </c>
      <c r="L1180" s="29" t="str">
        <f>IF(Замеры!T1176=0," ",Замеры!AB1176)</f>
        <v xml:space="preserve"> </v>
      </c>
      <c r="M1180" s="29" t="str">
        <f>IF(Замеры!T1176=0," ",0.1)</f>
        <v xml:space="preserve"> </v>
      </c>
      <c r="N1180" s="29" t="str">
        <f>IF(Замеры!T1176=0," ",Замеры!T1176)</f>
        <v xml:space="preserve"> </v>
      </c>
      <c r="O1180" s="29" t="str">
        <f>Замеры!U1176</f>
        <v xml:space="preserve"> </v>
      </c>
      <c r="P1180" s="29" t="str">
        <f>Замеры!V1176</f>
        <v xml:space="preserve"> </v>
      </c>
      <c r="Q1180" s="29" t="str">
        <f>IF(Замеры!T1176=0," ","+")</f>
        <v xml:space="preserve"> </v>
      </c>
      <c r="R1180" s="32">
        <f>Замеры!S1176</f>
        <v>0</v>
      </c>
      <c r="W1180" s="33" t="e">
        <f t="shared" si="36"/>
        <v>#VALUE!</v>
      </c>
      <c r="X1180" s="31" t="s">
        <v>75</v>
      </c>
      <c r="Y1180" s="33" t="e">
        <f t="shared" si="37"/>
        <v>#VALUE!</v>
      </c>
      <c r="Z1180" s="32"/>
    </row>
    <row r="1181" spans="1:26" x14ac:dyDescent="0.3">
      <c r="A1181" s="35">
        <f>IF(Замеры!B1177=0, " ", Замеры!B1177)</f>
        <v>1172</v>
      </c>
      <c r="B1181" s="37" t="str">
        <f>CONCATENATE(Замеры!C1177,Замеры!E1177)</f>
        <v>Группа от QF</v>
      </c>
      <c r="C1181" s="35" t="str">
        <f>IF(Замеры!H1177=0," ", Замеры!H1177)</f>
        <v xml:space="preserve"> </v>
      </c>
      <c r="D1181" s="29" t="str">
        <f>IF(Замеры!T1177=0, " ", Замеры!R1177)</f>
        <v xml:space="preserve"> </v>
      </c>
      <c r="E1181" s="29" t="str">
        <f>CONCATENATE(Замеры!N1177,Замеры!Q1177,Замеры!P1177)</f>
        <v xml:space="preserve"> </v>
      </c>
      <c r="F1181" s="30" t="str">
        <f>IF(Замеры!T1177=0," ","---")</f>
        <v xml:space="preserve"> </v>
      </c>
      <c r="G1181" s="31" t="str">
        <f>IF(Замеры!T1177=0," ",Замеры!I1177)</f>
        <v xml:space="preserve"> </v>
      </c>
      <c r="H1181" s="31" t="str">
        <f>CONCATENATE(Замеры!AE1177,Замеры!U1177,Замеры!AF1177)</f>
        <v>0 0</v>
      </c>
      <c r="I1181" s="29" t="str">
        <f>CONCATENATE(Замеры!AC1177,Замеры!U1177,Замеры!AD1177)</f>
        <v>0 0</v>
      </c>
      <c r="J1181" s="31" t="str">
        <f>IF(Замеры!T1177=0," ",G1181*2.55)</f>
        <v xml:space="preserve"> </v>
      </c>
      <c r="K1181" s="29" t="str">
        <f>IF(Замеры!T1177=0," ",Замеры!AA1177)</f>
        <v xml:space="preserve"> </v>
      </c>
      <c r="L1181" s="29" t="str">
        <f>IF(Замеры!T1177=0," ",Замеры!AB1177)</f>
        <v xml:space="preserve"> </v>
      </c>
      <c r="M1181" s="29" t="str">
        <f>IF(Замеры!T1177=0," ",0.1)</f>
        <v xml:space="preserve"> </v>
      </c>
      <c r="N1181" s="29" t="str">
        <f>IF(Замеры!T1177=0," ",Замеры!T1177)</f>
        <v xml:space="preserve"> </v>
      </c>
      <c r="O1181" s="29" t="str">
        <f>Замеры!U1177</f>
        <v xml:space="preserve"> </v>
      </c>
      <c r="P1181" s="29" t="str">
        <f>Замеры!V1177</f>
        <v xml:space="preserve"> </v>
      </c>
      <c r="Q1181" s="29" t="str">
        <f>IF(Замеры!T1177=0," ","+")</f>
        <v xml:space="preserve"> </v>
      </c>
      <c r="R1181" s="32">
        <f>Замеры!S1177</f>
        <v>0</v>
      </c>
      <c r="W1181" s="33" t="e">
        <f t="shared" si="36"/>
        <v>#VALUE!</v>
      </c>
      <c r="X1181" s="31" t="s">
        <v>75</v>
      </c>
      <c r="Y1181" s="33" t="e">
        <f t="shared" si="37"/>
        <v>#VALUE!</v>
      </c>
      <c r="Z1181" s="32"/>
    </row>
    <row r="1182" spans="1:26" x14ac:dyDescent="0.3">
      <c r="A1182" s="35">
        <f>IF(Замеры!B1178=0, " ", Замеры!B1178)</f>
        <v>1173</v>
      </c>
      <c r="B1182" s="37" t="str">
        <f>CONCATENATE(Замеры!C1178,Замеры!E1178)</f>
        <v>Группа от QF</v>
      </c>
      <c r="C1182" s="35" t="str">
        <f>IF(Замеры!H1178=0," ", Замеры!H1178)</f>
        <v xml:space="preserve"> </v>
      </c>
      <c r="D1182" s="29" t="str">
        <f>IF(Замеры!T1178=0, " ", Замеры!R1178)</f>
        <v xml:space="preserve"> </v>
      </c>
      <c r="E1182" s="29" t="str">
        <f>CONCATENATE(Замеры!N1178,Замеры!Q1178,Замеры!P1178)</f>
        <v xml:space="preserve"> </v>
      </c>
      <c r="F1182" s="30" t="str">
        <f>IF(Замеры!T1178=0," ","---")</f>
        <v xml:space="preserve"> </v>
      </c>
      <c r="G1182" s="31" t="str">
        <f>IF(Замеры!T1178=0," ",Замеры!I1178)</f>
        <v xml:space="preserve"> </v>
      </c>
      <c r="H1182" s="31" t="str">
        <f>CONCATENATE(Замеры!AE1178,Замеры!U1178,Замеры!AF1178)</f>
        <v>0 0</v>
      </c>
      <c r="I1182" s="29" t="str">
        <f>CONCATENATE(Замеры!AC1178,Замеры!U1178,Замеры!AD1178)</f>
        <v>0 0</v>
      </c>
      <c r="J1182" s="31" t="str">
        <f>IF(Замеры!T1178=0," ",G1182*2.55)</f>
        <v xml:space="preserve"> </v>
      </c>
      <c r="K1182" s="29" t="str">
        <f>IF(Замеры!T1178=0," ",Замеры!AA1178)</f>
        <v xml:space="preserve"> </v>
      </c>
      <c r="L1182" s="29" t="str">
        <f>IF(Замеры!T1178=0," ",Замеры!AB1178)</f>
        <v xml:space="preserve"> </v>
      </c>
      <c r="M1182" s="29" t="str">
        <f>IF(Замеры!T1178=0," ",0.1)</f>
        <v xml:space="preserve"> </v>
      </c>
      <c r="N1182" s="29" t="str">
        <f>IF(Замеры!T1178=0," ",Замеры!T1178)</f>
        <v xml:space="preserve"> </v>
      </c>
      <c r="O1182" s="29" t="str">
        <f>Замеры!U1178</f>
        <v xml:space="preserve"> </v>
      </c>
      <c r="P1182" s="29" t="str">
        <f>Замеры!V1178</f>
        <v xml:space="preserve"> </v>
      </c>
      <c r="Q1182" s="29" t="str">
        <f>IF(Замеры!T1178=0," ","+")</f>
        <v xml:space="preserve"> </v>
      </c>
      <c r="R1182" s="32">
        <f>Замеры!S1178</f>
        <v>0</v>
      </c>
      <c r="W1182" s="33" t="e">
        <f t="shared" si="36"/>
        <v>#VALUE!</v>
      </c>
      <c r="X1182" s="31" t="s">
        <v>75</v>
      </c>
      <c r="Y1182" s="33" t="e">
        <f t="shared" si="37"/>
        <v>#VALUE!</v>
      </c>
      <c r="Z1182" s="32"/>
    </row>
    <row r="1183" spans="1:26" x14ac:dyDescent="0.3">
      <c r="A1183" s="35">
        <f>IF(Замеры!B1179=0, " ", Замеры!B1179)</f>
        <v>1174</v>
      </c>
      <c r="B1183" s="37" t="str">
        <f>CONCATENATE(Замеры!C1179,Замеры!E1179)</f>
        <v>Группа от QF</v>
      </c>
      <c r="C1183" s="35" t="str">
        <f>IF(Замеры!H1179=0," ", Замеры!H1179)</f>
        <v xml:space="preserve"> </v>
      </c>
      <c r="D1183" s="29" t="str">
        <f>IF(Замеры!T1179=0, " ", Замеры!R1179)</f>
        <v xml:space="preserve"> </v>
      </c>
      <c r="E1183" s="29" t="str">
        <f>CONCATENATE(Замеры!N1179,Замеры!Q1179,Замеры!P1179)</f>
        <v xml:space="preserve"> </v>
      </c>
      <c r="F1183" s="30" t="str">
        <f>IF(Замеры!T1179=0," ","---")</f>
        <v xml:space="preserve"> </v>
      </c>
      <c r="G1183" s="31" t="str">
        <f>IF(Замеры!T1179=0," ",Замеры!I1179)</f>
        <v xml:space="preserve"> </v>
      </c>
      <c r="H1183" s="31" t="str">
        <f>CONCATENATE(Замеры!AE1179,Замеры!U1179,Замеры!AF1179)</f>
        <v>0 0</v>
      </c>
      <c r="I1183" s="29" t="str">
        <f>CONCATENATE(Замеры!AC1179,Замеры!U1179,Замеры!AD1179)</f>
        <v>0 0</v>
      </c>
      <c r="J1183" s="31" t="str">
        <f>IF(Замеры!T1179=0," ",G1183*2.55)</f>
        <v xml:space="preserve"> </v>
      </c>
      <c r="K1183" s="29" t="str">
        <f>IF(Замеры!T1179=0," ",Замеры!AA1179)</f>
        <v xml:space="preserve"> </v>
      </c>
      <c r="L1183" s="29" t="str">
        <f>IF(Замеры!T1179=0," ",Замеры!AB1179)</f>
        <v xml:space="preserve"> </v>
      </c>
      <c r="M1183" s="29" t="str">
        <f>IF(Замеры!T1179=0," ",0.1)</f>
        <v xml:space="preserve"> </v>
      </c>
      <c r="N1183" s="29" t="str">
        <f>IF(Замеры!T1179=0," ",Замеры!T1179)</f>
        <v xml:space="preserve"> </v>
      </c>
      <c r="O1183" s="29" t="str">
        <f>Замеры!U1179</f>
        <v xml:space="preserve"> </v>
      </c>
      <c r="P1183" s="29" t="str">
        <f>Замеры!V1179</f>
        <v xml:space="preserve"> </v>
      </c>
      <c r="Q1183" s="29" t="str">
        <f>IF(Замеры!T1179=0," ","+")</f>
        <v xml:space="preserve"> </v>
      </c>
      <c r="R1183" s="32">
        <f>Замеры!S1179</f>
        <v>0</v>
      </c>
      <c r="W1183" s="33" t="e">
        <f t="shared" si="36"/>
        <v>#VALUE!</v>
      </c>
      <c r="X1183" s="31" t="s">
        <v>75</v>
      </c>
      <c r="Y1183" s="33" t="e">
        <f t="shared" si="37"/>
        <v>#VALUE!</v>
      </c>
      <c r="Z1183" s="32"/>
    </row>
    <row r="1184" spans="1:26" x14ac:dyDescent="0.3">
      <c r="A1184" s="35">
        <f>IF(Замеры!B1180=0, " ", Замеры!B1180)</f>
        <v>1175</v>
      </c>
      <c r="B1184" s="37" t="str">
        <f>CONCATENATE(Замеры!C1180,Замеры!E1180)</f>
        <v>Группа от QF</v>
      </c>
      <c r="C1184" s="35" t="str">
        <f>IF(Замеры!H1180=0," ", Замеры!H1180)</f>
        <v xml:space="preserve"> </v>
      </c>
      <c r="D1184" s="29" t="str">
        <f>IF(Замеры!T1180=0, " ", Замеры!R1180)</f>
        <v xml:space="preserve"> </v>
      </c>
      <c r="E1184" s="29" t="str">
        <f>CONCATENATE(Замеры!N1180,Замеры!Q1180,Замеры!P1180)</f>
        <v xml:space="preserve"> </v>
      </c>
      <c r="F1184" s="30" t="str">
        <f>IF(Замеры!T1180=0," ","---")</f>
        <v xml:space="preserve"> </v>
      </c>
      <c r="G1184" s="31" t="str">
        <f>IF(Замеры!T1180=0," ",Замеры!I1180)</f>
        <v xml:space="preserve"> </v>
      </c>
      <c r="H1184" s="31" t="str">
        <f>CONCATENATE(Замеры!AE1180,Замеры!U1180,Замеры!AF1180)</f>
        <v>0 0</v>
      </c>
      <c r="I1184" s="29" t="str">
        <f>CONCATENATE(Замеры!AC1180,Замеры!U1180,Замеры!AD1180)</f>
        <v>0 0</v>
      </c>
      <c r="J1184" s="31" t="str">
        <f>IF(Замеры!T1180=0," ",G1184*2.55)</f>
        <v xml:space="preserve"> </v>
      </c>
      <c r="K1184" s="29" t="str">
        <f>IF(Замеры!T1180=0," ",Замеры!AA1180)</f>
        <v xml:space="preserve"> </v>
      </c>
      <c r="L1184" s="29" t="str">
        <f>IF(Замеры!T1180=0," ",Замеры!AB1180)</f>
        <v xml:space="preserve"> </v>
      </c>
      <c r="M1184" s="29" t="str">
        <f>IF(Замеры!T1180=0," ",0.1)</f>
        <v xml:space="preserve"> </v>
      </c>
      <c r="N1184" s="29" t="str">
        <f>IF(Замеры!T1180=0," ",Замеры!T1180)</f>
        <v xml:space="preserve"> </v>
      </c>
      <c r="O1184" s="29" t="str">
        <f>Замеры!U1180</f>
        <v xml:space="preserve"> </v>
      </c>
      <c r="P1184" s="29" t="str">
        <f>Замеры!V1180</f>
        <v xml:space="preserve"> </v>
      </c>
      <c r="Q1184" s="29" t="str">
        <f>IF(Замеры!T1180=0," ","+")</f>
        <v xml:space="preserve"> </v>
      </c>
      <c r="R1184" s="32">
        <f>Замеры!S1180</f>
        <v>0</v>
      </c>
      <c r="W1184" s="33" t="e">
        <f t="shared" si="36"/>
        <v>#VALUE!</v>
      </c>
      <c r="X1184" s="31" t="s">
        <v>75</v>
      </c>
      <c r="Y1184" s="33" t="e">
        <f t="shared" si="37"/>
        <v>#VALUE!</v>
      </c>
      <c r="Z1184" s="32"/>
    </row>
    <row r="1185" spans="1:26" x14ac:dyDescent="0.3">
      <c r="A1185" s="35">
        <f>IF(Замеры!B1181=0, " ", Замеры!B1181)</f>
        <v>1176</v>
      </c>
      <c r="B1185" s="37" t="str">
        <f>CONCATENATE(Замеры!C1181,Замеры!E1181)</f>
        <v>Группа от QF</v>
      </c>
      <c r="C1185" s="35" t="str">
        <f>IF(Замеры!H1181=0," ", Замеры!H1181)</f>
        <v xml:space="preserve"> </v>
      </c>
      <c r="D1185" s="29" t="str">
        <f>IF(Замеры!T1181=0, " ", Замеры!R1181)</f>
        <v xml:space="preserve"> </v>
      </c>
      <c r="E1185" s="29" t="str">
        <f>CONCATENATE(Замеры!N1181,Замеры!Q1181,Замеры!P1181)</f>
        <v xml:space="preserve"> </v>
      </c>
      <c r="F1185" s="30" t="str">
        <f>IF(Замеры!T1181=0," ","---")</f>
        <v xml:space="preserve"> </v>
      </c>
      <c r="G1185" s="31" t="str">
        <f>IF(Замеры!T1181=0," ",Замеры!I1181)</f>
        <v xml:space="preserve"> </v>
      </c>
      <c r="H1185" s="31" t="str">
        <f>CONCATENATE(Замеры!AE1181,Замеры!U1181,Замеры!AF1181)</f>
        <v>0 0</v>
      </c>
      <c r="I1185" s="29" t="str">
        <f>CONCATENATE(Замеры!AC1181,Замеры!U1181,Замеры!AD1181)</f>
        <v>0 0</v>
      </c>
      <c r="J1185" s="31" t="str">
        <f>IF(Замеры!T1181=0," ",G1185*2.55)</f>
        <v xml:space="preserve"> </v>
      </c>
      <c r="K1185" s="29" t="str">
        <f>IF(Замеры!T1181=0," ",Замеры!AA1181)</f>
        <v xml:space="preserve"> </v>
      </c>
      <c r="L1185" s="29" t="str">
        <f>IF(Замеры!T1181=0," ",Замеры!AB1181)</f>
        <v xml:space="preserve"> </v>
      </c>
      <c r="M1185" s="29" t="str">
        <f>IF(Замеры!T1181=0," ",0.1)</f>
        <v xml:space="preserve"> </v>
      </c>
      <c r="N1185" s="29" t="str">
        <f>IF(Замеры!T1181=0," ",Замеры!T1181)</f>
        <v xml:space="preserve"> </v>
      </c>
      <c r="O1185" s="29" t="str">
        <f>Замеры!U1181</f>
        <v xml:space="preserve"> </v>
      </c>
      <c r="P1185" s="29" t="str">
        <f>Замеры!V1181</f>
        <v xml:space="preserve"> </v>
      </c>
      <c r="Q1185" s="29" t="str">
        <f>IF(Замеры!T1181=0," ","+")</f>
        <v xml:space="preserve"> </v>
      </c>
      <c r="R1185" s="32">
        <f>Замеры!S1181</f>
        <v>0</v>
      </c>
      <c r="W1185" s="33" t="e">
        <f t="shared" si="36"/>
        <v>#VALUE!</v>
      </c>
      <c r="X1185" s="31" t="s">
        <v>75</v>
      </c>
      <c r="Y1185" s="33" t="e">
        <f t="shared" si="37"/>
        <v>#VALUE!</v>
      </c>
      <c r="Z1185" s="32"/>
    </row>
    <row r="1186" spans="1:26" x14ac:dyDescent="0.3">
      <c r="A1186" s="35">
        <f>IF(Замеры!B1182=0, " ", Замеры!B1182)</f>
        <v>1177</v>
      </c>
      <c r="B1186" s="37" t="str">
        <f>CONCATENATE(Замеры!C1182,Замеры!E1182)</f>
        <v>Группа от QF</v>
      </c>
      <c r="C1186" s="35" t="str">
        <f>IF(Замеры!H1182=0," ", Замеры!H1182)</f>
        <v xml:space="preserve"> </v>
      </c>
      <c r="D1186" s="29" t="str">
        <f>IF(Замеры!T1182=0, " ", Замеры!R1182)</f>
        <v xml:space="preserve"> </v>
      </c>
      <c r="E1186" s="29" t="str">
        <f>CONCATENATE(Замеры!N1182,Замеры!Q1182,Замеры!P1182)</f>
        <v xml:space="preserve"> </v>
      </c>
      <c r="F1186" s="30" t="str">
        <f>IF(Замеры!T1182=0," ","---")</f>
        <v xml:space="preserve"> </v>
      </c>
      <c r="G1186" s="31" t="str">
        <f>IF(Замеры!T1182=0," ",Замеры!I1182)</f>
        <v xml:space="preserve"> </v>
      </c>
      <c r="H1186" s="31" t="str">
        <f>CONCATENATE(Замеры!AE1182,Замеры!U1182,Замеры!AF1182)</f>
        <v>0 0</v>
      </c>
      <c r="I1186" s="29" t="str">
        <f>CONCATENATE(Замеры!AC1182,Замеры!U1182,Замеры!AD1182)</f>
        <v>0 0</v>
      </c>
      <c r="J1186" s="31" t="str">
        <f>IF(Замеры!T1182=0," ",G1186*2.55)</f>
        <v xml:space="preserve"> </v>
      </c>
      <c r="K1186" s="29" t="str">
        <f>IF(Замеры!T1182=0," ",Замеры!AA1182)</f>
        <v xml:space="preserve"> </v>
      </c>
      <c r="L1186" s="29" t="str">
        <f>IF(Замеры!T1182=0," ",Замеры!AB1182)</f>
        <v xml:space="preserve"> </v>
      </c>
      <c r="M1186" s="29" t="str">
        <f>IF(Замеры!T1182=0," ",0.1)</f>
        <v xml:space="preserve"> </v>
      </c>
      <c r="N1186" s="29" t="str">
        <f>IF(Замеры!T1182=0," ",Замеры!T1182)</f>
        <v xml:space="preserve"> </v>
      </c>
      <c r="O1186" s="29" t="str">
        <f>Замеры!U1182</f>
        <v xml:space="preserve"> </v>
      </c>
      <c r="P1186" s="29" t="str">
        <f>Замеры!V1182</f>
        <v xml:space="preserve"> </v>
      </c>
      <c r="Q1186" s="29" t="str">
        <f>IF(Замеры!T1182=0," ","+")</f>
        <v xml:space="preserve"> </v>
      </c>
      <c r="R1186" s="32">
        <f>Замеры!S1182</f>
        <v>0</v>
      </c>
      <c r="W1186" s="33" t="e">
        <f t="shared" si="36"/>
        <v>#VALUE!</v>
      </c>
      <c r="X1186" s="31" t="s">
        <v>75</v>
      </c>
      <c r="Y1186" s="33" t="e">
        <f t="shared" si="37"/>
        <v>#VALUE!</v>
      </c>
      <c r="Z1186" s="32"/>
    </row>
    <row r="1187" spans="1:26" x14ac:dyDescent="0.3">
      <c r="A1187" s="35">
        <f>IF(Замеры!B1183=0, " ", Замеры!B1183)</f>
        <v>1178</v>
      </c>
      <c r="B1187" s="37" t="str">
        <f>CONCATENATE(Замеры!C1183,Замеры!E1183)</f>
        <v>Группа от QF</v>
      </c>
      <c r="C1187" s="35" t="str">
        <f>IF(Замеры!H1183=0," ", Замеры!H1183)</f>
        <v xml:space="preserve"> </v>
      </c>
      <c r="D1187" s="29" t="str">
        <f>IF(Замеры!T1183=0, " ", Замеры!R1183)</f>
        <v xml:space="preserve"> </v>
      </c>
      <c r="E1187" s="29" t="str">
        <f>CONCATENATE(Замеры!N1183,Замеры!Q1183,Замеры!P1183)</f>
        <v xml:space="preserve"> </v>
      </c>
      <c r="F1187" s="30" t="str">
        <f>IF(Замеры!T1183=0," ","---")</f>
        <v xml:space="preserve"> </v>
      </c>
      <c r="G1187" s="31" t="str">
        <f>IF(Замеры!T1183=0," ",Замеры!I1183)</f>
        <v xml:space="preserve"> </v>
      </c>
      <c r="H1187" s="31" t="str">
        <f>CONCATENATE(Замеры!AE1183,Замеры!U1183,Замеры!AF1183)</f>
        <v>0 0</v>
      </c>
      <c r="I1187" s="29" t="str">
        <f>CONCATENATE(Замеры!AC1183,Замеры!U1183,Замеры!AD1183)</f>
        <v>0 0</v>
      </c>
      <c r="J1187" s="31" t="str">
        <f>IF(Замеры!T1183=0," ",G1187*2.55)</f>
        <v xml:space="preserve"> </v>
      </c>
      <c r="K1187" s="29" t="str">
        <f>IF(Замеры!T1183=0," ",Замеры!AA1183)</f>
        <v xml:space="preserve"> </v>
      </c>
      <c r="L1187" s="29" t="str">
        <f>IF(Замеры!T1183=0," ",Замеры!AB1183)</f>
        <v xml:space="preserve"> </v>
      </c>
      <c r="M1187" s="29" t="str">
        <f>IF(Замеры!T1183=0," ",0.1)</f>
        <v xml:space="preserve"> </v>
      </c>
      <c r="N1187" s="29" t="str">
        <f>IF(Замеры!T1183=0," ",Замеры!T1183)</f>
        <v xml:space="preserve"> </v>
      </c>
      <c r="O1187" s="29" t="str">
        <f>Замеры!U1183</f>
        <v xml:space="preserve"> </v>
      </c>
      <c r="P1187" s="29" t="str">
        <f>Замеры!V1183</f>
        <v xml:space="preserve"> </v>
      </c>
      <c r="Q1187" s="29" t="str">
        <f>IF(Замеры!T1183=0," ","+")</f>
        <v xml:space="preserve"> </v>
      </c>
      <c r="R1187" s="32">
        <f>Замеры!S1183</f>
        <v>0</v>
      </c>
      <c r="W1187" s="33" t="e">
        <f t="shared" si="36"/>
        <v>#VALUE!</v>
      </c>
      <c r="X1187" s="31" t="s">
        <v>75</v>
      </c>
      <c r="Y1187" s="33" t="e">
        <f t="shared" si="37"/>
        <v>#VALUE!</v>
      </c>
      <c r="Z1187" s="32"/>
    </row>
    <row r="1188" spans="1:26" x14ac:dyDescent="0.3">
      <c r="A1188" s="35">
        <f>IF(Замеры!B1184=0, " ", Замеры!B1184)</f>
        <v>1179</v>
      </c>
      <c r="B1188" s="37" t="str">
        <f>CONCATENATE(Замеры!C1184,Замеры!E1184)</f>
        <v>Группа от QF</v>
      </c>
      <c r="C1188" s="35" t="str">
        <f>IF(Замеры!H1184=0," ", Замеры!H1184)</f>
        <v xml:space="preserve"> </v>
      </c>
      <c r="D1188" s="29" t="str">
        <f>IF(Замеры!T1184=0, " ", Замеры!R1184)</f>
        <v xml:space="preserve"> </v>
      </c>
      <c r="E1188" s="29" t="str">
        <f>CONCATENATE(Замеры!N1184,Замеры!Q1184,Замеры!P1184)</f>
        <v xml:space="preserve"> </v>
      </c>
      <c r="F1188" s="30" t="str">
        <f>IF(Замеры!T1184=0," ","---")</f>
        <v xml:space="preserve"> </v>
      </c>
      <c r="G1188" s="31" t="str">
        <f>IF(Замеры!T1184=0," ",Замеры!I1184)</f>
        <v xml:space="preserve"> </v>
      </c>
      <c r="H1188" s="31" t="str">
        <f>CONCATENATE(Замеры!AE1184,Замеры!U1184,Замеры!AF1184)</f>
        <v>0 0</v>
      </c>
      <c r="I1188" s="29" t="str">
        <f>CONCATENATE(Замеры!AC1184,Замеры!U1184,Замеры!AD1184)</f>
        <v>0 0</v>
      </c>
      <c r="J1188" s="31" t="str">
        <f>IF(Замеры!T1184=0," ",G1188*2.55)</f>
        <v xml:space="preserve"> </v>
      </c>
      <c r="K1188" s="29" t="str">
        <f>IF(Замеры!T1184=0," ",Замеры!AA1184)</f>
        <v xml:space="preserve"> </v>
      </c>
      <c r="L1188" s="29" t="str">
        <f>IF(Замеры!T1184=0," ",Замеры!AB1184)</f>
        <v xml:space="preserve"> </v>
      </c>
      <c r="M1188" s="29" t="str">
        <f>IF(Замеры!T1184=0," ",0.1)</f>
        <v xml:space="preserve"> </v>
      </c>
      <c r="N1188" s="29" t="str">
        <f>IF(Замеры!T1184=0," ",Замеры!T1184)</f>
        <v xml:space="preserve"> </v>
      </c>
      <c r="O1188" s="29" t="str">
        <f>Замеры!U1184</f>
        <v xml:space="preserve"> </v>
      </c>
      <c r="P1188" s="29" t="str">
        <f>Замеры!V1184</f>
        <v xml:space="preserve"> </v>
      </c>
      <c r="Q1188" s="29" t="str">
        <f>IF(Замеры!T1184=0," ","+")</f>
        <v xml:space="preserve"> </v>
      </c>
      <c r="R1188" s="32">
        <f>Замеры!S1184</f>
        <v>0</v>
      </c>
      <c r="W1188" s="33" t="e">
        <f t="shared" si="36"/>
        <v>#VALUE!</v>
      </c>
      <c r="X1188" s="31" t="s">
        <v>75</v>
      </c>
      <c r="Y1188" s="33" t="e">
        <f t="shared" si="37"/>
        <v>#VALUE!</v>
      </c>
      <c r="Z1188" s="32"/>
    </row>
    <row r="1189" spans="1:26" x14ac:dyDescent="0.3">
      <c r="A1189" s="35">
        <f>IF(Замеры!B1185=0, " ", Замеры!B1185)</f>
        <v>1180</v>
      </c>
      <c r="B1189" s="37" t="str">
        <f>CONCATENATE(Замеры!C1185,Замеры!E1185)</f>
        <v>Группа от QF</v>
      </c>
      <c r="C1189" s="35" t="str">
        <f>IF(Замеры!H1185=0," ", Замеры!H1185)</f>
        <v xml:space="preserve"> </v>
      </c>
      <c r="D1189" s="29" t="str">
        <f>IF(Замеры!T1185=0, " ", Замеры!R1185)</f>
        <v xml:space="preserve"> </v>
      </c>
      <c r="E1189" s="29" t="str">
        <f>CONCATENATE(Замеры!N1185,Замеры!Q1185,Замеры!P1185)</f>
        <v xml:space="preserve"> </v>
      </c>
      <c r="F1189" s="30" t="str">
        <f>IF(Замеры!T1185=0," ","---")</f>
        <v xml:space="preserve"> </v>
      </c>
      <c r="G1189" s="31" t="str">
        <f>IF(Замеры!T1185=0," ",Замеры!I1185)</f>
        <v xml:space="preserve"> </v>
      </c>
      <c r="H1189" s="31" t="str">
        <f>CONCATENATE(Замеры!AE1185,Замеры!U1185,Замеры!AF1185)</f>
        <v>0 0</v>
      </c>
      <c r="I1189" s="29" t="str">
        <f>CONCATENATE(Замеры!AC1185,Замеры!U1185,Замеры!AD1185)</f>
        <v>0 0</v>
      </c>
      <c r="J1189" s="31" t="str">
        <f>IF(Замеры!T1185=0," ",G1189*2.55)</f>
        <v xml:space="preserve"> </v>
      </c>
      <c r="K1189" s="29" t="str">
        <f>IF(Замеры!T1185=0," ",Замеры!AA1185)</f>
        <v xml:space="preserve"> </v>
      </c>
      <c r="L1189" s="29" t="str">
        <f>IF(Замеры!T1185=0," ",Замеры!AB1185)</f>
        <v xml:space="preserve"> </v>
      </c>
      <c r="M1189" s="29" t="str">
        <f>IF(Замеры!T1185=0," ",0.1)</f>
        <v xml:space="preserve"> </v>
      </c>
      <c r="N1189" s="29" t="str">
        <f>IF(Замеры!T1185=0," ",Замеры!T1185)</f>
        <v xml:space="preserve"> </v>
      </c>
      <c r="O1189" s="29" t="str">
        <f>Замеры!U1185</f>
        <v xml:space="preserve"> </v>
      </c>
      <c r="P1189" s="29" t="str">
        <f>Замеры!V1185</f>
        <v xml:space="preserve"> </v>
      </c>
      <c r="Q1189" s="29" t="str">
        <f>IF(Замеры!T1185=0," ","+")</f>
        <v xml:space="preserve"> </v>
      </c>
      <c r="R1189" s="32">
        <f>Замеры!S1185</f>
        <v>0</v>
      </c>
      <c r="W1189" s="33" t="e">
        <f t="shared" si="36"/>
        <v>#VALUE!</v>
      </c>
      <c r="X1189" s="31" t="s">
        <v>75</v>
      </c>
      <c r="Y1189" s="33" t="e">
        <f t="shared" si="37"/>
        <v>#VALUE!</v>
      </c>
      <c r="Z1189" s="32"/>
    </row>
    <row r="1190" spans="1:26" x14ac:dyDescent="0.3">
      <c r="A1190" s="35">
        <f>IF(Замеры!B1186=0, " ", Замеры!B1186)</f>
        <v>1181</v>
      </c>
      <c r="B1190" s="37" t="str">
        <f>CONCATENATE(Замеры!C1186,Замеры!E1186)</f>
        <v>Группа от QF</v>
      </c>
      <c r="C1190" s="35" t="str">
        <f>IF(Замеры!H1186=0," ", Замеры!H1186)</f>
        <v xml:space="preserve"> </v>
      </c>
      <c r="D1190" s="29" t="str">
        <f>IF(Замеры!T1186=0, " ", Замеры!R1186)</f>
        <v xml:space="preserve"> </v>
      </c>
      <c r="E1190" s="29" t="str">
        <f>CONCATENATE(Замеры!N1186,Замеры!Q1186,Замеры!P1186)</f>
        <v xml:space="preserve"> </v>
      </c>
      <c r="F1190" s="30" t="str">
        <f>IF(Замеры!T1186=0," ","---")</f>
        <v xml:space="preserve"> </v>
      </c>
      <c r="G1190" s="31" t="str">
        <f>IF(Замеры!T1186=0," ",Замеры!I1186)</f>
        <v xml:space="preserve"> </v>
      </c>
      <c r="H1190" s="31" t="str">
        <f>CONCATENATE(Замеры!AE1186,Замеры!U1186,Замеры!AF1186)</f>
        <v>0 0</v>
      </c>
      <c r="I1190" s="29" t="str">
        <f>CONCATENATE(Замеры!AC1186,Замеры!U1186,Замеры!AD1186)</f>
        <v>0 0</v>
      </c>
      <c r="J1190" s="31" t="str">
        <f>IF(Замеры!T1186=0," ",G1190*2.55)</f>
        <v xml:space="preserve"> </v>
      </c>
      <c r="K1190" s="29" t="str">
        <f>IF(Замеры!T1186=0," ",Замеры!AA1186)</f>
        <v xml:space="preserve"> </v>
      </c>
      <c r="L1190" s="29" t="str">
        <f>IF(Замеры!T1186=0," ",Замеры!AB1186)</f>
        <v xml:space="preserve"> </v>
      </c>
      <c r="M1190" s="29" t="str">
        <f>IF(Замеры!T1186=0," ",0.1)</f>
        <v xml:space="preserve"> </v>
      </c>
      <c r="N1190" s="29" t="str">
        <f>IF(Замеры!T1186=0," ",Замеры!T1186)</f>
        <v xml:space="preserve"> </v>
      </c>
      <c r="O1190" s="29" t="str">
        <f>Замеры!U1186</f>
        <v xml:space="preserve"> </v>
      </c>
      <c r="P1190" s="29" t="str">
        <f>Замеры!V1186</f>
        <v xml:space="preserve"> </v>
      </c>
      <c r="Q1190" s="29" t="str">
        <f>IF(Замеры!T1186=0," ","+")</f>
        <v xml:space="preserve"> </v>
      </c>
      <c r="R1190" s="32">
        <f>Замеры!S1186</f>
        <v>0</v>
      </c>
      <c r="W1190" s="33" t="e">
        <f t="shared" si="36"/>
        <v>#VALUE!</v>
      </c>
      <c r="X1190" s="31" t="s">
        <v>75</v>
      </c>
      <c r="Y1190" s="33" t="e">
        <f t="shared" si="37"/>
        <v>#VALUE!</v>
      </c>
      <c r="Z1190" s="32"/>
    </row>
    <row r="1191" spans="1:26" x14ac:dyDescent="0.3">
      <c r="A1191" s="35">
        <f>IF(Замеры!B1187=0, " ", Замеры!B1187)</f>
        <v>1182</v>
      </c>
      <c r="B1191" s="37" t="str">
        <f>CONCATENATE(Замеры!C1187,Замеры!E1187)</f>
        <v>Группа от QF</v>
      </c>
      <c r="C1191" s="35" t="str">
        <f>IF(Замеры!H1187=0," ", Замеры!H1187)</f>
        <v xml:space="preserve"> </v>
      </c>
      <c r="D1191" s="29" t="str">
        <f>IF(Замеры!T1187=0, " ", Замеры!R1187)</f>
        <v xml:space="preserve"> </v>
      </c>
      <c r="E1191" s="29" t="str">
        <f>CONCATENATE(Замеры!N1187,Замеры!Q1187,Замеры!P1187)</f>
        <v xml:space="preserve"> </v>
      </c>
      <c r="F1191" s="30" t="str">
        <f>IF(Замеры!T1187=0," ","---")</f>
        <v xml:space="preserve"> </v>
      </c>
      <c r="G1191" s="31" t="str">
        <f>IF(Замеры!T1187=0," ",Замеры!I1187)</f>
        <v xml:space="preserve"> </v>
      </c>
      <c r="H1191" s="31" t="str">
        <f>CONCATENATE(Замеры!AE1187,Замеры!U1187,Замеры!AF1187)</f>
        <v>0 0</v>
      </c>
      <c r="I1191" s="29" t="str">
        <f>CONCATENATE(Замеры!AC1187,Замеры!U1187,Замеры!AD1187)</f>
        <v>0 0</v>
      </c>
      <c r="J1191" s="31" t="str">
        <f>IF(Замеры!T1187=0," ",G1191*2.55)</f>
        <v xml:space="preserve"> </v>
      </c>
      <c r="K1191" s="29" t="str">
        <f>IF(Замеры!T1187=0," ",Замеры!AA1187)</f>
        <v xml:space="preserve"> </v>
      </c>
      <c r="L1191" s="29" t="str">
        <f>IF(Замеры!T1187=0," ",Замеры!AB1187)</f>
        <v xml:space="preserve"> </v>
      </c>
      <c r="M1191" s="29" t="str">
        <f>IF(Замеры!T1187=0," ",0.1)</f>
        <v xml:space="preserve"> </v>
      </c>
      <c r="N1191" s="29" t="str">
        <f>IF(Замеры!T1187=0," ",Замеры!T1187)</f>
        <v xml:space="preserve"> </v>
      </c>
      <c r="O1191" s="29" t="str">
        <f>Замеры!U1187</f>
        <v xml:space="preserve"> </v>
      </c>
      <c r="P1191" s="29" t="str">
        <f>Замеры!V1187</f>
        <v xml:space="preserve"> </v>
      </c>
      <c r="Q1191" s="29" t="str">
        <f>IF(Замеры!T1187=0," ","+")</f>
        <v xml:space="preserve"> </v>
      </c>
      <c r="R1191" s="32">
        <f>Замеры!S1187</f>
        <v>0</v>
      </c>
      <c r="W1191" s="33" t="e">
        <f t="shared" si="36"/>
        <v>#VALUE!</v>
      </c>
      <c r="X1191" s="31" t="s">
        <v>75</v>
      </c>
      <c r="Y1191" s="33" t="e">
        <f t="shared" si="37"/>
        <v>#VALUE!</v>
      </c>
      <c r="Z1191" s="32"/>
    </row>
    <row r="1192" spans="1:26" x14ac:dyDescent="0.3">
      <c r="A1192" s="35">
        <f>IF(Замеры!B1188=0, " ", Замеры!B1188)</f>
        <v>1183</v>
      </c>
      <c r="B1192" s="37" t="str">
        <f>CONCATENATE(Замеры!C1188,Замеры!E1188)</f>
        <v>Группа от QF</v>
      </c>
      <c r="C1192" s="35" t="str">
        <f>IF(Замеры!H1188=0," ", Замеры!H1188)</f>
        <v xml:space="preserve"> </v>
      </c>
      <c r="D1192" s="29" t="str">
        <f>IF(Замеры!T1188=0, " ", Замеры!R1188)</f>
        <v xml:space="preserve"> </v>
      </c>
      <c r="E1192" s="29" t="str">
        <f>CONCATENATE(Замеры!N1188,Замеры!Q1188,Замеры!P1188)</f>
        <v xml:space="preserve"> </v>
      </c>
      <c r="F1192" s="30" t="str">
        <f>IF(Замеры!T1188=0," ","---")</f>
        <v xml:space="preserve"> </v>
      </c>
      <c r="G1192" s="31" t="str">
        <f>IF(Замеры!T1188=0," ",Замеры!I1188)</f>
        <v xml:space="preserve"> </v>
      </c>
      <c r="H1192" s="31" t="str">
        <f>CONCATENATE(Замеры!AE1188,Замеры!U1188,Замеры!AF1188)</f>
        <v>0 0</v>
      </c>
      <c r="I1192" s="29" t="str">
        <f>CONCATENATE(Замеры!AC1188,Замеры!U1188,Замеры!AD1188)</f>
        <v>0 0</v>
      </c>
      <c r="J1192" s="31" t="str">
        <f>IF(Замеры!T1188=0," ",G1192*2.55)</f>
        <v xml:space="preserve"> </v>
      </c>
      <c r="K1192" s="29" t="str">
        <f>IF(Замеры!T1188=0," ",Замеры!AA1188)</f>
        <v xml:space="preserve"> </v>
      </c>
      <c r="L1192" s="29" t="str">
        <f>IF(Замеры!T1188=0," ",Замеры!AB1188)</f>
        <v xml:space="preserve"> </v>
      </c>
      <c r="M1192" s="29" t="str">
        <f>IF(Замеры!T1188=0," ",0.1)</f>
        <v xml:space="preserve"> </v>
      </c>
      <c r="N1192" s="29" t="str">
        <f>IF(Замеры!T1188=0," ",Замеры!T1188)</f>
        <v xml:space="preserve"> </v>
      </c>
      <c r="O1192" s="29" t="str">
        <f>Замеры!U1188</f>
        <v xml:space="preserve"> </v>
      </c>
      <c r="P1192" s="29" t="str">
        <f>Замеры!V1188</f>
        <v xml:space="preserve"> </v>
      </c>
      <c r="Q1192" s="29" t="str">
        <f>IF(Замеры!T1188=0," ","+")</f>
        <v xml:space="preserve"> </v>
      </c>
      <c r="R1192" s="32">
        <f>Замеры!S1188</f>
        <v>0</v>
      </c>
      <c r="W1192" s="33" t="e">
        <f t="shared" si="36"/>
        <v>#VALUE!</v>
      </c>
      <c r="X1192" s="31" t="s">
        <v>75</v>
      </c>
      <c r="Y1192" s="33" t="e">
        <f t="shared" si="37"/>
        <v>#VALUE!</v>
      </c>
      <c r="Z1192" s="32"/>
    </row>
    <row r="1193" spans="1:26" x14ac:dyDescent="0.3">
      <c r="A1193" s="35">
        <f>IF(Замеры!B1189=0, " ", Замеры!B1189)</f>
        <v>1184</v>
      </c>
      <c r="B1193" s="37" t="str">
        <f>CONCATENATE(Замеры!C1189,Замеры!E1189)</f>
        <v>Группа от QF</v>
      </c>
      <c r="C1193" s="35" t="str">
        <f>IF(Замеры!H1189=0," ", Замеры!H1189)</f>
        <v xml:space="preserve"> </v>
      </c>
      <c r="D1193" s="29" t="str">
        <f>IF(Замеры!T1189=0, " ", Замеры!R1189)</f>
        <v xml:space="preserve"> </v>
      </c>
      <c r="E1193" s="29" t="str">
        <f>CONCATENATE(Замеры!N1189,Замеры!Q1189,Замеры!P1189)</f>
        <v xml:space="preserve"> </v>
      </c>
      <c r="F1193" s="30" t="str">
        <f>IF(Замеры!T1189=0," ","---")</f>
        <v xml:space="preserve"> </v>
      </c>
      <c r="G1193" s="31" t="str">
        <f>IF(Замеры!T1189=0," ",Замеры!I1189)</f>
        <v xml:space="preserve"> </v>
      </c>
      <c r="H1193" s="31" t="str">
        <f>CONCATENATE(Замеры!AE1189,Замеры!U1189,Замеры!AF1189)</f>
        <v>0 0</v>
      </c>
      <c r="I1193" s="29" t="str">
        <f>CONCATENATE(Замеры!AC1189,Замеры!U1189,Замеры!AD1189)</f>
        <v>0 0</v>
      </c>
      <c r="J1193" s="31" t="str">
        <f>IF(Замеры!T1189=0," ",G1193*2.55)</f>
        <v xml:space="preserve"> </v>
      </c>
      <c r="K1193" s="29" t="str">
        <f>IF(Замеры!T1189=0," ",Замеры!AA1189)</f>
        <v xml:space="preserve"> </v>
      </c>
      <c r="L1193" s="29" t="str">
        <f>IF(Замеры!T1189=0," ",Замеры!AB1189)</f>
        <v xml:space="preserve"> </v>
      </c>
      <c r="M1193" s="29" t="str">
        <f>IF(Замеры!T1189=0," ",0.1)</f>
        <v xml:space="preserve"> </v>
      </c>
      <c r="N1193" s="29" t="str">
        <f>IF(Замеры!T1189=0," ",Замеры!T1189)</f>
        <v xml:space="preserve"> </v>
      </c>
      <c r="O1193" s="29" t="str">
        <f>Замеры!U1189</f>
        <v xml:space="preserve"> </v>
      </c>
      <c r="P1193" s="29" t="str">
        <f>Замеры!V1189</f>
        <v xml:space="preserve"> </v>
      </c>
      <c r="Q1193" s="29" t="str">
        <f>IF(Замеры!T1189=0," ","+")</f>
        <v xml:space="preserve"> </v>
      </c>
      <c r="R1193" s="32">
        <f>Замеры!S1189</f>
        <v>0</v>
      </c>
      <c r="W1193" s="33" t="e">
        <f t="shared" si="36"/>
        <v>#VALUE!</v>
      </c>
      <c r="X1193" s="31" t="s">
        <v>75</v>
      </c>
      <c r="Y1193" s="33" t="e">
        <f t="shared" si="37"/>
        <v>#VALUE!</v>
      </c>
      <c r="Z1193" s="32"/>
    </row>
    <row r="1194" spans="1:26" x14ac:dyDescent="0.3">
      <c r="A1194" s="35">
        <f>IF(Замеры!B1190=0, " ", Замеры!B1190)</f>
        <v>1185</v>
      </c>
      <c r="B1194" s="37" t="str">
        <f>CONCATENATE(Замеры!C1190,Замеры!E1190)</f>
        <v>Группа от QF</v>
      </c>
      <c r="C1194" s="35" t="str">
        <f>IF(Замеры!H1190=0," ", Замеры!H1190)</f>
        <v xml:space="preserve"> </v>
      </c>
      <c r="D1194" s="29" t="str">
        <f>IF(Замеры!T1190=0, " ", Замеры!R1190)</f>
        <v xml:space="preserve"> </v>
      </c>
      <c r="E1194" s="29" t="str">
        <f>CONCATENATE(Замеры!N1190,Замеры!Q1190,Замеры!P1190)</f>
        <v xml:space="preserve"> </v>
      </c>
      <c r="F1194" s="30" t="str">
        <f>IF(Замеры!T1190=0," ","---")</f>
        <v xml:space="preserve"> </v>
      </c>
      <c r="G1194" s="31" t="str">
        <f>IF(Замеры!T1190=0," ",Замеры!I1190)</f>
        <v xml:space="preserve"> </v>
      </c>
      <c r="H1194" s="31" t="str">
        <f>CONCATENATE(Замеры!AE1190,Замеры!U1190,Замеры!AF1190)</f>
        <v>0 0</v>
      </c>
      <c r="I1194" s="29" t="str">
        <f>CONCATENATE(Замеры!AC1190,Замеры!U1190,Замеры!AD1190)</f>
        <v>0 0</v>
      </c>
      <c r="J1194" s="31" t="str">
        <f>IF(Замеры!T1190=0," ",G1194*2.55)</f>
        <v xml:space="preserve"> </v>
      </c>
      <c r="K1194" s="29" t="str">
        <f>IF(Замеры!T1190=0," ",Замеры!AA1190)</f>
        <v xml:space="preserve"> </v>
      </c>
      <c r="L1194" s="29" t="str">
        <f>IF(Замеры!T1190=0," ",Замеры!AB1190)</f>
        <v xml:space="preserve"> </v>
      </c>
      <c r="M1194" s="29" t="str">
        <f>IF(Замеры!T1190=0," ",0.1)</f>
        <v xml:space="preserve"> </v>
      </c>
      <c r="N1194" s="29" t="str">
        <f>IF(Замеры!T1190=0," ",Замеры!T1190)</f>
        <v xml:space="preserve"> </v>
      </c>
      <c r="O1194" s="29" t="str">
        <f>Замеры!U1190</f>
        <v xml:space="preserve"> </v>
      </c>
      <c r="P1194" s="29" t="str">
        <f>Замеры!V1190</f>
        <v xml:space="preserve"> </v>
      </c>
      <c r="Q1194" s="29" t="str">
        <f>IF(Замеры!T1190=0," ","+")</f>
        <v xml:space="preserve"> </v>
      </c>
      <c r="R1194" s="32">
        <f>Замеры!S1190</f>
        <v>0</v>
      </c>
      <c r="W1194" s="33" t="e">
        <f t="shared" si="36"/>
        <v>#VALUE!</v>
      </c>
      <c r="X1194" s="31" t="s">
        <v>75</v>
      </c>
      <c r="Y1194" s="33" t="e">
        <f t="shared" si="37"/>
        <v>#VALUE!</v>
      </c>
      <c r="Z1194" s="32"/>
    </row>
    <row r="1195" spans="1:26" x14ac:dyDescent="0.3">
      <c r="A1195" s="35">
        <f>IF(Замеры!B1191=0, " ", Замеры!B1191)</f>
        <v>1186</v>
      </c>
      <c r="B1195" s="37" t="str">
        <f>CONCATENATE(Замеры!C1191,Замеры!E1191)</f>
        <v>Группа от QF</v>
      </c>
      <c r="C1195" s="35" t="str">
        <f>IF(Замеры!H1191=0," ", Замеры!H1191)</f>
        <v xml:space="preserve"> </v>
      </c>
      <c r="D1195" s="29" t="str">
        <f>IF(Замеры!T1191=0, " ", Замеры!R1191)</f>
        <v xml:space="preserve"> </v>
      </c>
      <c r="E1195" s="29" t="str">
        <f>CONCATENATE(Замеры!N1191,Замеры!Q1191,Замеры!P1191)</f>
        <v xml:space="preserve"> </v>
      </c>
      <c r="F1195" s="30" t="str">
        <f>IF(Замеры!T1191=0," ","---")</f>
        <v xml:space="preserve"> </v>
      </c>
      <c r="G1195" s="31" t="str">
        <f>IF(Замеры!T1191=0," ",Замеры!I1191)</f>
        <v xml:space="preserve"> </v>
      </c>
      <c r="H1195" s="31" t="str">
        <f>CONCATENATE(Замеры!AE1191,Замеры!U1191,Замеры!AF1191)</f>
        <v>0 0</v>
      </c>
      <c r="I1195" s="29" t="str">
        <f>CONCATENATE(Замеры!AC1191,Замеры!U1191,Замеры!AD1191)</f>
        <v>0 0</v>
      </c>
      <c r="J1195" s="31" t="str">
        <f>IF(Замеры!T1191=0," ",G1195*2.55)</f>
        <v xml:space="preserve"> </v>
      </c>
      <c r="K1195" s="29" t="str">
        <f>IF(Замеры!T1191=0," ",Замеры!AA1191)</f>
        <v xml:space="preserve"> </v>
      </c>
      <c r="L1195" s="29" t="str">
        <f>IF(Замеры!T1191=0," ",Замеры!AB1191)</f>
        <v xml:space="preserve"> </v>
      </c>
      <c r="M1195" s="29" t="str">
        <f>IF(Замеры!T1191=0," ",0.1)</f>
        <v xml:space="preserve"> </v>
      </c>
      <c r="N1195" s="29" t="str">
        <f>IF(Замеры!T1191=0," ",Замеры!T1191)</f>
        <v xml:space="preserve"> </v>
      </c>
      <c r="O1195" s="29" t="str">
        <f>Замеры!U1191</f>
        <v xml:space="preserve"> </v>
      </c>
      <c r="P1195" s="29" t="str">
        <f>Замеры!V1191</f>
        <v xml:space="preserve"> </v>
      </c>
      <c r="Q1195" s="29" t="str">
        <f>IF(Замеры!T1191=0," ","+")</f>
        <v xml:space="preserve"> </v>
      </c>
      <c r="R1195" s="32">
        <f>Замеры!S1191</f>
        <v>0</v>
      </c>
      <c r="W1195" s="33" t="e">
        <f t="shared" si="36"/>
        <v>#VALUE!</v>
      </c>
      <c r="X1195" s="31" t="s">
        <v>75</v>
      </c>
      <c r="Y1195" s="33" t="e">
        <f t="shared" si="37"/>
        <v>#VALUE!</v>
      </c>
      <c r="Z1195" s="32"/>
    </row>
    <row r="1196" spans="1:26" x14ac:dyDescent="0.3">
      <c r="A1196" s="35">
        <f>IF(Замеры!B1192=0, " ", Замеры!B1192)</f>
        <v>1187</v>
      </c>
      <c r="B1196" s="37" t="str">
        <f>CONCATENATE(Замеры!C1192,Замеры!E1192)</f>
        <v>Группа от QF</v>
      </c>
      <c r="C1196" s="35" t="str">
        <f>IF(Замеры!H1192=0," ", Замеры!H1192)</f>
        <v xml:space="preserve"> </v>
      </c>
      <c r="D1196" s="29" t="str">
        <f>IF(Замеры!T1192=0, " ", Замеры!R1192)</f>
        <v xml:space="preserve"> </v>
      </c>
      <c r="E1196" s="29" t="str">
        <f>CONCATENATE(Замеры!N1192,Замеры!Q1192,Замеры!P1192)</f>
        <v xml:space="preserve"> </v>
      </c>
      <c r="F1196" s="30" t="str">
        <f>IF(Замеры!T1192=0," ","---")</f>
        <v xml:space="preserve"> </v>
      </c>
      <c r="G1196" s="31" t="str">
        <f>IF(Замеры!T1192=0," ",Замеры!I1192)</f>
        <v xml:space="preserve"> </v>
      </c>
      <c r="H1196" s="31" t="str">
        <f>CONCATENATE(Замеры!AE1192,Замеры!U1192,Замеры!AF1192)</f>
        <v>0 0</v>
      </c>
      <c r="I1196" s="29" t="str">
        <f>CONCATENATE(Замеры!AC1192,Замеры!U1192,Замеры!AD1192)</f>
        <v>0 0</v>
      </c>
      <c r="J1196" s="31" t="str">
        <f>IF(Замеры!T1192=0," ",G1196*2.55)</f>
        <v xml:space="preserve"> </v>
      </c>
      <c r="K1196" s="29" t="str">
        <f>IF(Замеры!T1192=0," ",Замеры!AA1192)</f>
        <v xml:space="preserve"> </v>
      </c>
      <c r="L1196" s="29" t="str">
        <f>IF(Замеры!T1192=0," ",Замеры!AB1192)</f>
        <v xml:space="preserve"> </v>
      </c>
      <c r="M1196" s="29" t="str">
        <f>IF(Замеры!T1192=0," ",0.1)</f>
        <v xml:space="preserve"> </v>
      </c>
      <c r="N1196" s="29" t="str">
        <f>IF(Замеры!T1192=0," ",Замеры!T1192)</f>
        <v xml:space="preserve"> </v>
      </c>
      <c r="O1196" s="29" t="str">
        <f>Замеры!U1192</f>
        <v xml:space="preserve"> </v>
      </c>
      <c r="P1196" s="29" t="str">
        <f>Замеры!V1192</f>
        <v xml:space="preserve"> </v>
      </c>
      <c r="Q1196" s="29" t="str">
        <f>IF(Замеры!T1192=0," ","+")</f>
        <v xml:space="preserve"> </v>
      </c>
      <c r="R1196" s="32">
        <f>Замеры!S1192</f>
        <v>0</v>
      </c>
      <c r="W1196" s="33" t="e">
        <f t="shared" si="36"/>
        <v>#VALUE!</v>
      </c>
      <c r="X1196" s="31" t="s">
        <v>75</v>
      </c>
      <c r="Y1196" s="33" t="e">
        <f t="shared" si="37"/>
        <v>#VALUE!</v>
      </c>
      <c r="Z1196" s="32"/>
    </row>
    <row r="1197" spans="1:26" x14ac:dyDescent="0.3">
      <c r="A1197" s="35">
        <f>IF(Замеры!B1193=0, " ", Замеры!B1193)</f>
        <v>1188</v>
      </c>
      <c r="B1197" s="37" t="str">
        <f>CONCATENATE(Замеры!C1193,Замеры!E1193)</f>
        <v>Группа от QF</v>
      </c>
      <c r="C1197" s="35" t="str">
        <f>IF(Замеры!H1193=0," ", Замеры!H1193)</f>
        <v xml:space="preserve"> </v>
      </c>
      <c r="D1197" s="29" t="str">
        <f>IF(Замеры!T1193=0, " ", Замеры!R1193)</f>
        <v xml:space="preserve"> </v>
      </c>
      <c r="E1197" s="29" t="str">
        <f>CONCATENATE(Замеры!N1193,Замеры!Q1193,Замеры!P1193)</f>
        <v xml:space="preserve"> </v>
      </c>
      <c r="F1197" s="30" t="str">
        <f>IF(Замеры!T1193=0," ","---")</f>
        <v xml:space="preserve"> </v>
      </c>
      <c r="G1197" s="31" t="str">
        <f>IF(Замеры!T1193=0," ",Замеры!I1193)</f>
        <v xml:space="preserve"> </v>
      </c>
      <c r="H1197" s="31" t="str">
        <f>CONCATENATE(Замеры!AE1193,Замеры!U1193,Замеры!AF1193)</f>
        <v>0 0</v>
      </c>
      <c r="I1197" s="29" t="str">
        <f>CONCATENATE(Замеры!AC1193,Замеры!U1193,Замеры!AD1193)</f>
        <v>0 0</v>
      </c>
      <c r="J1197" s="31" t="str">
        <f>IF(Замеры!T1193=0," ",G1197*2.55)</f>
        <v xml:space="preserve"> </v>
      </c>
      <c r="K1197" s="29" t="str">
        <f>IF(Замеры!T1193=0," ",Замеры!AA1193)</f>
        <v xml:space="preserve"> </v>
      </c>
      <c r="L1197" s="29" t="str">
        <f>IF(Замеры!T1193=0," ",Замеры!AB1193)</f>
        <v xml:space="preserve"> </v>
      </c>
      <c r="M1197" s="29" t="str">
        <f>IF(Замеры!T1193=0," ",0.1)</f>
        <v xml:space="preserve"> </v>
      </c>
      <c r="N1197" s="29" t="str">
        <f>IF(Замеры!T1193=0," ",Замеры!T1193)</f>
        <v xml:space="preserve"> </v>
      </c>
      <c r="O1197" s="29" t="str">
        <f>Замеры!U1193</f>
        <v xml:space="preserve"> </v>
      </c>
      <c r="P1197" s="29" t="str">
        <f>Замеры!V1193</f>
        <v xml:space="preserve"> </v>
      </c>
      <c r="Q1197" s="29" t="str">
        <f>IF(Замеры!T1193=0," ","+")</f>
        <v xml:space="preserve"> </v>
      </c>
      <c r="R1197" s="32">
        <f>Замеры!S1193</f>
        <v>0</v>
      </c>
      <c r="W1197" s="33" t="e">
        <f t="shared" si="36"/>
        <v>#VALUE!</v>
      </c>
      <c r="X1197" s="31" t="s">
        <v>75</v>
      </c>
      <c r="Y1197" s="33" t="e">
        <f t="shared" si="37"/>
        <v>#VALUE!</v>
      </c>
      <c r="Z1197" s="32"/>
    </row>
    <row r="1198" spans="1:26" x14ac:dyDescent="0.3">
      <c r="A1198" s="35">
        <f>IF(Замеры!B1194=0, " ", Замеры!B1194)</f>
        <v>1189</v>
      </c>
      <c r="B1198" s="37" t="str">
        <f>CONCATENATE(Замеры!C1194,Замеры!E1194)</f>
        <v>Группа от QF</v>
      </c>
      <c r="C1198" s="35" t="str">
        <f>IF(Замеры!H1194=0," ", Замеры!H1194)</f>
        <v xml:space="preserve"> </v>
      </c>
      <c r="D1198" s="29" t="str">
        <f>IF(Замеры!T1194=0, " ", Замеры!R1194)</f>
        <v xml:space="preserve"> </v>
      </c>
      <c r="E1198" s="29" t="str">
        <f>CONCATENATE(Замеры!N1194,Замеры!Q1194,Замеры!P1194)</f>
        <v xml:space="preserve"> </v>
      </c>
      <c r="F1198" s="30" t="str">
        <f>IF(Замеры!T1194=0," ","---")</f>
        <v xml:space="preserve"> </v>
      </c>
      <c r="G1198" s="31" t="str">
        <f>IF(Замеры!T1194=0," ",Замеры!I1194)</f>
        <v xml:space="preserve"> </v>
      </c>
      <c r="H1198" s="31" t="str">
        <f>CONCATENATE(Замеры!AE1194,Замеры!U1194,Замеры!AF1194)</f>
        <v>0 0</v>
      </c>
      <c r="I1198" s="29" t="str">
        <f>CONCATENATE(Замеры!AC1194,Замеры!U1194,Замеры!AD1194)</f>
        <v>0 0</v>
      </c>
      <c r="J1198" s="31" t="str">
        <f>IF(Замеры!T1194=0," ",G1198*2.55)</f>
        <v xml:space="preserve"> </v>
      </c>
      <c r="K1198" s="29" t="str">
        <f>IF(Замеры!T1194=0," ",Замеры!AA1194)</f>
        <v xml:space="preserve"> </v>
      </c>
      <c r="L1198" s="29" t="str">
        <f>IF(Замеры!T1194=0," ",Замеры!AB1194)</f>
        <v xml:space="preserve"> </v>
      </c>
      <c r="M1198" s="29" t="str">
        <f>IF(Замеры!T1194=0," ",0.1)</f>
        <v xml:space="preserve"> </v>
      </c>
      <c r="N1198" s="29" t="str">
        <f>IF(Замеры!T1194=0," ",Замеры!T1194)</f>
        <v xml:space="preserve"> </v>
      </c>
      <c r="O1198" s="29" t="str">
        <f>Замеры!U1194</f>
        <v xml:space="preserve"> </v>
      </c>
      <c r="P1198" s="29" t="str">
        <f>Замеры!V1194</f>
        <v xml:space="preserve"> </v>
      </c>
      <c r="Q1198" s="29" t="str">
        <f>IF(Замеры!T1194=0," ","+")</f>
        <v xml:space="preserve"> </v>
      </c>
      <c r="R1198" s="32">
        <f>Замеры!S1194</f>
        <v>0</v>
      </c>
      <c r="W1198" s="33" t="e">
        <f t="shared" si="36"/>
        <v>#VALUE!</v>
      </c>
      <c r="X1198" s="31" t="s">
        <v>75</v>
      </c>
      <c r="Y1198" s="33" t="e">
        <f t="shared" si="37"/>
        <v>#VALUE!</v>
      </c>
      <c r="Z1198" s="32"/>
    </row>
    <row r="1199" spans="1:26" x14ac:dyDescent="0.3">
      <c r="A1199" s="35">
        <f>IF(Замеры!B1195=0, " ", Замеры!B1195)</f>
        <v>1190</v>
      </c>
      <c r="B1199" s="37" t="str">
        <f>CONCATENATE(Замеры!C1195,Замеры!E1195)</f>
        <v>Группа от QF</v>
      </c>
      <c r="C1199" s="35" t="str">
        <f>IF(Замеры!H1195=0," ", Замеры!H1195)</f>
        <v xml:space="preserve"> </v>
      </c>
      <c r="D1199" s="29" t="str">
        <f>IF(Замеры!T1195=0, " ", Замеры!R1195)</f>
        <v xml:space="preserve"> </v>
      </c>
      <c r="E1199" s="29" t="str">
        <f>CONCATENATE(Замеры!N1195,Замеры!Q1195,Замеры!P1195)</f>
        <v xml:space="preserve"> </v>
      </c>
      <c r="F1199" s="30" t="str">
        <f>IF(Замеры!T1195=0," ","---")</f>
        <v xml:space="preserve"> </v>
      </c>
      <c r="G1199" s="31" t="str">
        <f>IF(Замеры!T1195=0," ",Замеры!I1195)</f>
        <v xml:space="preserve"> </v>
      </c>
      <c r="H1199" s="31" t="str">
        <f>CONCATENATE(Замеры!AE1195,Замеры!U1195,Замеры!AF1195)</f>
        <v>0 0</v>
      </c>
      <c r="I1199" s="29" t="str">
        <f>CONCATENATE(Замеры!AC1195,Замеры!U1195,Замеры!AD1195)</f>
        <v>0 0</v>
      </c>
      <c r="J1199" s="31" t="str">
        <f>IF(Замеры!T1195=0," ",G1199*2.55)</f>
        <v xml:space="preserve"> </v>
      </c>
      <c r="K1199" s="29" t="str">
        <f>IF(Замеры!T1195=0," ",Замеры!AA1195)</f>
        <v xml:space="preserve"> </v>
      </c>
      <c r="L1199" s="29" t="str">
        <f>IF(Замеры!T1195=0," ",Замеры!AB1195)</f>
        <v xml:space="preserve"> </v>
      </c>
      <c r="M1199" s="29" t="str">
        <f>IF(Замеры!T1195=0," ",0.1)</f>
        <v xml:space="preserve"> </v>
      </c>
      <c r="N1199" s="29" t="str">
        <f>IF(Замеры!T1195=0," ",Замеры!T1195)</f>
        <v xml:space="preserve"> </v>
      </c>
      <c r="O1199" s="29" t="str">
        <f>Замеры!U1195</f>
        <v xml:space="preserve"> </v>
      </c>
      <c r="P1199" s="29" t="str">
        <f>Замеры!V1195</f>
        <v xml:space="preserve"> </v>
      </c>
      <c r="Q1199" s="29" t="str">
        <f>IF(Замеры!T1195=0," ","+")</f>
        <v xml:space="preserve"> </v>
      </c>
      <c r="R1199" s="32">
        <f>Замеры!S1195</f>
        <v>0</v>
      </c>
      <c r="W1199" s="33" t="e">
        <f t="shared" si="36"/>
        <v>#VALUE!</v>
      </c>
      <c r="X1199" s="31" t="s">
        <v>75</v>
      </c>
      <c r="Y1199" s="33" t="e">
        <f t="shared" si="37"/>
        <v>#VALUE!</v>
      </c>
      <c r="Z1199" s="32"/>
    </row>
    <row r="1200" spans="1:26" x14ac:dyDescent="0.3">
      <c r="A1200" s="35">
        <f>IF(Замеры!B1196=0, " ", Замеры!B1196)</f>
        <v>1191</v>
      </c>
      <c r="B1200" s="37" t="str">
        <f>CONCATENATE(Замеры!C1196,Замеры!E1196)</f>
        <v>Группа от QF</v>
      </c>
      <c r="C1200" s="35" t="str">
        <f>IF(Замеры!H1196=0," ", Замеры!H1196)</f>
        <v xml:space="preserve"> </v>
      </c>
      <c r="D1200" s="29" t="str">
        <f>IF(Замеры!T1196=0, " ", Замеры!R1196)</f>
        <v xml:space="preserve"> </v>
      </c>
      <c r="E1200" s="29" t="str">
        <f>CONCATENATE(Замеры!N1196,Замеры!Q1196,Замеры!P1196)</f>
        <v xml:space="preserve"> </v>
      </c>
      <c r="F1200" s="30" t="str">
        <f>IF(Замеры!T1196=0," ","---")</f>
        <v xml:space="preserve"> </v>
      </c>
      <c r="G1200" s="31" t="str">
        <f>IF(Замеры!T1196=0," ",Замеры!I1196)</f>
        <v xml:space="preserve"> </v>
      </c>
      <c r="H1200" s="31" t="str">
        <f>CONCATENATE(Замеры!AE1196,Замеры!U1196,Замеры!AF1196)</f>
        <v>0 0</v>
      </c>
      <c r="I1200" s="29" t="str">
        <f>CONCATENATE(Замеры!AC1196,Замеры!U1196,Замеры!AD1196)</f>
        <v>0 0</v>
      </c>
      <c r="J1200" s="31" t="str">
        <f>IF(Замеры!T1196=0," ",G1200*2.55)</f>
        <v xml:space="preserve"> </v>
      </c>
      <c r="K1200" s="29" t="str">
        <f>IF(Замеры!T1196=0," ",Замеры!AA1196)</f>
        <v xml:space="preserve"> </v>
      </c>
      <c r="L1200" s="29" t="str">
        <f>IF(Замеры!T1196=0," ",Замеры!AB1196)</f>
        <v xml:space="preserve"> </v>
      </c>
      <c r="M1200" s="29" t="str">
        <f>IF(Замеры!T1196=0," ",0.1)</f>
        <v xml:space="preserve"> </v>
      </c>
      <c r="N1200" s="29" t="str">
        <f>IF(Замеры!T1196=0," ",Замеры!T1196)</f>
        <v xml:space="preserve"> </v>
      </c>
      <c r="O1200" s="29" t="str">
        <f>Замеры!U1196</f>
        <v xml:space="preserve"> </v>
      </c>
      <c r="P1200" s="29" t="str">
        <f>Замеры!V1196</f>
        <v xml:space="preserve"> </v>
      </c>
      <c r="Q1200" s="29" t="str">
        <f>IF(Замеры!T1196=0," ","+")</f>
        <v xml:space="preserve"> </v>
      </c>
      <c r="R1200" s="32">
        <f>Замеры!S1196</f>
        <v>0</v>
      </c>
      <c r="W1200" s="33" t="e">
        <f t="shared" si="36"/>
        <v>#VALUE!</v>
      </c>
      <c r="X1200" s="31" t="s">
        <v>75</v>
      </c>
      <c r="Y1200" s="33" t="e">
        <f t="shared" si="37"/>
        <v>#VALUE!</v>
      </c>
      <c r="Z1200" s="32"/>
    </row>
    <row r="1201" spans="1:26" x14ac:dyDescent="0.3">
      <c r="A1201" s="35">
        <f>IF(Замеры!B1197=0, " ", Замеры!B1197)</f>
        <v>1192</v>
      </c>
      <c r="B1201" s="37" t="str">
        <f>CONCATENATE(Замеры!C1197,Замеры!E1197)</f>
        <v>Группа от QF</v>
      </c>
      <c r="C1201" s="35" t="str">
        <f>IF(Замеры!H1197=0," ", Замеры!H1197)</f>
        <v xml:space="preserve"> </v>
      </c>
      <c r="D1201" s="29" t="str">
        <f>IF(Замеры!T1197=0, " ", Замеры!R1197)</f>
        <v xml:space="preserve"> </v>
      </c>
      <c r="E1201" s="29" t="str">
        <f>CONCATENATE(Замеры!N1197,Замеры!Q1197,Замеры!P1197)</f>
        <v xml:space="preserve"> </v>
      </c>
      <c r="F1201" s="30" t="str">
        <f>IF(Замеры!T1197=0," ","---")</f>
        <v xml:space="preserve"> </v>
      </c>
      <c r="G1201" s="31" t="str">
        <f>IF(Замеры!T1197=0," ",Замеры!I1197)</f>
        <v xml:space="preserve"> </v>
      </c>
      <c r="H1201" s="31" t="str">
        <f>CONCATENATE(Замеры!AE1197,Замеры!U1197,Замеры!AF1197)</f>
        <v>0 0</v>
      </c>
      <c r="I1201" s="29" t="str">
        <f>CONCATENATE(Замеры!AC1197,Замеры!U1197,Замеры!AD1197)</f>
        <v>0 0</v>
      </c>
      <c r="J1201" s="31" t="str">
        <f>IF(Замеры!T1197=0," ",G1201*2.55)</f>
        <v xml:space="preserve"> </v>
      </c>
      <c r="K1201" s="29" t="str">
        <f>IF(Замеры!T1197=0," ",Замеры!AA1197)</f>
        <v xml:space="preserve"> </v>
      </c>
      <c r="L1201" s="29" t="str">
        <f>IF(Замеры!T1197=0," ",Замеры!AB1197)</f>
        <v xml:space="preserve"> </v>
      </c>
      <c r="M1201" s="29" t="str">
        <f>IF(Замеры!T1197=0," ",0.1)</f>
        <v xml:space="preserve"> </v>
      </c>
      <c r="N1201" s="29" t="str">
        <f>IF(Замеры!T1197=0," ",Замеры!T1197)</f>
        <v xml:space="preserve"> </v>
      </c>
      <c r="O1201" s="29" t="str">
        <f>Замеры!U1197</f>
        <v xml:space="preserve"> </v>
      </c>
      <c r="P1201" s="29" t="str">
        <f>Замеры!V1197</f>
        <v xml:space="preserve"> </v>
      </c>
      <c r="Q1201" s="29" t="str">
        <f>IF(Замеры!T1197=0," ","+")</f>
        <v xml:space="preserve"> </v>
      </c>
      <c r="R1201" s="32">
        <f>Замеры!S1197</f>
        <v>0</v>
      </c>
      <c r="W1201" s="33" t="e">
        <f t="shared" si="36"/>
        <v>#VALUE!</v>
      </c>
      <c r="X1201" s="31" t="s">
        <v>75</v>
      </c>
      <c r="Y1201" s="33" t="e">
        <f t="shared" si="37"/>
        <v>#VALUE!</v>
      </c>
      <c r="Z1201" s="32"/>
    </row>
    <row r="1202" spans="1:26" x14ac:dyDescent="0.3">
      <c r="A1202" s="35">
        <f>IF(Замеры!B1198=0, " ", Замеры!B1198)</f>
        <v>1193</v>
      </c>
      <c r="B1202" s="37" t="str">
        <f>CONCATENATE(Замеры!C1198,Замеры!E1198)</f>
        <v>Группа от QF</v>
      </c>
      <c r="C1202" s="35" t="str">
        <f>IF(Замеры!H1198=0," ", Замеры!H1198)</f>
        <v xml:space="preserve"> </v>
      </c>
      <c r="D1202" s="29" t="str">
        <f>IF(Замеры!T1198=0, " ", Замеры!R1198)</f>
        <v xml:space="preserve"> </v>
      </c>
      <c r="E1202" s="29" t="str">
        <f>CONCATENATE(Замеры!N1198,Замеры!Q1198,Замеры!P1198)</f>
        <v xml:space="preserve"> </v>
      </c>
      <c r="F1202" s="30" t="str">
        <f>IF(Замеры!T1198=0," ","---")</f>
        <v xml:space="preserve"> </v>
      </c>
      <c r="G1202" s="31" t="str">
        <f>IF(Замеры!T1198=0," ",Замеры!I1198)</f>
        <v xml:space="preserve"> </v>
      </c>
      <c r="H1202" s="31" t="str">
        <f>CONCATENATE(Замеры!AE1198,Замеры!U1198,Замеры!AF1198)</f>
        <v>0 0</v>
      </c>
      <c r="I1202" s="29" t="str">
        <f>CONCATENATE(Замеры!AC1198,Замеры!U1198,Замеры!AD1198)</f>
        <v>0 0</v>
      </c>
      <c r="J1202" s="31" t="str">
        <f>IF(Замеры!T1198=0," ",G1202*2.55)</f>
        <v xml:space="preserve"> </v>
      </c>
      <c r="K1202" s="29" t="str">
        <f>IF(Замеры!T1198=0," ",Замеры!AA1198)</f>
        <v xml:space="preserve"> </v>
      </c>
      <c r="L1202" s="29" t="str">
        <f>IF(Замеры!T1198=0," ",Замеры!AB1198)</f>
        <v xml:space="preserve"> </v>
      </c>
      <c r="M1202" s="29" t="str">
        <f>IF(Замеры!T1198=0," ",0.1)</f>
        <v xml:space="preserve"> </v>
      </c>
      <c r="N1202" s="29" t="str">
        <f>IF(Замеры!T1198=0," ",Замеры!T1198)</f>
        <v xml:space="preserve"> </v>
      </c>
      <c r="O1202" s="29" t="str">
        <f>Замеры!U1198</f>
        <v xml:space="preserve"> </v>
      </c>
      <c r="P1202" s="29" t="str">
        <f>Замеры!V1198</f>
        <v xml:space="preserve"> </v>
      </c>
      <c r="Q1202" s="29" t="str">
        <f>IF(Замеры!T1198=0," ","+")</f>
        <v xml:space="preserve"> </v>
      </c>
      <c r="R1202" s="32">
        <f>Замеры!S1198</f>
        <v>0</v>
      </c>
      <c r="W1202" s="33" t="e">
        <f t="shared" si="36"/>
        <v>#VALUE!</v>
      </c>
      <c r="X1202" s="31" t="s">
        <v>75</v>
      </c>
      <c r="Y1202" s="33" t="e">
        <f t="shared" si="37"/>
        <v>#VALUE!</v>
      </c>
      <c r="Z1202" s="32"/>
    </row>
    <row r="1203" spans="1:26" x14ac:dyDescent="0.3">
      <c r="A1203" s="35">
        <f>IF(Замеры!B1199=0, " ", Замеры!B1199)</f>
        <v>1194</v>
      </c>
      <c r="B1203" s="37" t="str">
        <f>CONCATENATE(Замеры!C1199,Замеры!E1199)</f>
        <v>Группа от QF</v>
      </c>
      <c r="C1203" s="35" t="str">
        <f>IF(Замеры!H1199=0," ", Замеры!H1199)</f>
        <v xml:space="preserve"> </v>
      </c>
      <c r="D1203" s="29" t="str">
        <f>IF(Замеры!T1199=0, " ", Замеры!R1199)</f>
        <v xml:space="preserve"> </v>
      </c>
      <c r="E1203" s="29" t="str">
        <f>CONCATENATE(Замеры!N1199,Замеры!Q1199,Замеры!P1199)</f>
        <v xml:space="preserve"> </v>
      </c>
      <c r="F1203" s="30" t="str">
        <f>IF(Замеры!T1199=0," ","---")</f>
        <v xml:space="preserve"> </v>
      </c>
      <c r="G1203" s="31" t="str">
        <f>IF(Замеры!T1199=0," ",Замеры!I1199)</f>
        <v xml:space="preserve"> </v>
      </c>
      <c r="H1203" s="31" t="str">
        <f>CONCATENATE(Замеры!AE1199,Замеры!U1199,Замеры!AF1199)</f>
        <v>0 0</v>
      </c>
      <c r="I1203" s="29" t="str">
        <f>CONCATENATE(Замеры!AC1199,Замеры!U1199,Замеры!AD1199)</f>
        <v>0 0</v>
      </c>
      <c r="J1203" s="31" t="str">
        <f>IF(Замеры!T1199=0," ",G1203*2.55)</f>
        <v xml:space="preserve"> </v>
      </c>
      <c r="K1203" s="29" t="str">
        <f>IF(Замеры!T1199=0," ",Замеры!AA1199)</f>
        <v xml:space="preserve"> </v>
      </c>
      <c r="L1203" s="29" t="str">
        <f>IF(Замеры!T1199=0," ",Замеры!AB1199)</f>
        <v xml:space="preserve"> </v>
      </c>
      <c r="M1203" s="29" t="str">
        <f>IF(Замеры!T1199=0," ",0.1)</f>
        <v xml:space="preserve"> </v>
      </c>
      <c r="N1203" s="29" t="str">
        <f>IF(Замеры!T1199=0," ",Замеры!T1199)</f>
        <v xml:space="preserve"> </v>
      </c>
      <c r="O1203" s="29" t="str">
        <f>Замеры!U1199</f>
        <v xml:space="preserve"> </v>
      </c>
      <c r="P1203" s="29" t="str">
        <f>Замеры!V1199</f>
        <v xml:space="preserve"> </v>
      </c>
      <c r="Q1203" s="29" t="str">
        <f>IF(Замеры!T1199=0," ","+")</f>
        <v xml:space="preserve"> </v>
      </c>
      <c r="R1203" s="32">
        <f>Замеры!S1199</f>
        <v>0</v>
      </c>
      <c r="W1203" s="33" t="e">
        <f t="shared" si="36"/>
        <v>#VALUE!</v>
      </c>
      <c r="X1203" s="31" t="s">
        <v>75</v>
      </c>
      <c r="Y1203" s="33" t="e">
        <f t="shared" si="37"/>
        <v>#VALUE!</v>
      </c>
      <c r="Z1203" s="32"/>
    </row>
    <row r="1204" spans="1:26" x14ac:dyDescent="0.3">
      <c r="A1204" s="35">
        <f>IF(Замеры!B1200=0, " ", Замеры!B1200)</f>
        <v>1195</v>
      </c>
      <c r="B1204" s="37" t="str">
        <f>CONCATENATE(Замеры!C1200,Замеры!E1200)</f>
        <v>Группа от QF</v>
      </c>
      <c r="C1204" s="35" t="str">
        <f>IF(Замеры!H1200=0," ", Замеры!H1200)</f>
        <v xml:space="preserve"> </v>
      </c>
      <c r="D1204" s="29" t="str">
        <f>IF(Замеры!T1200=0, " ", Замеры!R1200)</f>
        <v xml:space="preserve"> </v>
      </c>
      <c r="E1204" s="29" t="str">
        <f>CONCATENATE(Замеры!N1200,Замеры!Q1200,Замеры!P1200)</f>
        <v xml:space="preserve"> </v>
      </c>
      <c r="F1204" s="30" t="str">
        <f>IF(Замеры!T1200=0," ","---")</f>
        <v xml:space="preserve"> </v>
      </c>
      <c r="G1204" s="31" t="str">
        <f>IF(Замеры!T1200=0," ",Замеры!I1200)</f>
        <v xml:space="preserve"> </v>
      </c>
      <c r="H1204" s="31" t="str">
        <f>CONCATENATE(Замеры!AE1200,Замеры!U1200,Замеры!AF1200)</f>
        <v>0 0</v>
      </c>
      <c r="I1204" s="29" t="str">
        <f>CONCATENATE(Замеры!AC1200,Замеры!U1200,Замеры!AD1200)</f>
        <v>0 0</v>
      </c>
      <c r="J1204" s="31" t="str">
        <f>IF(Замеры!T1200=0," ",G1204*2.55)</f>
        <v xml:space="preserve"> </v>
      </c>
      <c r="K1204" s="29" t="str">
        <f>IF(Замеры!T1200=0," ",Замеры!AA1200)</f>
        <v xml:space="preserve"> </v>
      </c>
      <c r="L1204" s="29" t="str">
        <f>IF(Замеры!T1200=0," ",Замеры!AB1200)</f>
        <v xml:space="preserve"> </v>
      </c>
      <c r="M1204" s="29" t="str">
        <f>IF(Замеры!T1200=0," ",0.1)</f>
        <v xml:space="preserve"> </v>
      </c>
      <c r="N1204" s="29" t="str">
        <f>IF(Замеры!T1200=0," ",Замеры!T1200)</f>
        <v xml:space="preserve"> </v>
      </c>
      <c r="O1204" s="29" t="str">
        <f>Замеры!U1200</f>
        <v xml:space="preserve"> </v>
      </c>
      <c r="P1204" s="29" t="str">
        <f>Замеры!V1200</f>
        <v xml:space="preserve"> </v>
      </c>
      <c r="Q1204" s="29" t="str">
        <f>IF(Замеры!T1200=0," ","+")</f>
        <v xml:space="preserve"> </v>
      </c>
      <c r="R1204" s="32">
        <f>Замеры!S1200</f>
        <v>0</v>
      </c>
      <c r="W1204" s="33" t="e">
        <f t="shared" si="36"/>
        <v>#VALUE!</v>
      </c>
      <c r="X1204" s="31" t="s">
        <v>75</v>
      </c>
      <c r="Y1204" s="33" t="e">
        <f t="shared" si="37"/>
        <v>#VALUE!</v>
      </c>
      <c r="Z1204" s="32"/>
    </row>
    <row r="1205" spans="1:26" x14ac:dyDescent="0.3">
      <c r="A1205" s="35">
        <f>IF(Замеры!B1201=0, " ", Замеры!B1201)</f>
        <v>1196</v>
      </c>
      <c r="B1205" s="37" t="str">
        <f>CONCATENATE(Замеры!C1201,Замеры!E1201)</f>
        <v>Группа от QF</v>
      </c>
      <c r="C1205" s="35" t="str">
        <f>IF(Замеры!H1201=0," ", Замеры!H1201)</f>
        <v xml:space="preserve"> </v>
      </c>
      <c r="D1205" s="29" t="str">
        <f>IF(Замеры!T1201=0, " ", Замеры!R1201)</f>
        <v xml:space="preserve"> </v>
      </c>
      <c r="E1205" s="29" t="str">
        <f>CONCATENATE(Замеры!N1201,Замеры!Q1201,Замеры!P1201)</f>
        <v xml:space="preserve"> </v>
      </c>
      <c r="F1205" s="30" t="str">
        <f>IF(Замеры!T1201=0," ","---")</f>
        <v xml:space="preserve"> </v>
      </c>
      <c r="G1205" s="31" t="str">
        <f>IF(Замеры!T1201=0," ",Замеры!I1201)</f>
        <v xml:space="preserve"> </v>
      </c>
      <c r="H1205" s="31" t="str">
        <f>CONCATENATE(Замеры!AE1201,Замеры!U1201,Замеры!AF1201)</f>
        <v>0 0</v>
      </c>
      <c r="I1205" s="29" t="str">
        <f>CONCATENATE(Замеры!AC1201,Замеры!U1201,Замеры!AD1201)</f>
        <v>0 0</v>
      </c>
      <c r="J1205" s="31" t="str">
        <f>IF(Замеры!T1201=0," ",G1205*2.55)</f>
        <v xml:space="preserve"> </v>
      </c>
      <c r="K1205" s="29" t="str">
        <f>IF(Замеры!T1201=0," ",Замеры!AA1201)</f>
        <v xml:space="preserve"> </v>
      </c>
      <c r="L1205" s="29" t="str">
        <f>IF(Замеры!T1201=0," ",Замеры!AB1201)</f>
        <v xml:space="preserve"> </v>
      </c>
      <c r="M1205" s="29" t="str">
        <f>IF(Замеры!T1201=0," ",0.1)</f>
        <v xml:space="preserve"> </v>
      </c>
      <c r="N1205" s="29" t="str">
        <f>IF(Замеры!T1201=0," ",Замеры!T1201)</f>
        <v xml:space="preserve"> </v>
      </c>
      <c r="O1205" s="29" t="str">
        <f>Замеры!U1201</f>
        <v xml:space="preserve"> </v>
      </c>
      <c r="P1205" s="29" t="str">
        <f>Замеры!V1201</f>
        <v xml:space="preserve"> </v>
      </c>
      <c r="Q1205" s="29" t="str">
        <f>IF(Замеры!T1201=0," ","+")</f>
        <v xml:space="preserve"> </v>
      </c>
      <c r="R1205" s="32">
        <f>Замеры!S1201</f>
        <v>0</v>
      </c>
      <c r="W1205" s="33" t="e">
        <f t="shared" si="36"/>
        <v>#VALUE!</v>
      </c>
      <c r="X1205" s="31" t="s">
        <v>75</v>
      </c>
      <c r="Y1205" s="33" t="e">
        <f t="shared" si="37"/>
        <v>#VALUE!</v>
      </c>
      <c r="Z1205" s="32"/>
    </row>
    <row r="1206" spans="1:26" x14ac:dyDescent="0.3">
      <c r="A1206" s="35">
        <f>IF(Замеры!B1202=0, " ", Замеры!B1202)</f>
        <v>1197</v>
      </c>
      <c r="B1206" s="37" t="str">
        <f>CONCATENATE(Замеры!C1202,Замеры!E1202)</f>
        <v>Группа от QF</v>
      </c>
      <c r="C1206" s="35" t="str">
        <f>IF(Замеры!H1202=0," ", Замеры!H1202)</f>
        <v xml:space="preserve"> </v>
      </c>
      <c r="D1206" s="29" t="str">
        <f>IF(Замеры!T1202=0, " ", Замеры!R1202)</f>
        <v xml:space="preserve"> </v>
      </c>
      <c r="E1206" s="29" t="str">
        <f>CONCATENATE(Замеры!N1202,Замеры!Q1202,Замеры!P1202)</f>
        <v xml:space="preserve"> </v>
      </c>
      <c r="F1206" s="30" t="str">
        <f>IF(Замеры!T1202=0," ","---")</f>
        <v xml:space="preserve"> </v>
      </c>
      <c r="G1206" s="31" t="str">
        <f>IF(Замеры!T1202=0," ",Замеры!I1202)</f>
        <v xml:space="preserve"> </v>
      </c>
      <c r="H1206" s="31" t="str">
        <f>CONCATENATE(Замеры!AE1202,Замеры!U1202,Замеры!AF1202)</f>
        <v>0 0</v>
      </c>
      <c r="I1206" s="29" t="str">
        <f>CONCATENATE(Замеры!AC1202,Замеры!U1202,Замеры!AD1202)</f>
        <v>0 0</v>
      </c>
      <c r="J1206" s="31" t="str">
        <f>IF(Замеры!T1202=0," ",G1206*2.55)</f>
        <v xml:space="preserve"> </v>
      </c>
      <c r="K1206" s="29" t="str">
        <f>IF(Замеры!T1202=0," ",Замеры!AA1202)</f>
        <v xml:space="preserve"> </v>
      </c>
      <c r="L1206" s="29" t="str">
        <f>IF(Замеры!T1202=0," ",Замеры!AB1202)</f>
        <v xml:space="preserve"> </v>
      </c>
      <c r="M1206" s="29" t="str">
        <f>IF(Замеры!T1202=0," ",0.1)</f>
        <v xml:space="preserve"> </v>
      </c>
      <c r="N1206" s="29" t="str">
        <f>IF(Замеры!T1202=0," ",Замеры!T1202)</f>
        <v xml:space="preserve"> </v>
      </c>
      <c r="O1206" s="29" t="str">
        <f>Замеры!U1202</f>
        <v xml:space="preserve"> </v>
      </c>
      <c r="P1206" s="29" t="str">
        <f>Замеры!V1202</f>
        <v xml:space="preserve"> </v>
      </c>
      <c r="Q1206" s="29" t="str">
        <f>IF(Замеры!T1202=0," ","+")</f>
        <v xml:space="preserve"> </v>
      </c>
      <c r="R1206" s="32">
        <f>Замеры!S1202</f>
        <v>0</v>
      </c>
      <c r="W1206" s="33" t="e">
        <f t="shared" si="36"/>
        <v>#VALUE!</v>
      </c>
      <c r="X1206" s="31" t="s">
        <v>75</v>
      </c>
      <c r="Y1206" s="33" t="e">
        <f t="shared" si="37"/>
        <v>#VALUE!</v>
      </c>
      <c r="Z1206" s="32"/>
    </row>
    <row r="1207" spans="1:26" x14ac:dyDescent="0.3">
      <c r="A1207" s="35">
        <f>IF(Замеры!B1203=0, " ", Замеры!B1203)</f>
        <v>1198</v>
      </c>
      <c r="B1207" s="37" t="str">
        <f>CONCATENATE(Замеры!C1203,Замеры!E1203)</f>
        <v>Группа от QF</v>
      </c>
      <c r="C1207" s="35" t="str">
        <f>IF(Замеры!H1203=0," ", Замеры!H1203)</f>
        <v xml:space="preserve"> </v>
      </c>
      <c r="D1207" s="29" t="str">
        <f>IF(Замеры!T1203=0, " ", Замеры!R1203)</f>
        <v xml:space="preserve"> </v>
      </c>
      <c r="E1207" s="29" t="str">
        <f>CONCATENATE(Замеры!N1203,Замеры!Q1203,Замеры!P1203)</f>
        <v xml:space="preserve"> </v>
      </c>
      <c r="F1207" s="30" t="str">
        <f>IF(Замеры!T1203=0," ","---")</f>
        <v xml:space="preserve"> </v>
      </c>
      <c r="G1207" s="31" t="str">
        <f>IF(Замеры!T1203=0," ",Замеры!I1203)</f>
        <v xml:space="preserve"> </v>
      </c>
      <c r="H1207" s="31" t="str">
        <f>CONCATENATE(Замеры!AE1203,Замеры!U1203,Замеры!AF1203)</f>
        <v>0 0</v>
      </c>
      <c r="I1207" s="29" t="str">
        <f>CONCATENATE(Замеры!AC1203,Замеры!U1203,Замеры!AD1203)</f>
        <v>0 0</v>
      </c>
      <c r="J1207" s="31" t="str">
        <f>IF(Замеры!T1203=0," ",G1207*2.55)</f>
        <v xml:space="preserve"> </v>
      </c>
      <c r="K1207" s="29" t="str">
        <f>IF(Замеры!T1203=0," ",Замеры!AA1203)</f>
        <v xml:space="preserve"> </v>
      </c>
      <c r="L1207" s="29" t="str">
        <f>IF(Замеры!T1203=0," ",Замеры!AB1203)</f>
        <v xml:space="preserve"> </v>
      </c>
      <c r="M1207" s="29" t="str">
        <f>IF(Замеры!T1203=0," ",0.1)</f>
        <v xml:space="preserve"> </v>
      </c>
      <c r="N1207" s="29" t="str">
        <f>IF(Замеры!T1203=0," ",Замеры!T1203)</f>
        <v xml:space="preserve"> </v>
      </c>
      <c r="O1207" s="29" t="str">
        <f>Замеры!U1203</f>
        <v xml:space="preserve"> </v>
      </c>
      <c r="P1207" s="29" t="str">
        <f>Замеры!V1203</f>
        <v xml:space="preserve"> </v>
      </c>
      <c r="Q1207" s="29" t="str">
        <f>IF(Замеры!T1203=0," ","+")</f>
        <v xml:space="preserve"> </v>
      </c>
      <c r="R1207" s="32">
        <f>Замеры!S1203</f>
        <v>0</v>
      </c>
      <c r="W1207" s="33" t="e">
        <f t="shared" si="36"/>
        <v>#VALUE!</v>
      </c>
      <c r="X1207" s="31" t="s">
        <v>75</v>
      </c>
      <c r="Y1207" s="33" t="e">
        <f t="shared" si="37"/>
        <v>#VALUE!</v>
      </c>
      <c r="Z1207" s="32"/>
    </row>
    <row r="1208" spans="1:26" x14ac:dyDescent="0.3">
      <c r="A1208" s="35">
        <f>IF(Замеры!B1204=0, " ", Замеры!B1204)</f>
        <v>1199</v>
      </c>
      <c r="B1208" s="37" t="str">
        <f>CONCATENATE(Замеры!C1204,Замеры!E1204)</f>
        <v>Группа от QF</v>
      </c>
      <c r="C1208" s="35" t="str">
        <f>IF(Замеры!H1204=0," ", Замеры!H1204)</f>
        <v xml:space="preserve"> </v>
      </c>
      <c r="D1208" s="29" t="str">
        <f>IF(Замеры!T1204=0, " ", Замеры!R1204)</f>
        <v xml:space="preserve"> </v>
      </c>
      <c r="E1208" s="29" t="str">
        <f>CONCATENATE(Замеры!N1204,Замеры!Q1204,Замеры!P1204)</f>
        <v xml:space="preserve"> </v>
      </c>
      <c r="F1208" s="30" t="str">
        <f>IF(Замеры!T1204=0," ","---")</f>
        <v xml:space="preserve"> </v>
      </c>
      <c r="G1208" s="31" t="str">
        <f>IF(Замеры!T1204=0," ",Замеры!I1204)</f>
        <v xml:space="preserve"> </v>
      </c>
      <c r="H1208" s="31" t="str">
        <f>CONCATENATE(Замеры!AE1204,Замеры!U1204,Замеры!AF1204)</f>
        <v>0 0</v>
      </c>
      <c r="I1208" s="29" t="str">
        <f>CONCATENATE(Замеры!AC1204,Замеры!U1204,Замеры!AD1204)</f>
        <v>0 0</v>
      </c>
      <c r="J1208" s="31" t="str">
        <f>IF(Замеры!T1204=0," ",G1208*2.55)</f>
        <v xml:space="preserve"> </v>
      </c>
      <c r="K1208" s="29" t="str">
        <f>IF(Замеры!T1204=0," ",Замеры!AA1204)</f>
        <v xml:space="preserve"> </v>
      </c>
      <c r="L1208" s="29" t="str">
        <f>IF(Замеры!T1204=0," ",Замеры!AB1204)</f>
        <v xml:space="preserve"> </v>
      </c>
      <c r="M1208" s="29" t="str">
        <f>IF(Замеры!T1204=0," ",0.1)</f>
        <v xml:space="preserve"> </v>
      </c>
      <c r="N1208" s="29" t="str">
        <f>IF(Замеры!T1204=0," ",Замеры!T1204)</f>
        <v xml:space="preserve"> </v>
      </c>
      <c r="O1208" s="29" t="str">
        <f>Замеры!U1204</f>
        <v xml:space="preserve"> </v>
      </c>
      <c r="P1208" s="29" t="str">
        <f>Замеры!V1204</f>
        <v xml:space="preserve"> </v>
      </c>
      <c r="Q1208" s="29" t="str">
        <f>IF(Замеры!T1204=0," ","+")</f>
        <v xml:space="preserve"> </v>
      </c>
      <c r="R1208" s="32">
        <f>Замеры!S1204</f>
        <v>0</v>
      </c>
      <c r="W1208" s="33" t="e">
        <f t="shared" si="36"/>
        <v>#VALUE!</v>
      </c>
      <c r="X1208" s="31" t="s">
        <v>75</v>
      </c>
      <c r="Y1208" s="33" t="e">
        <f t="shared" si="37"/>
        <v>#VALUE!</v>
      </c>
      <c r="Z1208" s="32"/>
    </row>
    <row r="1209" spans="1:26" x14ac:dyDescent="0.3">
      <c r="A1209" s="35">
        <f>IF(Замеры!B1205=0, " ", Замеры!B1205)</f>
        <v>1200</v>
      </c>
      <c r="B1209" s="37" t="str">
        <f>CONCATENATE(Замеры!C1205,Замеры!E1205)</f>
        <v>Группа от QF</v>
      </c>
      <c r="C1209" s="35" t="str">
        <f>IF(Замеры!H1205=0," ", Замеры!H1205)</f>
        <v xml:space="preserve"> </v>
      </c>
      <c r="D1209" s="29" t="str">
        <f>IF(Замеры!T1205=0, " ", Замеры!R1205)</f>
        <v xml:space="preserve"> </v>
      </c>
      <c r="E1209" s="29" t="str">
        <f>CONCATENATE(Замеры!N1205,Замеры!Q1205,Замеры!P1205)</f>
        <v xml:space="preserve"> </v>
      </c>
      <c r="F1209" s="30" t="str">
        <f>IF(Замеры!T1205=0," ","---")</f>
        <v xml:space="preserve"> </v>
      </c>
      <c r="G1209" s="31" t="str">
        <f>IF(Замеры!T1205=0," ",Замеры!I1205)</f>
        <v xml:space="preserve"> </v>
      </c>
      <c r="H1209" s="31" t="str">
        <f>CONCATENATE(Замеры!AE1205,Замеры!U1205,Замеры!AF1205)</f>
        <v>0 0</v>
      </c>
      <c r="I1209" s="29" t="str">
        <f>CONCATENATE(Замеры!AC1205,Замеры!U1205,Замеры!AD1205)</f>
        <v>0 0</v>
      </c>
      <c r="J1209" s="31" t="str">
        <f>IF(Замеры!T1205=0," ",G1209*2.55)</f>
        <v xml:space="preserve"> </v>
      </c>
      <c r="K1209" s="29" t="str">
        <f>IF(Замеры!T1205=0," ",Замеры!AA1205)</f>
        <v xml:space="preserve"> </v>
      </c>
      <c r="L1209" s="29" t="str">
        <f>IF(Замеры!T1205=0," ",Замеры!AB1205)</f>
        <v xml:space="preserve"> </v>
      </c>
      <c r="M1209" s="29" t="str">
        <f>IF(Замеры!T1205=0," ",0.1)</f>
        <v xml:space="preserve"> </v>
      </c>
      <c r="N1209" s="29" t="str">
        <f>IF(Замеры!T1205=0," ",Замеры!T1205)</f>
        <v xml:space="preserve"> </v>
      </c>
      <c r="O1209" s="29" t="str">
        <f>Замеры!U1205</f>
        <v xml:space="preserve"> </v>
      </c>
      <c r="P1209" s="29" t="str">
        <f>Замеры!V1205</f>
        <v xml:space="preserve"> </v>
      </c>
      <c r="Q1209" s="29" t="str">
        <f>IF(Замеры!T1205=0," ","+")</f>
        <v xml:space="preserve"> </v>
      </c>
      <c r="R1209" s="32">
        <f>Замеры!S1205</f>
        <v>0</v>
      </c>
      <c r="W1209" s="33" t="e">
        <f t="shared" si="36"/>
        <v>#VALUE!</v>
      </c>
      <c r="X1209" s="31" t="s">
        <v>75</v>
      </c>
      <c r="Y1209" s="33" t="e">
        <f t="shared" si="37"/>
        <v>#VALUE!</v>
      </c>
      <c r="Z1209" s="32"/>
    </row>
    <row r="1210" spans="1:26" x14ac:dyDescent="0.3">
      <c r="A1210" s="35">
        <f>IF(Замеры!B1206=0, " ", Замеры!B1206)</f>
        <v>1201</v>
      </c>
      <c r="B1210" s="37" t="str">
        <f>CONCATENATE(Замеры!C1206,Замеры!E1206)</f>
        <v>Группа от QF</v>
      </c>
      <c r="C1210" s="35" t="str">
        <f>IF(Замеры!H1206=0," ", Замеры!H1206)</f>
        <v xml:space="preserve"> </v>
      </c>
      <c r="D1210" s="29" t="str">
        <f>IF(Замеры!T1206=0, " ", Замеры!R1206)</f>
        <v xml:space="preserve"> </v>
      </c>
      <c r="E1210" s="29" t="str">
        <f>CONCATENATE(Замеры!N1206,Замеры!Q1206,Замеры!P1206)</f>
        <v xml:space="preserve"> </v>
      </c>
      <c r="F1210" s="30" t="str">
        <f>IF(Замеры!T1206=0," ","---")</f>
        <v xml:space="preserve"> </v>
      </c>
      <c r="G1210" s="31" t="str">
        <f>IF(Замеры!T1206=0," ",Замеры!I1206)</f>
        <v xml:space="preserve"> </v>
      </c>
      <c r="H1210" s="31" t="str">
        <f>CONCATENATE(Замеры!AE1206,Замеры!U1206,Замеры!AF1206)</f>
        <v>0 0</v>
      </c>
      <c r="I1210" s="29" t="str">
        <f>CONCATENATE(Замеры!AC1206,Замеры!U1206,Замеры!AD1206)</f>
        <v>0 0</v>
      </c>
      <c r="J1210" s="31" t="str">
        <f>IF(Замеры!T1206=0," ",G1210*2.55)</f>
        <v xml:space="preserve"> </v>
      </c>
      <c r="K1210" s="29" t="str">
        <f>IF(Замеры!T1206=0," ",Замеры!AA1206)</f>
        <v xml:space="preserve"> </v>
      </c>
      <c r="L1210" s="29" t="str">
        <f>IF(Замеры!T1206=0," ",Замеры!AB1206)</f>
        <v xml:space="preserve"> </v>
      </c>
      <c r="M1210" s="29" t="str">
        <f>IF(Замеры!T1206=0," ",0.1)</f>
        <v xml:space="preserve"> </v>
      </c>
      <c r="N1210" s="29" t="str">
        <f>IF(Замеры!T1206=0," ",Замеры!T1206)</f>
        <v xml:space="preserve"> </v>
      </c>
      <c r="O1210" s="29" t="str">
        <f>Замеры!U1206</f>
        <v xml:space="preserve"> </v>
      </c>
      <c r="P1210" s="29" t="str">
        <f>Замеры!V1206</f>
        <v xml:space="preserve"> </v>
      </c>
      <c r="Q1210" s="29" t="str">
        <f>IF(Замеры!T1206=0," ","+")</f>
        <v xml:space="preserve"> </v>
      </c>
      <c r="R1210" s="32">
        <f>Замеры!S1206</f>
        <v>0</v>
      </c>
      <c r="W1210" s="33" t="e">
        <f t="shared" si="36"/>
        <v>#VALUE!</v>
      </c>
      <c r="X1210" s="31" t="s">
        <v>75</v>
      </c>
      <c r="Y1210" s="33" t="e">
        <f t="shared" si="37"/>
        <v>#VALUE!</v>
      </c>
      <c r="Z1210" s="32"/>
    </row>
    <row r="1211" spans="1:26" x14ac:dyDescent="0.3">
      <c r="A1211" s="35">
        <f>IF(Замеры!B1207=0, " ", Замеры!B1207)</f>
        <v>1202</v>
      </c>
      <c r="B1211" s="37" t="str">
        <f>CONCATENATE(Замеры!C1207,Замеры!E1207)</f>
        <v>Группа от QF</v>
      </c>
      <c r="C1211" s="35" t="str">
        <f>IF(Замеры!H1207=0," ", Замеры!H1207)</f>
        <v xml:space="preserve"> </v>
      </c>
      <c r="D1211" s="29" t="str">
        <f>IF(Замеры!T1207=0, " ", Замеры!R1207)</f>
        <v xml:space="preserve"> </v>
      </c>
      <c r="E1211" s="29" t="str">
        <f>CONCATENATE(Замеры!N1207,Замеры!Q1207,Замеры!P1207)</f>
        <v xml:space="preserve"> </v>
      </c>
      <c r="F1211" s="30" t="str">
        <f>IF(Замеры!T1207=0," ","---")</f>
        <v xml:space="preserve"> </v>
      </c>
      <c r="G1211" s="31" t="str">
        <f>IF(Замеры!T1207=0," ",Замеры!I1207)</f>
        <v xml:space="preserve"> </v>
      </c>
      <c r="H1211" s="31" t="str">
        <f>CONCATENATE(Замеры!AE1207,Замеры!U1207,Замеры!AF1207)</f>
        <v>0 0</v>
      </c>
      <c r="I1211" s="29" t="str">
        <f>CONCATENATE(Замеры!AC1207,Замеры!U1207,Замеры!AD1207)</f>
        <v>0 0</v>
      </c>
      <c r="J1211" s="31" t="str">
        <f>IF(Замеры!T1207=0," ",G1211*2.55)</f>
        <v xml:space="preserve"> </v>
      </c>
      <c r="K1211" s="29" t="str">
        <f>IF(Замеры!T1207=0," ",Замеры!AA1207)</f>
        <v xml:space="preserve"> </v>
      </c>
      <c r="L1211" s="29" t="str">
        <f>IF(Замеры!T1207=0," ",Замеры!AB1207)</f>
        <v xml:space="preserve"> </v>
      </c>
      <c r="M1211" s="29" t="str">
        <f>IF(Замеры!T1207=0," ",0.1)</f>
        <v xml:space="preserve"> </v>
      </c>
      <c r="N1211" s="29" t="str">
        <f>IF(Замеры!T1207=0," ",Замеры!T1207)</f>
        <v xml:space="preserve"> </v>
      </c>
      <c r="O1211" s="29" t="str">
        <f>Замеры!U1207</f>
        <v xml:space="preserve"> </v>
      </c>
      <c r="P1211" s="29" t="str">
        <f>Замеры!V1207</f>
        <v xml:space="preserve"> </v>
      </c>
      <c r="Q1211" s="29" t="str">
        <f>IF(Замеры!T1207=0," ","+")</f>
        <v xml:space="preserve"> </v>
      </c>
      <c r="R1211" s="32">
        <f>Замеры!S1207</f>
        <v>0</v>
      </c>
      <c r="W1211" s="33" t="e">
        <f t="shared" si="36"/>
        <v>#VALUE!</v>
      </c>
      <c r="X1211" s="31" t="s">
        <v>75</v>
      </c>
      <c r="Y1211" s="33" t="e">
        <f t="shared" si="37"/>
        <v>#VALUE!</v>
      </c>
      <c r="Z1211" s="32"/>
    </row>
    <row r="1212" spans="1:26" x14ac:dyDescent="0.3">
      <c r="A1212" s="35">
        <f>IF(Замеры!B1208=0, " ", Замеры!B1208)</f>
        <v>1203</v>
      </c>
      <c r="B1212" s="37" t="str">
        <f>CONCATENATE(Замеры!C1208,Замеры!E1208)</f>
        <v>Группа от QF</v>
      </c>
      <c r="C1212" s="35" t="str">
        <f>IF(Замеры!H1208=0," ", Замеры!H1208)</f>
        <v xml:space="preserve"> </v>
      </c>
      <c r="D1212" s="29" t="str">
        <f>IF(Замеры!T1208=0, " ", Замеры!R1208)</f>
        <v xml:space="preserve"> </v>
      </c>
      <c r="E1212" s="29" t="str">
        <f>CONCATENATE(Замеры!N1208,Замеры!Q1208,Замеры!P1208)</f>
        <v xml:space="preserve"> </v>
      </c>
      <c r="F1212" s="30" t="str">
        <f>IF(Замеры!T1208=0," ","---")</f>
        <v xml:space="preserve"> </v>
      </c>
      <c r="G1212" s="31" t="str">
        <f>IF(Замеры!T1208=0," ",Замеры!I1208)</f>
        <v xml:space="preserve"> </v>
      </c>
      <c r="H1212" s="31" t="str">
        <f>CONCATENATE(Замеры!AE1208,Замеры!U1208,Замеры!AF1208)</f>
        <v>0 0</v>
      </c>
      <c r="I1212" s="29" t="str">
        <f>CONCATENATE(Замеры!AC1208,Замеры!U1208,Замеры!AD1208)</f>
        <v>0 0</v>
      </c>
      <c r="J1212" s="31" t="str">
        <f>IF(Замеры!T1208=0," ",G1212*2.55)</f>
        <v xml:space="preserve"> </v>
      </c>
      <c r="K1212" s="29" t="str">
        <f>IF(Замеры!T1208=0," ",Замеры!AA1208)</f>
        <v xml:space="preserve"> </v>
      </c>
      <c r="L1212" s="29" t="str">
        <f>IF(Замеры!T1208=0," ",Замеры!AB1208)</f>
        <v xml:space="preserve"> </v>
      </c>
      <c r="M1212" s="29" t="str">
        <f>IF(Замеры!T1208=0," ",0.1)</f>
        <v xml:space="preserve"> </v>
      </c>
      <c r="N1212" s="29" t="str">
        <f>IF(Замеры!T1208=0," ",Замеры!T1208)</f>
        <v xml:space="preserve"> </v>
      </c>
      <c r="O1212" s="29" t="str">
        <f>Замеры!U1208</f>
        <v xml:space="preserve"> </v>
      </c>
      <c r="P1212" s="29" t="str">
        <f>Замеры!V1208</f>
        <v xml:space="preserve"> </v>
      </c>
      <c r="Q1212" s="29" t="str">
        <f>IF(Замеры!T1208=0," ","+")</f>
        <v xml:space="preserve"> </v>
      </c>
      <c r="R1212" s="32">
        <f>Замеры!S1208</f>
        <v>0</v>
      </c>
      <c r="W1212" s="33" t="e">
        <f t="shared" si="36"/>
        <v>#VALUE!</v>
      </c>
      <c r="X1212" s="31" t="s">
        <v>75</v>
      </c>
      <c r="Y1212" s="33" t="e">
        <f t="shared" si="37"/>
        <v>#VALUE!</v>
      </c>
      <c r="Z1212" s="32"/>
    </row>
    <row r="1213" spans="1:26" x14ac:dyDescent="0.3">
      <c r="A1213" s="35">
        <f>IF(Замеры!B1209=0, " ", Замеры!B1209)</f>
        <v>1204</v>
      </c>
      <c r="B1213" s="37" t="str">
        <f>CONCATENATE(Замеры!C1209,Замеры!E1209)</f>
        <v>Группа от QF</v>
      </c>
      <c r="C1213" s="35" t="str">
        <f>IF(Замеры!H1209=0," ", Замеры!H1209)</f>
        <v xml:space="preserve"> </v>
      </c>
      <c r="D1213" s="29" t="str">
        <f>IF(Замеры!T1209=0, " ", Замеры!R1209)</f>
        <v xml:space="preserve"> </v>
      </c>
      <c r="E1213" s="29" t="str">
        <f>CONCATENATE(Замеры!N1209,Замеры!Q1209,Замеры!P1209)</f>
        <v xml:space="preserve"> </v>
      </c>
      <c r="F1213" s="30" t="str">
        <f>IF(Замеры!T1209=0," ","---")</f>
        <v xml:space="preserve"> </v>
      </c>
      <c r="G1213" s="31" t="str">
        <f>IF(Замеры!T1209=0," ",Замеры!I1209)</f>
        <v xml:space="preserve"> </v>
      </c>
      <c r="H1213" s="31" t="str">
        <f>CONCATENATE(Замеры!AE1209,Замеры!U1209,Замеры!AF1209)</f>
        <v>0 0</v>
      </c>
      <c r="I1213" s="29" t="str">
        <f>CONCATENATE(Замеры!AC1209,Замеры!U1209,Замеры!AD1209)</f>
        <v>0 0</v>
      </c>
      <c r="J1213" s="31" t="str">
        <f>IF(Замеры!T1209=0," ",G1213*2.55)</f>
        <v xml:space="preserve"> </v>
      </c>
      <c r="K1213" s="29" t="str">
        <f>IF(Замеры!T1209=0," ",Замеры!AA1209)</f>
        <v xml:space="preserve"> </v>
      </c>
      <c r="L1213" s="29" t="str">
        <f>IF(Замеры!T1209=0," ",Замеры!AB1209)</f>
        <v xml:space="preserve"> </v>
      </c>
      <c r="M1213" s="29" t="str">
        <f>IF(Замеры!T1209=0," ",0.1)</f>
        <v xml:space="preserve"> </v>
      </c>
      <c r="N1213" s="29" t="str">
        <f>IF(Замеры!T1209=0," ",Замеры!T1209)</f>
        <v xml:space="preserve"> </v>
      </c>
      <c r="O1213" s="29" t="str">
        <f>Замеры!U1209</f>
        <v xml:space="preserve"> </v>
      </c>
      <c r="P1213" s="29" t="str">
        <f>Замеры!V1209</f>
        <v xml:space="preserve"> </v>
      </c>
      <c r="Q1213" s="29" t="str">
        <f>IF(Замеры!T1209=0," ","+")</f>
        <v xml:space="preserve"> </v>
      </c>
      <c r="R1213" s="32">
        <f>Замеры!S1209</f>
        <v>0</v>
      </c>
      <c r="W1213" s="33" t="e">
        <f t="shared" si="36"/>
        <v>#VALUE!</v>
      </c>
      <c r="X1213" s="31" t="s">
        <v>75</v>
      </c>
      <c r="Y1213" s="33" t="e">
        <f t="shared" si="37"/>
        <v>#VALUE!</v>
      </c>
      <c r="Z1213" s="32"/>
    </row>
    <row r="1214" spans="1:26" x14ac:dyDescent="0.3">
      <c r="A1214" s="35">
        <f>IF(Замеры!B1210=0, " ", Замеры!B1210)</f>
        <v>1205</v>
      </c>
      <c r="B1214" s="37" t="str">
        <f>CONCATENATE(Замеры!C1210,Замеры!E1210)</f>
        <v>Группа от QF</v>
      </c>
      <c r="C1214" s="35" t="str">
        <f>IF(Замеры!H1210=0," ", Замеры!H1210)</f>
        <v xml:space="preserve"> </v>
      </c>
      <c r="D1214" s="29" t="str">
        <f>IF(Замеры!T1210=0, " ", Замеры!R1210)</f>
        <v xml:space="preserve"> </v>
      </c>
      <c r="E1214" s="29" t="str">
        <f>CONCATENATE(Замеры!N1210,Замеры!Q1210,Замеры!P1210)</f>
        <v xml:space="preserve"> </v>
      </c>
      <c r="F1214" s="30" t="str">
        <f>IF(Замеры!T1210=0," ","---")</f>
        <v xml:space="preserve"> </v>
      </c>
      <c r="G1214" s="31" t="str">
        <f>IF(Замеры!T1210=0," ",Замеры!I1210)</f>
        <v xml:space="preserve"> </v>
      </c>
      <c r="H1214" s="31" t="str">
        <f>CONCATENATE(Замеры!AE1210,Замеры!U1210,Замеры!AF1210)</f>
        <v>0 0</v>
      </c>
      <c r="I1214" s="29" t="str">
        <f>CONCATENATE(Замеры!AC1210,Замеры!U1210,Замеры!AD1210)</f>
        <v>0 0</v>
      </c>
      <c r="J1214" s="31" t="str">
        <f>IF(Замеры!T1210=0," ",G1214*2.55)</f>
        <v xml:space="preserve"> </v>
      </c>
      <c r="K1214" s="29" t="str">
        <f>IF(Замеры!T1210=0," ",Замеры!AA1210)</f>
        <v xml:space="preserve"> </v>
      </c>
      <c r="L1214" s="29" t="str">
        <f>IF(Замеры!T1210=0," ",Замеры!AB1210)</f>
        <v xml:space="preserve"> </v>
      </c>
      <c r="M1214" s="29" t="str">
        <f>IF(Замеры!T1210=0," ",0.1)</f>
        <v xml:space="preserve"> </v>
      </c>
      <c r="N1214" s="29" t="str">
        <f>IF(Замеры!T1210=0," ",Замеры!T1210)</f>
        <v xml:space="preserve"> </v>
      </c>
      <c r="O1214" s="29" t="str">
        <f>Замеры!U1210</f>
        <v xml:space="preserve"> </v>
      </c>
      <c r="P1214" s="29" t="str">
        <f>Замеры!V1210</f>
        <v xml:space="preserve"> </v>
      </c>
      <c r="Q1214" s="29" t="str">
        <f>IF(Замеры!T1210=0," ","+")</f>
        <v xml:space="preserve"> </v>
      </c>
      <c r="R1214" s="32">
        <f>Замеры!S1210</f>
        <v>0</v>
      </c>
      <c r="W1214" s="33" t="e">
        <f t="shared" si="36"/>
        <v>#VALUE!</v>
      </c>
      <c r="X1214" s="31" t="s">
        <v>75</v>
      </c>
      <c r="Y1214" s="33" t="e">
        <f t="shared" si="37"/>
        <v>#VALUE!</v>
      </c>
      <c r="Z1214" s="32"/>
    </row>
    <row r="1215" spans="1:26" x14ac:dyDescent="0.3">
      <c r="A1215" s="35">
        <f>IF(Замеры!B1211=0, " ", Замеры!B1211)</f>
        <v>1206</v>
      </c>
      <c r="B1215" s="37" t="str">
        <f>CONCATENATE(Замеры!C1211,Замеры!E1211)</f>
        <v>Группа от QF</v>
      </c>
      <c r="C1215" s="35" t="str">
        <f>IF(Замеры!H1211=0," ", Замеры!H1211)</f>
        <v xml:space="preserve"> </v>
      </c>
      <c r="D1215" s="29" t="str">
        <f>IF(Замеры!T1211=0, " ", Замеры!R1211)</f>
        <v xml:space="preserve"> </v>
      </c>
      <c r="E1215" s="29" t="str">
        <f>CONCATENATE(Замеры!N1211,Замеры!Q1211,Замеры!P1211)</f>
        <v xml:space="preserve"> </v>
      </c>
      <c r="F1215" s="30" t="str">
        <f>IF(Замеры!T1211=0," ","---")</f>
        <v xml:space="preserve"> </v>
      </c>
      <c r="G1215" s="31" t="str">
        <f>IF(Замеры!T1211=0," ",Замеры!I1211)</f>
        <v xml:space="preserve"> </v>
      </c>
      <c r="H1215" s="31" t="str">
        <f>CONCATENATE(Замеры!AE1211,Замеры!U1211,Замеры!AF1211)</f>
        <v>0 0</v>
      </c>
      <c r="I1215" s="29" t="str">
        <f>CONCATENATE(Замеры!AC1211,Замеры!U1211,Замеры!AD1211)</f>
        <v>0 0</v>
      </c>
      <c r="J1215" s="31" t="str">
        <f>IF(Замеры!T1211=0," ",G1215*2.55)</f>
        <v xml:space="preserve"> </v>
      </c>
      <c r="K1215" s="29" t="str">
        <f>IF(Замеры!T1211=0," ",Замеры!AA1211)</f>
        <v xml:space="preserve"> </v>
      </c>
      <c r="L1215" s="29" t="str">
        <f>IF(Замеры!T1211=0," ",Замеры!AB1211)</f>
        <v xml:space="preserve"> </v>
      </c>
      <c r="M1215" s="29" t="str">
        <f>IF(Замеры!T1211=0," ",0.1)</f>
        <v xml:space="preserve"> </v>
      </c>
      <c r="N1215" s="29" t="str">
        <f>IF(Замеры!T1211=0," ",Замеры!T1211)</f>
        <v xml:space="preserve"> </v>
      </c>
      <c r="O1215" s="29" t="str">
        <f>Замеры!U1211</f>
        <v xml:space="preserve"> </v>
      </c>
      <c r="P1215" s="29" t="str">
        <f>Замеры!V1211</f>
        <v xml:space="preserve"> </v>
      </c>
      <c r="Q1215" s="29" t="str">
        <f>IF(Замеры!T1211=0," ","+")</f>
        <v xml:space="preserve"> </v>
      </c>
      <c r="R1215" s="32">
        <f>Замеры!S1211</f>
        <v>0</v>
      </c>
      <c r="W1215" s="33" t="e">
        <f t="shared" si="36"/>
        <v>#VALUE!</v>
      </c>
      <c r="X1215" s="31" t="s">
        <v>75</v>
      </c>
      <c r="Y1215" s="33" t="e">
        <f t="shared" si="37"/>
        <v>#VALUE!</v>
      </c>
      <c r="Z1215" s="32"/>
    </row>
    <row r="1216" spans="1:26" x14ac:dyDescent="0.3">
      <c r="A1216" s="35">
        <f>IF(Замеры!B1212=0, " ", Замеры!B1212)</f>
        <v>1207</v>
      </c>
      <c r="B1216" s="37" t="str">
        <f>CONCATENATE(Замеры!C1212,Замеры!E1212)</f>
        <v>Группа от QF</v>
      </c>
      <c r="C1216" s="35" t="str">
        <f>IF(Замеры!H1212=0," ", Замеры!H1212)</f>
        <v xml:space="preserve"> </v>
      </c>
      <c r="D1216" s="29" t="str">
        <f>IF(Замеры!T1212=0, " ", Замеры!R1212)</f>
        <v xml:space="preserve"> </v>
      </c>
      <c r="E1216" s="29" t="str">
        <f>CONCATENATE(Замеры!N1212,Замеры!Q1212,Замеры!P1212)</f>
        <v xml:space="preserve"> </v>
      </c>
      <c r="F1216" s="30" t="str">
        <f>IF(Замеры!T1212=0," ","---")</f>
        <v xml:space="preserve"> </v>
      </c>
      <c r="G1216" s="31" t="str">
        <f>IF(Замеры!T1212=0," ",Замеры!I1212)</f>
        <v xml:space="preserve"> </v>
      </c>
      <c r="H1216" s="31" t="str">
        <f>CONCATENATE(Замеры!AE1212,Замеры!U1212,Замеры!AF1212)</f>
        <v>0 0</v>
      </c>
      <c r="I1216" s="29" t="str">
        <f>CONCATENATE(Замеры!AC1212,Замеры!U1212,Замеры!AD1212)</f>
        <v>0 0</v>
      </c>
      <c r="J1216" s="31" t="str">
        <f>IF(Замеры!T1212=0," ",G1216*2.55)</f>
        <v xml:space="preserve"> </v>
      </c>
      <c r="K1216" s="29" t="str">
        <f>IF(Замеры!T1212=0," ",Замеры!AA1212)</f>
        <v xml:space="preserve"> </v>
      </c>
      <c r="L1216" s="29" t="str">
        <f>IF(Замеры!T1212=0," ",Замеры!AB1212)</f>
        <v xml:space="preserve"> </v>
      </c>
      <c r="M1216" s="29" t="str">
        <f>IF(Замеры!T1212=0," ",0.1)</f>
        <v xml:space="preserve"> </v>
      </c>
      <c r="N1216" s="29" t="str">
        <f>IF(Замеры!T1212=0," ",Замеры!T1212)</f>
        <v xml:space="preserve"> </v>
      </c>
      <c r="O1216" s="29" t="str">
        <f>Замеры!U1212</f>
        <v xml:space="preserve"> </v>
      </c>
      <c r="P1216" s="29" t="str">
        <f>Замеры!V1212</f>
        <v xml:space="preserve"> </v>
      </c>
      <c r="Q1216" s="29" t="str">
        <f>IF(Замеры!T1212=0," ","+")</f>
        <v xml:space="preserve"> </v>
      </c>
      <c r="R1216" s="32">
        <f>Замеры!S1212</f>
        <v>0</v>
      </c>
      <c r="W1216" s="33" t="e">
        <f t="shared" si="36"/>
        <v>#VALUE!</v>
      </c>
      <c r="X1216" s="31" t="s">
        <v>75</v>
      </c>
      <c r="Y1216" s="33" t="e">
        <f t="shared" si="37"/>
        <v>#VALUE!</v>
      </c>
      <c r="Z1216" s="32"/>
    </row>
    <row r="1217" spans="1:26" x14ac:dyDescent="0.3">
      <c r="A1217" s="35">
        <f>IF(Замеры!B1213=0, " ", Замеры!B1213)</f>
        <v>1208</v>
      </c>
      <c r="B1217" s="37" t="str">
        <f>CONCATENATE(Замеры!C1213,Замеры!E1213)</f>
        <v>Группа от QF</v>
      </c>
      <c r="C1217" s="35" t="str">
        <f>IF(Замеры!H1213=0," ", Замеры!H1213)</f>
        <v xml:space="preserve"> </v>
      </c>
      <c r="D1217" s="29" t="str">
        <f>IF(Замеры!T1213=0, " ", Замеры!R1213)</f>
        <v xml:space="preserve"> </v>
      </c>
      <c r="E1217" s="29" t="str">
        <f>CONCATENATE(Замеры!N1213,Замеры!Q1213,Замеры!P1213)</f>
        <v xml:space="preserve"> </v>
      </c>
      <c r="F1217" s="30" t="str">
        <f>IF(Замеры!T1213=0," ","---")</f>
        <v xml:space="preserve"> </v>
      </c>
      <c r="G1217" s="31" t="str">
        <f>IF(Замеры!T1213=0," ",Замеры!I1213)</f>
        <v xml:space="preserve"> </v>
      </c>
      <c r="H1217" s="31" t="str">
        <f>CONCATENATE(Замеры!AE1213,Замеры!U1213,Замеры!AF1213)</f>
        <v>0 0</v>
      </c>
      <c r="I1217" s="29" t="str">
        <f>CONCATENATE(Замеры!AC1213,Замеры!U1213,Замеры!AD1213)</f>
        <v>0 0</v>
      </c>
      <c r="J1217" s="31" t="str">
        <f>IF(Замеры!T1213=0," ",G1217*2.55)</f>
        <v xml:space="preserve"> </v>
      </c>
      <c r="K1217" s="29" t="str">
        <f>IF(Замеры!T1213=0," ",Замеры!AA1213)</f>
        <v xml:space="preserve"> </v>
      </c>
      <c r="L1217" s="29" t="str">
        <f>IF(Замеры!T1213=0," ",Замеры!AB1213)</f>
        <v xml:space="preserve"> </v>
      </c>
      <c r="M1217" s="29" t="str">
        <f>IF(Замеры!T1213=0," ",0.1)</f>
        <v xml:space="preserve"> </v>
      </c>
      <c r="N1217" s="29" t="str">
        <f>IF(Замеры!T1213=0," ",Замеры!T1213)</f>
        <v xml:space="preserve"> </v>
      </c>
      <c r="O1217" s="29" t="str">
        <f>Замеры!U1213</f>
        <v xml:space="preserve"> </v>
      </c>
      <c r="P1217" s="29" t="str">
        <f>Замеры!V1213</f>
        <v xml:space="preserve"> </v>
      </c>
      <c r="Q1217" s="29" t="str">
        <f>IF(Замеры!T1213=0," ","+")</f>
        <v xml:space="preserve"> </v>
      </c>
      <c r="R1217" s="32">
        <f>Замеры!S1213</f>
        <v>0</v>
      </c>
      <c r="W1217" s="33" t="e">
        <f t="shared" si="36"/>
        <v>#VALUE!</v>
      </c>
      <c r="X1217" s="31" t="s">
        <v>75</v>
      </c>
      <c r="Y1217" s="33" t="e">
        <f t="shared" si="37"/>
        <v>#VALUE!</v>
      </c>
      <c r="Z1217" s="32"/>
    </row>
    <row r="1218" spans="1:26" x14ac:dyDescent="0.3">
      <c r="A1218" s="35">
        <f>IF(Замеры!B1214=0, " ", Замеры!B1214)</f>
        <v>1209</v>
      </c>
      <c r="B1218" s="37" t="str">
        <f>CONCATENATE(Замеры!C1214,Замеры!E1214)</f>
        <v>Группа от QF</v>
      </c>
      <c r="C1218" s="35" t="str">
        <f>IF(Замеры!H1214=0," ", Замеры!H1214)</f>
        <v xml:space="preserve"> </v>
      </c>
      <c r="D1218" s="29" t="str">
        <f>IF(Замеры!T1214=0, " ", Замеры!R1214)</f>
        <v xml:space="preserve"> </v>
      </c>
      <c r="E1218" s="29" t="str">
        <f>CONCATENATE(Замеры!N1214,Замеры!Q1214,Замеры!P1214)</f>
        <v xml:space="preserve"> </v>
      </c>
      <c r="F1218" s="30" t="str">
        <f>IF(Замеры!T1214=0," ","---")</f>
        <v xml:space="preserve"> </v>
      </c>
      <c r="G1218" s="31" t="str">
        <f>IF(Замеры!T1214=0," ",Замеры!I1214)</f>
        <v xml:space="preserve"> </v>
      </c>
      <c r="H1218" s="31" t="str">
        <f>CONCATENATE(Замеры!AE1214,Замеры!U1214,Замеры!AF1214)</f>
        <v>0 0</v>
      </c>
      <c r="I1218" s="29" t="str">
        <f>CONCATENATE(Замеры!AC1214,Замеры!U1214,Замеры!AD1214)</f>
        <v>0 0</v>
      </c>
      <c r="J1218" s="31" t="str">
        <f>IF(Замеры!T1214=0," ",G1218*2.55)</f>
        <v xml:space="preserve"> </v>
      </c>
      <c r="K1218" s="29" t="str">
        <f>IF(Замеры!T1214=0," ",Замеры!AA1214)</f>
        <v xml:space="preserve"> </v>
      </c>
      <c r="L1218" s="29" t="str">
        <f>IF(Замеры!T1214=0," ",Замеры!AB1214)</f>
        <v xml:space="preserve"> </v>
      </c>
      <c r="M1218" s="29" t="str">
        <f>IF(Замеры!T1214=0," ",0.1)</f>
        <v xml:space="preserve"> </v>
      </c>
      <c r="N1218" s="29" t="str">
        <f>IF(Замеры!T1214=0," ",Замеры!T1214)</f>
        <v xml:space="preserve"> </v>
      </c>
      <c r="O1218" s="29" t="str">
        <f>Замеры!U1214</f>
        <v xml:space="preserve"> </v>
      </c>
      <c r="P1218" s="29" t="str">
        <f>Замеры!V1214</f>
        <v xml:space="preserve"> </v>
      </c>
      <c r="Q1218" s="29" t="str">
        <f>IF(Замеры!T1214=0," ","+")</f>
        <v xml:space="preserve"> </v>
      </c>
      <c r="R1218" s="32">
        <f>Замеры!S1214</f>
        <v>0</v>
      </c>
      <c r="W1218" s="33" t="e">
        <f t="shared" si="36"/>
        <v>#VALUE!</v>
      </c>
      <c r="X1218" s="31" t="s">
        <v>75</v>
      </c>
      <c r="Y1218" s="33" t="e">
        <f t="shared" si="37"/>
        <v>#VALUE!</v>
      </c>
      <c r="Z1218" s="32"/>
    </row>
    <row r="1219" spans="1:26" x14ac:dyDescent="0.3">
      <c r="A1219" s="35">
        <f>IF(Замеры!B1215=0, " ", Замеры!B1215)</f>
        <v>1210</v>
      </c>
      <c r="B1219" s="37" t="str">
        <f>CONCATENATE(Замеры!C1215,Замеры!E1215)</f>
        <v>Группа от QF</v>
      </c>
      <c r="C1219" s="35" t="str">
        <f>IF(Замеры!H1215=0," ", Замеры!H1215)</f>
        <v xml:space="preserve"> </v>
      </c>
      <c r="D1219" s="29" t="str">
        <f>IF(Замеры!T1215=0, " ", Замеры!R1215)</f>
        <v xml:space="preserve"> </v>
      </c>
      <c r="E1219" s="29" t="str">
        <f>CONCATENATE(Замеры!N1215,Замеры!Q1215,Замеры!P1215)</f>
        <v xml:space="preserve"> </v>
      </c>
      <c r="F1219" s="30" t="str">
        <f>IF(Замеры!T1215=0," ","---")</f>
        <v xml:space="preserve"> </v>
      </c>
      <c r="G1219" s="31" t="str">
        <f>IF(Замеры!T1215=0," ",Замеры!I1215)</f>
        <v xml:space="preserve"> </v>
      </c>
      <c r="H1219" s="31" t="str">
        <f>CONCATENATE(Замеры!AE1215,Замеры!U1215,Замеры!AF1215)</f>
        <v>0 0</v>
      </c>
      <c r="I1219" s="29" t="str">
        <f>CONCATENATE(Замеры!AC1215,Замеры!U1215,Замеры!AD1215)</f>
        <v>0 0</v>
      </c>
      <c r="J1219" s="31" t="str">
        <f>IF(Замеры!T1215=0," ",G1219*2.55)</f>
        <v xml:space="preserve"> </v>
      </c>
      <c r="K1219" s="29" t="str">
        <f>IF(Замеры!T1215=0," ",Замеры!AA1215)</f>
        <v xml:space="preserve"> </v>
      </c>
      <c r="L1219" s="29" t="str">
        <f>IF(Замеры!T1215=0," ",Замеры!AB1215)</f>
        <v xml:space="preserve"> </v>
      </c>
      <c r="M1219" s="29" t="str">
        <f>IF(Замеры!T1215=0," ",0.1)</f>
        <v xml:space="preserve"> </v>
      </c>
      <c r="N1219" s="29" t="str">
        <f>IF(Замеры!T1215=0," ",Замеры!T1215)</f>
        <v xml:space="preserve"> </v>
      </c>
      <c r="O1219" s="29" t="str">
        <f>Замеры!U1215</f>
        <v xml:space="preserve"> </v>
      </c>
      <c r="P1219" s="29" t="str">
        <f>Замеры!V1215</f>
        <v xml:space="preserve"> </v>
      </c>
      <c r="Q1219" s="29" t="str">
        <f>IF(Замеры!T1215=0," ","+")</f>
        <v xml:space="preserve"> </v>
      </c>
      <c r="R1219" s="32">
        <f>Замеры!S1215</f>
        <v>0</v>
      </c>
      <c r="W1219" s="33" t="e">
        <f t="shared" si="36"/>
        <v>#VALUE!</v>
      </c>
      <c r="X1219" s="31" t="s">
        <v>75</v>
      </c>
      <c r="Y1219" s="33" t="e">
        <f t="shared" si="37"/>
        <v>#VALUE!</v>
      </c>
      <c r="Z1219" s="32"/>
    </row>
    <row r="1220" spans="1:26" x14ac:dyDescent="0.3">
      <c r="A1220" s="35">
        <f>IF(Замеры!B1216=0, " ", Замеры!B1216)</f>
        <v>1211</v>
      </c>
      <c r="B1220" s="37" t="str">
        <f>CONCATENATE(Замеры!C1216,Замеры!E1216)</f>
        <v>Группа от QF</v>
      </c>
      <c r="C1220" s="35" t="str">
        <f>IF(Замеры!H1216=0," ", Замеры!H1216)</f>
        <v xml:space="preserve"> </v>
      </c>
      <c r="D1220" s="29" t="str">
        <f>IF(Замеры!T1216=0, " ", Замеры!R1216)</f>
        <v xml:space="preserve"> </v>
      </c>
      <c r="E1220" s="29" t="str">
        <f>CONCATENATE(Замеры!N1216,Замеры!Q1216,Замеры!P1216)</f>
        <v xml:space="preserve"> </v>
      </c>
      <c r="F1220" s="30" t="str">
        <f>IF(Замеры!T1216=0," ","---")</f>
        <v xml:space="preserve"> </v>
      </c>
      <c r="G1220" s="31" t="str">
        <f>IF(Замеры!T1216=0," ",Замеры!I1216)</f>
        <v xml:space="preserve"> </v>
      </c>
      <c r="H1220" s="31" t="str">
        <f>CONCATENATE(Замеры!AE1216,Замеры!U1216,Замеры!AF1216)</f>
        <v>0 0</v>
      </c>
      <c r="I1220" s="29" t="str">
        <f>CONCATENATE(Замеры!AC1216,Замеры!U1216,Замеры!AD1216)</f>
        <v>0 0</v>
      </c>
      <c r="J1220" s="31" t="str">
        <f>IF(Замеры!T1216=0," ",G1220*2.55)</f>
        <v xml:space="preserve"> </v>
      </c>
      <c r="K1220" s="29" t="str">
        <f>IF(Замеры!T1216=0," ",Замеры!AA1216)</f>
        <v xml:space="preserve"> </v>
      </c>
      <c r="L1220" s="29" t="str">
        <f>IF(Замеры!T1216=0," ",Замеры!AB1216)</f>
        <v xml:space="preserve"> </v>
      </c>
      <c r="M1220" s="29" t="str">
        <f>IF(Замеры!T1216=0," ",0.1)</f>
        <v xml:space="preserve"> </v>
      </c>
      <c r="N1220" s="29" t="str">
        <f>IF(Замеры!T1216=0," ",Замеры!T1216)</f>
        <v xml:space="preserve"> </v>
      </c>
      <c r="O1220" s="29" t="str">
        <f>Замеры!U1216</f>
        <v xml:space="preserve"> </v>
      </c>
      <c r="P1220" s="29" t="str">
        <f>Замеры!V1216</f>
        <v xml:space="preserve"> </v>
      </c>
      <c r="Q1220" s="29" t="str">
        <f>IF(Замеры!T1216=0," ","+")</f>
        <v xml:space="preserve"> </v>
      </c>
      <c r="R1220" s="32">
        <f>Замеры!S1216</f>
        <v>0</v>
      </c>
      <c r="W1220" s="33" t="e">
        <f t="shared" si="36"/>
        <v>#VALUE!</v>
      </c>
      <c r="X1220" s="31" t="s">
        <v>75</v>
      </c>
      <c r="Y1220" s="33" t="e">
        <f t="shared" si="37"/>
        <v>#VALUE!</v>
      </c>
      <c r="Z1220" s="32"/>
    </row>
    <row r="1221" spans="1:26" x14ac:dyDescent="0.3">
      <c r="A1221" s="35">
        <f>IF(Замеры!B1217=0, " ", Замеры!B1217)</f>
        <v>1212</v>
      </c>
      <c r="B1221" s="37" t="str">
        <f>CONCATENATE(Замеры!C1217,Замеры!E1217)</f>
        <v>Группа от QF</v>
      </c>
      <c r="C1221" s="35" t="str">
        <f>IF(Замеры!H1217=0," ", Замеры!H1217)</f>
        <v xml:space="preserve"> </v>
      </c>
      <c r="D1221" s="29" t="str">
        <f>IF(Замеры!T1217=0, " ", Замеры!R1217)</f>
        <v xml:space="preserve"> </v>
      </c>
      <c r="E1221" s="29" t="str">
        <f>CONCATENATE(Замеры!N1217,Замеры!Q1217,Замеры!P1217)</f>
        <v xml:space="preserve"> </v>
      </c>
      <c r="F1221" s="30" t="str">
        <f>IF(Замеры!T1217=0," ","---")</f>
        <v xml:space="preserve"> </v>
      </c>
      <c r="G1221" s="31" t="str">
        <f>IF(Замеры!T1217=0," ",Замеры!I1217)</f>
        <v xml:space="preserve"> </v>
      </c>
      <c r="H1221" s="31" t="str">
        <f>CONCATENATE(Замеры!AE1217,Замеры!U1217,Замеры!AF1217)</f>
        <v>0 0</v>
      </c>
      <c r="I1221" s="29" t="str">
        <f>CONCATENATE(Замеры!AC1217,Замеры!U1217,Замеры!AD1217)</f>
        <v>0 0</v>
      </c>
      <c r="J1221" s="31" t="str">
        <f>IF(Замеры!T1217=0," ",G1221*2.55)</f>
        <v xml:space="preserve"> </v>
      </c>
      <c r="K1221" s="29" t="str">
        <f>IF(Замеры!T1217=0," ",Замеры!AA1217)</f>
        <v xml:space="preserve"> </v>
      </c>
      <c r="L1221" s="29" t="str">
        <f>IF(Замеры!T1217=0," ",Замеры!AB1217)</f>
        <v xml:space="preserve"> </v>
      </c>
      <c r="M1221" s="29" t="str">
        <f>IF(Замеры!T1217=0," ",0.1)</f>
        <v xml:space="preserve"> </v>
      </c>
      <c r="N1221" s="29" t="str">
        <f>IF(Замеры!T1217=0," ",Замеры!T1217)</f>
        <v xml:space="preserve"> </v>
      </c>
      <c r="O1221" s="29" t="str">
        <f>Замеры!U1217</f>
        <v xml:space="preserve"> </v>
      </c>
      <c r="P1221" s="29" t="str">
        <f>Замеры!V1217</f>
        <v xml:space="preserve"> </v>
      </c>
      <c r="Q1221" s="29" t="str">
        <f>IF(Замеры!T1217=0," ","+")</f>
        <v xml:space="preserve"> </v>
      </c>
      <c r="R1221" s="32">
        <f>Замеры!S1217</f>
        <v>0</v>
      </c>
      <c r="W1221" s="33" t="e">
        <f t="shared" si="36"/>
        <v>#VALUE!</v>
      </c>
      <c r="X1221" s="31" t="s">
        <v>75</v>
      </c>
      <c r="Y1221" s="33" t="e">
        <f t="shared" si="37"/>
        <v>#VALUE!</v>
      </c>
      <c r="Z1221" s="32"/>
    </row>
    <row r="1222" spans="1:26" x14ac:dyDescent="0.3">
      <c r="A1222" s="35">
        <f>IF(Замеры!B1218=0, " ", Замеры!B1218)</f>
        <v>1213</v>
      </c>
      <c r="B1222" s="37" t="str">
        <f>CONCATENATE(Замеры!C1218,Замеры!E1218)</f>
        <v>Группа от QF</v>
      </c>
      <c r="C1222" s="35" t="str">
        <f>IF(Замеры!H1218=0," ", Замеры!H1218)</f>
        <v xml:space="preserve"> </v>
      </c>
      <c r="D1222" s="29" t="str">
        <f>IF(Замеры!T1218=0, " ", Замеры!R1218)</f>
        <v xml:space="preserve"> </v>
      </c>
      <c r="E1222" s="29" t="str">
        <f>CONCATENATE(Замеры!N1218,Замеры!Q1218,Замеры!P1218)</f>
        <v xml:space="preserve"> </v>
      </c>
      <c r="F1222" s="30" t="str">
        <f>IF(Замеры!T1218=0," ","---")</f>
        <v xml:space="preserve"> </v>
      </c>
      <c r="G1222" s="31" t="str">
        <f>IF(Замеры!T1218=0," ",Замеры!I1218)</f>
        <v xml:space="preserve"> </v>
      </c>
      <c r="H1222" s="31" t="str">
        <f>CONCATENATE(Замеры!AE1218,Замеры!U1218,Замеры!AF1218)</f>
        <v>0 0</v>
      </c>
      <c r="I1222" s="29" t="str">
        <f>CONCATENATE(Замеры!AC1218,Замеры!U1218,Замеры!AD1218)</f>
        <v>0 0</v>
      </c>
      <c r="J1222" s="31" t="str">
        <f>IF(Замеры!T1218=0," ",G1222*2.55)</f>
        <v xml:space="preserve"> </v>
      </c>
      <c r="K1222" s="29" t="str">
        <f>IF(Замеры!T1218=0," ",Замеры!AA1218)</f>
        <v xml:space="preserve"> </v>
      </c>
      <c r="L1222" s="29" t="str">
        <f>IF(Замеры!T1218=0," ",Замеры!AB1218)</f>
        <v xml:space="preserve"> </v>
      </c>
      <c r="M1222" s="29" t="str">
        <f>IF(Замеры!T1218=0," ",0.1)</f>
        <v xml:space="preserve"> </v>
      </c>
      <c r="N1222" s="29" t="str">
        <f>IF(Замеры!T1218=0," ",Замеры!T1218)</f>
        <v xml:space="preserve"> </v>
      </c>
      <c r="O1222" s="29" t="str">
        <f>Замеры!U1218</f>
        <v xml:space="preserve"> </v>
      </c>
      <c r="P1222" s="29" t="str">
        <f>Замеры!V1218</f>
        <v xml:space="preserve"> </v>
      </c>
      <c r="Q1222" s="29" t="str">
        <f>IF(Замеры!T1218=0," ","+")</f>
        <v xml:space="preserve"> </v>
      </c>
      <c r="R1222" s="32">
        <f>Замеры!S1218</f>
        <v>0</v>
      </c>
      <c r="W1222" s="33" t="e">
        <f t="shared" si="36"/>
        <v>#VALUE!</v>
      </c>
      <c r="X1222" s="31" t="s">
        <v>75</v>
      </c>
      <c r="Y1222" s="33" t="e">
        <f t="shared" si="37"/>
        <v>#VALUE!</v>
      </c>
      <c r="Z1222" s="32"/>
    </row>
    <row r="1223" spans="1:26" x14ac:dyDescent="0.3">
      <c r="A1223" s="35">
        <f>IF(Замеры!B1219=0, " ", Замеры!B1219)</f>
        <v>1214</v>
      </c>
      <c r="B1223" s="37" t="str">
        <f>CONCATENATE(Замеры!C1219,Замеры!E1219)</f>
        <v>Группа от QF</v>
      </c>
      <c r="C1223" s="35" t="str">
        <f>IF(Замеры!H1219=0," ", Замеры!H1219)</f>
        <v xml:space="preserve"> </v>
      </c>
      <c r="D1223" s="29" t="str">
        <f>IF(Замеры!T1219=0, " ", Замеры!R1219)</f>
        <v xml:space="preserve"> </v>
      </c>
      <c r="E1223" s="29" t="str">
        <f>CONCATENATE(Замеры!N1219,Замеры!Q1219,Замеры!P1219)</f>
        <v xml:space="preserve"> </v>
      </c>
      <c r="F1223" s="30" t="str">
        <f>IF(Замеры!T1219=0," ","---")</f>
        <v xml:space="preserve"> </v>
      </c>
      <c r="G1223" s="31" t="str">
        <f>IF(Замеры!T1219=0," ",Замеры!I1219)</f>
        <v xml:space="preserve"> </v>
      </c>
      <c r="H1223" s="31" t="str">
        <f>CONCATENATE(Замеры!AE1219,Замеры!U1219,Замеры!AF1219)</f>
        <v>0 0</v>
      </c>
      <c r="I1223" s="29" t="str">
        <f>CONCATENATE(Замеры!AC1219,Замеры!U1219,Замеры!AD1219)</f>
        <v>0 0</v>
      </c>
      <c r="J1223" s="31" t="str">
        <f>IF(Замеры!T1219=0," ",G1223*2.55)</f>
        <v xml:space="preserve"> </v>
      </c>
      <c r="K1223" s="29" t="str">
        <f>IF(Замеры!T1219=0," ",Замеры!AA1219)</f>
        <v xml:space="preserve"> </v>
      </c>
      <c r="L1223" s="29" t="str">
        <f>IF(Замеры!T1219=0," ",Замеры!AB1219)</f>
        <v xml:space="preserve"> </v>
      </c>
      <c r="M1223" s="29" t="str">
        <f>IF(Замеры!T1219=0," ",0.1)</f>
        <v xml:space="preserve"> </v>
      </c>
      <c r="N1223" s="29" t="str">
        <f>IF(Замеры!T1219=0," ",Замеры!T1219)</f>
        <v xml:space="preserve"> </v>
      </c>
      <c r="O1223" s="29" t="str">
        <f>Замеры!U1219</f>
        <v xml:space="preserve"> </v>
      </c>
      <c r="P1223" s="29" t="str">
        <f>Замеры!V1219</f>
        <v xml:space="preserve"> </v>
      </c>
      <c r="Q1223" s="29" t="str">
        <f>IF(Замеры!T1219=0," ","+")</f>
        <v xml:space="preserve"> </v>
      </c>
      <c r="R1223" s="32">
        <f>Замеры!S1219</f>
        <v>0</v>
      </c>
      <c r="W1223" s="33" t="e">
        <f t="shared" si="36"/>
        <v>#VALUE!</v>
      </c>
      <c r="X1223" s="31" t="s">
        <v>75</v>
      </c>
      <c r="Y1223" s="33" t="e">
        <f t="shared" si="37"/>
        <v>#VALUE!</v>
      </c>
      <c r="Z1223" s="32"/>
    </row>
    <row r="1224" spans="1:26" x14ac:dyDescent="0.3">
      <c r="A1224" s="35">
        <f>IF(Замеры!B1220=0, " ", Замеры!B1220)</f>
        <v>1215</v>
      </c>
      <c r="B1224" s="37" t="str">
        <f>CONCATENATE(Замеры!C1220,Замеры!E1220)</f>
        <v>Группа от QF</v>
      </c>
      <c r="C1224" s="35" t="str">
        <f>IF(Замеры!H1220=0," ", Замеры!H1220)</f>
        <v xml:space="preserve"> </v>
      </c>
      <c r="D1224" s="29" t="str">
        <f>IF(Замеры!T1220=0, " ", Замеры!R1220)</f>
        <v xml:space="preserve"> </v>
      </c>
      <c r="E1224" s="29" t="str">
        <f>CONCATENATE(Замеры!N1220,Замеры!Q1220,Замеры!P1220)</f>
        <v xml:space="preserve"> </v>
      </c>
      <c r="F1224" s="30" t="str">
        <f>IF(Замеры!T1220=0," ","---")</f>
        <v xml:space="preserve"> </v>
      </c>
      <c r="G1224" s="31" t="str">
        <f>IF(Замеры!T1220=0," ",Замеры!I1220)</f>
        <v xml:space="preserve"> </v>
      </c>
      <c r="H1224" s="31" t="str">
        <f>CONCATENATE(Замеры!AE1220,Замеры!U1220,Замеры!AF1220)</f>
        <v>0 0</v>
      </c>
      <c r="I1224" s="29" t="str">
        <f>CONCATENATE(Замеры!AC1220,Замеры!U1220,Замеры!AD1220)</f>
        <v>0 0</v>
      </c>
      <c r="J1224" s="31" t="str">
        <f>IF(Замеры!T1220=0," ",G1224*2.55)</f>
        <v xml:space="preserve"> </v>
      </c>
      <c r="K1224" s="29" t="str">
        <f>IF(Замеры!T1220=0," ",Замеры!AA1220)</f>
        <v xml:space="preserve"> </v>
      </c>
      <c r="L1224" s="29" t="str">
        <f>IF(Замеры!T1220=0," ",Замеры!AB1220)</f>
        <v xml:space="preserve"> </v>
      </c>
      <c r="M1224" s="29" t="str">
        <f>IF(Замеры!T1220=0," ",0.1)</f>
        <v xml:space="preserve"> </v>
      </c>
      <c r="N1224" s="29" t="str">
        <f>IF(Замеры!T1220=0," ",Замеры!T1220)</f>
        <v xml:space="preserve"> </v>
      </c>
      <c r="O1224" s="29" t="str">
        <f>Замеры!U1220</f>
        <v xml:space="preserve"> </v>
      </c>
      <c r="P1224" s="29" t="str">
        <f>Замеры!V1220</f>
        <v xml:space="preserve"> </v>
      </c>
      <c r="Q1224" s="29" t="str">
        <f>IF(Замеры!T1220=0," ","+")</f>
        <v xml:space="preserve"> </v>
      </c>
      <c r="R1224" s="32">
        <f>Замеры!S1220</f>
        <v>0</v>
      </c>
      <c r="W1224" s="33" t="e">
        <f t="shared" si="36"/>
        <v>#VALUE!</v>
      </c>
      <c r="X1224" s="31" t="s">
        <v>75</v>
      </c>
      <c r="Y1224" s="33" t="e">
        <f t="shared" si="37"/>
        <v>#VALUE!</v>
      </c>
      <c r="Z1224" s="32"/>
    </row>
    <row r="1225" spans="1:26" x14ac:dyDescent="0.3">
      <c r="A1225" s="35">
        <f>IF(Замеры!B1221=0, " ", Замеры!B1221)</f>
        <v>1216</v>
      </c>
      <c r="B1225" s="37" t="str">
        <f>CONCATENATE(Замеры!C1221,Замеры!E1221)</f>
        <v>Группа от QF</v>
      </c>
      <c r="C1225" s="35" t="str">
        <f>IF(Замеры!H1221=0," ", Замеры!H1221)</f>
        <v xml:space="preserve"> </v>
      </c>
      <c r="D1225" s="29" t="str">
        <f>IF(Замеры!T1221=0, " ", Замеры!R1221)</f>
        <v xml:space="preserve"> </v>
      </c>
      <c r="E1225" s="29" t="str">
        <f>CONCATENATE(Замеры!N1221,Замеры!Q1221,Замеры!P1221)</f>
        <v xml:space="preserve"> </v>
      </c>
      <c r="F1225" s="30" t="str">
        <f>IF(Замеры!T1221=0," ","---")</f>
        <v xml:space="preserve"> </v>
      </c>
      <c r="G1225" s="31" t="str">
        <f>IF(Замеры!T1221=0," ",Замеры!I1221)</f>
        <v xml:space="preserve"> </v>
      </c>
      <c r="H1225" s="31" t="str">
        <f>CONCATENATE(Замеры!AE1221,Замеры!U1221,Замеры!AF1221)</f>
        <v>0 0</v>
      </c>
      <c r="I1225" s="29" t="str">
        <f>CONCATENATE(Замеры!AC1221,Замеры!U1221,Замеры!AD1221)</f>
        <v>0 0</v>
      </c>
      <c r="J1225" s="31" t="str">
        <f>IF(Замеры!T1221=0," ",G1225*2.55)</f>
        <v xml:space="preserve"> </v>
      </c>
      <c r="K1225" s="29" t="str">
        <f>IF(Замеры!T1221=0," ",Замеры!AA1221)</f>
        <v xml:space="preserve"> </v>
      </c>
      <c r="L1225" s="29" t="str">
        <f>IF(Замеры!T1221=0," ",Замеры!AB1221)</f>
        <v xml:space="preserve"> </v>
      </c>
      <c r="M1225" s="29" t="str">
        <f>IF(Замеры!T1221=0," ",0.1)</f>
        <v xml:space="preserve"> </v>
      </c>
      <c r="N1225" s="29" t="str">
        <f>IF(Замеры!T1221=0," ",Замеры!T1221)</f>
        <v xml:space="preserve"> </v>
      </c>
      <c r="O1225" s="29" t="str">
        <f>Замеры!U1221</f>
        <v xml:space="preserve"> </v>
      </c>
      <c r="P1225" s="29" t="str">
        <f>Замеры!V1221</f>
        <v xml:space="preserve"> </v>
      </c>
      <c r="Q1225" s="29" t="str">
        <f>IF(Замеры!T1221=0," ","+")</f>
        <v xml:space="preserve"> </v>
      </c>
      <c r="R1225" s="32">
        <f>Замеры!S1221</f>
        <v>0</v>
      </c>
      <c r="W1225" s="33" t="e">
        <f t="shared" si="36"/>
        <v>#VALUE!</v>
      </c>
      <c r="X1225" s="31" t="s">
        <v>75</v>
      </c>
      <c r="Y1225" s="33" t="e">
        <f t="shared" si="37"/>
        <v>#VALUE!</v>
      </c>
      <c r="Z1225" s="32"/>
    </row>
    <row r="1226" spans="1:26" x14ac:dyDescent="0.3">
      <c r="A1226" s="35">
        <f>IF(Замеры!B1222=0, " ", Замеры!B1222)</f>
        <v>1217</v>
      </c>
      <c r="B1226" s="37" t="str">
        <f>CONCATENATE(Замеры!C1222,Замеры!E1222)</f>
        <v>Группа от QF</v>
      </c>
      <c r="C1226" s="35" t="str">
        <f>IF(Замеры!H1222=0," ", Замеры!H1222)</f>
        <v xml:space="preserve"> </v>
      </c>
      <c r="D1226" s="29" t="str">
        <f>IF(Замеры!T1222=0, " ", Замеры!R1222)</f>
        <v xml:space="preserve"> </v>
      </c>
      <c r="E1226" s="29" t="str">
        <f>CONCATENATE(Замеры!N1222,Замеры!Q1222,Замеры!P1222)</f>
        <v xml:space="preserve"> </v>
      </c>
      <c r="F1226" s="30" t="str">
        <f>IF(Замеры!T1222=0," ","---")</f>
        <v xml:space="preserve"> </v>
      </c>
      <c r="G1226" s="31" t="str">
        <f>IF(Замеры!T1222=0," ",Замеры!I1222)</f>
        <v xml:space="preserve"> </v>
      </c>
      <c r="H1226" s="31" t="str">
        <f>CONCATENATE(Замеры!AE1222,Замеры!U1222,Замеры!AF1222)</f>
        <v>0 0</v>
      </c>
      <c r="I1226" s="29" t="str">
        <f>CONCATENATE(Замеры!AC1222,Замеры!U1222,Замеры!AD1222)</f>
        <v>0 0</v>
      </c>
      <c r="J1226" s="31" t="str">
        <f>IF(Замеры!T1222=0," ",G1226*2.55)</f>
        <v xml:space="preserve"> </v>
      </c>
      <c r="K1226" s="29" t="str">
        <f>IF(Замеры!T1222=0," ",Замеры!AA1222)</f>
        <v xml:space="preserve"> </v>
      </c>
      <c r="L1226" s="29" t="str">
        <f>IF(Замеры!T1222=0," ",Замеры!AB1222)</f>
        <v xml:space="preserve"> </v>
      </c>
      <c r="M1226" s="29" t="str">
        <f>IF(Замеры!T1222=0," ",0.1)</f>
        <v xml:space="preserve"> </v>
      </c>
      <c r="N1226" s="29" t="str">
        <f>IF(Замеры!T1222=0," ",Замеры!T1222)</f>
        <v xml:space="preserve"> </v>
      </c>
      <c r="O1226" s="29" t="str">
        <f>Замеры!U1222</f>
        <v xml:space="preserve"> </v>
      </c>
      <c r="P1226" s="29" t="str">
        <f>Замеры!V1222</f>
        <v xml:space="preserve"> </v>
      </c>
      <c r="Q1226" s="29" t="str">
        <f>IF(Замеры!T1222=0," ","+")</f>
        <v xml:space="preserve"> </v>
      </c>
      <c r="R1226" s="32">
        <f>Замеры!S1222</f>
        <v>0</v>
      </c>
      <c r="W1226" s="33" t="e">
        <f t="shared" ref="W1226:W1289" si="38">G1226*1.13</f>
        <v>#VALUE!</v>
      </c>
      <c r="X1226" s="31" t="s">
        <v>75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IF(Замеры!B1223=0, " ", Замеры!B1223)</f>
        <v>1218</v>
      </c>
      <c r="B1227" s="37" t="str">
        <f>CONCATENATE(Замеры!C1223,Замеры!E1223)</f>
        <v>Группа от QF</v>
      </c>
      <c r="C1227" s="35" t="str">
        <f>IF(Замеры!H1223=0," ", Замеры!H1223)</f>
        <v xml:space="preserve"> </v>
      </c>
      <c r="D1227" s="29" t="str">
        <f>IF(Замеры!T1223=0, " ", Замеры!R1223)</f>
        <v xml:space="preserve"> </v>
      </c>
      <c r="E1227" s="29" t="str">
        <f>CONCATENATE(Замеры!N1223,Замеры!Q1223,Замеры!P1223)</f>
        <v xml:space="preserve"> </v>
      </c>
      <c r="F1227" s="30" t="str">
        <f>IF(Замеры!T1223=0," ","---")</f>
        <v xml:space="preserve"> </v>
      </c>
      <c r="G1227" s="31" t="str">
        <f>IF(Замеры!T1223=0," ",Замеры!I1223)</f>
        <v xml:space="preserve"> </v>
      </c>
      <c r="H1227" s="31" t="str">
        <f>CONCATENATE(Замеры!AE1223,Замеры!U1223,Замеры!AF1223)</f>
        <v>0 0</v>
      </c>
      <c r="I1227" s="29" t="str">
        <f>CONCATENATE(Замеры!AC1223,Замеры!U1223,Замеры!AD1223)</f>
        <v>0 0</v>
      </c>
      <c r="J1227" s="31" t="str">
        <f>IF(Замеры!T1223=0," ",G1227*2.55)</f>
        <v xml:space="preserve"> </v>
      </c>
      <c r="K1227" s="29" t="str">
        <f>IF(Замеры!T1223=0," ",Замеры!AA1223)</f>
        <v xml:space="preserve"> </v>
      </c>
      <c r="L1227" s="29" t="str">
        <f>IF(Замеры!T1223=0," ",Замеры!AB1223)</f>
        <v xml:space="preserve"> </v>
      </c>
      <c r="M1227" s="29" t="str">
        <f>IF(Замеры!T1223=0," ",0.1)</f>
        <v xml:space="preserve"> </v>
      </c>
      <c r="N1227" s="29" t="str">
        <f>IF(Замеры!T1223=0," ",Замеры!T1223)</f>
        <v xml:space="preserve"> </v>
      </c>
      <c r="O1227" s="29" t="str">
        <f>Замеры!U1223</f>
        <v xml:space="preserve"> </v>
      </c>
      <c r="P1227" s="29" t="str">
        <f>Замеры!V1223</f>
        <v xml:space="preserve"> </v>
      </c>
      <c r="Q1227" s="29" t="str">
        <f>IF(Замеры!T1223=0," ","+")</f>
        <v xml:space="preserve"> </v>
      </c>
      <c r="R1227" s="32">
        <f>Замеры!S1223</f>
        <v>0</v>
      </c>
      <c r="W1227" s="33" t="e">
        <f t="shared" si="38"/>
        <v>#VALUE!</v>
      </c>
      <c r="X1227" s="31" t="s">
        <v>75</v>
      </c>
      <c r="Y1227" s="33" t="e">
        <f t="shared" si="39"/>
        <v>#VALUE!</v>
      </c>
      <c r="Z1227" s="32"/>
    </row>
    <row r="1228" spans="1:26" x14ac:dyDescent="0.3">
      <c r="A1228" s="35">
        <f>IF(Замеры!B1224=0, " ", Замеры!B1224)</f>
        <v>1219</v>
      </c>
      <c r="B1228" s="37" t="str">
        <f>CONCATENATE(Замеры!C1224,Замеры!E1224)</f>
        <v>Группа от QF</v>
      </c>
      <c r="C1228" s="35" t="str">
        <f>IF(Замеры!H1224=0," ", Замеры!H1224)</f>
        <v xml:space="preserve"> </v>
      </c>
      <c r="D1228" s="29" t="str">
        <f>IF(Замеры!T1224=0, " ", Замеры!R1224)</f>
        <v xml:space="preserve"> </v>
      </c>
      <c r="E1228" s="29" t="str">
        <f>CONCATENATE(Замеры!N1224,Замеры!Q1224,Замеры!P1224)</f>
        <v xml:space="preserve"> </v>
      </c>
      <c r="F1228" s="30" t="str">
        <f>IF(Замеры!T1224=0," ","---")</f>
        <v xml:space="preserve"> </v>
      </c>
      <c r="G1228" s="31" t="str">
        <f>IF(Замеры!T1224=0," ",Замеры!I1224)</f>
        <v xml:space="preserve"> </v>
      </c>
      <c r="H1228" s="31" t="str">
        <f>CONCATENATE(Замеры!AE1224,Замеры!U1224,Замеры!AF1224)</f>
        <v>0 0</v>
      </c>
      <c r="I1228" s="29" t="str">
        <f>CONCATENATE(Замеры!AC1224,Замеры!U1224,Замеры!AD1224)</f>
        <v>0 0</v>
      </c>
      <c r="J1228" s="31" t="str">
        <f>IF(Замеры!T1224=0," ",G1228*2.55)</f>
        <v xml:space="preserve"> </v>
      </c>
      <c r="K1228" s="29" t="str">
        <f>IF(Замеры!T1224=0," ",Замеры!AA1224)</f>
        <v xml:space="preserve"> </v>
      </c>
      <c r="L1228" s="29" t="str">
        <f>IF(Замеры!T1224=0," ",Замеры!AB1224)</f>
        <v xml:space="preserve"> </v>
      </c>
      <c r="M1228" s="29" t="str">
        <f>IF(Замеры!T1224=0," ",0.1)</f>
        <v xml:space="preserve"> </v>
      </c>
      <c r="N1228" s="29" t="str">
        <f>IF(Замеры!T1224=0," ",Замеры!T1224)</f>
        <v xml:space="preserve"> </v>
      </c>
      <c r="O1228" s="29" t="str">
        <f>Замеры!U1224</f>
        <v xml:space="preserve"> </v>
      </c>
      <c r="P1228" s="29" t="str">
        <f>Замеры!V1224</f>
        <v xml:space="preserve"> </v>
      </c>
      <c r="Q1228" s="29" t="str">
        <f>IF(Замеры!T1224=0," ","+")</f>
        <v xml:space="preserve"> </v>
      </c>
      <c r="R1228" s="32">
        <f>Замеры!S1224</f>
        <v>0</v>
      </c>
      <c r="W1228" s="33" t="e">
        <f t="shared" si="38"/>
        <v>#VALUE!</v>
      </c>
      <c r="X1228" s="31" t="s">
        <v>75</v>
      </c>
      <c r="Y1228" s="33" t="e">
        <f t="shared" si="39"/>
        <v>#VALUE!</v>
      </c>
      <c r="Z1228" s="32"/>
    </row>
    <row r="1229" spans="1:26" x14ac:dyDescent="0.3">
      <c r="A1229" s="35">
        <f>IF(Замеры!B1225=0, " ", Замеры!B1225)</f>
        <v>1220</v>
      </c>
      <c r="B1229" s="37" t="str">
        <f>CONCATENATE(Замеры!C1225,Замеры!E1225)</f>
        <v>Группа от QF</v>
      </c>
      <c r="C1229" s="35" t="str">
        <f>IF(Замеры!H1225=0," ", Замеры!H1225)</f>
        <v xml:space="preserve"> </v>
      </c>
      <c r="D1229" s="29" t="str">
        <f>IF(Замеры!T1225=0, " ", Замеры!R1225)</f>
        <v xml:space="preserve"> </v>
      </c>
      <c r="E1229" s="29" t="str">
        <f>CONCATENATE(Замеры!N1225,Замеры!Q1225,Замеры!P1225)</f>
        <v xml:space="preserve"> </v>
      </c>
      <c r="F1229" s="30" t="str">
        <f>IF(Замеры!T1225=0," ","---")</f>
        <v xml:space="preserve"> </v>
      </c>
      <c r="G1229" s="31" t="str">
        <f>IF(Замеры!T1225=0," ",Замеры!I1225)</f>
        <v xml:space="preserve"> </v>
      </c>
      <c r="H1229" s="31" t="str">
        <f>CONCATENATE(Замеры!AE1225,Замеры!U1225,Замеры!AF1225)</f>
        <v>0 0</v>
      </c>
      <c r="I1229" s="29" t="str">
        <f>CONCATENATE(Замеры!AC1225,Замеры!U1225,Замеры!AD1225)</f>
        <v>0 0</v>
      </c>
      <c r="J1229" s="31" t="str">
        <f>IF(Замеры!T1225=0," ",G1229*2.55)</f>
        <v xml:space="preserve"> </v>
      </c>
      <c r="K1229" s="29" t="str">
        <f>IF(Замеры!T1225=0," ",Замеры!AA1225)</f>
        <v xml:space="preserve"> </v>
      </c>
      <c r="L1229" s="29" t="str">
        <f>IF(Замеры!T1225=0," ",Замеры!AB1225)</f>
        <v xml:space="preserve"> </v>
      </c>
      <c r="M1229" s="29" t="str">
        <f>IF(Замеры!T1225=0," ",0.1)</f>
        <v xml:space="preserve"> </v>
      </c>
      <c r="N1229" s="29" t="str">
        <f>IF(Замеры!T1225=0," ",Замеры!T1225)</f>
        <v xml:space="preserve"> </v>
      </c>
      <c r="O1229" s="29" t="str">
        <f>Замеры!U1225</f>
        <v xml:space="preserve"> </v>
      </c>
      <c r="P1229" s="29" t="str">
        <f>Замеры!V1225</f>
        <v xml:space="preserve"> </v>
      </c>
      <c r="Q1229" s="29" t="str">
        <f>IF(Замеры!T1225=0," ","+")</f>
        <v xml:space="preserve"> </v>
      </c>
      <c r="R1229" s="32">
        <f>Замеры!S1225</f>
        <v>0</v>
      </c>
      <c r="W1229" s="33" t="e">
        <f t="shared" si="38"/>
        <v>#VALUE!</v>
      </c>
      <c r="X1229" s="31" t="s">
        <v>75</v>
      </c>
      <c r="Y1229" s="33" t="e">
        <f t="shared" si="39"/>
        <v>#VALUE!</v>
      </c>
      <c r="Z1229" s="32"/>
    </row>
    <row r="1230" spans="1:26" x14ac:dyDescent="0.3">
      <c r="A1230" s="35">
        <f>IF(Замеры!B1226=0, " ", Замеры!B1226)</f>
        <v>1221</v>
      </c>
      <c r="B1230" s="37" t="str">
        <f>CONCATENATE(Замеры!C1226,Замеры!E1226)</f>
        <v>Группа от QF</v>
      </c>
      <c r="C1230" s="35" t="str">
        <f>IF(Замеры!H1226=0," ", Замеры!H1226)</f>
        <v xml:space="preserve"> </v>
      </c>
      <c r="D1230" s="29" t="str">
        <f>IF(Замеры!T1226=0, " ", Замеры!R1226)</f>
        <v xml:space="preserve"> </v>
      </c>
      <c r="E1230" s="29" t="str">
        <f>CONCATENATE(Замеры!N1226,Замеры!Q1226,Замеры!P1226)</f>
        <v xml:space="preserve"> </v>
      </c>
      <c r="F1230" s="30" t="str">
        <f>IF(Замеры!T1226=0," ","---")</f>
        <v xml:space="preserve"> </v>
      </c>
      <c r="G1230" s="31" t="str">
        <f>IF(Замеры!T1226=0," ",Замеры!I1226)</f>
        <v xml:space="preserve"> </v>
      </c>
      <c r="H1230" s="31" t="str">
        <f>CONCATENATE(Замеры!AE1226,Замеры!U1226,Замеры!AF1226)</f>
        <v>0 0</v>
      </c>
      <c r="I1230" s="29" t="str">
        <f>CONCATENATE(Замеры!AC1226,Замеры!U1226,Замеры!AD1226)</f>
        <v>0 0</v>
      </c>
      <c r="J1230" s="31" t="str">
        <f>IF(Замеры!T1226=0," ",G1230*2.55)</f>
        <v xml:space="preserve"> </v>
      </c>
      <c r="K1230" s="29" t="str">
        <f>IF(Замеры!T1226=0," ",Замеры!AA1226)</f>
        <v xml:space="preserve"> </v>
      </c>
      <c r="L1230" s="29" t="str">
        <f>IF(Замеры!T1226=0," ",Замеры!AB1226)</f>
        <v xml:space="preserve"> </v>
      </c>
      <c r="M1230" s="29" t="str">
        <f>IF(Замеры!T1226=0," ",0.1)</f>
        <v xml:space="preserve"> </v>
      </c>
      <c r="N1230" s="29" t="str">
        <f>IF(Замеры!T1226=0," ",Замеры!T1226)</f>
        <v xml:space="preserve"> </v>
      </c>
      <c r="O1230" s="29" t="str">
        <f>Замеры!U1226</f>
        <v xml:space="preserve"> </v>
      </c>
      <c r="P1230" s="29" t="str">
        <f>Замеры!V1226</f>
        <v xml:space="preserve"> </v>
      </c>
      <c r="Q1230" s="29" t="str">
        <f>IF(Замеры!T1226=0," ","+")</f>
        <v xml:space="preserve"> </v>
      </c>
      <c r="R1230" s="32">
        <f>Замеры!S1226</f>
        <v>0</v>
      </c>
      <c r="W1230" s="33" t="e">
        <f t="shared" si="38"/>
        <v>#VALUE!</v>
      </c>
      <c r="X1230" s="31" t="s">
        <v>75</v>
      </c>
      <c r="Y1230" s="33" t="e">
        <f t="shared" si="39"/>
        <v>#VALUE!</v>
      </c>
      <c r="Z1230" s="32"/>
    </row>
    <row r="1231" spans="1:26" x14ac:dyDescent="0.3">
      <c r="A1231" s="35">
        <f>IF(Замеры!B1227=0, " ", Замеры!B1227)</f>
        <v>1222</v>
      </c>
      <c r="B1231" s="37" t="str">
        <f>CONCATENATE(Замеры!C1227,Замеры!E1227)</f>
        <v>Группа от QF</v>
      </c>
      <c r="C1231" s="35" t="str">
        <f>IF(Замеры!H1227=0," ", Замеры!H1227)</f>
        <v xml:space="preserve"> </v>
      </c>
      <c r="D1231" s="29" t="str">
        <f>IF(Замеры!T1227=0, " ", Замеры!R1227)</f>
        <v xml:space="preserve"> </v>
      </c>
      <c r="E1231" s="29" t="str">
        <f>CONCATENATE(Замеры!N1227,Замеры!Q1227,Замеры!P1227)</f>
        <v xml:space="preserve"> </v>
      </c>
      <c r="F1231" s="30" t="str">
        <f>IF(Замеры!T1227=0," ","---")</f>
        <v xml:space="preserve"> </v>
      </c>
      <c r="G1231" s="31" t="str">
        <f>IF(Замеры!T1227=0," ",Замеры!I1227)</f>
        <v xml:space="preserve"> </v>
      </c>
      <c r="H1231" s="31" t="str">
        <f>CONCATENATE(Замеры!AE1227,Замеры!U1227,Замеры!AF1227)</f>
        <v>0 0</v>
      </c>
      <c r="I1231" s="29" t="str">
        <f>CONCATENATE(Замеры!AC1227,Замеры!U1227,Замеры!AD1227)</f>
        <v>0 0</v>
      </c>
      <c r="J1231" s="31" t="str">
        <f>IF(Замеры!T1227=0," ",G1231*2.55)</f>
        <v xml:space="preserve"> </v>
      </c>
      <c r="K1231" s="29" t="str">
        <f>IF(Замеры!T1227=0," ",Замеры!AA1227)</f>
        <v xml:space="preserve"> </v>
      </c>
      <c r="L1231" s="29" t="str">
        <f>IF(Замеры!T1227=0," ",Замеры!AB1227)</f>
        <v xml:space="preserve"> </v>
      </c>
      <c r="M1231" s="29" t="str">
        <f>IF(Замеры!T1227=0," ",0.1)</f>
        <v xml:space="preserve"> </v>
      </c>
      <c r="N1231" s="29" t="str">
        <f>IF(Замеры!T1227=0," ",Замеры!T1227)</f>
        <v xml:space="preserve"> </v>
      </c>
      <c r="O1231" s="29" t="str">
        <f>Замеры!U1227</f>
        <v xml:space="preserve"> </v>
      </c>
      <c r="P1231" s="29" t="str">
        <f>Замеры!V1227</f>
        <v xml:space="preserve"> </v>
      </c>
      <c r="Q1231" s="29" t="str">
        <f>IF(Замеры!T1227=0," ","+")</f>
        <v xml:space="preserve"> </v>
      </c>
      <c r="R1231" s="32">
        <f>Замеры!S1227</f>
        <v>0</v>
      </c>
      <c r="W1231" s="33" t="e">
        <f t="shared" si="38"/>
        <v>#VALUE!</v>
      </c>
      <c r="X1231" s="31" t="s">
        <v>75</v>
      </c>
      <c r="Y1231" s="33" t="e">
        <f t="shared" si="39"/>
        <v>#VALUE!</v>
      </c>
      <c r="Z1231" s="32"/>
    </row>
    <row r="1232" spans="1:26" x14ac:dyDescent="0.3">
      <c r="A1232" s="35">
        <f>IF(Замеры!B1228=0, " ", Замеры!B1228)</f>
        <v>1223</v>
      </c>
      <c r="B1232" s="37" t="str">
        <f>CONCATENATE(Замеры!C1228,Замеры!E1228)</f>
        <v>Группа от QF</v>
      </c>
      <c r="C1232" s="35" t="str">
        <f>IF(Замеры!H1228=0," ", Замеры!H1228)</f>
        <v xml:space="preserve"> </v>
      </c>
      <c r="D1232" s="29" t="str">
        <f>IF(Замеры!T1228=0, " ", Замеры!R1228)</f>
        <v xml:space="preserve"> </v>
      </c>
      <c r="E1232" s="29" t="str">
        <f>CONCATENATE(Замеры!N1228,Замеры!Q1228,Замеры!P1228)</f>
        <v xml:space="preserve"> </v>
      </c>
      <c r="F1232" s="30" t="str">
        <f>IF(Замеры!T1228=0," ","---")</f>
        <v xml:space="preserve"> </v>
      </c>
      <c r="G1232" s="31" t="str">
        <f>IF(Замеры!T1228=0," ",Замеры!I1228)</f>
        <v xml:space="preserve"> </v>
      </c>
      <c r="H1232" s="31" t="str">
        <f>CONCATENATE(Замеры!AE1228,Замеры!U1228,Замеры!AF1228)</f>
        <v>0 0</v>
      </c>
      <c r="I1232" s="29" t="str">
        <f>CONCATENATE(Замеры!AC1228,Замеры!U1228,Замеры!AD1228)</f>
        <v>0 0</v>
      </c>
      <c r="J1232" s="31" t="str">
        <f>IF(Замеры!T1228=0," ",G1232*2.55)</f>
        <v xml:space="preserve"> </v>
      </c>
      <c r="K1232" s="29" t="str">
        <f>IF(Замеры!T1228=0," ",Замеры!AA1228)</f>
        <v xml:space="preserve"> </v>
      </c>
      <c r="L1232" s="29" t="str">
        <f>IF(Замеры!T1228=0," ",Замеры!AB1228)</f>
        <v xml:space="preserve"> </v>
      </c>
      <c r="M1232" s="29" t="str">
        <f>IF(Замеры!T1228=0," ",0.1)</f>
        <v xml:space="preserve"> </v>
      </c>
      <c r="N1232" s="29" t="str">
        <f>IF(Замеры!T1228=0," ",Замеры!T1228)</f>
        <v xml:space="preserve"> </v>
      </c>
      <c r="O1232" s="29" t="str">
        <f>Замеры!U1228</f>
        <v xml:space="preserve"> </v>
      </c>
      <c r="P1232" s="29" t="str">
        <f>Замеры!V1228</f>
        <v xml:space="preserve"> </v>
      </c>
      <c r="Q1232" s="29" t="str">
        <f>IF(Замеры!T1228=0," ","+")</f>
        <v xml:space="preserve"> </v>
      </c>
      <c r="R1232" s="32">
        <f>Замеры!S1228</f>
        <v>0</v>
      </c>
      <c r="W1232" s="33" t="e">
        <f t="shared" si="38"/>
        <v>#VALUE!</v>
      </c>
      <c r="X1232" s="31" t="s">
        <v>75</v>
      </c>
      <c r="Y1232" s="33" t="e">
        <f t="shared" si="39"/>
        <v>#VALUE!</v>
      </c>
      <c r="Z1232" s="32"/>
    </row>
    <row r="1233" spans="1:26" x14ac:dyDescent="0.3">
      <c r="A1233" s="35">
        <f>IF(Замеры!B1229=0, " ", Замеры!B1229)</f>
        <v>1224</v>
      </c>
      <c r="B1233" s="37" t="str">
        <f>CONCATENATE(Замеры!C1229,Замеры!E1229)</f>
        <v>Группа от QF</v>
      </c>
      <c r="C1233" s="35" t="str">
        <f>IF(Замеры!H1229=0," ", Замеры!H1229)</f>
        <v xml:space="preserve"> </v>
      </c>
      <c r="D1233" s="29" t="str">
        <f>IF(Замеры!T1229=0, " ", Замеры!R1229)</f>
        <v xml:space="preserve"> </v>
      </c>
      <c r="E1233" s="29" t="str">
        <f>CONCATENATE(Замеры!N1229,Замеры!Q1229,Замеры!P1229)</f>
        <v xml:space="preserve"> </v>
      </c>
      <c r="F1233" s="30" t="str">
        <f>IF(Замеры!T1229=0," ","---")</f>
        <v xml:space="preserve"> </v>
      </c>
      <c r="G1233" s="31" t="str">
        <f>IF(Замеры!T1229=0," ",Замеры!I1229)</f>
        <v xml:space="preserve"> </v>
      </c>
      <c r="H1233" s="31" t="str">
        <f>CONCATENATE(Замеры!AE1229,Замеры!U1229,Замеры!AF1229)</f>
        <v>0 0</v>
      </c>
      <c r="I1233" s="29" t="str">
        <f>CONCATENATE(Замеры!AC1229,Замеры!U1229,Замеры!AD1229)</f>
        <v>0 0</v>
      </c>
      <c r="J1233" s="31" t="str">
        <f>IF(Замеры!T1229=0," ",G1233*2.55)</f>
        <v xml:space="preserve"> </v>
      </c>
      <c r="K1233" s="29" t="str">
        <f>IF(Замеры!T1229=0," ",Замеры!AA1229)</f>
        <v xml:space="preserve"> </v>
      </c>
      <c r="L1233" s="29" t="str">
        <f>IF(Замеры!T1229=0," ",Замеры!AB1229)</f>
        <v xml:space="preserve"> </v>
      </c>
      <c r="M1233" s="29" t="str">
        <f>IF(Замеры!T1229=0," ",0.1)</f>
        <v xml:space="preserve"> </v>
      </c>
      <c r="N1233" s="29" t="str">
        <f>IF(Замеры!T1229=0," ",Замеры!T1229)</f>
        <v xml:space="preserve"> </v>
      </c>
      <c r="O1233" s="29" t="str">
        <f>Замеры!U1229</f>
        <v xml:space="preserve"> </v>
      </c>
      <c r="P1233" s="29" t="str">
        <f>Замеры!V1229</f>
        <v xml:space="preserve"> </v>
      </c>
      <c r="Q1233" s="29" t="str">
        <f>IF(Замеры!T1229=0," ","+")</f>
        <v xml:space="preserve"> </v>
      </c>
      <c r="R1233" s="32">
        <f>Замеры!S1229</f>
        <v>0</v>
      </c>
      <c r="W1233" s="33" t="e">
        <f t="shared" si="38"/>
        <v>#VALUE!</v>
      </c>
      <c r="X1233" s="31" t="s">
        <v>75</v>
      </c>
      <c r="Y1233" s="33" t="e">
        <f t="shared" si="39"/>
        <v>#VALUE!</v>
      </c>
      <c r="Z1233" s="32"/>
    </row>
    <row r="1234" spans="1:26" x14ac:dyDescent="0.3">
      <c r="A1234" s="35">
        <f>IF(Замеры!B1230=0, " ", Замеры!B1230)</f>
        <v>1225</v>
      </c>
      <c r="B1234" s="37" t="str">
        <f>CONCATENATE(Замеры!C1230,Замеры!E1230)</f>
        <v>Группа от QF</v>
      </c>
      <c r="C1234" s="35" t="str">
        <f>IF(Замеры!H1230=0," ", Замеры!H1230)</f>
        <v xml:space="preserve"> </v>
      </c>
      <c r="D1234" s="29" t="str">
        <f>IF(Замеры!T1230=0, " ", Замеры!R1230)</f>
        <v xml:space="preserve"> </v>
      </c>
      <c r="E1234" s="29" t="str">
        <f>CONCATENATE(Замеры!N1230,Замеры!Q1230,Замеры!P1230)</f>
        <v xml:space="preserve"> </v>
      </c>
      <c r="F1234" s="30" t="str">
        <f>IF(Замеры!T1230=0," ","---")</f>
        <v xml:space="preserve"> </v>
      </c>
      <c r="G1234" s="31" t="str">
        <f>IF(Замеры!T1230=0," ",Замеры!I1230)</f>
        <v xml:space="preserve"> </v>
      </c>
      <c r="H1234" s="31" t="str">
        <f>CONCATENATE(Замеры!AE1230,Замеры!U1230,Замеры!AF1230)</f>
        <v>0 0</v>
      </c>
      <c r="I1234" s="29" t="str">
        <f>CONCATENATE(Замеры!AC1230,Замеры!U1230,Замеры!AD1230)</f>
        <v>0 0</v>
      </c>
      <c r="J1234" s="31" t="str">
        <f>IF(Замеры!T1230=0," ",G1234*2.55)</f>
        <v xml:space="preserve"> </v>
      </c>
      <c r="K1234" s="29" t="str">
        <f>IF(Замеры!T1230=0," ",Замеры!AA1230)</f>
        <v xml:space="preserve"> </v>
      </c>
      <c r="L1234" s="29" t="str">
        <f>IF(Замеры!T1230=0," ",Замеры!AB1230)</f>
        <v xml:space="preserve"> </v>
      </c>
      <c r="M1234" s="29" t="str">
        <f>IF(Замеры!T1230=0," ",0.1)</f>
        <v xml:space="preserve"> </v>
      </c>
      <c r="N1234" s="29" t="str">
        <f>IF(Замеры!T1230=0," ",Замеры!T1230)</f>
        <v xml:space="preserve"> </v>
      </c>
      <c r="O1234" s="29" t="str">
        <f>Замеры!U1230</f>
        <v xml:space="preserve"> </v>
      </c>
      <c r="P1234" s="29" t="str">
        <f>Замеры!V1230</f>
        <v xml:space="preserve"> </v>
      </c>
      <c r="Q1234" s="29" t="str">
        <f>IF(Замеры!T1230=0," ","+")</f>
        <v xml:space="preserve"> </v>
      </c>
      <c r="R1234" s="32">
        <f>Замеры!S1230</f>
        <v>0</v>
      </c>
      <c r="W1234" s="33" t="e">
        <f t="shared" si="38"/>
        <v>#VALUE!</v>
      </c>
      <c r="X1234" s="31" t="s">
        <v>75</v>
      </c>
      <c r="Y1234" s="33" t="e">
        <f t="shared" si="39"/>
        <v>#VALUE!</v>
      </c>
      <c r="Z1234" s="32"/>
    </row>
    <row r="1235" spans="1:26" x14ac:dyDescent="0.3">
      <c r="A1235" s="35">
        <f>IF(Замеры!B1231=0, " ", Замеры!B1231)</f>
        <v>1226</v>
      </c>
      <c r="B1235" s="37" t="str">
        <f>CONCATENATE(Замеры!C1231,Замеры!E1231)</f>
        <v>Группа от QF</v>
      </c>
      <c r="C1235" s="35" t="str">
        <f>IF(Замеры!H1231=0," ", Замеры!H1231)</f>
        <v xml:space="preserve"> </v>
      </c>
      <c r="D1235" s="29" t="str">
        <f>IF(Замеры!T1231=0, " ", Замеры!R1231)</f>
        <v xml:space="preserve"> </v>
      </c>
      <c r="E1235" s="29" t="str">
        <f>CONCATENATE(Замеры!N1231,Замеры!Q1231,Замеры!P1231)</f>
        <v xml:space="preserve"> </v>
      </c>
      <c r="F1235" s="30" t="str">
        <f>IF(Замеры!T1231=0," ","---")</f>
        <v xml:space="preserve"> </v>
      </c>
      <c r="G1235" s="31" t="str">
        <f>IF(Замеры!T1231=0," ",Замеры!I1231)</f>
        <v xml:space="preserve"> </v>
      </c>
      <c r="H1235" s="31" t="str">
        <f>CONCATENATE(Замеры!AE1231,Замеры!U1231,Замеры!AF1231)</f>
        <v>0 0</v>
      </c>
      <c r="I1235" s="29" t="str">
        <f>CONCATENATE(Замеры!AC1231,Замеры!U1231,Замеры!AD1231)</f>
        <v>0 0</v>
      </c>
      <c r="J1235" s="31" t="str">
        <f>IF(Замеры!T1231=0," ",G1235*2.55)</f>
        <v xml:space="preserve"> </v>
      </c>
      <c r="K1235" s="29" t="str">
        <f>IF(Замеры!T1231=0," ",Замеры!AA1231)</f>
        <v xml:space="preserve"> </v>
      </c>
      <c r="L1235" s="29" t="str">
        <f>IF(Замеры!T1231=0," ",Замеры!AB1231)</f>
        <v xml:space="preserve"> </v>
      </c>
      <c r="M1235" s="29" t="str">
        <f>IF(Замеры!T1231=0," ",0.1)</f>
        <v xml:space="preserve"> </v>
      </c>
      <c r="N1235" s="29" t="str">
        <f>IF(Замеры!T1231=0," ",Замеры!T1231)</f>
        <v xml:space="preserve"> </v>
      </c>
      <c r="O1235" s="29" t="str">
        <f>Замеры!U1231</f>
        <v xml:space="preserve"> </v>
      </c>
      <c r="P1235" s="29" t="str">
        <f>Замеры!V1231</f>
        <v xml:space="preserve"> </v>
      </c>
      <c r="Q1235" s="29" t="str">
        <f>IF(Замеры!T1231=0," ","+")</f>
        <v xml:space="preserve"> </v>
      </c>
      <c r="R1235" s="32">
        <f>Замеры!S1231</f>
        <v>0</v>
      </c>
      <c r="W1235" s="33" t="e">
        <f t="shared" si="38"/>
        <v>#VALUE!</v>
      </c>
      <c r="X1235" s="31" t="s">
        <v>75</v>
      </c>
      <c r="Y1235" s="33" t="e">
        <f t="shared" si="39"/>
        <v>#VALUE!</v>
      </c>
      <c r="Z1235" s="32"/>
    </row>
    <row r="1236" spans="1:26" x14ac:dyDescent="0.3">
      <c r="A1236" s="35">
        <f>IF(Замеры!B1232=0, " ", Замеры!B1232)</f>
        <v>1227</v>
      </c>
      <c r="B1236" s="37" t="str">
        <f>CONCATENATE(Замеры!C1232,Замеры!E1232)</f>
        <v>Группа от QF</v>
      </c>
      <c r="C1236" s="35" t="str">
        <f>IF(Замеры!H1232=0," ", Замеры!H1232)</f>
        <v xml:space="preserve"> </v>
      </c>
      <c r="D1236" s="29" t="str">
        <f>IF(Замеры!T1232=0, " ", Замеры!R1232)</f>
        <v xml:space="preserve"> </v>
      </c>
      <c r="E1236" s="29" t="str">
        <f>CONCATENATE(Замеры!N1232,Замеры!Q1232,Замеры!P1232)</f>
        <v xml:space="preserve"> </v>
      </c>
      <c r="F1236" s="30" t="str">
        <f>IF(Замеры!T1232=0," ","---")</f>
        <v xml:space="preserve"> </v>
      </c>
      <c r="G1236" s="31" t="str">
        <f>IF(Замеры!T1232=0," ",Замеры!I1232)</f>
        <v xml:space="preserve"> </v>
      </c>
      <c r="H1236" s="31" t="str">
        <f>CONCATENATE(Замеры!AE1232,Замеры!U1232,Замеры!AF1232)</f>
        <v>0 0</v>
      </c>
      <c r="I1236" s="29" t="str">
        <f>CONCATENATE(Замеры!AC1232,Замеры!U1232,Замеры!AD1232)</f>
        <v>0 0</v>
      </c>
      <c r="J1236" s="31" t="str">
        <f>IF(Замеры!T1232=0," ",G1236*2.55)</f>
        <v xml:space="preserve"> </v>
      </c>
      <c r="K1236" s="29" t="str">
        <f>IF(Замеры!T1232=0," ",Замеры!AA1232)</f>
        <v xml:space="preserve"> </v>
      </c>
      <c r="L1236" s="29" t="str">
        <f>IF(Замеры!T1232=0," ",Замеры!AB1232)</f>
        <v xml:space="preserve"> </v>
      </c>
      <c r="M1236" s="29" t="str">
        <f>IF(Замеры!T1232=0," ",0.1)</f>
        <v xml:space="preserve"> </v>
      </c>
      <c r="N1236" s="29" t="str">
        <f>IF(Замеры!T1232=0," ",Замеры!T1232)</f>
        <v xml:space="preserve"> </v>
      </c>
      <c r="O1236" s="29" t="str">
        <f>Замеры!U1232</f>
        <v xml:space="preserve"> </v>
      </c>
      <c r="P1236" s="29" t="str">
        <f>Замеры!V1232</f>
        <v xml:space="preserve"> </v>
      </c>
      <c r="Q1236" s="29" t="str">
        <f>IF(Замеры!T1232=0," ","+")</f>
        <v xml:space="preserve"> </v>
      </c>
      <c r="R1236" s="32">
        <f>Замеры!S1232</f>
        <v>0</v>
      </c>
      <c r="W1236" s="33" t="e">
        <f t="shared" si="38"/>
        <v>#VALUE!</v>
      </c>
      <c r="X1236" s="31" t="s">
        <v>75</v>
      </c>
      <c r="Y1236" s="33" t="e">
        <f t="shared" si="39"/>
        <v>#VALUE!</v>
      </c>
      <c r="Z1236" s="32"/>
    </row>
    <row r="1237" spans="1:26" x14ac:dyDescent="0.3">
      <c r="A1237" s="35">
        <f>IF(Замеры!B1233=0, " ", Замеры!B1233)</f>
        <v>1228</v>
      </c>
      <c r="B1237" s="37" t="str">
        <f>CONCATENATE(Замеры!C1233,Замеры!E1233)</f>
        <v>Группа от QF</v>
      </c>
      <c r="C1237" s="35" t="str">
        <f>IF(Замеры!H1233=0," ", Замеры!H1233)</f>
        <v xml:space="preserve"> </v>
      </c>
      <c r="D1237" s="29" t="str">
        <f>IF(Замеры!T1233=0, " ", Замеры!R1233)</f>
        <v xml:space="preserve"> </v>
      </c>
      <c r="E1237" s="29" t="str">
        <f>CONCATENATE(Замеры!N1233,Замеры!Q1233,Замеры!P1233)</f>
        <v xml:space="preserve"> </v>
      </c>
      <c r="F1237" s="30" t="str">
        <f>IF(Замеры!T1233=0," ","---")</f>
        <v xml:space="preserve"> </v>
      </c>
      <c r="G1237" s="31" t="str">
        <f>IF(Замеры!T1233=0," ",Замеры!I1233)</f>
        <v xml:space="preserve"> </v>
      </c>
      <c r="H1237" s="31" t="str">
        <f>CONCATENATE(Замеры!AE1233,Замеры!U1233,Замеры!AF1233)</f>
        <v>0 0</v>
      </c>
      <c r="I1237" s="29" t="str">
        <f>CONCATENATE(Замеры!AC1233,Замеры!U1233,Замеры!AD1233)</f>
        <v>0 0</v>
      </c>
      <c r="J1237" s="31" t="str">
        <f>IF(Замеры!T1233=0," ",G1237*2.55)</f>
        <v xml:space="preserve"> </v>
      </c>
      <c r="K1237" s="29" t="str">
        <f>IF(Замеры!T1233=0," ",Замеры!AA1233)</f>
        <v xml:space="preserve"> </v>
      </c>
      <c r="L1237" s="29" t="str">
        <f>IF(Замеры!T1233=0," ",Замеры!AB1233)</f>
        <v xml:space="preserve"> </v>
      </c>
      <c r="M1237" s="29" t="str">
        <f>IF(Замеры!T1233=0," ",0.1)</f>
        <v xml:space="preserve"> </v>
      </c>
      <c r="N1237" s="29" t="str">
        <f>IF(Замеры!T1233=0," ",Замеры!T1233)</f>
        <v xml:space="preserve"> </v>
      </c>
      <c r="O1237" s="29" t="str">
        <f>Замеры!U1233</f>
        <v xml:space="preserve"> </v>
      </c>
      <c r="P1237" s="29" t="str">
        <f>Замеры!V1233</f>
        <v xml:space="preserve"> </v>
      </c>
      <c r="Q1237" s="29" t="str">
        <f>IF(Замеры!T1233=0," ","+")</f>
        <v xml:space="preserve"> </v>
      </c>
      <c r="R1237" s="32">
        <f>Замеры!S1233</f>
        <v>0</v>
      </c>
      <c r="W1237" s="33" t="e">
        <f t="shared" si="38"/>
        <v>#VALUE!</v>
      </c>
      <c r="X1237" s="31" t="s">
        <v>75</v>
      </c>
      <c r="Y1237" s="33" t="e">
        <f t="shared" si="39"/>
        <v>#VALUE!</v>
      </c>
      <c r="Z1237" s="32"/>
    </row>
    <row r="1238" spans="1:26" x14ac:dyDescent="0.3">
      <c r="A1238" s="35">
        <f>IF(Замеры!B1234=0, " ", Замеры!B1234)</f>
        <v>1229</v>
      </c>
      <c r="B1238" s="37" t="str">
        <f>CONCATENATE(Замеры!C1234,Замеры!E1234)</f>
        <v>Группа от QF</v>
      </c>
      <c r="C1238" s="35" t="str">
        <f>IF(Замеры!H1234=0," ", Замеры!H1234)</f>
        <v xml:space="preserve"> </v>
      </c>
      <c r="D1238" s="29" t="str">
        <f>IF(Замеры!T1234=0, " ", Замеры!R1234)</f>
        <v xml:space="preserve"> </v>
      </c>
      <c r="E1238" s="29" t="str">
        <f>CONCATENATE(Замеры!N1234,Замеры!Q1234,Замеры!P1234)</f>
        <v xml:space="preserve"> </v>
      </c>
      <c r="F1238" s="30" t="str">
        <f>IF(Замеры!T1234=0," ","---")</f>
        <v xml:space="preserve"> </v>
      </c>
      <c r="G1238" s="31" t="str">
        <f>IF(Замеры!T1234=0," ",Замеры!I1234)</f>
        <v xml:space="preserve"> </v>
      </c>
      <c r="H1238" s="31" t="str">
        <f>CONCATENATE(Замеры!AE1234,Замеры!U1234,Замеры!AF1234)</f>
        <v>0 0</v>
      </c>
      <c r="I1238" s="29" t="str">
        <f>CONCATENATE(Замеры!AC1234,Замеры!U1234,Замеры!AD1234)</f>
        <v>0 0</v>
      </c>
      <c r="J1238" s="31" t="str">
        <f>IF(Замеры!T1234=0," ",G1238*2.55)</f>
        <v xml:space="preserve"> </v>
      </c>
      <c r="K1238" s="29" t="str">
        <f>IF(Замеры!T1234=0," ",Замеры!AA1234)</f>
        <v xml:space="preserve"> </v>
      </c>
      <c r="L1238" s="29" t="str">
        <f>IF(Замеры!T1234=0," ",Замеры!AB1234)</f>
        <v xml:space="preserve"> </v>
      </c>
      <c r="M1238" s="29" t="str">
        <f>IF(Замеры!T1234=0," ",0.1)</f>
        <v xml:space="preserve"> </v>
      </c>
      <c r="N1238" s="29" t="str">
        <f>IF(Замеры!T1234=0," ",Замеры!T1234)</f>
        <v xml:space="preserve"> </v>
      </c>
      <c r="O1238" s="29" t="str">
        <f>Замеры!U1234</f>
        <v xml:space="preserve"> </v>
      </c>
      <c r="P1238" s="29" t="str">
        <f>Замеры!V1234</f>
        <v xml:space="preserve"> </v>
      </c>
      <c r="Q1238" s="29" t="str">
        <f>IF(Замеры!T1234=0," ","+")</f>
        <v xml:space="preserve"> </v>
      </c>
      <c r="R1238" s="32">
        <f>Замеры!S1234</f>
        <v>0</v>
      </c>
      <c r="W1238" s="33" t="e">
        <f t="shared" si="38"/>
        <v>#VALUE!</v>
      </c>
      <c r="X1238" s="31" t="s">
        <v>75</v>
      </c>
      <c r="Y1238" s="33" t="e">
        <f t="shared" si="39"/>
        <v>#VALUE!</v>
      </c>
      <c r="Z1238" s="32"/>
    </row>
    <row r="1239" spans="1:26" x14ac:dyDescent="0.3">
      <c r="A1239" s="35">
        <f>IF(Замеры!B1235=0, " ", Замеры!B1235)</f>
        <v>1230</v>
      </c>
      <c r="B1239" s="37" t="str">
        <f>CONCATENATE(Замеры!C1235,Замеры!E1235)</f>
        <v>Группа от QF</v>
      </c>
      <c r="C1239" s="35" t="str">
        <f>IF(Замеры!H1235=0," ", Замеры!H1235)</f>
        <v xml:space="preserve"> </v>
      </c>
      <c r="D1239" s="29" t="str">
        <f>IF(Замеры!T1235=0, " ", Замеры!R1235)</f>
        <v xml:space="preserve"> </v>
      </c>
      <c r="E1239" s="29" t="str">
        <f>CONCATENATE(Замеры!N1235,Замеры!Q1235,Замеры!P1235)</f>
        <v xml:space="preserve"> </v>
      </c>
      <c r="F1239" s="30" t="str">
        <f>IF(Замеры!T1235=0," ","---")</f>
        <v xml:space="preserve"> </v>
      </c>
      <c r="G1239" s="31" t="str">
        <f>IF(Замеры!T1235=0," ",Замеры!I1235)</f>
        <v xml:space="preserve"> </v>
      </c>
      <c r="H1239" s="31" t="str">
        <f>CONCATENATE(Замеры!AE1235,Замеры!U1235,Замеры!AF1235)</f>
        <v>0 0</v>
      </c>
      <c r="I1239" s="29" t="str">
        <f>CONCATENATE(Замеры!AC1235,Замеры!U1235,Замеры!AD1235)</f>
        <v>0 0</v>
      </c>
      <c r="J1239" s="31" t="str">
        <f>IF(Замеры!T1235=0," ",G1239*2.55)</f>
        <v xml:space="preserve"> </v>
      </c>
      <c r="K1239" s="29" t="str">
        <f>IF(Замеры!T1235=0," ",Замеры!AA1235)</f>
        <v xml:space="preserve"> </v>
      </c>
      <c r="L1239" s="29" t="str">
        <f>IF(Замеры!T1235=0," ",Замеры!AB1235)</f>
        <v xml:space="preserve"> </v>
      </c>
      <c r="M1239" s="29" t="str">
        <f>IF(Замеры!T1235=0," ",0.1)</f>
        <v xml:space="preserve"> </v>
      </c>
      <c r="N1239" s="29" t="str">
        <f>IF(Замеры!T1235=0," ",Замеры!T1235)</f>
        <v xml:space="preserve"> </v>
      </c>
      <c r="O1239" s="29" t="str">
        <f>Замеры!U1235</f>
        <v xml:space="preserve"> </v>
      </c>
      <c r="P1239" s="29" t="str">
        <f>Замеры!V1235</f>
        <v xml:space="preserve"> </v>
      </c>
      <c r="Q1239" s="29" t="str">
        <f>IF(Замеры!T1235=0," ","+")</f>
        <v xml:space="preserve"> </v>
      </c>
      <c r="R1239" s="32">
        <f>Замеры!S1235</f>
        <v>0</v>
      </c>
      <c r="W1239" s="33" t="e">
        <f t="shared" si="38"/>
        <v>#VALUE!</v>
      </c>
      <c r="X1239" s="31" t="s">
        <v>75</v>
      </c>
      <c r="Y1239" s="33" t="e">
        <f t="shared" si="39"/>
        <v>#VALUE!</v>
      </c>
      <c r="Z1239" s="32"/>
    </row>
    <row r="1240" spans="1:26" x14ac:dyDescent="0.3">
      <c r="A1240" s="35">
        <f>IF(Замеры!B1236=0, " ", Замеры!B1236)</f>
        <v>1231</v>
      </c>
      <c r="B1240" s="37" t="str">
        <f>CONCATENATE(Замеры!C1236,Замеры!E1236)</f>
        <v>Группа от QF</v>
      </c>
      <c r="C1240" s="35" t="str">
        <f>IF(Замеры!H1236=0," ", Замеры!H1236)</f>
        <v xml:space="preserve"> </v>
      </c>
      <c r="D1240" s="29" t="str">
        <f>IF(Замеры!T1236=0, " ", Замеры!R1236)</f>
        <v xml:space="preserve"> </v>
      </c>
      <c r="E1240" s="29" t="str">
        <f>CONCATENATE(Замеры!N1236,Замеры!Q1236,Замеры!P1236)</f>
        <v xml:space="preserve"> </v>
      </c>
      <c r="F1240" s="30" t="str">
        <f>IF(Замеры!T1236=0," ","---")</f>
        <v xml:space="preserve"> </v>
      </c>
      <c r="G1240" s="31" t="str">
        <f>IF(Замеры!T1236=0," ",Замеры!I1236)</f>
        <v xml:space="preserve"> </v>
      </c>
      <c r="H1240" s="31" t="str">
        <f>CONCATENATE(Замеры!AE1236,Замеры!U1236,Замеры!AF1236)</f>
        <v>0 0</v>
      </c>
      <c r="I1240" s="29" t="str">
        <f>CONCATENATE(Замеры!AC1236,Замеры!U1236,Замеры!AD1236)</f>
        <v>0 0</v>
      </c>
      <c r="J1240" s="31" t="str">
        <f>IF(Замеры!T1236=0," ",G1240*2.55)</f>
        <v xml:space="preserve"> </v>
      </c>
      <c r="K1240" s="29" t="str">
        <f>IF(Замеры!T1236=0," ",Замеры!AA1236)</f>
        <v xml:space="preserve"> </v>
      </c>
      <c r="L1240" s="29" t="str">
        <f>IF(Замеры!T1236=0," ",Замеры!AB1236)</f>
        <v xml:space="preserve"> </v>
      </c>
      <c r="M1240" s="29" t="str">
        <f>IF(Замеры!T1236=0," ",0.1)</f>
        <v xml:space="preserve"> </v>
      </c>
      <c r="N1240" s="29" t="str">
        <f>IF(Замеры!T1236=0," ",Замеры!T1236)</f>
        <v xml:space="preserve"> </v>
      </c>
      <c r="O1240" s="29" t="str">
        <f>Замеры!U1236</f>
        <v xml:space="preserve"> </v>
      </c>
      <c r="P1240" s="29" t="str">
        <f>Замеры!V1236</f>
        <v xml:space="preserve"> </v>
      </c>
      <c r="Q1240" s="29" t="str">
        <f>IF(Замеры!T1236=0," ","+")</f>
        <v xml:space="preserve"> </v>
      </c>
      <c r="R1240" s="32">
        <f>Замеры!S1236</f>
        <v>0</v>
      </c>
      <c r="W1240" s="33" t="e">
        <f t="shared" si="38"/>
        <v>#VALUE!</v>
      </c>
      <c r="X1240" s="31" t="s">
        <v>75</v>
      </c>
      <c r="Y1240" s="33" t="e">
        <f t="shared" si="39"/>
        <v>#VALUE!</v>
      </c>
      <c r="Z1240" s="32"/>
    </row>
    <row r="1241" spans="1:26" x14ac:dyDescent="0.3">
      <c r="A1241" s="35">
        <f>IF(Замеры!B1237=0, " ", Замеры!B1237)</f>
        <v>1232</v>
      </c>
      <c r="B1241" s="37" t="str">
        <f>CONCATENATE(Замеры!C1237,Замеры!E1237)</f>
        <v>Группа от QF</v>
      </c>
      <c r="C1241" s="35" t="str">
        <f>IF(Замеры!H1237=0," ", Замеры!H1237)</f>
        <v xml:space="preserve"> </v>
      </c>
      <c r="D1241" s="29" t="str">
        <f>IF(Замеры!T1237=0, " ", Замеры!R1237)</f>
        <v xml:space="preserve"> </v>
      </c>
      <c r="E1241" s="29" t="str">
        <f>CONCATENATE(Замеры!N1237,Замеры!Q1237,Замеры!P1237)</f>
        <v xml:space="preserve"> </v>
      </c>
      <c r="F1241" s="30" t="str">
        <f>IF(Замеры!T1237=0," ","---")</f>
        <v xml:space="preserve"> </v>
      </c>
      <c r="G1241" s="31" t="str">
        <f>IF(Замеры!T1237=0," ",Замеры!I1237)</f>
        <v xml:space="preserve"> </v>
      </c>
      <c r="H1241" s="31" t="str">
        <f>CONCATENATE(Замеры!AE1237,Замеры!U1237,Замеры!AF1237)</f>
        <v>0 0</v>
      </c>
      <c r="I1241" s="29" t="str">
        <f>CONCATENATE(Замеры!AC1237,Замеры!U1237,Замеры!AD1237)</f>
        <v>0 0</v>
      </c>
      <c r="J1241" s="31" t="str">
        <f>IF(Замеры!T1237=0," ",G1241*2.55)</f>
        <v xml:space="preserve"> </v>
      </c>
      <c r="K1241" s="29" t="str">
        <f>IF(Замеры!T1237=0," ",Замеры!AA1237)</f>
        <v xml:space="preserve"> </v>
      </c>
      <c r="L1241" s="29" t="str">
        <f>IF(Замеры!T1237=0," ",Замеры!AB1237)</f>
        <v xml:space="preserve"> </v>
      </c>
      <c r="M1241" s="29" t="str">
        <f>IF(Замеры!T1237=0," ",0.1)</f>
        <v xml:space="preserve"> </v>
      </c>
      <c r="N1241" s="29" t="str">
        <f>IF(Замеры!T1237=0," ",Замеры!T1237)</f>
        <v xml:space="preserve"> </v>
      </c>
      <c r="O1241" s="29" t="str">
        <f>Замеры!U1237</f>
        <v xml:space="preserve"> </v>
      </c>
      <c r="P1241" s="29" t="str">
        <f>Замеры!V1237</f>
        <v xml:space="preserve"> </v>
      </c>
      <c r="Q1241" s="29" t="str">
        <f>IF(Замеры!T1237=0," ","+")</f>
        <v xml:space="preserve"> </v>
      </c>
      <c r="R1241" s="32">
        <f>Замеры!S1237</f>
        <v>0</v>
      </c>
      <c r="W1241" s="33" t="e">
        <f t="shared" si="38"/>
        <v>#VALUE!</v>
      </c>
      <c r="X1241" s="31" t="s">
        <v>75</v>
      </c>
      <c r="Y1241" s="33" t="e">
        <f t="shared" si="39"/>
        <v>#VALUE!</v>
      </c>
      <c r="Z1241" s="32"/>
    </row>
    <row r="1242" spans="1:26" x14ac:dyDescent="0.3">
      <c r="A1242" s="35">
        <f>IF(Замеры!B1238=0, " ", Замеры!B1238)</f>
        <v>1233</v>
      </c>
      <c r="B1242" s="37" t="str">
        <f>CONCATENATE(Замеры!C1238,Замеры!E1238)</f>
        <v>Группа от QF</v>
      </c>
      <c r="C1242" s="35" t="str">
        <f>IF(Замеры!H1238=0," ", Замеры!H1238)</f>
        <v xml:space="preserve"> </v>
      </c>
      <c r="D1242" s="29" t="str">
        <f>IF(Замеры!T1238=0, " ", Замеры!R1238)</f>
        <v xml:space="preserve"> </v>
      </c>
      <c r="E1242" s="29" t="str">
        <f>CONCATENATE(Замеры!N1238,Замеры!Q1238,Замеры!P1238)</f>
        <v xml:space="preserve"> </v>
      </c>
      <c r="F1242" s="30" t="str">
        <f>IF(Замеры!T1238=0," ","---")</f>
        <v xml:space="preserve"> </v>
      </c>
      <c r="G1242" s="31" t="str">
        <f>IF(Замеры!T1238=0," ",Замеры!I1238)</f>
        <v xml:space="preserve"> </v>
      </c>
      <c r="H1242" s="31" t="str">
        <f>CONCATENATE(Замеры!AE1238,Замеры!U1238,Замеры!AF1238)</f>
        <v>0 0</v>
      </c>
      <c r="I1242" s="29" t="str">
        <f>CONCATENATE(Замеры!AC1238,Замеры!U1238,Замеры!AD1238)</f>
        <v>0 0</v>
      </c>
      <c r="J1242" s="31" t="str">
        <f>IF(Замеры!T1238=0," ",G1242*2.55)</f>
        <v xml:space="preserve"> </v>
      </c>
      <c r="K1242" s="29" t="str">
        <f>IF(Замеры!T1238=0," ",Замеры!AA1238)</f>
        <v xml:space="preserve"> </v>
      </c>
      <c r="L1242" s="29" t="str">
        <f>IF(Замеры!T1238=0," ",Замеры!AB1238)</f>
        <v xml:space="preserve"> </v>
      </c>
      <c r="M1242" s="29" t="str">
        <f>IF(Замеры!T1238=0," ",0.1)</f>
        <v xml:space="preserve"> </v>
      </c>
      <c r="N1242" s="29" t="str">
        <f>IF(Замеры!T1238=0," ",Замеры!T1238)</f>
        <v xml:space="preserve"> </v>
      </c>
      <c r="O1242" s="29" t="str">
        <f>Замеры!U1238</f>
        <v xml:space="preserve"> </v>
      </c>
      <c r="P1242" s="29" t="str">
        <f>Замеры!V1238</f>
        <v xml:space="preserve"> </v>
      </c>
      <c r="Q1242" s="29" t="str">
        <f>IF(Замеры!T1238=0," ","+")</f>
        <v xml:space="preserve"> </v>
      </c>
      <c r="R1242" s="32">
        <f>Замеры!S1238</f>
        <v>0</v>
      </c>
      <c r="W1242" s="33" t="e">
        <f t="shared" si="38"/>
        <v>#VALUE!</v>
      </c>
      <c r="X1242" s="31" t="s">
        <v>75</v>
      </c>
      <c r="Y1242" s="33" t="e">
        <f t="shared" si="39"/>
        <v>#VALUE!</v>
      </c>
      <c r="Z1242" s="32"/>
    </row>
    <row r="1243" spans="1:26" x14ac:dyDescent="0.3">
      <c r="A1243" s="35">
        <f>IF(Замеры!B1239=0, " ", Замеры!B1239)</f>
        <v>1234</v>
      </c>
      <c r="B1243" s="37" t="str">
        <f>CONCATENATE(Замеры!C1239,Замеры!E1239)</f>
        <v>Группа от QF</v>
      </c>
      <c r="C1243" s="35" t="str">
        <f>IF(Замеры!H1239=0," ", Замеры!H1239)</f>
        <v xml:space="preserve"> </v>
      </c>
      <c r="D1243" s="29" t="str">
        <f>IF(Замеры!T1239=0, " ", Замеры!R1239)</f>
        <v xml:space="preserve"> </v>
      </c>
      <c r="E1243" s="29" t="str">
        <f>CONCATENATE(Замеры!N1239,Замеры!Q1239,Замеры!P1239)</f>
        <v xml:space="preserve"> </v>
      </c>
      <c r="F1243" s="30" t="str">
        <f>IF(Замеры!T1239=0," ","---")</f>
        <v xml:space="preserve"> </v>
      </c>
      <c r="G1243" s="31" t="str">
        <f>IF(Замеры!T1239=0," ",Замеры!I1239)</f>
        <v xml:space="preserve"> </v>
      </c>
      <c r="H1243" s="31" t="str">
        <f>CONCATENATE(Замеры!AE1239,Замеры!U1239,Замеры!AF1239)</f>
        <v>0 0</v>
      </c>
      <c r="I1243" s="29" t="str">
        <f>CONCATENATE(Замеры!AC1239,Замеры!U1239,Замеры!AD1239)</f>
        <v>0 0</v>
      </c>
      <c r="J1243" s="31" t="str">
        <f>IF(Замеры!T1239=0," ",G1243*2.55)</f>
        <v xml:space="preserve"> </v>
      </c>
      <c r="K1243" s="29" t="str">
        <f>IF(Замеры!T1239=0," ",Замеры!AA1239)</f>
        <v xml:space="preserve"> </v>
      </c>
      <c r="L1243" s="29" t="str">
        <f>IF(Замеры!T1239=0," ",Замеры!AB1239)</f>
        <v xml:space="preserve"> </v>
      </c>
      <c r="M1243" s="29" t="str">
        <f>IF(Замеры!T1239=0," ",0.1)</f>
        <v xml:space="preserve"> </v>
      </c>
      <c r="N1243" s="29" t="str">
        <f>IF(Замеры!T1239=0," ",Замеры!T1239)</f>
        <v xml:space="preserve"> </v>
      </c>
      <c r="O1243" s="29" t="str">
        <f>Замеры!U1239</f>
        <v xml:space="preserve"> </v>
      </c>
      <c r="P1243" s="29" t="str">
        <f>Замеры!V1239</f>
        <v xml:space="preserve"> </v>
      </c>
      <c r="Q1243" s="29" t="str">
        <f>IF(Замеры!T1239=0," ","+")</f>
        <v xml:space="preserve"> </v>
      </c>
      <c r="R1243" s="32">
        <f>Замеры!S1239</f>
        <v>0</v>
      </c>
      <c r="W1243" s="33" t="e">
        <f t="shared" si="38"/>
        <v>#VALUE!</v>
      </c>
      <c r="X1243" s="31" t="s">
        <v>75</v>
      </c>
      <c r="Y1243" s="33" t="e">
        <f t="shared" si="39"/>
        <v>#VALUE!</v>
      </c>
      <c r="Z1243" s="32"/>
    </row>
    <row r="1244" spans="1:26" x14ac:dyDescent="0.3">
      <c r="A1244" s="35">
        <f>IF(Замеры!B1240=0, " ", Замеры!B1240)</f>
        <v>1235</v>
      </c>
      <c r="B1244" s="37" t="str">
        <f>CONCATENATE(Замеры!C1240,Замеры!E1240)</f>
        <v>Группа от QF</v>
      </c>
      <c r="C1244" s="35" t="str">
        <f>IF(Замеры!H1240=0," ", Замеры!H1240)</f>
        <v xml:space="preserve"> </v>
      </c>
      <c r="D1244" s="29" t="str">
        <f>IF(Замеры!T1240=0, " ", Замеры!R1240)</f>
        <v xml:space="preserve"> </v>
      </c>
      <c r="E1244" s="29" t="str">
        <f>CONCATENATE(Замеры!N1240,Замеры!Q1240,Замеры!P1240)</f>
        <v xml:space="preserve"> </v>
      </c>
      <c r="F1244" s="30" t="str">
        <f>IF(Замеры!T1240=0," ","---")</f>
        <v xml:space="preserve"> </v>
      </c>
      <c r="G1244" s="31" t="str">
        <f>IF(Замеры!T1240=0," ",Замеры!I1240)</f>
        <v xml:space="preserve"> </v>
      </c>
      <c r="H1244" s="31" t="str">
        <f>CONCATENATE(Замеры!AE1240,Замеры!U1240,Замеры!AF1240)</f>
        <v>0 0</v>
      </c>
      <c r="I1244" s="29" t="str">
        <f>CONCATENATE(Замеры!AC1240,Замеры!U1240,Замеры!AD1240)</f>
        <v>0 0</v>
      </c>
      <c r="J1244" s="31" t="str">
        <f>IF(Замеры!T1240=0," ",G1244*2.55)</f>
        <v xml:space="preserve"> </v>
      </c>
      <c r="K1244" s="29" t="str">
        <f>IF(Замеры!T1240=0," ",Замеры!AA1240)</f>
        <v xml:space="preserve"> </v>
      </c>
      <c r="L1244" s="29" t="str">
        <f>IF(Замеры!T1240=0," ",Замеры!AB1240)</f>
        <v xml:space="preserve"> </v>
      </c>
      <c r="M1244" s="29" t="str">
        <f>IF(Замеры!T1240=0," ",0.1)</f>
        <v xml:space="preserve"> </v>
      </c>
      <c r="N1244" s="29" t="str">
        <f>IF(Замеры!T1240=0," ",Замеры!T1240)</f>
        <v xml:space="preserve"> </v>
      </c>
      <c r="O1244" s="29" t="str">
        <f>Замеры!U1240</f>
        <v xml:space="preserve"> </v>
      </c>
      <c r="P1244" s="29" t="str">
        <f>Замеры!V1240</f>
        <v xml:space="preserve"> </v>
      </c>
      <c r="Q1244" s="29" t="str">
        <f>IF(Замеры!T1240=0," ","+")</f>
        <v xml:space="preserve"> </v>
      </c>
      <c r="R1244" s="32">
        <f>Замеры!S1240</f>
        <v>0</v>
      </c>
      <c r="W1244" s="33" t="e">
        <f t="shared" si="38"/>
        <v>#VALUE!</v>
      </c>
      <c r="X1244" s="31" t="s">
        <v>75</v>
      </c>
      <c r="Y1244" s="33" t="e">
        <f t="shared" si="39"/>
        <v>#VALUE!</v>
      </c>
      <c r="Z1244" s="32"/>
    </row>
    <row r="1245" spans="1:26" x14ac:dyDescent="0.3">
      <c r="A1245" s="35">
        <f>IF(Замеры!B1241=0, " ", Замеры!B1241)</f>
        <v>1236</v>
      </c>
      <c r="B1245" s="37" t="str">
        <f>CONCATENATE(Замеры!C1241,Замеры!E1241)</f>
        <v>Группа от QF</v>
      </c>
      <c r="C1245" s="35" t="str">
        <f>IF(Замеры!H1241=0," ", Замеры!H1241)</f>
        <v xml:space="preserve"> </v>
      </c>
      <c r="D1245" s="29" t="str">
        <f>IF(Замеры!T1241=0, " ", Замеры!R1241)</f>
        <v xml:space="preserve"> </v>
      </c>
      <c r="E1245" s="29" t="str">
        <f>CONCATENATE(Замеры!N1241,Замеры!Q1241,Замеры!P1241)</f>
        <v xml:space="preserve"> </v>
      </c>
      <c r="F1245" s="30" t="str">
        <f>IF(Замеры!T1241=0," ","---")</f>
        <v xml:space="preserve"> </v>
      </c>
      <c r="G1245" s="31" t="str">
        <f>IF(Замеры!T1241=0," ",Замеры!I1241)</f>
        <v xml:space="preserve"> </v>
      </c>
      <c r="H1245" s="31" t="str">
        <f>CONCATENATE(Замеры!AE1241,Замеры!U1241,Замеры!AF1241)</f>
        <v>0 0</v>
      </c>
      <c r="I1245" s="29" t="str">
        <f>CONCATENATE(Замеры!AC1241,Замеры!U1241,Замеры!AD1241)</f>
        <v>0 0</v>
      </c>
      <c r="J1245" s="31" t="str">
        <f>IF(Замеры!T1241=0," ",G1245*2.55)</f>
        <v xml:space="preserve"> </v>
      </c>
      <c r="K1245" s="29" t="str">
        <f>IF(Замеры!T1241=0," ",Замеры!AA1241)</f>
        <v xml:space="preserve"> </v>
      </c>
      <c r="L1245" s="29" t="str">
        <f>IF(Замеры!T1241=0," ",Замеры!AB1241)</f>
        <v xml:space="preserve"> </v>
      </c>
      <c r="M1245" s="29" t="str">
        <f>IF(Замеры!T1241=0," ",0.1)</f>
        <v xml:space="preserve"> </v>
      </c>
      <c r="N1245" s="29" t="str">
        <f>IF(Замеры!T1241=0," ",Замеры!T1241)</f>
        <v xml:space="preserve"> </v>
      </c>
      <c r="O1245" s="29" t="str">
        <f>Замеры!U1241</f>
        <v xml:space="preserve"> </v>
      </c>
      <c r="P1245" s="29" t="str">
        <f>Замеры!V1241</f>
        <v xml:space="preserve"> </v>
      </c>
      <c r="Q1245" s="29" t="str">
        <f>IF(Замеры!T1241=0," ","+")</f>
        <v xml:space="preserve"> </v>
      </c>
      <c r="R1245" s="32">
        <f>Замеры!S1241</f>
        <v>0</v>
      </c>
      <c r="W1245" s="33" t="e">
        <f t="shared" si="38"/>
        <v>#VALUE!</v>
      </c>
      <c r="X1245" s="31" t="s">
        <v>75</v>
      </c>
      <c r="Y1245" s="33" t="e">
        <f t="shared" si="39"/>
        <v>#VALUE!</v>
      </c>
      <c r="Z1245" s="32"/>
    </row>
    <row r="1246" spans="1:26" x14ac:dyDescent="0.3">
      <c r="A1246" s="35">
        <f>IF(Замеры!B1242=0, " ", Замеры!B1242)</f>
        <v>1237</v>
      </c>
      <c r="B1246" s="37" t="str">
        <f>CONCATENATE(Замеры!C1242,Замеры!E1242)</f>
        <v>Группа от QF</v>
      </c>
      <c r="C1246" s="35" t="str">
        <f>IF(Замеры!H1242=0," ", Замеры!H1242)</f>
        <v xml:space="preserve"> </v>
      </c>
      <c r="D1246" s="29" t="str">
        <f>IF(Замеры!T1242=0, " ", Замеры!R1242)</f>
        <v xml:space="preserve"> </v>
      </c>
      <c r="E1246" s="29" t="str">
        <f>CONCATENATE(Замеры!N1242,Замеры!Q1242,Замеры!P1242)</f>
        <v xml:space="preserve"> </v>
      </c>
      <c r="F1246" s="30" t="str">
        <f>IF(Замеры!T1242=0," ","---")</f>
        <v xml:space="preserve"> </v>
      </c>
      <c r="G1246" s="31" t="str">
        <f>IF(Замеры!T1242=0," ",Замеры!I1242)</f>
        <v xml:space="preserve"> </v>
      </c>
      <c r="H1246" s="31" t="str">
        <f>CONCATENATE(Замеры!AE1242,Замеры!U1242,Замеры!AF1242)</f>
        <v>0 0</v>
      </c>
      <c r="I1246" s="29" t="str">
        <f>CONCATENATE(Замеры!AC1242,Замеры!U1242,Замеры!AD1242)</f>
        <v>0 0</v>
      </c>
      <c r="J1246" s="31" t="str">
        <f>IF(Замеры!T1242=0," ",G1246*2.55)</f>
        <v xml:space="preserve"> </v>
      </c>
      <c r="K1246" s="29" t="str">
        <f>IF(Замеры!T1242=0," ",Замеры!AA1242)</f>
        <v xml:space="preserve"> </v>
      </c>
      <c r="L1246" s="29" t="str">
        <f>IF(Замеры!T1242=0," ",Замеры!AB1242)</f>
        <v xml:space="preserve"> </v>
      </c>
      <c r="M1246" s="29" t="str">
        <f>IF(Замеры!T1242=0," ",0.1)</f>
        <v xml:space="preserve"> </v>
      </c>
      <c r="N1246" s="29" t="str">
        <f>IF(Замеры!T1242=0," ",Замеры!T1242)</f>
        <v xml:space="preserve"> </v>
      </c>
      <c r="O1246" s="29" t="str">
        <f>Замеры!U1242</f>
        <v xml:space="preserve"> </v>
      </c>
      <c r="P1246" s="29" t="str">
        <f>Замеры!V1242</f>
        <v xml:space="preserve"> </v>
      </c>
      <c r="Q1246" s="29" t="str">
        <f>IF(Замеры!T1242=0," ","+")</f>
        <v xml:space="preserve"> </v>
      </c>
      <c r="R1246" s="32">
        <f>Замеры!S1242</f>
        <v>0</v>
      </c>
      <c r="W1246" s="33" t="e">
        <f t="shared" si="38"/>
        <v>#VALUE!</v>
      </c>
      <c r="X1246" s="31" t="s">
        <v>75</v>
      </c>
      <c r="Y1246" s="33" t="e">
        <f t="shared" si="39"/>
        <v>#VALUE!</v>
      </c>
      <c r="Z1246" s="32"/>
    </row>
    <row r="1247" spans="1:26" x14ac:dyDescent="0.3">
      <c r="A1247" s="35">
        <f>IF(Замеры!B1243=0, " ", Замеры!B1243)</f>
        <v>1238</v>
      </c>
      <c r="B1247" s="37" t="str">
        <f>CONCATENATE(Замеры!C1243,Замеры!E1243)</f>
        <v>Группа от QF</v>
      </c>
      <c r="C1247" s="35" t="str">
        <f>IF(Замеры!H1243=0," ", Замеры!H1243)</f>
        <v xml:space="preserve"> </v>
      </c>
      <c r="D1247" s="29" t="str">
        <f>IF(Замеры!T1243=0, " ", Замеры!R1243)</f>
        <v xml:space="preserve"> </v>
      </c>
      <c r="E1247" s="29" t="str">
        <f>CONCATENATE(Замеры!N1243,Замеры!Q1243,Замеры!P1243)</f>
        <v xml:space="preserve"> </v>
      </c>
      <c r="F1247" s="30" t="str">
        <f>IF(Замеры!T1243=0," ","---")</f>
        <v xml:space="preserve"> </v>
      </c>
      <c r="G1247" s="31" t="str">
        <f>IF(Замеры!T1243=0," ",Замеры!I1243)</f>
        <v xml:space="preserve"> </v>
      </c>
      <c r="H1247" s="31" t="str">
        <f>CONCATENATE(Замеры!AE1243,Замеры!U1243,Замеры!AF1243)</f>
        <v>0 0</v>
      </c>
      <c r="I1247" s="29" t="str">
        <f>CONCATENATE(Замеры!AC1243,Замеры!U1243,Замеры!AD1243)</f>
        <v>0 0</v>
      </c>
      <c r="J1247" s="31" t="str">
        <f>IF(Замеры!T1243=0," ",G1247*2.55)</f>
        <v xml:space="preserve"> </v>
      </c>
      <c r="K1247" s="29" t="str">
        <f>IF(Замеры!T1243=0," ",Замеры!AA1243)</f>
        <v xml:space="preserve"> </v>
      </c>
      <c r="L1247" s="29" t="str">
        <f>IF(Замеры!T1243=0," ",Замеры!AB1243)</f>
        <v xml:space="preserve"> </v>
      </c>
      <c r="M1247" s="29" t="str">
        <f>IF(Замеры!T1243=0," ",0.1)</f>
        <v xml:space="preserve"> </v>
      </c>
      <c r="N1247" s="29" t="str">
        <f>IF(Замеры!T1243=0," ",Замеры!T1243)</f>
        <v xml:space="preserve"> </v>
      </c>
      <c r="O1247" s="29" t="str">
        <f>Замеры!U1243</f>
        <v xml:space="preserve"> </v>
      </c>
      <c r="P1247" s="29" t="str">
        <f>Замеры!V1243</f>
        <v xml:space="preserve"> </v>
      </c>
      <c r="Q1247" s="29" t="str">
        <f>IF(Замеры!T1243=0," ","+")</f>
        <v xml:space="preserve"> </v>
      </c>
      <c r="R1247" s="32">
        <f>Замеры!S1243</f>
        <v>0</v>
      </c>
      <c r="W1247" s="33" t="e">
        <f t="shared" si="38"/>
        <v>#VALUE!</v>
      </c>
      <c r="X1247" s="31" t="s">
        <v>75</v>
      </c>
      <c r="Y1247" s="33" t="e">
        <f t="shared" si="39"/>
        <v>#VALUE!</v>
      </c>
      <c r="Z1247" s="32"/>
    </row>
    <row r="1248" spans="1:26" x14ac:dyDescent="0.3">
      <c r="A1248" s="35">
        <f>IF(Замеры!B1244=0, " ", Замеры!B1244)</f>
        <v>1239</v>
      </c>
      <c r="B1248" s="37" t="str">
        <f>CONCATENATE(Замеры!C1244,Замеры!E1244)</f>
        <v>Группа от QF</v>
      </c>
      <c r="C1248" s="35" t="str">
        <f>IF(Замеры!H1244=0," ", Замеры!H1244)</f>
        <v xml:space="preserve"> </v>
      </c>
      <c r="D1248" s="29" t="str">
        <f>IF(Замеры!T1244=0, " ", Замеры!R1244)</f>
        <v xml:space="preserve"> </v>
      </c>
      <c r="E1248" s="29" t="str">
        <f>CONCATENATE(Замеры!N1244,Замеры!Q1244,Замеры!P1244)</f>
        <v xml:space="preserve"> </v>
      </c>
      <c r="F1248" s="30" t="str">
        <f>IF(Замеры!T1244=0," ","---")</f>
        <v xml:space="preserve"> </v>
      </c>
      <c r="G1248" s="31" t="str">
        <f>IF(Замеры!T1244=0," ",Замеры!I1244)</f>
        <v xml:space="preserve"> </v>
      </c>
      <c r="H1248" s="31" t="str">
        <f>CONCATENATE(Замеры!AE1244,Замеры!U1244,Замеры!AF1244)</f>
        <v>0 0</v>
      </c>
      <c r="I1248" s="29" t="str">
        <f>CONCATENATE(Замеры!AC1244,Замеры!U1244,Замеры!AD1244)</f>
        <v>0 0</v>
      </c>
      <c r="J1248" s="31" t="str">
        <f>IF(Замеры!T1244=0," ",G1248*2.55)</f>
        <v xml:space="preserve"> </v>
      </c>
      <c r="K1248" s="29" t="str">
        <f>IF(Замеры!T1244=0," ",Замеры!AA1244)</f>
        <v xml:space="preserve"> </v>
      </c>
      <c r="L1248" s="29" t="str">
        <f>IF(Замеры!T1244=0," ",Замеры!AB1244)</f>
        <v xml:space="preserve"> </v>
      </c>
      <c r="M1248" s="29" t="str">
        <f>IF(Замеры!T1244=0," ",0.1)</f>
        <v xml:space="preserve"> </v>
      </c>
      <c r="N1248" s="29" t="str">
        <f>IF(Замеры!T1244=0," ",Замеры!T1244)</f>
        <v xml:space="preserve"> </v>
      </c>
      <c r="O1248" s="29" t="str">
        <f>Замеры!U1244</f>
        <v xml:space="preserve"> </v>
      </c>
      <c r="P1248" s="29" t="str">
        <f>Замеры!V1244</f>
        <v xml:space="preserve"> </v>
      </c>
      <c r="Q1248" s="29" t="str">
        <f>IF(Замеры!T1244=0," ","+")</f>
        <v xml:space="preserve"> </v>
      </c>
      <c r="R1248" s="32">
        <f>Замеры!S1244</f>
        <v>0</v>
      </c>
      <c r="W1248" s="33" t="e">
        <f t="shared" si="38"/>
        <v>#VALUE!</v>
      </c>
      <c r="X1248" s="31" t="s">
        <v>75</v>
      </c>
      <c r="Y1248" s="33" t="e">
        <f t="shared" si="39"/>
        <v>#VALUE!</v>
      </c>
      <c r="Z1248" s="32"/>
    </row>
    <row r="1249" spans="1:26" x14ac:dyDescent="0.3">
      <c r="A1249" s="35">
        <f>IF(Замеры!B1245=0, " ", Замеры!B1245)</f>
        <v>1240</v>
      </c>
      <c r="B1249" s="37" t="str">
        <f>CONCATENATE(Замеры!C1245,Замеры!E1245)</f>
        <v>Группа от QF</v>
      </c>
      <c r="C1249" s="35" t="str">
        <f>IF(Замеры!H1245=0," ", Замеры!H1245)</f>
        <v xml:space="preserve"> </v>
      </c>
      <c r="D1249" s="29" t="str">
        <f>IF(Замеры!T1245=0, " ", Замеры!R1245)</f>
        <v xml:space="preserve"> </v>
      </c>
      <c r="E1249" s="29" t="str">
        <f>CONCATENATE(Замеры!N1245,Замеры!Q1245,Замеры!P1245)</f>
        <v xml:space="preserve"> </v>
      </c>
      <c r="F1249" s="30" t="str">
        <f>IF(Замеры!T1245=0," ","---")</f>
        <v xml:space="preserve"> </v>
      </c>
      <c r="G1249" s="31" t="str">
        <f>IF(Замеры!T1245=0," ",Замеры!I1245)</f>
        <v xml:space="preserve"> </v>
      </c>
      <c r="H1249" s="31" t="str">
        <f>CONCATENATE(Замеры!AE1245,Замеры!U1245,Замеры!AF1245)</f>
        <v>0 0</v>
      </c>
      <c r="I1249" s="29" t="str">
        <f>CONCATENATE(Замеры!AC1245,Замеры!U1245,Замеры!AD1245)</f>
        <v>0 0</v>
      </c>
      <c r="J1249" s="31" t="str">
        <f>IF(Замеры!T1245=0," ",G1249*2.55)</f>
        <v xml:space="preserve"> </v>
      </c>
      <c r="K1249" s="29" t="str">
        <f>IF(Замеры!T1245=0," ",Замеры!AA1245)</f>
        <v xml:space="preserve"> </v>
      </c>
      <c r="L1249" s="29" t="str">
        <f>IF(Замеры!T1245=0," ",Замеры!AB1245)</f>
        <v xml:space="preserve"> </v>
      </c>
      <c r="M1249" s="29" t="str">
        <f>IF(Замеры!T1245=0," ",0.1)</f>
        <v xml:space="preserve"> </v>
      </c>
      <c r="N1249" s="29" t="str">
        <f>IF(Замеры!T1245=0," ",Замеры!T1245)</f>
        <v xml:space="preserve"> </v>
      </c>
      <c r="O1249" s="29" t="str">
        <f>Замеры!U1245</f>
        <v xml:space="preserve"> </v>
      </c>
      <c r="P1249" s="29" t="str">
        <f>Замеры!V1245</f>
        <v xml:space="preserve"> </v>
      </c>
      <c r="Q1249" s="29" t="str">
        <f>IF(Замеры!T1245=0," ","+")</f>
        <v xml:space="preserve"> </v>
      </c>
      <c r="R1249" s="32">
        <f>Замеры!S1245</f>
        <v>0</v>
      </c>
      <c r="W1249" s="33" t="e">
        <f t="shared" si="38"/>
        <v>#VALUE!</v>
      </c>
      <c r="X1249" s="31" t="s">
        <v>75</v>
      </c>
      <c r="Y1249" s="33" t="e">
        <f t="shared" si="39"/>
        <v>#VALUE!</v>
      </c>
      <c r="Z1249" s="32"/>
    </row>
    <row r="1250" spans="1:26" x14ac:dyDescent="0.3">
      <c r="A1250" s="35">
        <f>IF(Замеры!B1246=0, " ", Замеры!B1246)</f>
        <v>1241</v>
      </c>
      <c r="B1250" s="37" t="str">
        <f>CONCATENATE(Замеры!C1246,Замеры!E1246)</f>
        <v>Группа от QF</v>
      </c>
      <c r="C1250" s="35" t="str">
        <f>IF(Замеры!H1246=0," ", Замеры!H1246)</f>
        <v xml:space="preserve"> </v>
      </c>
      <c r="D1250" s="29" t="str">
        <f>IF(Замеры!T1246=0, " ", Замеры!R1246)</f>
        <v xml:space="preserve"> </v>
      </c>
      <c r="E1250" s="29" t="str">
        <f>CONCATENATE(Замеры!N1246,Замеры!Q1246,Замеры!P1246)</f>
        <v xml:space="preserve"> </v>
      </c>
      <c r="F1250" s="30" t="str">
        <f>IF(Замеры!T1246=0," ","---")</f>
        <v xml:space="preserve"> </v>
      </c>
      <c r="G1250" s="31" t="str">
        <f>IF(Замеры!T1246=0," ",Замеры!I1246)</f>
        <v xml:space="preserve"> </v>
      </c>
      <c r="H1250" s="31" t="str">
        <f>CONCATENATE(Замеры!AE1246,Замеры!U1246,Замеры!AF1246)</f>
        <v>0 0</v>
      </c>
      <c r="I1250" s="29" t="str">
        <f>CONCATENATE(Замеры!AC1246,Замеры!U1246,Замеры!AD1246)</f>
        <v>0 0</v>
      </c>
      <c r="J1250" s="31" t="str">
        <f>IF(Замеры!T1246=0," ",G1250*2.55)</f>
        <v xml:space="preserve"> </v>
      </c>
      <c r="K1250" s="29" t="str">
        <f>IF(Замеры!T1246=0," ",Замеры!AA1246)</f>
        <v xml:space="preserve"> </v>
      </c>
      <c r="L1250" s="29" t="str">
        <f>IF(Замеры!T1246=0," ",Замеры!AB1246)</f>
        <v xml:space="preserve"> </v>
      </c>
      <c r="M1250" s="29" t="str">
        <f>IF(Замеры!T1246=0," ",0.1)</f>
        <v xml:space="preserve"> </v>
      </c>
      <c r="N1250" s="29" t="str">
        <f>IF(Замеры!T1246=0," ",Замеры!T1246)</f>
        <v xml:space="preserve"> </v>
      </c>
      <c r="O1250" s="29" t="str">
        <f>Замеры!U1246</f>
        <v xml:space="preserve"> </v>
      </c>
      <c r="P1250" s="29" t="str">
        <f>Замеры!V1246</f>
        <v xml:space="preserve"> </v>
      </c>
      <c r="Q1250" s="29" t="str">
        <f>IF(Замеры!T1246=0," ","+")</f>
        <v xml:space="preserve"> </v>
      </c>
      <c r="R1250" s="32">
        <f>Замеры!S1246</f>
        <v>0</v>
      </c>
      <c r="W1250" s="33" t="e">
        <f t="shared" si="38"/>
        <v>#VALUE!</v>
      </c>
      <c r="X1250" s="31" t="s">
        <v>75</v>
      </c>
      <c r="Y1250" s="33" t="e">
        <f t="shared" si="39"/>
        <v>#VALUE!</v>
      </c>
      <c r="Z1250" s="32"/>
    </row>
    <row r="1251" spans="1:26" x14ac:dyDescent="0.3">
      <c r="A1251" s="35">
        <f>IF(Замеры!B1247=0, " ", Замеры!B1247)</f>
        <v>1242</v>
      </c>
      <c r="B1251" s="37" t="str">
        <f>CONCATENATE(Замеры!C1247,Замеры!E1247)</f>
        <v>Группа от QF</v>
      </c>
      <c r="C1251" s="35" t="str">
        <f>IF(Замеры!H1247=0," ", Замеры!H1247)</f>
        <v xml:space="preserve"> </v>
      </c>
      <c r="D1251" s="29" t="str">
        <f>IF(Замеры!T1247=0, " ", Замеры!R1247)</f>
        <v xml:space="preserve"> </v>
      </c>
      <c r="E1251" s="29" t="str">
        <f>CONCATENATE(Замеры!N1247,Замеры!Q1247,Замеры!P1247)</f>
        <v xml:space="preserve"> </v>
      </c>
      <c r="F1251" s="30" t="str">
        <f>IF(Замеры!T1247=0," ","---")</f>
        <v xml:space="preserve"> </v>
      </c>
      <c r="G1251" s="31" t="str">
        <f>IF(Замеры!T1247=0," ",Замеры!I1247)</f>
        <v xml:space="preserve"> </v>
      </c>
      <c r="H1251" s="31" t="str">
        <f>CONCATENATE(Замеры!AE1247,Замеры!U1247,Замеры!AF1247)</f>
        <v>0 0</v>
      </c>
      <c r="I1251" s="29" t="str">
        <f>CONCATENATE(Замеры!AC1247,Замеры!U1247,Замеры!AD1247)</f>
        <v>0 0</v>
      </c>
      <c r="J1251" s="31" t="str">
        <f>IF(Замеры!T1247=0," ",G1251*2.55)</f>
        <v xml:space="preserve"> </v>
      </c>
      <c r="K1251" s="29" t="str">
        <f>IF(Замеры!T1247=0," ",Замеры!AA1247)</f>
        <v xml:space="preserve"> </v>
      </c>
      <c r="L1251" s="29" t="str">
        <f>IF(Замеры!T1247=0," ",Замеры!AB1247)</f>
        <v xml:space="preserve"> </v>
      </c>
      <c r="M1251" s="29" t="str">
        <f>IF(Замеры!T1247=0," ",0.1)</f>
        <v xml:space="preserve"> </v>
      </c>
      <c r="N1251" s="29" t="str">
        <f>IF(Замеры!T1247=0," ",Замеры!T1247)</f>
        <v xml:space="preserve"> </v>
      </c>
      <c r="O1251" s="29" t="str">
        <f>Замеры!U1247</f>
        <v xml:space="preserve"> </v>
      </c>
      <c r="P1251" s="29" t="str">
        <f>Замеры!V1247</f>
        <v xml:space="preserve"> </v>
      </c>
      <c r="Q1251" s="29" t="str">
        <f>IF(Замеры!T1247=0," ","+")</f>
        <v xml:space="preserve"> </v>
      </c>
      <c r="R1251" s="32">
        <f>Замеры!S1247</f>
        <v>0</v>
      </c>
      <c r="W1251" s="33" t="e">
        <f t="shared" si="38"/>
        <v>#VALUE!</v>
      </c>
      <c r="X1251" s="31" t="s">
        <v>75</v>
      </c>
      <c r="Y1251" s="33" t="e">
        <f t="shared" si="39"/>
        <v>#VALUE!</v>
      </c>
      <c r="Z1251" s="32"/>
    </row>
    <row r="1252" spans="1:26" x14ac:dyDescent="0.3">
      <c r="A1252" s="35">
        <f>IF(Замеры!B1248=0, " ", Замеры!B1248)</f>
        <v>1243</v>
      </c>
      <c r="B1252" s="37" t="str">
        <f>CONCATENATE(Замеры!C1248,Замеры!E1248)</f>
        <v>Группа от QF</v>
      </c>
      <c r="C1252" s="35" t="str">
        <f>IF(Замеры!H1248=0," ", Замеры!H1248)</f>
        <v xml:space="preserve"> </v>
      </c>
      <c r="D1252" s="29" t="str">
        <f>IF(Замеры!T1248=0, " ", Замеры!R1248)</f>
        <v xml:space="preserve"> </v>
      </c>
      <c r="E1252" s="29" t="str">
        <f>CONCATENATE(Замеры!N1248,Замеры!Q1248,Замеры!P1248)</f>
        <v xml:space="preserve"> </v>
      </c>
      <c r="F1252" s="30" t="str">
        <f>IF(Замеры!T1248=0," ","---")</f>
        <v xml:space="preserve"> </v>
      </c>
      <c r="G1252" s="31" t="str">
        <f>IF(Замеры!T1248=0," ",Замеры!I1248)</f>
        <v xml:space="preserve"> </v>
      </c>
      <c r="H1252" s="31" t="str">
        <f>CONCATENATE(Замеры!AE1248,Замеры!U1248,Замеры!AF1248)</f>
        <v>0 0</v>
      </c>
      <c r="I1252" s="29" t="str">
        <f>CONCATENATE(Замеры!AC1248,Замеры!U1248,Замеры!AD1248)</f>
        <v>0 0</v>
      </c>
      <c r="J1252" s="31" t="str">
        <f>IF(Замеры!T1248=0," ",G1252*2.55)</f>
        <v xml:space="preserve"> </v>
      </c>
      <c r="K1252" s="29" t="str">
        <f>IF(Замеры!T1248=0," ",Замеры!AA1248)</f>
        <v xml:space="preserve"> </v>
      </c>
      <c r="L1252" s="29" t="str">
        <f>IF(Замеры!T1248=0," ",Замеры!AB1248)</f>
        <v xml:space="preserve"> </v>
      </c>
      <c r="M1252" s="29" t="str">
        <f>IF(Замеры!T1248=0," ",0.1)</f>
        <v xml:space="preserve"> </v>
      </c>
      <c r="N1252" s="29" t="str">
        <f>IF(Замеры!T1248=0," ",Замеры!T1248)</f>
        <v xml:space="preserve"> </v>
      </c>
      <c r="O1252" s="29" t="str">
        <f>Замеры!U1248</f>
        <v xml:space="preserve"> </v>
      </c>
      <c r="P1252" s="29" t="str">
        <f>Замеры!V1248</f>
        <v xml:space="preserve"> </v>
      </c>
      <c r="Q1252" s="29" t="str">
        <f>IF(Замеры!T1248=0," ","+")</f>
        <v xml:space="preserve"> </v>
      </c>
      <c r="R1252" s="32">
        <f>Замеры!S1248</f>
        <v>0</v>
      </c>
      <c r="W1252" s="33" t="e">
        <f t="shared" si="38"/>
        <v>#VALUE!</v>
      </c>
      <c r="X1252" s="31" t="s">
        <v>75</v>
      </c>
      <c r="Y1252" s="33" t="e">
        <f t="shared" si="39"/>
        <v>#VALUE!</v>
      </c>
      <c r="Z1252" s="32"/>
    </row>
    <row r="1253" spans="1:26" x14ac:dyDescent="0.3">
      <c r="A1253" s="35">
        <f>IF(Замеры!B1249=0, " ", Замеры!B1249)</f>
        <v>1244</v>
      </c>
      <c r="B1253" s="37" t="str">
        <f>CONCATENATE(Замеры!C1249,Замеры!E1249)</f>
        <v>Группа от QF</v>
      </c>
      <c r="C1253" s="35" t="str">
        <f>IF(Замеры!H1249=0," ", Замеры!H1249)</f>
        <v xml:space="preserve"> </v>
      </c>
      <c r="D1253" s="29" t="str">
        <f>IF(Замеры!T1249=0, " ", Замеры!R1249)</f>
        <v xml:space="preserve"> </v>
      </c>
      <c r="E1253" s="29" t="str">
        <f>CONCATENATE(Замеры!N1249,Замеры!Q1249,Замеры!P1249)</f>
        <v xml:space="preserve"> </v>
      </c>
      <c r="F1253" s="30" t="str">
        <f>IF(Замеры!T1249=0," ","---")</f>
        <v xml:space="preserve"> </v>
      </c>
      <c r="G1253" s="31" t="str">
        <f>IF(Замеры!T1249=0," ",Замеры!I1249)</f>
        <v xml:space="preserve"> </v>
      </c>
      <c r="H1253" s="31" t="str">
        <f>CONCATENATE(Замеры!AE1249,Замеры!U1249,Замеры!AF1249)</f>
        <v>0 0</v>
      </c>
      <c r="I1253" s="29" t="str">
        <f>CONCATENATE(Замеры!AC1249,Замеры!U1249,Замеры!AD1249)</f>
        <v>0 0</v>
      </c>
      <c r="J1253" s="31" t="str">
        <f>IF(Замеры!T1249=0," ",G1253*2.55)</f>
        <v xml:space="preserve"> </v>
      </c>
      <c r="K1253" s="29" t="str">
        <f>IF(Замеры!T1249=0," ",Замеры!AA1249)</f>
        <v xml:space="preserve"> </v>
      </c>
      <c r="L1253" s="29" t="str">
        <f>IF(Замеры!T1249=0," ",Замеры!AB1249)</f>
        <v xml:space="preserve"> </v>
      </c>
      <c r="M1253" s="29" t="str">
        <f>IF(Замеры!T1249=0," ",0.1)</f>
        <v xml:space="preserve"> </v>
      </c>
      <c r="N1253" s="29" t="str">
        <f>IF(Замеры!T1249=0," ",Замеры!T1249)</f>
        <v xml:space="preserve"> </v>
      </c>
      <c r="O1253" s="29" t="str">
        <f>Замеры!U1249</f>
        <v xml:space="preserve"> </v>
      </c>
      <c r="P1253" s="29" t="str">
        <f>Замеры!V1249</f>
        <v xml:space="preserve"> </v>
      </c>
      <c r="Q1253" s="29" t="str">
        <f>IF(Замеры!T1249=0," ","+")</f>
        <v xml:space="preserve"> </v>
      </c>
      <c r="R1253" s="32">
        <f>Замеры!S1249</f>
        <v>0</v>
      </c>
      <c r="W1253" s="33" t="e">
        <f t="shared" si="38"/>
        <v>#VALUE!</v>
      </c>
      <c r="X1253" s="31" t="s">
        <v>75</v>
      </c>
      <c r="Y1253" s="33" t="e">
        <f t="shared" si="39"/>
        <v>#VALUE!</v>
      </c>
      <c r="Z1253" s="32"/>
    </row>
    <row r="1254" spans="1:26" x14ac:dyDescent="0.3">
      <c r="A1254" s="35">
        <f>IF(Замеры!B1250=0, " ", Замеры!B1250)</f>
        <v>1245</v>
      </c>
      <c r="B1254" s="37" t="str">
        <f>CONCATENATE(Замеры!C1250,Замеры!E1250)</f>
        <v>Группа от QF</v>
      </c>
      <c r="C1254" s="35" t="str">
        <f>IF(Замеры!H1250=0," ", Замеры!H1250)</f>
        <v xml:space="preserve"> </v>
      </c>
      <c r="D1254" s="29" t="str">
        <f>IF(Замеры!T1250=0, " ", Замеры!R1250)</f>
        <v xml:space="preserve"> </v>
      </c>
      <c r="E1254" s="29" t="str">
        <f>CONCATENATE(Замеры!N1250,Замеры!Q1250,Замеры!P1250)</f>
        <v xml:space="preserve"> </v>
      </c>
      <c r="F1254" s="30" t="str">
        <f>IF(Замеры!T1250=0," ","---")</f>
        <v xml:space="preserve"> </v>
      </c>
      <c r="G1254" s="31" t="str">
        <f>IF(Замеры!T1250=0," ",Замеры!I1250)</f>
        <v xml:space="preserve"> </v>
      </c>
      <c r="H1254" s="31" t="str">
        <f>CONCATENATE(Замеры!AE1250,Замеры!U1250,Замеры!AF1250)</f>
        <v>0 0</v>
      </c>
      <c r="I1254" s="29" t="str">
        <f>CONCATENATE(Замеры!AC1250,Замеры!U1250,Замеры!AD1250)</f>
        <v>0 0</v>
      </c>
      <c r="J1254" s="31" t="str">
        <f>IF(Замеры!T1250=0," ",G1254*2.55)</f>
        <v xml:space="preserve"> </v>
      </c>
      <c r="K1254" s="29" t="str">
        <f>IF(Замеры!T1250=0," ",Замеры!AA1250)</f>
        <v xml:space="preserve"> </v>
      </c>
      <c r="L1254" s="29" t="str">
        <f>IF(Замеры!T1250=0," ",Замеры!AB1250)</f>
        <v xml:space="preserve"> </v>
      </c>
      <c r="M1254" s="29" t="str">
        <f>IF(Замеры!T1250=0," ",0.1)</f>
        <v xml:space="preserve"> </v>
      </c>
      <c r="N1254" s="29" t="str">
        <f>IF(Замеры!T1250=0," ",Замеры!T1250)</f>
        <v xml:space="preserve"> </v>
      </c>
      <c r="O1254" s="29" t="str">
        <f>Замеры!U1250</f>
        <v xml:space="preserve"> </v>
      </c>
      <c r="P1254" s="29" t="str">
        <f>Замеры!V1250</f>
        <v xml:space="preserve"> </v>
      </c>
      <c r="Q1254" s="29" t="str">
        <f>IF(Замеры!T1250=0," ","+")</f>
        <v xml:space="preserve"> </v>
      </c>
      <c r="R1254" s="32">
        <f>Замеры!S1250</f>
        <v>0</v>
      </c>
      <c r="W1254" s="33" t="e">
        <f t="shared" si="38"/>
        <v>#VALUE!</v>
      </c>
      <c r="X1254" s="31" t="s">
        <v>75</v>
      </c>
      <c r="Y1254" s="33" t="e">
        <f t="shared" si="39"/>
        <v>#VALUE!</v>
      </c>
      <c r="Z1254" s="32"/>
    </row>
    <row r="1255" spans="1:26" x14ac:dyDescent="0.3">
      <c r="A1255" s="35">
        <f>IF(Замеры!B1251=0, " ", Замеры!B1251)</f>
        <v>1246</v>
      </c>
      <c r="B1255" s="37" t="str">
        <f>CONCATENATE(Замеры!C1251,Замеры!E1251)</f>
        <v>Группа от QF</v>
      </c>
      <c r="C1255" s="35" t="str">
        <f>IF(Замеры!H1251=0," ", Замеры!H1251)</f>
        <v xml:space="preserve"> </v>
      </c>
      <c r="D1255" s="29" t="str">
        <f>IF(Замеры!T1251=0, " ", Замеры!R1251)</f>
        <v xml:space="preserve"> </v>
      </c>
      <c r="E1255" s="29" t="str">
        <f>CONCATENATE(Замеры!N1251,Замеры!Q1251,Замеры!P1251)</f>
        <v xml:space="preserve"> </v>
      </c>
      <c r="F1255" s="30" t="str">
        <f>IF(Замеры!T1251=0," ","---")</f>
        <v xml:space="preserve"> </v>
      </c>
      <c r="G1255" s="31" t="str">
        <f>IF(Замеры!T1251=0," ",Замеры!I1251)</f>
        <v xml:space="preserve"> </v>
      </c>
      <c r="H1255" s="31" t="str">
        <f>CONCATENATE(Замеры!AE1251,Замеры!U1251,Замеры!AF1251)</f>
        <v>0 0</v>
      </c>
      <c r="I1255" s="29" t="str">
        <f>CONCATENATE(Замеры!AC1251,Замеры!U1251,Замеры!AD1251)</f>
        <v>0 0</v>
      </c>
      <c r="J1255" s="31" t="str">
        <f>IF(Замеры!T1251=0," ",G1255*2.55)</f>
        <v xml:space="preserve"> </v>
      </c>
      <c r="K1255" s="29" t="str">
        <f>IF(Замеры!T1251=0," ",Замеры!AA1251)</f>
        <v xml:space="preserve"> </v>
      </c>
      <c r="L1255" s="29" t="str">
        <f>IF(Замеры!T1251=0," ",Замеры!AB1251)</f>
        <v xml:space="preserve"> </v>
      </c>
      <c r="M1255" s="29" t="str">
        <f>IF(Замеры!T1251=0," ",0.1)</f>
        <v xml:space="preserve"> </v>
      </c>
      <c r="N1255" s="29" t="str">
        <f>IF(Замеры!T1251=0," ",Замеры!T1251)</f>
        <v xml:space="preserve"> </v>
      </c>
      <c r="O1255" s="29" t="str">
        <f>Замеры!U1251</f>
        <v xml:space="preserve"> </v>
      </c>
      <c r="P1255" s="29" t="str">
        <f>Замеры!V1251</f>
        <v xml:space="preserve"> </v>
      </c>
      <c r="Q1255" s="29" t="str">
        <f>IF(Замеры!T1251=0," ","+")</f>
        <v xml:space="preserve"> </v>
      </c>
      <c r="R1255" s="32">
        <f>Замеры!S1251</f>
        <v>0</v>
      </c>
      <c r="W1255" s="33" t="e">
        <f t="shared" si="38"/>
        <v>#VALUE!</v>
      </c>
      <c r="X1255" s="31" t="s">
        <v>75</v>
      </c>
      <c r="Y1255" s="33" t="e">
        <f t="shared" si="39"/>
        <v>#VALUE!</v>
      </c>
      <c r="Z1255" s="32"/>
    </row>
    <row r="1256" spans="1:26" x14ac:dyDescent="0.3">
      <c r="A1256" s="35">
        <f>IF(Замеры!B1252=0, " ", Замеры!B1252)</f>
        <v>1247</v>
      </c>
      <c r="B1256" s="37" t="str">
        <f>CONCATENATE(Замеры!C1252,Замеры!E1252)</f>
        <v>Группа от QF</v>
      </c>
      <c r="C1256" s="35" t="str">
        <f>IF(Замеры!H1252=0," ", Замеры!H1252)</f>
        <v xml:space="preserve"> </v>
      </c>
      <c r="D1256" s="29" t="str">
        <f>IF(Замеры!T1252=0, " ", Замеры!R1252)</f>
        <v xml:space="preserve"> </v>
      </c>
      <c r="E1256" s="29" t="str">
        <f>CONCATENATE(Замеры!N1252,Замеры!Q1252,Замеры!P1252)</f>
        <v xml:space="preserve"> </v>
      </c>
      <c r="F1256" s="30" t="str">
        <f>IF(Замеры!T1252=0," ","---")</f>
        <v xml:space="preserve"> </v>
      </c>
      <c r="G1256" s="31" t="str">
        <f>IF(Замеры!T1252=0," ",Замеры!I1252)</f>
        <v xml:space="preserve"> </v>
      </c>
      <c r="H1256" s="31" t="str">
        <f>CONCATENATE(Замеры!AE1252,Замеры!U1252,Замеры!AF1252)</f>
        <v>0 0</v>
      </c>
      <c r="I1256" s="29" t="str">
        <f>CONCATENATE(Замеры!AC1252,Замеры!U1252,Замеры!AD1252)</f>
        <v>0 0</v>
      </c>
      <c r="J1256" s="31" t="str">
        <f>IF(Замеры!T1252=0," ",G1256*2.55)</f>
        <v xml:space="preserve"> </v>
      </c>
      <c r="K1256" s="29" t="str">
        <f>IF(Замеры!T1252=0," ",Замеры!AA1252)</f>
        <v xml:space="preserve"> </v>
      </c>
      <c r="L1256" s="29" t="str">
        <f>IF(Замеры!T1252=0," ",Замеры!AB1252)</f>
        <v xml:space="preserve"> </v>
      </c>
      <c r="M1256" s="29" t="str">
        <f>IF(Замеры!T1252=0," ",0.1)</f>
        <v xml:space="preserve"> </v>
      </c>
      <c r="N1256" s="29" t="str">
        <f>IF(Замеры!T1252=0," ",Замеры!T1252)</f>
        <v xml:space="preserve"> </v>
      </c>
      <c r="O1256" s="29" t="str">
        <f>Замеры!U1252</f>
        <v xml:space="preserve"> </v>
      </c>
      <c r="P1256" s="29" t="str">
        <f>Замеры!V1252</f>
        <v xml:space="preserve"> </v>
      </c>
      <c r="Q1256" s="29" t="str">
        <f>IF(Замеры!T1252=0," ","+")</f>
        <v xml:space="preserve"> </v>
      </c>
      <c r="R1256" s="32">
        <f>Замеры!S1252</f>
        <v>0</v>
      </c>
      <c r="W1256" s="33" t="e">
        <f t="shared" si="38"/>
        <v>#VALUE!</v>
      </c>
      <c r="X1256" s="31" t="s">
        <v>75</v>
      </c>
      <c r="Y1256" s="33" t="e">
        <f t="shared" si="39"/>
        <v>#VALUE!</v>
      </c>
      <c r="Z1256" s="32"/>
    </row>
    <row r="1257" spans="1:26" x14ac:dyDescent="0.3">
      <c r="A1257" s="35">
        <f>IF(Замеры!B1253=0, " ", Замеры!B1253)</f>
        <v>1248</v>
      </c>
      <c r="B1257" s="37" t="str">
        <f>CONCATENATE(Замеры!C1253,Замеры!E1253)</f>
        <v>Группа от QF</v>
      </c>
      <c r="C1257" s="35" t="str">
        <f>IF(Замеры!H1253=0," ", Замеры!H1253)</f>
        <v xml:space="preserve"> </v>
      </c>
      <c r="D1257" s="29" t="str">
        <f>IF(Замеры!T1253=0, " ", Замеры!R1253)</f>
        <v xml:space="preserve"> </v>
      </c>
      <c r="E1257" s="29" t="str">
        <f>CONCATENATE(Замеры!N1253,Замеры!Q1253,Замеры!P1253)</f>
        <v xml:space="preserve"> </v>
      </c>
      <c r="F1257" s="30" t="str">
        <f>IF(Замеры!T1253=0," ","---")</f>
        <v xml:space="preserve"> </v>
      </c>
      <c r="G1257" s="31" t="str">
        <f>IF(Замеры!T1253=0," ",Замеры!I1253)</f>
        <v xml:space="preserve"> </v>
      </c>
      <c r="H1257" s="31" t="str">
        <f>CONCATENATE(Замеры!AE1253,Замеры!U1253,Замеры!AF1253)</f>
        <v>0 0</v>
      </c>
      <c r="I1257" s="29" t="str">
        <f>CONCATENATE(Замеры!AC1253,Замеры!U1253,Замеры!AD1253)</f>
        <v>0 0</v>
      </c>
      <c r="J1257" s="31" t="str">
        <f>IF(Замеры!T1253=0," ",G1257*2.55)</f>
        <v xml:space="preserve"> </v>
      </c>
      <c r="K1257" s="29" t="str">
        <f>IF(Замеры!T1253=0," ",Замеры!AA1253)</f>
        <v xml:space="preserve"> </v>
      </c>
      <c r="L1257" s="29" t="str">
        <f>IF(Замеры!T1253=0," ",Замеры!AB1253)</f>
        <v xml:space="preserve"> </v>
      </c>
      <c r="M1257" s="29" t="str">
        <f>IF(Замеры!T1253=0," ",0.1)</f>
        <v xml:space="preserve"> </v>
      </c>
      <c r="N1257" s="29" t="str">
        <f>IF(Замеры!T1253=0," ",Замеры!T1253)</f>
        <v xml:space="preserve"> </v>
      </c>
      <c r="O1257" s="29" t="str">
        <f>Замеры!U1253</f>
        <v xml:space="preserve"> </v>
      </c>
      <c r="P1257" s="29" t="str">
        <f>Замеры!V1253</f>
        <v xml:space="preserve"> </v>
      </c>
      <c r="Q1257" s="29" t="str">
        <f>IF(Замеры!T1253=0," ","+")</f>
        <v xml:space="preserve"> </v>
      </c>
      <c r="R1257" s="32">
        <f>Замеры!S1253</f>
        <v>0</v>
      </c>
      <c r="W1257" s="33" t="e">
        <f t="shared" si="38"/>
        <v>#VALUE!</v>
      </c>
      <c r="X1257" s="31" t="s">
        <v>75</v>
      </c>
      <c r="Y1257" s="33" t="e">
        <f t="shared" si="39"/>
        <v>#VALUE!</v>
      </c>
      <c r="Z1257" s="32"/>
    </row>
    <row r="1258" spans="1:26" x14ac:dyDescent="0.3">
      <c r="A1258" s="35">
        <f>IF(Замеры!B1254=0, " ", Замеры!B1254)</f>
        <v>1249</v>
      </c>
      <c r="B1258" s="37" t="str">
        <f>CONCATENATE(Замеры!C1254,Замеры!E1254)</f>
        <v>Группа от QF</v>
      </c>
      <c r="C1258" s="35" t="str">
        <f>IF(Замеры!H1254=0," ", Замеры!H1254)</f>
        <v xml:space="preserve"> </v>
      </c>
      <c r="D1258" s="29" t="str">
        <f>IF(Замеры!T1254=0, " ", Замеры!R1254)</f>
        <v xml:space="preserve"> </v>
      </c>
      <c r="E1258" s="29" t="str">
        <f>CONCATENATE(Замеры!N1254,Замеры!Q1254,Замеры!P1254)</f>
        <v xml:space="preserve"> </v>
      </c>
      <c r="F1258" s="30" t="str">
        <f>IF(Замеры!T1254=0," ","---")</f>
        <v xml:space="preserve"> </v>
      </c>
      <c r="G1258" s="31" t="str">
        <f>IF(Замеры!T1254=0," ",Замеры!I1254)</f>
        <v xml:space="preserve"> </v>
      </c>
      <c r="H1258" s="31" t="str">
        <f>CONCATENATE(Замеры!AE1254,Замеры!U1254,Замеры!AF1254)</f>
        <v>0 0</v>
      </c>
      <c r="I1258" s="29" t="str">
        <f>CONCATENATE(Замеры!AC1254,Замеры!U1254,Замеры!AD1254)</f>
        <v>0 0</v>
      </c>
      <c r="J1258" s="31" t="str">
        <f>IF(Замеры!T1254=0," ",G1258*2.55)</f>
        <v xml:space="preserve"> </v>
      </c>
      <c r="K1258" s="29" t="str">
        <f>IF(Замеры!T1254=0," ",Замеры!AA1254)</f>
        <v xml:space="preserve"> </v>
      </c>
      <c r="L1258" s="29" t="str">
        <f>IF(Замеры!T1254=0," ",Замеры!AB1254)</f>
        <v xml:space="preserve"> </v>
      </c>
      <c r="M1258" s="29" t="str">
        <f>IF(Замеры!T1254=0," ",0.1)</f>
        <v xml:space="preserve"> </v>
      </c>
      <c r="N1258" s="29" t="str">
        <f>IF(Замеры!T1254=0," ",Замеры!T1254)</f>
        <v xml:space="preserve"> </v>
      </c>
      <c r="O1258" s="29" t="str">
        <f>Замеры!U1254</f>
        <v xml:space="preserve"> </v>
      </c>
      <c r="P1258" s="29" t="str">
        <f>Замеры!V1254</f>
        <v xml:space="preserve"> </v>
      </c>
      <c r="Q1258" s="29" t="str">
        <f>IF(Замеры!T1254=0," ","+")</f>
        <v xml:space="preserve"> </v>
      </c>
      <c r="R1258" s="32">
        <f>Замеры!S1254</f>
        <v>0</v>
      </c>
      <c r="W1258" s="33" t="e">
        <f t="shared" si="38"/>
        <v>#VALUE!</v>
      </c>
      <c r="X1258" s="31" t="s">
        <v>75</v>
      </c>
      <c r="Y1258" s="33" t="e">
        <f t="shared" si="39"/>
        <v>#VALUE!</v>
      </c>
      <c r="Z1258" s="32"/>
    </row>
    <row r="1259" spans="1:26" x14ac:dyDescent="0.3">
      <c r="A1259" s="35">
        <f>IF(Замеры!B1255=0, " ", Замеры!B1255)</f>
        <v>1250</v>
      </c>
      <c r="B1259" s="37" t="str">
        <f>CONCATENATE(Замеры!C1255,Замеры!E1255)</f>
        <v>Группа от QF</v>
      </c>
      <c r="C1259" s="35" t="str">
        <f>IF(Замеры!H1255=0," ", Замеры!H1255)</f>
        <v xml:space="preserve"> </v>
      </c>
      <c r="D1259" s="29" t="str">
        <f>IF(Замеры!T1255=0, " ", Замеры!R1255)</f>
        <v xml:space="preserve"> </v>
      </c>
      <c r="E1259" s="29" t="str">
        <f>CONCATENATE(Замеры!N1255,Замеры!Q1255,Замеры!P1255)</f>
        <v xml:space="preserve"> </v>
      </c>
      <c r="F1259" s="30" t="str">
        <f>IF(Замеры!T1255=0," ","---")</f>
        <v xml:space="preserve"> </v>
      </c>
      <c r="G1259" s="31" t="str">
        <f>IF(Замеры!T1255=0," ",Замеры!I1255)</f>
        <v xml:space="preserve"> </v>
      </c>
      <c r="H1259" s="31" t="str">
        <f>CONCATENATE(Замеры!AE1255,Замеры!U1255,Замеры!AF1255)</f>
        <v>0 0</v>
      </c>
      <c r="I1259" s="29" t="str">
        <f>CONCATENATE(Замеры!AC1255,Замеры!U1255,Замеры!AD1255)</f>
        <v>0 0</v>
      </c>
      <c r="J1259" s="31" t="str">
        <f>IF(Замеры!T1255=0," ",G1259*2.55)</f>
        <v xml:space="preserve"> </v>
      </c>
      <c r="K1259" s="29" t="str">
        <f>IF(Замеры!T1255=0," ",Замеры!AA1255)</f>
        <v xml:space="preserve"> </v>
      </c>
      <c r="L1259" s="29" t="str">
        <f>IF(Замеры!T1255=0," ",Замеры!AB1255)</f>
        <v xml:space="preserve"> </v>
      </c>
      <c r="M1259" s="29" t="str">
        <f>IF(Замеры!T1255=0," ",0.1)</f>
        <v xml:space="preserve"> </v>
      </c>
      <c r="N1259" s="29" t="str">
        <f>IF(Замеры!T1255=0," ",Замеры!T1255)</f>
        <v xml:space="preserve"> </v>
      </c>
      <c r="O1259" s="29" t="str">
        <f>Замеры!U1255</f>
        <v xml:space="preserve"> </v>
      </c>
      <c r="P1259" s="29" t="str">
        <f>Замеры!V1255</f>
        <v xml:space="preserve"> </v>
      </c>
      <c r="Q1259" s="29" t="str">
        <f>IF(Замеры!T1255=0," ","+")</f>
        <v xml:space="preserve"> </v>
      </c>
      <c r="R1259" s="32">
        <f>Замеры!S1255</f>
        <v>0</v>
      </c>
      <c r="W1259" s="33" t="e">
        <f t="shared" si="38"/>
        <v>#VALUE!</v>
      </c>
      <c r="X1259" s="31" t="s">
        <v>75</v>
      </c>
      <c r="Y1259" s="33" t="e">
        <f t="shared" si="39"/>
        <v>#VALUE!</v>
      </c>
      <c r="Z1259" s="32"/>
    </row>
    <row r="1260" spans="1:26" x14ac:dyDescent="0.3">
      <c r="A1260" s="35">
        <f>IF(Замеры!B1256=0, " ", Замеры!B1256)</f>
        <v>1251</v>
      </c>
      <c r="B1260" s="37" t="str">
        <f>CONCATENATE(Замеры!C1256,Замеры!E1256)</f>
        <v>Группа от QF</v>
      </c>
      <c r="C1260" s="35" t="str">
        <f>IF(Замеры!H1256=0," ", Замеры!H1256)</f>
        <v xml:space="preserve"> </v>
      </c>
      <c r="D1260" s="29" t="str">
        <f>IF(Замеры!T1256=0, " ", Замеры!R1256)</f>
        <v xml:space="preserve"> </v>
      </c>
      <c r="E1260" s="29" t="str">
        <f>CONCATENATE(Замеры!N1256,Замеры!Q1256,Замеры!P1256)</f>
        <v xml:space="preserve"> </v>
      </c>
      <c r="F1260" s="30" t="str">
        <f>IF(Замеры!T1256=0," ","---")</f>
        <v xml:space="preserve"> </v>
      </c>
      <c r="G1260" s="31" t="str">
        <f>IF(Замеры!T1256=0," ",Замеры!I1256)</f>
        <v xml:space="preserve"> </v>
      </c>
      <c r="H1260" s="31" t="str">
        <f>CONCATENATE(Замеры!AE1256,Замеры!U1256,Замеры!AF1256)</f>
        <v>0 0</v>
      </c>
      <c r="I1260" s="29" t="str">
        <f>CONCATENATE(Замеры!AC1256,Замеры!U1256,Замеры!AD1256)</f>
        <v>0 0</v>
      </c>
      <c r="J1260" s="31" t="str">
        <f>IF(Замеры!T1256=0," ",G1260*2.55)</f>
        <v xml:space="preserve"> </v>
      </c>
      <c r="K1260" s="29" t="str">
        <f>IF(Замеры!T1256=0," ",Замеры!AA1256)</f>
        <v xml:space="preserve"> </v>
      </c>
      <c r="L1260" s="29" t="str">
        <f>IF(Замеры!T1256=0," ",Замеры!AB1256)</f>
        <v xml:space="preserve"> </v>
      </c>
      <c r="M1260" s="29" t="str">
        <f>IF(Замеры!T1256=0," ",0.1)</f>
        <v xml:space="preserve"> </v>
      </c>
      <c r="N1260" s="29" t="str">
        <f>IF(Замеры!T1256=0," ",Замеры!T1256)</f>
        <v xml:space="preserve"> </v>
      </c>
      <c r="O1260" s="29" t="str">
        <f>Замеры!U1256</f>
        <v xml:space="preserve"> </v>
      </c>
      <c r="P1260" s="29" t="str">
        <f>Замеры!V1256</f>
        <v xml:space="preserve"> </v>
      </c>
      <c r="Q1260" s="29" t="str">
        <f>IF(Замеры!T1256=0," ","+")</f>
        <v xml:space="preserve"> </v>
      </c>
      <c r="R1260" s="32">
        <f>Замеры!S1256</f>
        <v>0</v>
      </c>
      <c r="W1260" s="33" t="e">
        <f t="shared" si="38"/>
        <v>#VALUE!</v>
      </c>
      <c r="X1260" s="31" t="s">
        <v>75</v>
      </c>
      <c r="Y1260" s="33" t="e">
        <f t="shared" si="39"/>
        <v>#VALUE!</v>
      </c>
      <c r="Z1260" s="32"/>
    </row>
    <row r="1261" spans="1:26" x14ac:dyDescent="0.3">
      <c r="A1261" s="35">
        <f>IF(Замеры!B1257=0, " ", Замеры!B1257)</f>
        <v>1252</v>
      </c>
      <c r="B1261" s="37" t="str">
        <f>CONCATENATE(Замеры!C1257,Замеры!E1257)</f>
        <v>Группа от QF</v>
      </c>
      <c r="C1261" s="35" t="str">
        <f>IF(Замеры!H1257=0," ", Замеры!H1257)</f>
        <v xml:space="preserve"> </v>
      </c>
      <c r="D1261" s="29" t="str">
        <f>IF(Замеры!T1257=0, " ", Замеры!R1257)</f>
        <v xml:space="preserve"> </v>
      </c>
      <c r="E1261" s="29" t="str">
        <f>CONCATENATE(Замеры!N1257,Замеры!Q1257,Замеры!P1257)</f>
        <v xml:space="preserve"> </v>
      </c>
      <c r="F1261" s="30" t="str">
        <f>IF(Замеры!T1257=0," ","---")</f>
        <v xml:space="preserve"> </v>
      </c>
      <c r="G1261" s="31" t="str">
        <f>IF(Замеры!T1257=0," ",Замеры!I1257)</f>
        <v xml:space="preserve"> </v>
      </c>
      <c r="H1261" s="31" t="str">
        <f>CONCATENATE(Замеры!AE1257,Замеры!U1257,Замеры!AF1257)</f>
        <v>0 0</v>
      </c>
      <c r="I1261" s="29" t="str">
        <f>CONCATENATE(Замеры!AC1257,Замеры!U1257,Замеры!AD1257)</f>
        <v>0 0</v>
      </c>
      <c r="J1261" s="31" t="str">
        <f>IF(Замеры!T1257=0," ",G1261*2.55)</f>
        <v xml:space="preserve"> </v>
      </c>
      <c r="K1261" s="29" t="str">
        <f>IF(Замеры!T1257=0," ",Замеры!AA1257)</f>
        <v xml:space="preserve"> </v>
      </c>
      <c r="L1261" s="29" t="str">
        <f>IF(Замеры!T1257=0," ",Замеры!AB1257)</f>
        <v xml:space="preserve"> </v>
      </c>
      <c r="M1261" s="29" t="str">
        <f>IF(Замеры!T1257=0," ",0.1)</f>
        <v xml:space="preserve"> </v>
      </c>
      <c r="N1261" s="29" t="str">
        <f>IF(Замеры!T1257=0," ",Замеры!T1257)</f>
        <v xml:space="preserve"> </v>
      </c>
      <c r="O1261" s="29" t="str">
        <f>Замеры!U1257</f>
        <v xml:space="preserve"> </v>
      </c>
      <c r="P1261" s="29" t="str">
        <f>Замеры!V1257</f>
        <v xml:space="preserve"> </v>
      </c>
      <c r="Q1261" s="29" t="str">
        <f>IF(Замеры!T1257=0," ","+")</f>
        <v xml:space="preserve"> </v>
      </c>
      <c r="R1261" s="32">
        <f>Замеры!S1257</f>
        <v>0</v>
      </c>
      <c r="W1261" s="33" t="e">
        <f t="shared" si="38"/>
        <v>#VALUE!</v>
      </c>
      <c r="X1261" s="31" t="s">
        <v>75</v>
      </c>
      <c r="Y1261" s="33" t="e">
        <f t="shared" si="39"/>
        <v>#VALUE!</v>
      </c>
      <c r="Z1261" s="32"/>
    </row>
    <row r="1262" spans="1:26" x14ac:dyDescent="0.3">
      <c r="A1262" s="35">
        <f>IF(Замеры!B1258=0, " ", Замеры!B1258)</f>
        <v>1253</v>
      </c>
      <c r="B1262" s="37" t="str">
        <f>CONCATENATE(Замеры!C1258,Замеры!E1258)</f>
        <v>Группа от QF</v>
      </c>
      <c r="C1262" s="35" t="str">
        <f>IF(Замеры!H1258=0," ", Замеры!H1258)</f>
        <v xml:space="preserve"> </v>
      </c>
      <c r="D1262" s="29" t="str">
        <f>IF(Замеры!T1258=0, " ", Замеры!R1258)</f>
        <v xml:space="preserve"> </v>
      </c>
      <c r="E1262" s="29" t="str">
        <f>CONCATENATE(Замеры!N1258,Замеры!Q1258,Замеры!P1258)</f>
        <v xml:space="preserve"> </v>
      </c>
      <c r="F1262" s="30" t="str">
        <f>IF(Замеры!T1258=0," ","---")</f>
        <v xml:space="preserve"> </v>
      </c>
      <c r="G1262" s="31" t="str">
        <f>IF(Замеры!T1258=0," ",Замеры!I1258)</f>
        <v xml:space="preserve"> </v>
      </c>
      <c r="H1262" s="31" t="str">
        <f>CONCATENATE(Замеры!AE1258,Замеры!U1258,Замеры!AF1258)</f>
        <v>0 0</v>
      </c>
      <c r="I1262" s="29" t="str">
        <f>CONCATENATE(Замеры!AC1258,Замеры!U1258,Замеры!AD1258)</f>
        <v>0 0</v>
      </c>
      <c r="J1262" s="31" t="str">
        <f>IF(Замеры!T1258=0," ",G1262*2.55)</f>
        <v xml:space="preserve"> </v>
      </c>
      <c r="K1262" s="29" t="str">
        <f>IF(Замеры!T1258=0," ",Замеры!AA1258)</f>
        <v xml:space="preserve"> </v>
      </c>
      <c r="L1262" s="29" t="str">
        <f>IF(Замеры!T1258=0," ",Замеры!AB1258)</f>
        <v xml:space="preserve"> </v>
      </c>
      <c r="M1262" s="29" t="str">
        <f>IF(Замеры!T1258=0," ",0.1)</f>
        <v xml:space="preserve"> </v>
      </c>
      <c r="N1262" s="29" t="str">
        <f>IF(Замеры!T1258=0," ",Замеры!T1258)</f>
        <v xml:space="preserve"> </v>
      </c>
      <c r="O1262" s="29" t="str">
        <f>Замеры!U1258</f>
        <v xml:space="preserve"> </v>
      </c>
      <c r="P1262" s="29" t="str">
        <f>Замеры!V1258</f>
        <v xml:space="preserve"> </v>
      </c>
      <c r="Q1262" s="29" t="str">
        <f>IF(Замеры!T1258=0," ","+")</f>
        <v xml:space="preserve"> </v>
      </c>
      <c r="R1262" s="32">
        <f>Замеры!S1258</f>
        <v>0</v>
      </c>
      <c r="W1262" s="33" t="e">
        <f t="shared" si="38"/>
        <v>#VALUE!</v>
      </c>
      <c r="X1262" s="31" t="s">
        <v>75</v>
      </c>
      <c r="Y1262" s="33" t="e">
        <f t="shared" si="39"/>
        <v>#VALUE!</v>
      </c>
      <c r="Z1262" s="32"/>
    </row>
    <row r="1263" spans="1:26" x14ac:dyDescent="0.3">
      <c r="A1263" s="35">
        <f>IF(Замеры!B1259=0, " ", Замеры!B1259)</f>
        <v>1254</v>
      </c>
      <c r="B1263" s="37" t="str">
        <f>CONCATENATE(Замеры!C1259,Замеры!E1259)</f>
        <v>Группа от QF</v>
      </c>
      <c r="C1263" s="35" t="str">
        <f>IF(Замеры!H1259=0," ", Замеры!H1259)</f>
        <v xml:space="preserve"> </v>
      </c>
      <c r="D1263" s="29" t="str">
        <f>IF(Замеры!T1259=0, " ", Замеры!R1259)</f>
        <v xml:space="preserve"> </v>
      </c>
      <c r="E1263" s="29" t="str">
        <f>CONCATENATE(Замеры!N1259,Замеры!Q1259,Замеры!P1259)</f>
        <v xml:space="preserve"> </v>
      </c>
      <c r="F1263" s="30" t="str">
        <f>IF(Замеры!T1259=0," ","---")</f>
        <v xml:space="preserve"> </v>
      </c>
      <c r="G1263" s="31" t="str">
        <f>IF(Замеры!T1259=0," ",Замеры!I1259)</f>
        <v xml:space="preserve"> </v>
      </c>
      <c r="H1263" s="31" t="str">
        <f>CONCATENATE(Замеры!AE1259,Замеры!U1259,Замеры!AF1259)</f>
        <v>0 0</v>
      </c>
      <c r="I1263" s="29" t="str">
        <f>CONCATENATE(Замеры!AC1259,Замеры!U1259,Замеры!AD1259)</f>
        <v>0 0</v>
      </c>
      <c r="J1263" s="31" t="str">
        <f>IF(Замеры!T1259=0," ",G1263*2.55)</f>
        <v xml:space="preserve"> </v>
      </c>
      <c r="K1263" s="29" t="str">
        <f>IF(Замеры!T1259=0," ",Замеры!AA1259)</f>
        <v xml:space="preserve"> </v>
      </c>
      <c r="L1263" s="29" t="str">
        <f>IF(Замеры!T1259=0," ",Замеры!AB1259)</f>
        <v xml:space="preserve"> </v>
      </c>
      <c r="M1263" s="29" t="str">
        <f>IF(Замеры!T1259=0," ",0.1)</f>
        <v xml:space="preserve"> </v>
      </c>
      <c r="N1263" s="29" t="str">
        <f>IF(Замеры!T1259=0," ",Замеры!T1259)</f>
        <v xml:space="preserve"> </v>
      </c>
      <c r="O1263" s="29" t="str">
        <f>Замеры!U1259</f>
        <v xml:space="preserve"> </v>
      </c>
      <c r="P1263" s="29" t="str">
        <f>Замеры!V1259</f>
        <v xml:space="preserve"> </v>
      </c>
      <c r="Q1263" s="29" t="str">
        <f>IF(Замеры!T1259=0," ","+")</f>
        <v xml:space="preserve"> </v>
      </c>
      <c r="R1263" s="32">
        <f>Замеры!S1259</f>
        <v>0</v>
      </c>
      <c r="W1263" s="33" t="e">
        <f t="shared" si="38"/>
        <v>#VALUE!</v>
      </c>
      <c r="X1263" s="31" t="s">
        <v>75</v>
      </c>
      <c r="Y1263" s="33" t="e">
        <f t="shared" si="39"/>
        <v>#VALUE!</v>
      </c>
      <c r="Z1263" s="32"/>
    </row>
    <row r="1264" spans="1:26" x14ac:dyDescent="0.3">
      <c r="A1264" s="35">
        <f>IF(Замеры!B1260=0, " ", Замеры!B1260)</f>
        <v>1255</v>
      </c>
      <c r="B1264" s="37" t="str">
        <f>CONCATENATE(Замеры!C1260,Замеры!E1260)</f>
        <v>Группа от QF</v>
      </c>
      <c r="C1264" s="35" t="str">
        <f>IF(Замеры!H1260=0," ", Замеры!H1260)</f>
        <v xml:space="preserve"> </v>
      </c>
      <c r="D1264" s="29" t="str">
        <f>IF(Замеры!T1260=0, " ", Замеры!R1260)</f>
        <v xml:space="preserve"> </v>
      </c>
      <c r="E1264" s="29" t="str">
        <f>CONCATENATE(Замеры!N1260,Замеры!Q1260,Замеры!P1260)</f>
        <v xml:space="preserve"> </v>
      </c>
      <c r="F1264" s="30" t="str">
        <f>IF(Замеры!T1260=0," ","---")</f>
        <v xml:space="preserve"> </v>
      </c>
      <c r="G1264" s="31" t="str">
        <f>IF(Замеры!T1260=0," ",Замеры!I1260)</f>
        <v xml:space="preserve"> </v>
      </c>
      <c r="H1264" s="31" t="str">
        <f>CONCATENATE(Замеры!AE1260,Замеры!U1260,Замеры!AF1260)</f>
        <v>0 0</v>
      </c>
      <c r="I1264" s="29" t="str">
        <f>CONCATENATE(Замеры!AC1260,Замеры!U1260,Замеры!AD1260)</f>
        <v>0 0</v>
      </c>
      <c r="J1264" s="31" t="str">
        <f>IF(Замеры!T1260=0," ",G1264*2.55)</f>
        <v xml:space="preserve"> </v>
      </c>
      <c r="K1264" s="29" t="str">
        <f>IF(Замеры!T1260=0," ",Замеры!AA1260)</f>
        <v xml:space="preserve"> </v>
      </c>
      <c r="L1264" s="29" t="str">
        <f>IF(Замеры!T1260=0," ",Замеры!AB1260)</f>
        <v xml:space="preserve"> </v>
      </c>
      <c r="M1264" s="29" t="str">
        <f>IF(Замеры!T1260=0," ",0.1)</f>
        <v xml:space="preserve"> </v>
      </c>
      <c r="N1264" s="29" t="str">
        <f>IF(Замеры!T1260=0," ",Замеры!T1260)</f>
        <v xml:space="preserve"> </v>
      </c>
      <c r="O1264" s="29" t="str">
        <f>Замеры!U1260</f>
        <v xml:space="preserve"> </v>
      </c>
      <c r="P1264" s="29" t="str">
        <f>Замеры!V1260</f>
        <v xml:space="preserve"> </v>
      </c>
      <c r="Q1264" s="29" t="str">
        <f>IF(Замеры!T1260=0," ","+")</f>
        <v xml:space="preserve"> </v>
      </c>
      <c r="R1264" s="32">
        <f>Замеры!S1260</f>
        <v>0</v>
      </c>
      <c r="W1264" s="33" t="e">
        <f t="shared" si="38"/>
        <v>#VALUE!</v>
      </c>
      <c r="X1264" s="31" t="s">
        <v>75</v>
      </c>
      <c r="Y1264" s="33" t="e">
        <f t="shared" si="39"/>
        <v>#VALUE!</v>
      </c>
      <c r="Z1264" s="32"/>
    </row>
    <row r="1265" spans="1:26" x14ac:dyDescent="0.3">
      <c r="A1265" s="35">
        <f>IF(Замеры!B1261=0, " ", Замеры!B1261)</f>
        <v>1256</v>
      </c>
      <c r="B1265" s="37" t="str">
        <f>CONCATENATE(Замеры!C1261,Замеры!E1261)</f>
        <v>Группа от QF</v>
      </c>
      <c r="C1265" s="35" t="str">
        <f>IF(Замеры!H1261=0," ", Замеры!H1261)</f>
        <v xml:space="preserve"> </v>
      </c>
      <c r="D1265" s="29" t="str">
        <f>IF(Замеры!T1261=0, " ", Замеры!R1261)</f>
        <v xml:space="preserve"> </v>
      </c>
      <c r="E1265" s="29" t="str">
        <f>CONCATENATE(Замеры!N1261,Замеры!Q1261,Замеры!P1261)</f>
        <v xml:space="preserve"> </v>
      </c>
      <c r="F1265" s="30" t="str">
        <f>IF(Замеры!T1261=0," ","---")</f>
        <v xml:space="preserve"> </v>
      </c>
      <c r="G1265" s="31" t="str">
        <f>IF(Замеры!T1261=0," ",Замеры!I1261)</f>
        <v xml:space="preserve"> </v>
      </c>
      <c r="H1265" s="31" t="str">
        <f>CONCATENATE(Замеры!AE1261,Замеры!U1261,Замеры!AF1261)</f>
        <v>0 0</v>
      </c>
      <c r="I1265" s="29" t="str">
        <f>CONCATENATE(Замеры!AC1261,Замеры!U1261,Замеры!AD1261)</f>
        <v>0 0</v>
      </c>
      <c r="J1265" s="31" t="str">
        <f>IF(Замеры!T1261=0," ",G1265*2.55)</f>
        <v xml:space="preserve"> </v>
      </c>
      <c r="K1265" s="29" t="str">
        <f>IF(Замеры!T1261=0," ",Замеры!AA1261)</f>
        <v xml:space="preserve"> </v>
      </c>
      <c r="L1265" s="29" t="str">
        <f>IF(Замеры!T1261=0," ",Замеры!AB1261)</f>
        <v xml:space="preserve"> </v>
      </c>
      <c r="M1265" s="29" t="str">
        <f>IF(Замеры!T1261=0," ",0.1)</f>
        <v xml:space="preserve"> </v>
      </c>
      <c r="N1265" s="29" t="str">
        <f>IF(Замеры!T1261=0," ",Замеры!T1261)</f>
        <v xml:space="preserve"> </v>
      </c>
      <c r="O1265" s="29" t="str">
        <f>Замеры!U1261</f>
        <v xml:space="preserve"> </v>
      </c>
      <c r="P1265" s="29" t="str">
        <f>Замеры!V1261</f>
        <v xml:space="preserve"> </v>
      </c>
      <c r="Q1265" s="29" t="str">
        <f>IF(Замеры!T1261=0," ","+")</f>
        <v xml:space="preserve"> </v>
      </c>
      <c r="R1265" s="32">
        <f>Замеры!S1261</f>
        <v>0</v>
      </c>
      <c r="W1265" s="33" t="e">
        <f t="shared" si="38"/>
        <v>#VALUE!</v>
      </c>
      <c r="X1265" s="31" t="s">
        <v>75</v>
      </c>
      <c r="Y1265" s="33" t="e">
        <f t="shared" si="39"/>
        <v>#VALUE!</v>
      </c>
      <c r="Z1265" s="32"/>
    </row>
    <row r="1266" spans="1:26" x14ac:dyDescent="0.3">
      <c r="A1266" s="35">
        <f>IF(Замеры!B1262=0, " ", Замеры!B1262)</f>
        <v>1257</v>
      </c>
      <c r="B1266" s="37" t="str">
        <f>CONCATENATE(Замеры!C1262,Замеры!E1262)</f>
        <v>Группа от QF</v>
      </c>
      <c r="C1266" s="35" t="str">
        <f>IF(Замеры!H1262=0," ", Замеры!H1262)</f>
        <v xml:space="preserve"> </v>
      </c>
      <c r="D1266" s="29" t="str">
        <f>IF(Замеры!T1262=0, " ", Замеры!R1262)</f>
        <v xml:space="preserve"> </v>
      </c>
      <c r="E1266" s="29" t="str">
        <f>CONCATENATE(Замеры!N1262,Замеры!Q1262,Замеры!P1262)</f>
        <v xml:space="preserve"> </v>
      </c>
      <c r="F1266" s="30" t="str">
        <f>IF(Замеры!T1262=0," ","---")</f>
        <v xml:space="preserve"> </v>
      </c>
      <c r="G1266" s="31" t="str">
        <f>IF(Замеры!T1262=0," ",Замеры!I1262)</f>
        <v xml:space="preserve"> </v>
      </c>
      <c r="H1266" s="31" t="str">
        <f>CONCATENATE(Замеры!AE1262,Замеры!U1262,Замеры!AF1262)</f>
        <v>0 0</v>
      </c>
      <c r="I1266" s="29" t="str">
        <f>CONCATENATE(Замеры!AC1262,Замеры!U1262,Замеры!AD1262)</f>
        <v>0 0</v>
      </c>
      <c r="J1266" s="31" t="str">
        <f>IF(Замеры!T1262=0," ",G1266*2.55)</f>
        <v xml:space="preserve"> </v>
      </c>
      <c r="K1266" s="29" t="str">
        <f>IF(Замеры!T1262=0," ",Замеры!AA1262)</f>
        <v xml:space="preserve"> </v>
      </c>
      <c r="L1266" s="29" t="str">
        <f>IF(Замеры!T1262=0," ",Замеры!AB1262)</f>
        <v xml:space="preserve"> </v>
      </c>
      <c r="M1266" s="29" t="str">
        <f>IF(Замеры!T1262=0," ",0.1)</f>
        <v xml:space="preserve"> </v>
      </c>
      <c r="N1266" s="29" t="str">
        <f>IF(Замеры!T1262=0," ",Замеры!T1262)</f>
        <v xml:space="preserve"> </v>
      </c>
      <c r="O1266" s="29" t="str">
        <f>Замеры!U1262</f>
        <v xml:space="preserve"> </v>
      </c>
      <c r="P1266" s="29" t="str">
        <f>Замеры!V1262</f>
        <v xml:space="preserve"> </v>
      </c>
      <c r="Q1266" s="29" t="str">
        <f>IF(Замеры!T1262=0," ","+")</f>
        <v xml:space="preserve"> </v>
      </c>
      <c r="R1266" s="32">
        <f>Замеры!S1262</f>
        <v>0</v>
      </c>
      <c r="W1266" s="33" t="e">
        <f t="shared" si="38"/>
        <v>#VALUE!</v>
      </c>
      <c r="X1266" s="31" t="s">
        <v>75</v>
      </c>
      <c r="Y1266" s="33" t="e">
        <f t="shared" si="39"/>
        <v>#VALUE!</v>
      </c>
      <c r="Z1266" s="32"/>
    </row>
    <row r="1267" spans="1:26" x14ac:dyDescent="0.3">
      <c r="A1267" s="35">
        <f>IF(Замеры!B1263=0, " ", Замеры!B1263)</f>
        <v>1258</v>
      </c>
      <c r="B1267" s="37" t="str">
        <f>CONCATENATE(Замеры!C1263,Замеры!E1263)</f>
        <v>Группа от QF</v>
      </c>
      <c r="C1267" s="35" t="str">
        <f>IF(Замеры!H1263=0," ", Замеры!H1263)</f>
        <v xml:space="preserve"> </v>
      </c>
      <c r="D1267" s="29" t="str">
        <f>IF(Замеры!T1263=0, " ", Замеры!R1263)</f>
        <v xml:space="preserve"> </v>
      </c>
      <c r="E1267" s="29" t="str">
        <f>CONCATENATE(Замеры!N1263,Замеры!Q1263,Замеры!P1263)</f>
        <v xml:space="preserve"> </v>
      </c>
      <c r="F1267" s="30" t="str">
        <f>IF(Замеры!T1263=0," ","---")</f>
        <v xml:space="preserve"> </v>
      </c>
      <c r="G1267" s="31" t="str">
        <f>IF(Замеры!T1263=0," ",Замеры!I1263)</f>
        <v xml:space="preserve"> </v>
      </c>
      <c r="H1267" s="31" t="str">
        <f>CONCATENATE(Замеры!AE1263,Замеры!U1263,Замеры!AF1263)</f>
        <v>0 0</v>
      </c>
      <c r="I1267" s="29" t="str">
        <f>CONCATENATE(Замеры!AC1263,Замеры!U1263,Замеры!AD1263)</f>
        <v>0 0</v>
      </c>
      <c r="J1267" s="31" t="str">
        <f>IF(Замеры!T1263=0," ",G1267*2.55)</f>
        <v xml:space="preserve"> </v>
      </c>
      <c r="K1267" s="29" t="str">
        <f>IF(Замеры!T1263=0," ",Замеры!AA1263)</f>
        <v xml:space="preserve"> </v>
      </c>
      <c r="L1267" s="29" t="str">
        <f>IF(Замеры!T1263=0," ",Замеры!AB1263)</f>
        <v xml:space="preserve"> </v>
      </c>
      <c r="M1267" s="29" t="str">
        <f>IF(Замеры!T1263=0," ",0.1)</f>
        <v xml:space="preserve"> </v>
      </c>
      <c r="N1267" s="29" t="str">
        <f>IF(Замеры!T1263=0," ",Замеры!T1263)</f>
        <v xml:space="preserve"> </v>
      </c>
      <c r="O1267" s="29" t="str">
        <f>Замеры!U1263</f>
        <v xml:space="preserve"> </v>
      </c>
      <c r="P1267" s="29" t="str">
        <f>Замеры!V1263</f>
        <v xml:space="preserve"> </v>
      </c>
      <c r="Q1267" s="29" t="str">
        <f>IF(Замеры!T1263=0," ","+")</f>
        <v xml:space="preserve"> </v>
      </c>
      <c r="R1267" s="32">
        <f>Замеры!S1263</f>
        <v>0</v>
      </c>
      <c r="W1267" s="33" t="e">
        <f t="shared" si="38"/>
        <v>#VALUE!</v>
      </c>
      <c r="X1267" s="31" t="s">
        <v>75</v>
      </c>
      <c r="Y1267" s="33" t="e">
        <f t="shared" si="39"/>
        <v>#VALUE!</v>
      </c>
      <c r="Z1267" s="32"/>
    </row>
    <row r="1268" spans="1:26" x14ac:dyDescent="0.3">
      <c r="A1268" s="35">
        <f>IF(Замеры!B1264=0, " ", Замеры!B1264)</f>
        <v>1259</v>
      </c>
      <c r="B1268" s="37" t="str">
        <f>CONCATENATE(Замеры!C1264,Замеры!E1264)</f>
        <v>Группа от QF</v>
      </c>
      <c r="C1268" s="35" t="str">
        <f>IF(Замеры!H1264=0," ", Замеры!H1264)</f>
        <v xml:space="preserve"> </v>
      </c>
      <c r="D1268" s="29" t="str">
        <f>IF(Замеры!T1264=0, " ", Замеры!R1264)</f>
        <v xml:space="preserve"> </v>
      </c>
      <c r="E1268" s="29" t="str">
        <f>CONCATENATE(Замеры!N1264,Замеры!Q1264,Замеры!P1264)</f>
        <v xml:space="preserve"> </v>
      </c>
      <c r="F1268" s="30" t="str">
        <f>IF(Замеры!T1264=0," ","---")</f>
        <v xml:space="preserve"> </v>
      </c>
      <c r="G1268" s="31" t="str">
        <f>IF(Замеры!T1264=0," ",Замеры!I1264)</f>
        <v xml:space="preserve"> </v>
      </c>
      <c r="H1268" s="31" t="str">
        <f>CONCATENATE(Замеры!AE1264,Замеры!U1264,Замеры!AF1264)</f>
        <v>0 0</v>
      </c>
      <c r="I1268" s="29" t="str">
        <f>CONCATENATE(Замеры!AC1264,Замеры!U1264,Замеры!AD1264)</f>
        <v>0 0</v>
      </c>
      <c r="J1268" s="31" t="str">
        <f>IF(Замеры!T1264=0," ",G1268*2.55)</f>
        <v xml:space="preserve"> </v>
      </c>
      <c r="K1268" s="29" t="str">
        <f>IF(Замеры!T1264=0," ",Замеры!AA1264)</f>
        <v xml:space="preserve"> </v>
      </c>
      <c r="L1268" s="29" t="str">
        <f>IF(Замеры!T1264=0," ",Замеры!AB1264)</f>
        <v xml:space="preserve"> </v>
      </c>
      <c r="M1268" s="29" t="str">
        <f>IF(Замеры!T1264=0," ",0.1)</f>
        <v xml:space="preserve"> </v>
      </c>
      <c r="N1268" s="29" t="str">
        <f>IF(Замеры!T1264=0," ",Замеры!T1264)</f>
        <v xml:space="preserve"> </v>
      </c>
      <c r="O1268" s="29" t="str">
        <f>Замеры!U1264</f>
        <v xml:space="preserve"> </v>
      </c>
      <c r="P1268" s="29" t="str">
        <f>Замеры!V1264</f>
        <v xml:space="preserve"> </v>
      </c>
      <c r="Q1268" s="29" t="str">
        <f>IF(Замеры!T1264=0," ","+")</f>
        <v xml:space="preserve"> </v>
      </c>
      <c r="R1268" s="32">
        <f>Замеры!S1264</f>
        <v>0</v>
      </c>
      <c r="W1268" s="33" t="e">
        <f t="shared" si="38"/>
        <v>#VALUE!</v>
      </c>
      <c r="X1268" s="31" t="s">
        <v>75</v>
      </c>
      <c r="Y1268" s="33" t="e">
        <f t="shared" si="39"/>
        <v>#VALUE!</v>
      </c>
      <c r="Z1268" s="32"/>
    </row>
    <row r="1269" spans="1:26" x14ac:dyDescent="0.3">
      <c r="A1269" s="35">
        <f>IF(Замеры!B1265=0, " ", Замеры!B1265)</f>
        <v>1260</v>
      </c>
      <c r="B1269" s="37" t="str">
        <f>CONCATENATE(Замеры!C1265,Замеры!E1265)</f>
        <v>Группа от QF</v>
      </c>
      <c r="C1269" s="35" t="str">
        <f>IF(Замеры!H1265=0," ", Замеры!H1265)</f>
        <v xml:space="preserve"> </v>
      </c>
      <c r="D1269" s="29" t="str">
        <f>IF(Замеры!T1265=0, " ", Замеры!R1265)</f>
        <v xml:space="preserve"> </v>
      </c>
      <c r="E1269" s="29" t="str">
        <f>CONCATENATE(Замеры!N1265,Замеры!Q1265,Замеры!P1265)</f>
        <v xml:space="preserve"> </v>
      </c>
      <c r="F1269" s="30" t="str">
        <f>IF(Замеры!T1265=0," ","---")</f>
        <v xml:space="preserve"> </v>
      </c>
      <c r="G1269" s="31" t="str">
        <f>IF(Замеры!T1265=0," ",Замеры!I1265)</f>
        <v xml:space="preserve"> </v>
      </c>
      <c r="H1269" s="31" t="str">
        <f>CONCATENATE(Замеры!AE1265,Замеры!U1265,Замеры!AF1265)</f>
        <v>0 0</v>
      </c>
      <c r="I1269" s="29" t="str">
        <f>CONCATENATE(Замеры!AC1265,Замеры!U1265,Замеры!AD1265)</f>
        <v>0 0</v>
      </c>
      <c r="J1269" s="31" t="str">
        <f>IF(Замеры!T1265=0," ",G1269*2.55)</f>
        <v xml:space="preserve"> </v>
      </c>
      <c r="K1269" s="29" t="str">
        <f>IF(Замеры!T1265=0," ",Замеры!AA1265)</f>
        <v xml:space="preserve"> </v>
      </c>
      <c r="L1269" s="29" t="str">
        <f>IF(Замеры!T1265=0," ",Замеры!AB1265)</f>
        <v xml:space="preserve"> </v>
      </c>
      <c r="M1269" s="29" t="str">
        <f>IF(Замеры!T1265=0," ",0.1)</f>
        <v xml:space="preserve"> </v>
      </c>
      <c r="N1269" s="29" t="str">
        <f>IF(Замеры!T1265=0," ",Замеры!T1265)</f>
        <v xml:space="preserve"> </v>
      </c>
      <c r="O1269" s="29" t="str">
        <f>Замеры!U1265</f>
        <v xml:space="preserve"> </v>
      </c>
      <c r="P1269" s="29" t="str">
        <f>Замеры!V1265</f>
        <v xml:space="preserve"> </v>
      </c>
      <c r="Q1269" s="29" t="str">
        <f>IF(Замеры!T1265=0," ","+")</f>
        <v xml:space="preserve"> </v>
      </c>
      <c r="R1269" s="32">
        <f>Замеры!S1265</f>
        <v>0</v>
      </c>
      <c r="W1269" s="33" t="e">
        <f t="shared" si="38"/>
        <v>#VALUE!</v>
      </c>
      <c r="X1269" s="31" t="s">
        <v>75</v>
      </c>
      <c r="Y1269" s="33" t="e">
        <f t="shared" si="39"/>
        <v>#VALUE!</v>
      </c>
      <c r="Z1269" s="32"/>
    </row>
    <row r="1270" spans="1:26" x14ac:dyDescent="0.3">
      <c r="A1270" s="35">
        <f>IF(Замеры!B1266=0, " ", Замеры!B1266)</f>
        <v>1261</v>
      </c>
      <c r="B1270" s="37" t="str">
        <f>CONCATENATE(Замеры!C1266,Замеры!E1266)</f>
        <v>Группа от QF</v>
      </c>
      <c r="C1270" s="35" t="str">
        <f>IF(Замеры!H1266=0," ", Замеры!H1266)</f>
        <v xml:space="preserve"> </v>
      </c>
      <c r="D1270" s="29" t="str">
        <f>IF(Замеры!T1266=0, " ", Замеры!R1266)</f>
        <v xml:space="preserve"> </v>
      </c>
      <c r="E1270" s="29" t="str">
        <f>CONCATENATE(Замеры!N1266,Замеры!Q1266,Замеры!P1266)</f>
        <v xml:space="preserve"> </v>
      </c>
      <c r="F1270" s="30" t="str">
        <f>IF(Замеры!T1266=0," ","---")</f>
        <v xml:space="preserve"> </v>
      </c>
      <c r="G1270" s="31" t="str">
        <f>IF(Замеры!T1266=0," ",Замеры!I1266)</f>
        <v xml:space="preserve"> </v>
      </c>
      <c r="H1270" s="31" t="str">
        <f>CONCATENATE(Замеры!AE1266,Замеры!U1266,Замеры!AF1266)</f>
        <v>0 0</v>
      </c>
      <c r="I1270" s="29" t="str">
        <f>CONCATENATE(Замеры!AC1266,Замеры!U1266,Замеры!AD1266)</f>
        <v>0 0</v>
      </c>
      <c r="J1270" s="31" t="str">
        <f>IF(Замеры!T1266=0," ",G1270*2.55)</f>
        <v xml:space="preserve"> </v>
      </c>
      <c r="K1270" s="29" t="str">
        <f>IF(Замеры!T1266=0," ",Замеры!AA1266)</f>
        <v xml:space="preserve"> </v>
      </c>
      <c r="L1270" s="29" t="str">
        <f>IF(Замеры!T1266=0," ",Замеры!AB1266)</f>
        <v xml:space="preserve"> </v>
      </c>
      <c r="M1270" s="29" t="str">
        <f>IF(Замеры!T1266=0," ",0.1)</f>
        <v xml:space="preserve"> </v>
      </c>
      <c r="N1270" s="29" t="str">
        <f>IF(Замеры!T1266=0," ",Замеры!T1266)</f>
        <v xml:space="preserve"> </v>
      </c>
      <c r="O1270" s="29" t="str">
        <f>Замеры!U1266</f>
        <v xml:space="preserve"> </v>
      </c>
      <c r="P1270" s="29" t="str">
        <f>Замеры!V1266</f>
        <v xml:space="preserve"> </v>
      </c>
      <c r="Q1270" s="29" t="str">
        <f>IF(Замеры!T1266=0," ","+")</f>
        <v xml:space="preserve"> </v>
      </c>
      <c r="R1270" s="32">
        <f>Замеры!S1266</f>
        <v>0</v>
      </c>
      <c r="W1270" s="33" t="e">
        <f t="shared" si="38"/>
        <v>#VALUE!</v>
      </c>
      <c r="X1270" s="31" t="s">
        <v>75</v>
      </c>
      <c r="Y1270" s="33" t="e">
        <f t="shared" si="39"/>
        <v>#VALUE!</v>
      </c>
      <c r="Z1270" s="32"/>
    </row>
    <row r="1271" spans="1:26" x14ac:dyDescent="0.3">
      <c r="A1271" s="35">
        <f>IF(Замеры!B1267=0, " ", Замеры!B1267)</f>
        <v>1262</v>
      </c>
      <c r="B1271" s="37" t="str">
        <f>CONCATENATE(Замеры!C1267,Замеры!E1267)</f>
        <v>Группа от QF</v>
      </c>
      <c r="C1271" s="35" t="str">
        <f>IF(Замеры!H1267=0," ", Замеры!H1267)</f>
        <v xml:space="preserve"> </v>
      </c>
      <c r="D1271" s="29" t="str">
        <f>IF(Замеры!T1267=0, " ", Замеры!R1267)</f>
        <v xml:space="preserve"> </v>
      </c>
      <c r="E1271" s="29" t="str">
        <f>CONCATENATE(Замеры!N1267,Замеры!Q1267,Замеры!P1267)</f>
        <v xml:space="preserve"> </v>
      </c>
      <c r="F1271" s="30" t="str">
        <f>IF(Замеры!T1267=0," ","---")</f>
        <v xml:space="preserve"> </v>
      </c>
      <c r="G1271" s="31" t="str">
        <f>IF(Замеры!T1267=0," ",Замеры!I1267)</f>
        <v xml:space="preserve"> </v>
      </c>
      <c r="H1271" s="31" t="str">
        <f>CONCATENATE(Замеры!AE1267,Замеры!U1267,Замеры!AF1267)</f>
        <v>0 0</v>
      </c>
      <c r="I1271" s="29" t="str">
        <f>CONCATENATE(Замеры!AC1267,Замеры!U1267,Замеры!AD1267)</f>
        <v>0 0</v>
      </c>
      <c r="J1271" s="31" t="str">
        <f>IF(Замеры!T1267=0," ",G1271*2.55)</f>
        <v xml:space="preserve"> </v>
      </c>
      <c r="K1271" s="29" t="str">
        <f>IF(Замеры!T1267=0," ",Замеры!AA1267)</f>
        <v xml:space="preserve"> </v>
      </c>
      <c r="L1271" s="29" t="str">
        <f>IF(Замеры!T1267=0," ",Замеры!AB1267)</f>
        <v xml:space="preserve"> </v>
      </c>
      <c r="M1271" s="29" t="str">
        <f>IF(Замеры!T1267=0," ",0.1)</f>
        <v xml:space="preserve"> </v>
      </c>
      <c r="N1271" s="29" t="str">
        <f>IF(Замеры!T1267=0," ",Замеры!T1267)</f>
        <v xml:space="preserve"> </v>
      </c>
      <c r="O1271" s="29" t="str">
        <f>Замеры!U1267</f>
        <v xml:space="preserve"> </v>
      </c>
      <c r="P1271" s="29" t="str">
        <f>Замеры!V1267</f>
        <v xml:space="preserve"> </v>
      </c>
      <c r="Q1271" s="29" t="str">
        <f>IF(Замеры!T1267=0," ","+")</f>
        <v xml:space="preserve"> </v>
      </c>
      <c r="R1271" s="32">
        <f>Замеры!S1267</f>
        <v>0</v>
      </c>
      <c r="W1271" s="33" t="e">
        <f t="shared" si="38"/>
        <v>#VALUE!</v>
      </c>
      <c r="X1271" s="31" t="s">
        <v>75</v>
      </c>
      <c r="Y1271" s="33" t="e">
        <f t="shared" si="39"/>
        <v>#VALUE!</v>
      </c>
      <c r="Z1271" s="32"/>
    </row>
    <row r="1272" spans="1:26" x14ac:dyDescent="0.3">
      <c r="A1272" s="35">
        <f>IF(Замеры!B1268=0, " ", Замеры!B1268)</f>
        <v>1263</v>
      </c>
      <c r="B1272" s="37" t="str">
        <f>CONCATENATE(Замеры!C1268,Замеры!E1268)</f>
        <v>Группа от QF</v>
      </c>
      <c r="C1272" s="35" t="str">
        <f>IF(Замеры!H1268=0," ", Замеры!H1268)</f>
        <v xml:space="preserve"> </v>
      </c>
      <c r="D1272" s="29" t="str">
        <f>IF(Замеры!T1268=0, " ", Замеры!R1268)</f>
        <v xml:space="preserve"> </v>
      </c>
      <c r="E1272" s="29" t="str">
        <f>CONCATENATE(Замеры!N1268,Замеры!Q1268,Замеры!P1268)</f>
        <v xml:space="preserve"> </v>
      </c>
      <c r="F1272" s="30" t="str">
        <f>IF(Замеры!T1268=0," ","---")</f>
        <v xml:space="preserve"> </v>
      </c>
      <c r="G1272" s="31" t="str">
        <f>IF(Замеры!T1268=0," ",Замеры!I1268)</f>
        <v xml:space="preserve"> </v>
      </c>
      <c r="H1272" s="31" t="str">
        <f>CONCATENATE(Замеры!AE1268,Замеры!U1268,Замеры!AF1268)</f>
        <v>0 0</v>
      </c>
      <c r="I1272" s="29" t="str">
        <f>CONCATENATE(Замеры!AC1268,Замеры!U1268,Замеры!AD1268)</f>
        <v>0 0</v>
      </c>
      <c r="J1272" s="31" t="str">
        <f>IF(Замеры!T1268=0," ",G1272*2.55)</f>
        <v xml:space="preserve"> </v>
      </c>
      <c r="K1272" s="29" t="str">
        <f>IF(Замеры!T1268=0," ",Замеры!AA1268)</f>
        <v xml:space="preserve"> </v>
      </c>
      <c r="L1272" s="29" t="str">
        <f>IF(Замеры!T1268=0," ",Замеры!AB1268)</f>
        <v xml:space="preserve"> </v>
      </c>
      <c r="M1272" s="29" t="str">
        <f>IF(Замеры!T1268=0," ",0.1)</f>
        <v xml:space="preserve"> </v>
      </c>
      <c r="N1272" s="29" t="str">
        <f>IF(Замеры!T1268=0," ",Замеры!T1268)</f>
        <v xml:space="preserve"> </v>
      </c>
      <c r="O1272" s="29" t="str">
        <f>Замеры!U1268</f>
        <v xml:space="preserve"> </v>
      </c>
      <c r="P1272" s="29" t="str">
        <f>Замеры!V1268</f>
        <v xml:space="preserve"> </v>
      </c>
      <c r="Q1272" s="29" t="str">
        <f>IF(Замеры!T1268=0," ","+")</f>
        <v xml:space="preserve"> </v>
      </c>
      <c r="R1272" s="32">
        <f>Замеры!S1268</f>
        <v>0</v>
      </c>
      <c r="W1272" s="33" t="e">
        <f t="shared" si="38"/>
        <v>#VALUE!</v>
      </c>
      <c r="X1272" s="31" t="s">
        <v>75</v>
      </c>
      <c r="Y1272" s="33" t="e">
        <f t="shared" si="39"/>
        <v>#VALUE!</v>
      </c>
      <c r="Z1272" s="32"/>
    </row>
    <row r="1273" spans="1:26" x14ac:dyDescent="0.3">
      <c r="A1273" s="35">
        <f>IF(Замеры!B1269=0, " ", Замеры!B1269)</f>
        <v>1264</v>
      </c>
      <c r="B1273" s="37" t="str">
        <f>CONCATENATE(Замеры!C1269,Замеры!E1269)</f>
        <v>Группа от QF</v>
      </c>
      <c r="C1273" s="35" t="str">
        <f>IF(Замеры!H1269=0," ", Замеры!H1269)</f>
        <v xml:space="preserve"> </v>
      </c>
      <c r="D1273" s="29" t="str">
        <f>IF(Замеры!T1269=0, " ", Замеры!R1269)</f>
        <v xml:space="preserve"> </v>
      </c>
      <c r="E1273" s="29" t="str">
        <f>CONCATENATE(Замеры!N1269,Замеры!Q1269,Замеры!P1269)</f>
        <v xml:space="preserve"> </v>
      </c>
      <c r="F1273" s="30" t="str">
        <f>IF(Замеры!T1269=0," ","---")</f>
        <v xml:space="preserve"> </v>
      </c>
      <c r="G1273" s="31" t="str">
        <f>IF(Замеры!T1269=0," ",Замеры!I1269)</f>
        <v xml:space="preserve"> </v>
      </c>
      <c r="H1273" s="31" t="str">
        <f>CONCATENATE(Замеры!AE1269,Замеры!U1269,Замеры!AF1269)</f>
        <v>0 0</v>
      </c>
      <c r="I1273" s="29" t="str">
        <f>CONCATENATE(Замеры!AC1269,Замеры!U1269,Замеры!AD1269)</f>
        <v>0 0</v>
      </c>
      <c r="J1273" s="31" t="str">
        <f>IF(Замеры!T1269=0," ",G1273*2.55)</f>
        <v xml:space="preserve"> </v>
      </c>
      <c r="K1273" s="29" t="str">
        <f>IF(Замеры!T1269=0," ",Замеры!AA1269)</f>
        <v xml:space="preserve"> </v>
      </c>
      <c r="L1273" s="29" t="str">
        <f>IF(Замеры!T1269=0," ",Замеры!AB1269)</f>
        <v xml:space="preserve"> </v>
      </c>
      <c r="M1273" s="29" t="str">
        <f>IF(Замеры!T1269=0," ",0.1)</f>
        <v xml:space="preserve"> </v>
      </c>
      <c r="N1273" s="29" t="str">
        <f>IF(Замеры!T1269=0," ",Замеры!T1269)</f>
        <v xml:space="preserve"> </v>
      </c>
      <c r="O1273" s="29" t="str">
        <f>Замеры!U1269</f>
        <v xml:space="preserve"> </v>
      </c>
      <c r="P1273" s="29" t="str">
        <f>Замеры!V1269</f>
        <v xml:space="preserve"> </v>
      </c>
      <c r="Q1273" s="29" t="str">
        <f>IF(Замеры!T1269=0," ","+")</f>
        <v xml:space="preserve"> </v>
      </c>
      <c r="R1273" s="32">
        <f>Замеры!S1269</f>
        <v>0</v>
      </c>
      <c r="W1273" s="33" t="e">
        <f t="shared" si="38"/>
        <v>#VALUE!</v>
      </c>
      <c r="X1273" s="31" t="s">
        <v>75</v>
      </c>
      <c r="Y1273" s="33" t="e">
        <f t="shared" si="39"/>
        <v>#VALUE!</v>
      </c>
      <c r="Z1273" s="32"/>
    </row>
    <row r="1274" spans="1:26" x14ac:dyDescent="0.3">
      <c r="A1274" s="35">
        <f>IF(Замеры!B1270=0, " ", Замеры!B1270)</f>
        <v>1265</v>
      </c>
      <c r="B1274" s="37" t="str">
        <f>CONCATENATE(Замеры!C1270,Замеры!E1270)</f>
        <v>Группа от QF</v>
      </c>
      <c r="C1274" s="35" t="str">
        <f>IF(Замеры!H1270=0," ", Замеры!H1270)</f>
        <v xml:space="preserve"> </v>
      </c>
      <c r="D1274" s="29" t="str">
        <f>IF(Замеры!T1270=0, " ", Замеры!R1270)</f>
        <v xml:space="preserve"> </v>
      </c>
      <c r="E1274" s="29" t="str">
        <f>CONCATENATE(Замеры!N1270,Замеры!Q1270,Замеры!P1270)</f>
        <v xml:space="preserve"> </v>
      </c>
      <c r="F1274" s="30" t="str">
        <f>IF(Замеры!T1270=0," ","---")</f>
        <v xml:space="preserve"> </v>
      </c>
      <c r="G1274" s="31" t="str">
        <f>IF(Замеры!T1270=0," ",Замеры!I1270)</f>
        <v xml:space="preserve"> </v>
      </c>
      <c r="H1274" s="31" t="str">
        <f>CONCATENATE(Замеры!AE1270,Замеры!U1270,Замеры!AF1270)</f>
        <v>0 0</v>
      </c>
      <c r="I1274" s="29" t="str">
        <f>CONCATENATE(Замеры!AC1270,Замеры!U1270,Замеры!AD1270)</f>
        <v>0 0</v>
      </c>
      <c r="J1274" s="31" t="str">
        <f>IF(Замеры!T1270=0," ",G1274*2.55)</f>
        <v xml:space="preserve"> </v>
      </c>
      <c r="K1274" s="29" t="str">
        <f>IF(Замеры!T1270=0," ",Замеры!AA1270)</f>
        <v xml:space="preserve"> </v>
      </c>
      <c r="L1274" s="29" t="str">
        <f>IF(Замеры!T1270=0," ",Замеры!AB1270)</f>
        <v xml:space="preserve"> </v>
      </c>
      <c r="M1274" s="29" t="str">
        <f>IF(Замеры!T1270=0," ",0.1)</f>
        <v xml:space="preserve"> </v>
      </c>
      <c r="N1274" s="29" t="str">
        <f>IF(Замеры!T1270=0," ",Замеры!T1270)</f>
        <v xml:space="preserve"> </v>
      </c>
      <c r="O1274" s="29" t="str">
        <f>Замеры!U1270</f>
        <v xml:space="preserve"> </v>
      </c>
      <c r="P1274" s="29" t="str">
        <f>Замеры!V1270</f>
        <v xml:space="preserve"> </v>
      </c>
      <c r="Q1274" s="29" t="str">
        <f>IF(Замеры!T1270=0," ","+")</f>
        <v xml:space="preserve"> </v>
      </c>
      <c r="R1274" s="32">
        <f>Замеры!S1270</f>
        <v>0</v>
      </c>
      <c r="W1274" s="33" t="e">
        <f t="shared" si="38"/>
        <v>#VALUE!</v>
      </c>
      <c r="X1274" s="31" t="s">
        <v>75</v>
      </c>
      <c r="Y1274" s="33" t="e">
        <f t="shared" si="39"/>
        <v>#VALUE!</v>
      </c>
      <c r="Z1274" s="32"/>
    </row>
    <row r="1275" spans="1:26" x14ac:dyDescent="0.3">
      <c r="A1275" s="35">
        <f>IF(Замеры!B1271=0, " ", Замеры!B1271)</f>
        <v>1266</v>
      </c>
      <c r="B1275" s="37" t="str">
        <f>CONCATENATE(Замеры!C1271,Замеры!E1271)</f>
        <v>Группа от QF</v>
      </c>
      <c r="C1275" s="35" t="str">
        <f>IF(Замеры!H1271=0," ", Замеры!H1271)</f>
        <v xml:space="preserve"> </v>
      </c>
      <c r="D1275" s="29" t="str">
        <f>IF(Замеры!T1271=0, " ", Замеры!R1271)</f>
        <v xml:space="preserve"> </v>
      </c>
      <c r="E1275" s="29" t="str">
        <f>CONCATENATE(Замеры!N1271,Замеры!Q1271,Замеры!P1271)</f>
        <v xml:space="preserve"> </v>
      </c>
      <c r="F1275" s="30" t="str">
        <f>IF(Замеры!T1271=0," ","---")</f>
        <v xml:space="preserve"> </v>
      </c>
      <c r="G1275" s="31" t="str">
        <f>IF(Замеры!T1271=0," ",Замеры!I1271)</f>
        <v xml:space="preserve"> </v>
      </c>
      <c r="H1275" s="31" t="str">
        <f>CONCATENATE(Замеры!AE1271,Замеры!U1271,Замеры!AF1271)</f>
        <v>0 0</v>
      </c>
      <c r="I1275" s="29" t="str">
        <f>CONCATENATE(Замеры!AC1271,Замеры!U1271,Замеры!AD1271)</f>
        <v>0 0</v>
      </c>
      <c r="J1275" s="31" t="str">
        <f>IF(Замеры!T1271=0," ",G1275*2.55)</f>
        <v xml:space="preserve"> </v>
      </c>
      <c r="K1275" s="29" t="str">
        <f>IF(Замеры!T1271=0," ",Замеры!AA1271)</f>
        <v xml:space="preserve"> </v>
      </c>
      <c r="L1275" s="29" t="str">
        <f>IF(Замеры!T1271=0," ",Замеры!AB1271)</f>
        <v xml:space="preserve"> </v>
      </c>
      <c r="M1275" s="29" t="str">
        <f>IF(Замеры!T1271=0," ",0.1)</f>
        <v xml:space="preserve"> </v>
      </c>
      <c r="N1275" s="29" t="str">
        <f>IF(Замеры!T1271=0," ",Замеры!T1271)</f>
        <v xml:space="preserve"> </v>
      </c>
      <c r="O1275" s="29" t="str">
        <f>Замеры!U1271</f>
        <v xml:space="preserve"> </v>
      </c>
      <c r="P1275" s="29" t="str">
        <f>Замеры!V1271</f>
        <v xml:space="preserve"> </v>
      </c>
      <c r="Q1275" s="29" t="str">
        <f>IF(Замеры!T1271=0," ","+")</f>
        <v xml:space="preserve"> </v>
      </c>
      <c r="R1275" s="32">
        <f>Замеры!S1271</f>
        <v>0</v>
      </c>
      <c r="W1275" s="33" t="e">
        <f t="shared" si="38"/>
        <v>#VALUE!</v>
      </c>
      <c r="X1275" s="31" t="s">
        <v>75</v>
      </c>
      <c r="Y1275" s="33" t="e">
        <f t="shared" si="39"/>
        <v>#VALUE!</v>
      </c>
      <c r="Z1275" s="32"/>
    </row>
    <row r="1276" spans="1:26" x14ac:dyDescent="0.3">
      <c r="A1276" s="35">
        <f>IF(Замеры!B1272=0, " ", Замеры!B1272)</f>
        <v>1267</v>
      </c>
      <c r="B1276" s="37" t="str">
        <f>CONCATENATE(Замеры!C1272,Замеры!E1272)</f>
        <v>Группа от QF</v>
      </c>
      <c r="C1276" s="35" t="str">
        <f>IF(Замеры!H1272=0," ", Замеры!H1272)</f>
        <v xml:space="preserve"> </v>
      </c>
      <c r="D1276" s="29" t="str">
        <f>IF(Замеры!T1272=0, " ", Замеры!R1272)</f>
        <v xml:space="preserve"> </v>
      </c>
      <c r="E1276" s="29" t="str">
        <f>CONCATENATE(Замеры!N1272,Замеры!Q1272,Замеры!P1272)</f>
        <v xml:space="preserve"> </v>
      </c>
      <c r="F1276" s="30" t="str">
        <f>IF(Замеры!T1272=0," ","---")</f>
        <v xml:space="preserve"> </v>
      </c>
      <c r="G1276" s="31" t="str">
        <f>IF(Замеры!T1272=0," ",Замеры!I1272)</f>
        <v xml:space="preserve"> </v>
      </c>
      <c r="H1276" s="31" t="str">
        <f>CONCATENATE(Замеры!AE1272,Замеры!U1272,Замеры!AF1272)</f>
        <v>0 0</v>
      </c>
      <c r="I1276" s="29" t="str">
        <f>CONCATENATE(Замеры!AC1272,Замеры!U1272,Замеры!AD1272)</f>
        <v>0 0</v>
      </c>
      <c r="J1276" s="31" t="str">
        <f>IF(Замеры!T1272=0," ",G1276*2.55)</f>
        <v xml:space="preserve"> </v>
      </c>
      <c r="K1276" s="29" t="str">
        <f>IF(Замеры!T1272=0," ",Замеры!AA1272)</f>
        <v xml:space="preserve"> </v>
      </c>
      <c r="L1276" s="29" t="str">
        <f>IF(Замеры!T1272=0," ",Замеры!AB1272)</f>
        <v xml:space="preserve"> </v>
      </c>
      <c r="M1276" s="29" t="str">
        <f>IF(Замеры!T1272=0," ",0.1)</f>
        <v xml:space="preserve"> </v>
      </c>
      <c r="N1276" s="29" t="str">
        <f>IF(Замеры!T1272=0," ",Замеры!T1272)</f>
        <v xml:space="preserve"> </v>
      </c>
      <c r="O1276" s="29" t="str">
        <f>Замеры!U1272</f>
        <v xml:space="preserve"> </v>
      </c>
      <c r="P1276" s="29" t="str">
        <f>Замеры!V1272</f>
        <v xml:space="preserve"> </v>
      </c>
      <c r="Q1276" s="29" t="str">
        <f>IF(Замеры!T1272=0," ","+")</f>
        <v xml:space="preserve"> </v>
      </c>
      <c r="R1276" s="32">
        <f>Замеры!S1272</f>
        <v>0</v>
      </c>
      <c r="W1276" s="33" t="e">
        <f t="shared" si="38"/>
        <v>#VALUE!</v>
      </c>
      <c r="X1276" s="31" t="s">
        <v>75</v>
      </c>
      <c r="Y1276" s="33" t="e">
        <f t="shared" si="39"/>
        <v>#VALUE!</v>
      </c>
      <c r="Z1276" s="32"/>
    </row>
    <row r="1277" spans="1:26" x14ac:dyDescent="0.3">
      <c r="A1277" s="35">
        <f>IF(Замеры!B1273=0, " ", Замеры!B1273)</f>
        <v>1268</v>
      </c>
      <c r="B1277" s="37" t="str">
        <f>CONCATENATE(Замеры!C1273,Замеры!E1273)</f>
        <v>Группа от QF</v>
      </c>
      <c r="C1277" s="35" t="str">
        <f>IF(Замеры!H1273=0," ", Замеры!H1273)</f>
        <v xml:space="preserve"> </v>
      </c>
      <c r="D1277" s="29" t="str">
        <f>IF(Замеры!T1273=0, " ", Замеры!R1273)</f>
        <v xml:space="preserve"> </v>
      </c>
      <c r="E1277" s="29" t="str">
        <f>CONCATENATE(Замеры!N1273,Замеры!Q1273,Замеры!P1273)</f>
        <v xml:space="preserve"> </v>
      </c>
      <c r="F1277" s="30" t="str">
        <f>IF(Замеры!T1273=0," ","---")</f>
        <v xml:space="preserve"> </v>
      </c>
      <c r="G1277" s="31" t="str">
        <f>IF(Замеры!T1273=0," ",Замеры!I1273)</f>
        <v xml:space="preserve"> </v>
      </c>
      <c r="H1277" s="31" t="str">
        <f>CONCATENATE(Замеры!AE1273,Замеры!U1273,Замеры!AF1273)</f>
        <v>0 0</v>
      </c>
      <c r="I1277" s="29" t="str">
        <f>CONCATENATE(Замеры!AC1273,Замеры!U1273,Замеры!AD1273)</f>
        <v>0 0</v>
      </c>
      <c r="J1277" s="31" t="str">
        <f>IF(Замеры!T1273=0," ",G1277*2.55)</f>
        <v xml:space="preserve"> </v>
      </c>
      <c r="K1277" s="29" t="str">
        <f>IF(Замеры!T1273=0," ",Замеры!AA1273)</f>
        <v xml:space="preserve"> </v>
      </c>
      <c r="L1277" s="29" t="str">
        <f>IF(Замеры!T1273=0," ",Замеры!AB1273)</f>
        <v xml:space="preserve"> </v>
      </c>
      <c r="M1277" s="29" t="str">
        <f>IF(Замеры!T1273=0," ",0.1)</f>
        <v xml:space="preserve"> </v>
      </c>
      <c r="N1277" s="29" t="str">
        <f>IF(Замеры!T1273=0," ",Замеры!T1273)</f>
        <v xml:space="preserve"> </v>
      </c>
      <c r="O1277" s="29" t="str">
        <f>Замеры!U1273</f>
        <v xml:space="preserve"> </v>
      </c>
      <c r="P1277" s="29" t="str">
        <f>Замеры!V1273</f>
        <v xml:space="preserve"> </v>
      </c>
      <c r="Q1277" s="29" t="str">
        <f>IF(Замеры!T1273=0," ","+")</f>
        <v xml:space="preserve"> </v>
      </c>
      <c r="R1277" s="32">
        <f>Замеры!S1273</f>
        <v>0</v>
      </c>
      <c r="W1277" s="33" t="e">
        <f t="shared" si="38"/>
        <v>#VALUE!</v>
      </c>
      <c r="X1277" s="31" t="s">
        <v>75</v>
      </c>
      <c r="Y1277" s="33" t="e">
        <f t="shared" si="39"/>
        <v>#VALUE!</v>
      </c>
      <c r="Z1277" s="32"/>
    </row>
    <row r="1278" spans="1:26" x14ac:dyDescent="0.3">
      <c r="A1278" s="35">
        <f>IF(Замеры!B1274=0, " ", Замеры!B1274)</f>
        <v>1269</v>
      </c>
      <c r="B1278" s="37" t="str">
        <f>CONCATENATE(Замеры!C1274,Замеры!E1274)</f>
        <v>Группа от QF</v>
      </c>
      <c r="C1278" s="35" t="str">
        <f>IF(Замеры!H1274=0," ", Замеры!H1274)</f>
        <v xml:space="preserve"> </v>
      </c>
      <c r="D1278" s="29" t="str">
        <f>IF(Замеры!T1274=0, " ", Замеры!R1274)</f>
        <v xml:space="preserve"> </v>
      </c>
      <c r="E1278" s="29" t="str">
        <f>CONCATENATE(Замеры!N1274,Замеры!Q1274,Замеры!P1274)</f>
        <v xml:space="preserve"> </v>
      </c>
      <c r="F1278" s="30" t="str">
        <f>IF(Замеры!T1274=0," ","---")</f>
        <v xml:space="preserve"> </v>
      </c>
      <c r="G1278" s="31" t="str">
        <f>IF(Замеры!T1274=0," ",Замеры!I1274)</f>
        <v xml:space="preserve"> </v>
      </c>
      <c r="H1278" s="31" t="str">
        <f>CONCATENATE(Замеры!AE1274,Замеры!U1274,Замеры!AF1274)</f>
        <v>0 0</v>
      </c>
      <c r="I1278" s="29" t="str">
        <f>CONCATENATE(Замеры!AC1274,Замеры!U1274,Замеры!AD1274)</f>
        <v>0 0</v>
      </c>
      <c r="J1278" s="31" t="str">
        <f>IF(Замеры!T1274=0," ",G1278*2.55)</f>
        <v xml:space="preserve"> </v>
      </c>
      <c r="K1278" s="29" t="str">
        <f>IF(Замеры!T1274=0," ",Замеры!AA1274)</f>
        <v xml:space="preserve"> </v>
      </c>
      <c r="L1278" s="29" t="str">
        <f>IF(Замеры!T1274=0," ",Замеры!AB1274)</f>
        <v xml:space="preserve"> </v>
      </c>
      <c r="M1278" s="29" t="str">
        <f>IF(Замеры!T1274=0," ",0.1)</f>
        <v xml:space="preserve"> </v>
      </c>
      <c r="N1278" s="29" t="str">
        <f>IF(Замеры!T1274=0," ",Замеры!T1274)</f>
        <v xml:space="preserve"> </v>
      </c>
      <c r="O1278" s="29" t="str">
        <f>Замеры!U1274</f>
        <v xml:space="preserve"> </v>
      </c>
      <c r="P1278" s="29" t="str">
        <f>Замеры!V1274</f>
        <v xml:space="preserve"> </v>
      </c>
      <c r="Q1278" s="29" t="str">
        <f>IF(Замеры!T1274=0," ","+")</f>
        <v xml:space="preserve"> </v>
      </c>
      <c r="R1278" s="32">
        <f>Замеры!S1274</f>
        <v>0</v>
      </c>
      <c r="W1278" s="33" t="e">
        <f t="shared" si="38"/>
        <v>#VALUE!</v>
      </c>
      <c r="X1278" s="31" t="s">
        <v>75</v>
      </c>
      <c r="Y1278" s="33" t="e">
        <f t="shared" si="39"/>
        <v>#VALUE!</v>
      </c>
      <c r="Z1278" s="32"/>
    </row>
    <row r="1279" spans="1:26" x14ac:dyDescent="0.3">
      <c r="A1279" s="35">
        <f>IF(Замеры!B1275=0, " ", Замеры!B1275)</f>
        <v>1270</v>
      </c>
      <c r="B1279" s="37" t="str">
        <f>CONCATENATE(Замеры!C1275,Замеры!E1275)</f>
        <v>Группа от QF</v>
      </c>
      <c r="C1279" s="35" t="str">
        <f>IF(Замеры!H1275=0," ", Замеры!H1275)</f>
        <v xml:space="preserve"> </v>
      </c>
      <c r="D1279" s="29" t="str">
        <f>IF(Замеры!T1275=0, " ", Замеры!R1275)</f>
        <v xml:space="preserve"> </v>
      </c>
      <c r="E1279" s="29" t="str">
        <f>CONCATENATE(Замеры!N1275,Замеры!Q1275,Замеры!P1275)</f>
        <v xml:space="preserve"> </v>
      </c>
      <c r="F1279" s="30" t="str">
        <f>IF(Замеры!T1275=0," ","---")</f>
        <v xml:space="preserve"> </v>
      </c>
      <c r="G1279" s="31" t="str">
        <f>IF(Замеры!T1275=0," ",Замеры!I1275)</f>
        <v xml:space="preserve"> </v>
      </c>
      <c r="H1279" s="31" t="str">
        <f>CONCATENATE(Замеры!AE1275,Замеры!U1275,Замеры!AF1275)</f>
        <v>0 0</v>
      </c>
      <c r="I1279" s="29" t="str">
        <f>CONCATENATE(Замеры!AC1275,Замеры!U1275,Замеры!AD1275)</f>
        <v>0 0</v>
      </c>
      <c r="J1279" s="31" t="str">
        <f>IF(Замеры!T1275=0," ",G1279*2.55)</f>
        <v xml:space="preserve"> </v>
      </c>
      <c r="K1279" s="29" t="str">
        <f>IF(Замеры!T1275=0," ",Замеры!AA1275)</f>
        <v xml:space="preserve"> </v>
      </c>
      <c r="L1279" s="29" t="str">
        <f>IF(Замеры!T1275=0," ",Замеры!AB1275)</f>
        <v xml:space="preserve"> </v>
      </c>
      <c r="M1279" s="29" t="str">
        <f>IF(Замеры!T1275=0," ",0.1)</f>
        <v xml:space="preserve"> </v>
      </c>
      <c r="N1279" s="29" t="str">
        <f>IF(Замеры!T1275=0," ",Замеры!T1275)</f>
        <v xml:space="preserve"> </v>
      </c>
      <c r="O1279" s="29" t="str">
        <f>Замеры!U1275</f>
        <v xml:space="preserve"> </v>
      </c>
      <c r="P1279" s="29" t="str">
        <f>Замеры!V1275</f>
        <v xml:space="preserve"> </v>
      </c>
      <c r="Q1279" s="29" t="str">
        <f>IF(Замеры!T1275=0," ","+")</f>
        <v xml:space="preserve"> </v>
      </c>
      <c r="R1279" s="32">
        <f>Замеры!S1275</f>
        <v>0</v>
      </c>
      <c r="W1279" s="33" t="e">
        <f t="shared" si="38"/>
        <v>#VALUE!</v>
      </c>
      <c r="X1279" s="31" t="s">
        <v>75</v>
      </c>
      <c r="Y1279" s="33" t="e">
        <f t="shared" si="39"/>
        <v>#VALUE!</v>
      </c>
      <c r="Z1279" s="32"/>
    </row>
    <row r="1280" spans="1:26" x14ac:dyDescent="0.3">
      <c r="A1280" s="35">
        <f>IF(Замеры!B1276=0, " ", Замеры!B1276)</f>
        <v>1271</v>
      </c>
      <c r="B1280" s="37" t="str">
        <f>CONCATENATE(Замеры!C1276,Замеры!E1276)</f>
        <v>Группа от QF</v>
      </c>
      <c r="C1280" s="35" t="str">
        <f>IF(Замеры!H1276=0," ", Замеры!H1276)</f>
        <v xml:space="preserve"> </v>
      </c>
      <c r="D1280" s="29" t="str">
        <f>IF(Замеры!T1276=0, " ", Замеры!R1276)</f>
        <v xml:space="preserve"> </v>
      </c>
      <c r="E1280" s="29" t="str">
        <f>CONCATENATE(Замеры!N1276,Замеры!Q1276,Замеры!P1276)</f>
        <v xml:space="preserve"> </v>
      </c>
      <c r="F1280" s="30" t="str">
        <f>IF(Замеры!T1276=0," ","---")</f>
        <v xml:space="preserve"> </v>
      </c>
      <c r="G1280" s="31" t="str">
        <f>IF(Замеры!T1276=0," ",Замеры!I1276)</f>
        <v xml:space="preserve"> </v>
      </c>
      <c r="H1280" s="31" t="str">
        <f>CONCATENATE(Замеры!AE1276,Замеры!U1276,Замеры!AF1276)</f>
        <v>0 0</v>
      </c>
      <c r="I1280" s="29" t="str">
        <f>CONCATENATE(Замеры!AC1276,Замеры!U1276,Замеры!AD1276)</f>
        <v>0 0</v>
      </c>
      <c r="J1280" s="31" t="str">
        <f>IF(Замеры!T1276=0," ",G1280*2.55)</f>
        <v xml:space="preserve"> </v>
      </c>
      <c r="K1280" s="29" t="str">
        <f>IF(Замеры!T1276=0," ",Замеры!AA1276)</f>
        <v xml:space="preserve"> </v>
      </c>
      <c r="L1280" s="29" t="str">
        <f>IF(Замеры!T1276=0," ",Замеры!AB1276)</f>
        <v xml:space="preserve"> </v>
      </c>
      <c r="M1280" s="29" t="str">
        <f>IF(Замеры!T1276=0," ",0.1)</f>
        <v xml:space="preserve"> </v>
      </c>
      <c r="N1280" s="29" t="str">
        <f>IF(Замеры!T1276=0," ",Замеры!T1276)</f>
        <v xml:space="preserve"> </v>
      </c>
      <c r="O1280" s="29" t="str">
        <f>Замеры!U1276</f>
        <v xml:space="preserve"> </v>
      </c>
      <c r="P1280" s="29" t="str">
        <f>Замеры!V1276</f>
        <v xml:space="preserve"> </v>
      </c>
      <c r="Q1280" s="29" t="str">
        <f>IF(Замеры!T1276=0," ","+")</f>
        <v xml:space="preserve"> </v>
      </c>
      <c r="R1280" s="32">
        <f>Замеры!S1276</f>
        <v>0</v>
      </c>
      <c r="W1280" s="33" t="e">
        <f t="shared" si="38"/>
        <v>#VALUE!</v>
      </c>
      <c r="X1280" s="31" t="s">
        <v>75</v>
      </c>
      <c r="Y1280" s="33" t="e">
        <f t="shared" si="39"/>
        <v>#VALUE!</v>
      </c>
      <c r="Z1280" s="32"/>
    </row>
    <row r="1281" spans="1:26" x14ac:dyDescent="0.3">
      <c r="A1281" s="35">
        <f>IF(Замеры!B1277=0, " ", Замеры!B1277)</f>
        <v>1272</v>
      </c>
      <c r="B1281" s="37" t="str">
        <f>CONCATENATE(Замеры!C1277,Замеры!E1277)</f>
        <v>Группа от QF</v>
      </c>
      <c r="C1281" s="35" t="str">
        <f>IF(Замеры!H1277=0," ", Замеры!H1277)</f>
        <v xml:space="preserve"> </v>
      </c>
      <c r="D1281" s="29" t="str">
        <f>IF(Замеры!T1277=0, " ", Замеры!R1277)</f>
        <v xml:space="preserve"> </v>
      </c>
      <c r="E1281" s="29" t="str">
        <f>CONCATENATE(Замеры!N1277,Замеры!Q1277,Замеры!P1277)</f>
        <v xml:space="preserve"> </v>
      </c>
      <c r="F1281" s="30" t="str">
        <f>IF(Замеры!T1277=0," ","---")</f>
        <v xml:space="preserve"> </v>
      </c>
      <c r="G1281" s="31" t="str">
        <f>IF(Замеры!T1277=0," ",Замеры!I1277)</f>
        <v xml:space="preserve"> </v>
      </c>
      <c r="H1281" s="31" t="str">
        <f>CONCATENATE(Замеры!AE1277,Замеры!U1277,Замеры!AF1277)</f>
        <v>0 0</v>
      </c>
      <c r="I1281" s="29" t="str">
        <f>CONCATENATE(Замеры!AC1277,Замеры!U1277,Замеры!AD1277)</f>
        <v>0 0</v>
      </c>
      <c r="J1281" s="31" t="str">
        <f>IF(Замеры!T1277=0," ",G1281*2.55)</f>
        <v xml:space="preserve"> </v>
      </c>
      <c r="K1281" s="29" t="str">
        <f>IF(Замеры!T1277=0," ",Замеры!AA1277)</f>
        <v xml:space="preserve"> </v>
      </c>
      <c r="L1281" s="29" t="str">
        <f>IF(Замеры!T1277=0," ",Замеры!AB1277)</f>
        <v xml:space="preserve"> </v>
      </c>
      <c r="M1281" s="29" t="str">
        <f>IF(Замеры!T1277=0," ",0.1)</f>
        <v xml:space="preserve"> </v>
      </c>
      <c r="N1281" s="29" t="str">
        <f>IF(Замеры!T1277=0," ",Замеры!T1277)</f>
        <v xml:space="preserve"> </v>
      </c>
      <c r="O1281" s="29" t="str">
        <f>Замеры!U1277</f>
        <v xml:space="preserve"> </v>
      </c>
      <c r="P1281" s="29" t="str">
        <f>Замеры!V1277</f>
        <v xml:space="preserve"> </v>
      </c>
      <c r="Q1281" s="29" t="str">
        <f>IF(Замеры!T1277=0," ","+")</f>
        <v xml:space="preserve"> </v>
      </c>
      <c r="R1281" s="32">
        <f>Замеры!S1277</f>
        <v>0</v>
      </c>
      <c r="W1281" s="33" t="e">
        <f t="shared" si="38"/>
        <v>#VALUE!</v>
      </c>
      <c r="X1281" s="31" t="s">
        <v>75</v>
      </c>
      <c r="Y1281" s="33" t="e">
        <f t="shared" si="39"/>
        <v>#VALUE!</v>
      </c>
      <c r="Z1281" s="32"/>
    </row>
    <row r="1282" spans="1:26" x14ac:dyDescent="0.3">
      <c r="A1282" s="35">
        <f>IF(Замеры!B1278=0, " ", Замеры!B1278)</f>
        <v>1273</v>
      </c>
      <c r="B1282" s="37" t="str">
        <f>CONCATENATE(Замеры!C1278,Замеры!E1278)</f>
        <v>Группа от QF</v>
      </c>
      <c r="C1282" s="35" t="str">
        <f>IF(Замеры!H1278=0," ", Замеры!H1278)</f>
        <v xml:space="preserve"> </v>
      </c>
      <c r="D1282" s="29" t="str">
        <f>IF(Замеры!T1278=0, " ", Замеры!R1278)</f>
        <v xml:space="preserve"> </v>
      </c>
      <c r="E1282" s="29" t="str">
        <f>CONCATENATE(Замеры!N1278,Замеры!Q1278,Замеры!P1278)</f>
        <v xml:space="preserve"> </v>
      </c>
      <c r="F1282" s="30" t="str">
        <f>IF(Замеры!T1278=0," ","---")</f>
        <v xml:space="preserve"> </v>
      </c>
      <c r="G1282" s="31" t="str">
        <f>IF(Замеры!T1278=0," ",Замеры!I1278)</f>
        <v xml:space="preserve"> </v>
      </c>
      <c r="H1282" s="31" t="str">
        <f>CONCATENATE(Замеры!AE1278,Замеры!U1278,Замеры!AF1278)</f>
        <v>0 0</v>
      </c>
      <c r="I1282" s="29" t="str">
        <f>CONCATENATE(Замеры!AC1278,Замеры!U1278,Замеры!AD1278)</f>
        <v>0 0</v>
      </c>
      <c r="J1282" s="31" t="str">
        <f>IF(Замеры!T1278=0," ",G1282*2.55)</f>
        <v xml:space="preserve"> </v>
      </c>
      <c r="K1282" s="29" t="str">
        <f>IF(Замеры!T1278=0," ",Замеры!AA1278)</f>
        <v xml:space="preserve"> </v>
      </c>
      <c r="L1282" s="29" t="str">
        <f>IF(Замеры!T1278=0," ",Замеры!AB1278)</f>
        <v xml:space="preserve"> </v>
      </c>
      <c r="M1282" s="29" t="str">
        <f>IF(Замеры!T1278=0," ",0.1)</f>
        <v xml:space="preserve"> </v>
      </c>
      <c r="N1282" s="29" t="str">
        <f>IF(Замеры!T1278=0," ",Замеры!T1278)</f>
        <v xml:space="preserve"> </v>
      </c>
      <c r="O1282" s="29" t="str">
        <f>Замеры!U1278</f>
        <v xml:space="preserve"> </v>
      </c>
      <c r="P1282" s="29" t="str">
        <f>Замеры!V1278</f>
        <v xml:space="preserve"> </v>
      </c>
      <c r="Q1282" s="29" t="str">
        <f>IF(Замеры!T1278=0," ","+")</f>
        <v xml:space="preserve"> </v>
      </c>
      <c r="R1282" s="32">
        <f>Замеры!S1278</f>
        <v>0</v>
      </c>
      <c r="W1282" s="33" t="e">
        <f t="shared" si="38"/>
        <v>#VALUE!</v>
      </c>
      <c r="X1282" s="31" t="s">
        <v>75</v>
      </c>
      <c r="Y1282" s="33" t="e">
        <f t="shared" si="39"/>
        <v>#VALUE!</v>
      </c>
      <c r="Z1282" s="32"/>
    </row>
    <row r="1283" spans="1:26" x14ac:dyDescent="0.3">
      <c r="A1283" s="35">
        <f>IF(Замеры!B1279=0, " ", Замеры!B1279)</f>
        <v>1274</v>
      </c>
      <c r="B1283" s="37" t="str">
        <f>CONCATENATE(Замеры!C1279,Замеры!E1279)</f>
        <v>Группа от QF</v>
      </c>
      <c r="C1283" s="35" t="str">
        <f>IF(Замеры!H1279=0," ", Замеры!H1279)</f>
        <v xml:space="preserve"> </v>
      </c>
      <c r="D1283" s="29" t="str">
        <f>IF(Замеры!T1279=0, " ", Замеры!R1279)</f>
        <v xml:space="preserve"> </v>
      </c>
      <c r="E1283" s="29" t="str">
        <f>CONCATENATE(Замеры!N1279,Замеры!Q1279,Замеры!P1279)</f>
        <v xml:space="preserve"> </v>
      </c>
      <c r="F1283" s="30" t="str">
        <f>IF(Замеры!T1279=0," ","---")</f>
        <v xml:space="preserve"> </v>
      </c>
      <c r="G1283" s="31" t="str">
        <f>IF(Замеры!T1279=0," ",Замеры!I1279)</f>
        <v xml:space="preserve"> </v>
      </c>
      <c r="H1283" s="31" t="str">
        <f>CONCATENATE(Замеры!AE1279,Замеры!U1279,Замеры!AF1279)</f>
        <v>0 0</v>
      </c>
      <c r="I1283" s="29" t="str">
        <f>CONCATENATE(Замеры!AC1279,Замеры!U1279,Замеры!AD1279)</f>
        <v>0 0</v>
      </c>
      <c r="J1283" s="31" t="str">
        <f>IF(Замеры!T1279=0," ",G1283*2.55)</f>
        <v xml:space="preserve"> </v>
      </c>
      <c r="K1283" s="29" t="str">
        <f>IF(Замеры!T1279=0," ",Замеры!AA1279)</f>
        <v xml:space="preserve"> </v>
      </c>
      <c r="L1283" s="29" t="str">
        <f>IF(Замеры!T1279=0," ",Замеры!AB1279)</f>
        <v xml:space="preserve"> </v>
      </c>
      <c r="M1283" s="29" t="str">
        <f>IF(Замеры!T1279=0," ",0.1)</f>
        <v xml:space="preserve"> </v>
      </c>
      <c r="N1283" s="29" t="str">
        <f>IF(Замеры!T1279=0," ",Замеры!T1279)</f>
        <v xml:space="preserve"> </v>
      </c>
      <c r="O1283" s="29" t="str">
        <f>Замеры!U1279</f>
        <v xml:space="preserve"> </v>
      </c>
      <c r="P1283" s="29" t="str">
        <f>Замеры!V1279</f>
        <v xml:space="preserve"> </v>
      </c>
      <c r="Q1283" s="29" t="str">
        <f>IF(Замеры!T1279=0," ","+")</f>
        <v xml:space="preserve"> </v>
      </c>
      <c r="R1283" s="32">
        <f>Замеры!S1279</f>
        <v>0</v>
      </c>
      <c r="W1283" s="33" t="e">
        <f t="shared" si="38"/>
        <v>#VALUE!</v>
      </c>
      <c r="X1283" s="31" t="s">
        <v>75</v>
      </c>
      <c r="Y1283" s="33" t="e">
        <f t="shared" si="39"/>
        <v>#VALUE!</v>
      </c>
      <c r="Z1283" s="32"/>
    </row>
    <row r="1284" spans="1:26" x14ac:dyDescent="0.3">
      <c r="A1284" s="35">
        <f>IF(Замеры!B1280=0, " ", Замеры!B1280)</f>
        <v>1275</v>
      </c>
      <c r="B1284" s="37" t="str">
        <f>CONCATENATE(Замеры!C1280,Замеры!E1280)</f>
        <v>Группа от QF</v>
      </c>
      <c r="C1284" s="35" t="str">
        <f>IF(Замеры!H1280=0," ", Замеры!H1280)</f>
        <v xml:space="preserve"> </v>
      </c>
      <c r="D1284" s="29" t="str">
        <f>IF(Замеры!T1280=0, " ", Замеры!R1280)</f>
        <v xml:space="preserve"> </v>
      </c>
      <c r="E1284" s="29" t="str">
        <f>CONCATENATE(Замеры!N1280,Замеры!Q1280,Замеры!P1280)</f>
        <v xml:space="preserve"> </v>
      </c>
      <c r="F1284" s="30" t="str">
        <f>IF(Замеры!T1280=0," ","---")</f>
        <v xml:space="preserve"> </v>
      </c>
      <c r="G1284" s="31" t="str">
        <f>IF(Замеры!T1280=0," ",Замеры!I1280)</f>
        <v xml:space="preserve"> </v>
      </c>
      <c r="H1284" s="31" t="str">
        <f>CONCATENATE(Замеры!AE1280,Замеры!U1280,Замеры!AF1280)</f>
        <v>0 0</v>
      </c>
      <c r="I1284" s="29" t="str">
        <f>CONCATENATE(Замеры!AC1280,Замеры!U1280,Замеры!AD1280)</f>
        <v>0 0</v>
      </c>
      <c r="J1284" s="31" t="str">
        <f>IF(Замеры!T1280=0," ",G1284*2.55)</f>
        <v xml:space="preserve"> </v>
      </c>
      <c r="K1284" s="29" t="str">
        <f>IF(Замеры!T1280=0," ",Замеры!AA1280)</f>
        <v xml:space="preserve"> </v>
      </c>
      <c r="L1284" s="29" t="str">
        <f>IF(Замеры!T1280=0," ",Замеры!AB1280)</f>
        <v xml:space="preserve"> </v>
      </c>
      <c r="M1284" s="29" t="str">
        <f>IF(Замеры!T1280=0," ",0.1)</f>
        <v xml:space="preserve"> </v>
      </c>
      <c r="N1284" s="29" t="str">
        <f>IF(Замеры!T1280=0," ",Замеры!T1280)</f>
        <v xml:space="preserve"> </v>
      </c>
      <c r="O1284" s="29" t="str">
        <f>Замеры!U1280</f>
        <v xml:space="preserve"> </v>
      </c>
      <c r="P1284" s="29" t="str">
        <f>Замеры!V1280</f>
        <v xml:space="preserve"> </v>
      </c>
      <c r="Q1284" s="29" t="str">
        <f>IF(Замеры!T1280=0," ","+")</f>
        <v xml:space="preserve"> </v>
      </c>
      <c r="R1284" s="32">
        <f>Замеры!S1280</f>
        <v>0</v>
      </c>
      <c r="W1284" s="33" t="e">
        <f t="shared" si="38"/>
        <v>#VALUE!</v>
      </c>
      <c r="X1284" s="31" t="s">
        <v>75</v>
      </c>
      <c r="Y1284" s="33" t="e">
        <f t="shared" si="39"/>
        <v>#VALUE!</v>
      </c>
      <c r="Z1284" s="32"/>
    </row>
    <row r="1285" spans="1:26" x14ac:dyDescent="0.3">
      <c r="A1285" s="35">
        <f>IF(Замеры!B1281=0, " ", Замеры!B1281)</f>
        <v>1276</v>
      </c>
      <c r="B1285" s="37" t="str">
        <f>CONCATENATE(Замеры!C1281,Замеры!E1281)</f>
        <v>Группа от QF</v>
      </c>
      <c r="C1285" s="35" t="str">
        <f>IF(Замеры!H1281=0," ", Замеры!H1281)</f>
        <v xml:space="preserve"> </v>
      </c>
      <c r="D1285" s="29" t="str">
        <f>IF(Замеры!T1281=0, " ", Замеры!R1281)</f>
        <v xml:space="preserve"> </v>
      </c>
      <c r="E1285" s="29" t="str">
        <f>CONCATENATE(Замеры!N1281,Замеры!Q1281,Замеры!P1281)</f>
        <v xml:space="preserve"> </v>
      </c>
      <c r="F1285" s="30" t="str">
        <f>IF(Замеры!T1281=0," ","---")</f>
        <v xml:space="preserve"> </v>
      </c>
      <c r="G1285" s="31" t="str">
        <f>IF(Замеры!T1281=0," ",Замеры!I1281)</f>
        <v xml:space="preserve"> </v>
      </c>
      <c r="H1285" s="31" t="str">
        <f>CONCATENATE(Замеры!AE1281,Замеры!U1281,Замеры!AF1281)</f>
        <v>0 0</v>
      </c>
      <c r="I1285" s="29" t="str">
        <f>CONCATENATE(Замеры!AC1281,Замеры!U1281,Замеры!AD1281)</f>
        <v>0 0</v>
      </c>
      <c r="J1285" s="31" t="str">
        <f>IF(Замеры!T1281=0," ",G1285*2.55)</f>
        <v xml:space="preserve"> </v>
      </c>
      <c r="K1285" s="29" t="str">
        <f>IF(Замеры!T1281=0," ",Замеры!AA1281)</f>
        <v xml:space="preserve"> </v>
      </c>
      <c r="L1285" s="29" t="str">
        <f>IF(Замеры!T1281=0," ",Замеры!AB1281)</f>
        <v xml:space="preserve"> </v>
      </c>
      <c r="M1285" s="29" t="str">
        <f>IF(Замеры!T1281=0," ",0.1)</f>
        <v xml:space="preserve"> </v>
      </c>
      <c r="N1285" s="29" t="str">
        <f>IF(Замеры!T1281=0," ",Замеры!T1281)</f>
        <v xml:space="preserve"> </v>
      </c>
      <c r="O1285" s="29" t="str">
        <f>Замеры!U1281</f>
        <v xml:space="preserve"> </v>
      </c>
      <c r="P1285" s="29" t="str">
        <f>Замеры!V1281</f>
        <v xml:space="preserve"> </v>
      </c>
      <c r="Q1285" s="29" t="str">
        <f>IF(Замеры!T1281=0," ","+")</f>
        <v xml:space="preserve"> </v>
      </c>
      <c r="R1285" s="32">
        <f>Замеры!S1281</f>
        <v>0</v>
      </c>
      <c r="W1285" s="33" t="e">
        <f t="shared" si="38"/>
        <v>#VALUE!</v>
      </c>
      <c r="X1285" s="31" t="s">
        <v>75</v>
      </c>
      <c r="Y1285" s="33" t="e">
        <f t="shared" si="39"/>
        <v>#VALUE!</v>
      </c>
      <c r="Z1285" s="32"/>
    </row>
    <row r="1286" spans="1:26" x14ac:dyDescent="0.3">
      <c r="A1286" s="35">
        <f>IF(Замеры!B1282=0, " ", Замеры!B1282)</f>
        <v>1277</v>
      </c>
      <c r="B1286" s="37" t="str">
        <f>CONCATENATE(Замеры!C1282,Замеры!E1282)</f>
        <v>Группа от QF</v>
      </c>
      <c r="C1286" s="35" t="str">
        <f>IF(Замеры!H1282=0," ", Замеры!H1282)</f>
        <v xml:space="preserve"> </v>
      </c>
      <c r="D1286" s="29" t="str">
        <f>IF(Замеры!T1282=0, " ", Замеры!R1282)</f>
        <v xml:space="preserve"> </v>
      </c>
      <c r="E1286" s="29" t="str">
        <f>CONCATENATE(Замеры!N1282,Замеры!Q1282,Замеры!P1282)</f>
        <v xml:space="preserve"> </v>
      </c>
      <c r="F1286" s="30" t="str">
        <f>IF(Замеры!T1282=0," ","---")</f>
        <v xml:space="preserve"> </v>
      </c>
      <c r="G1286" s="31" t="str">
        <f>IF(Замеры!T1282=0," ",Замеры!I1282)</f>
        <v xml:space="preserve"> </v>
      </c>
      <c r="H1286" s="31" t="str">
        <f>CONCATENATE(Замеры!AE1282,Замеры!U1282,Замеры!AF1282)</f>
        <v>0 0</v>
      </c>
      <c r="I1286" s="29" t="str">
        <f>CONCATENATE(Замеры!AC1282,Замеры!U1282,Замеры!AD1282)</f>
        <v>0 0</v>
      </c>
      <c r="J1286" s="31" t="str">
        <f>IF(Замеры!T1282=0," ",G1286*2.55)</f>
        <v xml:space="preserve"> </v>
      </c>
      <c r="K1286" s="29" t="str">
        <f>IF(Замеры!T1282=0," ",Замеры!AA1282)</f>
        <v xml:space="preserve"> </v>
      </c>
      <c r="L1286" s="29" t="str">
        <f>IF(Замеры!T1282=0," ",Замеры!AB1282)</f>
        <v xml:space="preserve"> </v>
      </c>
      <c r="M1286" s="29" t="str">
        <f>IF(Замеры!T1282=0," ",0.1)</f>
        <v xml:space="preserve"> </v>
      </c>
      <c r="N1286" s="29" t="str">
        <f>IF(Замеры!T1282=0," ",Замеры!T1282)</f>
        <v xml:space="preserve"> </v>
      </c>
      <c r="O1286" s="29" t="str">
        <f>Замеры!U1282</f>
        <v xml:space="preserve"> </v>
      </c>
      <c r="P1286" s="29" t="str">
        <f>Замеры!V1282</f>
        <v xml:space="preserve"> </v>
      </c>
      <c r="Q1286" s="29" t="str">
        <f>IF(Замеры!T1282=0," ","+")</f>
        <v xml:space="preserve"> </v>
      </c>
      <c r="R1286" s="32">
        <f>Замеры!S1282</f>
        <v>0</v>
      </c>
      <c r="W1286" s="33" t="e">
        <f t="shared" si="38"/>
        <v>#VALUE!</v>
      </c>
      <c r="X1286" s="31" t="s">
        <v>75</v>
      </c>
      <c r="Y1286" s="33" t="e">
        <f t="shared" si="39"/>
        <v>#VALUE!</v>
      </c>
      <c r="Z1286" s="32"/>
    </row>
    <row r="1287" spans="1:26" x14ac:dyDescent="0.3">
      <c r="A1287" s="35">
        <f>IF(Замеры!B1283=0, " ", Замеры!B1283)</f>
        <v>1278</v>
      </c>
      <c r="B1287" s="37" t="str">
        <f>CONCATENATE(Замеры!C1283,Замеры!E1283)</f>
        <v>Группа от QF</v>
      </c>
      <c r="C1287" s="35" t="str">
        <f>IF(Замеры!H1283=0," ", Замеры!H1283)</f>
        <v xml:space="preserve"> </v>
      </c>
      <c r="D1287" s="29" t="str">
        <f>IF(Замеры!T1283=0, " ", Замеры!R1283)</f>
        <v xml:space="preserve"> </v>
      </c>
      <c r="E1287" s="29" t="str">
        <f>CONCATENATE(Замеры!N1283,Замеры!Q1283,Замеры!P1283)</f>
        <v xml:space="preserve"> </v>
      </c>
      <c r="F1287" s="30" t="str">
        <f>IF(Замеры!T1283=0," ","---")</f>
        <v xml:space="preserve"> </v>
      </c>
      <c r="G1287" s="31" t="str">
        <f>IF(Замеры!T1283=0," ",Замеры!I1283)</f>
        <v xml:space="preserve"> </v>
      </c>
      <c r="H1287" s="31" t="str">
        <f>CONCATENATE(Замеры!AE1283,Замеры!U1283,Замеры!AF1283)</f>
        <v>0 0</v>
      </c>
      <c r="I1287" s="29" t="str">
        <f>CONCATENATE(Замеры!AC1283,Замеры!U1283,Замеры!AD1283)</f>
        <v>0 0</v>
      </c>
      <c r="J1287" s="31" t="str">
        <f>IF(Замеры!T1283=0," ",G1287*2.55)</f>
        <v xml:space="preserve"> </v>
      </c>
      <c r="K1287" s="29" t="str">
        <f>IF(Замеры!T1283=0," ",Замеры!AA1283)</f>
        <v xml:space="preserve"> </v>
      </c>
      <c r="L1287" s="29" t="str">
        <f>IF(Замеры!T1283=0," ",Замеры!AB1283)</f>
        <v xml:space="preserve"> </v>
      </c>
      <c r="M1287" s="29" t="str">
        <f>IF(Замеры!T1283=0," ",0.1)</f>
        <v xml:space="preserve"> </v>
      </c>
      <c r="N1287" s="29" t="str">
        <f>IF(Замеры!T1283=0," ",Замеры!T1283)</f>
        <v xml:space="preserve"> </v>
      </c>
      <c r="O1287" s="29" t="str">
        <f>Замеры!U1283</f>
        <v xml:space="preserve"> </v>
      </c>
      <c r="P1287" s="29" t="str">
        <f>Замеры!V1283</f>
        <v xml:space="preserve"> </v>
      </c>
      <c r="Q1287" s="29" t="str">
        <f>IF(Замеры!T1283=0," ","+")</f>
        <v xml:space="preserve"> </v>
      </c>
      <c r="R1287" s="32">
        <f>Замеры!S1283</f>
        <v>0</v>
      </c>
      <c r="W1287" s="33" t="e">
        <f t="shared" si="38"/>
        <v>#VALUE!</v>
      </c>
      <c r="X1287" s="31" t="s">
        <v>75</v>
      </c>
      <c r="Y1287" s="33" t="e">
        <f t="shared" si="39"/>
        <v>#VALUE!</v>
      </c>
      <c r="Z1287" s="32"/>
    </row>
    <row r="1288" spans="1:26" x14ac:dyDescent="0.3">
      <c r="A1288" s="35">
        <f>IF(Замеры!B1284=0, " ", Замеры!B1284)</f>
        <v>1279</v>
      </c>
      <c r="B1288" s="37" t="str">
        <f>CONCATENATE(Замеры!C1284,Замеры!E1284)</f>
        <v>Группа от QF</v>
      </c>
      <c r="C1288" s="35" t="str">
        <f>IF(Замеры!H1284=0," ", Замеры!H1284)</f>
        <v xml:space="preserve"> </v>
      </c>
      <c r="D1288" s="29" t="str">
        <f>IF(Замеры!T1284=0, " ", Замеры!R1284)</f>
        <v xml:space="preserve"> </v>
      </c>
      <c r="E1288" s="29" t="str">
        <f>CONCATENATE(Замеры!N1284,Замеры!Q1284,Замеры!P1284)</f>
        <v xml:space="preserve"> </v>
      </c>
      <c r="F1288" s="30" t="str">
        <f>IF(Замеры!T1284=0," ","---")</f>
        <v xml:space="preserve"> </v>
      </c>
      <c r="G1288" s="31" t="str">
        <f>IF(Замеры!T1284=0," ",Замеры!I1284)</f>
        <v xml:space="preserve"> </v>
      </c>
      <c r="H1288" s="31" t="str">
        <f>CONCATENATE(Замеры!AE1284,Замеры!U1284,Замеры!AF1284)</f>
        <v>0 0</v>
      </c>
      <c r="I1288" s="29" t="str">
        <f>CONCATENATE(Замеры!AC1284,Замеры!U1284,Замеры!AD1284)</f>
        <v>0 0</v>
      </c>
      <c r="J1288" s="31" t="str">
        <f>IF(Замеры!T1284=0," ",G1288*2.55)</f>
        <v xml:space="preserve"> </v>
      </c>
      <c r="K1288" s="29" t="str">
        <f>IF(Замеры!T1284=0," ",Замеры!AA1284)</f>
        <v xml:space="preserve"> </v>
      </c>
      <c r="L1288" s="29" t="str">
        <f>IF(Замеры!T1284=0," ",Замеры!AB1284)</f>
        <v xml:space="preserve"> </v>
      </c>
      <c r="M1288" s="29" t="str">
        <f>IF(Замеры!T1284=0," ",0.1)</f>
        <v xml:space="preserve"> </v>
      </c>
      <c r="N1288" s="29" t="str">
        <f>IF(Замеры!T1284=0," ",Замеры!T1284)</f>
        <v xml:space="preserve"> </v>
      </c>
      <c r="O1288" s="29" t="str">
        <f>Замеры!U1284</f>
        <v xml:space="preserve"> </v>
      </c>
      <c r="P1288" s="29" t="str">
        <f>Замеры!V1284</f>
        <v xml:space="preserve"> </v>
      </c>
      <c r="Q1288" s="29" t="str">
        <f>IF(Замеры!T1284=0," ","+")</f>
        <v xml:space="preserve"> </v>
      </c>
      <c r="R1288" s="32">
        <f>Замеры!S1284</f>
        <v>0</v>
      </c>
      <c r="W1288" s="33" t="e">
        <f t="shared" si="38"/>
        <v>#VALUE!</v>
      </c>
      <c r="X1288" s="31" t="s">
        <v>75</v>
      </c>
      <c r="Y1288" s="33" t="e">
        <f t="shared" si="39"/>
        <v>#VALUE!</v>
      </c>
      <c r="Z1288" s="32"/>
    </row>
    <row r="1289" spans="1:26" x14ac:dyDescent="0.3">
      <c r="A1289" s="35">
        <f>IF(Замеры!B1285=0, " ", Замеры!B1285)</f>
        <v>1280</v>
      </c>
      <c r="B1289" s="37" t="str">
        <f>CONCATENATE(Замеры!C1285,Замеры!E1285)</f>
        <v>Группа от QF</v>
      </c>
      <c r="C1289" s="35" t="str">
        <f>IF(Замеры!H1285=0," ", Замеры!H1285)</f>
        <v xml:space="preserve"> </v>
      </c>
      <c r="D1289" s="29" t="str">
        <f>IF(Замеры!T1285=0, " ", Замеры!R1285)</f>
        <v xml:space="preserve"> </v>
      </c>
      <c r="E1289" s="29" t="str">
        <f>CONCATENATE(Замеры!N1285,Замеры!Q1285,Замеры!P1285)</f>
        <v xml:space="preserve"> </v>
      </c>
      <c r="F1289" s="30" t="str">
        <f>IF(Замеры!T1285=0," ","---")</f>
        <v xml:space="preserve"> </v>
      </c>
      <c r="G1289" s="31" t="str">
        <f>IF(Замеры!T1285=0," ",Замеры!I1285)</f>
        <v xml:space="preserve"> </v>
      </c>
      <c r="H1289" s="31" t="str">
        <f>CONCATENATE(Замеры!AE1285,Замеры!U1285,Замеры!AF1285)</f>
        <v>0 0</v>
      </c>
      <c r="I1289" s="29" t="str">
        <f>CONCATENATE(Замеры!AC1285,Замеры!U1285,Замеры!AD1285)</f>
        <v>0 0</v>
      </c>
      <c r="J1289" s="31" t="str">
        <f>IF(Замеры!T1285=0," ",G1289*2.55)</f>
        <v xml:space="preserve"> </v>
      </c>
      <c r="K1289" s="29" t="str">
        <f>IF(Замеры!T1285=0," ",Замеры!AA1285)</f>
        <v xml:space="preserve"> </v>
      </c>
      <c r="L1289" s="29" t="str">
        <f>IF(Замеры!T1285=0," ",Замеры!AB1285)</f>
        <v xml:space="preserve"> </v>
      </c>
      <c r="M1289" s="29" t="str">
        <f>IF(Замеры!T1285=0," ",0.1)</f>
        <v xml:space="preserve"> </v>
      </c>
      <c r="N1289" s="29" t="str">
        <f>IF(Замеры!T1285=0," ",Замеры!T1285)</f>
        <v xml:space="preserve"> </v>
      </c>
      <c r="O1289" s="29" t="str">
        <f>Замеры!U1285</f>
        <v xml:space="preserve"> </v>
      </c>
      <c r="P1289" s="29" t="str">
        <f>Замеры!V1285</f>
        <v xml:space="preserve"> </v>
      </c>
      <c r="Q1289" s="29" t="str">
        <f>IF(Замеры!T1285=0," ","+")</f>
        <v xml:space="preserve"> </v>
      </c>
      <c r="R1289" s="32">
        <f>Замеры!S1285</f>
        <v>0</v>
      </c>
      <c r="W1289" s="33" t="e">
        <f t="shared" si="38"/>
        <v>#VALUE!</v>
      </c>
      <c r="X1289" s="31" t="s">
        <v>75</v>
      </c>
      <c r="Y1289" s="33" t="e">
        <f t="shared" si="39"/>
        <v>#VALUE!</v>
      </c>
      <c r="Z1289" s="32"/>
    </row>
    <row r="1290" spans="1:26" x14ac:dyDescent="0.3">
      <c r="A1290" s="35">
        <f>IF(Замеры!B1286=0, " ", Замеры!B1286)</f>
        <v>1281</v>
      </c>
      <c r="B1290" s="37" t="str">
        <f>CONCATENATE(Замеры!C1286,Замеры!E1286)</f>
        <v>Группа от QF</v>
      </c>
      <c r="C1290" s="35" t="str">
        <f>IF(Замеры!H1286=0," ", Замеры!H1286)</f>
        <v xml:space="preserve"> </v>
      </c>
      <c r="D1290" s="29" t="str">
        <f>IF(Замеры!T1286=0, " ", Замеры!R1286)</f>
        <v xml:space="preserve"> </v>
      </c>
      <c r="E1290" s="29" t="str">
        <f>CONCATENATE(Замеры!N1286,Замеры!Q1286,Замеры!P1286)</f>
        <v xml:space="preserve"> </v>
      </c>
      <c r="F1290" s="30" t="str">
        <f>IF(Замеры!T1286=0," ","---")</f>
        <v xml:space="preserve"> </v>
      </c>
      <c r="G1290" s="31" t="str">
        <f>IF(Замеры!T1286=0," ",Замеры!I1286)</f>
        <v xml:space="preserve"> </v>
      </c>
      <c r="H1290" s="31" t="str">
        <f>CONCATENATE(Замеры!AE1286,Замеры!U1286,Замеры!AF1286)</f>
        <v>0 0</v>
      </c>
      <c r="I1290" s="29" t="str">
        <f>CONCATENATE(Замеры!AC1286,Замеры!U1286,Замеры!AD1286)</f>
        <v>0 0</v>
      </c>
      <c r="J1290" s="31" t="str">
        <f>IF(Замеры!T1286=0," ",G1290*2.55)</f>
        <v xml:space="preserve"> </v>
      </c>
      <c r="K1290" s="29" t="str">
        <f>IF(Замеры!T1286=0," ",Замеры!AA1286)</f>
        <v xml:space="preserve"> </v>
      </c>
      <c r="L1290" s="29" t="str">
        <f>IF(Замеры!T1286=0," ",Замеры!AB1286)</f>
        <v xml:space="preserve"> </v>
      </c>
      <c r="M1290" s="29" t="str">
        <f>IF(Замеры!T1286=0," ",0.1)</f>
        <v xml:space="preserve"> </v>
      </c>
      <c r="N1290" s="29" t="str">
        <f>IF(Замеры!T1286=0," ",Замеры!T1286)</f>
        <v xml:space="preserve"> </v>
      </c>
      <c r="O1290" s="29" t="str">
        <f>Замеры!U1286</f>
        <v xml:space="preserve"> </v>
      </c>
      <c r="P1290" s="29" t="str">
        <f>Замеры!V1286</f>
        <v xml:space="preserve"> </v>
      </c>
      <c r="Q1290" s="29" t="str">
        <f>IF(Замеры!T1286=0," ","+")</f>
        <v xml:space="preserve"> </v>
      </c>
      <c r="R1290" s="32">
        <f>Замеры!S1286</f>
        <v>0</v>
      </c>
      <c r="W1290" s="33" t="e">
        <f t="shared" ref="W1290:W1353" si="40">G1290*1.13</f>
        <v>#VALUE!</v>
      </c>
      <c r="X1290" s="31" t="s">
        <v>75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IF(Замеры!B1287=0, " ", Замеры!B1287)</f>
        <v>1282</v>
      </c>
      <c r="B1291" s="37" t="str">
        <f>CONCATENATE(Замеры!C1287,Замеры!E1287)</f>
        <v>Группа от QF</v>
      </c>
      <c r="C1291" s="35" t="str">
        <f>IF(Замеры!H1287=0," ", Замеры!H1287)</f>
        <v xml:space="preserve"> </v>
      </c>
      <c r="D1291" s="29" t="str">
        <f>IF(Замеры!T1287=0, " ", Замеры!R1287)</f>
        <v xml:space="preserve"> </v>
      </c>
      <c r="E1291" s="29" t="str">
        <f>CONCATENATE(Замеры!N1287,Замеры!Q1287,Замеры!P1287)</f>
        <v xml:space="preserve"> </v>
      </c>
      <c r="F1291" s="30" t="str">
        <f>IF(Замеры!T1287=0," ","---")</f>
        <v xml:space="preserve"> </v>
      </c>
      <c r="G1291" s="31" t="str">
        <f>IF(Замеры!T1287=0," ",Замеры!I1287)</f>
        <v xml:space="preserve"> </v>
      </c>
      <c r="H1291" s="31" t="str">
        <f>CONCATENATE(Замеры!AE1287,Замеры!U1287,Замеры!AF1287)</f>
        <v>0 0</v>
      </c>
      <c r="I1291" s="29" t="str">
        <f>CONCATENATE(Замеры!AC1287,Замеры!U1287,Замеры!AD1287)</f>
        <v>0 0</v>
      </c>
      <c r="J1291" s="31" t="str">
        <f>IF(Замеры!T1287=0," ",G1291*2.55)</f>
        <v xml:space="preserve"> </v>
      </c>
      <c r="K1291" s="29" t="str">
        <f>IF(Замеры!T1287=0," ",Замеры!AA1287)</f>
        <v xml:space="preserve"> </v>
      </c>
      <c r="L1291" s="29" t="str">
        <f>IF(Замеры!T1287=0," ",Замеры!AB1287)</f>
        <v xml:space="preserve"> </v>
      </c>
      <c r="M1291" s="29" t="str">
        <f>IF(Замеры!T1287=0," ",0.1)</f>
        <v xml:space="preserve"> </v>
      </c>
      <c r="N1291" s="29" t="str">
        <f>IF(Замеры!T1287=0," ",Замеры!T1287)</f>
        <v xml:space="preserve"> </v>
      </c>
      <c r="O1291" s="29" t="str">
        <f>Замеры!U1287</f>
        <v xml:space="preserve"> </v>
      </c>
      <c r="P1291" s="29" t="str">
        <f>Замеры!V1287</f>
        <v xml:space="preserve"> </v>
      </c>
      <c r="Q1291" s="29" t="str">
        <f>IF(Замеры!T1287=0," ","+")</f>
        <v xml:space="preserve"> </v>
      </c>
      <c r="R1291" s="32">
        <f>Замеры!S1287</f>
        <v>0</v>
      </c>
      <c r="W1291" s="33" t="e">
        <f t="shared" si="40"/>
        <v>#VALUE!</v>
      </c>
      <c r="X1291" s="31" t="s">
        <v>75</v>
      </c>
      <c r="Y1291" s="33" t="e">
        <f t="shared" si="41"/>
        <v>#VALUE!</v>
      </c>
      <c r="Z1291" s="32"/>
    </row>
    <row r="1292" spans="1:26" x14ac:dyDescent="0.3">
      <c r="A1292" s="35">
        <f>IF(Замеры!B1288=0, " ", Замеры!B1288)</f>
        <v>1283</v>
      </c>
      <c r="B1292" s="37" t="str">
        <f>CONCATENATE(Замеры!C1288,Замеры!E1288)</f>
        <v>Группа от QF</v>
      </c>
      <c r="C1292" s="35" t="str">
        <f>IF(Замеры!H1288=0," ", Замеры!H1288)</f>
        <v xml:space="preserve"> </v>
      </c>
      <c r="D1292" s="29" t="str">
        <f>IF(Замеры!T1288=0, " ", Замеры!R1288)</f>
        <v xml:space="preserve"> </v>
      </c>
      <c r="E1292" s="29" t="str">
        <f>CONCATENATE(Замеры!N1288,Замеры!Q1288,Замеры!P1288)</f>
        <v xml:space="preserve"> </v>
      </c>
      <c r="F1292" s="30" t="str">
        <f>IF(Замеры!T1288=0," ","---")</f>
        <v xml:space="preserve"> </v>
      </c>
      <c r="G1292" s="31" t="str">
        <f>IF(Замеры!T1288=0," ",Замеры!I1288)</f>
        <v xml:space="preserve"> </v>
      </c>
      <c r="H1292" s="31" t="str">
        <f>CONCATENATE(Замеры!AE1288,Замеры!U1288,Замеры!AF1288)</f>
        <v>0 0</v>
      </c>
      <c r="I1292" s="29" t="str">
        <f>CONCATENATE(Замеры!AC1288,Замеры!U1288,Замеры!AD1288)</f>
        <v>0 0</v>
      </c>
      <c r="J1292" s="31" t="str">
        <f>IF(Замеры!T1288=0," ",G1292*2.55)</f>
        <v xml:space="preserve"> </v>
      </c>
      <c r="K1292" s="29" t="str">
        <f>IF(Замеры!T1288=0," ",Замеры!AA1288)</f>
        <v xml:space="preserve"> </v>
      </c>
      <c r="L1292" s="29" t="str">
        <f>IF(Замеры!T1288=0," ",Замеры!AB1288)</f>
        <v xml:space="preserve"> </v>
      </c>
      <c r="M1292" s="29" t="str">
        <f>IF(Замеры!T1288=0," ",0.1)</f>
        <v xml:space="preserve"> </v>
      </c>
      <c r="N1292" s="29" t="str">
        <f>IF(Замеры!T1288=0," ",Замеры!T1288)</f>
        <v xml:space="preserve"> </v>
      </c>
      <c r="O1292" s="29" t="str">
        <f>Замеры!U1288</f>
        <v xml:space="preserve"> </v>
      </c>
      <c r="P1292" s="29" t="str">
        <f>Замеры!V1288</f>
        <v xml:space="preserve"> </v>
      </c>
      <c r="Q1292" s="29" t="str">
        <f>IF(Замеры!T1288=0," ","+")</f>
        <v xml:space="preserve"> </v>
      </c>
      <c r="R1292" s="32">
        <f>Замеры!S1288</f>
        <v>0</v>
      </c>
      <c r="W1292" s="33" t="e">
        <f t="shared" si="40"/>
        <v>#VALUE!</v>
      </c>
      <c r="X1292" s="31" t="s">
        <v>75</v>
      </c>
      <c r="Y1292" s="33" t="e">
        <f t="shared" si="41"/>
        <v>#VALUE!</v>
      </c>
      <c r="Z1292" s="32"/>
    </row>
    <row r="1293" spans="1:26" x14ac:dyDescent="0.3">
      <c r="A1293" s="35">
        <f>IF(Замеры!B1289=0, " ", Замеры!B1289)</f>
        <v>1284</v>
      </c>
      <c r="B1293" s="37" t="str">
        <f>CONCATENATE(Замеры!C1289,Замеры!E1289)</f>
        <v>Группа от QF</v>
      </c>
      <c r="C1293" s="35" t="str">
        <f>IF(Замеры!H1289=0," ", Замеры!H1289)</f>
        <v xml:space="preserve"> </v>
      </c>
      <c r="D1293" s="29" t="str">
        <f>IF(Замеры!T1289=0, " ", Замеры!R1289)</f>
        <v xml:space="preserve"> </v>
      </c>
      <c r="E1293" s="29" t="str">
        <f>CONCATENATE(Замеры!N1289,Замеры!Q1289,Замеры!P1289)</f>
        <v xml:space="preserve"> </v>
      </c>
      <c r="F1293" s="30" t="str">
        <f>IF(Замеры!T1289=0," ","---")</f>
        <v xml:space="preserve"> </v>
      </c>
      <c r="G1293" s="31" t="str">
        <f>IF(Замеры!T1289=0," ",Замеры!I1289)</f>
        <v xml:space="preserve"> </v>
      </c>
      <c r="H1293" s="31" t="str">
        <f>CONCATENATE(Замеры!AE1289,Замеры!U1289,Замеры!AF1289)</f>
        <v>0 0</v>
      </c>
      <c r="I1293" s="29" t="str">
        <f>CONCATENATE(Замеры!AC1289,Замеры!U1289,Замеры!AD1289)</f>
        <v>0 0</v>
      </c>
      <c r="J1293" s="31" t="str">
        <f>IF(Замеры!T1289=0," ",G1293*2.55)</f>
        <v xml:space="preserve"> </v>
      </c>
      <c r="K1293" s="29" t="str">
        <f>IF(Замеры!T1289=0," ",Замеры!AA1289)</f>
        <v xml:space="preserve"> </v>
      </c>
      <c r="L1293" s="29" t="str">
        <f>IF(Замеры!T1289=0," ",Замеры!AB1289)</f>
        <v xml:space="preserve"> </v>
      </c>
      <c r="M1293" s="29" t="str">
        <f>IF(Замеры!T1289=0," ",0.1)</f>
        <v xml:space="preserve"> </v>
      </c>
      <c r="N1293" s="29" t="str">
        <f>IF(Замеры!T1289=0," ",Замеры!T1289)</f>
        <v xml:space="preserve"> </v>
      </c>
      <c r="O1293" s="29" t="str">
        <f>Замеры!U1289</f>
        <v xml:space="preserve"> </v>
      </c>
      <c r="P1293" s="29" t="str">
        <f>Замеры!V1289</f>
        <v xml:space="preserve"> </v>
      </c>
      <c r="Q1293" s="29" t="str">
        <f>IF(Замеры!T1289=0," ","+")</f>
        <v xml:space="preserve"> </v>
      </c>
      <c r="R1293" s="32">
        <f>Замеры!S1289</f>
        <v>0</v>
      </c>
      <c r="W1293" s="33" t="e">
        <f t="shared" si="40"/>
        <v>#VALUE!</v>
      </c>
      <c r="X1293" s="31" t="s">
        <v>75</v>
      </c>
      <c r="Y1293" s="33" t="e">
        <f t="shared" si="41"/>
        <v>#VALUE!</v>
      </c>
      <c r="Z1293" s="32"/>
    </row>
    <row r="1294" spans="1:26" x14ac:dyDescent="0.3">
      <c r="A1294" s="35">
        <f>IF(Замеры!B1290=0, " ", Замеры!B1290)</f>
        <v>1285</v>
      </c>
      <c r="B1294" s="37" t="str">
        <f>CONCATENATE(Замеры!C1290,Замеры!E1290)</f>
        <v>Группа от QF</v>
      </c>
      <c r="C1294" s="35" t="str">
        <f>IF(Замеры!H1290=0," ", Замеры!H1290)</f>
        <v xml:space="preserve"> </v>
      </c>
      <c r="D1294" s="29" t="str">
        <f>IF(Замеры!T1290=0, " ", Замеры!R1290)</f>
        <v xml:space="preserve"> </v>
      </c>
      <c r="E1294" s="29" t="str">
        <f>CONCATENATE(Замеры!N1290,Замеры!Q1290,Замеры!P1290)</f>
        <v xml:space="preserve"> </v>
      </c>
      <c r="F1294" s="30" t="str">
        <f>IF(Замеры!T1290=0," ","---")</f>
        <v xml:space="preserve"> </v>
      </c>
      <c r="G1294" s="31" t="str">
        <f>IF(Замеры!T1290=0," ",Замеры!I1290)</f>
        <v xml:space="preserve"> </v>
      </c>
      <c r="H1294" s="31" t="str">
        <f>CONCATENATE(Замеры!AE1290,Замеры!U1290,Замеры!AF1290)</f>
        <v>0 0</v>
      </c>
      <c r="I1294" s="29" t="str">
        <f>CONCATENATE(Замеры!AC1290,Замеры!U1290,Замеры!AD1290)</f>
        <v>0 0</v>
      </c>
      <c r="J1294" s="31" t="str">
        <f>IF(Замеры!T1290=0," ",G1294*2.55)</f>
        <v xml:space="preserve"> </v>
      </c>
      <c r="K1294" s="29" t="str">
        <f>IF(Замеры!T1290=0," ",Замеры!AA1290)</f>
        <v xml:space="preserve"> </v>
      </c>
      <c r="L1294" s="29" t="str">
        <f>IF(Замеры!T1290=0," ",Замеры!AB1290)</f>
        <v xml:space="preserve"> </v>
      </c>
      <c r="M1294" s="29" t="str">
        <f>IF(Замеры!T1290=0," ",0.1)</f>
        <v xml:space="preserve"> </v>
      </c>
      <c r="N1294" s="29" t="str">
        <f>IF(Замеры!T1290=0," ",Замеры!T1290)</f>
        <v xml:space="preserve"> </v>
      </c>
      <c r="O1294" s="29" t="str">
        <f>Замеры!U1290</f>
        <v xml:space="preserve"> </v>
      </c>
      <c r="P1294" s="29" t="str">
        <f>Замеры!V1290</f>
        <v xml:space="preserve"> </v>
      </c>
      <c r="Q1294" s="29" t="str">
        <f>IF(Замеры!T1290=0," ","+")</f>
        <v xml:space="preserve"> </v>
      </c>
      <c r="R1294" s="32">
        <f>Замеры!S1290</f>
        <v>0</v>
      </c>
      <c r="W1294" s="33" t="e">
        <f t="shared" si="40"/>
        <v>#VALUE!</v>
      </c>
      <c r="X1294" s="31" t="s">
        <v>75</v>
      </c>
      <c r="Y1294" s="33" t="e">
        <f t="shared" si="41"/>
        <v>#VALUE!</v>
      </c>
      <c r="Z1294" s="32"/>
    </row>
    <row r="1295" spans="1:26" x14ac:dyDescent="0.3">
      <c r="A1295" s="35">
        <f>IF(Замеры!B1291=0, " ", Замеры!B1291)</f>
        <v>1286</v>
      </c>
      <c r="B1295" s="37" t="str">
        <f>CONCATENATE(Замеры!C1291,Замеры!E1291)</f>
        <v>Группа от QF</v>
      </c>
      <c r="C1295" s="35" t="str">
        <f>IF(Замеры!H1291=0," ", Замеры!H1291)</f>
        <v xml:space="preserve"> </v>
      </c>
      <c r="D1295" s="29" t="str">
        <f>IF(Замеры!T1291=0, " ", Замеры!R1291)</f>
        <v xml:space="preserve"> </v>
      </c>
      <c r="E1295" s="29" t="str">
        <f>CONCATENATE(Замеры!N1291,Замеры!Q1291,Замеры!P1291)</f>
        <v xml:space="preserve"> </v>
      </c>
      <c r="F1295" s="30" t="str">
        <f>IF(Замеры!T1291=0," ","---")</f>
        <v xml:space="preserve"> </v>
      </c>
      <c r="G1295" s="31" t="str">
        <f>IF(Замеры!T1291=0," ",Замеры!I1291)</f>
        <v xml:space="preserve"> </v>
      </c>
      <c r="H1295" s="31" t="str">
        <f>CONCATENATE(Замеры!AE1291,Замеры!U1291,Замеры!AF1291)</f>
        <v>0 0</v>
      </c>
      <c r="I1295" s="29" t="str">
        <f>CONCATENATE(Замеры!AC1291,Замеры!U1291,Замеры!AD1291)</f>
        <v>0 0</v>
      </c>
      <c r="J1295" s="31" t="str">
        <f>IF(Замеры!T1291=0," ",G1295*2.55)</f>
        <v xml:space="preserve"> </v>
      </c>
      <c r="K1295" s="29" t="str">
        <f>IF(Замеры!T1291=0," ",Замеры!AA1291)</f>
        <v xml:space="preserve"> </v>
      </c>
      <c r="L1295" s="29" t="str">
        <f>IF(Замеры!T1291=0," ",Замеры!AB1291)</f>
        <v xml:space="preserve"> </v>
      </c>
      <c r="M1295" s="29" t="str">
        <f>IF(Замеры!T1291=0," ",0.1)</f>
        <v xml:space="preserve"> </v>
      </c>
      <c r="N1295" s="29" t="str">
        <f>IF(Замеры!T1291=0," ",Замеры!T1291)</f>
        <v xml:space="preserve"> </v>
      </c>
      <c r="O1295" s="29" t="str">
        <f>Замеры!U1291</f>
        <v xml:space="preserve"> </v>
      </c>
      <c r="P1295" s="29" t="str">
        <f>Замеры!V1291</f>
        <v xml:space="preserve"> </v>
      </c>
      <c r="Q1295" s="29" t="str">
        <f>IF(Замеры!T1291=0," ","+")</f>
        <v xml:space="preserve"> </v>
      </c>
      <c r="R1295" s="32">
        <f>Замеры!S1291</f>
        <v>0</v>
      </c>
      <c r="W1295" s="33" t="e">
        <f t="shared" si="40"/>
        <v>#VALUE!</v>
      </c>
      <c r="X1295" s="31" t="s">
        <v>75</v>
      </c>
      <c r="Y1295" s="33" t="e">
        <f t="shared" si="41"/>
        <v>#VALUE!</v>
      </c>
      <c r="Z1295" s="32"/>
    </row>
    <row r="1296" spans="1:26" x14ac:dyDescent="0.3">
      <c r="A1296" s="35">
        <f>IF(Замеры!B1292=0, " ", Замеры!B1292)</f>
        <v>1287</v>
      </c>
      <c r="B1296" s="37" t="str">
        <f>CONCATENATE(Замеры!C1292,Замеры!E1292)</f>
        <v>Группа от QF</v>
      </c>
      <c r="C1296" s="35" t="str">
        <f>IF(Замеры!H1292=0," ", Замеры!H1292)</f>
        <v xml:space="preserve"> </v>
      </c>
      <c r="D1296" s="29" t="str">
        <f>IF(Замеры!T1292=0, " ", Замеры!R1292)</f>
        <v xml:space="preserve"> </v>
      </c>
      <c r="E1296" s="29" t="str">
        <f>CONCATENATE(Замеры!N1292,Замеры!Q1292,Замеры!P1292)</f>
        <v xml:space="preserve"> </v>
      </c>
      <c r="F1296" s="30" t="str">
        <f>IF(Замеры!T1292=0," ","---")</f>
        <v xml:space="preserve"> </v>
      </c>
      <c r="G1296" s="31" t="str">
        <f>IF(Замеры!T1292=0," ",Замеры!I1292)</f>
        <v xml:space="preserve"> </v>
      </c>
      <c r="H1296" s="31" t="str">
        <f>CONCATENATE(Замеры!AE1292,Замеры!U1292,Замеры!AF1292)</f>
        <v>0 0</v>
      </c>
      <c r="I1296" s="29" t="str">
        <f>CONCATENATE(Замеры!AC1292,Замеры!U1292,Замеры!AD1292)</f>
        <v>0 0</v>
      </c>
      <c r="J1296" s="31" t="str">
        <f>IF(Замеры!T1292=0," ",G1296*2.55)</f>
        <v xml:space="preserve"> </v>
      </c>
      <c r="K1296" s="29" t="str">
        <f>IF(Замеры!T1292=0," ",Замеры!AA1292)</f>
        <v xml:space="preserve"> </v>
      </c>
      <c r="L1296" s="29" t="str">
        <f>IF(Замеры!T1292=0," ",Замеры!AB1292)</f>
        <v xml:space="preserve"> </v>
      </c>
      <c r="M1296" s="29" t="str">
        <f>IF(Замеры!T1292=0," ",0.1)</f>
        <v xml:space="preserve"> </v>
      </c>
      <c r="N1296" s="29" t="str">
        <f>IF(Замеры!T1292=0," ",Замеры!T1292)</f>
        <v xml:space="preserve"> </v>
      </c>
      <c r="O1296" s="29" t="str">
        <f>Замеры!U1292</f>
        <v xml:space="preserve"> </v>
      </c>
      <c r="P1296" s="29" t="str">
        <f>Замеры!V1292</f>
        <v xml:space="preserve"> </v>
      </c>
      <c r="Q1296" s="29" t="str">
        <f>IF(Замеры!T1292=0," ","+")</f>
        <v xml:space="preserve"> </v>
      </c>
      <c r="R1296" s="32">
        <f>Замеры!S1292</f>
        <v>0</v>
      </c>
      <c r="W1296" s="33" t="e">
        <f t="shared" si="40"/>
        <v>#VALUE!</v>
      </c>
      <c r="X1296" s="31" t="s">
        <v>75</v>
      </c>
      <c r="Y1296" s="33" t="e">
        <f t="shared" si="41"/>
        <v>#VALUE!</v>
      </c>
      <c r="Z1296" s="32"/>
    </row>
    <row r="1297" spans="1:26" x14ac:dyDescent="0.3">
      <c r="A1297" s="35">
        <f>IF(Замеры!B1293=0, " ", Замеры!B1293)</f>
        <v>1288</v>
      </c>
      <c r="B1297" s="37" t="str">
        <f>CONCATENATE(Замеры!C1293,Замеры!E1293)</f>
        <v>Группа от QF</v>
      </c>
      <c r="C1297" s="35" t="str">
        <f>IF(Замеры!H1293=0," ", Замеры!H1293)</f>
        <v xml:space="preserve"> </v>
      </c>
      <c r="D1297" s="29" t="str">
        <f>IF(Замеры!T1293=0, " ", Замеры!R1293)</f>
        <v xml:space="preserve"> </v>
      </c>
      <c r="E1297" s="29" t="str">
        <f>CONCATENATE(Замеры!N1293,Замеры!Q1293,Замеры!P1293)</f>
        <v xml:space="preserve"> </v>
      </c>
      <c r="F1297" s="30" t="str">
        <f>IF(Замеры!T1293=0," ","---")</f>
        <v xml:space="preserve"> </v>
      </c>
      <c r="G1297" s="31" t="str">
        <f>IF(Замеры!T1293=0," ",Замеры!I1293)</f>
        <v xml:space="preserve"> </v>
      </c>
      <c r="H1297" s="31" t="str">
        <f>CONCATENATE(Замеры!AE1293,Замеры!U1293,Замеры!AF1293)</f>
        <v>0 0</v>
      </c>
      <c r="I1297" s="29" t="str">
        <f>CONCATENATE(Замеры!AC1293,Замеры!U1293,Замеры!AD1293)</f>
        <v>0 0</v>
      </c>
      <c r="J1297" s="31" t="str">
        <f>IF(Замеры!T1293=0," ",G1297*2.55)</f>
        <v xml:space="preserve"> </v>
      </c>
      <c r="K1297" s="29" t="str">
        <f>IF(Замеры!T1293=0," ",Замеры!AA1293)</f>
        <v xml:space="preserve"> </v>
      </c>
      <c r="L1297" s="29" t="str">
        <f>IF(Замеры!T1293=0," ",Замеры!AB1293)</f>
        <v xml:space="preserve"> </v>
      </c>
      <c r="M1297" s="29" t="str">
        <f>IF(Замеры!T1293=0," ",0.1)</f>
        <v xml:space="preserve"> </v>
      </c>
      <c r="N1297" s="29" t="str">
        <f>IF(Замеры!T1293=0," ",Замеры!T1293)</f>
        <v xml:space="preserve"> </v>
      </c>
      <c r="O1297" s="29" t="str">
        <f>Замеры!U1293</f>
        <v xml:space="preserve"> </v>
      </c>
      <c r="P1297" s="29" t="str">
        <f>Замеры!V1293</f>
        <v xml:space="preserve"> </v>
      </c>
      <c r="Q1297" s="29" t="str">
        <f>IF(Замеры!T1293=0," ","+")</f>
        <v xml:space="preserve"> </v>
      </c>
      <c r="R1297" s="32">
        <f>Замеры!S1293</f>
        <v>0</v>
      </c>
      <c r="W1297" s="33" t="e">
        <f t="shared" si="40"/>
        <v>#VALUE!</v>
      </c>
      <c r="X1297" s="31" t="s">
        <v>75</v>
      </c>
      <c r="Y1297" s="33" t="e">
        <f t="shared" si="41"/>
        <v>#VALUE!</v>
      </c>
      <c r="Z1297" s="32"/>
    </row>
    <row r="1298" spans="1:26" x14ac:dyDescent="0.3">
      <c r="A1298" s="35">
        <f>IF(Замеры!B1294=0, " ", Замеры!B1294)</f>
        <v>1289</v>
      </c>
      <c r="B1298" s="37" t="str">
        <f>CONCATENATE(Замеры!C1294,Замеры!E1294)</f>
        <v>Группа от QF</v>
      </c>
      <c r="C1298" s="35" t="str">
        <f>IF(Замеры!H1294=0," ", Замеры!H1294)</f>
        <v xml:space="preserve"> </v>
      </c>
      <c r="D1298" s="29" t="str">
        <f>IF(Замеры!T1294=0, " ", Замеры!R1294)</f>
        <v xml:space="preserve"> </v>
      </c>
      <c r="E1298" s="29" t="str">
        <f>CONCATENATE(Замеры!N1294,Замеры!Q1294,Замеры!P1294)</f>
        <v xml:space="preserve"> </v>
      </c>
      <c r="F1298" s="30" t="str">
        <f>IF(Замеры!T1294=0," ","---")</f>
        <v xml:space="preserve"> </v>
      </c>
      <c r="G1298" s="31" t="str">
        <f>IF(Замеры!T1294=0," ",Замеры!I1294)</f>
        <v xml:space="preserve"> </v>
      </c>
      <c r="H1298" s="31" t="str">
        <f>CONCATENATE(Замеры!AE1294,Замеры!U1294,Замеры!AF1294)</f>
        <v>0 0</v>
      </c>
      <c r="I1298" s="29" t="str">
        <f>CONCATENATE(Замеры!AC1294,Замеры!U1294,Замеры!AD1294)</f>
        <v>0 0</v>
      </c>
      <c r="J1298" s="31" t="str">
        <f>IF(Замеры!T1294=0," ",G1298*2.55)</f>
        <v xml:space="preserve"> </v>
      </c>
      <c r="K1298" s="29" t="str">
        <f>IF(Замеры!T1294=0," ",Замеры!AA1294)</f>
        <v xml:space="preserve"> </v>
      </c>
      <c r="L1298" s="29" t="str">
        <f>IF(Замеры!T1294=0," ",Замеры!AB1294)</f>
        <v xml:space="preserve"> </v>
      </c>
      <c r="M1298" s="29" t="str">
        <f>IF(Замеры!T1294=0," ",0.1)</f>
        <v xml:space="preserve"> </v>
      </c>
      <c r="N1298" s="29" t="str">
        <f>IF(Замеры!T1294=0," ",Замеры!T1294)</f>
        <v xml:space="preserve"> </v>
      </c>
      <c r="O1298" s="29" t="str">
        <f>Замеры!U1294</f>
        <v xml:space="preserve"> </v>
      </c>
      <c r="P1298" s="29" t="str">
        <f>Замеры!V1294</f>
        <v xml:space="preserve"> </v>
      </c>
      <c r="Q1298" s="29" t="str">
        <f>IF(Замеры!T1294=0," ","+")</f>
        <v xml:space="preserve"> </v>
      </c>
      <c r="R1298" s="32">
        <f>Замеры!S1294</f>
        <v>0</v>
      </c>
      <c r="W1298" s="33" t="e">
        <f t="shared" si="40"/>
        <v>#VALUE!</v>
      </c>
      <c r="X1298" s="31" t="s">
        <v>75</v>
      </c>
      <c r="Y1298" s="33" t="e">
        <f t="shared" si="41"/>
        <v>#VALUE!</v>
      </c>
      <c r="Z1298" s="32"/>
    </row>
    <row r="1299" spans="1:26" x14ac:dyDescent="0.3">
      <c r="A1299" s="35">
        <f>IF(Замеры!B1295=0, " ", Замеры!B1295)</f>
        <v>1290</v>
      </c>
      <c r="B1299" s="37" t="str">
        <f>CONCATENATE(Замеры!C1295,Замеры!E1295)</f>
        <v>Группа от QF</v>
      </c>
      <c r="C1299" s="35" t="str">
        <f>IF(Замеры!H1295=0," ", Замеры!H1295)</f>
        <v xml:space="preserve"> </v>
      </c>
      <c r="D1299" s="29" t="str">
        <f>IF(Замеры!T1295=0, " ", Замеры!R1295)</f>
        <v xml:space="preserve"> </v>
      </c>
      <c r="E1299" s="29" t="str">
        <f>CONCATENATE(Замеры!N1295,Замеры!Q1295,Замеры!P1295)</f>
        <v xml:space="preserve"> </v>
      </c>
      <c r="F1299" s="30" t="str">
        <f>IF(Замеры!T1295=0," ","---")</f>
        <v xml:space="preserve"> </v>
      </c>
      <c r="G1299" s="31" t="str">
        <f>IF(Замеры!T1295=0," ",Замеры!I1295)</f>
        <v xml:space="preserve"> </v>
      </c>
      <c r="H1299" s="31" t="str">
        <f>CONCATENATE(Замеры!AE1295,Замеры!U1295,Замеры!AF1295)</f>
        <v>0 0</v>
      </c>
      <c r="I1299" s="29" t="str">
        <f>CONCATENATE(Замеры!AC1295,Замеры!U1295,Замеры!AD1295)</f>
        <v>0 0</v>
      </c>
      <c r="J1299" s="31" t="str">
        <f>IF(Замеры!T1295=0," ",G1299*2.55)</f>
        <v xml:space="preserve"> </v>
      </c>
      <c r="K1299" s="29" t="str">
        <f>IF(Замеры!T1295=0," ",Замеры!AA1295)</f>
        <v xml:space="preserve"> </v>
      </c>
      <c r="L1299" s="29" t="str">
        <f>IF(Замеры!T1295=0," ",Замеры!AB1295)</f>
        <v xml:space="preserve"> </v>
      </c>
      <c r="M1299" s="29" t="str">
        <f>IF(Замеры!T1295=0," ",0.1)</f>
        <v xml:space="preserve"> </v>
      </c>
      <c r="N1299" s="29" t="str">
        <f>IF(Замеры!T1295=0," ",Замеры!T1295)</f>
        <v xml:space="preserve"> </v>
      </c>
      <c r="O1299" s="29" t="str">
        <f>Замеры!U1295</f>
        <v xml:space="preserve"> </v>
      </c>
      <c r="P1299" s="29" t="str">
        <f>Замеры!V1295</f>
        <v xml:space="preserve"> </v>
      </c>
      <c r="Q1299" s="29" t="str">
        <f>IF(Замеры!T1295=0," ","+")</f>
        <v xml:space="preserve"> </v>
      </c>
      <c r="R1299" s="32">
        <f>Замеры!S1295</f>
        <v>0</v>
      </c>
      <c r="W1299" s="33" t="e">
        <f t="shared" si="40"/>
        <v>#VALUE!</v>
      </c>
      <c r="X1299" s="31" t="s">
        <v>75</v>
      </c>
      <c r="Y1299" s="33" t="e">
        <f t="shared" si="41"/>
        <v>#VALUE!</v>
      </c>
      <c r="Z1299" s="32"/>
    </row>
    <row r="1300" spans="1:26" x14ac:dyDescent="0.3">
      <c r="A1300" s="35">
        <f>IF(Замеры!B1296=0, " ", Замеры!B1296)</f>
        <v>1291</v>
      </c>
      <c r="B1300" s="37" t="str">
        <f>CONCATENATE(Замеры!C1296,Замеры!E1296)</f>
        <v>Группа от QF</v>
      </c>
      <c r="C1300" s="35" t="str">
        <f>IF(Замеры!H1296=0," ", Замеры!H1296)</f>
        <v xml:space="preserve"> </v>
      </c>
      <c r="D1300" s="29" t="str">
        <f>IF(Замеры!T1296=0, " ", Замеры!R1296)</f>
        <v xml:space="preserve"> </v>
      </c>
      <c r="E1300" s="29" t="str">
        <f>CONCATENATE(Замеры!N1296,Замеры!Q1296,Замеры!P1296)</f>
        <v xml:space="preserve"> </v>
      </c>
      <c r="F1300" s="30" t="str">
        <f>IF(Замеры!T1296=0," ","---")</f>
        <v xml:space="preserve"> </v>
      </c>
      <c r="G1300" s="31" t="str">
        <f>IF(Замеры!T1296=0," ",Замеры!I1296)</f>
        <v xml:space="preserve"> </v>
      </c>
      <c r="H1300" s="31" t="str">
        <f>CONCATENATE(Замеры!AE1296,Замеры!U1296,Замеры!AF1296)</f>
        <v>0 0</v>
      </c>
      <c r="I1300" s="29" t="str">
        <f>CONCATENATE(Замеры!AC1296,Замеры!U1296,Замеры!AD1296)</f>
        <v>0 0</v>
      </c>
      <c r="J1300" s="31" t="str">
        <f>IF(Замеры!T1296=0," ",G1300*2.55)</f>
        <v xml:space="preserve"> </v>
      </c>
      <c r="K1300" s="29" t="str">
        <f>IF(Замеры!T1296=0," ",Замеры!AA1296)</f>
        <v xml:space="preserve"> </v>
      </c>
      <c r="L1300" s="29" t="str">
        <f>IF(Замеры!T1296=0," ",Замеры!AB1296)</f>
        <v xml:space="preserve"> </v>
      </c>
      <c r="M1300" s="29" t="str">
        <f>IF(Замеры!T1296=0," ",0.1)</f>
        <v xml:space="preserve"> </v>
      </c>
      <c r="N1300" s="29" t="str">
        <f>IF(Замеры!T1296=0," ",Замеры!T1296)</f>
        <v xml:space="preserve"> </v>
      </c>
      <c r="O1300" s="29" t="str">
        <f>Замеры!U1296</f>
        <v xml:space="preserve"> </v>
      </c>
      <c r="P1300" s="29" t="str">
        <f>Замеры!V1296</f>
        <v xml:space="preserve"> </v>
      </c>
      <c r="Q1300" s="29" t="str">
        <f>IF(Замеры!T1296=0," ","+")</f>
        <v xml:space="preserve"> </v>
      </c>
      <c r="R1300" s="32">
        <f>Замеры!S1296</f>
        <v>0</v>
      </c>
      <c r="W1300" s="33" t="e">
        <f t="shared" si="40"/>
        <v>#VALUE!</v>
      </c>
      <c r="X1300" s="31" t="s">
        <v>75</v>
      </c>
      <c r="Y1300" s="33" t="e">
        <f t="shared" si="41"/>
        <v>#VALUE!</v>
      </c>
      <c r="Z1300" s="32"/>
    </row>
    <row r="1301" spans="1:26" x14ac:dyDescent="0.3">
      <c r="A1301" s="35">
        <f>IF(Замеры!B1297=0, " ", Замеры!B1297)</f>
        <v>1292</v>
      </c>
      <c r="B1301" s="37" t="str">
        <f>CONCATENATE(Замеры!C1297,Замеры!E1297)</f>
        <v>Группа от QF</v>
      </c>
      <c r="C1301" s="35" t="str">
        <f>IF(Замеры!H1297=0," ", Замеры!H1297)</f>
        <v xml:space="preserve"> </v>
      </c>
      <c r="D1301" s="29" t="str">
        <f>IF(Замеры!T1297=0, " ", Замеры!R1297)</f>
        <v xml:space="preserve"> </v>
      </c>
      <c r="E1301" s="29" t="str">
        <f>CONCATENATE(Замеры!N1297,Замеры!Q1297,Замеры!P1297)</f>
        <v xml:space="preserve"> </v>
      </c>
      <c r="F1301" s="30" t="str">
        <f>IF(Замеры!T1297=0," ","---")</f>
        <v xml:space="preserve"> </v>
      </c>
      <c r="G1301" s="31" t="str">
        <f>IF(Замеры!T1297=0," ",Замеры!I1297)</f>
        <v xml:space="preserve"> </v>
      </c>
      <c r="H1301" s="31" t="str">
        <f>CONCATENATE(Замеры!AE1297,Замеры!U1297,Замеры!AF1297)</f>
        <v>0 0</v>
      </c>
      <c r="I1301" s="29" t="str">
        <f>CONCATENATE(Замеры!AC1297,Замеры!U1297,Замеры!AD1297)</f>
        <v>0 0</v>
      </c>
      <c r="J1301" s="31" t="str">
        <f>IF(Замеры!T1297=0," ",G1301*2.55)</f>
        <v xml:space="preserve"> </v>
      </c>
      <c r="K1301" s="29" t="str">
        <f>IF(Замеры!T1297=0," ",Замеры!AA1297)</f>
        <v xml:space="preserve"> </v>
      </c>
      <c r="L1301" s="29" t="str">
        <f>IF(Замеры!T1297=0," ",Замеры!AB1297)</f>
        <v xml:space="preserve"> </v>
      </c>
      <c r="M1301" s="29" t="str">
        <f>IF(Замеры!T1297=0," ",0.1)</f>
        <v xml:space="preserve"> </v>
      </c>
      <c r="N1301" s="29" t="str">
        <f>IF(Замеры!T1297=0," ",Замеры!T1297)</f>
        <v xml:space="preserve"> </v>
      </c>
      <c r="O1301" s="29" t="str">
        <f>Замеры!U1297</f>
        <v xml:space="preserve"> </v>
      </c>
      <c r="P1301" s="29" t="str">
        <f>Замеры!V1297</f>
        <v xml:space="preserve"> </v>
      </c>
      <c r="Q1301" s="29" t="str">
        <f>IF(Замеры!T1297=0," ","+")</f>
        <v xml:space="preserve"> </v>
      </c>
      <c r="R1301" s="32">
        <f>Замеры!S1297</f>
        <v>0</v>
      </c>
      <c r="W1301" s="33" t="e">
        <f t="shared" si="40"/>
        <v>#VALUE!</v>
      </c>
      <c r="X1301" s="31" t="s">
        <v>75</v>
      </c>
      <c r="Y1301" s="33" t="e">
        <f t="shared" si="41"/>
        <v>#VALUE!</v>
      </c>
      <c r="Z1301" s="32"/>
    </row>
    <row r="1302" spans="1:26" x14ac:dyDescent="0.3">
      <c r="A1302" s="35">
        <f>IF(Замеры!B1298=0, " ", Замеры!B1298)</f>
        <v>1293</v>
      </c>
      <c r="B1302" s="37" t="str">
        <f>CONCATENATE(Замеры!C1298,Замеры!E1298)</f>
        <v>Группа от QF</v>
      </c>
      <c r="C1302" s="35" t="str">
        <f>IF(Замеры!H1298=0," ", Замеры!H1298)</f>
        <v xml:space="preserve"> </v>
      </c>
      <c r="D1302" s="29" t="str">
        <f>IF(Замеры!T1298=0, " ", Замеры!R1298)</f>
        <v xml:space="preserve"> </v>
      </c>
      <c r="E1302" s="29" t="str">
        <f>CONCATENATE(Замеры!N1298,Замеры!Q1298,Замеры!P1298)</f>
        <v xml:space="preserve"> </v>
      </c>
      <c r="F1302" s="30" t="str">
        <f>IF(Замеры!T1298=0," ","---")</f>
        <v xml:space="preserve"> </v>
      </c>
      <c r="G1302" s="31" t="str">
        <f>IF(Замеры!T1298=0," ",Замеры!I1298)</f>
        <v xml:space="preserve"> </v>
      </c>
      <c r="H1302" s="31" t="str">
        <f>CONCATENATE(Замеры!AE1298,Замеры!U1298,Замеры!AF1298)</f>
        <v>0 0</v>
      </c>
      <c r="I1302" s="29" t="str">
        <f>CONCATENATE(Замеры!AC1298,Замеры!U1298,Замеры!AD1298)</f>
        <v>0 0</v>
      </c>
      <c r="J1302" s="31" t="str">
        <f>IF(Замеры!T1298=0," ",G1302*2.55)</f>
        <v xml:space="preserve"> </v>
      </c>
      <c r="K1302" s="29" t="str">
        <f>IF(Замеры!T1298=0," ",Замеры!AA1298)</f>
        <v xml:space="preserve"> </v>
      </c>
      <c r="L1302" s="29" t="str">
        <f>IF(Замеры!T1298=0," ",Замеры!AB1298)</f>
        <v xml:space="preserve"> </v>
      </c>
      <c r="M1302" s="29" t="str">
        <f>IF(Замеры!T1298=0," ",0.1)</f>
        <v xml:space="preserve"> </v>
      </c>
      <c r="N1302" s="29" t="str">
        <f>IF(Замеры!T1298=0," ",Замеры!T1298)</f>
        <v xml:space="preserve"> </v>
      </c>
      <c r="O1302" s="29" t="str">
        <f>Замеры!U1298</f>
        <v xml:space="preserve"> </v>
      </c>
      <c r="P1302" s="29" t="str">
        <f>Замеры!V1298</f>
        <v xml:space="preserve"> </v>
      </c>
      <c r="Q1302" s="29" t="str">
        <f>IF(Замеры!T1298=0," ","+")</f>
        <v xml:space="preserve"> </v>
      </c>
      <c r="R1302" s="32">
        <f>Замеры!S1298</f>
        <v>0</v>
      </c>
      <c r="W1302" s="33" t="e">
        <f t="shared" si="40"/>
        <v>#VALUE!</v>
      </c>
      <c r="X1302" s="31" t="s">
        <v>75</v>
      </c>
      <c r="Y1302" s="33" t="e">
        <f t="shared" si="41"/>
        <v>#VALUE!</v>
      </c>
      <c r="Z1302" s="32"/>
    </row>
    <row r="1303" spans="1:26" x14ac:dyDescent="0.3">
      <c r="A1303" s="35">
        <f>IF(Замеры!B1299=0, " ", Замеры!B1299)</f>
        <v>1294</v>
      </c>
      <c r="B1303" s="37" t="str">
        <f>CONCATENATE(Замеры!C1299,Замеры!E1299)</f>
        <v>Группа от QF</v>
      </c>
      <c r="C1303" s="35" t="str">
        <f>IF(Замеры!H1299=0," ", Замеры!H1299)</f>
        <v xml:space="preserve"> </v>
      </c>
      <c r="D1303" s="29" t="str">
        <f>IF(Замеры!T1299=0, " ", Замеры!R1299)</f>
        <v xml:space="preserve"> </v>
      </c>
      <c r="E1303" s="29" t="str">
        <f>CONCATENATE(Замеры!N1299,Замеры!Q1299,Замеры!P1299)</f>
        <v xml:space="preserve"> </v>
      </c>
      <c r="F1303" s="30" t="str">
        <f>IF(Замеры!T1299=0," ","---")</f>
        <v xml:space="preserve"> </v>
      </c>
      <c r="G1303" s="31" t="str">
        <f>IF(Замеры!T1299=0," ",Замеры!I1299)</f>
        <v xml:space="preserve"> </v>
      </c>
      <c r="H1303" s="31" t="str">
        <f>CONCATENATE(Замеры!AE1299,Замеры!U1299,Замеры!AF1299)</f>
        <v>0 0</v>
      </c>
      <c r="I1303" s="29" t="str">
        <f>CONCATENATE(Замеры!AC1299,Замеры!U1299,Замеры!AD1299)</f>
        <v>0 0</v>
      </c>
      <c r="J1303" s="31" t="str">
        <f>IF(Замеры!T1299=0," ",G1303*2.55)</f>
        <v xml:space="preserve"> </v>
      </c>
      <c r="K1303" s="29" t="str">
        <f>IF(Замеры!T1299=0," ",Замеры!AA1299)</f>
        <v xml:space="preserve"> </v>
      </c>
      <c r="L1303" s="29" t="str">
        <f>IF(Замеры!T1299=0," ",Замеры!AB1299)</f>
        <v xml:space="preserve"> </v>
      </c>
      <c r="M1303" s="29" t="str">
        <f>IF(Замеры!T1299=0," ",0.1)</f>
        <v xml:space="preserve"> </v>
      </c>
      <c r="N1303" s="29" t="str">
        <f>IF(Замеры!T1299=0," ",Замеры!T1299)</f>
        <v xml:space="preserve"> </v>
      </c>
      <c r="O1303" s="29" t="str">
        <f>Замеры!U1299</f>
        <v xml:space="preserve"> </v>
      </c>
      <c r="P1303" s="29" t="str">
        <f>Замеры!V1299</f>
        <v xml:space="preserve"> </v>
      </c>
      <c r="Q1303" s="29" t="str">
        <f>IF(Замеры!T1299=0," ","+")</f>
        <v xml:space="preserve"> </v>
      </c>
      <c r="R1303" s="32">
        <f>Замеры!S1299</f>
        <v>0</v>
      </c>
      <c r="W1303" s="33" t="e">
        <f t="shared" si="40"/>
        <v>#VALUE!</v>
      </c>
      <c r="X1303" s="31" t="s">
        <v>75</v>
      </c>
      <c r="Y1303" s="33" t="e">
        <f t="shared" si="41"/>
        <v>#VALUE!</v>
      </c>
      <c r="Z1303" s="32"/>
    </row>
    <row r="1304" spans="1:26" x14ac:dyDescent="0.3">
      <c r="A1304" s="35">
        <f>IF(Замеры!B1300=0, " ", Замеры!B1300)</f>
        <v>1295</v>
      </c>
      <c r="B1304" s="37" t="str">
        <f>CONCATENATE(Замеры!C1300,Замеры!E1300)</f>
        <v>Группа от QF</v>
      </c>
      <c r="C1304" s="35" t="str">
        <f>IF(Замеры!H1300=0," ", Замеры!H1300)</f>
        <v xml:space="preserve"> </v>
      </c>
      <c r="D1304" s="29" t="str">
        <f>IF(Замеры!T1300=0, " ", Замеры!R1300)</f>
        <v xml:space="preserve"> </v>
      </c>
      <c r="E1304" s="29" t="str">
        <f>CONCATENATE(Замеры!N1300,Замеры!Q1300,Замеры!P1300)</f>
        <v xml:space="preserve"> </v>
      </c>
      <c r="F1304" s="30" t="str">
        <f>IF(Замеры!T1300=0," ","---")</f>
        <v xml:space="preserve"> </v>
      </c>
      <c r="G1304" s="31" t="str">
        <f>IF(Замеры!T1300=0," ",Замеры!I1300)</f>
        <v xml:space="preserve"> </v>
      </c>
      <c r="H1304" s="31" t="str">
        <f>CONCATENATE(Замеры!AE1300,Замеры!U1300,Замеры!AF1300)</f>
        <v>0 0</v>
      </c>
      <c r="I1304" s="29" t="str">
        <f>CONCATENATE(Замеры!AC1300,Замеры!U1300,Замеры!AD1300)</f>
        <v>0 0</v>
      </c>
      <c r="J1304" s="31" t="str">
        <f>IF(Замеры!T1300=0," ",G1304*2.55)</f>
        <v xml:space="preserve"> </v>
      </c>
      <c r="K1304" s="29" t="str">
        <f>IF(Замеры!T1300=0," ",Замеры!AA1300)</f>
        <v xml:space="preserve"> </v>
      </c>
      <c r="L1304" s="29" t="str">
        <f>IF(Замеры!T1300=0," ",Замеры!AB1300)</f>
        <v xml:space="preserve"> </v>
      </c>
      <c r="M1304" s="29" t="str">
        <f>IF(Замеры!T1300=0," ",0.1)</f>
        <v xml:space="preserve"> </v>
      </c>
      <c r="N1304" s="29" t="str">
        <f>IF(Замеры!T1300=0," ",Замеры!T1300)</f>
        <v xml:space="preserve"> </v>
      </c>
      <c r="O1304" s="29" t="str">
        <f>Замеры!U1300</f>
        <v xml:space="preserve"> </v>
      </c>
      <c r="P1304" s="29" t="str">
        <f>Замеры!V1300</f>
        <v xml:space="preserve"> </v>
      </c>
      <c r="Q1304" s="29" t="str">
        <f>IF(Замеры!T1300=0," ","+")</f>
        <v xml:space="preserve"> </v>
      </c>
      <c r="R1304" s="32">
        <f>Замеры!S1300</f>
        <v>0</v>
      </c>
      <c r="W1304" s="33" t="e">
        <f t="shared" si="40"/>
        <v>#VALUE!</v>
      </c>
      <c r="X1304" s="31" t="s">
        <v>75</v>
      </c>
      <c r="Y1304" s="33" t="e">
        <f t="shared" si="41"/>
        <v>#VALUE!</v>
      </c>
      <c r="Z1304" s="32"/>
    </row>
    <row r="1305" spans="1:26" x14ac:dyDescent="0.3">
      <c r="A1305" s="35">
        <f>IF(Замеры!B1301=0, " ", Замеры!B1301)</f>
        <v>1296</v>
      </c>
      <c r="B1305" s="37" t="str">
        <f>CONCATENATE(Замеры!C1301,Замеры!E1301)</f>
        <v>Группа от QF</v>
      </c>
      <c r="C1305" s="35" t="str">
        <f>IF(Замеры!H1301=0," ", Замеры!H1301)</f>
        <v xml:space="preserve"> </v>
      </c>
      <c r="D1305" s="29" t="str">
        <f>IF(Замеры!T1301=0, " ", Замеры!R1301)</f>
        <v xml:space="preserve"> </v>
      </c>
      <c r="E1305" s="29" t="str">
        <f>CONCATENATE(Замеры!N1301,Замеры!Q1301,Замеры!P1301)</f>
        <v xml:space="preserve"> </v>
      </c>
      <c r="F1305" s="30" t="str">
        <f>IF(Замеры!T1301=0," ","---")</f>
        <v xml:space="preserve"> </v>
      </c>
      <c r="G1305" s="31" t="str">
        <f>IF(Замеры!T1301=0," ",Замеры!I1301)</f>
        <v xml:space="preserve"> </v>
      </c>
      <c r="H1305" s="31" t="str">
        <f>CONCATENATE(Замеры!AE1301,Замеры!U1301,Замеры!AF1301)</f>
        <v>0 0</v>
      </c>
      <c r="I1305" s="29" t="str">
        <f>CONCATENATE(Замеры!AC1301,Замеры!U1301,Замеры!AD1301)</f>
        <v>0 0</v>
      </c>
      <c r="J1305" s="31" t="str">
        <f>IF(Замеры!T1301=0," ",G1305*2.55)</f>
        <v xml:space="preserve"> </v>
      </c>
      <c r="K1305" s="29" t="str">
        <f>IF(Замеры!T1301=0," ",Замеры!AA1301)</f>
        <v xml:space="preserve"> </v>
      </c>
      <c r="L1305" s="29" t="str">
        <f>IF(Замеры!T1301=0," ",Замеры!AB1301)</f>
        <v xml:space="preserve"> </v>
      </c>
      <c r="M1305" s="29" t="str">
        <f>IF(Замеры!T1301=0," ",0.1)</f>
        <v xml:space="preserve"> </v>
      </c>
      <c r="N1305" s="29" t="str">
        <f>IF(Замеры!T1301=0," ",Замеры!T1301)</f>
        <v xml:space="preserve"> </v>
      </c>
      <c r="O1305" s="29" t="str">
        <f>Замеры!U1301</f>
        <v xml:space="preserve"> </v>
      </c>
      <c r="P1305" s="29" t="str">
        <f>Замеры!V1301</f>
        <v xml:space="preserve"> </v>
      </c>
      <c r="Q1305" s="29" t="str">
        <f>IF(Замеры!T1301=0," ","+")</f>
        <v xml:space="preserve"> </v>
      </c>
      <c r="R1305" s="32">
        <f>Замеры!S1301</f>
        <v>0</v>
      </c>
      <c r="W1305" s="33" t="e">
        <f t="shared" si="40"/>
        <v>#VALUE!</v>
      </c>
      <c r="X1305" s="31" t="s">
        <v>75</v>
      </c>
      <c r="Y1305" s="33" t="e">
        <f t="shared" si="41"/>
        <v>#VALUE!</v>
      </c>
      <c r="Z1305" s="32"/>
    </row>
    <row r="1306" spans="1:26" x14ac:dyDescent="0.3">
      <c r="A1306" s="35">
        <f>IF(Замеры!B1302=0, " ", Замеры!B1302)</f>
        <v>1297</v>
      </c>
      <c r="B1306" s="37" t="str">
        <f>CONCATENATE(Замеры!C1302,Замеры!E1302)</f>
        <v>Группа от QF</v>
      </c>
      <c r="C1306" s="35" t="str">
        <f>IF(Замеры!H1302=0," ", Замеры!H1302)</f>
        <v xml:space="preserve"> </v>
      </c>
      <c r="D1306" s="29" t="str">
        <f>IF(Замеры!T1302=0, " ", Замеры!R1302)</f>
        <v xml:space="preserve"> </v>
      </c>
      <c r="E1306" s="29" t="str">
        <f>CONCATENATE(Замеры!N1302,Замеры!Q1302,Замеры!P1302)</f>
        <v xml:space="preserve"> </v>
      </c>
      <c r="F1306" s="30" t="str">
        <f>IF(Замеры!T1302=0," ","---")</f>
        <v xml:space="preserve"> </v>
      </c>
      <c r="G1306" s="31" t="str">
        <f>IF(Замеры!T1302=0," ",Замеры!I1302)</f>
        <v xml:space="preserve"> </v>
      </c>
      <c r="H1306" s="31" t="str">
        <f>CONCATENATE(Замеры!AE1302,Замеры!U1302,Замеры!AF1302)</f>
        <v>0 0</v>
      </c>
      <c r="I1306" s="29" t="str">
        <f>CONCATENATE(Замеры!AC1302,Замеры!U1302,Замеры!AD1302)</f>
        <v>0 0</v>
      </c>
      <c r="J1306" s="31" t="str">
        <f>IF(Замеры!T1302=0," ",G1306*2.55)</f>
        <v xml:space="preserve"> </v>
      </c>
      <c r="K1306" s="29" t="str">
        <f>IF(Замеры!T1302=0," ",Замеры!AA1302)</f>
        <v xml:space="preserve"> </v>
      </c>
      <c r="L1306" s="29" t="str">
        <f>IF(Замеры!T1302=0," ",Замеры!AB1302)</f>
        <v xml:space="preserve"> </v>
      </c>
      <c r="M1306" s="29" t="str">
        <f>IF(Замеры!T1302=0," ",0.1)</f>
        <v xml:space="preserve"> </v>
      </c>
      <c r="N1306" s="29" t="str">
        <f>IF(Замеры!T1302=0," ",Замеры!T1302)</f>
        <v xml:space="preserve"> </v>
      </c>
      <c r="O1306" s="29" t="str">
        <f>Замеры!U1302</f>
        <v xml:space="preserve"> </v>
      </c>
      <c r="P1306" s="29" t="str">
        <f>Замеры!V1302</f>
        <v xml:space="preserve"> </v>
      </c>
      <c r="Q1306" s="29" t="str">
        <f>IF(Замеры!T1302=0," ","+")</f>
        <v xml:space="preserve"> </v>
      </c>
      <c r="R1306" s="32">
        <f>Замеры!S1302</f>
        <v>0</v>
      </c>
      <c r="W1306" s="33" t="e">
        <f t="shared" si="40"/>
        <v>#VALUE!</v>
      </c>
      <c r="X1306" s="31" t="s">
        <v>75</v>
      </c>
      <c r="Y1306" s="33" t="e">
        <f t="shared" si="41"/>
        <v>#VALUE!</v>
      </c>
      <c r="Z1306" s="32"/>
    </row>
    <row r="1307" spans="1:26" x14ac:dyDescent="0.3">
      <c r="A1307" s="35">
        <f>IF(Замеры!B1303=0, " ", Замеры!B1303)</f>
        <v>1298</v>
      </c>
      <c r="B1307" s="37" t="str">
        <f>CONCATENATE(Замеры!C1303,Замеры!E1303)</f>
        <v>Группа от QF</v>
      </c>
      <c r="C1307" s="35" t="str">
        <f>IF(Замеры!H1303=0," ", Замеры!H1303)</f>
        <v xml:space="preserve"> </v>
      </c>
      <c r="D1307" s="29" t="str">
        <f>IF(Замеры!T1303=0, " ", Замеры!R1303)</f>
        <v xml:space="preserve"> </v>
      </c>
      <c r="E1307" s="29" t="str">
        <f>CONCATENATE(Замеры!N1303,Замеры!Q1303,Замеры!P1303)</f>
        <v xml:space="preserve"> </v>
      </c>
      <c r="F1307" s="30" t="str">
        <f>IF(Замеры!T1303=0," ","---")</f>
        <v xml:space="preserve"> </v>
      </c>
      <c r="G1307" s="31" t="str">
        <f>IF(Замеры!T1303=0," ",Замеры!I1303)</f>
        <v xml:space="preserve"> </v>
      </c>
      <c r="H1307" s="31" t="str">
        <f>CONCATENATE(Замеры!AE1303,Замеры!U1303,Замеры!AF1303)</f>
        <v>0 0</v>
      </c>
      <c r="I1307" s="29" t="str">
        <f>CONCATENATE(Замеры!AC1303,Замеры!U1303,Замеры!AD1303)</f>
        <v>0 0</v>
      </c>
      <c r="J1307" s="31" t="str">
        <f>IF(Замеры!T1303=0," ",G1307*2.55)</f>
        <v xml:space="preserve"> </v>
      </c>
      <c r="K1307" s="29" t="str">
        <f>IF(Замеры!T1303=0," ",Замеры!AA1303)</f>
        <v xml:space="preserve"> </v>
      </c>
      <c r="L1307" s="29" t="str">
        <f>IF(Замеры!T1303=0," ",Замеры!AB1303)</f>
        <v xml:space="preserve"> </v>
      </c>
      <c r="M1307" s="29" t="str">
        <f>IF(Замеры!T1303=0," ",0.1)</f>
        <v xml:space="preserve"> </v>
      </c>
      <c r="N1307" s="29" t="str">
        <f>IF(Замеры!T1303=0," ",Замеры!T1303)</f>
        <v xml:space="preserve"> </v>
      </c>
      <c r="O1307" s="29" t="str">
        <f>Замеры!U1303</f>
        <v xml:space="preserve"> </v>
      </c>
      <c r="P1307" s="29" t="str">
        <f>Замеры!V1303</f>
        <v xml:space="preserve"> </v>
      </c>
      <c r="Q1307" s="29" t="str">
        <f>IF(Замеры!T1303=0," ","+")</f>
        <v xml:space="preserve"> </v>
      </c>
      <c r="R1307" s="32">
        <f>Замеры!S1303</f>
        <v>0</v>
      </c>
      <c r="W1307" s="33" t="e">
        <f t="shared" si="40"/>
        <v>#VALUE!</v>
      </c>
      <c r="X1307" s="31" t="s">
        <v>75</v>
      </c>
      <c r="Y1307" s="33" t="e">
        <f t="shared" si="41"/>
        <v>#VALUE!</v>
      </c>
      <c r="Z1307" s="32"/>
    </row>
    <row r="1308" spans="1:26" x14ac:dyDescent="0.3">
      <c r="A1308" s="35">
        <f>IF(Замеры!B1304=0, " ", Замеры!B1304)</f>
        <v>1299</v>
      </c>
      <c r="B1308" s="37" t="str">
        <f>CONCATENATE(Замеры!C1304,Замеры!E1304)</f>
        <v>Группа от QF</v>
      </c>
      <c r="C1308" s="35" t="str">
        <f>IF(Замеры!H1304=0," ", Замеры!H1304)</f>
        <v xml:space="preserve"> </v>
      </c>
      <c r="D1308" s="29" t="str">
        <f>IF(Замеры!T1304=0, " ", Замеры!R1304)</f>
        <v xml:space="preserve"> </v>
      </c>
      <c r="E1308" s="29" t="str">
        <f>CONCATENATE(Замеры!N1304,Замеры!Q1304,Замеры!P1304)</f>
        <v xml:space="preserve"> </v>
      </c>
      <c r="F1308" s="30" t="str">
        <f>IF(Замеры!T1304=0," ","---")</f>
        <v xml:space="preserve"> </v>
      </c>
      <c r="G1308" s="31" t="str">
        <f>IF(Замеры!T1304=0," ",Замеры!I1304)</f>
        <v xml:space="preserve"> </v>
      </c>
      <c r="H1308" s="31" t="str">
        <f>CONCATENATE(Замеры!AE1304,Замеры!U1304,Замеры!AF1304)</f>
        <v>0 0</v>
      </c>
      <c r="I1308" s="29" t="str">
        <f>CONCATENATE(Замеры!AC1304,Замеры!U1304,Замеры!AD1304)</f>
        <v>0 0</v>
      </c>
      <c r="J1308" s="31" t="str">
        <f>IF(Замеры!T1304=0," ",G1308*2.55)</f>
        <v xml:space="preserve"> </v>
      </c>
      <c r="K1308" s="29" t="str">
        <f>IF(Замеры!T1304=0," ",Замеры!AA1304)</f>
        <v xml:space="preserve"> </v>
      </c>
      <c r="L1308" s="29" t="str">
        <f>IF(Замеры!T1304=0," ",Замеры!AB1304)</f>
        <v xml:space="preserve"> </v>
      </c>
      <c r="M1308" s="29" t="str">
        <f>IF(Замеры!T1304=0," ",0.1)</f>
        <v xml:space="preserve"> </v>
      </c>
      <c r="N1308" s="29" t="str">
        <f>IF(Замеры!T1304=0," ",Замеры!T1304)</f>
        <v xml:space="preserve"> </v>
      </c>
      <c r="O1308" s="29" t="str">
        <f>Замеры!U1304</f>
        <v xml:space="preserve"> </v>
      </c>
      <c r="P1308" s="29" t="str">
        <f>Замеры!V1304</f>
        <v xml:space="preserve"> </v>
      </c>
      <c r="Q1308" s="29" t="str">
        <f>IF(Замеры!T1304=0," ","+")</f>
        <v xml:space="preserve"> </v>
      </c>
      <c r="R1308" s="32">
        <f>Замеры!S1304</f>
        <v>0</v>
      </c>
      <c r="W1308" s="33" t="e">
        <f t="shared" si="40"/>
        <v>#VALUE!</v>
      </c>
      <c r="X1308" s="31" t="s">
        <v>75</v>
      </c>
      <c r="Y1308" s="33" t="e">
        <f t="shared" si="41"/>
        <v>#VALUE!</v>
      </c>
      <c r="Z1308" s="32"/>
    </row>
    <row r="1309" spans="1:26" x14ac:dyDescent="0.3">
      <c r="A1309" s="35">
        <f>IF(Замеры!B1305=0, " ", Замеры!B1305)</f>
        <v>1300</v>
      </c>
      <c r="B1309" s="37" t="str">
        <f>CONCATENATE(Замеры!C1305,Замеры!E1305)</f>
        <v>Группа от QF</v>
      </c>
      <c r="C1309" s="35" t="str">
        <f>IF(Замеры!H1305=0," ", Замеры!H1305)</f>
        <v xml:space="preserve"> </v>
      </c>
      <c r="D1309" s="29" t="str">
        <f>IF(Замеры!T1305=0, " ", Замеры!R1305)</f>
        <v xml:space="preserve"> </v>
      </c>
      <c r="E1309" s="29" t="str">
        <f>CONCATENATE(Замеры!N1305,Замеры!Q1305,Замеры!P1305)</f>
        <v xml:space="preserve"> </v>
      </c>
      <c r="F1309" s="30" t="str">
        <f>IF(Замеры!T1305=0," ","---")</f>
        <v xml:space="preserve"> </v>
      </c>
      <c r="G1309" s="31" t="str">
        <f>IF(Замеры!T1305=0," ",Замеры!I1305)</f>
        <v xml:space="preserve"> </v>
      </c>
      <c r="H1309" s="31" t="str">
        <f>CONCATENATE(Замеры!AE1305,Замеры!U1305,Замеры!AF1305)</f>
        <v>0 0</v>
      </c>
      <c r="I1309" s="29" t="str">
        <f>CONCATENATE(Замеры!AC1305,Замеры!U1305,Замеры!AD1305)</f>
        <v>0 0</v>
      </c>
      <c r="J1309" s="31" t="str">
        <f>IF(Замеры!T1305=0," ",G1309*2.55)</f>
        <v xml:space="preserve"> </v>
      </c>
      <c r="K1309" s="29" t="str">
        <f>IF(Замеры!T1305=0," ",Замеры!AA1305)</f>
        <v xml:space="preserve"> </v>
      </c>
      <c r="L1309" s="29" t="str">
        <f>IF(Замеры!T1305=0," ",Замеры!AB1305)</f>
        <v xml:space="preserve"> </v>
      </c>
      <c r="M1309" s="29" t="str">
        <f>IF(Замеры!T1305=0," ",0.1)</f>
        <v xml:space="preserve"> </v>
      </c>
      <c r="N1309" s="29" t="str">
        <f>IF(Замеры!T1305=0," ",Замеры!T1305)</f>
        <v xml:space="preserve"> </v>
      </c>
      <c r="O1309" s="29" t="str">
        <f>Замеры!U1305</f>
        <v xml:space="preserve"> </v>
      </c>
      <c r="P1309" s="29" t="str">
        <f>Замеры!V1305</f>
        <v xml:space="preserve"> </v>
      </c>
      <c r="Q1309" s="29" t="str">
        <f>IF(Замеры!T1305=0," ","+")</f>
        <v xml:space="preserve"> </v>
      </c>
      <c r="R1309" s="32">
        <f>Замеры!S1305</f>
        <v>0</v>
      </c>
      <c r="W1309" s="33" t="e">
        <f t="shared" si="40"/>
        <v>#VALUE!</v>
      </c>
      <c r="X1309" s="31" t="s">
        <v>75</v>
      </c>
      <c r="Y1309" s="33" t="e">
        <f t="shared" si="41"/>
        <v>#VALUE!</v>
      </c>
      <c r="Z1309" s="32"/>
    </row>
    <row r="1310" spans="1:26" x14ac:dyDescent="0.3">
      <c r="A1310" s="35">
        <f>IF(Замеры!B1306=0, " ", Замеры!B1306)</f>
        <v>1301</v>
      </c>
      <c r="B1310" s="37" t="str">
        <f>CONCATENATE(Замеры!C1306,Замеры!E1306)</f>
        <v>Группа от QF</v>
      </c>
      <c r="C1310" s="35" t="str">
        <f>IF(Замеры!H1306=0," ", Замеры!H1306)</f>
        <v xml:space="preserve"> </v>
      </c>
      <c r="D1310" s="29" t="str">
        <f>IF(Замеры!T1306=0, " ", Замеры!R1306)</f>
        <v xml:space="preserve"> </v>
      </c>
      <c r="E1310" s="29" t="str">
        <f>CONCATENATE(Замеры!N1306,Замеры!Q1306,Замеры!P1306)</f>
        <v xml:space="preserve"> </v>
      </c>
      <c r="F1310" s="30" t="str">
        <f>IF(Замеры!T1306=0," ","---")</f>
        <v xml:space="preserve"> </v>
      </c>
      <c r="G1310" s="31" t="str">
        <f>IF(Замеры!T1306=0," ",Замеры!I1306)</f>
        <v xml:space="preserve"> </v>
      </c>
      <c r="H1310" s="31" t="str">
        <f>CONCATENATE(Замеры!AE1306,Замеры!U1306,Замеры!AF1306)</f>
        <v>0 0</v>
      </c>
      <c r="I1310" s="29" t="str">
        <f>CONCATENATE(Замеры!AC1306,Замеры!U1306,Замеры!AD1306)</f>
        <v>0 0</v>
      </c>
      <c r="J1310" s="31" t="str">
        <f>IF(Замеры!T1306=0," ",G1310*2.55)</f>
        <v xml:space="preserve"> </v>
      </c>
      <c r="K1310" s="29" t="str">
        <f>IF(Замеры!T1306=0," ",Замеры!AA1306)</f>
        <v xml:space="preserve"> </v>
      </c>
      <c r="L1310" s="29" t="str">
        <f>IF(Замеры!T1306=0," ",Замеры!AB1306)</f>
        <v xml:space="preserve"> </v>
      </c>
      <c r="M1310" s="29" t="str">
        <f>IF(Замеры!T1306=0," ",0.1)</f>
        <v xml:space="preserve"> </v>
      </c>
      <c r="N1310" s="29" t="str">
        <f>IF(Замеры!T1306=0," ",Замеры!T1306)</f>
        <v xml:space="preserve"> </v>
      </c>
      <c r="O1310" s="29" t="str">
        <f>Замеры!U1306</f>
        <v xml:space="preserve"> </v>
      </c>
      <c r="P1310" s="29" t="str">
        <f>Замеры!V1306</f>
        <v xml:space="preserve"> </v>
      </c>
      <c r="Q1310" s="29" t="str">
        <f>IF(Замеры!T1306=0," ","+")</f>
        <v xml:space="preserve"> </v>
      </c>
      <c r="R1310" s="32">
        <f>Замеры!S1306</f>
        <v>0</v>
      </c>
      <c r="W1310" s="33" t="e">
        <f t="shared" si="40"/>
        <v>#VALUE!</v>
      </c>
      <c r="X1310" s="31" t="s">
        <v>75</v>
      </c>
      <c r="Y1310" s="33" t="e">
        <f t="shared" si="41"/>
        <v>#VALUE!</v>
      </c>
      <c r="Z1310" s="32"/>
    </row>
    <row r="1311" spans="1:26" x14ac:dyDescent="0.3">
      <c r="A1311" s="35">
        <f>IF(Замеры!B1307=0, " ", Замеры!B1307)</f>
        <v>1302</v>
      </c>
      <c r="B1311" s="37" t="str">
        <f>CONCATENATE(Замеры!C1307,Замеры!E1307)</f>
        <v>Группа от QF</v>
      </c>
      <c r="C1311" s="35" t="str">
        <f>IF(Замеры!H1307=0," ", Замеры!H1307)</f>
        <v xml:space="preserve"> </v>
      </c>
      <c r="D1311" s="29" t="str">
        <f>IF(Замеры!T1307=0, " ", Замеры!R1307)</f>
        <v xml:space="preserve"> </v>
      </c>
      <c r="E1311" s="29" t="str">
        <f>CONCATENATE(Замеры!N1307,Замеры!Q1307,Замеры!P1307)</f>
        <v xml:space="preserve"> </v>
      </c>
      <c r="F1311" s="30" t="str">
        <f>IF(Замеры!T1307=0," ","---")</f>
        <v xml:space="preserve"> </v>
      </c>
      <c r="G1311" s="31" t="str">
        <f>IF(Замеры!T1307=0," ",Замеры!I1307)</f>
        <v xml:space="preserve"> </v>
      </c>
      <c r="H1311" s="31" t="str">
        <f>CONCATENATE(Замеры!AE1307,Замеры!U1307,Замеры!AF1307)</f>
        <v>0 0</v>
      </c>
      <c r="I1311" s="29" t="str">
        <f>CONCATENATE(Замеры!AC1307,Замеры!U1307,Замеры!AD1307)</f>
        <v>0 0</v>
      </c>
      <c r="J1311" s="31" t="str">
        <f>IF(Замеры!T1307=0," ",G1311*2.55)</f>
        <v xml:space="preserve"> </v>
      </c>
      <c r="K1311" s="29" t="str">
        <f>IF(Замеры!T1307=0," ",Замеры!AA1307)</f>
        <v xml:space="preserve"> </v>
      </c>
      <c r="L1311" s="29" t="str">
        <f>IF(Замеры!T1307=0," ",Замеры!AB1307)</f>
        <v xml:space="preserve"> </v>
      </c>
      <c r="M1311" s="29" t="str">
        <f>IF(Замеры!T1307=0," ",0.1)</f>
        <v xml:space="preserve"> </v>
      </c>
      <c r="N1311" s="29" t="str">
        <f>IF(Замеры!T1307=0," ",Замеры!T1307)</f>
        <v xml:space="preserve"> </v>
      </c>
      <c r="O1311" s="29" t="str">
        <f>Замеры!U1307</f>
        <v xml:space="preserve"> </v>
      </c>
      <c r="P1311" s="29" t="str">
        <f>Замеры!V1307</f>
        <v xml:space="preserve"> </v>
      </c>
      <c r="Q1311" s="29" t="str">
        <f>IF(Замеры!T1307=0," ","+")</f>
        <v xml:space="preserve"> </v>
      </c>
      <c r="R1311" s="32">
        <f>Замеры!S1307</f>
        <v>0</v>
      </c>
      <c r="W1311" s="33" t="e">
        <f t="shared" si="40"/>
        <v>#VALUE!</v>
      </c>
      <c r="X1311" s="31" t="s">
        <v>75</v>
      </c>
      <c r="Y1311" s="33" t="e">
        <f t="shared" si="41"/>
        <v>#VALUE!</v>
      </c>
      <c r="Z1311" s="32"/>
    </row>
    <row r="1312" spans="1:26" x14ac:dyDescent="0.3">
      <c r="A1312" s="35">
        <f>IF(Замеры!B1308=0, " ", Замеры!B1308)</f>
        <v>1303</v>
      </c>
      <c r="B1312" s="37" t="str">
        <f>CONCATENATE(Замеры!C1308,Замеры!E1308)</f>
        <v>Группа от QF</v>
      </c>
      <c r="C1312" s="35" t="str">
        <f>IF(Замеры!H1308=0," ", Замеры!H1308)</f>
        <v xml:space="preserve"> </v>
      </c>
      <c r="D1312" s="29" t="str">
        <f>IF(Замеры!T1308=0, " ", Замеры!R1308)</f>
        <v xml:space="preserve"> </v>
      </c>
      <c r="E1312" s="29" t="str">
        <f>CONCATENATE(Замеры!N1308,Замеры!Q1308,Замеры!P1308)</f>
        <v xml:space="preserve"> </v>
      </c>
      <c r="F1312" s="30" t="str">
        <f>IF(Замеры!T1308=0," ","---")</f>
        <v xml:space="preserve"> </v>
      </c>
      <c r="G1312" s="31" t="str">
        <f>IF(Замеры!T1308=0," ",Замеры!I1308)</f>
        <v xml:space="preserve"> </v>
      </c>
      <c r="H1312" s="31" t="str">
        <f>CONCATENATE(Замеры!AE1308,Замеры!U1308,Замеры!AF1308)</f>
        <v>0 0</v>
      </c>
      <c r="I1312" s="29" t="str">
        <f>CONCATENATE(Замеры!AC1308,Замеры!U1308,Замеры!AD1308)</f>
        <v>0 0</v>
      </c>
      <c r="J1312" s="31" t="str">
        <f>IF(Замеры!T1308=0," ",G1312*2.55)</f>
        <v xml:space="preserve"> </v>
      </c>
      <c r="K1312" s="29" t="str">
        <f>IF(Замеры!T1308=0," ",Замеры!AA1308)</f>
        <v xml:space="preserve"> </v>
      </c>
      <c r="L1312" s="29" t="str">
        <f>IF(Замеры!T1308=0," ",Замеры!AB1308)</f>
        <v xml:space="preserve"> </v>
      </c>
      <c r="M1312" s="29" t="str">
        <f>IF(Замеры!T1308=0," ",0.1)</f>
        <v xml:space="preserve"> </v>
      </c>
      <c r="N1312" s="29" t="str">
        <f>IF(Замеры!T1308=0," ",Замеры!T1308)</f>
        <v xml:space="preserve"> </v>
      </c>
      <c r="O1312" s="29" t="str">
        <f>Замеры!U1308</f>
        <v xml:space="preserve"> </v>
      </c>
      <c r="P1312" s="29" t="str">
        <f>Замеры!V1308</f>
        <v xml:space="preserve"> </v>
      </c>
      <c r="Q1312" s="29" t="str">
        <f>IF(Замеры!T1308=0," ","+")</f>
        <v xml:space="preserve"> </v>
      </c>
      <c r="R1312" s="32">
        <f>Замеры!S1308</f>
        <v>0</v>
      </c>
      <c r="W1312" s="33" t="e">
        <f t="shared" si="40"/>
        <v>#VALUE!</v>
      </c>
      <c r="X1312" s="31" t="s">
        <v>75</v>
      </c>
      <c r="Y1312" s="33" t="e">
        <f t="shared" si="41"/>
        <v>#VALUE!</v>
      </c>
      <c r="Z1312" s="32"/>
    </row>
    <row r="1313" spans="1:26" x14ac:dyDescent="0.3">
      <c r="A1313" s="35">
        <f>IF(Замеры!B1309=0, " ", Замеры!B1309)</f>
        <v>1304</v>
      </c>
      <c r="B1313" s="37" t="str">
        <f>CONCATENATE(Замеры!C1309,Замеры!E1309)</f>
        <v>Группа от QF</v>
      </c>
      <c r="C1313" s="35" t="str">
        <f>IF(Замеры!H1309=0," ", Замеры!H1309)</f>
        <v xml:space="preserve"> </v>
      </c>
      <c r="D1313" s="29" t="str">
        <f>IF(Замеры!T1309=0, " ", Замеры!R1309)</f>
        <v xml:space="preserve"> </v>
      </c>
      <c r="E1313" s="29" t="str">
        <f>CONCATENATE(Замеры!N1309,Замеры!Q1309,Замеры!P1309)</f>
        <v xml:space="preserve"> </v>
      </c>
      <c r="F1313" s="30" t="str">
        <f>IF(Замеры!T1309=0," ","---")</f>
        <v xml:space="preserve"> </v>
      </c>
      <c r="G1313" s="31" t="str">
        <f>IF(Замеры!T1309=0," ",Замеры!I1309)</f>
        <v xml:space="preserve"> </v>
      </c>
      <c r="H1313" s="31" t="str">
        <f>CONCATENATE(Замеры!AE1309,Замеры!U1309,Замеры!AF1309)</f>
        <v>0 0</v>
      </c>
      <c r="I1313" s="29" t="str">
        <f>CONCATENATE(Замеры!AC1309,Замеры!U1309,Замеры!AD1309)</f>
        <v>0 0</v>
      </c>
      <c r="J1313" s="31" t="str">
        <f>IF(Замеры!T1309=0," ",G1313*2.55)</f>
        <v xml:space="preserve"> </v>
      </c>
      <c r="K1313" s="29" t="str">
        <f>IF(Замеры!T1309=0," ",Замеры!AA1309)</f>
        <v xml:space="preserve"> </v>
      </c>
      <c r="L1313" s="29" t="str">
        <f>IF(Замеры!T1309=0," ",Замеры!AB1309)</f>
        <v xml:space="preserve"> </v>
      </c>
      <c r="M1313" s="29" t="str">
        <f>IF(Замеры!T1309=0," ",0.1)</f>
        <v xml:space="preserve"> </v>
      </c>
      <c r="N1313" s="29" t="str">
        <f>IF(Замеры!T1309=0," ",Замеры!T1309)</f>
        <v xml:space="preserve"> </v>
      </c>
      <c r="O1313" s="29" t="str">
        <f>Замеры!U1309</f>
        <v xml:space="preserve"> </v>
      </c>
      <c r="P1313" s="29" t="str">
        <f>Замеры!V1309</f>
        <v xml:space="preserve"> </v>
      </c>
      <c r="Q1313" s="29" t="str">
        <f>IF(Замеры!T1309=0," ","+")</f>
        <v xml:space="preserve"> </v>
      </c>
      <c r="R1313" s="32">
        <f>Замеры!S1309</f>
        <v>0</v>
      </c>
      <c r="W1313" s="33" t="e">
        <f t="shared" si="40"/>
        <v>#VALUE!</v>
      </c>
      <c r="X1313" s="31" t="s">
        <v>75</v>
      </c>
      <c r="Y1313" s="33" t="e">
        <f t="shared" si="41"/>
        <v>#VALUE!</v>
      </c>
      <c r="Z1313" s="32"/>
    </row>
    <row r="1314" spans="1:26" x14ac:dyDescent="0.3">
      <c r="A1314" s="35">
        <f>IF(Замеры!B1310=0, " ", Замеры!B1310)</f>
        <v>1305</v>
      </c>
      <c r="B1314" s="37" t="str">
        <f>CONCATENATE(Замеры!C1310,Замеры!E1310)</f>
        <v>Группа от QF</v>
      </c>
      <c r="C1314" s="35" t="str">
        <f>IF(Замеры!H1310=0," ", Замеры!H1310)</f>
        <v xml:space="preserve"> </v>
      </c>
      <c r="D1314" s="29" t="str">
        <f>IF(Замеры!T1310=0, " ", Замеры!R1310)</f>
        <v xml:space="preserve"> </v>
      </c>
      <c r="E1314" s="29" t="str">
        <f>CONCATENATE(Замеры!N1310,Замеры!Q1310,Замеры!P1310)</f>
        <v xml:space="preserve"> </v>
      </c>
      <c r="F1314" s="30" t="str">
        <f>IF(Замеры!T1310=0," ","---")</f>
        <v xml:space="preserve"> </v>
      </c>
      <c r="G1314" s="31" t="str">
        <f>IF(Замеры!T1310=0," ",Замеры!I1310)</f>
        <v xml:space="preserve"> </v>
      </c>
      <c r="H1314" s="31" t="str">
        <f>CONCATENATE(Замеры!AE1310,Замеры!U1310,Замеры!AF1310)</f>
        <v>0 0</v>
      </c>
      <c r="I1314" s="29" t="str">
        <f>CONCATENATE(Замеры!AC1310,Замеры!U1310,Замеры!AD1310)</f>
        <v>0 0</v>
      </c>
      <c r="J1314" s="31" t="str">
        <f>IF(Замеры!T1310=0," ",G1314*2.55)</f>
        <v xml:space="preserve"> </v>
      </c>
      <c r="K1314" s="29" t="str">
        <f>IF(Замеры!T1310=0," ",Замеры!AA1310)</f>
        <v xml:space="preserve"> </v>
      </c>
      <c r="L1314" s="29" t="str">
        <f>IF(Замеры!T1310=0," ",Замеры!AB1310)</f>
        <v xml:space="preserve"> </v>
      </c>
      <c r="M1314" s="29" t="str">
        <f>IF(Замеры!T1310=0," ",0.1)</f>
        <v xml:space="preserve"> </v>
      </c>
      <c r="N1314" s="29" t="str">
        <f>IF(Замеры!T1310=0," ",Замеры!T1310)</f>
        <v xml:space="preserve"> </v>
      </c>
      <c r="O1314" s="29" t="str">
        <f>Замеры!U1310</f>
        <v xml:space="preserve"> </v>
      </c>
      <c r="P1314" s="29" t="str">
        <f>Замеры!V1310</f>
        <v xml:space="preserve"> </v>
      </c>
      <c r="Q1314" s="29" t="str">
        <f>IF(Замеры!T1310=0," ","+")</f>
        <v xml:space="preserve"> </v>
      </c>
      <c r="R1314" s="32">
        <f>Замеры!S1310</f>
        <v>0</v>
      </c>
      <c r="W1314" s="33" t="e">
        <f t="shared" si="40"/>
        <v>#VALUE!</v>
      </c>
      <c r="X1314" s="31" t="s">
        <v>75</v>
      </c>
      <c r="Y1314" s="33" t="e">
        <f t="shared" si="41"/>
        <v>#VALUE!</v>
      </c>
      <c r="Z1314" s="32"/>
    </row>
    <row r="1315" spans="1:26" x14ac:dyDescent="0.3">
      <c r="A1315" s="35">
        <f>IF(Замеры!B1311=0, " ", Замеры!B1311)</f>
        <v>1306</v>
      </c>
      <c r="B1315" s="37" t="str">
        <f>CONCATENATE(Замеры!C1311,Замеры!E1311)</f>
        <v>Группа от QF</v>
      </c>
      <c r="C1315" s="35" t="str">
        <f>IF(Замеры!H1311=0," ", Замеры!H1311)</f>
        <v xml:space="preserve"> </v>
      </c>
      <c r="D1315" s="29" t="str">
        <f>IF(Замеры!T1311=0, " ", Замеры!R1311)</f>
        <v xml:space="preserve"> </v>
      </c>
      <c r="E1315" s="29" t="str">
        <f>CONCATENATE(Замеры!N1311,Замеры!Q1311,Замеры!P1311)</f>
        <v xml:space="preserve"> </v>
      </c>
      <c r="F1315" s="30" t="str">
        <f>IF(Замеры!T1311=0," ","---")</f>
        <v xml:space="preserve"> </v>
      </c>
      <c r="G1315" s="31" t="str">
        <f>IF(Замеры!T1311=0," ",Замеры!I1311)</f>
        <v xml:space="preserve"> </v>
      </c>
      <c r="H1315" s="31" t="str">
        <f>CONCATENATE(Замеры!AE1311,Замеры!U1311,Замеры!AF1311)</f>
        <v>0 0</v>
      </c>
      <c r="I1315" s="29" t="str">
        <f>CONCATENATE(Замеры!AC1311,Замеры!U1311,Замеры!AD1311)</f>
        <v>0 0</v>
      </c>
      <c r="J1315" s="31" t="str">
        <f>IF(Замеры!T1311=0," ",G1315*2.55)</f>
        <v xml:space="preserve"> </v>
      </c>
      <c r="K1315" s="29" t="str">
        <f>IF(Замеры!T1311=0," ",Замеры!AA1311)</f>
        <v xml:space="preserve"> </v>
      </c>
      <c r="L1315" s="29" t="str">
        <f>IF(Замеры!T1311=0," ",Замеры!AB1311)</f>
        <v xml:space="preserve"> </v>
      </c>
      <c r="M1315" s="29" t="str">
        <f>IF(Замеры!T1311=0," ",0.1)</f>
        <v xml:space="preserve"> </v>
      </c>
      <c r="N1315" s="29" t="str">
        <f>IF(Замеры!T1311=0," ",Замеры!T1311)</f>
        <v xml:space="preserve"> </v>
      </c>
      <c r="O1315" s="29" t="str">
        <f>Замеры!U1311</f>
        <v xml:space="preserve"> </v>
      </c>
      <c r="P1315" s="29" t="str">
        <f>Замеры!V1311</f>
        <v xml:space="preserve"> </v>
      </c>
      <c r="Q1315" s="29" t="str">
        <f>IF(Замеры!T1311=0," ","+")</f>
        <v xml:space="preserve"> </v>
      </c>
      <c r="R1315" s="32">
        <f>Замеры!S1311</f>
        <v>0</v>
      </c>
      <c r="W1315" s="33" t="e">
        <f t="shared" si="40"/>
        <v>#VALUE!</v>
      </c>
      <c r="X1315" s="31" t="s">
        <v>75</v>
      </c>
      <c r="Y1315" s="33" t="e">
        <f t="shared" si="41"/>
        <v>#VALUE!</v>
      </c>
      <c r="Z1315" s="32"/>
    </row>
    <row r="1316" spans="1:26" x14ac:dyDescent="0.3">
      <c r="A1316" s="35">
        <f>IF(Замеры!B1312=0, " ", Замеры!B1312)</f>
        <v>1307</v>
      </c>
      <c r="B1316" s="37" t="str">
        <f>CONCATENATE(Замеры!C1312,Замеры!E1312)</f>
        <v>Группа от QF</v>
      </c>
      <c r="C1316" s="35" t="str">
        <f>IF(Замеры!H1312=0," ", Замеры!H1312)</f>
        <v xml:space="preserve"> </v>
      </c>
      <c r="D1316" s="29" t="str">
        <f>IF(Замеры!T1312=0, " ", Замеры!R1312)</f>
        <v xml:space="preserve"> </v>
      </c>
      <c r="E1316" s="29" t="str">
        <f>CONCATENATE(Замеры!N1312,Замеры!Q1312,Замеры!P1312)</f>
        <v xml:space="preserve"> </v>
      </c>
      <c r="F1316" s="30" t="str">
        <f>IF(Замеры!T1312=0," ","---")</f>
        <v xml:space="preserve"> </v>
      </c>
      <c r="G1316" s="31" t="str">
        <f>IF(Замеры!T1312=0," ",Замеры!I1312)</f>
        <v xml:space="preserve"> </v>
      </c>
      <c r="H1316" s="31" t="str">
        <f>CONCATENATE(Замеры!AE1312,Замеры!U1312,Замеры!AF1312)</f>
        <v>0 0</v>
      </c>
      <c r="I1316" s="29" t="str">
        <f>CONCATENATE(Замеры!AC1312,Замеры!U1312,Замеры!AD1312)</f>
        <v>0 0</v>
      </c>
      <c r="J1316" s="31" t="str">
        <f>IF(Замеры!T1312=0," ",G1316*2.55)</f>
        <v xml:space="preserve"> </v>
      </c>
      <c r="K1316" s="29" t="str">
        <f>IF(Замеры!T1312=0," ",Замеры!AA1312)</f>
        <v xml:space="preserve"> </v>
      </c>
      <c r="L1316" s="29" t="str">
        <f>IF(Замеры!T1312=0," ",Замеры!AB1312)</f>
        <v xml:space="preserve"> </v>
      </c>
      <c r="M1316" s="29" t="str">
        <f>IF(Замеры!T1312=0," ",0.1)</f>
        <v xml:space="preserve"> </v>
      </c>
      <c r="N1316" s="29" t="str">
        <f>IF(Замеры!T1312=0," ",Замеры!T1312)</f>
        <v xml:space="preserve"> </v>
      </c>
      <c r="O1316" s="29" t="str">
        <f>Замеры!U1312</f>
        <v xml:space="preserve"> </v>
      </c>
      <c r="P1316" s="29" t="str">
        <f>Замеры!V1312</f>
        <v xml:space="preserve"> </v>
      </c>
      <c r="Q1316" s="29" t="str">
        <f>IF(Замеры!T1312=0," ","+")</f>
        <v xml:space="preserve"> </v>
      </c>
      <c r="R1316" s="32">
        <f>Замеры!S1312</f>
        <v>0</v>
      </c>
      <c r="W1316" s="33" t="e">
        <f t="shared" si="40"/>
        <v>#VALUE!</v>
      </c>
      <c r="X1316" s="31" t="s">
        <v>75</v>
      </c>
      <c r="Y1316" s="33" t="e">
        <f t="shared" si="41"/>
        <v>#VALUE!</v>
      </c>
      <c r="Z1316" s="32"/>
    </row>
    <row r="1317" spans="1:26" x14ac:dyDescent="0.3">
      <c r="A1317" s="35">
        <f>IF(Замеры!B1313=0, " ", Замеры!B1313)</f>
        <v>1308</v>
      </c>
      <c r="B1317" s="37" t="str">
        <f>CONCATENATE(Замеры!C1313,Замеры!E1313)</f>
        <v>Группа от QF</v>
      </c>
      <c r="C1317" s="35" t="str">
        <f>IF(Замеры!H1313=0," ", Замеры!H1313)</f>
        <v xml:space="preserve"> </v>
      </c>
      <c r="D1317" s="29" t="str">
        <f>IF(Замеры!T1313=0, " ", Замеры!R1313)</f>
        <v xml:space="preserve"> </v>
      </c>
      <c r="E1317" s="29" t="str">
        <f>CONCATENATE(Замеры!N1313,Замеры!Q1313,Замеры!P1313)</f>
        <v xml:space="preserve"> </v>
      </c>
      <c r="F1317" s="30" t="str">
        <f>IF(Замеры!T1313=0," ","---")</f>
        <v xml:space="preserve"> </v>
      </c>
      <c r="G1317" s="31" t="str">
        <f>IF(Замеры!T1313=0," ",Замеры!I1313)</f>
        <v xml:space="preserve"> </v>
      </c>
      <c r="H1317" s="31" t="str">
        <f>CONCATENATE(Замеры!AE1313,Замеры!U1313,Замеры!AF1313)</f>
        <v>0 0</v>
      </c>
      <c r="I1317" s="29" t="str">
        <f>CONCATENATE(Замеры!AC1313,Замеры!U1313,Замеры!AD1313)</f>
        <v>0 0</v>
      </c>
      <c r="J1317" s="31" t="str">
        <f>IF(Замеры!T1313=0," ",G1317*2.55)</f>
        <v xml:space="preserve"> </v>
      </c>
      <c r="K1317" s="29" t="str">
        <f>IF(Замеры!T1313=0," ",Замеры!AA1313)</f>
        <v xml:space="preserve"> </v>
      </c>
      <c r="L1317" s="29" t="str">
        <f>IF(Замеры!T1313=0," ",Замеры!AB1313)</f>
        <v xml:space="preserve"> </v>
      </c>
      <c r="M1317" s="29" t="str">
        <f>IF(Замеры!T1313=0," ",0.1)</f>
        <v xml:space="preserve"> </v>
      </c>
      <c r="N1317" s="29" t="str">
        <f>IF(Замеры!T1313=0," ",Замеры!T1313)</f>
        <v xml:space="preserve"> </v>
      </c>
      <c r="O1317" s="29" t="str">
        <f>Замеры!U1313</f>
        <v xml:space="preserve"> </v>
      </c>
      <c r="P1317" s="29" t="str">
        <f>Замеры!V1313</f>
        <v xml:space="preserve"> </v>
      </c>
      <c r="Q1317" s="29" t="str">
        <f>IF(Замеры!T1313=0," ","+")</f>
        <v xml:space="preserve"> </v>
      </c>
      <c r="R1317" s="32">
        <f>Замеры!S1313</f>
        <v>0</v>
      </c>
      <c r="W1317" s="33" t="e">
        <f t="shared" si="40"/>
        <v>#VALUE!</v>
      </c>
      <c r="X1317" s="31" t="s">
        <v>75</v>
      </c>
      <c r="Y1317" s="33" t="e">
        <f t="shared" si="41"/>
        <v>#VALUE!</v>
      </c>
      <c r="Z1317" s="32"/>
    </row>
    <row r="1318" spans="1:26" x14ac:dyDescent="0.3">
      <c r="A1318" s="35">
        <f>IF(Замеры!B1314=0, " ", Замеры!B1314)</f>
        <v>1309</v>
      </c>
      <c r="B1318" s="37" t="str">
        <f>CONCATENATE(Замеры!C1314,Замеры!E1314)</f>
        <v>Группа от QF</v>
      </c>
      <c r="C1318" s="35" t="str">
        <f>IF(Замеры!H1314=0," ", Замеры!H1314)</f>
        <v xml:space="preserve"> </v>
      </c>
      <c r="D1318" s="29" t="str">
        <f>IF(Замеры!T1314=0, " ", Замеры!R1314)</f>
        <v xml:space="preserve"> </v>
      </c>
      <c r="E1318" s="29" t="str">
        <f>CONCATENATE(Замеры!N1314,Замеры!Q1314,Замеры!P1314)</f>
        <v xml:space="preserve"> </v>
      </c>
      <c r="F1318" s="30" t="str">
        <f>IF(Замеры!T1314=0," ","---")</f>
        <v xml:space="preserve"> </v>
      </c>
      <c r="G1318" s="31" t="str">
        <f>IF(Замеры!T1314=0," ",Замеры!I1314)</f>
        <v xml:space="preserve"> </v>
      </c>
      <c r="H1318" s="31" t="str">
        <f>CONCATENATE(Замеры!AE1314,Замеры!U1314,Замеры!AF1314)</f>
        <v>0 0</v>
      </c>
      <c r="I1318" s="29" t="str">
        <f>CONCATENATE(Замеры!AC1314,Замеры!U1314,Замеры!AD1314)</f>
        <v>0 0</v>
      </c>
      <c r="J1318" s="31" t="str">
        <f>IF(Замеры!T1314=0," ",G1318*2.55)</f>
        <v xml:space="preserve"> </v>
      </c>
      <c r="K1318" s="29" t="str">
        <f>IF(Замеры!T1314=0," ",Замеры!AA1314)</f>
        <v xml:space="preserve"> </v>
      </c>
      <c r="L1318" s="29" t="str">
        <f>IF(Замеры!T1314=0," ",Замеры!AB1314)</f>
        <v xml:space="preserve"> </v>
      </c>
      <c r="M1318" s="29" t="str">
        <f>IF(Замеры!T1314=0," ",0.1)</f>
        <v xml:space="preserve"> </v>
      </c>
      <c r="N1318" s="29" t="str">
        <f>IF(Замеры!T1314=0," ",Замеры!T1314)</f>
        <v xml:space="preserve"> </v>
      </c>
      <c r="O1318" s="29" t="str">
        <f>Замеры!U1314</f>
        <v xml:space="preserve"> </v>
      </c>
      <c r="P1318" s="29" t="str">
        <f>Замеры!V1314</f>
        <v xml:space="preserve"> </v>
      </c>
      <c r="Q1318" s="29" t="str">
        <f>IF(Замеры!T1314=0," ","+")</f>
        <v xml:space="preserve"> </v>
      </c>
      <c r="R1318" s="32">
        <f>Замеры!S1314</f>
        <v>0</v>
      </c>
      <c r="W1318" s="33" t="e">
        <f t="shared" si="40"/>
        <v>#VALUE!</v>
      </c>
      <c r="X1318" s="31" t="s">
        <v>75</v>
      </c>
      <c r="Y1318" s="33" t="e">
        <f t="shared" si="41"/>
        <v>#VALUE!</v>
      </c>
      <c r="Z1318" s="32"/>
    </row>
    <row r="1319" spans="1:26" x14ac:dyDescent="0.3">
      <c r="A1319" s="35">
        <f>IF(Замеры!B1315=0, " ", Замеры!B1315)</f>
        <v>1310</v>
      </c>
      <c r="B1319" s="37" t="str">
        <f>CONCATENATE(Замеры!C1315,Замеры!E1315)</f>
        <v>Группа от QF</v>
      </c>
      <c r="C1319" s="35" t="str">
        <f>IF(Замеры!H1315=0," ", Замеры!H1315)</f>
        <v xml:space="preserve"> </v>
      </c>
      <c r="D1319" s="29" t="str">
        <f>IF(Замеры!T1315=0, " ", Замеры!R1315)</f>
        <v xml:space="preserve"> </v>
      </c>
      <c r="E1319" s="29" t="str">
        <f>CONCATENATE(Замеры!N1315,Замеры!Q1315,Замеры!P1315)</f>
        <v xml:space="preserve"> </v>
      </c>
      <c r="F1319" s="30" t="str">
        <f>IF(Замеры!T1315=0," ","---")</f>
        <v xml:space="preserve"> </v>
      </c>
      <c r="G1319" s="31" t="str">
        <f>IF(Замеры!T1315=0," ",Замеры!I1315)</f>
        <v xml:space="preserve"> </v>
      </c>
      <c r="H1319" s="31" t="str">
        <f>CONCATENATE(Замеры!AE1315,Замеры!U1315,Замеры!AF1315)</f>
        <v>0 0</v>
      </c>
      <c r="I1319" s="29" t="str">
        <f>CONCATENATE(Замеры!AC1315,Замеры!U1315,Замеры!AD1315)</f>
        <v>0 0</v>
      </c>
      <c r="J1319" s="31" t="str">
        <f>IF(Замеры!T1315=0," ",G1319*2.55)</f>
        <v xml:space="preserve"> </v>
      </c>
      <c r="K1319" s="29" t="str">
        <f>IF(Замеры!T1315=0," ",Замеры!AA1315)</f>
        <v xml:space="preserve"> </v>
      </c>
      <c r="L1319" s="29" t="str">
        <f>IF(Замеры!T1315=0," ",Замеры!AB1315)</f>
        <v xml:space="preserve"> </v>
      </c>
      <c r="M1319" s="29" t="str">
        <f>IF(Замеры!T1315=0," ",0.1)</f>
        <v xml:space="preserve"> </v>
      </c>
      <c r="N1319" s="29" t="str">
        <f>IF(Замеры!T1315=0," ",Замеры!T1315)</f>
        <v xml:space="preserve"> </v>
      </c>
      <c r="O1319" s="29" t="str">
        <f>Замеры!U1315</f>
        <v xml:space="preserve"> </v>
      </c>
      <c r="P1319" s="29" t="str">
        <f>Замеры!V1315</f>
        <v xml:space="preserve"> </v>
      </c>
      <c r="Q1319" s="29" t="str">
        <f>IF(Замеры!T1315=0," ","+")</f>
        <v xml:space="preserve"> </v>
      </c>
      <c r="R1319" s="32">
        <f>Замеры!S1315</f>
        <v>0</v>
      </c>
      <c r="W1319" s="33" t="e">
        <f t="shared" si="40"/>
        <v>#VALUE!</v>
      </c>
      <c r="X1319" s="31" t="s">
        <v>75</v>
      </c>
      <c r="Y1319" s="33" t="e">
        <f t="shared" si="41"/>
        <v>#VALUE!</v>
      </c>
      <c r="Z1319" s="32"/>
    </row>
    <row r="1320" spans="1:26" x14ac:dyDescent="0.3">
      <c r="A1320" s="35">
        <f>IF(Замеры!B1316=0, " ", Замеры!B1316)</f>
        <v>1311</v>
      </c>
      <c r="B1320" s="37" t="str">
        <f>CONCATENATE(Замеры!C1316,Замеры!E1316)</f>
        <v>Группа от QF</v>
      </c>
      <c r="C1320" s="35" t="str">
        <f>IF(Замеры!H1316=0," ", Замеры!H1316)</f>
        <v xml:space="preserve"> </v>
      </c>
      <c r="D1320" s="29" t="str">
        <f>IF(Замеры!T1316=0, " ", Замеры!R1316)</f>
        <v xml:space="preserve"> </v>
      </c>
      <c r="E1320" s="29" t="str">
        <f>CONCATENATE(Замеры!N1316,Замеры!Q1316,Замеры!P1316)</f>
        <v xml:space="preserve"> </v>
      </c>
      <c r="F1320" s="30" t="str">
        <f>IF(Замеры!T1316=0," ","---")</f>
        <v xml:space="preserve"> </v>
      </c>
      <c r="G1320" s="31" t="str">
        <f>IF(Замеры!T1316=0," ",Замеры!I1316)</f>
        <v xml:space="preserve"> </v>
      </c>
      <c r="H1320" s="31" t="str">
        <f>CONCATENATE(Замеры!AE1316,Замеры!U1316,Замеры!AF1316)</f>
        <v>0 0</v>
      </c>
      <c r="I1320" s="29" t="str">
        <f>CONCATENATE(Замеры!AC1316,Замеры!U1316,Замеры!AD1316)</f>
        <v>0 0</v>
      </c>
      <c r="J1320" s="31" t="str">
        <f>IF(Замеры!T1316=0," ",G1320*2.55)</f>
        <v xml:space="preserve"> </v>
      </c>
      <c r="K1320" s="29" t="str">
        <f>IF(Замеры!T1316=0," ",Замеры!AA1316)</f>
        <v xml:space="preserve"> </v>
      </c>
      <c r="L1320" s="29" t="str">
        <f>IF(Замеры!T1316=0," ",Замеры!AB1316)</f>
        <v xml:space="preserve"> </v>
      </c>
      <c r="M1320" s="29" t="str">
        <f>IF(Замеры!T1316=0," ",0.1)</f>
        <v xml:space="preserve"> </v>
      </c>
      <c r="N1320" s="29" t="str">
        <f>IF(Замеры!T1316=0," ",Замеры!T1316)</f>
        <v xml:space="preserve"> </v>
      </c>
      <c r="O1320" s="29" t="str">
        <f>Замеры!U1316</f>
        <v xml:space="preserve"> </v>
      </c>
      <c r="P1320" s="29" t="str">
        <f>Замеры!V1316</f>
        <v xml:space="preserve"> </v>
      </c>
      <c r="Q1320" s="29" t="str">
        <f>IF(Замеры!T1316=0," ","+")</f>
        <v xml:space="preserve"> </v>
      </c>
      <c r="R1320" s="32">
        <f>Замеры!S1316</f>
        <v>0</v>
      </c>
      <c r="W1320" s="33" t="e">
        <f t="shared" si="40"/>
        <v>#VALUE!</v>
      </c>
      <c r="X1320" s="31" t="s">
        <v>75</v>
      </c>
      <c r="Y1320" s="33" t="e">
        <f t="shared" si="41"/>
        <v>#VALUE!</v>
      </c>
      <c r="Z1320" s="32"/>
    </row>
    <row r="1321" spans="1:26" x14ac:dyDescent="0.3">
      <c r="A1321" s="35">
        <f>IF(Замеры!B1317=0, " ", Замеры!B1317)</f>
        <v>1312</v>
      </c>
      <c r="B1321" s="37" t="str">
        <f>CONCATENATE(Замеры!C1317,Замеры!E1317)</f>
        <v>Группа от QF</v>
      </c>
      <c r="C1321" s="35" t="str">
        <f>IF(Замеры!H1317=0," ", Замеры!H1317)</f>
        <v xml:space="preserve"> </v>
      </c>
      <c r="D1321" s="29" t="str">
        <f>IF(Замеры!T1317=0, " ", Замеры!R1317)</f>
        <v xml:space="preserve"> </v>
      </c>
      <c r="E1321" s="29" t="str">
        <f>CONCATENATE(Замеры!N1317,Замеры!Q1317,Замеры!P1317)</f>
        <v xml:space="preserve"> </v>
      </c>
      <c r="F1321" s="30" t="str">
        <f>IF(Замеры!T1317=0," ","---")</f>
        <v xml:space="preserve"> </v>
      </c>
      <c r="G1321" s="31" t="str">
        <f>IF(Замеры!T1317=0," ",Замеры!I1317)</f>
        <v xml:space="preserve"> </v>
      </c>
      <c r="H1321" s="31" t="str">
        <f>CONCATENATE(Замеры!AE1317,Замеры!U1317,Замеры!AF1317)</f>
        <v>0 0</v>
      </c>
      <c r="I1321" s="29" t="str">
        <f>CONCATENATE(Замеры!AC1317,Замеры!U1317,Замеры!AD1317)</f>
        <v>0 0</v>
      </c>
      <c r="J1321" s="31" t="str">
        <f>IF(Замеры!T1317=0," ",G1321*2.55)</f>
        <v xml:space="preserve"> </v>
      </c>
      <c r="K1321" s="29" t="str">
        <f>IF(Замеры!T1317=0," ",Замеры!AA1317)</f>
        <v xml:space="preserve"> </v>
      </c>
      <c r="L1321" s="29" t="str">
        <f>IF(Замеры!T1317=0," ",Замеры!AB1317)</f>
        <v xml:space="preserve"> </v>
      </c>
      <c r="M1321" s="29" t="str">
        <f>IF(Замеры!T1317=0," ",0.1)</f>
        <v xml:space="preserve"> </v>
      </c>
      <c r="N1321" s="29" t="str">
        <f>IF(Замеры!T1317=0," ",Замеры!T1317)</f>
        <v xml:space="preserve"> </v>
      </c>
      <c r="O1321" s="29" t="str">
        <f>Замеры!U1317</f>
        <v xml:space="preserve"> </v>
      </c>
      <c r="P1321" s="29" t="str">
        <f>Замеры!V1317</f>
        <v xml:space="preserve"> </v>
      </c>
      <c r="Q1321" s="29" t="str">
        <f>IF(Замеры!T1317=0," ","+")</f>
        <v xml:space="preserve"> </v>
      </c>
      <c r="R1321" s="32">
        <f>Замеры!S1317</f>
        <v>0</v>
      </c>
      <c r="W1321" s="33" t="e">
        <f t="shared" si="40"/>
        <v>#VALUE!</v>
      </c>
      <c r="X1321" s="31" t="s">
        <v>75</v>
      </c>
      <c r="Y1321" s="33" t="e">
        <f t="shared" si="41"/>
        <v>#VALUE!</v>
      </c>
      <c r="Z1321" s="32"/>
    </row>
    <row r="1322" spans="1:26" x14ac:dyDescent="0.3">
      <c r="A1322" s="35">
        <f>IF(Замеры!B1318=0, " ", Замеры!B1318)</f>
        <v>1313</v>
      </c>
      <c r="B1322" s="37" t="str">
        <f>CONCATENATE(Замеры!C1318,Замеры!E1318)</f>
        <v>Группа от QF</v>
      </c>
      <c r="C1322" s="35" t="str">
        <f>IF(Замеры!H1318=0," ", Замеры!H1318)</f>
        <v xml:space="preserve"> </v>
      </c>
      <c r="D1322" s="29" t="str">
        <f>IF(Замеры!T1318=0, " ", Замеры!R1318)</f>
        <v xml:space="preserve"> </v>
      </c>
      <c r="E1322" s="29" t="str">
        <f>CONCATENATE(Замеры!N1318,Замеры!Q1318,Замеры!P1318)</f>
        <v xml:space="preserve"> </v>
      </c>
      <c r="F1322" s="30" t="str">
        <f>IF(Замеры!T1318=0," ","---")</f>
        <v xml:space="preserve"> </v>
      </c>
      <c r="G1322" s="31" t="str">
        <f>IF(Замеры!T1318=0," ",Замеры!I1318)</f>
        <v xml:space="preserve"> </v>
      </c>
      <c r="H1322" s="31" t="str">
        <f>CONCATENATE(Замеры!AE1318,Замеры!U1318,Замеры!AF1318)</f>
        <v>0 0</v>
      </c>
      <c r="I1322" s="29" t="str">
        <f>CONCATENATE(Замеры!AC1318,Замеры!U1318,Замеры!AD1318)</f>
        <v>0 0</v>
      </c>
      <c r="J1322" s="31" t="str">
        <f>IF(Замеры!T1318=0," ",G1322*2.55)</f>
        <v xml:space="preserve"> </v>
      </c>
      <c r="K1322" s="29" t="str">
        <f>IF(Замеры!T1318=0," ",Замеры!AA1318)</f>
        <v xml:space="preserve"> </v>
      </c>
      <c r="L1322" s="29" t="str">
        <f>IF(Замеры!T1318=0," ",Замеры!AB1318)</f>
        <v xml:space="preserve"> </v>
      </c>
      <c r="M1322" s="29" t="str">
        <f>IF(Замеры!T1318=0," ",0.1)</f>
        <v xml:space="preserve"> </v>
      </c>
      <c r="N1322" s="29" t="str">
        <f>IF(Замеры!T1318=0," ",Замеры!T1318)</f>
        <v xml:space="preserve"> </v>
      </c>
      <c r="O1322" s="29" t="str">
        <f>Замеры!U1318</f>
        <v xml:space="preserve"> </v>
      </c>
      <c r="P1322" s="29" t="str">
        <f>Замеры!V1318</f>
        <v xml:space="preserve"> </v>
      </c>
      <c r="Q1322" s="29" t="str">
        <f>IF(Замеры!T1318=0," ","+")</f>
        <v xml:space="preserve"> </v>
      </c>
      <c r="R1322" s="32">
        <f>Замеры!S1318</f>
        <v>0</v>
      </c>
      <c r="W1322" s="33" t="e">
        <f t="shared" si="40"/>
        <v>#VALUE!</v>
      </c>
      <c r="X1322" s="31" t="s">
        <v>75</v>
      </c>
      <c r="Y1322" s="33" t="e">
        <f t="shared" si="41"/>
        <v>#VALUE!</v>
      </c>
      <c r="Z1322" s="32"/>
    </row>
    <row r="1323" spans="1:26" x14ac:dyDescent="0.3">
      <c r="A1323" s="35">
        <f>IF(Замеры!B1319=0, " ", Замеры!B1319)</f>
        <v>1314</v>
      </c>
      <c r="B1323" s="37" t="str">
        <f>CONCATENATE(Замеры!C1319,Замеры!E1319)</f>
        <v>Группа от QF</v>
      </c>
      <c r="C1323" s="35" t="str">
        <f>IF(Замеры!H1319=0," ", Замеры!H1319)</f>
        <v xml:space="preserve"> </v>
      </c>
      <c r="D1323" s="29" t="str">
        <f>IF(Замеры!T1319=0, " ", Замеры!R1319)</f>
        <v xml:space="preserve"> </v>
      </c>
      <c r="E1323" s="29" t="str">
        <f>CONCATENATE(Замеры!N1319,Замеры!Q1319,Замеры!P1319)</f>
        <v xml:space="preserve"> </v>
      </c>
      <c r="F1323" s="30" t="str">
        <f>IF(Замеры!T1319=0," ","---")</f>
        <v xml:space="preserve"> </v>
      </c>
      <c r="G1323" s="31" t="str">
        <f>IF(Замеры!T1319=0," ",Замеры!I1319)</f>
        <v xml:space="preserve"> </v>
      </c>
      <c r="H1323" s="31" t="str">
        <f>CONCATENATE(Замеры!AE1319,Замеры!U1319,Замеры!AF1319)</f>
        <v>0 0</v>
      </c>
      <c r="I1323" s="29" t="str">
        <f>CONCATENATE(Замеры!AC1319,Замеры!U1319,Замеры!AD1319)</f>
        <v>0 0</v>
      </c>
      <c r="J1323" s="31" t="str">
        <f>IF(Замеры!T1319=0," ",G1323*2.55)</f>
        <v xml:space="preserve"> </v>
      </c>
      <c r="K1323" s="29" t="str">
        <f>IF(Замеры!T1319=0," ",Замеры!AA1319)</f>
        <v xml:space="preserve"> </v>
      </c>
      <c r="L1323" s="29" t="str">
        <f>IF(Замеры!T1319=0," ",Замеры!AB1319)</f>
        <v xml:space="preserve"> </v>
      </c>
      <c r="M1323" s="29" t="str">
        <f>IF(Замеры!T1319=0," ",0.1)</f>
        <v xml:space="preserve"> </v>
      </c>
      <c r="N1323" s="29" t="str">
        <f>IF(Замеры!T1319=0," ",Замеры!T1319)</f>
        <v xml:space="preserve"> </v>
      </c>
      <c r="O1323" s="29" t="str">
        <f>Замеры!U1319</f>
        <v xml:space="preserve"> </v>
      </c>
      <c r="P1323" s="29" t="str">
        <f>Замеры!V1319</f>
        <v xml:space="preserve"> </v>
      </c>
      <c r="Q1323" s="29" t="str">
        <f>IF(Замеры!T1319=0," ","+")</f>
        <v xml:space="preserve"> </v>
      </c>
      <c r="R1323" s="32">
        <f>Замеры!S1319</f>
        <v>0</v>
      </c>
      <c r="W1323" s="33" t="e">
        <f t="shared" si="40"/>
        <v>#VALUE!</v>
      </c>
      <c r="X1323" s="31" t="s">
        <v>75</v>
      </c>
      <c r="Y1323" s="33" t="e">
        <f t="shared" si="41"/>
        <v>#VALUE!</v>
      </c>
      <c r="Z1323" s="32"/>
    </row>
    <row r="1324" spans="1:26" x14ac:dyDescent="0.3">
      <c r="A1324" s="35">
        <f>IF(Замеры!B1320=0, " ", Замеры!B1320)</f>
        <v>1315</v>
      </c>
      <c r="B1324" s="37" t="str">
        <f>CONCATENATE(Замеры!C1320,Замеры!E1320)</f>
        <v>Группа от QF</v>
      </c>
      <c r="C1324" s="35" t="str">
        <f>IF(Замеры!H1320=0," ", Замеры!H1320)</f>
        <v xml:space="preserve"> </v>
      </c>
      <c r="D1324" s="29" t="str">
        <f>IF(Замеры!T1320=0, " ", Замеры!R1320)</f>
        <v xml:space="preserve"> </v>
      </c>
      <c r="E1324" s="29" t="str">
        <f>CONCATENATE(Замеры!N1320,Замеры!Q1320,Замеры!P1320)</f>
        <v xml:space="preserve"> </v>
      </c>
      <c r="F1324" s="30" t="str">
        <f>IF(Замеры!T1320=0," ","---")</f>
        <v xml:space="preserve"> </v>
      </c>
      <c r="G1324" s="31" t="str">
        <f>IF(Замеры!T1320=0," ",Замеры!I1320)</f>
        <v xml:space="preserve"> </v>
      </c>
      <c r="H1324" s="31" t="str">
        <f>CONCATENATE(Замеры!AE1320,Замеры!U1320,Замеры!AF1320)</f>
        <v>0 0</v>
      </c>
      <c r="I1324" s="29" t="str">
        <f>CONCATENATE(Замеры!AC1320,Замеры!U1320,Замеры!AD1320)</f>
        <v>0 0</v>
      </c>
      <c r="J1324" s="31" t="str">
        <f>IF(Замеры!T1320=0," ",G1324*2.55)</f>
        <v xml:space="preserve"> </v>
      </c>
      <c r="K1324" s="29" t="str">
        <f>IF(Замеры!T1320=0," ",Замеры!AA1320)</f>
        <v xml:space="preserve"> </v>
      </c>
      <c r="L1324" s="29" t="str">
        <f>IF(Замеры!T1320=0," ",Замеры!AB1320)</f>
        <v xml:space="preserve"> </v>
      </c>
      <c r="M1324" s="29" t="str">
        <f>IF(Замеры!T1320=0," ",0.1)</f>
        <v xml:space="preserve"> </v>
      </c>
      <c r="N1324" s="29" t="str">
        <f>IF(Замеры!T1320=0," ",Замеры!T1320)</f>
        <v xml:space="preserve"> </v>
      </c>
      <c r="O1324" s="29" t="str">
        <f>Замеры!U1320</f>
        <v xml:space="preserve"> </v>
      </c>
      <c r="P1324" s="29" t="str">
        <f>Замеры!V1320</f>
        <v xml:space="preserve"> </v>
      </c>
      <c r="Q1324" s="29" t="str">
        <f>IF(Замеры!T1320=0," ","+")</f>
        <v xml:space="preserve"> </v>
      </c>
      <c r="R1324" s="32">
        <f>Замеры!S1320</f>
        <v>0</v>
      </c>
      <c r="W1324" s="33" t="e">
        <f t="shared" si="40"/>
        <v>#VALUE!</v>
      </c>
      <c r="X1324" s="31" t="s">
        <v>75</v>
      </c>
      <c r="Y1324" s="33" t="e">
        <f t="shared" si="41"/>
        <v>#VALUE!</v>
      </c>
      <c r="Z1324" s="32"/>
    </row>
    <row r="1325" spans="1:26" x14ac:dyDescent="0.3">
      <c r="A1325" s="35">
        <f>IF(Замеры!B1321=0, " ", Замеры!B1321)</f>
        <v>1316</v>
      </c>
      <c r="B1325" s="37" t="str">
        <f>CONCATENATE(Замеры!C1321,Замеры!E1321)</f>
        <v>Группа от QF</v>
      </c>
      <c r="C1325" s="35" t="str">
        <f>IF(Замеры!H1321=0," ", Замеры!H1321)</f>
        <v xml:space="preserve"> </v>
      </c>
      <c r="D1325" s="29" t="str">
        <f>IF(Замеры!T1321=0, " ", Замеры!R1321)</f>
        <v xml:space="preserve"> </v>
      </c>
      <c r="E1325" s="29" t="str">
        <f>CONCATENATE(Замеры!N1321,Замеры!Q1321,Замеры!P1321)</f>
        <v xml:space="preserve"> </v>
      </c>
      <c r="F1325" s="30" t="str">
        <f>IF(Замеры!T1321=0," ","---")</f>
        <v xml:space="preserve"> </v>
      </c>
      <c r="G1325" s="31" t="str">
        <f>IF(Замеры!T1321=0," ",Замеры!I1321)</f>
        <v xml:space="preserve"> </v>
      </c>
      <c r="H1325" s="31" t="str">
        <f>CONCATENATE(Замеры!AE1321,Замеры!U1321,Замеры!AF1321)</f>
        <v>0 0</v>
      </c>
      <c r="I1325" s="29" t="str">
        <f>CONCATENATE(Замеры!AC1321,Замеры!U1321,Замеры!AD1321)</f>
        <v>0 0</v>
      </c>
      <c r="J1325" s="31" t="str">
        <f>IF(Замеры!T1321=0," ",G1325*2.55)</f>
        <v xml:space="preserve"> </v>
      </c>
      <c r="K1325" s="29" t="str">
        <f>IF(Замеры!T1321=0," ",Замеры!AA1321)</f>
        <v xml:space="preserve"> </v>
      </c>
      <c r="L1325" s="29" t="str">
        <f>IF(Замеры!T1321=0," ",Замеры!AB1321)</f>
        <v xml:space="preserve"> </v>
      </c>
      <c r="M1325" s="29" t="str">
        <f>IF(Замеры!T1321=0," ",0.1)</f>
        <v xml:space="preserve"> </v>
      </c>
      <c r="N1325" s="29" t="str">
        <f>IF(Замеры!T1321=0," ",Замеры!T1321)</f>
        <v xml:space="preserve"> </v>
      </c>
      <c r="O1325" s="29" t="str">
        <f>Замеры!U1321</f>
        <v xml:space="preserve"> </v>
      </c>
      <c r="P1325" s="29" t="str">
        <f>Замеры!V1321</f>
        <v xml:space="preserve"> </v>
      </c>
      <c r="Q1325" s="29" t="str">
        <f>IF(Замеры!T1321=0," ","+")</f>
        <v xml:space="preserve"> </v>
      </c>
      <c r="R1325" s="32">
        <f>Замеры!S1321</f>
        <v>0</v>
      </c>
      <c r="W1325" s="33" t="e">
        <f t="shared" si="40"/>
        <v>#VALUE!</v>
      </c>
      <c r="X1325" s="31" t="s">
        <v>75</v>
      </c>
      <c r="Y1325" s="33" t="e">
        <f t="shared" si="41"/>
        <v>#VALUE!</v>
      </c>
      <c r="Z1325" s="32"/>
    </row>
    <row r="1326" spans="1:26" x14ac:dyDescent="0.3">
      <c r="A1326" s="35">
        <f>IF(Замеры!B1322=0, " ", Замеры!B1322)</f>
        <v>1317</v>
      </c>
      <c r="B1326" s="37" t="str">
        <f>CONCATENATE(Замеры!C1322,Замеры!E1322)</f>
        <v>Группа от QF</v>
      </c>
      <c r="C1326" s="35" t="str">
        <f>IF(Замеры!H1322=0," ", Замеры!H1322)</f>
        <v xml:space="preserve"> </v>
      </c>
      <c r="D1326" s="29" t="str">
        <f>IF(Замеры!T1322=0, " ", Замеры!R1322)</f>
        <v xml:space="preserve"> </v>
      </c>
      <c r="E1326" s="29" t="str">
        <f>CONCATENATE(Замеры!N1322,Замеры!Q1322,Замеры!P1322)</f>
        <v xml:space="preserve"> </v>
      </c>
      <c r="F1326" s="30" t="str">
        <f>IF(Замеры!T1322=0," ","---")</f>
        <v xml:space="preserve"> </v>
      </c>
      <c r="G1326" s="31" t="str">
        <f>IF(Замеры!T1322=0," ",Замеры!I1322)</f>
        <v xml:space="preserve"> </v>
      </c>
      <c r="H1326" s="31" t="str">
        <f>CONCATENATE(Замеры!AE1322,Замеры!U1322,Замеры!AF1322)</f>
        <v>0 0</v>
      </c>
      <c r="I1326" s="29" t="str">
        <f>CONCATENATE(Замеры!AC1322,Замеры!U1322,Замеры!AD1322)</f>
        <v>0 0</v>
      </c>
      <c r="J1326" s="31" t="str">
        <f>IF(Замеры!T1322=0," ",G1326*2.55)</f>
        <v xml:space="preserve"> </v>
      </c>
      <c r="K1326" s="29" t="str">
        <f>IF(Замеры!T1322=0," ",Замеры!AA1322)</f>
        <v xml:space="preserve"> </v>
      </c>
      <c r="L1326" s="29" t="str">
        <f>IF(Замеры!T1322=0," ",Замеры!AB1322)</f>
        <v xml:space="preserve"> </v>
      </c>
      <c r="M1326" s="29" t="str">
        <f>IF(Замеры!T1322=0," ",0.1)</f>
        <v xml:space="preserve"> </v>
      </c>
      <c r="N1326" s="29" t="str">
        <f>IF(Замеры!T1322=0," ",Замеры!T1322)</f>
        <v xml:space="preserve"> </v>
      </c>
      <c r="O1326" s="29" t="str">
        <f>Замеры!U1322</f>
        <v xml:space="preserve"> </v>
      </c>
      <c r="P1326" s="29" t="str">
        <f>Замеры!V1322</f>
        <v xml:space="preserve"> </v>
      </c>
      <c r="Q1326" s="29" t="str">
        <f>IF(Замеры!T1322=0," ","+")</f>
        <v xml:space="preserve"> </v>
      </c>
      <c r="R1326" s="32">
        <f>Замеры!S1322</f>
        <v>0</v>
      </c>
      <c r="W1326" s="33" t="e">
        <f t="shared" si="40"/>
        <v>#VALUE!</v>
      </c>
      <c r="X1326" s="31" t="s">
        <v>75</v>
      </c>
      <c r="Y1326" s="33" t="e">
        <f t="shared" si="41"/>
        <v>#VALUE!</v>
      </c>
      <c r="Z1326" s="32"/>
    </row>
    <row r="1327" spans="1:26" x14ac:dyDescent="0.3">
      <c r="A1327" s="35">
        <f>IF(Замеры!B1323=0, " ", Замеры!B1323)</f>
        <v>1318</v>
      </c>
      <c r="B1327" s="37" t="str">
        <f>CONCATENATE(Замеры!C1323,Замеры!E1323)</f>
        <v>Группа от QF</v>
      </c>
      <c r="C1327" s="35" t="str">
        <f>IF(Замеры!H1323=0," ", Замеры!H1323)</f>
        <v xml:space="preserve"> </v>
      </c>
      <c r="D1327" s="29" t="str">
        <f>IF(Замеры!T1323=0, " ", Замеры!R1323)</f>
        <v xml:space="preserve"> </v>
      </c>
      <c r="E1327" s="29" t="str">
        <f>CONCATENATE(Замеры!N1323,Замеры!Q1323,Замеры!P1323)</f>
        <v xml:space="preserve"> </v>
      </c>
      <c r="F1327" s="30" t="str">
        <f>IF(Замеры!T1323=0," ","---")</f>
        <v xml:space="preserve"> </v>
      </c>
      <c r="G1327" s="31" t="str">
        <f>IF(Замеры!T1323=0," ",Замеры!I1323)</f>
        <v xml:space="preserve"> </v>
      </c>
      <c r="H1327" s="31" t="str">
        <f>CONCATENATE(Замеры!AE1323,Замеры!U1323,Замеры!AF1323)</f>
        <v>0 0</v>
      </c>
      <c r="I1327" s="29" t="str">
        <f>CONCATENATE(Замеры!AC1323,Замеры!U1323,Замеры!AD1323)</f>
        <v>0 0</v>
      </c>
      <c r="J1327" s="31" t="str">
        <f>IF(Замеры!T1323=0," ",G1327*2.55)</f>
        <v xml:space="preserve"> </v>
      </c>
      <c r="K1327" s="29" t="str">
        <f>IF(Замеры!T1323=0," ",Замеры!AA1323)</f>
        <v xml:space="preserve"> </v>
      </c>
      <c r="L1327" s="29" t="str">
        <f>IF(Замеры!T1323=0," ",Замеры!AB1323)</f>
        <v xml:space="preserve"> </v>
      </c>
      <c r="M1327" s="29" t="str">
        <f>IF(Замеры!T1323=0," ",0.1)</f>
        <v xml:space="preserve"> </v>
      </c>
      <c r="N1327" s="29" t="str">
        <f>IF(Замеры!T1323=0," ",Замеры!T1323)</f>
        <v xml:space="preserve"> </v>
      </c>
      <c r="O1327" s="29" t="str">
        <f>Замеры!U1323</f>
        <v xml:space="preserve"> </v>
      </c>
      <c r="P1327" s="29" t="str">
        <f>Замеры!V1323</f>
        <v xml:space="preserve"> </v>
      </c>
      <c r="Q1327" s="29" t="str">
        <f>IF(Замеры!T1323=0," ","+")</f>
        <v xml:space="preserve"> </v>
      </c>
      <c r="R1327" s="32">
        <f>Замеры!S1323</f>
        <v>0</v>
      </c>
      <c r="W1327" s="33" t="e">
        <f t="shared" si="40"/>
        <v>#VALUE!</v>
      </c>
      <c r="X1327" s="31" t="s">
        <v>75</v>
      </c>
      <c r="Y1327" s="33" t="e">
        <f t="shared" si="41"/>
        <v>#VALUE!</v>
      </c>
      <c r="Z1327" s="32"/>
    </row>
    <row r="1328" spans="1:26" x14ac:dyDescent="0.3">
      <c r="A1328" s="35">
        <f>IF(Замеры!B1324=0, " ", Замеры!B1324)</f>
        <v>1319</v>
      </c>
      <c r="B1328" s="37" t="str">
        <f>CONCATENATE(Замеры!C1324,Замеры!E1324)</f>
        <v>Группа от QF</v>
      </c>
      <c r="C1328" s="35" t="str">
        <f>IF(Замеры!H1324=0," ", Замеры!H1324)</f>
        <v xml:space="preserve"> </v>
      </c>
      <c r="D1328" s="29" t="str">
        <f>IF(Замеры!T1324=0, " ", Замеры!R1324)</f>
        <v xml:space="preserve"> </v>
      </c>
      <c r="E1328" s="29" t="str">
        <f>CONCATENATE(Замеры!N1324,Замеры!Q1324,Замеры!P1324)</f>
        <v xml:space="preserve"> </v>
      </c>
      <c r="F1328" s="30" t="str">
        <f>IF(Замеры!T1324=0," ","---")</f>
        <v xml:space="preserve"> </v>
      </c>
      <c r="G1328" s="31" t="str">
        <f>IF(Замеры!T1324=0," ",Замеры!I1324)</f>
        <v xml:space="preserve"> </v>
      </c>
      <c r="H1328" s="31" t="str">
        <f>CONCATENATE(Замеры!AE1324,Замеры!U1324,Замеры!AF1324)</f>
        <v>0 0</v>
      </c>
      <c r="I1328" s="29" t="str">
        <f>CONCATENATE(Замеры!AC1324,Замеры!U1324,Замеры!AD1324)</f>
        <v>0 0</v>
      </c>
      <c r="J1328" s="31" t="str">
        <f>IF(Замеры!T1324=0," ",G1328*2.55)</f>
        <v xml:space="preserve"> </v>
      </c>
      <c r="K1328" s="29" t="str">
        <f>IF(Замеры!T1324=0," ",Замеры!AA1324)</f>
        <v xml:space="preserve"> </v>
      </c>
      <c r="L1328" s="29" t="str">
        <f>IF(Замеры!T1324=0," ",Замеры!AB1324)</f>
        <v xml:space="preserve"> </v>
      </c>
      <c r="M1328" s="29" t="str">
        <f>IF(Замеры!T1324=0," ",0.1)</f>
        <v xml:space="preserve"> </v>
      </c>
      <c r="N1328" s="29" t="str">
        <f>IF(Замеры!T1324=0," ",Замеры!T1324)</f>
        <v xml:space="preserve"> </v>
      </c>
      <c r="O1328" s="29" t="str">
        <f>Замеры!U1324</f>
        <v xml:space="preserve"> </v>
      </c>
      <c r="P1328" s="29" t="str">
        <f>Замеры!V1324</f>
        <v xml:space="preserve"> </v>
      </c>
      <c r="Q1328" s="29" t="str">
        <f>IF(Замеры!T1324=0," ","+")</f>
        <v xml:space="preserve"> </v>
      </c>
      <c r="R1328" s="32">
        <f>Замеры!S1324</f>
        <v>0</v>
      </c>
      <c r="W1328" s="33" t="e">
        <f t="shared" si="40"/>
        <v>#VALUE!</v>
      </c>
      <c r="X1328" s="31" t="s">
        <v>75</v>
      </c>
      <c r="Y1328" s="33" t="e">
        <f t="shared" si="41"/>
        <v>#VALUE!</v>
      </c>
      <c r="Z1328" s="32"/>
    </row>
    <row r="1329" spans="1:26" x14ac:dyDescent="0.3">
      <c r="A1329" s="35">
        <f>IF(Замеры!B1325=0, " ", Замеры!B1325)</f>
        <v>1320</v>
      </c>
      <c r="B1329" s="37" t="str">
        <f>CONCATENATE(Замеры!C1325,Замеры!E1325)</f>
        <v>Группа от QF</v>
      </c>
      <c r="C1329" s="35" t="str">
        <f>IF(Замеры!H1325=0," ", Замеры!H1325)</f>
        <v xml:space="preserve"> </v>
      </c>
      <c r="D1329" s="29" t="str">
        <f>IF(Замеры!T1325=0, " ", Замеры!R1325)</f>
        <v xml:space="preserve"> </v>
      </c>
      <c r="E1329" s="29" t="str">
        <f>CONCATENATE(Замеры!N1325,Замеры!Q1325,Замеры!P1325)</f>
        <v xml:space="preserve"> </v>
      </c>
      <c r="F1329" s="30" t="str">
        <f>IF(Замеры!T1325=0," ","---")</f>
        <v xml:space="preserve"> </v>
      </c>
      <c r="G1329" s="31" t="str">
        <f>IF(Замеры!T1325=0," ",Замеры!I1325)</f>
        <v xml:space="preserve"> </v>
      </c>
      <c r="H1329" s="31" t="str">
        <f>CONCATENATE(Замеры!AE1325,Замеры!U1325,Замеры!AF1325)</f>
        <v>0 0</v>
      </c>
      <c r="I1329" s="29" t="str">
        <f>CONCATENATE(Замеры!AC1325,Замеры!U1325,Замеры!AD1325)</f>
        <v>0 0</v>
      </c>
      <c r="J1329" s="31" t="str">
        <f>IF(Замеры!T1325=0," ",G1329*2.55)</f>
        <v xml:space="preserve"> </v>
      </c>
      <c r="K1329" s="29" t="str">
        <f>IF(Замеры!T1325=0," ",Замеры!AA1325)</f>
        <v xml:space="preserve"> </v>
      </c>
      <c r="L1329" s="29" t="str">
        <f>IF(Замеры!T1325=0," ",Замеры!AB1325)</f>
        <v xml:space="preserve"> </v>
      </c>
      <c r="M1329" s="29" t="str">
        <f>IF(Замеры!T1325=0," ",0.1)</f>
        <v xml:space="preserve"> </v>
      </c>
      <c r="N1329" s="29" t="str">
        <f>IF(Замеры!T1325=0," ",Замеры!T1325)</f>
        <v xml:space="preserve"> </v>
      </c>
      <c r="O1329" s="29" t="str">
        <f>Замеры!U1325</f>
        <v xml:space="preserve"> </v>
      </c>
      <c r="P1329" s="29" t="str">
        <f>Замеры!V1325</f>
        <v xml:space="preserve"> </v>
      </c>
      <c r="Q1329" s="29" t="str">
        <f>IF(Замеры!T1325=0," ","+")</f>
        <v xml:space="preserve"> </v>
      </c>
      <c r="R1329" s="32">
        <f>Замеры!S1325</f>
        <v>0</v>
      </c>
      <c r="W1329" s="33" t="e">
        <f t="shared" si="40"/>
        <v>#VALUE!</v>
      </c>
      <c r="X1329" s="31" t="s">
        <v>75</v>
      </c>
      <c r="Y1329" s="33" t="e">
        <f t="shared" si="41"/>
        <v>#VALUE!</v>
      </c>
      <c r="Z1329" s="32"/>
    </row>
    <row r="1330" spans="1:26" x14ac:dyDescent="0.3">
      <c r="A1330" s="35">
        <f>IF(Замеры!B1326=0, " ", Замеры!B1326)</f>
        <v>1321</v>
      </c>
      <c r="B1330" s="37" t="str">
        <f>CONCATENATE(Замеры!C1326,Замеры!E1326)</f>
        <v>Группа от QF</v>
      </c>
      <c r="C1330" s="35" t="str">
        <f>IF(Замеры!H1326=0," ", Замеры!H1326)</f>
        <v xml:space="preserve"> </v>
      </c>
      <c r="D1330" s="29" t="str">
        <f>IF(Замеры!T1326=0, " ", Замеры!R1326)</f>
        <v xml:space="preserve"> </v>
      </c>
      <c r="E1330" s="29" t="str">
        <f>CONCATENATE(Замеры!N1326,Замеры!Q1326,Замеры!P1326)</f>
        <v xml:space="preserve"> </v>
      </c>
      <c r="F1330" s="30" t="str">
        <f>IF(Замеры!T1326=0," ","---")</f>
        <v xml:space="preserve"> </v>
      </c>
      <c r="G1330" s="31" t="str">
        <f>IF(Замеры!T1326=0," ",Замеры!I1326)</f>
        <v xml:space="preserve"> </v>
      </c>
      <c r="H1330" s="31" t="str">
        <f>CONCATENATE(Замеры!AE1326,Замеры!U1326,Замеры!AF1326)</f>
        <v>0 0</v>
      </c>
      <c r="I1330" s="29" t="str">
        <f>CONCATENATE(Замеры!AC1326,Замеры!U1326,Замеры!AD1326)</f>
        <v>0 0</v>
      </c>
      <c r="J1330" s="31" t="str">
        <f>IF(Замеры!T1326=0," ",G1330*2.55)</f>
        <v xml:space="preserve"> </v>
      </c>
      <c r="K1330" s="29" t="str">
        <f>IF(Замеры!T1326=0," ",Замеры!AA1326)</f>
        <v xml:space="preserve"> </v>
      </c>
      <c r="L1330" s="29" t="str">
        <f>IF(Замеры!T1326=0," ",Замеры!AB1326)</f>
        <v xml:space="preserve"> </v>
      </c>
      <c r="M1330" s="29" t="str">
        <f>IF(Замеры!T1326=0," ",0.1)</f>
        <v xml:space="preserve"> </v>
      </c>
      <c r="N1330" s="29" t="str">
        <f>IF(Замеры!T1326=0," ",Замеры!T1326)</f>
        <v xml:space="preserve"> </v>
      </c>
      <c r="O1330" s="29" t="str">
        <f>Замеры!U1326</f>
        <v xml:space="preserve"> </v>
      </c>
      <c r="P1330" s="29" t="str">
        <f>Замеры!V1326</f>
        <v xml:space="preserve"> </v>
      </c>
      <c r="Q1330" s="29" t="str">
        <f>IF(Замеры!T1326=0," ","+")</f>
        <v xml:space="preserve"> </v>
      </c>
      <c r="R1330" s="32">
        <f>Замеры!S1326</f>
        <v>0</v>
      </c>
      <c r="W1330" s="33" t="e">
        <f t="shared" si="40"/>
        <v>#VALUE!</v>
      </c>
      <c r="X1330" s="31" t="s">
        <v>75</v>
      </c>
      <c r="Y1330" s="33" t="e">
        <f t="shared" si="41"/>
        <v>#VALUE!</v>
      </c>
      <c r="Z1330" s="32"/>
    </row>
    <row r="1331" spans="1:26" x14ac:dyDescent="0.3">
      <c r="A1331" s="35">
        <f>IF(Замеры!B1327=0, " ", Замеры!B1327)</f>
        <v>1322</v>
      </c>
      <c r="B1331" s="37" t="str">
        <f>CONCATENATE(Замеры!C1327,Замеры!E1327)</f>
        <v>Группа от QF</v>
      </c>
      <c r="C1331" s="35" t="str">
        <f>IF(Замеры!H1327=0," ", Замеры!H1327)</f>
        <v xml:space="preserve"> </v>
      </c>
      <c r="D1331" s="29" t="str">
        <f>IF(Замеры!T1327=0, " ", Замеры!R1327)</f>
        <v xml:space="preserve"> </v>
      </c>
      <c r="E1331" s="29" t="str">
        <f>CONCATENATE(Замеры!N1327,Замеры!Q1327,Замеры!P1327)</f>
        <v xml:space="preserve"> </v>
      </c>
      <c r="F1331" s="30" t="str">
        <f>IF(Замеры!T1327=0," ","---")</f>
        <v xml:space="preserve"> </v>
      </c>
      <c r="G1331" s="31" t="str">
        <f>IF(Замеры!T1327=0," ",Замеры!I1327)</f>
        <v xml:space="preserve"> </v>
      </c>
      <c r="H1331" s="31" t="str">
        <f>CONCATENATE(Замеры!AE1327,Замеры!U1327,Замеры!AF1327)</f>
        <v>0 0</v>
      </c>
      <c r="I1331" s="29" t="str">
        <f>CONCATENATE(Замеры!AC1327,Замеры!U1327,Замеры!AD1327)</f>
        <v>0 0</v>
      </c>
      <c r="J1331" s="31" t="str">
        <f>IF(Замеры!T1327=0," ",G1331*2.55)</f>
        <v xml:space="preserve"> </v>
      </c>
      <c r="K1331" s="29" t="str">
        <f>IF(Замеры!T1327=0," ",Замеры!AA1327)</f>
        <v xml:space="preserve"> </v>
      </c>
      <c r="L1331" s="29" t="str">
        <f>IF(Замеры!T1327=0," ",Замеры!AB1327)</f>
        <v xml:space="preserve"> </v>
      </c>
      <c r="M1331" s="29" t="str">
        <f>IF(Замеры!T1327=0," ",0.1)</f>
        <v xml:space="preserve"> </v>
      </c>
      <c r="N1331" s="29" t="str">
        <f>IF(Замеры!T1327=0," ",Замеры!T1327)</f>
        <v xml:space="preserve"> </v>
      </c>
      <c r="O1331" s="29" t="str">
        <f>Замеры!U1327</f>
        <v xml:space="preserve"> </v>
      </c>
      <c r="P1331" s="29" t="str">
        <f>Замеры!V1327</f>
        <v xml:space="preserve"> </v>
      </c>
      <c r="Q1331" s="29" t="str">
        <f>IF(Замеры!T1327=0," ","+")</f>
        <v xml:space="preserve"> </v>
      </c>
      <c r="R1331" s="32">
        <f>Замеры!S1327</f>
        <v>0</v>
      </c>
      <c r="W1331" s="33" t="e">
        <f t="shared" si="40"/>
        <v>#VALUE!</v>
      </c>
      <c r="X1331" s="31" t="s">
        <v>75</v>
      </c>
      <c r="Y1331" s="33" t="e">
        <f t="shared" si="41"/>
        <v>#VALUE!</v>
      </c>
      <c r="Z1331" s="32"/>
    </row>
    <row r="1332" spans="1:26" x14ac:dyDescent="0.3">
      <c r="A1332" s="35">
        <f>IF(Замеры!B1328=0, " ", Замеры!B1328)</f>
        <v>1323</v>
      </c>
      <c r="B1332" s="37" t="str">
        <f>CONCATENATE(Замеры!C1328,Замеры!E1328)</f>
        <v>Группа от QF</v>
      </c>
      <c r="C1332" s="35" t="str">
        <f>IF(Замеры!H1328=0," ", Замеры!H1328)</f>
        <v xml:space="preserve"> </v>
      </c>
      <c r="D1332" s="29" t="str">
        <f>IF(Замеры!T1328=0, " ", Замеры!R1328)</f>
        <v xml:space="preserve"> </v>
      </c>
      <c r="E1332" s="29" t="str">
        <f>CONCATENATE(Замеры!N1328,Замеры!Q1328,Замеры!P1328)</f>
        <v xml:space="preserve"> </v>
      </c>
      <c r="F1332" s="30" t="str">
        <f>IF(Замеры!T1328=0," ","---")</f>
        <v xml:space="preserve"> </v>
      </c>
      <c r="G1332" s="31" t="str">
        <f>IF(Замеры!T1328=0," ",Замеры!I1328)</f>
        <v xml:space="preserve"> </v>
      </c>
      <c r="H1332" s="31" t="str">
        <f>CONCATENATE(Замеры!AE1328,Замеры!U1328,Замеры!AF1328)</f>
        <v>0 0</v>
      </c>
      <c r="I1332" s="29" t="str">
        <f>CONCATENATE(Замеры!AC1328,Замеры!U1328,Замеры!AD1328)</f>
        <v>0 0</v>
      </c>
      <c r="J1332" s="31" t="str">
        <f>IF(Замеры!T1328=0," ",G1332*2.55)</f>
        <v xml:space="preserve"> </v>
      </c>
      <c r="K1332" s="29" t="str">
        <f>IF(Замеры!T1328=0," ",Замеры!AA1328)</f>
        <v xml:space="preserve"> </v>
      </c>
      <c r="L1332" s="29" t="str">
        <f>IF(Замеры!T1328=0," ",Замеры!AB1328)</f>
        <v xml:space="preserve"> </v>
      </c>
      <c r="M1332" s="29" t="str">
        <f>IF(Замеры!T1328=0," ",0.1)</f>
        <v xml:space="preserve"> </v>
      </c>
      <c r="N1332" s="29" t="str">
        <f>IF(Замеры!T1328=0," ",Замеры!T1328)</f>
        <v xml:space="preserve"> </v>
      </c>
      <c r="O1332" s="29" t="str">
        <f>Замеры!U1328</f>
        <v xml:space="preserve"> </v>
      </c>
      <c r="P1332" s="29" t="str">
        <f>Замеры!V1328</f>
        <v xml:space="preserve"> </v>
      </c>
      <c r="Q1332" s="29" t="str">
        <f>IF(Замеры!T1328=0," ","+")</f>
        <v xml:space="preserve"> </v>
      </c>
      <c r="R1332" s="32">
        <f>Замеры!S1328</f>
        <v>0</v>
      </c>
      <c r="W1332" s="33" t="e">
        <f t="shared" si="40"/>
        <v>#VALUE!</v>
      </c>
      <c r="X1332" s="31" t="s">
        <v>75</v>
      </c>
      <c r="Y1332" s="33" t="e">
        <f t="shared" si="41"/>
        <v>#VALUE!</v>
      </c>
      <c r="Z1332" s="32"/>
    </row>
    <row r="1333" spans="1:26" x14ac:dyDescent="0.3">
      <c r="A1333" s="35">
        <f>IF(Замеры!B1329=0, " ", Замеры!B1329)</f>
        <v>1324</v>
      </c>
      <c r="B1333" s="37" t="str">
        <f>CONCATENATE(Замеры!C1329,Замеры!E1329)</f>
        <v>Группа от QF</v>
      </c>
      <c r="C1333" s="35" t="str">
        <f>IF(Замеры!H1329=0," ", Замеры!H1329)</f>
        <v xml:space="preserve"> </v>
      </c>
      <c r="D1333" s="29" t="str">
        <f>IF(Замеры!T1329=0, " ", Замеры!R1329)</f>
        <v xml:space="preserve"> </v>
      </c>
      <c r="E1333" s="29" t="str">
        <f>CONCATENATE(Замеры!N1329,Замеры!Q1329,Замеры!P1329)</f>
        <v xml:space="preserve"> </v>
      </c>
      <c r="F1333" s="30" t="str">
        <f>IF(Замеры!T1329=0," ","---")</f>
        <v xml:space="preserve"> </v>
      </c>
      <c r="G1333" s="31" t="str">
        <f>IF(Замеры!T1329=0," ",Замеры!I1329)</f>
        <v xml:space="preserve"> </v>
      </c>
      <c r="H1333" s="31" t="str">
        <f>CONCATENATE(Замеры!AE1329,Замеры!U1329,Замеры!AF1329)</f>
        <v>0 0</v>
      </c>
      <c r="I1333" s="29" t="str">
        <f>CONCATENATE(Замеры!AC1329,Замеры!U1329,Замеры!AD1329)</f>
        <v>0 0</v>
      </c>
      <c r="J1333" s="31" t="str">
        <f>IF(Замеры!T1329=0," ",G1333*2.55)</f>
        <v xml:space="preserve"> </v>
      </c>
      <c r="K1333" s="29" t="str">
        <f>IF(Замеры!T1329=0," ",Замеры!AA1329)</f>
        <v xml:space="preserve"> </v>
      </c>
      <c r="L1333" s="29" t="str">
        <f>IF(Замеры!T1329=0," ",Замеры!AB1329)</f>
        <v xml:space="preserve"> </v>
      </c>
      <c r="M1333" s="29" t="str">
        <f>IF(Замеры!T1329=0," ",0.1)</f>
        <v xml:space="preserve"> </v>
      </c>
      <c r="N1333" s="29" t="str">
        <f>IF(Замеры!T1329=0," ",Замеры!T1329)</f>
        <v xml:space="preserve"> </v>
      </c>
      <c r="O1333" s="29" t="str">
        <f>Замеры!U1329</f>
        <v xml:space="preserve"> </v>
      </c>
      <c r="P1333" s="29" t="str">
        <f>Замеры!V1329</f>
        <v xml:space="preserve"> </v>
      </c>
      <c r="Q1333" s="29" t="str">
        <f>IF(Замеры!T1329=0," ","+")</f>
        <v xml:space="preserve"> </v>
      </c>
      <c r="R1333" s="32">
        <f>Замеры!S1329</f>
        <v>0</v>
      </c>
      <c r="W1333" s="33" t="e">
        <f t="shared" si="40"/>
        <v>#VALUE!</v>
      </c>
      <c r="X1333" s="31" t="s">
        <v>75</v>
      </c>
      <c r="Y1333" s="33" t="e">
        <f t="shared" si="41"/>
        <v>#VALUE!</v>
      </c>
      <c r="Z1333" s="32"/>
    </row>
    <row r="1334" spans="1:26" x14ac:dyDescent="0.3">
      <c r="A1334" s="35">
        <f>IF(Замеры!B1330=0, " ", Замеры!B1330)</f>
        <v>1325</v>
      </c>
      <c r="B1334" s="37" t="str">
        <f>CONCATENATE(Замеры!C1330,Замеры!E1330)</f>
        <v>Группа от QF</v>
      </c>
      <c r="C1334" s="35" t="str">
        <f>IF(Замеры!H1330=0," ", Замеры!H1330)</f>
        <v xml:space="preserve"> </v>
      </c>
      <c r="D1334" s="29" t="str">
        <f>IF(Замеры!T1330=0, " ", Замеры!R1330)</f>
        <v xml:space="preserve"> </v>
      </c>
      <c r="E1334" s="29" t="str">
        <f>CONCATENATE(Замеры!N1330,Замеры!Q1330,Замеры!P1330)</f>
        <v xml:space="preserve"> </v>
      </c>
      <c r="F1334" s="30" t="str">
        <f>IF(Замеры!T1330=0," ","---")</f>
        <v xml:space="preserve"> </v>
      </c>
      <c r="G1334" s="31" t="str">
        <f>IF(Замеры!T1330=0," ",Замеры!I1330)</f>
        <v xml:space="preserve"> </v>
      </c>
      <c r="H1334" s="31" t="str">
        <f>CONCATENATE(Замеры!AE1330,Замеры!U1330,Замеры!AF1330)</f>
        <v>0 0</v>
      </c>
      <c r="I1334" s="29" t="str">
        <f>CONCATENATE(Замеры!AC1330,Замеры!U1330,Замеры!AD1330)</f>
        <v>0 0</v>
      </c>
      <c r="J1334" s="31" t="str">
        <f>IF(Замеры!T1330=0," ",G1334*2.55)</f>
        <v xml:space="preserve"> </v>
      </c>
      <c r="K1334" s="29" t="str">
        <f>IF(Замеры!T1330=0," ",Замеры!AA1330)</f>
        <v xml:space="preserve"> </v>
      </c>
      <c r="L1334" s="29" t="str">
        <f>IF(Замеры!T1330=0," ",Замеры!AB1330)</f>
        <v xml:space="preserve"> </v>
      </c>
      <c r="M1334" s="29" t="str">
        <f>IF(Замеры!T1330=0," ",0.1)</f>
        <v xml:space="preserve"> </v>
      </c>
      <c r="N1334" s="29" t="str">
        <f>IF(Замеры!T1330=0," ",Замеры!T1330)</f>
        <v xml:space="preserve"> </v>
      </c>
      <c r="O1334" s="29" t="str">
        <f>Замеры!U1330</f>
        <v xml:space="preserve"> </v>
      </c>
      <c r="P1334" s="29" t="str">
        <f>Замеры!V1330</f>
        <v xml:space="preserve"> </v>
      </c>
      <c r="Q1334" s="29" t="str">
        <f>IF(Замеры!T1330=0," ","+")</f>
        <v xml:space="preserve"> </v>
      </c>
      <c r="R1334" s="32">
        <f>Замеры!S1330</f>
        <v>0</v>
      </c>
      <c r="W1334" s="33" t="e">
        <f t="shared" si="40"/>
        <v>#VALUE!</v>
      </c>
      <c r="X1334" s="31" t="s">
        <v>75</v>
      </c>
      <c r="Y1334" s="33" t="e">
        <f t="shared" si="41"/>
        <v>#VALUE!</v>
      </c>
      <c r="Z1334" s="32"/>
    </row>
    <row r="1335" spans="1:26" x14ac:dyDescent="0.3">
      <c r="A1335" s="35">
        <f>IF(Замеры!B1331=0, " ", Замеры!B1331)</f>
        <v>1326</v>
      </c>
      <c r="B1335" s="37" t="str">
        <f>CONCATENATE(Замеры!C1331,Замеры!E1331)</f>
        <v>Группа от QF</v>
      </c>
      <c r="C1335" s="35" t="str">
        <f>IF(Замеры!H1331=0," ", Замеры!H1331)</f>
        <v xml:space="preserve"> </v>
      </c>
      <c r="D1335" s="29" t="str">
        <f>IF(Замеры!T1331=0, " ", Замеры!R1331)</f>
        <v xml:space="preserve"> </v>
      </c>
      <c r="E1335" s="29" t="str">
        <f>CONCATENATE(Замеры!N1331,Замеры!Q1331,Замеры!P1331)</f>
        <v xml:space="preserve"> </v>
      </c>
      <c r="F1335" s="30" t="str">
        <f>IF(Замеры!T1331=0," ","---")</f>
        <v xml:space="preserve"> </v>
      </c>
      <c r="G1335" s="31" t="str">
        <f>IF(Замеры!T1331=0," ",Замеры!I1331)</f>
        <v xml:space="preserve"> </v>
      </c>
      <c r="H1335" s="31" t="str">
        <f>CONCATENATE(Замеры!AE1331,Замеры!U1331,Замеры!AF1331)</f>
        <v>0 0</v>
      </c>
      <c r="I1335" s="29" t="str">
        <f>CONCATENATE(Замеры!AC1331,Замеры!U1331,Замеры!AD1331)</f>
        <v>0 0</v>
      </c>
      <c r="J1335" s="31" t="str">
        <f>IF(Замеры!T1331=0," ",G1335*2.55)</f>
        <v xml:space="preserve"> </v>
      </c>
      <c r="K1335" s="29" t="str">
        <f>IF(Замеры!T1331=0," ",Замеры!AA1331)</f>
        <v xml:space="preserve"> </v>
      </c>
      <c r="L1335" s="29" t="str">
        <f>IF(Замеры!T1331=0," ",Замеры!AB1331)</f>
        <v xml:space="preserve"> </v>
      </c>
      <c r="M1335" s="29" t="str">
        <f>IF(Замеры!T1331=0," ",0.1)</f>
        <v xml:space="preserve"> </v>
      </c>
      <c r="N1335" s="29" t="str">
        <f>IF(Замеры!T1331=0," ",Замеры!T1331)</f>
        <v xml:space="preserve"> </v>
      </c>
      <c r="O1335" s="29" t="str">
        <f>Замеры!U1331</f>
        <v xml:space="preserve"> </v>
      </c>
      <c r="P1335" s="29" t="str">
        <f>Замеры!V1331</f>
        <v xml:space="preserve"> </v>
      </c>
      <c r="Q1335" s="29" t="str">
        <f>IF(Замеры!T1331=0," ","+")</f>
        <v xml:space="preserve"> </v>
      </c>
      <c r="R1335" s="32">
        <f>Замеры!S1331</f>
        <v>0</v>
      </c>
      <c r="W1335" s="33" t="e">
        <f t="shared" si="40"/>
        <v>#VALUE!</v>
      </c>
      <c r="X1335" s="31" t="s">
        <v>75</v>
      </c>
      <c r="Y1335" s="33" t="e">
        <f t="shared" si="41"/>
        <v>#VALUE!</v>
      </c>
      <c r="Z1335" s="32"/>
    </row>
    <row r="1336" spans="1:26" x14ac:dyDescent="0.3">
      <c r="A1336" s="35">
        <f>IF(Замеры!B1332=0, " ", Замеры!B1332)</f>
        <v>1327</v>
      </c>
      <c r="B1336" s="37" t="str">
        <f>CONCATENATE(Замеры!C1332,Замеры!E1332)</f>
        <v>Группа от QF</v>
      </c>
      <c r="C1336" s="35" t="str">
        <f>IF(Замеры!H1332=0," ", Замеры!H1332)</f>
        <v xml:space="preserve"> </v>
      </c>
      <c r="D1336" s="29" t="str">
        <f>IF(Замеры!T1332=0, " ", Замеры!R1332)</f>
        <v xml:space="preserve"> </v>
      </c>
      <c r="E1336" s="29" t="str">
        <f>CONCATENATE(Замеры!N1332,Замеры!Q1332,Замеры!P1332)</f>
        <v xml:space="preserve"> </v>
      </c>
      <c r="F1336" s="30" t="str">
        <f>IF(Замеры!T1332=0," ","---")</f>
        <v xml:space="preserve"> </v>
      </c>
      <c r="G1336" s="31" t="str">
        <f>IF(Замеры!T1332=0," ",Замеры!I1332)</f>
        <v xml:space="preserve"> </v>
      </c>
      <c r="H1336" s="31" t="str">
        <f>CONCATENATE(Замеры!AE1332,Замеры!U1332,Замеры!AF1332)</f>
        <v>0 0</v>
      </c>
      <c r="I1336" s="29" t="str">
        <f>CONCATENATE(Замеры!AC1332,Замеры!U1332,Замеры!AD1332)</f>
        <v>0 0</v>
      </c>
      <c r="J1336" s="31" t="str">
        <f>IF(Замеры!T1332=0," ",G1336*2.55)</f>
        <v xml:space="preserve"> </v>
      </c>
      <c r="K1336" s="29" t="str">
        <f>IF(Замеры!T1332=0," ",Замеры!AA1332)</f>
        <v xml:space="preserve"> </v>
      </c>
      <c r="L1336" s="29" t="str">
        <f>IF(Замеры!T1332=0," ",Замеры!AB1332)</f>
        <v xml:space="preserve"> </v>
      </c>
      <c r="M1336" s="29" t="str">
        <f>IF(Замеры!T1332=0," ",0.1)</f>
        <v xml:space="preserve"> </v>
      </c>
      <c r="N1336" s="29" t="str">
        <f>IF(Замеры!T1332=0," ",Замеры!T1332)</f>
        <v xml:space="preserve"> </v>
      </c>
      <c r="O1336" s="29" t="str">
        <f>Замеры!U1332</f>
        <v xml:space="preserve"> </v>
      </c>
      <c r="P1336" s="29" t="str">
        <f>Замеры!V1332</f>
        <v xml:space="preserve"> </v>
      </c>
      <c r="Q1336" s="29" t="str">
        <f>IF(Замеры!T1332=0," ","+")</f>
        <v xml:space="preserve"> </v>
      </c>
      <c r="R1336" s="32">
        <f>Замеры!S1332</f>
        <v>0</v>
      </c>
      <c r="W1336" s="33" t="e">
        <f t="shared" si="40"/>
        <v>#VALUE!</v>
      </c>
      <c r="X1336" s="31" t="s">
        <v>75</v>
      </c>
      <c r="Y1336" s="33" t="e">
        <f t="shared" si="41"/>
        <v>#VALUE!</v>
      </c>
      <c r="Z1336" s="32"/>
    </row>
    <row r="1337" spans="1:26" x14ac:dyDescent="0.3">
      <c r="A1337" s="35">
        <f>IF(Замеры!B1333=0, " ", Замеры!B1333)</f>
        <v>1328</v>
      </c>
      <c r="B1337" s="37" t="str">
        <f>CONCATENATE(Замеры!C1333,Замеры!E1333)</f>
        <v>Группа от QF</v>
      </c>
      <c r="C1337" s="35" t="str">
        <f>IF(Замеры!H1333=0," ", Замеры!H1333)</f>
        <v xml:space="preserve"> </v>
      </c>
      <c r="D1337" s="29" t="str">
        <f>IF(Замеры!T1333=0, " ", Замеры!R1333)</f>
        <v xml:space="preserve"> </v>
      </c>
      <c r="E1337" s="29" t="str">
        <f>CONCATENATE(Замеры!N1333,Замеры!Q1333,Замеры!P1333)</f>
        <v xml:space="preserve"> </v>
      </c>
      <c r="F1337" s="30" t="str">
        <f>IF(Замеры!T1333=0," ","---")</f>
        <v xml:space="preserve"> </v>
      </c>
      <c r="G1337" s="31" t="str">
        <f>IF(Замеры!T1333=0," ",Замеры!I1333)</f>
        <v xml:space="preserve"> </v>
      </c>
      <c r="H1337" s="31" t="str">
        <f>CONCATENATE(Замеры!AE1333,Замеры!U1333,Замеры!AF1333)</f>
        <v>0 0</v>
      </c>
      <c r="I1337" s="29" t="str">
        <f>CONCATENATE(Замеры!AC1333,Замеры!U1333,Замеры!AD1333)</f>
        <v>0 0</v>
      </c>
      <c r="J1337" s="31" t="str">
        <f>IF(Замеры!T1333=0," ",G1337*2.55)</f>
        <v xml:space="preserve"> </v>
      </c>
      <c r="K1337" s="29" t="str">
        <f>IF(Замеры!T1333=0," ",Замеры!AA1333)</f>
        <v xml:space="preserve"> </v>
      </c>
      <c r="L1337" s="29" t="str">
        <f>IF(Замеры!T1333=0," ",Замеры!AB1333)</f>
        <v xml:space="preserve"> </v>
      </c>
      <c r="M1337" s="29" t="str">
        <f>IF(Замеры!T1333=0," ",0.1)</f>
        <v xml:space="preserve"> </v>
      </c>
      <c r="N1337" s="29" t="str">
        <f>IF(Замеры!T1333=0," ",Замеры!T1333)</f>
        <v xml:space="preserve"> </v>
      </c>
      <c r="O1337" s="29" t="str">
        <f>Замеры!U1333</f>
        <v xml:space="preserve"> </v>
      </c>
      <c r="P1337" s="29" t="str">
        <f>Замеры!V1333</f>
        <v xml:space="preserve"> </v>
      </c>
      <c r="Q1337" s="29" t="str">
        <f>IF(Замеры!T1333=0," ","+")</f>
        <v xml:space="preserve"> </v>
      </c>
      <c r="R1337" s="32">
        <f>Замеры!S1333</f>
        <v>0</v>
      </c>
      <c r="W1337" s="33" t="e">
        <f t="shared" si="40"/>
        <v>#VALUE!</v>
      </c>
      <c r="X1337" s="31" t="s">
        <v>75</v>
      </c>
      <c r="Y1337" s="33" t="e">
        <f t="shared" si="41"/>
        <v>#VALUE!</v>
      </c>
      <c r="Z1337" s="32"/>
    </row>
    <row r="1338" spans="1:26" x14ac:dyDescent="0.3">
      <c r="A1338" s="35">
        <f>IF(Замеры!B1334=0, " ", Замеры!B1334)</f>
        <v>1329</v>
      </c>
      <c r="B1338" s="37" t="str">
        <f>CONCATENATE(Замеры!C1334,Замеры!E1334)</f>
        <v>Группа от QF</v>
      </c>
      <c r="C1338" s="35" t="str">
        <f>IF(Замеры!H1334=0," ", Замеры!H1334)</f>
        <v xml:space="preserve"> </v>
      </c>
      <c r="D1338" s="29" t="str">
        <f>IF(Замеры!T1334=0, " ", Замеры!R1334)</f>
        <v xml:space="preserve"> </v>
      </c>
      <c r="E1338" s="29" t="str">
        <f>CONCATENATE(Замеры!N1334,Замеры!Q1334,Замеры!P1334)</f>
        <v xml:space="preserve"> </v>
      </c>
      <c r="F1338" s="30" t="str">
        <f>IF(Замеры!T1334=0," ","---")</f>
        <v xml:space="preserve"> </v>
      </c>
      <c r="G1338" s="31" t="str">
        <f>IF(Замеры!T1334=0," ",Замеры!I1334)</f>
        <v xml:space="preserve"> </v>
      </c>
      <c r="H1338" s="31" t="str">
        <f>CONCATENATE(Замеры!AE1334,Замеры!U1334,Замеры!AF1334)</f>
        <v>0 0</v>
      </c>
      <c r="I1338" s="29" t="str">
        <f>CONCATENATE(Замеры!AC1334,Замеры!U1334,Замеры!AD1334)</f>
        <v>0 0</v>
      </c>
      <c r="J1338" s="31" t="str">
        <f>IF(Замеры!T1334=0," ",G1338*2.55)</f>
        <v xml:space="preserve"> </v>
      </c>
      <c r="K1338" s="29" t="str">
        <f>IF(Замеры!T1334=0," ",Замеры!AA1334)</f>
        <v xml:space="preserve"> </v>
      </c>
      <c r="L1338" s="29" t="str">
        <f>IF(Замеры!T1334=0," ",Замеры!AB1334)</f>
        <v xml:space="preserve"> </v>
      </c>
      <c r="M1338" s="29" t="str">
        <f>IF(Замеры!T1334=0," ",0.1)</f>
        <v xml:space="preserve"> </v>
      </c>
      <c r="N1338" s="29" t="str">
        <f>IF(Замеры!T1334=0," ",Замеры!T1334)</f>
        <v xml:space="preserve"> </v>
      </c>
      <c r="O1338" s="29" t="str">
        <f>Замеры!U1334</f>
        <v xml:space="preserve"> </v>
      </c>
      <c r="P1338" s="29" t="str">
        <f>Замеры!V1334</f>
        <v xml:space="preserve"> </v>
      </c>
      <c r="Q1338" s="29" t="str">
        <f>IF(Замеры!T1334=0," ","+")</f>
        <v xml:space="preserve"> </v>
      </c>
      <c r="R1338" s="32">
        <f>Замеры!S1334</f>
        <v>0</v>
      </c>
      <c r="W1338" s="33" t="e">
        <f t="shared" si="40"/>
        <v>#VALUE!</v>
      </c>
      <c r="X1338" s="31" t="s">
        <v>75</v>
      </c>
      <c r="Y1338" s="33" t="e">
        <f t="shared" si="41"/>
        <v>#VALUE!</v>
      </c>
      <c r="Z1338" s="32"/>
    </row>
    <row r="1339" spans="1:26" x14ac:dyDescent="0.3">
      <c r="A1339" s="35">
        <f>IF(Замеры!B1335=0, " ", Замеры!B1335)</f>
        <v>1330</v>
      </c>
      <c r="B1339" s="37" t="str">
        <f>CONCATENATE(Замеры!C1335,Замеры!E1335)</f>
        <v>Группа от QF</v>
      </c>
      <c r="C1339" s="35" t="str">
        <f>IF(Замеры!H1335=0," ", Замеры!H1335)</f>
        <v xml:space="preserve"> </v>
      </c>
      <c r="D1339" s="29" t="str">
        <f>IF(Замеры!T1335=0, " ", Замеры!R1335)</f>
        <v xml:space="preserve"> </v>
      </c>
      <c r="E1339" s="29" t="str">
        <f>CONCATENATE(Замеры!N1335,Замеры!Q1335,Замеры!P1335)</f>
        <v xml:space="preserve"> </v>
      </c>
      <c r="F1339" s="30" t="str">
        <f>IF(Замеры!T1335=0," ","---")</f>
        <v xml:space="preserve"> </v>
      </c>
      <c r="G1339" s="31" t="str">
        <f>IF(Замеры!T1335=0," ",Замеры!I1335)</f>
        <v xml:space="preserve"> </v>
      </c>
      <c r="H1339" s="31" t="str">
        <f>CONCATENATE(Замеры!AE1335,Замеры!U1335,Замеры!AF1335)</f>
        <v>0 0</v>
      </c>
      <c r="I1339" s="29" t="str">
        <f>CONCATENATE(Замеры!AC1335,Замеры!U1335,Замеры!AD1335)</f>
        <v>0 0</v>
      </c>
      <c r="J1339" s="31" t="str">
        <f>IF(Замеры!T1335=0," ",G1339*2.55)</f>
        <v xml:space="preserve"> </v>
      </c>
      <c r="K1339" s="29" t="str">
        <f>IF(Замеры!T1335=0," ",Замеры!AA1335)</f>
        <v xml:space="preserve"> </v>
      </c>
      <c r="L1339" s="29" t="str">
        <f>IF(Замеры!T1335=0," ",Замеры!AB1335)</f>
        <v xml:space="preserve"> </v>
      </c>
      <c r="M1339" s="29" t="str">
        <f>IF(Замеры!T1335=0," ",0.1)</f>
        <v xml:space="preserve"> </v>
      </c>
      <c r="N1339" s="29" t="str">
        <f>IF(Замеры!T1335=0," ",Замеры!T1335)</f>
        <v xml:space="preserve"> </v>
      </c>
      <c r="O1339" s="29" t="str">
        <f>Замеры!U1335</f>
        <v xml:space="preserve"> </v>
      </c>
      <c r="P1339" s="29" t="str">
        <f>Замеры!V1335</f>
        <v xml:space="preserve"> </v>
      </c>
      <c r="Q1339" s="29" t="str">
        <f>IF(Замеры!T1335=0," ","+")</f>
        <v xml:space="preserve"> </v>
      </c>
      <c r="R1339" s="32">
        <f>Замеры!S1335</f>
        <v>0</v>
      </c>
      <c r="W1339" s="33" t="e">
        <f t="shared" si="40"/>
        <v>#VALUE!</v>
      </c>
      <c r="X1339" s="31" t="s">
        <v>75</v>
      </c>
      <c r="Y1339" s="33" t="e">
        <f t="shared" si="41"/>
        <v>#VALUE!</v>
      </c>
      <c r="Z1339" s="32"/>
    </row>
    <row r="1340" spans="1:26" x14ac:dyDescent="0.3">
      <c r="A1340" s="35">
        <f>IF(Замеры!B1336=0, " ", Замеры!B1336)</f>
        <v>1331</v>
      </c>
      <c r="B1340" s="37" t="str">
        <f>CONCATENATE(Замеры!C1336,Замеры!E1336)</f>
        <v>Группа от QF</v>
      </c>
      <c r="C1340" s="35" t="str">
        <f>IF(Замеры!H1336=0," ", Замеры!H1336)</f>
        <v xml:space="preserve"> </v>
      </c>
      <c r="D1340" s="29" t="str">
        <f>IF(Замеры!T1336=0, " ", Замеры!R1336)</f>
        <v xml:space="preserve"> </v>
      </c>
      <c r="E1340" s="29" t="str">
        <f>CONCATENATE(Замеры!N1336,Замеры!Q1336,Замеры!P1336)</f>
        <v xml:space="preserve"> </v>
      </c>
      <c r="F1340" s="30" t="str">
        <f>IF(Замеры!T1336=0," ","---")</f>
        <v xml:space="preserve"> </v>
      </c>
      <c r="G1340" s="31" t="str">
        <f>IF(Замеры!T1336=0," ",Замеры!I1336)</f>
        <v xml:space="preserve"> </v>
      </c>
      <c r="H1340" s="31" t="str">
        <f>CONCATENATE(Замеры!AE1336,Замеры!U1336,Замеры!AF1336)</f>
        <v>0 0</v>
      </c>
      <c r="I1340" s="29" t="str">
        <f>CONCATENATE(Замеры!AC1336,Замеры!U1336,Замеры!AD1336)</f>
        <v>0 0</v>
      </c>
      <c r="J1340" s="31" t="str">
        <f>IF(Замеры!T1336=0," ",G1340*2.55)</f>
        <v xml:space="preserve"> </v>
      </c>
      <c r="K1340" s="29" t="str">
        <f>IF(Замеры!T1336=0," ",Замеры!AA1336)</f>
        <v xml:space="preserve"> </v>
      </c>
      <c r="L1340" s="29" t="str">
        <f>IF(Замеры!T1336=0," ",Замеры!AB1336)</f>
        <v xml:space="preserve"> </v>
      </c>
      <c r="M1340" s="29" t="str">
        <f>IF(Замеры!T1336=0," ",0.1)</f>
        <v xml:space="preserve"> </v>
      </c>
      <c r="N1340" s="29" t="str">
        <f>IF(Замеры!T1336=0," ",Замеры!T1336)</f>
        <v xml:space="preserve"> </v>
      </c>
      <c r="O1340" s="29" t="str">
        <f>Замеры!U1336</f>
        <v xml:space="preserve"> </v>
      </c>
      <c r="P1340" s="29" t="str">
        <f>Замеры!V1336</f>
        <v xml:space="preserve"> </v>
      </c>
      <c r="Q1340" s="29" t="str">
        <f>IF(Замеры!T1336=0," ","+")</f>
        <v xml:space="preserve"> </v>
      </c>
      <c r="R1340" s="32">
        <f>Замеры!S1336</f>
        <v>0</v>
      </c>
      <c r="W1340" s="33" t="e">
        <f t="shared" si="40"/>
        <v>#VALUE!</v>
      </c>
      <c r="X1340" s="31" t="s">
        <v>75</v>
      </c>
      <c r="Y1340" s="33" t="e">
        <f t="shared" si="41"/>
        <v>#VALUE!</v>
      </c>
      <c r="Z1340" s="32"/>
    </row>
    <row r="1341" spans="1:26" x14ac:dyDescent="0.3">
      <c r="A1341" s="35">
        <f>IF(Замеры!B1337=0, " ", Замеры!B1337)</f>
        <v>1332</v>
      </c>
      <c r="B1341" s="37" t="str">
        <f>CONCATENATE(Замеры!C1337,Замеры!E1337)</f>
        <v>Группа от QF</v>
      </c>
      <c r="C1341" s="35" t="str">
        <f>IF(Замеры!H1337=0," ", Замеры!H1337)</f>
        <v xml:space="preserve"> </v>
      </c>
      <c r="D1341" s="29" t="str">
        <f>IF(Замеры!T1337=0, " ", Замеры!R1337)</f>
        <v xml:space="preserve"> </v>
      </c>
      <c r="E1341" s="29" t="str">
        <f>CONCATENATE(Замеры!N1337,Замеры!Q1337,Замеры!P1337)</f>
        <v xml:space="preserve"> </v>
      </c>
      <c r="F1341" s="30" t="str">
        <f>IF(Замеры!T1337=0," ","---")</f>
        <v xml:space="preserve"> </v>
      </c>
      <c r="G1341" s="31" t="str">
        <f>IF(Замеры!T1337=0," ",Замеры!I1337)</f>
        <v xml:space="preserve"> </v>
      </c>
      <c r="H1341" s="31" t="str">
        <f>CONCATENATE(Замеры!AE1337,Замеры!U1337,Замеры!AF1337)</f>
        <v>0 0</v>
      </c>
      <c r="I1341" s="29" t="str">
        <f>CONCATENATE(Замеры!AC1337,Замеры!U1337,Замеры!AD1337)</f>
        <v>0 0</v>
      </c>
      <c r="J1341" s="31" t="str">
        <f>IF(Замеры!T1337=0," ",G1341*2.55)</f>
        <v xml:space="preserve"> </v>
      </c>
      <c r="K1341" s="29" t="str">
        <f>IF(Замеры!T1337=0," ",Замеры!AA1337)</f>
        <v xml:space="preserve"> </v>
      </c>
      <c r="L1341" s="29" t="str">
        <f>IF(Замеры!T1337=0," ",Замеры!AB1337)</f>
        <v xml:space="preserve"> </v>
      </c>
      <c r="M1341" s="29" t="str">
        <f>IF(Замеры!T1337=0," ",0.1)</f>
        <v xml:space="preserve"> </v>
      </c>
      <c r="N1341" s="29" t="str">
        <f>IF(Замеры!T1337=0," ",Замеры!T1337)</f>
        <v xml:space="preserve"> </v>
      </c>
      <c r="O1341" s="29" t="str">
        <f>Замеры!U1337</f>
        <v xml:space="preserve"> </v>
      </c>
      <c r="P1341" s="29" t="str">
        <f>Замеры!V1337</f>
        <v xml:space="preserve"> </v>
      </c>
      <c r="Q1341" s="29" t="str">
        <f>IF(Замеры!T1337=0," ","+")</f>
        <v xml:space="preserve"> </v>
      </c>
      <c r="R1341" s="32">
        <f>Замеры!S1337</f>
        <v>0</v>
      </c>
      <c r="W1341" s="33" t="e">
        <f t="shared" si="40"/>
        <v>#VALUE!</v>
      </c>
      <c r="X1341" s="31" t="s">
        <v>75</v>
      </c>
      <c r="Y1341" s="33" t="e">
        <f t="shared" si="41"/>
        <v>#VALUE!</v>
      </c>
      <c r="Z1341" s="32"/>
    </row>
    <row r="1342" spans="1:26" x14ac:dyDescent="0.3">
      <c r="A1342" s="35">
        <f>IF(Замеры!B1338=0, " ", Замеры!B1338)</f>
        <v>1333</v>
      </c>
      <c r="B1342" s="37" t="str">
        <f>CONCATENATE(Замеры!C1338,Замеры!E1338)</f>
        <v>Группа от QF</v>
      </c>
      <c r="C1342" s="35" t="str">
        <f>IF(Замеры!H1338=0," ", Замеры!H1338)</f>
        <v xml:space="preserve"> </v>
      </c>
      <c r="D1342" s="29" t="str">
        <f>IF(Замеры!T1338=0, " ", Замеры!R1338)</f>
        <v xml:space="preserve"> </v>
      </c>
      <c r="E1342" s="29" t="str">
        <f>CONCATENATE(Замеры!N1338,Замеры!Q1338,Замеры!P1338)</f>
        <v xml:space="preserve"> </v>
      </c>
      <c r="F1342" s="30" t="str">
        <f>IF(Замеры!T1338=0," ","---")</f>
        <v xml:space="preserve"> </v>
      </c>
      <c r="G1342" s="31" t="str">
        <f>IF(Замеры!T1338=0," ",Замеры!I1338)</f>
        <v xml:space="preserve"> </v>
      </c>
      <c r="H1342" s="31" t="str">
        <f>CONCATENATE(Замеры!AE1338,Замеры!U1338,Замеры!AF1338)</f>
        <v>0 0</v>
      </c>
      <c r="I1342" s="29" t="str">
        <f>CONCATENATE(Замеры!AC1338,Замеры!U1338,Замеры!AD1338)</f>
        <v>0 0</v>
      </c>
      <c r="J1342" s="31" t="str">
        <f>IF(Замеры!T1338=0," ",G1342*2.55)</f>
        <v xml:space="preserve"> </v>
      </c>
      <c r="K1342" s="29" t="str">
        <f>IF(Замеры!T1338=0," ",Замеры!AA1338)</f>
        <v xml:space="preserve"> </v>
      </c>
      <c r="L1342" s="29" t="str">
        <f>IF(Замеры!T1338=0," ",Замеры!AB1338)</f>
        <v xml:space="preserve"> </v>
      </c>
      <c r="M1342" s="29" t="str">
        <f>IF(Замеры!T1338=0," ",0.1)</f>
        <v xml:space="preserve"> </v>
      </c>
      <c r="N1342" s="29" t="str">
        <f>IF(Замеры!T1338=0," ",Замеры!T1338)</f>
        <v xml:space="preserve"> </v>
      </c>
      <c r="O1342" s="29" t="str">
        <f>Замеры!U1338</f>
        <v xml:space="preserve"> </v>
      </c>
      <c r="P1342" s="29" t="str">
        <f>Замеры!V1338</f>
        <v xml:space="preserve"> </v>
      </c>
      <c r="Q1342" s="29" t="str">
        <f>IF(Замеры!T1338=0," ","+")</f>
        <v xml:space="preserve"> </v>
      </c>
      <c r="R1342" s="32">
        <f>Замеры!S1338</f>
        <v>0</v>
      </c>
      <c r="W1342" s="33" t="e">
        <f t="shared" si="40"/>
        <v>#VALUE!</v>
      </c>
      <c r="X1342" s="31" t="s">
        <v>75</v>
      </c>
      <c r="Y1342" s="33" t="e">
        <f t="shared" si="41"/>
        <v>#VALUE!</v>
      </c>
      <c r="Z1342" s="32"/>
    </row>
    <row r="1343" spans="1:26" x14ac:dyDescent="0.3">
      <c r="A1343" s="35">
        <f>IF(Замеры!B1339=0, " ", Замеры!B1339)</f>
        <v>1334</v>
      </c>
      <c r="B1343" s="37" t="str">
        <f>CONCATENATE(Замеры!C1339,Замеры!E1339)</f>
        <v>Группа от QF</v>
      </c>
      <c r="C1343" s="35" t="str">
        <f>IF(Замеры!H1339=0," ", Замеры!H1339)</f>
        <v xml:space="preserve"> </v>
      </c>
      <c r="D1343" s="29" t="str">
        <f>IF(Замеры!T1339=0, " ", Замеры!R1339)</f>
        <v xml:space="preserve"> </v>
      </c>
      <c r="E1343" s="29" t="str">
        <f>CONCATENATE(Замеры!N1339,Замеры!Q1339,Замеры!P1339)</f>
        <v xml:space="preserve"> </v>
      </c>
      <c r="F1343" s="30" t="str">
        <f>IF(Замеры!T1339=0," ","---")</f>
        <v xml:space="preserve"> </v>
      </c>
      <c r="G1343" s="31" t="str">
        <f>IF(Замеры!T1339=0," ",Замеры!I1339)</f>
        <v xml:space="preserve"> </v>
      </c>
      <c r="H1343" s="31" t="str">
        <f>CONCATENATE(Замеры!AE1339,Замеры!U1339,Замеры!AF1339)</f>
        <v>0 0</v>
      </c>
      <c r="I1343" s="29" t="str">
        <f>CONCATENATE(Замеры!AC1339,Замеры!U1339,Замеры!AD1339)</f>
        <v>0 0</v>
      </c>
      <c r="J1343" s="31" t="str">
        <f>IF(Замеры!T1339=0," ",G1343*2.55)</f>
        <v xml:space="preserve"> </v>
      </c>
      <c r="K1343" s="29" t="str">
        <f>IF(Замеры!T1339=0," ",Замеры!AA1339)</f>
        <v xml:space="preserve"> </v>
      </c>
      <c r="L1343" s="29" t="str">
        <f>IF(Замеры!T1339=0," ",Замеры!AB1339)</f>
        <v xml:space="preserve"> </v>
      </c>
      <c r="M1343" s="29" t="str">
        <f>IF(Замеры!T1339=0," ",0.1)</f>
        <v xml:space="preserve"> </v>
      </c>
      <c r="N1343" s="29" t="str">
        <f>IF(Замеры!T1339=0," ",Замеры!T1339)</f>
        <v xml:space="preserve"> </v>
      </c>
      <c r="O1343" s="29" t="str">
        <f>Замеры!U1339</f>
        <v xml:space="preserve"> </v>
      </c>
      <c r="P1343" s="29" t="str">
        <f>Замеры!V1339</f>
        <v xml:space="preserve"> </v>
      </c>
      <c r="Q1343" s="29" t="str">
        <f>IF(Замеры!T1339=0," ","+")</f>
        <v xml:space="preserve"> </v>
      </c>
      <c r="R1343" s="32">
        <f>Замеры!S1339</f>
        <v>0</v>
      </c>
      <c r="W1343" s="33" t="e">
        <f t="shared" si="40"/>
        <v>#VALUE!</v>
      </c>
      <c r="X1343" s="31" t="s">
        <v>75</v>
      </c>
      <c r="Y1343" s="33" t="e">
        <f t="shared" si="41"/>
        <v>#VALUE!</v>
      </c>
      <c r="Z1343" s="32"/>
    </row>
    <row r="1344" spans="1:26" x14ac:dyDescent="0.3">
      <c r="A1344" s="35">
        <f>IF(Замеры!B1340=0, " ", Замеры!B1340)</f>
        <v>1335</v>
      </c>
      <c r="B1344" s="37" t="str">
        <f>CONCATENATE(Замеры!C1340,Замеры!E1340)</f>
        <v>Группа от QF</v>
      </c>
      <c r="C1344" s="35" t="str">
        <f>IF(Замеры!H1340=0," ", Замеры!H1340)</f>
        <v xml:space="preserve"> </v>
      </c>
      <c r="D1344" s="29" t="str">
        <f>IF(Замеры!T1340=0, " ", Замеры!R1340)</f>
        <v xml:space="preserve"> </v>
      </c>
      <c r="E1344" s="29" t="str">
        <f>CONCATENATE(Замеры!N1340,Замеры!Q1340,Замеры!P1340)</f>
        <v xml:space="preserve"> </v>
      </c>
      <c r="F1344" s="30" t="str">
        <f>IF(Замеры!T1340=0," ","---")</f>
        <v xml:space="preserve"> </v>
      </c>
      <c r="G1344" s="31" t="str">
        <f>IF(Замеры!T1340=0," ",Замеры!I1340)</f>
        <v xml:space="preserve"> </v>
      </c>
      <c r="H1344" s="31" t="str">
        <f>CONCATENATE(Замеры!AE1340,Замеры!U1340,Замеры!AF1340)</f>
        <v>0 0</v>
      </c>
      <c r="I1344" s="29" t="str">
        <f>CONCATENATE(Замеры!AC1340,Замеры!U1340,Замеры!AD1340)</f>
        <v>0 0</v>
      </c>
      <c r="J1344" s="31" t="str">
        <f>IF(Замеры!T1340=0," ",G1344*2.55)</f>
        <v xml:space="preserve"> </v>
      </c>
      <c r="K1344" s="29" t="str">
        <f>IF(Замеры!T1340=0," ",Замеры!AA1340)</f>
        <v xml:space="preserve"> </v>
      </c>
      <c r="L1344" s="29" t="str">
        <f>IF(Замеры!T1340=0," ",Замеры!AB1340)</f>
        <v xml:space="preserve"> </v>
      </c>
      <c r="M1344" s="29" t="str">
        <f>IF(Замеры!T1340=0," ",0.1)</f>
        <v xml:space="preserve"> </v>
      </c>
      <c r="N1344" s="29" t="str">
        <f>IF(Замеры!T1340=0," ",Замеры!T1340)</f>
        <v xml:space="preserve"> </v>
      </c>
      <c r="O1344" s="29" t="str">
        <f>Замеры!U1340</f>
        <v xml:space="preserve"> </v>
      </c>
      <c r="P1344" s="29" t="str">
        <f>Замеры!V1340</f>
        <v xml:space="preserve"> </v>
      </c>
      <c r="Q1344" s="29" t="str">
        <f>IF(Замеры!T1340=0," ","+")</f>
        <v xml:space="preserve"> </v>
      </c>
      <c r="R1344" s="32">
        <f>Замеры!S1340</f>
        <v>0</v>
      </c>
      <c r="W1344" s="33" t="e">
        <f t="shared" si="40"/>
        <v>#VALUE!</v>
      </c>
      <c r="X1344" s="31" t="s">
        <v>75</v>
      </c>
      <c r="Y1344" s="33" t="e">
        <f t="shared" si="41"/>
        <v>#VALUE!</v>
      </c>
      <c r="Z1344" s="32"/>
    </row>
    <row r="1345" spans="1:26" x14ac:dyDescent="0.3">
      <c r="A1345" s="35">
        <f>IF(Замеры!B1341=0, " ", Замеры!B1341)</f>
        <v>1336</v>
      </c>
      <c r="B1345" s="37" t="str">
        <f>CONCATENATE(Замеры!C1341,Замеры!E1341)</f>
        <v>Группа от QF</v>
      </c>
      <c r="C1345" s="35" t="str">
        <f>IF(Замеры!H1341=0," ", Замеры!H1341)</f>
        <v xml:space="preserve"> </v>
      </c>
      <c r="D1345" s="29" t="str">
        <f>IF(Замеры!T1341=0, " ", Замеры!R1341)</f>
        <v xml:space="preserve"> </v>
      </c>
      <c r="E1345" s="29" t="str">
        <f>CONCATENATE(Замеры!N1341,Замеры!Q1341,Замеры!P1341)</f>
        <v xml:space="preserve"> </v>
      </c>
      <c r="F1345" s="30" t="str">
        <f>IF(Замеры!T1341=0," ","---")</f>
        <v xml:space="preserve"> </v>
      </c>
      <c r="G1345" s="31" t="str">
        <f>IF(Замеры!T1341=0," ",Замеры!I1341)</f>
        <v xml:space="preserve"> </v>
      </c>
      <c r="H1345" s="31" t="str">
        <f>CONCATENATE(Замеры!AE1341,Замеры!U1341,Замеры!AF1341)</f>
        <v>0 0</v>
      </c>
      <c r="I1345" s="29" t="str">
        <f>CONCATENATE(Замеры!AC1341,Замеры!U1341,Замеры!AD1341)</f>
        <v>0 0</v>
      </c>
      <c r="J1345" s="31" t="str">
        <f>IF(Замеры!T1341=0," ",G1345*2.55)</f>
        <v xml:space="preserve"> </v>
      </c>
      <c r="K1345" s="29" t="str">
        <f>IF(Замеры!T1341=0," ",Замеры!AA1341)</f>
        <v xml:space="preserve"> </v>
      </c>
      <c r="L1345" s="29" t="str">
        <f>IF(Замеры!T1341=0," ",Замеры!AB1341)</f>
        <v xml:space="preserve"> </v>
      </c>
      <c r="M1345" s="29" t="str">
        <f>IF(Замеры!T1341=0," ",0.1)</f>
        <v xml:space="preserve"> </v>
      </c>
      <c r="N1345" s="29" t="str">
        <f>IF(Замеры!T1341=0," ",Замеры!T1341)</f>
        <v xml:space="preserve"> </v>
      </c>
      <c r="O1345" s="29" t="str">
        <f>Замеры!U1341</f>
        <v xml:space="preserve"> </v>
      </c>
      <c r="P1345" s="29" t="str">
        <f>Замеры!V1341</f>
        <v xml:space="preserve"> </v>
      </c>
      <c r="Q1345" s="29" t="str">
        <f>IF(Замеры!T1341=0," ","+")</f>
        <v xml:space="preserve"> </v>
      </c>
      <c r="R1345" s="32">
        <f>Замеры!S1341</f>
        <v>0</v>
      </c>
      <c r="W1345" s="33" t="e">
        <f t="shared" si="40"/>
        <v>#VALUE!</v>
      </c>
      <c r="X1345" s="31" t="s">
        <v>75</v>
      </c>
      <c r="Y1345" s="33" t="e">
        <f t="shared" si="41"/>
        <v>#VALUE!</v>
      </c>
      <c r="Z1345" s="32"/>
    </row>
    <row r="1346" spans="1:26" x14ac:dyDescent="0.3">
      <c r="A1346" s="35">
        <f>IF(Замеры!B1342=0, " ", Замеры!B1342)</f>
        <v>1337</v>
      </c>
      <c r="B1346" s="37" t="str">
        <f>CONCATENATE(Замеры!C1342,Замеры!E1342)</f>
        <v>Группа от QF</v>
      </c>
      <c r="C1346" s="35" t="str">
        <f>IF(Замеры!H1342=0," ", Замеры!H1342)</f>
        <v xml:space="preserve"> </v>
      </c>
      <c r="D1346" s="29" t="str">
        <f>IF(Замеры!T1342=0, " ", Замеры!R1342)</f>
        <v xml:space="preserve"> </v>
      </c>
      <c r="E1346" s="29" t="str">
        <f>CONCATENATE(Замеры!N1342,Замеры!Q1342,Замеры!P1342)</f>
        <v xml:space="preserve"> </v>
      </c>
      <c r="F1346" s="30" t="str">
        <f>IF(Замеры!T1342=0," ","---")</f>
        <v xml:space="preserve"> </v>
      </c>
      <c r="G1346" s="31" t="str">
        <f>IF(Замеры!T1342=0," ",Замеры!I1342)</f>
        <v xml:space="preserve"> </v>
      </c>
      <c r="H1346" s="31" t="str">
        <f>CONCATENATE(Замеры!AE1342,Замеры!U1342,Замеры!AF1342)</f>
        <v>0 0</v>
      </c>
      <c r="I1346" s="29" t="str">
        <f>CONCATENATE(Замеры!AC1342,Замеры!U1342,Замеры!AD1342)</f>
        <v>0 0</v>
      </c>
      <c r="J1346" s="31" t="str">
        <f>IF(Замеры!T1342=0," ",G1346*2.55)</f>
        <v xml:space="preserve"> </v>
      </c>
      <c r="K1346" s="29" t="str">
        <f>IF(Замеры!T1342=0," ",Замеры!AA1342)</f>
        <v xml:space="preserve"> </v>
      </c>
      <c r="L1346" s="29" t="str">
        <f>IF(Замеры!T1342=0," ",Замеры!AB1342)</f>
        <v xml:space="preserve"> </v>
      </c>
      <c r="M1346" s="29" t="str">
        <f>IF(Замеры!T1342=0," ",0.1)</f>
        <v xml:space="preserve"> </v>
      </c>
      <c r="N1346" s="29" t="str">
        <f>IF(Замеры!T1342=0," ",Замеры!T1342)</f>
        <v xml:space="preserve"> </v>
      </c>
      <c r="O1346" s="29" t="str">
        <f>Замеры!U1342</f>
        <v xml:space="preserve"> </v>
      </c>
      <c r="P1346" s="29" t="str">
        <f>Замеры!V1342</f>
        <v xml:space="preserve"> </v>
      </c>
      <c r="Q1346" s="29" t="str">
        <f>IF(Замеры!T1342=0," ","+")</f>
        <v xml:space="preserve"> </v>
      </c>
      <c r="R1346" s="32">
        <f>Замеры!S1342</f>
        <v>0</v>
      </c>
      <c r="W1346" s="33" t="e">
        <f t="shared" si="40"/>
        <v>#VALUE!</v>
      </c>
      <c r="X1346" s="31" t="s">
        <v>75</v>
      </c>
      <c r="Y1346" s="33" t="e">
        <f t="shared" si="41"/>
        <v>#VALUE!</v>
      </c>
      <c r="Z1346" s="32"/>
    </row>
    <row r="1347" spans="1:26" x14ac:dyDescent="0.3">
      <c r="A1347" s="35">
        <f>IF(Замеры!B1343=0, " ", Замеры!B1343)</f>
        <v>1338</v>
      </c>
      <c r="B1347" s="37" t="str">
        <f>CONCATENATE(Замеры!C1343,Замеры!E1343)</f>
        <v>Группа от QF</v>
      </c>
      <c r="C1347" s="35" t="str">
        <f>IF(Замеры!H1343=0," ", Замеры!H1343)</f>
        <v xml:space="preserve"> </v>
      </c>
      <c r="D1347" s="29" t="str">
        <f>IF(Замеры!T1343=0, " ", Замеры!R1343)</f>
        <v xml:space="preserve"> </v>
      </c>
      <c r="E1347" s="29" t="str">
        <f>CONCATENATE(Замеры!N1343,Замеры!Q1343,Замеры!P1343)</f>
        <v xml:space="preserve"> </v>
      </c>
      <c r="F1347" s="30" t="str">
        <f>IF(Замеры!T1343=0," ","---")</f>
        <v xml:space="preserve"> </v>
      </c>
      <c r="G1347" s="31" t="str">
        <f>IF(Замеры!T1343=0," ",Замеры!I1343)</f>
        <v xml:space="preserve"> </v>
      </c>
      <c r="H1347" s="31" t="str">
        <f>CONCATENATE(Замеры!AE1343,Замеры!U1343,Замеры!AF1343)</f>
        <v>0 0</v>
      </c>
      <c r="I1347" s="29" t="str">
        <f>CONCATENATE(Замеры!AC1343,Замеры!U1343,Замеры!AD1343)</f>
        <v>0 0</v>
      </c>
      <c r="J1347" s="31" t="str">
        <f>IF(Замеры!T1343=0," ",G1347*2.55)</f>
        <v xml:space="preserve"> </v>
      </c>
      <c r="K1347" s="29" t="str">
        <f>IF(Замеры!T1343=0," ",Замеры!AA1343)</f>
        <v xml:space="preserve"> </v>
      </c>
      <c r="L1347" s="29" t="str">
        <f>IF(Замеры!T1343=0," ",Замеры!AB1343)</f>
        <v xml:space="preserve"> </v>
      </c>
      <c r="M1347" s="29" t="str">
        <f>IF(Замеры!T1343=0," ",0.1)</f>
        <v xml:space="preserve"> </v>
      </c>
      <c r="N1347" s="29" t="str">
        <f>IF(Замеры!T1343=0," ",Замеры!T1343)</f>
        <v xml:space="preserve"> </v>
      </c>
      <c r="O1347" s="29" t="str">
        <f>Замеры!U1343</f>
        <v xml:space="preserve"> </v>
      </c>
      <c r="P1347" s="29" t="str">
        <f>Замеры!V1343</f>
        <v xml:space="preserve"> </v>
      </c>
      <c r="Q1347" s="29" t="str">
        <f>IF(Замеры!T1343=0," ","+")</f>
        <v xml:space="preserve"> </v>
      </c>
      <c r="R1347" s="32">
        <f>Замеры!S1343</f>
        <v>0</v>
      </c>
      <c r="W1347" s="33" t="e">
        <f t="shared" si="40"/>
        <v>#VALUE!</v>
      </c>
      <c r="X1347" s="31" t="s">
        <v>75</v>
      </c>
      <c r="Y1347" s="33" t="e">
        <f t="shared" si="41"/>
        <v>#VALUE!</v>
      </c>
      <c r="Z1347" s="32"/>
    </row>
    <row r="1348" spans="1:26" x14ac:dyDescent="0.3">
      <c r="A1348" s="35">
        <f>IF(Замеры!B1344=0, " ", Замеры!B1344)</f>
        <v>1339</v>
      </c>
      <c r="B1348" s="37" t="str">
        <f>CONCATENATE(Замеры!C1344,Замеры!E1344)</f>
        <v>Группа от QF</v>
      </c>
      <c r="C1348" s="35" t="str">
        <f>IF(Замеры!H1344=0," ", Замеры!H1344)</f>
        <v xml:space="preserve"> </v>
      </c>
      <c r="D1348" s="29" t="str">
        <f>IF(Замеры!T1344=0, " ", Замеры!R1344)</f>
        <v xml:space="preserve"> </v>
      </c>
      <c r="E1348" s="29" t="str">
        <f>CONCATENATE(Замеры!N1344,Замеры!Q1344,Замеры!P1344)</f>
        <v xml:space="preserve"> </v>
      </c>
      <c r="F1348" s="30" t="str">
        <f>IF(Замеры!T1344=0," ","---")</f>
        <v xml:space="preserve"> </v>
      </c>
      <c r="G1348" s="31" t="str">
        <f>IF(Замеры!T1344=0," ",Замеры!I1344)</f>
        <v xml:space="preserve"> </v>
      </c>
      <c r="H1348" s="31" t="str">
        <f>CONCATENATE(Замеры!AE1344,Замеры!U1344,Замеры!AF1344)</f>
        <v>0 0</v>
      </c>
      <c r="I1348" s="29" t="str">
        <f>CONCATENATE(Замеры!AC1344,Замеры!U1344,Замеры!AD1344)</f>
        <v>0 0</v>
      </c>
      <c r="J1348" s="31" t="str">
        <f>IF(Замеры!T1344=0," ",G1348*2.55)</f>
        <v xml:space="preserve"> </v>
      </c>
      <c r="K1348" s="29" t="str">
        <f>IF(Замеры!T1344=0," ",Замеры!AA1344)</f>
        <v xml:space="preserve"> </v>
      </c>
      <c r="L1348" s="29" t="str">
        <f>IF(Замеры!T1344=0," ",Замеры!AB1344)</f>
        <v xml:space="preserve"> </v>
      </c>
      <c r="M1348" s="29" t="str">
        <f>IF(Замеры!T1344=0," ",0.1)</f>
        <v xml:space="preserve"> </v>
      </c>
      <c r="N1348" s="29" t="str">
        <f>IF(Замеры!T1344=0," ",Замеры!T1344)</f>
        <v xml:space="preserve"> </v>
      </c>
      <c r="O1348" s="29" t="str">
        <f>Замеры!U1344</f>
        <v xml:space="preserve"> </v>
      </c>
      <c r="P1348" s="29" t="str">
        <f>Замеры!V1344</f>
        <v xml:space="preserve"> </v>
      </c>
      <c r="Q1348" s="29" t="str">
        <f>IF(Замеры!T1344=0," ","+")</f>
        <v xml:space="preserve"> </v>
      </c>
      <c r="R1348" s="32">
        <f>Замеры!S1344</f>
        <v>0</v>
      </c>
      <c r="W1348" s="33" t="e">
        <f t="shared" si="40"/>
        <v>#VALUE!</v>
      </c>
      <c r="X1348" s="31" t="s">
        <v>75</v>
      </c>
      <c r="Y1348" s="33" t="e">
        <f t="shared" si="41"/>
        <v>#VALUE!</v>
      </c>
      <c r="Z1348" s="32"/>
    </row>
    <row r="1349" spans="1:26" x14ac:dyDescent="0.3">
      <c r="A1349" s="35">
        <f>IF(Замеры!B1345=0, " ", Замеры!B1345)</f>
        <v>1340</v>
      </c>
      <c r="B1349" s="37" t="str">
        <f>CONCATENATE(Замеры!C1345,Замеры!E1345)</f>
        <v>Группа от QF</v>
      </c>
      <c r="C1349" s="35" t="str">
        <f>IF(Замеры!H1345=0," ", Замеры!H1345)</f>
        <v xml:space="preserve"> </v>
      </c>
      <c r="D1349" s="29" t="str">
        <f>IF(Замеры!T1345=0, " ", Замеры!R1345)</f>
        <v xml:space="preserve"> </v>
      </c>
      <c r="E1349" s="29" t="str">
        <f>CONCATENATE(Замеры!N1345,Замеры!Q1345,Замеры!P1345)</f>
        <v xml:space="preserve"> </v>
      </c>
      <c r="F1349" s="30" t="str">
        <f>IF(Замеры!T1345=0," ","---")</f>
        <v xml:space="preserve"> </v>
      </c>
      <c r="G1349" s="31" t="str">
        <f>IF(Замеры!T1345=0," ",Замеры!I1345)</f>
        <v xml:space="preserve"> </v>
      </c>
      <c r="H1349" s="31" t="str">
        <f>CONCATENATE(Замеры!AE1345,Замеры!U1345,Замеры!AF1345)</f>
        <v>0 0</v>
      </c>
      <c r="I1349" s="29" t="str">
        <f>CONCATENATE(Замеры!AC1345,Замеры!U1345,Замеры!AD1345)</f>
        <v>0 0</v>
      </c>
      <c r="J1349" s="31" t="str">
        <f>IF(Замеры!T1345=0," ",G1349*2.55)</f>
        <v xml:space="preserve"> </v>
      </c>
      <c r="K1349" s="29" t="str">
        <f>IF(Замеры!T1345=0," ",Замеры!AA1345)</f>
        <v xml:space="preserve"> </v>
      </c>
      <c r="L1349" s="29" t="str">
        <f>IF(Замеры!T1345=0," ",Замеры!AB1345)</f>
        <v xml:space="preserve"> </v>
      </c>
      <c r="M1349" s="29" t="str">
        <f>IF(Замеры!T1345=0," ",0.1)</f>
        <v xml:space="preserve"> </v>
      </c>
      <c r="N1349" s="29" t="str">
        <f>IF(Замеры!T1345=0," ",Замеры!T1345)</f>
        <v xml:space="preserve"> </v>
      </c>
      <c r="O1349" s="29" t="str">
        <f>Замеры!U1345</f>
        <v xml:space="preserve"> </v>
      </c>
      <c r="P1349" s="29" t="str">
        <f>Замеры!V1345</f>
        <v xml:space="preserve"> </v>
      </c>
      <c r="Q1349" s="29" t="str">
        <f>IF(Замеры!T1345=0," ","+")</f>
        <v xml:space="preserve"> </v>
      </c>
      <c r="R1349" s="32">
        <f>Замеры!S1345</f>
        <v>0</v>
      </c>
      <c r="W1349" s="33" t="e">
        <f t="shared" si="40"/>
        <v>#VALUE!</v>
      </c>
      <c r="X1349" s="31" t="s">
        <v>75</v>
      </c>
      <c r="Y1349" s="33" t="e">
        <f t="shared" si="41"/>
        <v>#VALUE!</v>
      </c>
      <c r="Z1349" s="32"/>
    </row>
    <row r="1350" spans="1:26" x14ac:dyDescent="0.3">
      <c r="A1350" s="35">
        <f>IF(Замеры!B1346=0, " ", Замеры!B1346)</f>
        <v>1341</v>
      </c>
      <c r="B1350" s="37" t="str">
        <f>CONCATENATE(Замеры!C1346,Замеры!E1346)</f>
        <v>Группа от QF</v>
      </c>
      <c r="C1350" s="35" t="str">
        <f>IF(Замеры!H1346=0," ", Замеры!H1346)</f>
        <v xml:space="preserve"> </v>
      </c>
      <c r="D1350" s="29" t="str">
        <f>IF(Замеры!T1346=0, " ", Замеры!R1346)</f>
        <v xml:space="preserve"> </v>
      </c>
      <c r="E1350" s="29" t="str">
        <f>CONCATENATE(Замеры!N1346,Замеры!Q1346,Замеры!P1346)</f>
        <v xml:space="preserve"> </v>
      </c>
      <c r="F1350" s="30" t="str">
        <f>IF(Замеры!T1346=0," ","---")</f>
        <v xml:space="preserve"> </v>
      </c>
      <c r="G1350" s="31" t="str">
        <f>IF(Замеры!T1346=0," ",Замеры!I1346)</f>
        <v xml:space="preserve"> </v>
      </c>
      <c r="H1350" s="31" t="str">
        <f>CONCATENATE(Замеры!AE1346,Замеры!U1346,Замеры!AF1346)</f>
        <v>0 0</v>
      </c>
      <c r="I1350" s="29" t="str">
        <f>CONCATENATE(Замеры!AC1346,Замеры!U1346,Замеры!AD1346)</f>
        <v>0 0</v>
      </c>
      <c r="J1350" s="31" t="str">
        <f>IF(Замеры!T1346=0," ",G1350*2.55)</f>
        <v xml:space="preserve"> </v>
      </c>
      <c r="K1350" s="29" t="str">
        <f>IF(Замеры!T1346=0," ",Замеры!AA1346)</f>
        <v xml:space="preserve"> </v>
      </c>
      <c r="L1350" s="29" t="str">
        <f>IF(Замеры!T1346=0," ",Замеры!AB1346)</f>
        <v xml:space="preserve"> </v>
      </c>
      <c r="M1350" s="29" t="str">
        <f>IF(Замеры!T1346=0," ",0.1)</f>
        <v xml:space="preserve"> </v>
      </c>
      <c r="N1350" s="29" t="str">
        <f>IF(Замеры!T1346=0," ",Замеры!T1346)</f>
        <v xml:space="preserve"> </v>
      </c>
      <c r="O1350" s="29" t="str">
        <f>Замеры!U1346</f>
        <v xml:space="preserve"> </v>
      </c>
      <c r="P1350" s="29" t="str">
        <f>Замеры!V1346</f>
        <v xml:space="preserve"> </v>
      </c>
      <c r="Q1350" s="29" t="str">
        <f>IF(Замеры!T1346=0," ","+")</f>
        <v xml:space="preserve"> </v>
      </c>
      <c r="R1350" s="32">
        <f>Замеры!S1346</f>
        <v>0</v>
      </c>
      <c r="W1350" s="33" t="e">
        <f t="shared" si="40"/>
        <v>#VALUE!</v>
      </c>
      <c r="X1350" s="31" t="s">
        <v>75</v>
      </c>
      <c r="Y1350" s="33" t="e">
        <f t="shared" si="41"/>
        <v>#VALUE!</v>
      </c>
      <c r="Z1350" s="32"/>
    </row>
    <row r="1351" spans="1:26" x14ac:dyDescent="0.3">
      <c r="A1351" s="35">
        <f>IF(Замеры!B1347=0, " ", Замеры!B1347)</f>
        <v>1342</v>
      </c>
      <c r="B1351" s="37" t="str">
        <f>CONCATENATE(Замеры!C1347,Замеры!E1347)</f>
        <v>Группа от QF</v>
      </c>
      <c r="C1351" s="35" t="str">
        <f>IF(Замеры!H1347=0," ", Замеры!H1347)</f>
        <v xml:space="preserve"> </v>
      </c>
      <c r="D1351" s="29" t="str">
        <f>IF(Замеры!T1347=0, " ", Замеры!R1347)</f>
        <v xml:space="preserve"> </v>
      </c>
      <c r="E1351" s="29" t="str">
        <f>CONCATENATE(Замеры!N1347,Замеры!Q1347,Замеры!P1347)</f>
        <v xml:space="preserve"> </v>
      </c>
      <c r="F1351" s="30" t="str">
        <f>IF(Замеры!T1347=0," ","---")</f>
        <v xml:space="preserve"> </v>
      </c>
      <c r="G1351" s="31" t="str">
        <f>IF(Замеры!T1347=0," ",Замеры!I1347)</f>
        <v xml:space="preserve"> </v>
      </c>
      <c r="H1351" s="31" t="str">
        <f>CONCATENATE(Замеры!AE1347,Замеры!U1347,Замеры!AF1347)</f>
        <v>0 0</v>
      </c>
      <c r="I1351" s="29" t="str">
        <f>CONCATENATE(Замеры!AC1347,Замеры!U1347,Замеры!AD1347)</f>
        <v>0 0</v>
      </c>
      <c r="J1351" s="31" t="str">
        <f>IF(Замеры!T1347=0," ",G1351*2.55)</f>
        <v xml:space="preserve"> </v>
      </c>
      <c r="K1351" s="29" t="str">
        <f>IF(Замеры!T1347=0," ",Замеры!AA1347)</f>
        <v xml:space="preserve"> </v>
      </c>
      <c r="L1351" s="29" t="str">
        <f>IF(Замеры!T1347=0," ",Замеры!AB1347)</f>
        <v xml:space="preserve"> </v>
      </c>
      <c r="M1351" s="29" t="str">
        <f>IF(Замеры!T1347=0," ",0.1)</f>
        <v xml:space="preserve"> </v>
      </c>
      <c r="N1351" s="29" t="str">
        <f>IF(Замеры!T1347=0," ",Замеры!T1347)</f>
        <v xml:space="preserve"> </v>
      </c>
      <c r="O1351" s="29" t="str">
        <f>Замеры!U1347</f>
        <v xml:space="preserve"> </v>
      </c>
      <c r="P1351" s="29" t="str">
        <f>Замеры!V1347</f>
        <v xml:space="preserve"> </v>
      </c>
      <c r="Q1351" s="29" t="str">
        <f>IF(Замеры!T1347=0," ","+")</f>
        <v xml:space="preserve"> </v>
      </c>
      <c r="R1351" s="32">
        <f>Замеры!S1347</f>
        <v>0</v>
      </c>
      <c r="W1351" s="33" t="e">
        <f t="shared" si="40"/>
        <v>#VALUE!</v>
      </c>
      <c r="X1351" s="31" t="s">
        <v>75</v>
      </c>
      <c r="Y1351" s="33" t="e">
        <f t="shared" si="41"/>
        <v>#VALUE!</v>
      </c>
      <c r="Z1351" s="32"/>
    </row>
    <row r="1352" spans="1:26" x14ac:dyDescent="0.3">
      <c r="A1352" s="35">
        <f>IF(Замеры!B1348=0, " ", Замеры!B1348)</f>
        <v>1343</v>
      </c>
      <c r="B1352" s="37" t="str">
        <f>CONCATENATE(Замеры!C1348,Замеры!E1348)</f>
        <v>Группа от QF</v>
      </c>
      <c r="C1352" s="35" t="str">
        <f>IF(Замеры!H1348=0," ", Замеры!H1348)</f>
        <v xml:space="preserve"> </v>
      </c>
      <c r="D1352" s="29" t="str">
        <f>IF(Замеры!T1348=0, " ", Замеры!R1348)</f>
        <v xml:space="preserve"> </v>
      </c>
      <c r="E1352" s="29" t="str">
        <f>CONCATENATE(Замеры!N1348,Замеры!Q1348,Замеры!P1348)</f>
        <v xml:space="preserve"> </v>
      </c>
      <c r="F1352" s="30" t="str">
        <f>IF(Замеры!T1348=0," ","---")</f>
        <v xml:space="preserve"> </v>
      </c>
      <c r="G1352" s="31" t="str">
        <f>IF(Замеры!T1348=0," ",Замеры!I1348)</f>
        <v xml:space="preserve"> </v>
      </c>
      <c r="H1352" s="31" t="str">
        <f>CONCATENATE(Замеры!AE1348,Замеры!U1348,Замеры!AF1348)</f>
        <v>0 0</v>
      </c>
      <c r="I1352" s="29" t="str">
        <f>CONCATENATE(Замеры!AC1348,Замеры!U1348,Замеры!AD1348)</f>
        <v>0 0</v>
      </c>
      <c r="J1352" s="31" t="str">
        <f>IF(Замеры!T1348=0," ",G1352*2.55)</f>
        <v xml:space="preserve"> </v>
      </c>
      <c r="K1352" s="29" t="str">
        <f>IF(Замеры!T1348=0," ",Замеры!AA1348)</f>
        <v xml:space="preserve"> </v>
      </c>
      <c r="L1352" s="29" t="str">
        <f>IF(Замеры!T1348=0," ",Замеры!AB1348)</f>
        <v xml:space="preserve"> </v>
      </c>
      <c r="M1352" s="29" t="str">
        <f>IF(Замеры!T1348=0," ",0.1)</f>
        <v xml:space="preserve"> </v>
      </c>
      <c r="N1352" s="29" t="str">
        <f>IF(Замеры!T1348=0," ",Замеры!T1348)</f>
        <v xml:space="preserve"> </v>
      </c>
      <c r="O1352" s="29" t="str">
        <f>Замеры!U1348</f>
        <v xml:space="preserve"> </v>
      </c>
      <c r="P1352" s="29" t="str">
        <f>Замеры!V1348</f>
        <v xml:space="preserve"> </v>
      </c>
      <c r="Q1352" s="29" t="str">
        <f>IF(Замеры!T1348=0," ","+")</f>
        <v xml:space="preserve"> </v>
      </c>
      <c r="R1352" s="32">
        <f>Замеры!S1348</f>
        <v>0</v>
      </c>
      <c r="W1352" s="33" t="e">
        <f t="shared" si="40"/>
        <v>#VALUE!</v>
      </c>
      <c r="X1352" s="31" t="s">
        <v>75</v>
      </c>
      <c r="Y1352" s="33" t="e">
        <f t="shared" si="41"/>
        <v>#VALUE!</v>
      </c>
      <c r="Z1352" s="32"/>
    </row>
    <row r="1353" spans="1:26" x14ac:dyDescent="0.3">
      <c r="A1353" s="35">
        <f>IF(Замеры!B1349=0, " ", Замеры!B1349)</f>
        <v>1344</v>
      </c>
      <c r="B1353" s="37" t="str">
        <f>CONCATENATE(Замеры!C1349,Замеры!E1349)</f>
        <v>Группа от QF</v>
      </c>
      <c r="C1353" s="35" t="str">
        <f>IF(Замеры!H1349=0," ", Замеры!H1349)</f>
        <v xml:space="preserve"> </v>
      </c>
      <c r="D1353" s="29" t="str">
        <f>IF(Замеры!T1349=0, " ", Замеры!R1349)</f>
        <v xml:space="preserve"> </v>
      </c>
      <c r="E1353" s="29" t="str">
        <f>CONCATENATE(Замеры!N1349,Замеры!Q1349,Замеры!P1349)</f>
        <v xml:space="preserve"> </v>
      </c>
      <c r="F1353" s="30" t="str">
        <f>IF(Замеры!T1349=0," ","---")</f>
        <v xml:space="preserve"> </v>
      </c>
      <c r="G1353" s="31" t="str">
        <f>IF(Замеры!T1349=0," ",Замеры!I1349)</f>
        <v xml:space="preserve"> </v>
      </c>
      <c r="H1353" s="31" t="str">
        <f>CONCATENATE(Замеры!AE1349,Замеры!U1349,Замеры!AF1349)</f>
        <v>0 0</v>
      </c>
      <c r="I1353" s="29" t="str">
        <f>CONCATENATE(Замеры!AC1349,Замеры!U1349,Замеры!AD1349)</f>
        <v>0 0</v>
      </c>
      <c r="J1353" s="31" t="str">
        <f>IF(Замеры!T1349=0," ",G1353*2.55)</f>
        <v xml:space="preserve"> </v>
      </c>
      <c r="K1353" s="29" t="str">
        <f>IF(Замеры!T1349=0," ",Замеры!AA1349)</f>
        <v xml:space="preserve"> </v>
      </c>
      <c r="L1353" s="29" t="str">
        <f>IF(Замеры!T1349=0," ",Замеры!AB1349)</f>
        <v xml:space="preserve"> </v>
      </c>
      <c r="M1353" s="29" t="str">
        <f>IF(Замеры!T1349=0," ",0.1)</f>
        <v xml:space="preserve"> </v>
      </c>
      <c r="N1353" s="29" t="str">
        <f>IF(Замеры!T1349=0," ",Замеры!T1349)</f>
        <v xml:space="preserve"> </v>
      </c>
      <c r="O1353" s="29" t="str">
        <f>Замеры!U1349</f>
        <v xml:space="preserve"> </v>
      </c>
      <c r="P1353" s="29" t="str">
        <f>Замеры!V1349</f>
        <v xml:space="preserve"> </v>
      </c>
      <c r="Q1353" s="29" t="str">
        <f>IF(Замеры!T1349=0," ","+")</f>
        <v xml:space="preserve"> </v>
      </c>
      <c r="R1353" s="32">
        <f>Замеры!S1349</f>
        <v>0</v>
      </c>
      <c r="W1353" s="33" t="e">
        <f t="shared" si="40"/>
        <v>#VALUE!</v>
      </c>
      <c r="X1353" s="31" t="s">
        <v>75</v>
      </c>
      <c r="Y1353" s="33" t="e">
        <f t="shared" si="41"/>
        <v>#VALUE!</v>
      </c>
      <c r="Z1353" s="32"/>
    </row>
    <row r="1354" spans="1:26" x14ac:dyDescent="0.3">
      <c r="A1354" s="35">
        <f>IF(Замеры!B1350=0, " ", Замеры!B1350)</f>
        <v>1345</v>
      </c>
      <c r="B1354" s="37" t="str">
        <f>CONCATENATE(Замеры!C1350,Замеры!E1350)</f>
        <v>Группа от QF</v>
      </c>
      <c r="C1354" s="35" t="str">
        <f>IF(Замеры!H1350=0," ", Замеры!H1350)</f>
        <v xml:space="preserve"> </v>
      </c>
      <c r="D1354" s="29" t="str">
        <f>IF(Замеры!T1350=0, " ", Замеры!R1350)</f>
        <v xml:space="preserve"> </v>
      </c>
      <c r="E1354" s="29" t="str">
        <f>CONCATENATE(Замеры!N1350,Замеры!Q1350,Замеры!P1350)</f>
        <v xml:space="preserve"> </v>
      </c>
      <c r="F1354" s="30" t="str">
        <f>IF(Замеры!T1350=0," ","---")</f>
        <v xml:space="preserve"> </v>
      </c>
      <c r="G1354" s="31" t="str">
        <f>IF(Замеры!T1350=0," ",Замеры!I1350)</f>
        <v xml:space="preserve"> </v>
      </c>
      <c r="H1354" s="31" t="str">
        <f>CONCATENATE(Замеры!AE1350,Замеры!U1350,Замеры!AF1350)</f>
        <v>0 0</v>
      </c>
      <c r="I1354" s="29" t="str">
        <f>CONCATENATE(Замеры!AC1350,Замеры!U1350,Замеры!AD1350)</f>
        <v>0 0</v>
      </c>
      <c r="J1354" s="31" t="str">
        <f>IF(Замеры!T1350=0," ",G1354*2.55)</f>
        <v xml:space="preserve"> </v>
      </c>
      <c r="K1354" s="29" t="str">
        <f>IF(Замеры!T1350=0," ",Замеры!AA1350)</f>
        <v xml:space="preserve"> </v>
      </c>
      <c r="L1354" s="29" t="str">
        <f>IF(Замеры!T1350=0," ",Замеры!AB1350)</f>
        <v xml:space="preserve"> </v>
      </c>
      <c r="M1354" s="29" t="str">
        <f>IF(Замеры!T1350=0," ",0.1)</f>
        <v xml:space="preserve"> </v>
      </c>
      <c r="N1354" s="29" t="str">
        <f>IF(Замеры!T1350=0," ",Замеры!T1350)</f>
        <v xml:space="preserve"> </v>
      </c>
      <c r="O1354" s="29" t="str">
        <f>Замеры!U1350</f>
        <v xml:space="preserve"> </v>
      </c>
      <c r="P1354" s="29" t="str">
        <f>Замеры!V1350</f>
        <v xml:space="preserve"> </v>
      </c>
      <c r="Q1354" s="29" t="str">
        <f>IF(Замеры!T1350=0," ","+")</f>
        <v xml:space="preserve"> </v>
      </c>
      <c r="R1354" s="32">
        <f>Замеры!S1350</f>
        <v>0</v>
      </c>
      <c r="W1354" s="33" t="e">
        <f t="shared" ref="W1354:W1417" si="42">G1354*1.13</f>
        <v>#VALUE!</v>
      </c>
      <c r="X1354" s="31" t="s">
        <v>75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IF(Замеры!B1351=0, " ", Замеры!B1351)</f>
        <v>1346</v>
      </c>
      <c r="B1355" s="37" t="str">
        <f>CONCATENATE(Замеры!C1351,Замеры!E1351)</f>
        <v>Группа от QF</v>
      </c>
      <c r="C1355" s="35" t="str">
        <f>IF(Замеры!H1351=0," ", Замеры!H1351)</f>
        <v xml:space="preserve"> </v>
      </c>
      <c r="D1355" s="29" t="str">
        <f>IF(Замеры!T1351=0, " ", Замеры!R1351)</f>
        <v xml:space="preserve"> </v>
      </c>
      <c r="E1355" s="29" t="str">
        <f>CONCATENATE(Замеры!N1351,Замеры!Q1351,Замеры!P1351)</f>
        <v xml:space="preserve"> </v>
      </c>
      <c r="F1355" s="30" t="str">
        <f>IF(Замеры!T1351=0," ","---")</f>
        <v xml:space="preserve"> </v>
      </c>
      <c r="G1355" s="31" t="str">
        <f>IF(Замеры!T1351=0," ",Замеры!I1351)</f>
        <v xml:space="preserve"> </v>
      </c>
      <c r="H1355" s="31" t="str">
        <f>CONCATENATE(Замеры!AE1351,Замеры!U1351,Замеры!AF1351)</f>
        <v>0 0</v>
      </c>
      <c r="I1355" s="29" t="str">
        <f>CONCATENATE(Замеры!AC1351,Замеры!U1351,Замеры!AD1351)</f>
        <v>0 0</v>
      </c>
      <c r="J1355" s="31" t="str">
        <f>IF(Замеры!T1351=0," ",G1355*2.55)</f>
        <v xml:space="preserve"> </v>
      </c>
      <c r="K1355" s="29" t="str">
        <f>IF(Замеры!T1351=0," ",Замеры!AA1351)</f>
        <v xml:space="preserve"> </v>
      </c>
      <c r="L1355" s="29" t="str">
        <f>IF(Замеры!T1351=0," ",Замеры!AB1351)</f>
        <v xml:space="preserve"> </v>
      </c>
      <c r="M1355" s="29" t="str">
        <f>IF(Замеры!T1351=0," ",0.1)</f>
        <v xml:space="preserve"> </v>
      </c>
      <c r="N1355" s="29" t="str">
        <f>IF(Замеры!T1351=0," ",Замеры!T1351)</f>
        <v xml:space="preserve"> </v>
      </c>
      <c r="O1355" s="29" t="str">
        <f>Замеры!U1351</f>
        <v xml:space="preserve"> </v>
      </c>
      <c r="P1355" s="29" t="str">
        <f>Замеры!V1351</f>
        <v xml:space="preserve"> </v>
      </c>
      <c r="Q1355" s="29" t="str">
        <f>IF(Замеры!T1351=0," ","+")</f>
        <v xml:space="preserve"> </v>
      </c>
      <c r="R1355" s="32">
        <f>Замеры!S1351</f>
        <v>0</v>
      </c>
      <c r="W1355" s="33" t="e">
        <f t="shared" si="42"/>
        <v>#VALUE!</v>
      </c>
      <c r="X1355" s="31" t="s">
        <v>75</v>
      </c>
      <c r="Y1355" s="33" t="e">
        <f t="shared" si="43"/>
        <v>#VALUE!</v>
      </c>
      <c r="Z1355" s="32"/>
    </row>
    <row r="1356" spans="1:26" x14ac:dyDescent="0.3">
      <c r="A1356" s="35">
        <f>IF(Замеры!B1352=0, " ", Замеры!B1352)</f>
        <v>1347</v>
      </c>
      <c r="B1356" s="37" t="str">
        <f>CONCATENATE(Замеры!C1352,Замеры!E1352)</f>
        <v>Группа от QF</v>
      </c>
      <c r="C1356" s="35" t="str">
        <f>IF(Замеры!H1352=0," ", Замеры!H1352)</f>
        <v xml:space="preserve"> </v>
      </c>
      <c r="D1356" s="29" t="str">
        <f>IF(Замеры!T1352=0, " ", Замеры!R1352)</f>
        <v xml:space="preserve"> </v>
      </c>
      <c r="E1356" s="29" t="str">
        <f>CONCATENATE(Замеры!N1352,Замеры!Q1352,Замеры!P1352)</f>
        <v xml:space="preserve"> </v>
      </c>
      <c r="F1356" s="30" t="str">
        <f>IF(Замеры!T1352=0," ","---")</f>
        <v xml:space="preserve"> </v>
      </c>
      <c r="G1356" s="31" t="str">
        <f>IF(Замеры!T1352=0," ",Замеры!I1352)</f>
        <v xml:space="preserve"> </v>
      </c>
      <c r="H1356" s="31" t="str">
        <f>CONCATENATE(Замеры!AE1352,Замеры!U1352,Замеры!AF1352)</f>
        <v>0 0</v>
      </c>
      <c r="I1356" s="29" t="str">
        <f>CONCATENATE(Замеры!AC1352,Замеры!U1352,Замеры!AD1352)</f>
        <v>0 0</v>
      </c>
      <c r="J1356" s="31" t="str">
        <f>IF(Замеры!T1352=0," ",G1356*2.55)</f>
        <v xml:space="preserve"> </v>
      </c>
      <c r="K1356" s="29" t="str">
        <f>IF(Замеры!T1352=0," ",Замеры!AA1352)</f>
        <v xml:space="preserve"> </v>
      </c>
      <c r="L1356" s="29" t="str">
        <f>IF(Замеры!T1352=0," ",Замеры!AB1352)</f>
        <v xml:space="preserve"> </v>
      </c>
      <c r="M1356" s="29" t="str">
        <f>IF(Замеры!T1352=0," ",0.1)</f>
        <v xml:space="preserve"> </v>
      </c>
      <c r="N1356" s="29" t="str">
        <f>IF(Замеры!T1352=0," ",Замеры!T1352)</f>
        <v xml:space="preserve"> </v>
      </c>
      <c r="O1356" s="29" t="str">
        <f>Замеры!U1352</f>
        <v xml:space="preserve"> </v>
      </c>
      <c r="P1356" s="29" t="str">
        <f>Замеры!V1352</f>
        <v xml:space="preserve"> </v>
      </c>
      <c r="Q1356" s="29" t="str">
        <f>IF(Замеры!T1352=0," ","+")</f>
        <v xml:space="preserve"> </v>
      </c>
      <c r="R1356" s="32">
        <f>Замеры!S1352</f>
        <v>0</v>
      </c>
      <c r="W1356" s="33" t="e">
        <f t="shared" si="42"/>
        <v>#VALUE!</v>
      </c>
      <c r="X1356" s="31" t="s">
        <v>75</v>
      </c>
      <c r="Y1356" s="33" t="e">
        <f t="shared" si="43"/>
        <v>#VALUE!</v>
      </c>
      <c r="Z1356" s="32"/>
    </row>
    <row r="1357" spans="1:26" x14ac:dyDescent="0.3">
      <c r="A1357" s="35">
        <f>IF(Замеры!B1353=0, " ", Замеры!B1353)</f>
        <v>1348</v>
      </c>
      <c r="B1357" s="37" t="str">
        <f>CONCATENATE(Замеры!C1353,Замеры!E1353)</f>
        <v>Группа от QF</v>
      </c>
      <c r="C1357" s="35" t="str">
        <f>IF(Замеры!H1353=0," ", Замеры!H1353)</f>
        <v xml:space="preserve"> </v>
      </c>
      <c r="D1357" s="29" t="str">
        <f>IF(Замеры!T1353=0, " ", Замеры!R1353)</f>
        <v xml:space="preserve"> </v>
      </c>
      <c r="E1357" s="29" t="str">
        <f>CONCATENATE(Замеры!N1353,Замеры!Q1353,Замеры!P1353)</f>
        <v xml:space="preserve"> </v>
      </c>
      <c r="F1357" s="30" t="str">
        <f>IF(Замеры!T1353=0," ","---")</f>
        <v xml:space="preserve"> </v>
      </c>
      <c r="G1357" s="31" t="str">
        <f>IF(Замеры!T1353=0," ",Замеры!I1353)</f>
        <v xml:space="preserve"> </v>
      </c>
      <c r="H1357" s="31" t="str">
        <f>CONCATENATE(Замеры!AE1353,Замеры!U1353,Замеры!AF1353)</f>
        <v>0 0</v>
      </c>
      <c r="I1357" s="29" t="str">
        <f>CONCATENATE(Замеры!AC1353,Замеры!U1353,Замеры!AD1353)</f>
        <v>0 0</v>
      </c>
      <c r="J1357" s="31" t="str">
        <f>IF(Замеры!T1353=0," ",G1357*2.55)</f>
        <v xml:space="preserve"> </v>
      </c>
      <c r="K1357" s="29" t="str">
        <f>IF(Замеры!T1353=0," ",Замеры!AA1353)</f>
        <v xml:space="preserve"> </v>
      </c>
      <c r="L1357" s="29" t="str">
        <f>IF(Замеры!T1353=0," ",Замеры!AB1353)</f>
        <v xml:space="preserve"> </v>
      </c>
      <c r="M1357" s="29" t="str">
        <f>IF(Замеры!T1353=0," ",0.1)</f>
        <v xml:space="preserve"> </v>
      </c>
      <c r="N1357" s="29" t="str">
        <f>IF(Замеры!T1353=0," ",Замеры!T1353)</f>
        <v xml:space="preserve"> </v>
      </c>
      <c r="O1357" s="29" t="str">
        <f>Замеры!U1353</f>
        <v xml:space="preserve"> </v>
      </c>
      <c r="P1357" s="29" t="str">
        <f>Замеры!V1353</f>
        <v xml:space="preserve"> </v>
      </c>
      <c r="Q1357" s="29" t="str">
        <f>IF(Замеры!T1353=0," ","+")</f>
        <v xml:space="preserve"> </v>
      </c>
      <c r="R1357" s="32">
        <f>Замеры!S1353</f>
        <v>0</v>
      </c>
      <c r="W1357" s="33" t="e">
        <f t="shared" si="42"/>
        <v>#VALUE!</v>
      </c>
      <c r="X1357" s="31" t="s">
        <v>75</v>
      </c>
      <c r="Y1357" s="33" t="e">
        <f t="shared" si="43"/>
        <v>#VALUE!</v>
      </c>
      <c r="Z1357" s="32"/>
    </row>
    <row r="1358" spans="1:26" x14ac:dyDescent="0.3">
      <c r="A1358" s="35">
        <f>IF(Замеры!B1354=0, " ", Замеры!B1354)</f>
        <v>1349</v>
      </c>
      <c r="B1358" s="37" t="str">
        <f>CONCATENATE(Замеры!C1354,Замеры!E1354)</f>
        <v>Группа от QF</v>
      </c>
      <c r="C1358" s="35" t="str">
        <f>IF(Замеры!H1354=0," ", Замеры!H1354)</f>
        <v xml:space="preserve"> </v>
      </c>
      <c r="D1358" s="29" t="str">
        <f>IF(Замеры!T1354=0, " ", Замеры!R1354)</f>
        <v xml:space="preserve"> </v>
      </c>
      <c r="E1358" s="29" t="str">
        <f>CONCATENATE(Замеры!N1354,Замеры!Q1354,Замеры!P1354)</f>
        <v xml:space="preserve"> </v>
      </c>
      <c r="F1358" s="30" t="str">
        <f>IF(Замеры!T1354=0," ","---")</f>
        <v xml:space="preserve"> </v>
      </c>
      <c r="G1358" s="31" t="str">
        <f>IF(Замеры!T1354=0," ",Замеры!I1354)</f>
        <v xml:space="preserve"> </v>
      </c>
      <c r="H1358" s="31" t="str">
        <f>CONCATENATE(Замеры!AE1354,Замеры!U1354,Замеры!AF1354)</f>
        <v>0 0</v>
      </c>
      <c r="I1358" s="29" t="str">
        <f>CONCATENATE(Замеры!AC1354,Замеры!U1354,Замеры!AD1354)</f>
        <v>0 0</v>
      </c>
      <c r="J1358" s="31" t="str">
        <f>IF(Замеры!T1354=0," ",G1358*2.55)</f>
        <v xml:space="preserve"> </v>
      </c>
      <c r="K1358" s="29" t="str">
        <f>IF(Замеры!T1354=0," ",Замеры!AA1354)</f>
        <v xml:space="preserve"> </v>
      </c>
      <c r="L1358" s="29" t="str">
        <f>IF(Замеры!T1354=0," ",Замеры!AB1354)</f>
        <v xml:space="preserve"> </v>
      </c>
      <c r="M1358" s="29" t="str">
        <f>IF(Замеры!T1354=0," ",0.1)</f>
        <v xml:space="preserve"> </v>
      </c>
      <c r="N1358" s="29" t="str">
        <f>IF(Замеры!T1354=0," ",Замеры!T1354)</f>
        <v xml:space="preserve"> </v>
      </c>
      <c r="O1358" s="29" t="str">
        <f>Замеры!U1354</f>
        <v xml:space="preserve"> </v>
      </c>
      <c r="P1358" s="29" t="str">
        <f>Замеры!V1354</f>
        <v xml:space="preserve"> </v>
      </c>
      <c r="Q1358" s="29" t="str">
        <f>IF(Замеры!T1354=0," ","+")</f>
        <v xml:space="preserve"> </v>
      </c>
      <c r="R1358" s="32">
        <f>Замеры!S1354</f>
        <v>0</v>
      </c>
      <c r="W1358" s="33" t="e">
        <f t="shared" si="42"/>
        <v>#VALUE!</v>
      </c>
      <c r="X1358" s="31" t="s">
        <v>75</v>
      </c>
      <c r="Y1358" s="33" t="e">
        <f t="shared" si="43"/>
        <v>#VALUE!</v>
      </c>
      <c r="Z1358" s="32"/>
    </row>
    <row r="1359" spans="1:26" x14ac:dyDescent="0.3">
      <c r="A1359" s="35">
        <f>IF(Замеры!B1355=0, " ", Замеры!B1355)</f>
        <v>1350</v>
      </c>
      <c r="B1359" s="37" t="str">
        <f>CONCATENATE(Замеры!C1355,Замеры!E1355)</f>
        <v>Группа от QF</v>
      </c>
      <c r="C1359" s="35" t="str">
        <f>IF(Замеры!H1355=0," ", Замеры!H1355)</f>
        <v xml:space="preserve"> </v>
      </c>
      <c r="D1359" s="29" t="str">
        <f>IF(Замеры!T1355=0, " ", Замеры!R1355)</f>
        <v xml:space="preserve"> </v>
      </c>
      <c r="E1359" s="29" t="str">
        <f>CONCATENATE(Замеры!N1355,Замеры!Q1355,Замеры!P1355)</f>
        <v xml:space="preserve"> </v>
      </c>
      <c r="F1359" s="30" t="str">
        <f>IF(Замеры!T1355=0," ","---")</f>
        <v xml:space="preserve"> </v>
      </c>
      <c r="G1359" s="31" t="str">
        <f>IF(Замеры!T1355=0," ",Замеры!I1355)</f>
        <v xml:space="preserve"> </v>
      </c>
      <c r="H1359" s="31" t="str">
        <f>CONCATENATE(Замеры!AE1355,Замеры!U1355,Замеры!AF1355)</f>
        <v>0 0</v>
      </c>
      <c r="I1359" s="29" t="str">
        <f>CONCATENATE(Замеры!AC1355,Замеры!U1355,Замеры!AD1355)</f>
        <v>0 0</v>
      </c>
      <c r="J1359" s="31" t="str">
        <f>IF(Замеры!T1355=0," ",G1359*2.55)</f>
        <v xml:space="preserve"> </v>
      </c>
      <c r="K1359" s="29" t="str">
        <f>IF(Замеры!T1355=0," ",Замеры!AA1355)</f>
        <v xml:space="preserve"> </v>
      </c>
      <c r="L1359" s="29" t="str">
        <f>IF(Замеры!T1355=0," ",Замеры!AB1355)</f>
        <v xml:space="preserve"> </v>
      </c>
      <c r="M1359" s="29" t="str">
        <f>IF(Замеры!T1355=0," ",0.1)</f>
        <v xml:space="preserve"> </v>
      </c>
      <c r="N1359" s="29" t="str">
        <f>IF(Замеры!T1355=0," ",Замеры!T1355)</f>
        <v xml:space="preserve"> </v>
      </c>
      <c r="O1359" s="29" t="str">
        <f>Замеры!U1355</f>
        <v xml:space="preserve"> </v>
      </c>
      <c r="P1359" s="29" t="str">
        <f>Замеры!V1355</f>
        <v xml:space="preserve"> </v>
      </c>
      <c r="Q1359" s="29" t="str">
        <f>IF(Замеры!T1355=0," ","+")</f>
        <v xml:space="preserve"> </v>
      </c>
      <c r="R1359" s="32">
        <f>Замеры!S1355</f>
        <v>0</v>
      </c>
      <c r="W1359" s="33" t="e">
        <f t="shared" si="42"/>
        <v>#VALUE!</v>
      </c>
      <c r="X1359" s="31" t="s">
        <v>75</v>
      </c>
      <c r="Y1359" s="33" t="e">
        <f t="shared" si="43"/>
        <v>#VALUE!</v>
      </c>
      <c r="Z1359" s="32"/>
    </row>
    <row r="1360" spans="1:26" x14ac:dyDescent="0.3">
      <c r="A1360" s="35">
        <f>IF(Замеры!B1356=0, " ", Замеры!B1356)</f>
        <v>1351</v>
      </c>
      <c r="B1360" s="37" t="str">
        <f>CONCATENATE(Замеры!C1356,Замеры!E1356)</f>
        <v>Группа от QF</v>
      </c>
      <c r="C1360" s="35" t="str">
        <f>IF(Замеры!H1356=0," ", Замеры!H1356)</f>
        <v xml:space="preserve"> </v>
      </c>
      <c r="D1360" s="29" t="str">
        <f>IF(Замеры!T1356=0, " ", Замеры!R1356)</f>
        <v xml:space="preserve"> </v>
      </c>
      <c r="E1360" s="29" t="str">
        <f>CONCATENATE(Замеры!N1356,Замеры!Q1356,Замеры!P1356)</f>
        <v xml:space="preserve"> </v>
      </c>
      <c r="F1360" s="30" t="str">
        <f>IF(Замеры!T1356=0," ","---")</f>
        <v xml:space="preserve"> </v>
      </c>
      <c r="G1360" s="31" t="str">
        <f>IF(Замеры!T1356=0," ",Замеры!I1356)</f>
        <v xml:space="preserve"> </v>
      </c>
      <c r="H1360" s="31" t="str">
        <f>CONCATENATE(Замеры!AE1356,Замеры!U1356,Замеры!AF1356)</f>
        <v>0 0</v>
      </c>
      <c r="I1360" s="29" t="str">
        <f>CONCATENATE(Замеры!AC1356,Замеры!U1356,Замеры!AD1356)</f>
        <v>0 0</v>
      </c>
      <c r="J1360" s="31" t="str">
        <f>IF(Замеры!T1356=0," ",G1360*2.55)</f>
        <v xml:space="preserve"> </v>
      </c>
      <c r="K1360" s="29" t="str">
        <f>IF(Замеры!T1356=0," ",Замеры!AA1356)</f>
        <v xml:space="preserve"> </v>
      </c>
      <c r="L1360" s="29" t="str">
        <f>IF(Замеры!T1356=0," ",Замеры!AB1356)</f>
        <v xml:space="preserve"> </v>
      </c>
      <c r="M1360" s="29" t="str">
        <f>IF(Замеры!T1356=0," ",0.1)</f>
        <v xml:space="preserve"> </v>
      </c>
      <c r="N1360" s="29" t="str">
        <f>IF(Замеры!T1356=0," ",Замеры!T1356)</f>
        <v xml:space="preserve"> </v>
      </c>
      <c r="O1360" s="29" t="str">
        <f>Замеры!U1356</f>
        <v xml:space="preserve"> </v>
      </c>
      <c r="P1360" s="29" t="str">
        <f>Замеры!V1356</f>
        <v xml:space="preserve"> </v>
      </c>
      <c r="Q1360" s="29" t="str">
        <f>IF(Замеры!T1356=0," ","+")</f>
        <v xml:space="preserve"> </v>
      </c>
      <c r="R1360" s="32">
        <f>Замеры!S1356</f>
        <v>0</v>
      </c>
      <c r="W1360" s="33" t="e">
        <f t="shared" si="42"/>
        <v>#VALUE!</v>
      </c>
      <c r="X1360" s="31" t="s">
        <v>75</v>
      </c>
      <c r="Y1360" s="33" t="e">
        <f t="shared" si="43"/>
        <v>#VALUE!</v>
      </c>
      <c r="Z1360" s="32"/>
    </row>
    <row r="1361" spans="1:26" x14ac:dyDescent="0.3">
      <c r="A1361" s="35">
        <f>IF(Замеры!B1357=0, " ", Замеры!B1357)</f>
        <v>1352</v>
      </c>
      <c r="B1361" s="37" t="str">
        <f>CONCATENATE(Замеры!C1357,Замеры!E1357)</f>
        <v>Группа от QF</v>
      </c>
      <c r="C1361" s="35" t="str">
        <f>IF(Замеры!H1357=0," ", Замеры!H1357)</f>
        <v xml:space="preserve"> </v>
      </c>
      <c r="D1361" s="29" t="str">
        <f>IF(Замеры!T1357=0, " ", Замеры!R1357)</f>
        <v xml:space="preserve"> </v>
      </c>
      <c r="E1361" s="29" t="str">
        <f>CONCATENATE(Замеры!N1357,Замеры!Q1357,Замеры!P1357)</f>
        <v xml:space="preserve"> </v>
      </c>
      <c r="F1361" s="30" t="str">
        <f>IF(Замеры!T1357=0," ","---")</f>
        <v xml:space="preserve"> </v>
      </c>
      <c r="G1361" s="31" t="str">
        <f>IF(Замеры!T1357=0," ",Замеры!I1357)</f>
        <v xml:space="preserve"> </v>
      </c>
      <c r="H1361" s="31" t="str">
        <f>CONCATENATE(Замеры!AE1357,Замеры!U1357,Замеры!AF1357)</f>
        <v>0 0</v>
      </c>
      <c r="I1361" s="29" t="str">
        <f>CONCATENATE(Замеры!AC1357,Замеры!U1357,Замеры!AD1357)</f>
        <v>0 0</v>
      </c>
      <c r="J1361" s="31" t="str">
        <f>IF(Замеры!T1357=0," ",G1361*2.55)</f>
        <v xml:space="preserve"> </v>
      </c>
      <c r="K1361" s="29" t="str">
        <f>IF(Замеры!T1357=0," ",Замеры!AA1357)</f>
        <v xml:space="preserve"> </v>
      </c>
      <c r="L1361" s="29" t="str">
        <f>IF(Замеры!T1357=0," ",Замеры!AB1357)</f>
        <v xml:space="preserve"> </v>
      </c>
      <c r="M1361" s="29" t="str">
        <f>IF(Замеры!T1357=0," ",0.1)</f>
        <v xml:space="preserve"> </v>
      </c>
      <c r="N1361" s="29" t="str">
        <f>IF(Замеры!T1357=0," ",Замеры!T1357)</f>
        <v xml:space="preserve"> </v>
      </c>
      <c r="O1361" s="29" t="str">
        <f>Замеры!U1357</f>
        <v xml:space="preserve"> </v>
      </c>
      <c r="P1361" s="29" t="str">
        <f>Замеры!V1357</f>
        <v xml:space="preserve"> </v>
      </c>
      <c r="Q1361" s="29" t="str">
        <f>IF(Замеры!T1357=0," ","+")</f>
        <v xml:space="preserve"> </v>
      </c>
      <c r="R1361" s="32">
        <f>Замеры!S1357</f>
        <v>0</v>
      </c>
      <c r="W1361" s="33" t="e">
        <f t="shared" si="42"/>
        <v>#VALUE!</v>
      </c>
      <c r="X1361" s="31" t="s">
        <v>75</v>
      </c>
      <c r="Y1361" s="33" t="e">
        <f t="shared" si="43"/>
        <v>#VALUE!</v>
      </c>
      <c r="Z1361" s="32"/>
    </row>
    <row r="1362" spans="1:26" x14ac:dyDescent="0.3">
      <c r="A1362" s="35">
        <f>IF(Замеры!B1358=0, " ", Замеры!B1358)</f>
        <v>1353</v>
      </c>
      <c r="B1362" s="37" t="str">
        <f>CONCATENATE(Замеры!C1358,Замеры!E1358)</f>
        <v>Группа от QF</v>
      </c>
      <c r="C1362" s="35" t="str">
        <f>IF(Замеры!H1358=0," ", Замеры!H1358)</f>
        <v xml:space="preserve"> </v>
      </c>
      <c r="D1362" s="29" t="str">
        <f>IF(Замеры!T1358=0, " ", Замеры!R1358)</f>
        <v xml:space="preserve"> </v>
      </c>
      <c r="E1362" s="29" t="str">
        <f>CONCATENATE(Замеры!N1358,Замеры!Q1358,Замеры!P1358)</f>
        <v xml:space="preserve"> </v>
      </c>
      <c r="F1362" s="30" t="str">
        <f>IF(Замеры!T1358=0," ","---")</f>
        <v xml:space="preserve"> </v>
      </c>
      <c r="G1362" s="31" t="str">
        <f>IF(Замеры!T1358=0," ",Замеры!I1358)</f>
        <v xml:space="preserve"> </v>
      </c>
      <c r="H1362" s="31" t="str">
        <f>CONCATENATE(Замеры!AE1358,Замеры!U1358,Замеры!AF1358)</f>
        <v>0 0</v>
      </c>
      <c r="I1362" s="29" t="str">
        <f>CONCATENATE(Замеры!AC1358,Замеры!U1358,Замеры!AD1358)</f>
        <v>0 0</v>
      </c>
      <c r="J1362" s="31" t="str">
        <f>IF(Замеры!T1358=0," ",G1362*2.55)</f>
        <v xml:space="preserve"> </v>
      </c>
      <c r="K1362" s="29" t="str">
        <f>IF(Замеры!T1358=0," ",Замеры!AA1358)</f>
        <v xml:space="preserve"> </v>
      </c>
      <c r="L1362" s="29" t="str">
        <f>IF(Замеры!T1358=0," ",Замеры!AB1358)</f>
        <v xml:space="preserve"> </v>
      </c>
      <c r="M1362" s="29" t="str">
        <f>IF(Замеры!T1358=0," ",0.1)</f>
        <v xml:space="preserve"> </v>
      </c>
      <c r="N1362" s="29" t="str">
        <f>IF(Замеры!T1358=0," ",Замеры!T1358)</f>
        <v xml:space="preserve"> </v>
      </c>
      <c r="O1362" s="29" t="str">
        <f>Замеры!U1358</f>
        <v xml:space="preserve"> </v>
      </c>
      <c r="P1362" s="29" t="str">
        <f>Замеры!V1358</f>
        <v xml:space="preserve"> </v>
      </c>
      <c r="Q1362" s="29" t="str">
        <f>IF(Замеры!T1358=0," ","+")</f>
        <v xml:space="preserve"> </v>
      </c>
      <c r="R1362" s="32">
        <f>Замеры!S1358</f>
        <v>0</v>
      </c>
      <c r="W1362" s="33" t="e">
        <f t="shared" si="42"/>
        <v>#VALUE!</v>
      </c>
      <c r="X1362" s="31" t="s">
        <v>75</v>
      </c>
      <c r="Y1362" s="33" t="e">
        <f t="shared" si="43"/>
        <v>#VALUE!</v>
      </c>
      <c r="Z1362" s="32"/>
    </row>
    <row r="1363" spans="1:26" x14ac:dyDescent="0.3">
      <c r="A1363" s="35">
        <f>IF(Замеры!B1359=0, " ", Замеры!B1359)</f>
        <v>1354</v>
      </c>
      <c r="B1363" s="37" t="str">
        <f>CONCATENATE(Замеры!C1359,Замеры!E1359)</f>
        <v>Группа от QF</v>
      </c>
      <c r="C1363" s="35" t="str">
        <f>IF(Замеры!H1359=0," ", Замеры!H1359)</f>
        <v xml:space="preserve"> </v>
      </c>
      <c r="D1363" s="29" t="str">
        <f>IF(Замеры!T1359=0, " ", Замеры!R1359)</f>
        <v xml:space="preserve"> </v>
      </c>
      <c r="E1363" s="29" t="str">
        <f>CONCATENATE(Замеры!N1359,Замеры!Q1359,Замеры!P1359)</f>
        <v xml:space="preserve"> </v>
      </c>
      <c r="F1363" s="30" t="str">
        <f>IF(Замеры!T1359=0," ","---")</f>
        <v xml:space="preserve"> </v>
      </c>
      <c r="G1363" s="31" t="str">
        <f>IF(Замеры!T1359=0," ",Замеры!I1359)</f>
        <v xml:space="preserve"> </v>
      </c>
      <c r="H1363" s="31" t="str">
        <f>CONCATENATE(Замеры!AE1359,Замеры!U1359,Замеры!AF1359)</f>
        <v>0 0</v>
      </c>
      <c r="I1363" s="29" t="str">
        <f>CONCATENATE(Замеры!AC1359,Замеры!U1359,Замеры!AD1359)</f>
        <v>0 0</v>
      </c>
      <c r="J1363" s="31" t="str">
        <f>IF(Замеры!T1359=0," ",G1363*2.55)</f>
        <v xml:space="preserve"> </v>
      </c>
      <c r="K1363" s="29" t="str">
        <f>IF(Замеры!T1359=0," ",Замеры!AA1359)</f>
        <v xml:space="preserve"> </v>
      </c>
      <c r="L1363" s="29" t="str">
        <f>IF(Замеры!T1359=0," ",Замеры!AB1359)</f>
        <v xml:space="preserve"> </v>
      </c>
      <c r="M1363" s="29" t="str">
        <f>IF(Замеры!T1359=0," ",0.1)</f>
        <v xml:space="preserve"> </v>
      </c>
      <c r="N1363" s="29" t="str">
        <f>IF(Замеры!T1359=0," ",Замеры!T1359)</f>
        <v xml:space="preserve"> </v>
      </c>
      <c r="O1363" s="29" t="str">
        <f>Замеры!U1359</f>
        <v xml:space="preserve"> </v>
      </c>
      <c r="P1363" s="29" t="str">
        <f>Замеры!V1359</f>
        <v xml:space="preserve"> </v>
      </c>
      <c r="Q1363" s="29" t="str">
        <f>IF(Замеры!T1359=0," ","+")</f>
        <v xml:space="preserve"> </v>
      </c>
      <c r="R1363" s="32">
        <f>Замеры!S1359</f>
        <v>0</v>
      </c>
      <c r="W1363" s="33" t="e">
        <f t="shared" si="42"/>
        <v>#VALUE!</v>
      </c>
      <c r="X1363" s="31" t="s">
        <v>75</v>
      </c>
      <c r="Y1363" s="33" t="e">
        <f t="shared" si="43"/>
        <v>#VALUE!</v>
      </c>
      <c r="Z1363" s="32"/>
    </row>
    <row r="1364" spans="1:26" x14ac:dyDescent="0.3">
      <c r="A1364" s="35">
        <f>IF(Замеры!B1360=0, " ", Замеры!B1360)</f>
        <v>1355</v>
      </c>
      <c r="B1364" s="37" t="str">
        <f>CONCATENATE(Замеры!C1360,Замеры!E1360)</f>
        <v>Группа от QF</v>
      </c>
      <c r="C1364" s="35" t="str">
        <f>IF(Замеры!H1360=0," ", Замеры!H1360)</f>
        <v xml:space="preserve"> </v>
      </c>
      <c r="D1364" s="29" t="str">
        <f>IF(Замеры!T1360=0, " ", Замеры!R1360)</f>
        <v xml:space="preserve"> </v>
      </c>
      <c r="E1364" s="29" t="str">
        <f>CONCATENATE(Замеры!N1360,Замеры!Q1360,Замеры!P1360)</f>
        <v xml:space="preserve"> </v>
      </c>
      <c r="F1364" s="30" t="str">
        <f>IF(Замеры!T1360=0," ","---")</f>
        <v xml:space="preserve"> </v>
      </c>
      <c r="G1364" s="31" t="str">
        <f>IF(Замеры!T1360=0," ",Замеры!I1360)</f>
        <v xml:space="preserve"> </v>
      </c>
      <c r="H1364" s="31" t="str">
        <f>CONCATENATE(Замеры!AE1360,Замеры!U1360,Замеры!AF1360)</f>
        <v>0 0</v>
      </c>
      <c r="I1364" s="29" t="str">
        <f>CONCATENATE(Замеры!AC1360,Замеры!U1360,Замеры!AD1360)</f>
        <v>0 0</v>
      </c>
      <c r="J1364" s="31" t="str">
        <f>IF(Замеры!T1360=0," ",G1364*2.55)</f>
        <v xml:space="preserve"> </v>
      </c>
      <c r="K1364" s="29" t="str">
        <f>IF(Замеры!T1360=0," ",Замеры!AA1360)</f>
        <v xml:space="preserve"> </v>
      </c>
      <c r="L1364" s="29" t="str">
        <f>IF(Замеры!T1360=0," ",Замеры!AB1360)</f>
        <v xml:space="preserve"> </v>
      </c>
      <c r="M1364" s="29" t="str">
        <f>IF(Замеры!T1360=0," ",0.1)</f>
        <v xml:space="preserve"> </v>
      </c>
      <c r="N1364" s="29" t="str">
        <f>IF(Замеры!T1360=0," ",Замеры!T1360)</f>
        <v xml:space="preserve"> </v>
      </c>
      <c r="O1364" s="29" t="str">
        <f>Замеры!U1360</f>
        <v xml:space="preserve"> </v>
      </c>
      <c r="P1364" s="29" t="str">
        <f>Замеры!V1360</f>
        <v xml:space="preserve"> </v>
      </c>
      <c r="Q1364" s="29" t="str">
        <f>IF(Замеры!T1360=0," ","+")</f>
        <v xml:space="preserve"> </v>
      </c>
      <c r="R1364" s="32">
        <f>Замеры!S1360</f>
        <v>0</v>
      </c>
      <c r="W1364" s="33" t="e">
        <f t="shared" si="42"/>
        <v>#VALUE!</v>
      </c>
      <c r="X1364" s="31" t="s">
        <v>75</v>
      </c>
      <c r="Y1364" s="33" t="e">
        <f t="shared" si="43"/>
        <v>#VALUE!</v>
      </c>
      <c r="Z1364" s="32"/>
    </row>
    <row r="1365" spans="1:26" x14ac:dyDescent="0.3">
      <c r="A1365" s="35">
        <f>IF(Замеры!B1361=0, " ", Замеры!B1361)</f>
        <v>1356</v>
      </c>
      <c r="B1365" s="37" t="str">
        <f>CONCATENATE(Замеры!C1361,Замеры!E1361)</f>
        <v>Группа от QF</v>
      </c>
      <c r="C1365" s="35" t="str">
        <f>IF(Замеры!H1361=0," ", Замеры!H1361)</f>
        <v xml:space="preserve"> </v>
      </c>
      <c r="D1365" s="29" t="str">
        <f>IF(Замеры!T1361=0, " ", Замеры!R1361)</f>
        <v xml:space="preserve"> </v>
      </c>
      <c r="E1365" s="29" t="str">
        <f>CONCATENATE(Замеры!N1361,Замеры!Q1361,Замеры!P1361)</f>
        <v xml:space="preserve"> </v>
      </c>
      <c r="F1365" s="30" t="str">
        <f>IF(Замеры!T1361=0," ","---")</f>
        <v xml:space="preserve"> </v>
      </c>
      <c r="G1365" s="31" t="str">
        <f>IF(Замеры!T1361=0," ",Замеры!I1361)</f>
        <v xml:space="preserve"> </v>
      </c>
      <c r="H1365" s="31" t="str">
        <f>CONCATENATE(Замеры!AE1361,Замеры!U1361,Замеры!AF1361)</f>
        <v>0 0</v>
      </c>
      <c r="I1365" s="29" t="str">
        <f>CONCATENATE(Замеры!AC1361,Замеры!U1361,Замеры!AD1361)</f>
        <v>0 0</v>
      </c>
      <c r="J1365" s="31" t="str">
        <f>IF(Замеры!T1361=0," ",G1365*2.55)</f>
        <v xml:space="preserve"> </v>
      </c>
      <c r="K1365" s="29" t="str">
        <f>IF(Замеры!T1361=0," ",Замеры!AA1361)</f>
        <v xml:space="preserve"> </v>
      </c>
      <c r="L1365" s="29" t="str">
        <f>IF(Замеры!T1361=0," ",Замеры!AB1361)</f>
        <v xml:space="preserve"> </v>
      </c>
      <c r="M1365" s="29" t="str">
        <f>IF(Замеры!T1361=0," ",0.1)</f>
        <v xml:space="preserve"> </v>
      </c>
      <c r="N1365" s="29" t="str">
        <f>IF(Замеры!T1361=0," ",Замеры!T1361)</f>
        <v xml:space="preserve"> </v>
      </c>
      <c r="O1365" s="29" t="str">
        <f>Замеры!U1361</f>
        <v xml:space="preserve"> </v>
      </c>
      <c r="P1365" s="29" t="str">
        <f>Замеры!V1361</f>
        <v xml:space="preserve"> </v>
      </c>
      <c r="Q1365" s="29" t="str">
        <f>IF(Замеры!T1361=0," ","+")</f>
        <v xml:space="preserve"> </v>
      </c>
      <c r="R1365" s="32">
        <f>Замеры!S1361</f>
        <v>0</v>
      </c>
      <c r="W1365" s="33" t="e">
        <f t="shared" si="42"/>
        <v>#VALUE!</v>
      </c>
      <c r="X1365" s="31" t="s">
        <v>75</v>
      </c>
      <c r="Y1365" s="33" t="e">
        <f t="shared" si="43"/>
        <v>#VALUE!</v>
      </c>
      <c r="Z1365" s="32"/>
    </row>
    <row r="1366" spans="1:26" x14ac:dyDescent="0.3">
      <c r="A1366" s="35">
        <f>IF(Замеры!B1362=0, " ", Замеры!B1362)</f>
        <v>1357</v>
      </c>
      <c r="B1366" s="37" t="str">
        <f>CONCATENATE(Замеры!C1362,Замеры!E1362)</f>
        <v>Группа от QF</v>
      </c>
      <c r="C1366" s="35" t="str">
        <f>IF(Замеры!H1362=0," ", Замеры!H1362)</f>
        <v xml:space="preserve"> </v>
      </c>
      <c r="D1366" s="29" t="str">
        <f>IF(Замеры!T1362=0, " ", Замеры!R1362)</f>
        <v xml:space="preserve"> </v>
      </c>
      <c r="E1366" s="29" t="str">
        <f>CONCATENATE(Замеры!N1362,Замеры!Q1362,Замеры!P1362)</f>
        <v xml:space="preserve"> </v>
      </c>
      <c r="F1366" s="30" t="str">
        <f>IF(Замеры!T1362=0," ","---")</f>
        <v xml:space="preserve"> </v>
      </c>
      <c r="G1366" s="31" t="str">
        <f>IF(Замеры!T1362=0," ",Замеры!I1362)</f>
        <v xml:space="preserve"> </v>
      </c>
      <c r="H1366" s="31" t="str">
        <f>CONCATENATE(Замеры!AE1362,Замеры!U1362,Замеры!AF1362)</f>
        <v>0 0</v>
      </c>
      <c r="I1366" s="29" t="str">
        <f>CONCATENATE(Замеры!AC1362,Замеры!U1362,Замеры!AD1362)</f>
        <v>0 0</v>
      </c>
      <c r="J1366" s="31" t="str">
        <f>IF(Замеры!T1362=0," ",G1366*2.55)</f>
        <v xml:space="preserve"> </v>
      </c>
      <c r="K1366" s="29" t="str">
        <f>IF(Замеры!T1362=0," ",Замеры!AA1362)</f>
        <v xml:space="preserve"> </v>
      </c>
      <c r="L1366" s="29" t="str">
        <f>IF(Замеры!T1362=0," ",Замеры!AB1362)</f>
        <v xml:space="preserve"> </v>
      </c>
      <c r="M1366" s="29" t="str">
        <f>IF(Замеры!T1362=0," ",0.1)</f>
        <v xml:space="preserve"> </v>
      </c>
      <c r="N1366" s="29" t="str">
        <f>IF(Замеры!T1362=0," ",Замеры!T1362)</f>
        <v xml:space="preserve"> </v>
      </c>
      <c r="O1366" s="29" t="str">
        <f>Замеры!U1362</f>
        <v xml:space="preserve"> </v>
      </c>
      <c r="P1366" s="29" t="str">
        <f>Замеры!V1362</f>
        <v xml:space="preserve"> </v>
      </c>
      <c r="Q1366" s="29" t="str">
        <f>IF(Замеры!T1362=0," ","+")</f>
        <v xml:space="preserve"> </v>
      </c>
      <c r="R1366" s="32">
        <f>Замеры!S1362</f>
        <v>0</v>
      </c>
      <c r="W1366" s="33" t="e">
        <f t="shared" si="42"/>
        <v>#VALUE!</v>
      </c>
      <c r="X1366" s="31" t="s">
        <v>75</v>
      </c>
      <c r="Y1366" s="33" t="e">
        <f t="shared" si="43"/>
        <v>#VALUE!</v>
      </c>
      <c r="Z1366" s="32"/>
    </row>
    <row r="1367" spans="1:26" x14ac:dyDescent="0.3">
      <c r="A1367" s="35">
        <f>IF(Замеры!B1363=0, " ", Замеры!B1363)</f>
        <v>1358</v>
      </c>
      <c r="B1367" s="37" t="str">
        <f>CONCATENATE(Замеры!C1363,Замеры!E1363)</f>
        <v>Группа от QF</v>
      </c>
      <c r="C1367" s="35" t="str">
        <f>IF(Замеры!H1363=0," ", Замеры!H1363)</f>
        <v xml:space="preserve"> </v>
      </c>
      <c r="D1367" s="29" t="str">
        <f>IF(Замеры!T1363=0, " ", Замеры!R1363)</f>
        <v xml:space="preserve"> </v>
      </c>
      <c r="E1367" s="29" t="str">
        <f>CONCATENATE(Замеры!N1363,Замеры!Q1363,Замеры!P1363)</f>
        <v xml:space="preserve"> </v>
      </c>
      <c r="F1367" s="30" t="str">
        <f>IF(Замеры!T1363=0," ","---")</f>
        <v xml:space="preserve"> </v>
      </c>
      <c r="G1367" s="31" t="str">
        <f>IF(Замеры!T1363=0," ",Замеры!I1363)</f>
        <v xml:space="preserve"> </v>
      </c>
      <c r="H1367" s="31" t="str">
        <f>CONCATENATE(Замеры!AE1363,Замеры!U1363,Замеры!AF1363)</f>
        <v>0 0</v>
      </c>
      <c r="I1367" s="29" t="str">
        <f>CONCATENATE(Замеры!AC1363,Замеры!U1363,Замеры!AD1363)</f>
        <v>0 0</v>
      </c>
      <c r="J1367" s="31" t="str">
        <f>IF(Замеры!T1363=0," ",G1367*2.55)</f>
        <v xml:space="preserve"> </v>
      </c>
      <c r="K1367" s="29" t="str">
        <f>IF(Замеры!T1363=0," ",Замеры!AA1363)</f>
        <v xml:space="preserve"> </v>
      </c>
      <c r="L1367" s="29" t="str">
        <f>IF(Замеры!T1363=0," ",Замеры!AB1363)</f>
        <v xml:space="preserve"> </v>
      </c>
      <c r="M1367" s="29" t="str">
        <f>IF(Замеры!T1363=0," ",0.1)</f>
        <v xml:space="preserve"> </v>
      </c>
      <c r="N1367" s="29" t="str">
        <f>IF(Замеры!T1363=0," ",Замеры!T1363)</f>
        <v xml:space="preserve"> </v>
      </c>
      <c r="O1367" s="29" t="str">
        <f>Замеры!U1363</f>
        <v xml:space="preserve"> </v>
      </c>
      <c r="P1367" s="29" t="str">
        <f>Замеры!V1363</f>
        <v xml:space="preserve"> </v>
      </c>
      <c r="Q1367" s="29" t="str">
        <f>IF(Замеры!T1363=0," ","+")</f>
        <v xml:space="preserve"> </v>
      </c>
      <c r="R1367" s="32">
        <f>Замеры!S1363</f>
        <v>0</v>
      </c>
      <c r="W1367" s="33" t="e">
        <f t="shared" si="42"/>
        <v>#VALUE!</v>
      </c>
      <c r="X1367" s="31" t="s">
        <v>75</v>
      </c>
      <c r="Y1367" s="33" t="e">
        <f t="shared" si="43"/>
        <v>#VALUE!</v>
      </c>
      <c r="Z1367" s="32"/>
    </row>
    <row r="1368" spans="1:26" x14ac:dyDescent="0.3">
      <c r="A1368" s="35">
        <f>IF(Замеры!B1364=0, " ", Замеры!B1364)</f>
        <v>1359</v>
      </c>
      <c r="B1368" s="37" t="str">
        <f>CONCATENATE(Замеры!C1364,Замеры!E1364)</f>
        <v>Группа от QF</v>
      </c>
      <c r="C1368" s="35" t="str">
        <f>IF(Замеры!H1364=0," ", Замеры!H1364)</f>
        <v xml:space="preserve"> </v>
      </c>
      <c r="D1368" s="29" t="str">
        <f>IF(Замеры!T1364=0, " ", Замеры!R1364)</f>
        <v xml:space="preserve"> </v>
      </c>
      <c r="E1368" s="29" t="str">
        <f>CONCATENATE(Замеры!N1364,Замеры!Q1364,Замеры!P1364)</f>
        <v xml:space="preserve"> </v>
      </c>
      <c r="F1368" s="30" t="str">
        <f>IF(Замеры!T1364=0," ","---")</f>
        <v xml:space="preserve"> </v>
      </c>
      <c r="G1368" s="31" t="str">
        <f>IF(Замеры!T1364=0," ",Замеры!I1364)</f>
        <v xml:space="preserve"> </v>
      </c>
      <c r="H1368" s="31" t="str">
        <f>CONCATENATE(Замеры!AE1364,Замеры!U1364,Замеры!AF1364)</f>
        <v>0 0</v>
      </c>
      <c r="I1368" s="29" t="str">
        <f>CONCATENATE(Замеры!AC1364,Замеры!U1364,Замеры!AD1364)</f>
        <v>0 0</v>
      </c>
      <c r="J1368" s="31" t="str">
        <f>IF(Замеры!T1364=0," ",G1368*2.55)</f>
        <v xml:space="preserve"> </v>
      </c>
      <c r="K1368" s="29" t="str">
        <f>IF(Замеры!T1364=0," ",Замеры!AA1364)</f>
        <v xml:space="preserve"> </v>
      </c>
      <c r="L1368" s="29" t="str">
        <f>IF(Замеры!T1364=0," ",Замеры!AB1364)</f>
        <v xml:space="preserve"> </v>
      </c>
      <c r="M1368" s="29" t="str">
        <f>IF(Замеры!T1364=0," ",0.1)</f>
        <v xml:space="preserve"> </v>
      </c>
      <c r="N1368" s="29" t="str">
        <f>IF(Замеры!T1364=0," ",Замеры!T1364)</f>
        <v xml:space="preserve"> </v>
      </c>
      <c r="O1368" s="29" t="str">
        <f>Замеры!U1364</f>
        <v xml:space="preserve"> </v>
      </c>
      <c r="P1368" s="29" t="str">
        <f>Замеры!V1364</f>
        <v xml:space="preserve"> </v>
      </c>
      <c r="Q1368" s="29" t="str">
        <f>IF(Замеры!T1364=0," ","+")</f>
        <v xml:space="preserve"> </v>
      </c>
      <c r="R1368" s="32">
        <f>Замеры!S1364</f>
        <v>0</v>
      </c>
      <c r="W1368" s="33" t="e">
        <f t="shared" si="42"/>
        <v>#VALUE!</v>
      </c>
      <c r="X1368" s="31" t="s">
        <v>75</v>
      </c>
      <c r="Y1368" s="33" t="e">
        <f t="shared" si="43"/>
        <v>#VALUE!</v>
      </c>
      <c r="Z1368" s="32"/>
    </row>
    <row r="1369" spans="1:26" x14ac:dyDescent="0.3">
      <c r="A1369" s="35">
        <f>IF(Замеры!B1365=0, " ", Замеры!B1365)</f>
        <v>1360</v>
      </c>
      <c r="B1369" s="37" t="str">
        <f>CONCATENATE(Замеры!C1365,Замеры!E1365)</f>
        <v>Группа от QF</v>
      </c>
      <c r="C1369" s="35" t="str">
        <f>IF(Замеры!H1365=0," ", Замеры!H1365)</f>
        <v xml:space="preserve"> </v>
      </c>
      <c r="D1369" s="29" t="str">
        <f>IF(Замеры!T1365=0, " ", Замеры!R1365)</f>
        <v xml:space="preserve"> </v>
      </c>
      <c r="E1369" s="29" t="str">
        <f>CONCATENATE(Замеры!N1365,Замеры!Q1365,Замеры!P1365)</f>
        <v xml:space="preserve"> </v>
      </c>
      <c r="F1369" s="30" t="str">
        <f>IF(Замеры!T1365=0," ","---")</f>
        <v xml:space="preserve"> </v>
      </c>
      <c r="G1369" s="31" t="str">
        <f>IF(Замеры!T1365=0," ",Замеры!I1365)</f>
        <v xml:space="preserve"> </v>
      </c>
      <c r="H1369" s="31" t="str">
        <f>CONCATENATE(Замеры!AE1365,Замеры!U1365,Замеры!AF1365)</f>
        <v>0 0</v>
      </c>
      <c r="I1369" s="29" t="str">
        <f>CONCATENATE(Замеры!AC1365,Замеры!U1365,Замеры!AD1365)</f>
        <v>0 0</v>
      </c>
      <c r="J1369" s="31" t="str">
        <f>IF(Замеры!T1365=0," ",G1369*2.55)</f>
        <v xml:space="preserve"> </v>
      </c>
      <c r="K1369" s="29" t="str">
        <f>IF(Замеры!T1365=0," ",Замеры!AA1365)</f>
        <v xml:space="preserve"> </v>
      </c>
      <c r="L1369" s="29" t="str">
        <f>IF(Замеры!T1365=0," ",Замеры!AB1365)</f>
        <v xml:space="preserve"> </v>
      </c>
      <c r="M1369" s="29" t="str">
        <f>IF(Замеры!T1365=0," ",0.1)</f>
        <v xml:space="preserve"> </v>
      </c>
      <c r="N1369" s="29" t="str">
        <f>IF(Замеры!T1365=0," ",Замеры!T1365)</f>
        <v xml:space="preserve"> </v>
      </c>
      <c r="O1369" s="29" t="str">
        <f>Замеры!U1365</f>
        <v xml:space="preserve"> </v>
      </c>
      <c r="P1369" s="29" t="str">
        <f>Замеры!V1365</f>
        <v xml:space="preserve"> </v>
      </c>
      <c r="Q1369" s="29" t="str">
        <f>IF(Замеры!T1365=0," ","+")</f>
        <v xml:space="preserve"> </v>
      </c>
      <c r="R1369" s="32">
        <f>Замеры!S1365</f>
        <v>0</v>
      </c>
      <c r="W1369" s="33" t="e">
        <f t="shared" si="42"/>
        <v>#VALUE!</v>
      </c>
      <c r="X1369" s="31" t="s">
        <v>75</v>
      </c>
      <c r="Y1369" s="33" t="e">
        <f t="shared" si="43"/>
        <v>#VALUE!</v>
      </c>
      <c r="Z1369" s="32"/>
    </row>
    <row r="1370" spans="1:26" x14ac:dyDescent="0.3">
      <c r="A1370" s="35">
        <f>IF(Замеры!B1366=0, " ", Замеры!B1366)</f>
        <v>1361</v>
      </c>
      <c r="B1370" s="37" t="str">
        <f>CONCATENATE(Замеры!C1366,Замеры!E1366)</f>
        <v>Группа от QF</v>
      </c>
      <c r="C1370" s="35" t="str">
        <f>IF(Замеры!H1366=0," ", Замеры!H1366)</f>
        <v xml:space="preserve"> </v>
      </c>
      <c r="D1370" s="29" t="str">
        <f>IF(Замеры!T1366=0, " ", Замеры!R1366)</f>
        <v xml:space="preserve"> </v>
      </c>
      <c r="E1370" s="29" t="str">
        <f>CONCATENATE(Замеры!N1366,Замеры!Q1366,Замеры!P1366)</f>
        <v xml:space="preserve"> </v>
      </c>
      <c r="F1370" s="30" t="str">
        <f>IF(Замеры!T1366=0," ","---")</f>
        <v xml:space="preserve"> </v>
      </c>
      <c r="G1370" s="31" t="str">
        <f>IF(Замеры!T1366=0," ",Замеры!I1366)</f>
        <v xml:space="preserve"> </v>
      </c>
      <c r="H1370" s="31" t="str">
        <f>CONCATENATE(Замеры!AE1366,Замеры!U1366,Замеры!AF1366)</f>
        <v>0 0</v>
      </c>
      <c r="I1370" s="29" t="str">
        <f>CONCATENATE(Замеры!AC1366,Замеры!U1366,Замеры!AD1366)</f>
        <v>0 0</v>
      </c>
      <c r="J1370" s="31" t="str">
        <f>IF(Замеры!T1366=0," ",G1370*2.55)</f>
        <v xml:space="preserve"> </v>
      </c>
      <c r="K1370" s="29" t="str">
        <f>IF(Замеры!T1366=0," ",Замеры!AA1366)</f>
        <v xml:space="preserve"> </v>
      </c>
      <c r="L1370" s="29" t="str">
        <f>IF(Замеры!T1366=0," ",Замеры!AB1366)</f>
        <v xml:space="preserve"> </v>
      </c>
      <c r="M1370" s="29" t="str">
        <f>IF(Замеры!T1366=0," ",0.1)</f>
        <v xml:space="preserve"> </v>
      </c>
      <c r="N1370" s="29" t="str">
        <f>IF(Замеры!T1366=0," ",Замеры!T1366)</f>
        <v xml:space="preserve"> </v>
      </c>
      <c r="O1370" s="29" t="str">
        <f>Замеры!U1366</f>
        <v xml:space="preserve"> </v>
      </c>
      <c r="P1370" s="29" t="str">
        <f>Замеры!V1366</f>
        <v xml:space="preserve"> </v>
      </c>
      <c r="Q1370" s="29" t="str">
        <f>IF(Замеры!T1366=0," ","+")</f>
        <v xml:space="preserve"> </v>
      </c>
      <c r="R1370" s="32">
        <f>Замеры!S1366</f>
        <v>0</v>
      </c>
      <c r="W1370" s="33" t="e">
        <f t="shared" si="42"/>
        <v>#VALUE!</v>
      </c>
      <c r="X1370" s="31" t="s">
        <v>75</v>
      </c>
      <c r="Y1370" s="33" t="e">
        <f t="shared" si="43"/>
        <v>#VALUE!</v>
      </c>
      <c r="Z1370" s="32"/>
    </row>
    <row r="1371" spans="1:26" x14ac:dyDescent="0.3">
      <c r="A1371" s="35">
        <f>IF(Замеры!B1367=0, " ", Замеры!B1367)</f>
        <v>1362</v>
      </c>
      <c r="B1371" s="37" t="str">
        <f>CONCATENATE(Замеры!C1367,Замеры!E1367)</f>
        <v>Группа от QF</v>
      </c>
      <c r="C1371" s="35" t="str">
        <f>IF(Замеры!H1367=0," ", Замеры!H1367)</f>
        <v xml:space="preserve"> </v>
      </c>
      <c r="D1371" s="29" t="str">
        <f>IF(Замеры!T1367=0, " ", Замеры!R1367)</f>
        <v xml:space="preserve"> </v>
      </c>
      <c r="E1371" s="29" t="str">
        <f>CONCATENATE(Замеры!N1367,Замеры!Q1367,Замеры!P1367)</f>
        <v xml:space="preserve"> </v>
      </c>
      <c r="F1371" s="30" t="str">
        <f>IF(Замеры!T1367=0," ","---")</f>
        <v xml:space="preserve"> </v>
      </c>
      <c r="G1371" s="31" t="str">
        <f>IF(Замеры!T1367=0," ",Замеры!I1367)</f>
        <v xml:space="preserve"> </v>
      </c>
      <c r="H1371" s="31" t="str">
        <f>CONCATENATE(Замеры!AE1367,Замеры!U1367,Замеры!AF1367)</f>
        <v>0 0</v>
      </c>
      <c r="I1371" s="29" t="str">
        <f>CONCATENATE(Замеры!AC1367,Замеры!U1367,Замеры!AD1367)</f>
        <v>0 0</v>
      </c>
      <c r="J1371" s="31" t="str">
        <f>IF(Замеры!T1367=0," ",G1371*2.55)</f>
        <v xml:space="preserve"> </v>
      </c>
      <c r="K1371" s="29" t="str">
        <f>IF(Замеры!T1367=0," ",Замеры!AA1367)</f>
        <v xml:space="preserve"> </v>
      </c>
      <c r="L1371" s="29" t="str">
        <f>IF(Замеры!T1367=0," ",Замеры!AB1367)</f>
        <v xml:space="preserve"> </v>
      </c>
      <c r="M1371" s="29" t="str">
        <f>IF(Замеры!T1367=0," ",0.1)</f>
        <v xml:space="preserve"> </v>
      </c>
      <c r="N1371" s="29" t="str">
        <f>IF(Замеры!T1367=0," ",Замеры!T1367)</f>
        <v xml:space="preserve"> </v>
      </c>
      <c r="O1371" s="29" t="str">
        <f>Замеры!U1367</f>
        <v xml:space="preserve"> </v>
      </c>
      <c r="P1371" s="29" t="str">
        <f>Замеры!V1367</f>
        <v xml:space="preserve"> </v>
      </c>
      <c r="Q1371" s="29" t="str">
        <f>IF(Замеры!T1367=0," ","+")</f>
        <v xml:space="preserve"> </v>
      </c>
      <c r="R1371" s="32">
        <f>Замеры!S1367</f>
        <v>0</v>
      </c>
      <c r="W1371" s="33" t="e">
        <f t="shared" si="42"/>
        <v>#VALUE!</v>
      </c>
      <c r="X1371" s="31" t="s">
        <v>75</v>
      </c>
      <c r="Y1371" s="33" t="e">
        <f t="shared" si="43"/>
        <v>#VALUE!</v>
      </c>
      <c r="Z1371" s="32"/>
    </row>
    <row r="1372" spans="1:26" x14ac:dyDescent="0.3">
      <c r="A1372" s="35">
        <f>IF(Замеры!B1368=0, " ", Замеры!B1368)</f>
        <v>1363</v>
      </c>
      <c r="B1372" s="37" t="str">
        <f>CONCATENATE(Замеры!C1368,Замеры!E1368)</f>
        <v>Группа от QF</v>
      </c>
      <c r="C1372" s="35" t="str">
        <f>IF(Замеры!H1368=0," ", Замеры!H1368)</f>
        <v xml:space="preserve"> </v>
      </c>
      <c r="D1372" s="29" t="str">
        <f>IF(Замеры!T1368=0, " ", Замеры!R1368)</f>
        <v xml:space="preserve"> </v>
      </c>
      <c r="E1372" s="29" t="str">
        <f>CONCATENATE(Замеры!N1368,Замеры!Q1368,Замеры!P1368)</f>
        <v xml:space="preserve"> </v>
      </c>
      <c r="F1372" s="30" t="str">
        <f>IF(Замеры!T1368=0," ","---")</f>
        <v xml:space="preserve"> </v>
      </c>
      <c r="G1372" s="31" t="str">
        <f>IF(Замеры!T1368=0," ",Замеры!I1368)</f>
        <v xml:space="preserve"> </v>
      </c>
      <c r="H1372" s="31" t="str">
        <f>CONCATENATE(Замеры!AE1368,Замеры!U1368,Замеры!AF1368)</f>
        <v>0 0</v>
      </c>
      <c r="I1372" s="29" t="str">
        <f>CONCATENATE(Замеры!AC1368,Замеры!U1368,Замеры!AD1368)</f>
        <v>0 0</v>
      </c>
      <c r="J1372" s="31" t="str">
        <f>IF(Замеры!T1368=0," ",G1372*2.55)</f>
        <v xml:space="preserve"> </v>
      </c>
      <c r="K1372" s="29" t="str">
        <f>IF(Замеры!T1368=0," ",Замеры!AA1368)</f>
        <v xml:space="preserve"> </v>
      </c>
      <c r="L1372" s="29" t="str">
        <f>IF(Замеры!T1368=0," ",Замеры!AB1368)</f>
        <v xml:space="preserve"> </v>
      </c>
      <c r="M1372" s="29" t="str">
        <f>IF(Замеры!T1368=0," ",0.1)</f>
        <v xml:space="preserve"> </v>
      </c>
      <c r="N1372" s="29" t="str">
        <f>IF(Замеры!T1368=0," ",Замеры!T1368)</f>
        <v xml:space="preserve"> </v>
      </c>
      <c r="O1372" s="29" t="str">
        <f>Замеры!U1368</f>
        <v xml:space="preserve"> </v>
      </c>
      <c r="P1372" s="29" t="str">
        <f>Замеры!V1368</f>
        <v xml:space="preserve"> </v>
      </c>
      <c r="Q1372" s="29" t="str">
        <f>IF(Замеры!T1368=0," ","+")</f>
        <v xml:space="preserve"> </v>
      </c>
      <c r="R1372" s="32">
        <f>Замеры!S1368</f>
        <v>0</v>
      </c>
      <c r="W1372" s="33" t="e">
        <f t="shared" si="42"/>
        <v>#VALUE!</v>
      </c>
      <c r="X1372" s="31" t="s">
        <v>75</v>
      </c>
      <c r="Y1372" s="33" t="e">
        <f t="shared" si="43"/>
        <v>#VALUE!</v>
      </c>
      <c r="Z1372" s="32"/>
    </row>
    <row r="1373" spans="1:26" x14ac:dyDescent="0.3">
      <c r="A1373" s="35">
        <f>IF(Замеры!B1369=0, " ", Замеры!B1369)</f>
        <v>1364</v>
      </c>
      <c r="B1373" s="37" t="str">
        <f>CONCATENATE(Замеры!C1369,Замеры!E1369)</f>
        <v>Группа от QF</v>
      </c>
      <c r="C1373" s="35" t="str">
        <f>IF(Замеры!H1369=0," ", Замеры!H1369)</f>
        <v xml:space="preserve"> </v>
      </c>
      <c r="D1373" s="29" t="str">
        <f>IF(Замеры!T1369=0, " ", Замеры!R1369)</f>
        <v xml:space="preserve"> </v>
      </c>
      <c r="E1373" s="29" t="str">
        <f>CONCATENATE(Замеры!N1369,Замеры!Q1369,Замеры!P1369)</f>
        <v xml:space="preserve"> </v>
      </c>
      <c r="F1373" s="30" t="str">
        <f>IF(Замеры!T1369=0," ","---")</f>
        <v xml:space="preserve"> </v>
      </c>
      <c r="G1373" s="31" t="str">
        <f>IF(Замеры!T1369=0," ",Замеры!I1369)</f>
        <v xml:space="preserve"> </v>
      </c>
      <c r="H1373" s="31" t="str">
        <f>CONCATENATE(Замеры!AE1369,Замеры!U1369,Замеры!AF1369)</f>
        <v>0 0</v>
      </c>
      <c r="I1373" s="29" t="str">
        <f>CONCATENATE(Замеры!AC1369,Замеры!U1369,Замеры!AD1369)</f>
        <v>0 0</v>
      </c>
      <c r="J1373" s="31" t="str">
        <f>IF(Замеры!T1369=0," ",G1373*2.55)</f>
        <v xml:space="preserve"> </v>
      </c>
      <c r="K1373" s="29" t="str">
        <f>IF(Замеры!T1369=0," ",Замеры!AA1369)</f>
        <v xml:space="preserve"> </v>
      </c>
      <c r="L1373" s="29" t="str">
        <f>IF(Замеры!T1369=0," ",Замеры!AB1369)</f>
        <v xml:space="preserve"> </v>
      </c>
      <c r="M1373" s="29" t="str">
        <f>IF(Замеры!T1369=0," ",0.1)</f>
        <v xml:space="preserve"> </v>
      </c>
      <c r="N1373" s="29" t="str">
        <f>IF(Замеры!T1369=0," ",Замеры!T1369)</f>
        <v xml:space="preserve"> </v>
      </c>
      <c r="O1373" s="29" t="str">
        <f>Замеры!U1369</f>
        <v xml:space="preserve"> </v>
      </c>
      <c r="P1373" s="29" t="str">
        <f>Замеры!V1369</f>
        <v xml:space="preserve"> </v>
      </c>
      <c r="Q1373" s="29" t="str">
        <f>IF(Замеры!T1369=0," ","+")</f>
        <v xml:space="preserve"> </v>
      </c>
      <c r="R1373" s="32">
        <f>Замеры!S1369</f>
        <v>0</v>
      </c>
      <c r="W1373" s="33" t="e">
        <f t="shared" si="42"/>
        <v>#VALUE!</v>
      </c>
      <c r="X1373" s="31" t="s">
        <v>75</v>
      </c>
      <c r="Y1373" s="33" t="e">
        <f t="shared" si="43"/>
        <v>#VALUE!</v>
      </c>
      <c r="Z1373" s="32"/>
    </row>
    <row r="1374" spans="1:26" x14ac:dyDescent="0.3">
      <c r="A1374" s="35">
        <f>IF(Замеры!B1370=0, " ", Замеры!B1370)</f>
        <v>1365</v>
      </c>
      <c r="B1374" s="37" t="str">
        <f>CONCATENATE(Замеры!C1370,Замеры!E1370)</f>
        <v>Группа от QF</v>
      </c>
      <c r="C1374" s="35" t="str">
        <f>IF(Замеры!H1370=0," ", Замеры!H1370)</f>
        <v xml:space="preserve"> </v>
      </c>
      <c r="D1374" s="29" t="str">
        <f>IF(Замеры!T1370=0, " ", Замеры!R1370)</f>
        <v xml:space="preserve"> </v>
      </c>
      <c r="E1374" s="29" t="str">
        <f>CONCATENATE(Замеры!N1370,Замеры!Q1370,Замеры!P1370)</f>
        <v xml:space="preserve"> </v>
      </c>
      <c r="F1374" s="30" t="str">
        <f>IF(Замеры!T1370=0," ","---")</f>
        <v xml:space="preserve"> </v>
      </c>
      <c r="G1374" s="31" t="str">
        <f>IF(Замеры!T1370=0," ",Замеры!I1370)</f>
        <v xml:space="preserve"> </v>
      </c>
      <c r="H1374" s="31" t="str">
        <f>CONCATENATE(Замеры!AE1370,Замеры!U1370,Замеры!AF1370)</f>
        <v>0 0</v>
      </c>
      <c r="I1374" s="29" t="str">
        <f>CONCATENATE(Замеры!AC1370,Замеры!U1370,Замеры!AD1370)</f>
        <v>0 0</v>
      </c>
      <c r="J1374" s="31" t="str">
        <f>IF(Замеры!T1370=0," ",G1374*2.55)</f>
        <v xml:space="preserve"> </v>
      </c>
      <c r="K1374" s="29" t="str">
        <f>IF(Замеры!T1370=0," ",Замеры!AA1370)</f>
        <v xml:space="preserve"> </v>
      </c>
      <c r="L1374" s="29" t="str">
        <f>IF(Замеры!T1370=0," ",Замеры!AB1370)</f>
        <v xml:space="preserve"> </v>
      </c>
      <c r="M1374" s="29" t="str">
        <f>IF(Замеры!T1370=0," ",0.1)</f>
        <v xml:space="preserve"> </v>
      </c>
      <c r="N1374" s="29" t="str">
        <f>IF(Замеры!T1370=0," ",Замеры!T1370)</f>
        <v xml:space="preserve"> </v>
      </c>
      <c r="O1374" s="29" t="str">
        <f>Замеры!U1370</f>
        <v xml:space="preserve"> </v>
      </c>
      <c r="P1374" s="29" t="str">
        <f>Замеры!V1370</f>
        <v xml:space="preserve"> </v>
      </c>
      <c r="Q1374" s="29" t="str">
        <f>IF(Замеры!T1370=0," ","+")</f>
        <v xml:space="preserve"> </v>
      </c>
      <c r="R1374" s="32">
        <f>Замеры!S1370</f>
        <v>0</v>
      </c>
      <c r="W1374" s="33" t="e">
        <f t="shared" si="42"/>
        <v>#VALUE!</v>
      </c>
      <c r="X1374" s="31" t="s">
        <v>75</v>
      </c>
      <c r="Y1374" s="33" t="e">
        <f t="shared" si="43"/>
        <v>#VALUE!</v>
      </c>
      <c r="Z1374" s="32"/>
    </row>
    <row r="1375" spans="1:26" x14ac:dyDescent="0.3">
      <c r="A1375" s="35">
        <f>IF(Замеры!B1371=0, " ", Замеры!B1371)</f>
        <v>1366</v>
      </c>
      <c r="B1375" s="37" t="str">
        <f>CONCATENATE(Замеры!C1371,Замеры!E1371)</f>
        <v>Группа от QF</v>
      </c>
      <c r="C1375" s="35" t="str">
        <f>IF(Замеры!H1371=0," ", Замеры!H1371)</f>
        <v xml:space="preserve"> </v>
      </c>
      <c r="D1375" s="29" t="str">
        <f>IF(Замеры!T1371=0, " ", Замеры!R1371)</f>
        <v xml:space="preserve"> </v>
      </c>
      <c r="E1375" s="29" t="str">
        <f>CONCATENATE(Замеры!N1371,Замеры!Q1371,Замеры!P1371)</f>
        <v xml:space="preserve"> </v>
      </c>
      <c r="F1375" s="30" t="str">
        <f>IF(Замеры!T1371=0," ","---")</f>
        <v xml:space="preserve"> </v>
      </c>
      <c r="G1375" s="31" t="str">
        <f>IF(Замеры!T1371=0," ",Замеры!I1371)</f>
        <v xml:space="preserve"> </v>
      </c>
      <c r="H1375" s="31" t="str">
        <f>CONCATENATE(Замеры!AE1371,Замеры!U1371,Замеры!AF1371)</f>
        <v>0 0</v>
      </c>
      <c r="I1375" s="29" t="str">
        <f>CONCATENATE(Замеры!AC1371,Замеры!U1371,Замеры!AD1371)</f>
        <v>0 0</v>
      </c>
      <c r="J1375" s="31" t="str">
        <f>IF(Замеры!T1371=0," ",G1375*2.55)</f>
        <v xml:space="preserve"> </v>
      </c>
      <c r="K1375" s="29" t="str">
        <f>IF(Замеры!T1371=0," ",Замеры!AA1371)</f>
        <v xml:space="preserve"> </v>
      </c>
      <c r="L1375" s="29" t="str">
        <f>IF(Замеры!T1371=0," ",Замеры!AB1371)</f>
        <v xml:space="preserve"> </v>
      </c>
      <c r="M1375" s="29" t="str">
        <f>IF(Замеры!T1371=0," ",0.1)</f>
        <v xml:space="preserve"> </v>
      </c>
      <c r="N1375" s="29" t="str">
        <f>IF(Замеры!T1371=0," ",Замеры!T1371)</f>
        <v xml:space="preserve"> </v>
      </c>
      <c r="O1375" s="29" t="str">
        <f>Замеры!U1371</f>
        <v xml:space="preserve"> </v>
      </c>
      <c r="P1375" s="29" t="str">
        <f>Замеры!V1371</f>
        <v xml:space="preserve"> </v>
      </c>
      <c r="Q1375" s="29" t="str">
        <f>IF(Замеры!T1371=0," ","+")</f>
        <v xml:space="preserve"> </v>
      </c>
      <c r="R1375" s="32">
        <f>Замеры!S1371</f>
        <v>0</v>
      </c>
      <c r="W1375" s="33" t="e">
        <f t="shared" si="42"/>
        <v>#VALUE!</v>
      </c>
      <c r="X1375" s="31" t="s">
        <v>75</v>
      </c>
      <c r="Y1375" s="33" t="e">
        <f t="shared" si="43"/>
        <v>#VALUE!</v>
      </c>
      <c r="Z1375" s="32"/>
    </row>
    <row r="1376" spans="1:26" x14ac:dyDescent="0.3">
      <c r="A1376" s="35">
        <f>IF(Замеры!B1372=0, " ", Замеры!B1372)</f>
        <v>1367</v>
      </c>
      <c r="B1376" s="37" t="str">
        <f>CONCATENATE(Замеры!C1372,Замеры!E1372)</f>
        <v>Группа от QF</v>
      </c>
      <c r="C1376" s="35" t="str">
        <f>IF(Замеры!H1372=0," ", Замеры!H1372)</f>
        <v xml:space="preserve"> </v>
      </c>
      <c r="D1376" s="29" t="str">
        <f>IF(Замеры!T1372=0, " ", Замеры!R1372)</f>
        <v xml:space="preserve"> </v>
      </c>
      <c r="E1376" s="29" t="str">
        <f>CONCATENATE(Замеры!N1372,Замеры!Q1372,Замеры!P1372)</f>
        <v xml:space="preserve"> </v>
      </c>
      <c r="F1376" s="30" t="str">
        <f>IF(Замеры!T1372=0," ","---")</f>
        <v xml:space="preserve"> </v>
      </c>
      <c r="G1376" s="31" t="str">
        <f>IF(Замеры!T1372=0," ",Замеры!I1372)</f>
        <v xml:space="preserve"> </v>
      </c>
      <c r="H1376" s="31" t="str">
        <f>CONCATENATE(Замеры!AE1372,Замеры!U1372,Замеры!AF1372)</f>
        <v>0 0</v>
      </c>
      <c r="I1376" s="29" t="str">
        <f>CONCATENATE(Замеры!AC1372,Замеры!U1372,Замеры!AD1372)</f>
        <v>0 0</v>
      </c>
      <c r="J1376" s="31" t="str">
        <f>IF(Замеры!T1372=0," ",G1376*2.55)</f>
        <v xml:space="preserve"> </v>
      </c>
      <c r="K1376" s="29" t="str">
        <f>IF(Замеры!T1372=0," ",Замеры!AA1372)</f>
        <v xml:space="preserve"> </v>
      </c>
      <c r="L1376" s="29" t="str">
        <f>IF(Замеры!T1372=0," ",Замеры!AB1372)</f>
        <v xml:space="preserve"> </v>
      </c>
      <c r="M1376" s="29" t="str">
        <f>IF(Замеры!T1372=0," ",0.1)</f>
        <v xml:space="preserve"> </v>
      </c>
      <c r="N1376" s="29" t="str">
        <f>IF(Замеры!T1372=0," ",Замеры!T1372)</f>
        <v xml:space="preserve"> </v>
      </c>
      <c r="O1376" s="29" t="str">
        <f>Замеры!U1372</f>
        <v xml:space="preserve"> </v>
      </c>
      <c r="P1376" s="29" t="str">
        <f>Замеры!V1372</f>
        <v xml:space="preserve"> </v>
      </c>
      <c r="Q1376" s="29" t="str">
        <f>IF(Замеры!T1372=0," ","+")</f>
        <v xml:space="preserve"> </v>
      </c>
      <c r="R1376" s="32">
        <f>Замеры!S1372</f>
        <v>0</v>
      </c>
      <c r="W1376" s="33" t="e">
        <f t="shared" si="42"/>
        <v>#VALUE!</v>
      </c>
      <c r="X1376" s="31" t="s">
        <v>75</v>
      </c>
      <c r="Y1376" s="33" t="e">
        <f t="shared" si="43"/>
        <v>#VALUE!</v>
      </c>
      <c r="Z1376" s="32"/>
    </row>
    <row r="1377" spans="1:26" x14ac:dyDescent="0.3">
      <c r="A1377" s="35">
        <f>IF(Замеры!B1373=0, " ", Замеры!B1373)</f>
        <v>1368</v>
      </c>
      <c r="B1377" s="37" t="str">
        <f>CONCATENATE(Замеры!C1373,Замеры!E1373)</f>
        <v>Группа от QF</v>
      </c>
      <c r="C1377" s="35" t="str">
        <f>IF(Замеры!H1373=0," ", Замеры!H1373)</f>
        <v xml:space="preserve"> </v>
      </c>
      <c r="D1377" s="29" t="str">
        <f>IF(Замеры!T1373=0, " ", Замеры!R1373)</f>
        <v xml:space="preserve"> </v>
      </c>
      <c r="E1377" s="29" t="str">
        <f>CONCATENATE(Замеры!N1373,Замеры!Q1373,Замеры!P1373)</f>
        <v xml:space="preserve"> </v>
      </c>
      <c r="F1377" s="30" t="str">
        <f>IF(Замеры!T1373=0," ","---")</f>
        <v xml:space="preserve"> </v>
      </c>
      <c r="G1377" s="31" t="str">
        <f>IF(Замеры!T1373=0," ",Замеры!I1373)</f>
        <v xml:space="preserve"> </v>
      </c>
      <c r="H1377" s="31" t="str">
        <f>CONCATENATE(Замеры!AE1373,Замеры!U1373,Замеры!AF1373)</f>
        <v>0 0</v>
      </c>
      <c r="I1377" s="29" t="str">
        <f>CONCATENATE(Замеры!AC1373,Замеры!U1373,Замеры!AD1373)</f>
        <v>0 0</v>
      </c>
      <c r="J1377" s="31" t="str">
        <f>IF(Замеры!T1373=0," ",G1377*2.55)</f>
        <v xml:space="preserve"> </v>
      </c>
      <c r="K1377" s="29" t="str">
        <f>IF(Замеры!T1373=0," ",Замеры!AA1373)</f>
        <v xml:space="preserve"> </v>
      </c>
      <c r="L1377" s="29" t="str">
        <f>IF(Замеры!T1373=0," ",Замеры!AB1373)</f>
        <v xml:space="preserve"> </v>
      </c>
      <c r="M1377" s="29" t="str">
        <f>IF(Замеры!T1373=0," ",0.1)</f>
        <v xml:space="preserve"> </v>
      </c>
      <c r="N1377" s="29" t="str">
        <f>IF(Замеры!T1373=0," ",Замеры!T1373)</f>
        <v xml:space="preserve"> </v>
      </c>
      <c r="O1377" s="29" t="str">
        <f>Замеры!U1373</f>
        <v xml:space="preserve"> </v>
      </c>
      <c r="P1377" s="29" t="str">
        <f>Замеры!V1373</f>
        <v xml:space="preserve"> </v>
      </c>
      <c r="Q1377" s="29" t="str">
        <f>IF(Замеры!T1373=0," ","+")</f>
        <v xml:space="preserve"> </v>
      </c>
      <c r="R1377" s="32">
        <f>Замеры!S1373</f>
        <v>0</v>
      </c>
      <c r="W1377" s="33" t="e">
        <f t="shared" si="42"/>
        <v>#VALUE!</v>
      </c>
      <c r="X1377" s="31" t="s">
        <v>75</v>
      </c>
      <c r="Y1377" s="33" t="e">
        <f t="shared" si="43"/>
        <v>#VALUE!</v>
      </c>
      <c r="Z1377" s="32"/>
    </row>
    <row r="1378" spans="1:26" x14ac:dyDescent="0.3">
      <c r="A1378" s="35">
        <f>IF(Замеры!B1374=0, " ", Замеры!B1374)</f>
        <v>1369</v>
      </c>
      <c r="B1378" s="37" t="str">
        <f>CONCATENATE(Замеры!C1374,Замеры!E1374)</f>
        <v>Группа от QF</v>
      </c>
      <c r="C1378" s="35" t="str">
        <f>IF(Замеры!H1374=0," ", Замеры!H1374)</f>
        <v xml:space="preserve"> </v>
      </c>
      <c r="D1378" s="29" t="str">
        <f>IF(Замеры!T1374=0, " ", Замеры!R1374)</f>
        <v xml:space="preserve"> </v>
      </c>
      <c r="E1378" s="29" t="str">
        <f>CONCATENATE(Замеры!N1374,Замеры!Q1374,Замеры!P1374)</f>
        <v xml:space="preserve"> </v>
      </c>
      <c r="F1378" s="30" t="str">
        <f>IF(Замеры!T1374=0," ","---")</f>
        <v xml:space="preserve"> </v>
      </c>
      <c r="G1378" s="31" t="str">
        <f>IF(Замеры!T1374=0," ",Замеры!I1374)</f>
        <v xml:space="preserve"> </v>
      </c>
      <c r="H1378" s="31" t="str">
        <f>CONCATENATE(Замеры!AE1374,Замеры!U1374,Замеры!AF1374)</f>
        <v>0 0</v>
      </c>
      <c r="I1378" s="29" t="str">
        <f>CONCATENATE(Замеры!AC1374,Замеры!U1374,Замеры!AD1374)</f>
        <v>0 0</v>
      </c>
      <c r="J1378" s="31" t="str">
        <f>IF(Замеры!T1374=0," ",G1378*2.55)</f>
        <v xml:space="preserve"> </v>
      </c>
      <c r="K1378" s="29" t="str">
        <f>IF(Замеры!T1374=0," ",Замеры!AA1374)</f>
        <v xml:space="preserve"> </v>
      </c>
      <c r="L1378" s="29" t="str">
        <f>IF(Замеры!T1374=0," ",Замеры!AB1374)</f>
        <v xml:space="preserve"> </v>
      </c>
      <c r="M1378" s="29" t="str">
        <f>IF(Замеры!T1374=0," ",0.1)</f>
        <v xml:space="preserve"> </v>
      </c>
      <c r="N1378" s="29" t="str">
        <f>IF(Замеры!T1374=0," ",Замеры!T1374)</f>
        <v xml:space="preserve"> </v>
      </c>
      <c r="O1378" s="29" t="str">
        <f>Замеры!U1374</f>
        <v xml:space="preserve"> </v>
      </c>
      <c r="P1378" s="29" t="str">
        <f>Замеры!V1374</f>
        <v xml:space="preserve"> </v>
      </c>
      <c r="Q1378" s="29" t="str">
        <f>IF(Замеры!T1374=0," ","+")</f>
        <v xml:space="preserve"> </v>
      </c>
      <c r="R1378" s="32">
        <f>Замеры!S1374</f>
        <v>0</v>
      </c>
      <c r="W1378" s="33" t="e">
        <f t="shared" si="42"/>
        <v>#VALUE!</v>
      </c>
      <c r="X1378" s="31" t="s">
        <v>75</v>
      </c>
      <c r="Y1378" s="33" t="e">
        <f t="shared" si="43"/>
        <v>#VALUE!</v>
      </c>
      <c r="Z1378" s="32"/>
    </row>
    <row r="1379" spans="1:26" x14ac:dyDescent="0.3">
      <c r="A1379" s="35">
        <f>IF(Замеры!B1375=0, " ", Замеры!B1375)</f>
        <v>1370</v>
      </c>
      <c r="B1379" s="37" t="str">
        <f>CONCATENATE(Замеры!C1375,Замеры!E1375)</f>
        <v>Группа от QF</v>
      </c>
      <c r="C1379" s="35" t="str">
        <f>IF(Замеры!H1375=0," ", Замеры!H1375)</f>
        <v xml:space="preserve"> </v>
      </c>
      <c r="D1379" s="29" t="str">
        <f>IF(Замеры!T1375=0, " ", Замеры!R1375)</f>
        <v xml:space="preserve"> </v>
      </c>
      <c r="E1379" s="29" t="str">
        <f>CONCATENATE(Замеры!N1375,Замеры!Q1375,Замеры!P1375)</f>
        <v xml:space="preserve"> </v>
      </c>
      <c r="F1379" s="30" t="str">
        <f>IF(Замеры!T1375=0," ","---")</f>
        <v xml:space="preserve"> </v>
      </c>
      <c r="G1379" s="31" t="str">
        <f>IF(Замеры!T1375=0," ",Замеры!I1375)</f>
        <v xml:space="preserve"> </v>
      </c>
      <c r="H1379" s="31" t="str">
        <f>CONCATENATE(Замеры!AE1375,Замеры!U1375,Замеры!AF1375)</f>
        <v>0 0</v>
      </c>
      <c r="I1379" s="29" t="str">
        <f>CONCATENATE(Замеры!AC1375,Замеры!U1375,Замеры!AD1375)</f>
        <v>0 0</v>
      </c>
      <c r="J1379" s="31" t="str">
        <f>IF(Замеры!T1375=0," ",G1379*2.55)</f>
        <v xml:space="preserve"> </v>
      </c>
      <c r="K1379" s="29" t="str">
        <f>IF(Замеры!T1375=0," ",Замеры!AA1375)</f>
        <v xml:space="preserve"> </v>
      </c>
      <c r="L1379" s="29" t="str">
        <f>IF(Замеры!T1375=0," ",Замеры!AB1375)</f>
        <v xml:space="preserve"> </v>
      </c>
      <c r="M1379" s="29" t="str">
        <f>IF(Замеры!T1375=0," ",0.1)</f>
        <v xml:space="preserve"> </v>
      </c>
      <c r="N1379" s="29" t="str">
        <f>IF(Замеры!T1375=0," ",Замеры!T1375)</f>
        <v xml:space="preserve"> </v>
      </c>
      <c r="O1379" s="29" t="str">
        <f>Замеры!U1375</f>
        <v xml:space="preserve"> </v>
      </c>
      <c r="P1379" s="29" t="str">
        <f>Замеры!V1375</f>
        <v xml:space="preserve"> </v>
      </c>
      <c r="Q1379" s="29" t="str">
        <f>IF(Замеры!T1375=0," ","+")</f>
        <v xml:space="preserve"> </v>
      </c>
      <c r="R1379" s="32">
        <f>Замеры!S1375</f>
        <v>0</v>
      </c>
      <c r="W1379" s="33" t="e">
        <f t="shared" si="42"/>
        <v>#VALUE!</v>
      </c>
      <c r="X1379" s="31" t="s">
        <v>75</v>
      </c>
      <c r="Y1379" s="33" t="e">
        <f t="shared" si="43"/>
        <v>#VALUE!</v>
      </c>
      <c r="Z1379" s="32"/>
    </row>
    <row r="1380" spans="1:26" x14ac:dyDescent="0.3">
      <c r="A1380" s="35">
        <f>IF(Замеры!B1376=0, " ", Замеры!B1376)</f>
        <v>1371</v>
      </c>
      <c r="B1380" s="37" t="str">
        <f>CONCATENATE(Замеры!C1376,Замеры!E1376)</f>
        <v>Группа от QF</v>
      </c>
      <c r="C1380" s="35" t="str">
        <f>IF(Замеры!H1376=0," ", Замеры!H1376)</f>
        <v xml:space="preserve"> </v>
      </c>
      <c r="D1380" s="29" t="str">
        <f>IF(Замеры!T1376=0, " ", Замеры!R1376)</f>
        <v xml:space="preserve"> </v>
      </c>
      <c r="E1380" s="29" t="str">
        <f>CONCATENATE(Замеры!N1376,Замеры!Q1376,Замеры!P1376)</f>
        <v xml:space="preserve"> </v>
      </c>
      <c r="F1380" s="30" t="str">
        <f>IF(Замеры!T1376=0," ","---")</f>
        <v xml:space="preserve"> </v>
      </c>
      <c r="G1380" s="31" t="str">
        <f>IF(Замеры!T1376=0," ",Замеры!I1376)</f>
        <v xml:space="preserve"> </v>
      </c>
      <c r="H1380" s="31" t="str">
        <f>CONCATENATE(Замеры!AE1376,Замеры!U1376,Замеры!AF1376)</f>
        <v>0 0</v>
      </c>
      <c r="I1380" s="29" t="str">
        <f>CONCATENATE(Замеры!AC1376,Замеры!U1376,Замеры!AD1376)</f>
        <v>0 0</v>
      </c>
      <c r="J1380" s="31" t="str">
        <f>IF(Замеры!T1376=0," ",G1380*2.55)</f>
        <v xml:space="preserve"> </v>
      </c>
      <c r="K1380" s="29" t="str">
        <f>IF(Замеры!T1376=0," ",Замеры!AA1376)</f>
        <v xml:space="preserve"> </v>
      </c>
      <c r="L1380" s="29" t="str">
        <f>IF(Замеры!T1376=0," ",Замеры!AB1376)</f>
        <v xml:space="preserve"> </v>
      </c>
      <c r="M1380" s="29" t="str">
        <f>IF(Замеры!T1376=0," ",0.1)</f>
        <v xml:space="preserve"> </v>
      </c>
      <c r="N1380" s="29" t="str">
        <f>IF(Замеры!T1376=0," ",Замеры!T1376)</f>
        <v xml:space="preserve"> </v>
      </c>
      <c r="O1380" s="29" t="str">
        <f>Замеры!U1376</f>
        <v xml:space="preserve"> </v>
      </c>
      <c r="P1380" s="29" t="str">
        <f>Замеры!V1376</f>
        <v xml:space="preserve"> </v>
      </c>
      <c r="Q1380" s="29" t="str">
        <f>IF(Замеры!T1376=0," ","+")</f>
        <v xml:space="preserve"> </v>
      </c>
      <c r="R1380" s="32">
        <f>Замеры!S1376</f>
        <v>0</v>
      </c>
      <c r="W1380" s="33" t="e">
        <f t="shared" si="42"/>
        <v>#VALUE!</v>
      </c>
      <c r="X1380" s="31" t="s">
        <v>75</v>
      </c>
      <c r="Y1380" s="33" t="e">
        <f t="shared" si="43"/>
        <v>#VALUE!</v>
      </c>
      <c r="Z1380" s="32"/>
    </row>
    <row r="1381" spans="1:26" x14ac:dyDescent="0.3">
      <c r="A1381" s="35">
        <f>IF(Замеры!B1377=0, " ", Замеры!B1377)</f>
        <v>1372</v>
      </c>
      <c r="B1381" s="37" t="str">
        <f>CONCATENATE(Замеры!C1377,Замеры!E1377)</f>
        <v>Группа от QF</v>
      </c>
      <c r="C1381" s="35" t="str">
        <f>IF(Замеры!H1377=0," ", Замеры!H1377)</f>
        <v xml:space="preserve"> </v>
      </c>
      <c r="D1381" s="29" t="str">
        <f>IF(Замеры!T1377=0, " ", Замеры!R1377)</f>
        <v xml:space="preserve"> </v>
      </c>
      <c r="E1381" s="29" t="str">
        <f>CONCATENATE(Замеры!N1377,Замеры!Q1377,Замеры!P1377)</f>
        <v xml:space="preserve"> </v>
      </c>
      <c r="F1381" s="30" t="str">
        <f>IF(Замеры!T1377=0," ","---")</f>
        <v xml:space="preserve"> </v>
      </c>
      <c r="G1381" s="31" t="str">
        <f>IF(Замеры!T1377=0," ",Замеры!I1377)</f>
        <v xml:space="preserve"> </v>
      </c>
      <c r="H1381" s="31" t="str">
        <f>CONCATENATE(Замеры!AE1377,Замеры!U1377,Замеры!AF1377)</f>
        <v>0 0</v>
      </c>
      <c r="I1381" s="29" t="str">
        <f>CONCATENATE(Замеры!AC1377,Замеры!U1377,Замеры!AD1377)</f>
        <v>0 0</v>
      </c>
      <c r="J1381" s="31" t="str">
        <f>IF(Замеры!T1377=0," ",G1381*2.55)</f>
        <v xml:space="preserve"> </v>
      </c>
      <c r="K1381" s="29" t="str">
        <f>IF(Замеры!T1377=0," ",Замеры!AA1377)</f>
        <v xml:space="preserve"> </v>
      </c>
      <c r="L1381" s="29" t="str">
        <f>IF(Замеры!T1377=0," ",Замеры!AB1377)</f>
        <v xml:space="preserve"> </v>
      </c>
      <c r="M1381" s="29" t="str">
        <f>IF(Замеры!T1377=0," ",0.1)</f>
        <v xml:space="preserve"> </v>
      </c>
      <c r="N1381" s="29" t="str">
        <f>IF(Замеры!T1377=0," ",Замеры!T1377)</f>
        <v xml:space="preserve"> </v>
      </c>
      <c r="O1381" s="29" t="str">
        <f>Замеры!U1377</f>
        <v xml:space="preserve"> </v>
      </c>
      <c r="P1381" s="29" t="str">
        <f>Замеры!V1377</f>
        <v xml:space="preserve"> </v>
      </c>
      <c r="Q1381" s="29" t="str">
        <f>IF(Замеры!T1377=0," ","+")</f>
        <v xml:space="preserve"> </v>
      </c>
      <c r="R1381" s="32">
        <f>Замеры!S1377</f>
        <v>0</v>
      </c>
      <c r="W1381" s="33" t="e">
        <f t="shared" si="42"/>
        <v>#VALUE!</v>
      </c>
      <c r="X1381" s="31" t="s">
        <v>75</v>
      </c>
      <c r="Y1381" s="33" t="e">
        <f t="shared" si="43"/>
        <v>#VALUE!</v>
      </c>
      <c r="Z1381" s="32"/>
    </row>
    <row r="1382" spans="1:26" x14ac:dyDescent="0.3">
      <c r="A1382" s="35">
        <f>IF(Замеры!B1378=0, " ", Замеры!B1378)</f>
        <v>1373</v>
      </c>
      <c r="B1382" s="37" t="str">
        <f>CONCATENATE(Замеры!C1378,Замеры!E1378)</f>
        <v>Группа от QF</v>
      </c>
      <c r="C1382" s="35" t="str">
        <f>IF(Замеры!H1378=0," ", Замеры!H1378)</f>
        <v xml:space="preserve"> </v>
      </c>
      <c r="D1382" s="29" t="str">
        <f>IF(Замеры!T1378=0, " ", Замеры!R1378)</f>
        <v xml:space="preserve"> </v>
      </c>
      <c r="E1382" s="29" t="str">
        <f>CONCATENATE(Замеры!N1378,Замеры!Q1378,Замеры!P1378)</f>
        <v xml:space="preserve"> </v>
      </c>
      <c r="F1382" s="30" t="str">
        <f>IF(Замеры!T1378=0," ","---")</f>
        <v xml:space="preserve"> </v>
      </c>
      <c r="G1382" s="31" t="str">
        <f>IF(Замеры!T1378=0," ",Замеры!I1378)</f>
        <v xml:space="preserve"> </v>
      </c>
      <c r="H1382" s="31" t="str">
        <f>CONCATENATE(Замеры!AE1378,Замеры!U1378,Замеры!AF1378)</f>
        <v>0 0</v>
      </c>
      <c r="I1382" s="29" t="str">
        <f>CONCATENATE(Замеры!AC1378,Замеры!U1378,Замеры!AD1378)</f>
        <v>0 0</v>
      </c>
      <c r="J1382" s="31" t="str">
        <f>IF(Замеры!T1378=0," ",G1382*2.55)</f>
        <v xml:space="preserve"> </v>
      </c>
      <c r="K1382" s="29" t="str">
        <f>IF(Замеры!T1378=0," ",Замеры!AA1378)</f>
        <v xml:space="preserve"> </v>
      </c>
      <c r="L1382" s="29" t="str">
        <f>IF(Замеры!T1378=0," ",Замеры!AB1378)</f>
        <v xml:space="preserve"> </v>
      </c>
      <c r="M1382" s="29" t="str">
        <f>IF(Замеры!T1378=0," ",0.1)</f>
        <v xml:space="preserve"> </v>
      </c>
      <c r="N1382" s="29" t="str">
        <f>IF(Замеры!T1378=0," ",Замеры!T1378)</f>
        <v xml:space="preserve"> </v>
      </c>
      <c r="O1382" s="29" t="str">
        <f>Замеры!U1378</f>
        <v xml:space="preserve"> </v>
      </c>
      <c r="P1382" s="29" t="str">
        <f>Замеры!V1378</f>
        <v xml:space="preserve"> </v>
      </c>
      <c r="Q1382" s="29" t="str">
        <f>IF(Замеры!T1378=0," ","+")</f>
        <v xml:space="preserve"> </v>
      </c>
      <c r="R1382" s="32">
        <f>Замеры!S1378</f>
        <v>0</v>
      </c>
      <c r="W1382" s="33" t="e">
        <f t="shared" si="42"/>
        <v>#VALUE!</v>
      </c>
      <c r="X1382" s="31" t="s">
        <v>75</v>
      </c>
      <c r="Y1382" s="33" t="e">
        <f t="shared" si="43"/>
        <v>#VALUE!</v>
      </c>
      <c r="Z1382" s="32"/>
    </row>
    <row r="1383" spans="1:26" x14ac:dyDescent="0.3">
      <c r="A1383" s="35">
        <f>IF(Замеры!B1379=0, " ", Замеры!B1379)</f>
        <v>1374</v>
      </c>
      <c r="B1383" s="37" t="str">
        <f>CONCATENATE(Замеры!C1379,Замеры!E1379)</f>
        <v>Группа от QF</v>
      </c>
      <c r="C1383" s="35" t="str">
        <f>IF(Замеры!H1379=0," ", Замеры!H1379)</f>
        <v xml:space="preserve"> </v>
      </c>
      <c r="D1383" s="29" t="str">
        <f>IF(Замеры!T1379=0, " ", Замеры!R1379)</f>
        <v xml:space="preserve"> </v>
      </c>
      <c r="E1383" s="29" t="str">
        <f>CONCATENATE(Замеры!N1379,Замеры!Q1379,Замеры!P1379)</f>
        <v xml:space="preserve"> </v>
      </c>
      <c r="F1383" s="30" t="str">
        <f>IF(Замеры!T1379=0," ","---")</f>
        <v xml:space="preserve"> </v>
      </c>
      <c r="G1383" s="31" t="str">
        <f>IF(Замеры!T1379=0," ",Замеры!I1379)</f>
        <v xml:space="preserve"> </v>
      </c>
      <c r="H1383" s="31" t="str">
        <f>CONCATENATE(Замеры!AE1379,Замеры!U1379,Замеры!AF1379)</f>
        <v>0 0</v>
      </c>
      <c r="I1383" s="29" t="str">
        <f>CONCATENATE(Замеры!AC1379,Замеры!U1379,Замеры!AD1379)</f>
        <v>0 0</v>
      </c>
      <c r="J1383" s="31" t="str">
        <f>IF(Замеры!T1379=0," ",G1383*2.55)</f>
        <v xml:space="preserve"> </v>
      </c>
      <c r="K1383" s="29" t="str">
        <f>IF(Замеры!T1379=0," ",Замеры!AA1379)</f>
        <v xml:space="preserve"> </v>
      </c>
      <c r="L1383" s="29" t="str">
        <f>IF(Замеры!T1379=0," ",Замеры!AB1379)</f>
        <v xml:space="preserve"> </v>
      </c>
      <c r="M1383" s="29" t="str">
        <f>IF(Замеры!T1379=0," ",0.1)</f>
        <v xml:space="preserve"> </v>
      </c>
      <c r="N1383" s="29" t="str">
        <f>IF(Замеры!T1379=0," ",Замеры!T1379)</f>
        <v xml:space="preserve"> </v>
      </c>
      <c r="O1383" s="29" t="str">
        <f>Замеры!U1379</f>
        <v xml:space="preserve"> </v>
      </c>
      <c r="P1383" s="29" t="str">
        <f>Замеры!V1379</f>
        <v xml:space="preserve"> </v>
      </c>
      <c r="Q1383" s="29" t="str">
        <f>IF(Замеры!T1379=0," ","+")</f>
        <v xml:space="preserve"> </v>
      </c>
      <c r="R1383" s="32">
        <f>Замеры!S1379</f>
        <v>0</v>
      </c>
      <c r="W1383" s="33" t="e">
        <f t="shared" si="42"/>
        <v>#VALUE!</v>
      </c>
      <c r="X1383" s="31" t="s">
        <v>75</v>
      </c>
      <c r="Y1383" s="33" t="e">
        <f t="shared" si="43"/>
        <v>#VALUE!</v>
      </c>
      <c r="Z1383" s="32"/>
    </row>
    <row r="1384" spans="1:26" x14ac:dyDescent="0.3">
      <c r="A1384" s="35">
        <f>IF(Замеры!B1380=0, " ", Замеры!B1380)</f>
        <v>1375</v>
      </c>
      <c r="B1384" s="37" t="str">
        <f>CONCATENATE(Замеры!C1380,Замеры!E1380)</f>
        <v>Группа от QF</v>
      </c>
      <c r="C1384" s="35" t="str">
        <f>IF(Замеры!H1380=0," ", Замеры!H1380)</f>
        <v xml:space="preserve"> </v>
      </c>
      <c r="D1384" s="29" t="str">
        <f>IF(Замеры!T1380=0, " ", Замеры!R1380)</f>
        <v xml:space="preserve"> </v>
      </c>
      <c r="E1384" s="29" t="str">
        <f>CONCATENATE(Замеры!N1380,Замеры!Q1380,Замеры!P1380)</f>
        <v xml:space="preserve"> </v>
      </c>
      <c r="F1384" s="30" t="str">
        <f>IF(Замеры!T1380=0," ","---")</f>
        <v xml:space="preserve"> </v>
      </c>
      <c r="G1384" s="31" t="str">
        <f>IF(Замеры!T1380=0," ",Замеры!I1380)</f>
        <v xml:space="preserve"> </v>
      </c>
      <c r="H1384" s="31" t="str">
        <f>CONCATENATE(Замеры!AE1380,Замеры!U1380,Замеры!AF1380)</f>
        <v>0 0</v>
      </c>
      <c r="I1384" s="29" t="str">
        <f>CONCATENATE(Замеры!AC1380,Замеры!U1380,Замеры!AD1380)</f>
        <v>0 0</v>
      </c>
      <c r="J1384" s="31" t="str">
        <f>IF(Замеры!T1380=0," ",G1384*2.55)</f>
        <v xml:space="preserve"> </v>
      </c>
      <c r="K1384" s="29" t="str">
        <f>IF(Замеры!T1380=0," ",Замеры!AA1380)</f>
        <v xml:space="preserve"> </v>
      </c>
      <c r="L1384" s="29" t="str">
        <f>IF(Замеры!T1380=0," ",Замеры!AB1380)</f>
        <v xml:space="preserve"> </v>
      </c>
      <c r="M1384" s="29" t="str">
        <f>IF(Замеры!T1380=0," ",0.1)</f>
        <v xml:space="preserve"> </v>
      </c>
      <c r="N1384" s="29" t="str">
        <f>IF(Замеры!T1380=0," ",Замеры!T1380)</f>
        <v xml:space="preserve"> </v>
      </c>
      <c r="O1384" s="29" t="str">
        <f>Замеры!U1380</f>
        <v xml:space="preserve"> </v>
      </c>
      <c r="P1384" s="29" t="str">
        <f>Замеры!V1380</f>
        <v xml:space="preserve"> </v>
      </c>
      <c r="Q1384" s="29" t="str">
        <f>IF(Замеры!T1380=0," ","+")</f>
        <v xml:space="preserve"> </v>
      </c>
      <c r="R1384" s="32">
        <f>Замеры!S1380</f>
        <v>0</v>
      </c>
      <c r="W1384" s="33" t="e">
        <f t="shared" si="42"/>
        <v>#VALUE!</v>
      </c>
      <c r="X1384" s="31" t="s">
        <v>75</v>
      </c>
      <c r="Y1384" s="33" t="e">
        <f t="shared" si="43"/>
        <v>#VALUE!</v>
      </c>
      <c r="Z1384" s="32"/>
    </row>
    <row r="1385" spans="1:26" x14ac:dyDescent="0.3">
      <c r="A1385" s="35">
        <f>IF(Замеры!B1381=0, " ", Замеры!B1381)</f>
        <v>1376</v>
      </c>
      <c r="B1385" s="37" t="str">
        <f>CONCATENATE(Замеры!C1381,Замеры!E1381)</f>
        <v>Группа от QF</v>
      </c>
      <c r="C1385" s="35" t="str">
        <f>IF(Замеры!H1381=0," ", Замеры!H1381)</f>
        <v xml:space="preserve"> </v>
      </c>
      <c r="D1385" s="29" t="str">
        <f>IF(Замеры!T1381=0, " ", Замеры!R1381)</f>
        <v xml:space="preserve"> </v>
      </c>
      <c r="E1385" s="29" t="str">
        <f>CONCATENATE(Замеры!N1381,Замеры!Q1381,Замеры!P1381)</f>
        <v xml:space="preserve"> </v>
      </c>
      <c r="F1385" s="30" t="str">
        <f>IF(Замеры!T1381=0," ","---")</f>
        <v xml:space="preserve"> </v>
      </c>
      <c r="G1385" s="31" t="str">
        <f>IF(Замеры!T1381=0," ",Замеры!I1381)</f>
        <v xml:space="preserve"> </v>
      </c>
      <c r="H1385" s="31" t="str">
        <f>CONCATENATE(Замеры!AE1381,Замеры!U1381,Замеры!AF1381)</f>
        <v>0 0</v>
      </c>
      <c r="I1385" s="29" t="str">
        <f>CONCATENATE(Замеры!AC1381,Замеры!U1381,Замеры!AD1381)</f>
        <v>0 0</v>
      </c>
      <c r="J1385" s="31" t="str">
        <f>IF(Замеры!T1381=0," ",G1385*2.55)</f>
        <v xml:space="preserve"> </v>
      </c>
      <c r="K1385" s="29" t="str">
        <f>IF(Замеры!T1381=0," ",Замеры!AA1381)</f>
        <v xml:space="preserve"> </v>
      </c>
      <c r="L1385" s="29" t="str">
        <f>IF(Замеры!T1381=0," ",Замеры!AB1381)</f>
        <v xml:space="preserve"> </v>
      </c>
      <c r="M1385" s="29" t="str">
        <f>IF(Замеры!T1381=0," ",0.1)</f>
        <v xml:space="preserve"> </v>
      </c>
      <c r="N1385" s="29" t="str">
        <f>IF(Замеры!T1381=0," ",Замеры!T1381)</f>
        <v xml:space="preserve"> </v>
      </c>
      <c r="O1385" s="29" t="str">
        <f>Замеры!U1381</f>
        <v xml:space="preserve"> </v>
      </c>
      <c r="P1385" s="29" t="str">
        <f>Замеры!V1381</f>
        <v xml:space="preserve"> </v>
      </c>
      <c r="Q1385" s="29" t="str">
        <f>IF(Замеры!T1381=0," ","+")</f>
        <v xml:space="preserve"> </v>
      </c>
      <c r="R1385" s="32">
        <f>Замеры!S1381</f>
        <v>0</v>
      </c>
      <c r="W1385" s="33" t="e">
        <f t="shared" si="42"/>
        <v>#VALUE!</v>
      </c>
      <c r="X1385" s="31" t="s">
        <v>75</v>
      </c>
      <c r="Y1385" s="33" t="e">
        <f t="shared" si="43"/>
        <v>#VALUE!</v>
      </c>
      <c r="Z1385" s="32"/>
    </row>
    <row r="1386" spans="1:26" x14ac:dyDescent="0.3">
      <c r="A1386" s="35">
        <f>IF(Замеры!B1382=0, " ", Замеры!B1382)</f>
        <v>1377</v>
      </c>
      <c r="B1386" s="37" t="str">
        <f>CONCATENATE(Замеры!C1382,Замеры!E1382)</f>
        <v>Группа от QF</v>
      </c>
      <c r="C1386" s="35" t="str">
        <f>IF(Замеры!H1382=0," ", Замеры!H1382)</f>
        <v xml:space="preserve"> </v>
      </c>
      <c r="D1386" s="29" t="str">
        <f>IF(Замеры!T1382=0, " ", Замеры!R1382)</f>
        <v xml:space="preserve"> </v>
      </c>
      <c r="E1386" s="29" t="str">
        <f>CONCATENATE(Замеры!N1382,Замеры!Q1382,Замеры!P1382)</f>
        <v xml:space="preserve"> </v>
      </c>
      <c r="F1386" s="30" t="str">
        <f>IF(Замеры!T1382=0," ","---")</f>
        <v xml:space="preserve"> </v>
      </c>
      <c r="G1386" s="31" t="str">
        <f>IF(Замеры!T1382=0," ",Замеры!I1382)</f>
        <v xml:space="preserve"> </v>
      </c>
      <c r="H1386" s="31" t="str">
        <f>CONCATENATE(Замеры!AE1382,Замеры!U1382,Замеры!AF1382)</f>
        <v>0 0</v>
      </c>
      <c r="I1386" s="29" t="str">
        <f>CONCATENATE(Замеры!AC1382,Замеры!U1382,Замеры!AD1382)</f>
        <v>0 0</v>
      </c>
      <c r="J1386" s="31" t="str">
        <f>IF(Замеры!T1382=0," ",G1386*2.55)</f>
        <v xml:space="preserve"> </v>
      </c>
      <c r="K1386" s="29" t="str">
        <f>IF(Замеры!T1382=0," ",Замеры!AA1382)</f>
        <v xml:space="preserve"> </v>
      </c>
      <c r="L1386" s="29" t="str">
        <f>IF(Замеры!T1382=0," ",Замеры!AB1382)</f>
        <v xml:space="preserve"> </v>
      </c>
      <c r="M1386" s="29" t="str">
        <f>IF(Замеры!T1382=0," ",0.1)</f>
        <v xml:space="preserve"> </v>
      </c>
      <c r="N1386" s="29" t="str">
        <f>IF(Замеры!T1382=0," ",Замеры!T1382)</f>
        <v xml:space="preserve"> </v>
      </c>
      <c r="O1386" s="29" t="str">
        <f>Замеры!U1382</f>
        <v xml:space="preserve"> </v>
      </c>
      <c r="P1386" s="29" t="str">
        <f>Замеры!V1382</f>
        <v xml:space="preserve"> </v>
      </c>
      <c r="Q1386" s="29" t="str">
        <f>IF(Замеры!T1382=0," ","+")</f>
        <v xml:space="preserve"> </v>
      </c>
      <c r="R1386" s="32">
        <f>Замеры!S1382</f>
        <v>0</v>
      </c>
      <c r="W1386" s="33" t="e">
        <f t="shared" si="42"/>
        <v>#VALUE!</v>
      </c>
      <c r="X1386" s="31" t="s">
        <v>75</v>
      </c>
      <c r="Y1386" s="33" t="e">
        <f t="shared" si="43"/>
        <v>#VALUE!</v>
      </c>
      <c r="Z1386" s="32"/>
    </row>
    <row r="1387" spans="1:26" x14ac:dyDescent="0.3">
      <c r="A1387" s="35">
        <f>IF(Замеры!B1383=0, " ", Замеры!B1383)</f>
        <v>1378</v>
      </c>
      <c r="B1387" s="37" t="str">
        <f>CONCATENATE(Замеры!C1383,Замеры!E1383)</f>
        <v>Группа от QF</v>
      </c>
      <c r="C1387" s="35" t="str">
        <f>IF(Замеры!H1383=0," ", Замеры!H1383)</f>
        <v xml:space="preserve"> </v>
      </c>
      <c r="D1387" s="29" t="str">
        <f>IF(Замеры!T1383=0, " ", Замеры!R1383)</f>
        <v xml:space="preserve"> </v>
      </c>
      <c r="E1387" s="29" t="str">
        <f>CONCATENATE(Замеры!N1383,Замеры!Q1383,Замеры!P1383)</f>
        <v xml:space="preserve"> </v>
      </c>
      <c r="F1387" s="30" t="str">
        <f>IF(Замеры!T1383=0," ","---")</f>
        <v xml:space="preserve"> </v>
      </c>
      <c r="G1387" s="31" t="str">
        <f>IF(Замеры!T1383=0," ",Замеры!I1383)</f>
        <v xml:space="preserve"> </v>
      </c>
      <c r="H1387" s="31" t="str">
        <f>CONCATENATE(Замеры!AE1383,Замеры!U1383,Замеры!AF1383)</f>
        <v>0 0</v>
      </c>
      <c r="I1387" s="29" t="str">
        <f>CONCATENATE(Замеры!AC1383,Замеры!U1383,Замеры!AD1383)</f>
        <v>0 0</v>
      </c>
      <c r="J1387" s="31" t="str">
        <f>IF(Замеры!T1383=0," ",G1387*2.55)</f>
        <v xml:space="preserve"> </v>
      </c>
      <c r="K1387" s="29" t="str">
        <f>IF(Замеры!T1383=0," ",Замеры!AA1383)</f>
        <v xml:space="preserve"> </v>
      </c>
      <c r="L1387" s="29" t="str">
        <f>IF(Замеры!T1383=0," ",Замеры!AB1383)</f>
        <v xml:space="preserve"> </v>
      </c>
      <c r="M1387" s="29" t="str">
        <f>IF(Замеры!T1383=0," ",0.1)</f>
        <v xml:space="preserve"> </v>
      </c>
      <c r="N1387" s="29" t="str">
        <f>IF(Замеры!T1383=0," ",Замеры!T1383)</f>
        <v xml:space="preserve"> </v>
      </c>
      <c r="O1387" s="29" t="str">
        <f>Замеры!U1383</f>
        <v xml:space="preserve"> </v>
      </c>
      <c r="P1387" s="29" t="str">
        <f>Замеры!V1383</f>
        <v xml:space="preserve"> </v>
      </c>
      <c r="Q1387" s="29" t="str">
        <f>IF(Замеры!T1383=0," ","+")</f>
        <v xml:space="preserve"> </v>
      </c>
      <c r="R1387" s="32">
        <f>Замеры!S1383</f>
        <v>0</v>
      </c>
      <c r="W1387" s="33" t="e">
        <f t="shared" si="42"/>
        <v>#VALUE!</v>
      </c>
      <c r="X1387" s="31" t="s">
        <v>75</v>
      </c>
      <c r="Y1387" s="33" t="e">
        <f t="shared" si="43"/>
        <v>#VALUE!</v>
      </c>
      <c r="Z1387" s="32"/>
    </row>
    <row r="1388" spans="1:26" x14ac:dyDescent="0.3">
      <c r="A1388" s="35">
        <f>IF(Замеры!B1384=0, " ", Замеры!B1384)</f>
        <v>1379</v>
      </c>
      <c r="B1388" s="37" t="str">
        <f>CONCATENATE(Замеры!C1384,Замеры!E1384)</f>
        <v>Группа от QF</v>
      </c>
      <c r="C1388" s="35" t="str">
        <f>IF(Замеры!H1384=0," ", Замеры!H1384)</f>
        <v xml:space="preserve"> </v>
      </c>
      <c r="D1388" s="29" t="str">
        <f>IF(Замеры!T1384=0, " ", Замеры!R1384)</f>
        <v xml:space="preserve"> </v>
      </c>
      <c r="E1388" s="29" t="str">
        <f>CONCATENATE(Замеры!N1384,Замеры!Q1384,Замеры!P1384)</f>
        <v xml:space="preserve"> </v>
      </c>
      <c r="F1388" s="30" t="str">
        <f>IF(Замеры!T1384=0," ","---")</f>
        <v xml:space="preserve"> </v>
      </c>
      <c r="G1388" s="31" t="str">
        <f>IF(Замеры!T1384=0," ",Замеры!I1384)</f>
        <v xml:space="preserve"> </v>
      </c>
      <c r="H1388" s="31" t="str">
        <f>CONCATENATE(Замеры!AE1384,Замеры!U1384,Замеры!AF1384)</f>
        <v>0 0</v>
      </c>
      <c r="I1388" s="29" t="str">
        <f>CONCATENATE(Замеры!AC1384,Замеры!U1384,Замеры!AD1384)</f>
        <v>0 0</v>
      </c>
      <c r="J1388" s="31" t="str">
        <f>IF(Замеры!T1384=0," ",G1388*2.55)</f>
        <v xml:space="preserve"> </v>
      </c>
      <c r="K1388" s="29" t="str">
        <f>IF(Замеры!T1384=0," ",Замеры!AA1384)</f>
        <v xml:space="preserve"> </v>
      </c>
      <c r="L1388" s="29" t="str">
        <f>IF(Замеры!T1384=0," ",Замеры!AB1384)</f>
        <v xml:space="preserve"> </v>
      </c>
      <c r="M1388" s="29" t="str">
        <f>IF(Замеры!T1384=0," ",0.1)</f>
        <v xml:space="preserve"> </v>
      </c>
      <c r="N1388" s="29" t="str">
        <f>IF(Замеры!T1384=0," ",Замеры!T1384)</f>
        <v xml:space="preserve"> </v>
      </c>
      <c r="O1388" s="29" t="str">
        <f>Замеры!U1384</f>
        <v xml:space="preserve"> </v>
      </c>
      <c r="P1388" s="29" t="str">
        <f>Замеры!V1384</f>
        <v xml:space="preserve"> </v>
      </c>
      <c r="Q1388" s="29" t="str">
        <f>IF(Замеры!T1384=0," ","+")</f>
        <v xml:space="preserve"> </v>
      </c>
      <c r="R1388" s="32">
        <f>Замеры!S1384</f>
        <v>0</v>
      </c>
      <c r="W1388" s="33" t="e">
        <f t="shared" si="42"/>
        <v>#VALUE!</v>
      </c>
      <c r="X1388" s="31" t="s">
        <v>75</v>
      </c>
      <c r="Y1388" s="33" t="e">
        <f t="shared" si="43"/>
        <v>#VALUE!</v>
      </c>
      <c r="Z1388" s="32"/>
    </row>
    <row r="1389" spans="1:26" x14ac:dyDescent="0.3">
      <c r="A1389" s="35">
        <f>IF(Замеры!B1385=0, " ", Замеры!B1385)</f>
        <v>1380</v>
      </c>
      <c r="B1389" s="37" t="str">
        <f>CONCATENATE(Замеры!C1385,Замеры!E1385)</f>
        <v>Группа от QF</v>
      </c>
      <c r="C1389" s="35" t="str">
        <f>IF(Замеры!H1385=0," ", Замеры!H1385)</f>
        <v xml:space="preserve"> </v>
      </c>
      <c r="D1389" s="29" t="str">
        <f>IF(Замеры!T1385=0, " ", Замеры!R1385)</f>
        <v xml:space="preserve"> </v>
      </c>
      <c r="E1389" s="29" t="str">
        <f>CONCATENATE(Замеры!N1385,Замеры!Q1385,Замеры!P1385)</f>
        <v xml:space="preserve"> </v>
      </c>
      <c r="F1389" s="30" t="str">
        <f>IF(Замеры!T1385=0," ","---")</f>
        <v xml:space="preserve"> </v>
      </c>
      <c r="G1389" s="31" t="str">
        <f>IF(Замеры!T1385=0," ",Замеры!I1385)</f>
        <v xml:space="preserve"> </v>
      </c>
      <c r="H1389" s="31" t="str">
        <f>CONCATENATE(Замеры!AE1385,Замеры!U1385,Замеры!AF1385)</f>
        <v>0 0</v>
      </c>
      <c r="I1389" s="29" t="str">
        <f>CONCATENATE(Замеры!AC1385,Замеры!U1385,Замеры!AD1385)</f>
        <v>0 0</v>
      </c>
      <c r="J1389" s="31" t="str">
        <f>IF(Замеры!T1385=0," ",G1389*2.55)</f>
        <v xml:space="preserve"> </v>
      </c>
      <c r="K1389" s="29" t="str">
        <f>IF(Замеры!T1385=0," ",Замеры!AA1385)</f>
        <v xml:space="preserve"> </v>
      </c>
      <c r="L1389" s="29" t="str">
        <f>IF(Замеры!T1385=0," ",Замеры!AB1385)</f>
        <v xml:space="preserve"> </v>
      </c>
      <c r="M1389" s="29" t="str">
        <f>IF(Замеры!T1385=0," ",0.1)</f>
        <v xml:space="preserve"> </v>
      </c>
      <c r="N1389" s="29" t="str">
        <f>IF(Замеры!T1385=0," ",Замеры!T1385)</f>
        <v xml:space="preserve"> </v>
      </c>
      <c r="O1389" s="29" t="str">
        <f>Замеры!U1385</f>
        <v xml:space="preserve"> </v>
      </c>
      <c r="P1389" s="29" t="str">
        <f>Замеры!V1385</f>
        <v xml:space="preserve"> </v>
      </c>
      <c r="Q1389" s="29" t="str">
        <f>IF(Замеры!T1385=0," ","+")</f>
        <v xml:space="preserve"> </v>
      </c>
      <c r="R1389" s="32">
        <f>Замеры!S1385</f>
        <v>0</v>
      </c>
      <c r="W1389" s="33" t="e">
        <f t="shared" si="42"/>
        <v>#VALUE!</v>
      </c>
      <c r="X1389" s="31" t="s">
        <v>75</v>
      </c>
      <c r="Y1389" s="33" t="e">
        <f t="shared" si="43"/>
        <v>#VALUE!</v>
      </c>
      <c r="Z1389" s="32"/>
    </row>
    <row r="1390" spans="1:26" x14ac:dyDescent="0.3">
      <c r="A1390" s="35">
        <f>IF(Замеры!B1386=0, " ", Замеры!B1386)</f>
        <v>1381</v>
      </c>
      <c r="B1390" s="37" t="str">
        <f>CONCATENATE(Замеры!C1386,Замеры!E1386)</f>
        <v>Группа от QF</v>
      </c>
      <c r="C1390" s="35" t="str">
        <f>IF(Замеры!H1386=0," ", Замеры!H1386)</f>
        <v xml:space="preserve"> </v>
      </c>
      <c r="D1390" s="29" t="str">
        <f>IF(Замеры!T1386=0, " ", Замеры!R1386)</f>
        <v xml:space="preserve"> </v>
      </c>
      <c r="E1390" s="29" t="str">
        <f>CONCATENATE(Замеры!N1386,Замеры!Q1386,Замеры!P1386)</f>
        <v xml:space="preserve"> </v>
      </c>
      <c r="F1390" s="30" t="str">
        <f>IF(Замеры!T1386=0," ","---")</f>
        <v xml:space="preserve"> </v>
      </c>
      <c r="G1390" s="31" t="str">
        <f>IF(Замеры!T1386=0," ",Замеры!I1386)</f>
        <v xml:space="preserve"> </v>
      </c>
      <c r="H1390" s="31" t="str">
        <f>CONCATENATE(Замеры!AE1386,Замеры!U1386,Замеры!AF1386)</f>
        <v>0 0</v>
      </c>
      <c r="I1390" s="29" t="str">
        <f>CONCATENATE(Замеры!AC1386,Замеры!U1386,Замеры!AD1386)</f>
        <v>0 0</v>
      </c>
      <c r="J1390" s="31" t="str">
        <f>IF(Замеры!T1386=0," ",G1390*2.55)</f>
        <v xml:space="preserve"> </v>
      </c>
      <c r="K1390" s="29" t="str">
        <f>IF(Замеры!T1386=0," ",Замеры!AA1386)</f>
        <v xml:space="preserve"> </v>
      </c>
      <c r="L1390" s="29" t="str">
        <f>IF(Замеры!T1386=0," ",Замеры!AB1386)</f>
        <v xml:space="preserve"> </v>
      </c>
      <c r="M1390" s="29" t="str">
        <f>IF(Замеры!T1386=0," ",0.1)</f>
        <v xml:space="preserve"> </v>
      </c>
      <c r="N1390" s="29" t="str">
        <f>IF(Замеры!T1386=0," ",Замеры!T1386)</f>
        <v xml:space="preserve"> </v>
      </c>
      <c r="O1390" s="29" t="str">
        <f>Замеры!U1386</f>
        <v xml:space="preserve"> </v>
      </c>
      <c r="P1390" s="29" t="str">
        <f>Замеры!V1386</f>
        <v xml:space="preserve"> </v>
      </c>
      <c r="Q1390" s="29" t="str">
        <f>IF(Замеры!T1386=0," ","+")</f>
        <v xml:space="preserve"> </v>
      </c>
      <c r="R1390" s="32">
        <f>Замеры!S1386</f>
        <v>0</v>
      </c>
      <c r="W1390" s="33" t="e">
        <f t="shared" si="42"/>
        <v>#VALUE!</v>
      </c>
      <c r="X1390" s="31" t="s">
        <v>75</v>
      </c>
      <c r="Y1390" s="33" t="e">
        <f t="shared" si="43"/>
        <v>#VALUE!</v>
      </c>
      <c r="Z1390" s="32"/>
    </row>
    <row r="1391" spans="1:26" x14ac:dyDescent="0.3">
      <c r="A1391" s="35">
        <f>IF(Замеры!B1387=0, " ", Замеры!B1387)</f>
        <v>1382</v>
      </c>
      <c r="B1391" s="37" t="str">
        <f>CONCATENATE(Замеры!C1387,Замеры!E1387)</f>
        <v>Группа от QF</v>
      </c>
      <c r="C1391" s="35" t="str">
        <f>IF(Замеры!H1387=0," ", Замеры!H1387)</f>
        <v xml:space="preserve"> </v>
      </c>
      <c r="D1391" s="29" t="str">
        <f>IF(Замеры!T1387=0, " ", Замеры!R1387)</f>
        <v xml:space="preserve"> </v>
      </c>
      <c r="E1391" s="29" t="str">
        <f>CONCATENATE(Замеры!N1387,Замеры!Q1387,Замеры!P1387)</f>
        <v xml:space="preserve"> </v>
      </c>
      <c r="F1391" s="30" t="str">
        <f>IF(Замеры!T1387=0," ","---")</f>
        <v xml:space="preserve"> </v>
      </c>
      <c r="G1391" s="31" t="str">
        <f>IF(Замеры!T1387=0," ",Замеры!I1387)</f>
        <v xml:space="preserve"> </v>
      </c>
      <c r="H1391" s="31" t="str">
        <f>CONCATENATE(Замеры!AE1387,Замеры!U1387,Замеры!AF1387)</f>
        <v>0 0</v>
      </c>
      <c r="I1391" s="29" t="str">
        <f>CONCATENATE(Замеры!AC1387,Замеры!U1387,Замеры!AD1387)</f>
        <v>0 0</v>
      </c>
      <c r="J1391" s="31" t="str">
        <f>IF(Замеры!T1387=0," ",G1391*2.55)</f>
        <v xml:space="preserve"> </v>
      </c>
      <c r="K1391" s="29" t="str">
        <f>IF(Замеры!T1387=0," ",Замеры!AA1387)</f>
        <v xml:space="preserve"> </v>
      </c>
      <c r="L1391" s="29" t="str">
        <f>IF(Замеры!T1387=0," ",Замеры!AB1387)</f>
        <v xml:space="preserve"> </v>
      </c>
      <c r="M1391" s="29" t="str">
        <f>IF(Замеры!T1387=0," ",0.1)</f>
        <v xml:space="preserve"> </v>
      </c>
      <c r="N1391" s="29" t="str">
        <f>IF(Замеры!T1387=0," ",Замеры!T1387)</f>
        <v xml:space="preserve"> </v>
      </c>
      <c r="O1391" s="29" t="str">
        <f>Замеры!U1387</f>
        <v xml:space="preserve"> </v>
      </c>
      <c r="P1391" s="29" t="str">
        <f>Замеры!V1387</f>
        <v xml:space="preserve"> </v>
      </c>
      <c r="Q1391" s="29" t="str">
        <f>IF(Замеры!T1387=0," ","+")</f>
        <v xml:space="preserve"> </v>
      </c>
      <c r="R1391" s="32">
        <f>Замеры!S1387</f>
        <v>0</v>
      </c>
      <c r="W1391" s="33" t="e">
        <f t="shared" si="42"/>
        <v>#VALUE!</v>
      </c>
      <c r="X1391" s="31" t="s">
        <v>75</v>
      </c>
      <c r="Y1391" s="33" t="e">
        <f t="shared" si="43"/>
        <v>#VALUE!</v>
      </c>
      <c r="Z1391" s="32"/>
    </row>
    <row r="1392" spans="1:26" x14ac:dyDescent="0.3">
      <c r="A1392" s="35">
        <f>IF(Замеры!B1388=0, " ", Замеры!B1388)</f>
        <v>1383</v>
      </c>
      <c r="B1392" s="37" t="str">
        <f>CONCATENATE(Замеры!C1388,Замеры!E1388)</f>
        <v>Группа от QF</v>
      </c>
      <c r="C1392" s="35" t="str">
        <f>IF(Замеры!H1388=0," ", Замеры!H1388)</f>
        <v xml:space="preserve"> </v>
      </c>
      <c r="D1392" s="29" t="str">
        <f>IF(Замеры!T1388=0, " ", Замеры!R1388)</f>
        <v xml:space="preserve"> </v>
      </c>
      <c r="E1392" s="29" t="str">
        <f>CONCATENATE(Замеры!N1388,Замеры!Q1388,Замеры!P1388)</f>
        <v xml:space="preserve"> </v>
      </c>
      <c r="F1392" s="30" t="str">
        <f>IF(Замеры!T1388=0," ","---")</f>
        <v xml:space="preserve"> </v>
      </c>
      <c r="G1392" s="31" t="str">
        <f>IF(Замеры!T1388=0," ",Замеры!I1388)</f>
        <v xml:space="preserve"> </v>
      </c>
      <c r="H1392" s="31" t="str">
        <f>CONCATENATE(Замеры!AE1388,Замеры!U1388,Замеры!AF1388)</f>
        <v>0 0</v>
      </c>
      <c r="I1392" s="29" t="str">
        <f>CONCATENATE(Замеры!AC1388,Замеры!U1388,Замеры!AD1388)</f>
        <v>0 0</v>
      </c>
      <c r="J1392" s="31" t="str">
        <f>IF(Замеры!T1388=0," ",G1392*2.55)</f>
        <v xml:space="preserve"> </v>
      </c>
      <c r="K1392" s="29" t="str">
        <f>IF(Замеры!T1388=0," ",Замеры!AA1388)</f>
        <v xml:space="preserve"> </v>
      </c>
      <c r="L1392" s="29" t="str">
        <f>IF(Замеры!T1388=0," ",Замеры!AB1388)</f>
        <v xml:space="preserve"> </v>
      </c>
      <c r="M1392" s="29" t="str">
        <f>IF(Замеры!T1388=0," ",0.1)</f>
        <v xml:space="preserve"> </v>
      </c>
      <c r="N1392" s="29" t="str">
        <f>IF(Замеры!T1388=0," ",Замеры!T1388)</f>
        <v xml:space="preserve"> </v>
      </c>
      <c r="O1392" s="29" t="str">
        <f>Замеры!U1388</f>
        <v xml:space="preserve"> </v>
      </c>
      <c r="P1392" s="29" t="str">
        <f>Замеры!V1388</f>
        <v xml:space="preserve"> </v>
      </c>
      <c r="Q1392" s="29" t="str">
        <f>IF(Замеры!T1388=0," ","+")</f>
        <v xml:space="preserve"> </v>
      </c>
      <c r="R1392" s="32">
        <f>Замеры!S1388</f>
        <v>0</v>
      </c>
      <c r="W1392" s="33" t="e">
        <f t="shared" si="42"/>
        <v>#VALUE!</v>
      </c>
      <c r="X1392" s="31" t="s">
        <v>75</v>
      </c>
      <c r="Y1392" s="33" t="e">
        <f t="shared" si="43"/>
        <v>#VALUE!</v>
      </c>
      <c r="Z1392" s="32"/>
    </row>
    <row r="1393" spans="1:26" x14ac:dyDescent="0.3">
      <c r="A1393" s="35">
        <f>IF(Замеры!B1389=0, " ", Замеры!B1389)</f>
        <v>1384</v>
      </c>
      <c r="B1393" s="37" t="str">
        <f>CONCATENATE(Замеры!C1389,Замеры!E1389)</f>
        <v>Группа от QF</v>
      </c>
      <c r="C1393" s="35" t="str">
        <f>IF(Замеры!H1389=0," ", Замеры!H1389)</f>
        <v xml:space="preserve"> </v>
      </c>
      <c r="D1393" s="29" t="str">
        <f>IF(Замеры!T1389=0, " ", Замеры!R1389)</f>
        <v xml:space="preserve"> </v>
      </c>
      <c r="E1393" s="29" t="str">
        <f>CONCATENATE(Замеры!N1389,Замеры!Q1389,Замеры!P1389)</f>
        <v xml:space="preserve"> </v>
      </c>
      <c r="F1393" s="30" t="str">
        <f>IF(Замеры!T1389=0," ","---")</f>
        <v xml:space="preserve"> </v>
      </c>
      <c r="G1393" s="31" t="str">
        <f>IF(Замеры!T1389=0," ",Замеры!I1389)</f>
        <v xml:space="preserve"> </v>
      </c>
      <c r="H1393" s="31" t="str">
        <f>CONCATENATE(Замеры!AE1389,Замеры!U1389,Замеры!AF1389)</f>
        <v>0 0</v>
      </c>
      <c r="I1393" s="29" t="str">
        <f>CONCATENATE(Замеры!AC1389,Замеры!U1389,Замеры!AD1389)</f>
        <v>0 0</v>
      </c>
      <c r="J1393" s="31" t="str">
        <f>IF(Замеры!T1389=0," ",G1393*2.55)</f>
        <v xml:space="preserve"> </v>
      </c>
      <c r="K1393" s="29" t="str">
        <f>IF(Замеры!T1389=0," ",Замеры!AA1389)</f>
        <v xml:space="preserve"> </v>
      </c>
      <c r="L1393" s="29" t="str">
        <f>IF(Замеры!T1389=0," ",Замеры!AB1389)</f>
        <v xml:space="preserve"> </v>
      </c>
      <c r="M1393" s="29" t="str">
        <f>IF(Замеры!T1389=0," ",0.1)</f>
        <v xml:space="preserve"> </v>
      </c>
      <c r="N1393" s="29" t="str">
        <f>IF(Замеры!T1389=0," ",Замеры!T1389)</f>
        <v xml:space="preserve"> </v>
      </c>
      <c r="O1393" s="29" t="str">
        <f>Замеры!U1389</f>
        <v xml:space="preserve"> </v>
      </c>
      <c r="P1393" s="29" t="str">
        <f>Замеры!V1389</f>
        <v xml:space="preserve"> </v>
      </c>
      <c r="Q1393" s="29" t="str">
        <f>IF(Замеры!T1389=0," ","+")</f>
        <v xml:space="preserve"> </v>
      </c>
      <c r="R1393" s="32">
        <f>Замеры!S1389</f>
        <v>0</v>
      </c>
      <c r="W1393" s="33" t="e">
        <f t="shared" si="42"/>
        <v>#VALUE!</v>
      </c>
      <c r="X1393" s="31" t="s">
        <v>75</v>
      </c>
      <c r="Y1393" s="33" t="e">
        <f t="shared" si="43"/>
        <v>#VALUE!</v>
      </c>
      <c r="Z1393" s="32"/>
    </row>
    <row r="1394" spans="1:26" x14ac:dyDescent="0.3">
      <c r="A1394" s="35">
        <f>IF(Замеры!B1390=0, " ", Замеры!B1390)</f>
        <v>1385</v>
      </c>
      <c r="B1394" s="37" t="str">
        <f>CONCATENATE(Замеры!C1390,Замеры!E1390)</f>
        <v>Группа от QF</v>
      </c>
      <c r="C1394" s="35" t="str">
        <f>IF(Замеры!H1390=0," ", Замеры!H1390)</f>
        <v xml:space="preserve"> </v>
      </c>
      <c r="D1394" s="29" t="str">
        <f>IF(Замеры!T1390=0, " ", Замеры!R1390)</f>
        <v xml:space="preserve"> </v>
      </c>
      <c r="E1394" s="29" t="str">
        <f>CONCATENATE(Замеры!N1390,Замеры!Q1390,Замеры!P1390)</f>
        <v xml:space="preserve"> </v>
      </c>
      <c r="F1394" s="30" t="str">
        <f>IF(Замеры!T1390=0," ","---")</f>
        <v xml:space="preserve"> </v>
      </c>
      <c r="G1394" s="31" t="str">
        <f>IF(Замеры!T1390=0," ",Замеры!I1390)</f>
        <v xml:space="preserve"> </v>
      </c>
      <c r="H1394" s="31" t="str">
        <f>CONCATENATE(Замеры!AE1390,Замеры!U1390,Замеры!AF1390)</f>
        <v>0 0</v>
      </c>
      <c r="I1394" s="29" t="str">
        <f>CONCATENATE(Замеры!AC1390,Замеры!U1390,Замеры!AD1390)</f>
        <v>0 0</v>
      </c>
      <c r="J1394" s="31" t="str">
        <f>IF(Замеры!T1390=0," ",G1394*2.55)</f>
        <v xml:space="preserve"> </v>
      </c>
      <c r="K1394" s="29" t="str">
        <f>IF(Замеры!T1390=0," ",Замеры!AA1390)</f>
        <v xml:space="preserve"> </v>
      </c>
      <c r="L1394" s="29" t="str">
        <f>IF(Замеры!T1390=0," ",Замеры!AB1390)</f>
        <v xml:space="preserve"> </v>
      </c>
      <c r="M1394" s="29" t="str">
        <f>IF(Замеры!T1390=0," ",0.1)</f>
        <v xml:space="preserve"> </v>
      </c>
      <c r="N1394" s="29" t="str">
        <f>IF(Замеры!T1390=0," ",Замеры!T1390)</f>
        <v xml:space="preserve"> </v>
      </c>
      <c r="O1394" s="29" t="str">
        <f>Замеры!U1390</f>
        <v xml:space="preserve"> </v>
      </c>
      <c r="P1394" s="29" t="str">
        <f>Замеры!V1390</f>
        <v xml:space="preserve"> </v>
      </c>
      <c r="Q1394" s="29" t="str">
        <f>IF(Замеры!T1390=0," ","+")</f>
        <v xml:space="preserve"> </v>
      </c>
      <c r="R1394" s="32">
        <f>Замеры!S1390</f>
        <v>0</v>
      </c>
      <c r="W1394" s="33" t="e">
        <f t="shared" si="42"/>
        <v>#VALUE!</v>
      </c>
      <c r="X1394" s="31" t="s">
        <v>75</v>
      </c>
      <c r="Y1394" s="33" t="e">
        <f t="shared" si="43"/>
        <v>#VALUE!</v>
      </c>
      <c r="Z1394" s="32"/>
    </row>
    <row r="1395" spans="1:26" x14ac:dyDescent="0.3">
      <c r="A1395" s="35">
        <f>IF(Замеры!B1391=0, " ", Замеры!B1391)</f>
        <v>1386</v>
      </c>
      <c r="B1395" s="37" t="str">
        <f>CONCATENATE(Замеры!C1391,Замеры!E1391)</f>
        <v>Группа от QF</v>
      </c>
      <c r="C1395" s="35" t="str">
        <f>IF(Замеры!H1391=0," ", Замеры!H1391)</f>
        <v xml:space="preserve"> </v>
      </c>
      <c r="D1395" s="29" t="str">
        <f>IF(Замеры!T1391=0, " ", Замеры!R1391)</f>
        <v xml:space="preserve"> </v>
      </c>
      <c r="E1395" s="29" t="str">
        <f>CONCATENATE(Замеры!N1391,Замеры!Q1391,Замеры!P1391)</f>
        <v xml:space="preserve"> </v>
      </c>
      <c r="F1395" s="30" t="str">
        <f>IF(Замеры!T1391=0," ","---")</f>
        <v xml:space="preserve"> </v>
      </c>
      <c r="G1395" s="31" t="str">
        <f>IF(Замеры!T1391=0," ",Замеры!I1391)</f>
        <v xml:space="preserve"> </v>
      </c>
      <c r="H1395" s="31" t="str">
        <f>CONCATENATE(Замеры!AE1391,Замеры!U1391,Замеры!AF1391)</f>
        <v>0 0</v>
      </c>
      <c r="I1395" s="29" t="str">
        <f>CONCATENATE(Замеры!AC1391,Замеры!U1391,Замеры!AD1391)</f>
        <v>0 0</v>
      </c>
      <c r="J1395" s="31" t="str">
        <f>IF(Замеры!T1391=0," ",G1395*2.55)</f>
        <v xml:space="preserve"> </v>
      </c>
      <c r="K1395" s="29" t="str">
        <f>IF(Замеры!T1391=0," ",Замеры!AA1391)</f>
        <v xml:space="preserve"> </v>
      </c>
      <c r="L1395" s="29" t="str">
        <f>IF(Замеры!T1391=0," ",Замеры!AB1391)</f>
        <v xml:space="preserve"> </v>
      </c>
      <c r="M1395" s="29" t="str">
        <f>IF(Замеры!T1391=0," ",0.1)</f>
        <v xml:space="preserve"> </v>
      </c>
      <c r="N1395" s="29" t="str">
        <f>IF(Замеры!T1391=0," ",Замеры!T1391)</f>
        <v xml:space="preserve"> </v>
      </c>
      <c r="O1395" s="29" t="str">
        <f>Замеры!U1391</f>
        <v xml:space="preserve"> </v>
      </c>
      <c r="P1395" s="29" t="str">
        <f>Замеры!V1391</f>
        <v xml:space="preserve"> </v>
      </c>
      <c r="Q1395" s="29" t="str">
        <f>IF(Замеры!T1391=0," ","+")</f>
        <v xml:space="preserve"> </v>
      </c>
      <c r="R1395" s="32">
        <f>Замеры!S1391</f>
        <v>0</v>
      </c>
      <c r="W1395" s="33" t="e">
        <f t="shared" si="42"/>
        <v>#VALUE!</v>
      </c>
      <c r="X1395" s="31" t="s">
        <v>75</v>
      </c>
      <c r="Y1395" s="33" t="e">
        <f t="shared" si="43"/>
        <v>#VALUE!</v>
      </c>
      <c r="Z1395" s="32"/>
    </row>
    <row r="1396" spans="1:26" x14ac:dyDescent="0.3">
      <c r="A1396" s="35">
        <f>IF(Замеры!B1392=0, " ", Замеры!B1392)</f>
        <v>1387</v>
      </c>
      <c r="B1396" s="37" t="str">
        <f>CONCATENATE(Замеры!C1392,Замеры!E1392)</f>
        <v>Группа от QF</v>
      </c>
      <c r="C1396" s="35" t="str">
        <f>IF(Замеры!H1392=0," ", Замеры!H1392)</f>
        <v xml:space="preserve"> </v>
      </c>
      <c r="D1396" s="29" t="str">
        <f>IF(Замеры!T1392=0, " ", Замеры!R1392)</f>
        <v xml:space="preserve"> </v>
      </c>
      <c r="E1396" s="29" t="str">
        <f>CONCATENATE(Замеры!N1392,Замеры!Q1392,Замеры!P1392)</f>
        <v xml:space="preserve"> </v>
      </c>
      <c r="F1396" s="30" t="str">
        <f>IF(Замеры!T1392=0," ","---")</f>
        <v xml:space="preserve"> </v>
      </c>
      <c r="G1396" s="31" t="str">
        <f>IF(Замеры!T1392=0," ",Замеры!I1392)</f>
        <v xml:space="preserve"> </v>
      </c>
      <c r="H1396" s="31" t="str">
        <f>CONCATENATE(Замеры!AE1392,Замеры!U1392,Замеры!AF1392)</f>
        <v>0 0</v>
      </c>
      <c r="I1396" s="29" t="str">
        <f>CONCATENATE(Замеры!AC1392,Замеры!U1392,Замеры!AD1392)</f>
        <v>0 0</v>
      </c>
      <c r="J1396" s="31" t="str">
        <f>IF(Замеры!T1392=0," ",G1396*2.55)</f>
        <v xml:space="preserve"> </v>
      </c>
      <c r="K1396" s="29" t="str">
        <f>IF(Замеры!T1392=0," ",Замеры!AA1392)</f>
        <v xml:space="preserve"> </v>
      </c>
      <c r="L1396" s="29" t="str">
        <f>IF(Замеры!T1392=0," ",Замеры!AB1392)</f>
        <v xml:space="preserve"> </v>
      </c>
      <c r="M1396" s="29" t="str">
        <f>IF(Замеры!T1392=0," ",0.1)</f>
        <v xml:space="preserve"> </v>
      </c>
      <c r="N1396" s="29" t="str">
        <f>IF(Замеры!T1392=0," ",Замеры!T1392)</f>
        <v xml:space="preserve"> </v>
      </c>
      <c r="O1396" s="29" t="str">
        <f>Замеры!U1392</f>
        <v xml:space="preserve"> </v>
      </c>
      <c r="P1396" s="29" t="str">
        <f>Замеры!V1392</f>
        <v xml:space="preserve"> </v>
      </c>
      <c r="Q1396" s="29" t="str">
        <f>IF(Замеры!T1392=0," ","+")</f>
        <v xml:space="preserve"> </v>
      </c>
      <c r="R1396" s="32">
        <f>Замеры!S1392</f>
        <v>0</v>
      </c>
      <c r="W1396" s="33" t="e">
        <f t="shared" si="42"/>
        <v>#VALUE!</v>
      </c>
      <c r="X1396" s="31" t="s">
        <v>75</v>
      </c>
      <c r="Y1396" s="33" t="e">
        <f t="shared" si="43"/>
        <v>#VALUE!</v>
      </c>
      <c r="Z1396" s="32"/>
    </row>
    <row r="1397" spans="1:26" x14ac:dyDescent="0.3">
      <c r="A1397" s="35">
        <f>IF(Замеры!B1393=0, " ", Замеры!B1393)</f>
        <v>1388</v>
      </c>
      <c r="B1397" s="37" t="str">
        <f>CONCATENATE(Замеры!C1393,Замеры!E1393)</f>
        <v>Группа от QF</v>
      </c>
      <c r="C1397" s="35" t="str">
        <f>IF(Замеры!H1393=0," ", Замеры!H1393)</f>
        <v xml:space="preserve"> </v>
      </c>
      <c r="D1397" s="29" t="str">
        <f>IF(Замеры!T1393=0, " ", Замеры!R1393)</f>
        <v xml:space="preserve"> </v>
      </c>
      <c r="E1397" s="29" t="str">
        <f>CONCATENATE(Замеры!N1393,Замеры!Q1393,Замеры!P1393)</f>
        <v xml:space="preserve"> </v>
      </c>
      <c r="F1397" s="30" t="str">
        <f>IF(Замеры!T1393=0," ","---")</f>
        <v xml:space="preserve"> </v>
      </c>
      <c r="G1397" s="31" t="str">
        <f>IF(Замеры!T1393=0," ",Замеры!I1393)</f>
        <v xml:space="preserve"> </v>
      </c>
      <c r="H1397" s="31" t="str">
        <f>CONCATENATE(Замеры!AE1393,Замеры!U1393,Замеры!AF1393)</f>
        <v>0 0</v>
      </c>
      <c r="I1397" s="29" t="str">
        <f>CONCATENATE(Замеры!AC1393,Замеры!U1393,Замеры!AD1393)</f>
        <v>0 0</v>
      </c>
      <c r="J1397" s="31" t="str">
        <f>IF(Замеры!T1393=0," ",G1397*2.55)</f>
        <v xml:space="preserve"> </v>
      </c>
      <c r="K1397" s="29" t="str">
        <f>IF(Замеры!T1393=0," ",Замеры!AA1393)</f>
        <v xml:space="preserve"> </v>
      </c>
      <c r="L1397" s="29" t="str">
        <f>IF(Замеры!T1393=0," ",Замеры!AB1393)</f>
        <v xml:space="preserve"> </v>
      </c>
      <c r="M1397" s="29" t="str">
        <f>IF(Замеры!T1393=0," ",0.1)</f>
        <v xml:space="preserve"> </v>
      </c>
      <c r="N1397" s="29" t="str">
        <f>IF(Замеры!T1393=0," ",Замеры!T1393)</f>
        <v xml:space="preserve"> </v>
      </c>
      <c r="O1397" s="29" t="str">
        <f>Замеры!U1393</f>
        <v xml:space="preserve"> </v>
      </c>
      <c r="P1397" s="29" t="str">
        <f>Замеры!V1393</f>
        <v xml:space="preserve"> </v>
      </c>
      <c r="Q1397" s="29" t="str">
        <f>IF(Замеры!T1393=0," ","+")</f>
        <v xml:space="preserve"> </v>
      </c>
      <c r="R1397" s="32">
        <f>Замеры!S1393</f>
        <v>0</v>
      </c>
      <c r="W1397" s="33" t="e">
        <f t="shared" si="42"/>
        <v>#VALUE!</v>
      </c>
      <c r="X1397" s="31" t="s">
        <v>75</v>
      </c>
      <c r="Y1397" s="33" t="e">
        <f t="shared" si="43"/>
        <v>#VALUE!</v>
      </c>
      <c r="Z1397" s="32"/>
    </row>
    <row r="1398" spans="1:26" x14ac:dyDescent="0.3">
      <c r="A1398" s="35">
        <f>IF(Замеры!B1394=0, " ", Замеры!B1394)</f>
        <v>1389</v>
      </c>
      <c r="B1398" s="37" t="str">
        <f>CONCATENATE(Замеры!C1394,Замеры!E1394)</f>
        <v>Группа от QF</v>
      </c>
      <c r="C1398" s="35" t="str">
        <f>IF(Замеры!H1394=0," ", Замеры!H1394)</f>
        <v xml:space="preserve"> </v>
      </c>
      <c r="D1398" s="29" t="str">
        <f>IF(Замеры!T1394=0, " ", Замеры!R1394)</f>
        <v xml:space="preserve"> </v>
      </c>
      <c r="E1398" s="29" t="str">
        <f>CONCATENATE(Замеры!N1394,Замеры!Q1394,Замеры!P1394)</f>
        <v xml:space="preserve"> </v>
      </c>
      <c r="F1398" s="30" t="str">
        <f>IF(Замеры!T1394=0," ","---")</f>
        <v xml:space="preserve"> </v>
      </c>
      <c r="G1398" s="31" t="str">
        <f>IF(Замеры!T1394=0," ",Замеры!I1394)</f>
        <v xml:space="preserve"> </v>
      </c>
      <c r="H1398" s="31" t="str">
        <f>CONCATENATE(Замеры!AE1394,Замеры!U1394,Замеры!AF1394)</f>
        <v>0 0</v>
      </c>
      <c r="I1398" s="29" t="str">
        <f>CONCATENATE(Замеры!AC1394,Замеры!U1394,Замеры!AD1394)</f>
        <v>0 0</v>
      </c>
      <c r="J1398" s="31" t="str">
        <f>IF(Замеры!T1394=0," ",G1398*2.55)</f>
        <v xml:space="preserve"> </v>
      </c>
      <c r="K1398" s="29" t="str">
        <f>IF(Замеры!T1394=0," ",Замеры!AA1394)</f>
        <v xml:space="preserve"> </v>
      </c>
      <c r="L1398" s="29" t="str">
        <f>IF(Замеры!T1394=0," ",Замеры!AB1394)</f>
        <v xml:space="preserve"> </v>
      </c>
      <c r="M1398" s="29" t="str">
        <f>IF(Замеры!T1394=0," ",0.1)</f>
        <v xml:space="preserve"> </v>
      </c>
      <c r="N1398" s="29" t="str">
        <f>IF(Замеры!T1394=0," ",Замеры!T1394)</f>
        <v xml:space="preserve"> </v>
      </c>
      <c r="O1398" s="29" t="str">
        <f>Замеры!U1394</f>
        <v xml:space="preserve"> </v>
      </c>
      <c r="P1398" s="29" t="str">
        <f>Замеры!V1394</f>
        <v xml:space="preserve"> </v>
      </c>
      <c r="Q1398" s="29" t="str">
        <f>IF(Замеры!T1394=0," ","+")</f>
        <v xml:space="preserve"> </v>
      </c>
      <c r="R1398" s="32">
        <f>Замеры!S1394</f>
        <v>0</v>
      </c>
      <c r="W1398" s="33" t="e">
        <f t="shared" si="42"/>
        <v>#VALUE!</v>
      </c>
      <c r="X1398" s="31" t="s">
        <v>75</v>
      </c>
      <c r="Y1398" s="33" t="e">
        <f t="shared" si="43"/>
        <v>#VALUE!</v>
      </c>
      <c r="Z1398" s="32"/>
    </row>
    <row r="1399" spans="1:26" x14ac:dyDescent="0.3">
      <c r="A1399" s="35">
        <f>IF(Замеры!B1395=0, " ", Замеры!B1395)</f>
        <v>1390</v>
      </c>
      <c r="B1399" s="37" t="str">
        <f>CONCATENATE(Замеры!C1395,Замеры!E1395)</f>
        <v>Группа от QF</v>
      </c>
      <c r="C1399" s="35" t="str">
        <f>IF(Замеры!H1395=0," ", Замеры!H1395)</f>
        <v xml:space="preserve"> </v>
      </c>
      <c r="D1399" s="29" t="str">
        <f>IF(Замеры!T1395=0, " ", Замеры!R1395)</f>
        <v xml:space="preserve"> </v>
      </c>
      <c r="E1399" s="29" t="str">
        <f>CONCATENATE(Замеры!N1395,Замеры!Q1395,Замеры!P1395)</f>
        <v xml:space="preserve"> </v>
      </c>
      <c r="F1399" s="30" t="str">
        <f>IF(Замеры!T1395=0," ","---")</f>
        <v xml:space="preserve"> </v>
      </c>
      <c r="G1399" s="31" t="str">
        <f>IF(Замеры!T1395=0," ",Замеры!I1395)</f>
        <v xml:space="preserve"> </v>
      </c>
      <c r="H1399" s="31" t="str">
        <f>CONCATENATE(Замеры!AE1395,Замеры!U1395,Замеры!AF1395)</f>
        <v>0 0</v>
      </c>
      <c r="I1399" s="29" t="str">
        <f>CONCATENATE(Замеры!AC1395,Замеры!U1395,Замеры!AD1395)</f>
        <v>0 0</v>
      </c>
      <c r="J1399" s="31" t="str">
        <f>IF(Замеры!T1395=0," ",G1399*2.55)</f>
        <v xml:space="preserve"> </v>
      </c>
      <c r="K1399" s="29" t="str">
        <f>IF(Замеры!T1395=0," ",Замеры!AA1395)</f>
        <v xml:space="preserve"> </v>
      </c>
      <c r="L1399" s="29" t="str">
        <f>IF(Замеры!T1395=0," ",Замеры!AB1395)</f>
        <v xml:space="preserve"> </v>
      </c>
      <c r="M1399" s="29" t="str">
        <f>IF(Замеры!T1395=0," ",0.1)</f>
        <v xml:space="preserve"> </v>
      </c>
      <c r="N1399" s="29" t="str">
        <f>IF(Замеры!T1395=0," ",Замеры!T1395)</f>
        <v xml:space="preserve"> </v>
      </c>
      <c r="O1399" s="29" t="str">
        <f>Замеры!U1395</f>
        <v xml:space="preserve"> </v>
      </c>
      <c r="P1399" s="29" t="str">
        <f>Замеры!V1395</f>
        <v xml:space="preserve"> </v>
      </c>
      <c r="Q1399" s="29" t="str">
        <f>IF(Замеры!T1395=0," ","+")</f>
        <v xml:space="preserve"> </v>
      </c>
      <c r="R1399" s="32">
        <f>Замеры!S1395</f>
        <v>0</v>
      </c>
      <c r="W1399" s="33" t="e">
        <f t="shared" si="42"/>
        <v>#VALUE!</v>
      </c>
      <c r="X1399" s="31" t="s">
        <v>75</v>
      </c>
      <c r="Y1399" s="33" t="e">
        <f t="shared" si="43"/>
        <v>#VALUE!</v>
      </c>
      <c r="Z1399" s="32"/>
    </row>
    <row r="1400" spans="1:26" x14ac:dyDescent="0.3">
      <c r="A1400" s="35">
        <f>IF(Замеры!B1396=0, " ", Замеры!B1396)</f>
        <v>1391</v>
      </c>
      <c r="B1400" s="37" t="str">
        <f>CONCATENATE(Замеры!C1396,Замеры!E1396)</f>
        <v>Группа от QF</v>
      </c>
      <c r="C1400" s="35" t="str">
        <f>IF(Замеры!H1396=0," ", Замеры!H1396)</f>
        <v xml:space="preserve"> </v>
      </c>
      <c r="D1400" s="29" t="str">
        <f>IF(Замеры!T1396=0, " ", Замеры!R1396)</f>
        <v xml:space="preserve"> </v>
      </c>
      <c r="E1400" s="29" t="str">
        <f>CONCATENATE(Замеры!N1396,Замеры!Q1396,Замеры!P1396)</f>
        <v xml:space="preserve"> </v>
      </c>
      <c r="F1400" s="30" t="str">
        <f>IF(Замеры!T1396=0," ","---")</f>
        <v xml:space="preserve"> </v>
      </c>
      <c r="G1400" s="31" t="str">
        <f>IF(Замеры!T1396=0," ",Замеры!I1396)</f>
        <v xml:space="preserve"> </v>
      </c>
      <c r="H1400" s="31" t="str">
        <f>CONCATENATE(Замеры!AE1396,Замеры!U1396,Замеры!AF1396)</f>
        <v>0 0</v>
      </c>
      <c r="I1400" s="29" t="str">
        <f>CONCATENATE(Замеры!AC1396,Замеры!U1396,Замеры!AD1396)</f>
        <v>0 0</v>
      </c>
      <c r="J1400" s="31" t="str">
        <f>IF(Замеры!T1396=0," ",G1400*2.55)</f>
        <v xml:space="preserve"> </v>
      </c>
      <c r="K1400" s="29" t="str">
        <f>IF(Замеры!T1396=0," ",Замеры!AA1396)</f>
        <v xml:space="preserve"> </v>
      </c>
      <c r="L1400" s="29" t="str">
        <f>IF(Замеры!T1396=0," ",Замеры!AB1396)</f>
        <v xml:space="preserve"> </v>
      </c>
      <c r="M1400" s="29" t="str">
        <f>IF(Замеры!T1396=0," ",0.1)</f>
        <v xml:space="preserve"> </v>
      </c>
      <c r="N1400" s="29" t="str">
        <f>IF(Замеры!T1396=0," ",Замеры!T1396)</f>
        <v xml:space="preserve"> </v>
      </c>
      <c r="O1400" s="29" t="str">
        <f>Замеры!U1396</f>
        <v xml:space="preserve"> </v>
      </c>
      <c r="P1400" s="29" t="str">
        <f>Замеры!V1396</f>
        <v xml:space="preserve"> </v>
      </c>
      <c r="Q1400" s="29" t="str">
        <f>IF(Замеры!T1396=0," ","+")</f>
        <v xml:space="preserve"> </v>
      </c>
      <c r="R1400" s="32">
        <f>Замеры!S1396</f>
        <v>0</v>
      </c>
      <c r="W1400" s="33" t="e">
        <f t="shared" si="42"/>
        <v>#VALUE!</v>
      </c>
      <c r="X1400" s="31" t="s">
        <v>75</v>
      </c>
      <c r="Y1400" s="33" t="e">
        <f t="shared" si="43"/>
        <v>#VALUE!</v>
      </c>
      <c r="Z1400" s="32"/>
    </row>
    <row r="1401" spans="1:26" x14ac:dyDescent="0.3">
      <c r="A1401" s="35">
        <f>IF(Замеры!B1397=0, " ", Замеры!B1397)</f>
        <v>1392</v>
      </c>
      <c r="B1401" s="37" t="str">
        <f>CONCATENATE(Замеры!C1397,Замеры!E1397)</f>
        <v>Группа от QF</v>
      </c>
      <c r="C1401" s="35" t="str">
        <f>IF(Замеры!H1397=0," ", Замеры!H1397)</f>
        <v xml:space="preserve"> </v>
      </c>
      <c r="D1401" s="29" t="str">
        <f>IF(Замеры!T1397=0, " ", Замеры!R1397)</f>
        <v xml:space="preserve"> </v>
      </c>
      <c r="E1401" s="29" t="str">
        <f>CONCATENATE(Замеры!N1397,Замеры!Q1397,Замеры!P1397)</f>
        <v xml:space="preserve"> </v>
      </c>
      <c r="F1401" s="30" t="str">
        <f>IF(Замеры!T1397=0," ","---")</f>
        <v xml:space="preserve"> </v>
      </c>
      <c r="G1401" s="31" t="str">
        <f>IF(Замеры!T1397=0," ",Замеры!I1397)</f>
        <v xml:space="preserve"> </v>
      </c>
      <c r="H1401" s="31" t="str">
        <f>CONCATENATE(Замеры!AE1397,Замеры!U1397,Замеры!AF1397)</f>
        <v>0 0</v>
      </c>
      <c r="I1401" s="29" t="str">
        <f>CONCATENATE(Замеры!AC1397,Замеры!U1397,Замеры!AD1397)</f>
        <v>0 0</v>
      </c>
      <c r="J1401" s="31" t="str">
        <f>IF(Замеры!T1397=0," ",G1401*2.55)</f>
        <v xml:space="preserve"> </v>
      </c>
      <c r="K1401" s="29" t="str">
        <f>IF(Замеры!T1397=0," ",Замеры!AA1397)</f>
        <v xml:space="preserve"> </v>
      </c>
      <c r="L1401" s="29" t="str">
        <f>IF(Замеры!T1397=0," ",Замеры!AB1397)</f>
        <v xml:space="preserve"> </v>
      </c>
      <c r="M1401" s="29" t="str">
        <f>IF(Замеры!T1397=0," ",0.1)</f>
        <v xml:space="preserve"> </v>
      </c>
      <c r="N1401" s="29" t="str">
        <f>IF(Замеры!T1397=0," ",Замеры!T1397)</f>
        <v xml:space="preserve"> </v>
      </c>
      <c r="O1401" s="29" t="str">
        <f>Замеры!U1397</f>
        <v xml:space="preserve"> </v>
      </c>
      <c r="P1401" s="29" t="str">
        <f>Замеры!V1397</f>
        <v xml:space="preserve"> </v>
      </c>
      <c r="Q1401" s="29" t="str">
        <f>IF(Замеры!T1397=0," ","+")</f>
        <v xml:space="preserve"> </v>
      </c>
      <c r="R1401" s="32">
        <f>Замеры!S1397</f>
        <v>0</v>
      </c>
      <c r="W1401" s="33" t="e">
        <f t="shared" si="42"/>
        <v>#VALUE!</v>
      </c>
      <c r="X1401" s="31" t="s">
        <v>75</v>
      </c>
      <c r="Y1401" s="33" t="e">
        <f t="shared" si="43"/>
        <v>#VALUE!</v>
      </c>
      <c r="Z1401" s="32"/>
    </row>
    <row r="1402" spans="1:26" x14ac:dyDescent="0.3">
      <c r="A1402" s="35">
        <f>IF(Замеры!B1398=0, " ", Замеры!B1398)</f>
        <v>1393</v>
      </c>
      <c r="B1402" s="37" t="str">
        <f>CONCATENATE(Замеры!C1398,Замеры!E1398)</f>
        <v>Группа от QF</v>
      </c>
      <c r="C1402" s="35" t="str">
        <f>IF(Замеры!H1398=0," ", Замеры!H1398)</f>
        <v xml:space="preserve"> </v>
      </c>
      <c r="D1402" s="29" t="str">
        <f>IF(Замеры!T1398=0, " ", Замеры!R1398)</f>
        <v xml:space="preserve"> </v>
      </c>
      <c r="E1402" s="29" t="str">
        <f>CONCATENATE(Замеры!N1398,Замеры!Q1398,Замеры!P1398)</f>
        <v xml:space="preserve"> </v>
      </c>
      <c r="F1402" s="30" t="str">
        <f>IF(Замеры!T1398=0," ","---")</f>
        <v xml:space="preserve"> </v>
      </c>
      <c r="G1402" s="31" t="str">
        <f>IF(Замеры!T1398=0," ",Замеры!I1398)</f>
        <v xml:space="preserve"> </v>
      </c>
      <c r="H1402" s="31" t="str">
        <f>CONCATENATE(Замеры!AE1398,Замеры!U1398,Замеры!AF1398)</f>
        <v>0 0</v>
      </c>
      <c r="I1402" s="29" t="str">
        <f>CONCATENATE(Замеры!AC1398,Замеры!U1398,Замеры!AD1398)</f>
        <v>0 0</v>
      </c>
      <c r="J1402" s="31" t="str">
        <f>IF(Замеры!T1398=0," ",G1402*2.55)</f>
        <v xml:space="preserve"> </v>
      </c>
      <c r="K1402" s="29" t="str">
        <f>IF(Замеры!T1398=0," ",Замеры!AA1398)</f>
        <v xml:space="preserve"> </v>
      </c>
      <c r="L1402" s="29" t="str">
        <f>IF(Замеры!T1398=0," ",Замеры!AB1398)</f>
        <v xml:space="preserve"> </v>
      </c>
      <c r="M1402" s="29" t="str">
        <f>IF(Замеры!T1398=0," ",0.1)</f>
        <v xml:space="preserve"> </v>
      </c>
      <c r="N1402" s="29" t="str">
        <f>IF(Замеры!T1398=0," ",Замеры!T1398)</f>
        <v xml:space="preserve"> </v>
      </c>
      <c r="O1402" s="29" t="str">
        <f>Замеры!U1398</f>
        <v xml:space="preserve"> </v>
      </c>
      <c r="P1402" s="29" t="str">
        <f>Замеры!V1398</f>
        <v xml:space="preserve"> </v>
      </c>
      <c r="Q1402" s="29" t="str">
        <f>IF(Замеры!T1398=0," ","+")</f>
        <v xml:space="preserve"> </v>
      </c>
      <c r="R1402" s="32">
        <f>Замеры!S1398</f>
        <v>0</v>
      </c>
      <c r="W1402" s="33" t="e">
        <f t="shared" si="42"/>
        <v>#VALUE!</v>
      </c>
      <c r="X1402" s="31" t="s">
        <v>75</v>
      </c>
      <c r="Y1402" s="33" t="e">
        <f t="shared" si="43"/>
        <v>#VALUE!</v>
      </c>
      <c r="Z1402" s="32"/>
    </row>
    <row r="1403" spans="1:26" x14ac:dyDescent="0.3">
      <c r="A1403" s="35">
        <f>IF(Замеры!B1399=0, " ", Замеры!B1399)</f>
        <v>1394</v>
      </c>
      <c r="B1403" s="37" t="str">
        <f>CONCATENATE(Замеры!C1399,Замеры!E1399)</f>
        <v>Группа от QF</v>
      </c>
      <c r="C1403" s="35" t="str">
        <f>IF(Замеры!H1399=0," ", Замеры!H1399)</f>
        <v xml:space="preserve"> </v>
      </c>
      <c r="D1403" s="29" t="str">
        <f>IF(Замеры!T1399=0, " ", Замеры!R1399)</f>
        <v xml:space="preserve"> </v>
      </c>
      <c r="E1403" s="29" t="str">
        <f>CONCATENATE(Замеры!N1399,Замеры!Q1399,Замеры!P1399)</f>
        <v xml:space="preserve"> </v>
      </c>
      <c r="F1403" s="30" t="str">
        <f>IF(Замеры!T1399=0," ","---")</f>
        <v xml:space="preserve"> </v>
      </c>
      <c r="G1403" s="31" t="str">
        <f>IF(Замеры!T1399=0," ",Замеры!I1399)</f>
        <v xml:space="preserve"> </v>
      </c>
      <c r="H1403" s="31" t="str">
        <f>CONCATENATE(Замеры!AE1399,Замеры!U1399,Замеры!AF1399)</f>
        <v>0 0</v>
      </c>
      <c r="I1403" s="29" t="str">
        <f>CONCATENATE(Замеры!AC1399,Замеры!U1399,Замеры!AD1399)</f>
        <v>0 0</v>
      </c>
      <c r="J1403" s="31" t="str">
        <f>IF(Замеры!T1399=0," ",G1403*2.55)</f>
        <v xml:space="preserve"> </v>
      </c>
      <c r="K1403" s="29" t="str">
        <f>IF(Замеры!T1399=0," ",Замеры!AA1399)</f>
        <v xml:space="preserve"> </v>
      </c>
      <c r="L1403" s="29" t="str">
        <f>IF(Замеры!T1399=0," ",Замеры!AB1399)</f>
        <v xml:space="preserve"> </v>
      </c>
      <c r="M1403" s="29" t="str">
        <f>IF(Замеры!T1399=0," ",0.1)</f>
        <v xml:space="preserve"> </v>
      </c>
      <c r="N1403" s="29" t="str">
        <f>IF(Замеры!T1399=0," ",Замеры!T1399)</f>
        <v xml:space="preserve"> </v>
      </c>
      <c r="O1403" s="29" t="str">
        <f>Замеры!U1399</f>
        <v xml:space="preserve"> </v>
      </c>
      <c r="P1403" s="29" t="str">
        <f>Замеры!V1399</f>
        <v xml:space="preserve"> </v>
      </c>
      <c r="Q1403" s="29" t="str">
        <f>IF(Замеры!T1399=0," ","+")</f>
        <v xml:space="preserve"> </v>
      </c>
      <c r="R1403" s="32">
        <f>Замеры!S1399</f>
        <v>0</v>
      </c>
      <c r="W1403" s="33" t="e">
        <f t="shared" si="42"/>
        <v>#VALUE!</v>
      </c>
      <c r="X1403" s="31" t="s">
        <v>75</v>
      </c>
      <c r="Y1403" s="33" t="e">
        <f t="shared" si="43"/>
        <v>#VALUE!</v>
      </c>
      <c r="Z1403" s="32"/>
    </row>
    <row r="1404" spans="1:26" x14ac:dyDescent="0.3">
      <c r="A1404" s="35">
        <f>IF(Замеры!B1400=0, " ", Замеры!B1400)</f>
        <v>1395</v>
      </c>
      <c r="B1404" s="37" t="str">
        <f>CONCATENATE(Замеры!C1400,Замеры!E1400)</f>
        <v>Группа от QF</v>
      </c>
      <c r="C1404" s="35" t="str">
        <f>IF(Замеры!H1400=0," ", Замеры!H1400)</f>
        <v xml:space="preserve"> </v>
      </c>
      <c r="D1404" s="29" t="str">
        <f>IF(Замеры!T1400=0, " ", Замеры!R1400)</f>
        <v xml:space="preserve"> </v>
      </c>
      <c r="E1404" s="29" t="str">
        <f>CONCATENATE(Замеры!N1400,Замеры!Q1400,Замеры!P1400)</f>
        <v xml:space="preserve"> </v>
      </c>
      <c r="F1404" s="30" t="str">
        <f>IF(Замеры!T1400=0," ","---")</f>
        <v xml:space="preserve"> </v>
      </c>
      <c r="G1404" s="31" t="str">
        <f>IF(Замеры!T1400=0," ",Замеры!I1400)</f>
        <v xml:space="preserve"> </v>
      </c>
      <c r="H1404" s="31" t="str">
        <f>CONCATENATE(Замеры!AE1400,Замеры!U1400,Замеры!AF1400)</f>
        <v>0 0</v>
      </c>
      <c r="I1404" s="29" t="str">
        <f>CONCATENATE(Замеры!AC1400,Замеры!U1400,Замеры!AD1400)</f>
        <v>0 0</v>
      </c>
      <c r="J1404" s="31" t="str">
        <f>IF(Замеры!T1400=0," ",G1404*2.55)</f>
        <v xml:space="preserve"> </v>
      </c>
      <c r="K1404" s="29" t="str">
        <f>IF(Замеры!T1400=0," ",Замеры!AA1400)</f>
        <v xml:space="preserve"> </v>
      </c>
      <c r="L1404" s="29" t="str">
        <f>IF(Замеры!T1400=0," ",Замеры!AB1400)</f>
        <v xml:space="preserve"> </v>
      </c>
      <c r="M1404" s="29" t="str">
        <f>IF(Замеры!T1400=0," ",0.1)</f>
        <v xml:space="preserve"> </v>
      </c>
      <c r="N1404" s="29" t="str">
        <f>IF(Замеры!T1400=0," ",Замеры!T1400)</f>
        <v xml:space="preserve"> </v>
      </c>
      <c r="O1404" s="29" t="str">
        <f>Замеры!U1400</f>
        <v xml:space="preserve"> </v>
      </c>
      <c r="P1404" s="29" t="str">
        <f>Замеры!V1400</f>
        <v xml:space="preserve"> </v>
      </c>
      <c r="Q1404" s="29" t="str">
        <f>IF(Замеры!T1400=0," ","+")</f>
        <v xml:space="preserve"> </v>
      </c>
      <c r="R1404" s="32">
        <f>Замеры!S1400</f>
        <v>0</v>
      </c>
      <c r="W1404" s="33" t="e">
        <f t="shared" si="42"/>
        <v>#VALUE!</v>
      </c>
      <c r="X1404" s="31" t="s">
        <v>75</v>
      </c>
      <c r="Y1404" s="33" t="e">
        <f t="shared" si="43"/>
        <v>#VALUE!</v>
      </c>
      <c r="Z1404" s="32"/>
    </row>
    <row r="1405" spans="1:26" x14ac:dyDescent="0.3">
      <c r="A1405" s="35">
        <f>IF(Замеры!B1401=0, " ", Замеры!B1401)</f>
        <v>1396</v>
      </c>
      <c r="B1405" s="37" t="str">
        <f>CONCATENATE(Замеры!C1401,Замеры!E1401)</f>
        <v>Группа от QF</v>
      </c>
      <c r="C1405" s="35" t="str">
        <f>IF(Замеры!H1401=0," ", Замеры!H1401)</f>
        <v xml:space="preserve"> </v>
      </c>
      <c r="D1405" s="29" t="str">
        <f>IF(Замеры!T1401=0, " ", Замеры!R1401)</f>
        <v xml:space="preserve"> </v>
      </c>
      <c r="E1405" s="29" t="str">
        <f>CONCATENATE(Замеры!N1401,Замеры!Q1401,Замеры!P1401)</f>
        <v xml:space="preserve"> </v>
      </c>
      <c r="F1405" s="30" t="str">
        <f>IF(Замеры!T1401=0," ","---")</f>
        <v xml:space="preserve"> </v>
      </c>
      <c r="G1405" s="31" t="str">
        <f>IF(Замеры!T1401=0," ",Замеры!I1401)</f>
        <v xml:space="preserve"> </v>
      </c>
      <c r="H1405" s="31" t="str">
        <f>CONCATENATE(Замеры!AE1401,Замеры!U1401,Замеры!AF1401)</f>
        <v>0 0</v>
      </c>
      <c r="I1405" s="29" t="str">
        <f>CONCATENATE(Замеры!AC1401,Замеры!U1401,Замеры!AD1401)</f>
        <v>0 0</v>
      </c>
      <c r="J1405" s="31" t="str">
        <f>IF(Замеры!T1401=0," ",G1405*2.55)</f>
        <v xml:space="preserve"> </v>
      </c>
      <c r="K1405" s="29" t="str">
        <f>IF(Замеры!T1401=0," ",Замеры!AA1401)</f>
        <v xml:space="preserve"> </v>
      </c>
      <c r="L1405" s="29" t="str">
        <f>IF(Замеры!T1401=0," ",Замеры!AB1401)</f>
        <v xml:space="preserve"> </v>
      </c>
      <c r="M1405" s="29" t="str">
        <f>IF(Замеры!T1401=0," ",0.1)</f>
        <v xml:space="preserve"> </v>
      </c>
      <c r="N1405" s="29" t="str">
        <f>IF(Замеры!T1401=0," ",Замеры!T1401)</f>
        <v xml:space="preserve"> </v>
      </c>
      <c r="O1405" s="29" t="str">
        <f>Замеры!U1401</f>
        <v xml:space="preserve"> </v>
      </c>
      <c r="P1405" s="29" t="str">
        <f>Замеры!V1401</f>
        <v xml:space="preserve"> </v>
      </c>
      <c r="Q1405" s="29" t="str">
        <f>IF(Замеры!T1401=0," ","+")</f>
        <v xml:space="preserve"> </v>
      </c>
      <c r="R1405" s="32">
        <f>Замеры!S1401</f>
        <v>0</v>
      </c>
      <c r="W1405" s="33" t="e">
        <f t="shared" si="42"/>
        <v>#VALUE!</v>
      </c>
      <c r="X1405" s="31" t="s">
        <v>75</v>
      </c>
      <c r="Y1405" s="33" t="e">
        <f t="shared" si="43"/>
        <v>#VALUE!</v>
      </c>
      <c r="Z1405" s="32"/>
    </row>
    <row r="1406" spans="1:26" x14ac:dyDescent="0.3">
      <c r="A1406" s="35">
        <f>IF(Замеры!B1402=0, " ", Замеры!B1402)</f>
        <v>1397</v>
      </c>
      <c r="B1406" s="37" t="str">
        <f>CONCATENATE(Замеры!C1402,Замеры!E1402)</f>
        <v>Группа от QF</v>
      </c>
      <c r="C1406" s="35" t="str">
        <f>IF(Замеры!H1402=0," ", Замеры!H1402)</f>
        <v xml:space="preserve"> </v>
      </c>
      <c r="D1406" s="29" t="str">
        <f>IF(Замеры!T1402=0, " ", Замеры!R1402)</f>
        <v xml:space="preserve"> </v>
      </c>
      <c r="E1406" s="29" t="str">
        <f>CONCATENATE(Замеры!N1402,Замеры!Q1402,Замеры!P1402)</f>
        <v xml:space="preserve"> </v>
      </c>
      <c r="F1406" s="30" t="str">
        <f>IF(Замеры!T1402=0," ","---")</f>
        <v xml:space="preserve"> </v>
      </c>
      <c r="G1406" s="31" t="str">
        <f>IF(Замеры!T1402=0," ",Замеры!I1402)</f>
        <v xml:space="preserve"> </v>
      </c>
      <c r="H1406" s="31" t="str">
        <f>CONCATENATE(Замеры!AE1402,Замеры!U1402,Замеры!AF1402)</f>
        <v>0 0</v>
      </c>
      <c r="I1406" s="29" t="str">
        <f>CONCATENATE(Замеры!AC1402,Замеры!U1402,Замеры!AD1402)</f>
        <v>0 0</v>
      </c>
      <c r="J1406" s="31" t="str">
        <f>IF(Замеры!T1402=0," ",G1406*2.55)</f>
        <v xml:space="preserve"> </v>
      </c>
      <c r="K1406" s="29" t="str">
        <f>IF(Замеры!T1402=0," ",Замеры!AA1402)</f>
        <v xml:space="preserve"> </v>
      </c>
      <c r="L1406" s="29" t="str">
        <f>IF(Замеры!T1402=0," ",Замеры!AB1402)</f>
        <v xml:space="preserve"> </v>
      </c>
      <c r="M1406" s="29" t="str">
        <f>IF(Замеры!T1402=0," ",0.1)</f>
        <v xml:space="preserve"> </v>
      </c>
      <c r="N1406" s="29" t="str">
        <f>IF(Замеры!T1402=0," ",Замеры!T1402)</f>
        <v xml:space="preserve"> </v>
      </c>
      <c r="O1406" s="29" t="str">
        <f>Замеры!U1402</f>
        <v xml:space="preserve"> </v>
      </c>
      <c r="P1406" s="29" t="str">
        <f>Замеры!V1402</f>
        <v xml:space="preserve"> </v>
      </c>
      <c r="Q1406" s="29" t="str">
        <f>IF(Замеры!T1402=0," ","+")</f>
        <v xml:space="preserve"> </v>
      </c>
      <c r="R1406" s="32">
        <f>Замеры!S1402</f>
        <v>0</v>
      </c>
      <c r="W1406" s="33" t="e">
        <f t="shared" si="42"/>
        <v>#VALUE!</v>
      </c>
      <c r="X1406" s="31" t="s">
        <v>75</v>
      </c>
      <c r="Y1406" s="33" t="e">
        <f t="shared" si="43"/>
        <v>#VALUE!</v>
      </c>
      <c r="Z1406" s="32"/>
    </row>
    <row r="1407" spans="1:26" x14ac:dyDescent="0.3">
      <c r="A1407" s="35">
        <f>IF(Замеры!B1403=0, " ", Замеры!B1403)</f>
        <v>1398</v>
      </c>
      <c r="B1407" s="37" t="str">
        <f>CONCATENATE(Замеры!C1403,Замеры!E1403)</f>
        <v>Группа от QF</v>
      </c>
      <c r="C1407" s="35" t="str">
        <f>IF(Замеры!H1403=0," ", Замеры!H1403)</f>
        <v xml:space="preserve"> </v>
      </c>
      <c r="D1407" s="29" t="str">
        <f>IF(Замеры!T1403=0, " ", Замеры!R1403)</f>
        <v xml:space="preserve"> </v>
      </c>
      <c r="E1407" s="29" t="str">
        <f>CONCATENATE(Замеры!N1403,Замеры!Q1403,Замеры!P1403)</f>
        <v xml:space="preserve"> </v>
      </c>
      <c r="F1407" s="30" t="str">
        <f>IF(Замеры!T1403=0," ","---")</f>
        <v xml:space="preserve"> </v>
      </c>
      <c r="G1407" s="31" t="str">
        <f>IF(Замеры!T1403=0," ",Замеры!I1403)</f>
        <v xml:space="preserve"> </v>
      </c>
      <c r="H1407" s="31" t="str">
        <f>CONCATENATE(Замеры!AE1403,Замеры!U1403,Замеры!AF1403)</f>
        <v>0 0</v>
      </c>
      <c r="I1407" s="29" t="str">
        <f>CONCATENATE(Замеры!AC1403,Замеры!U1403,Замеры!AD1403)</f>
        <v>0 0</v>
      </c>
      <c r="J1407" s="31" t="str">
        <f>IF(Замеры!T1403=0," ",G1407*2.55)</f>
        <v xml:space="preserve"> </v>
      </c>
      <c r="K1407" s="29" t="str">
        <f>IF(Замеры!T1403=0," ",Замеры!AA1403)</f>
        <v xml:space="preserve"> </v>
      </c>
      <c r="L1407" s="29" t="str">
        <f>IF(Замеры!T1403=0," ",Замеры!AB1403)</f>
        <v xml:space="preserve"> </v>
      </c>
      <c r="M1407" s="29" t="str">
        <f>IF(Замеры!T1403=0," ",0.1)</f>
        <v xml:space="preserve"> </v>
      </c>
      <c r="N1407" s="29" t="str">
        <f>IF(Замеры!T1403=0," ",Замеры!T1403)</f>
        <v xml:space="preserve"> </v>
      </c>
      <c r="O1407" s="29" t="str">
        <f>Замеры!U1403</f>
        <v xml:space="preserve"> </v>
      </c>
      <c r="P1407" s="29" t="str">
        <f>Замеры!V1403</f>
        <v xml:space="preserve"> </v>
      </c>
      <c r="Q1407" s="29" t="str">
        <f>IF(Замеры!T1403=0," ","+")</f>
        <v xml:space="preserve"> </v>
      </c>
      <c r="R1407" s="32">
        <f>Замеры!S1403</f>
        <v>0</v>
      </c>
      <c r="W1407" s="33" t="e">
        <f t="shared" si="42"/>
        <v>#VALUE!</v>
      </c>
      <c r="X1407" s="31" t="s">
        <v>75</v>
      </c>
      <c r="Y1407" s="33" t="e">
        <f t="shared" si="43"/>
        <v>#VALUE!</v>
      </c>
      <c r="Z1407" s="32"/>
    </row>
    <row r="1408" spans="1:26" x14ac:dyDescent="0.3">
      <c r="A1408" s="35">
        <f>IF(Замеры!B1404=0, " ", Замеры!B1404)</f>
        <v>1399</v>
      </c>
      <c r="B1408" s="37" t="str">
        <f>CONCATENATE(Замеры!C1404,Замеры!E1404)</f>
        <v>Группа от QF</v>
      </c>
      <c r="C1408" s="35" t="str">
        <f>IF(Замеры!H1404=0," ", Замеры!H1404)</f>
        <v xml:space="preserve"> </v>
      </c>
      <c r="D1408" s="29" t="str">
        <f>IF(Замеры!T1404=0, " ", Замеры!R1404)</f>
        <v xml:space="preserve"> </v>
      </c>
      <c r="E1408" s="29" t="str">
        <f>CONCATENATE(Замеры!N1404,Замеры!Q1404,Замеры!P1404)</f>
        <v xml:space="preserve"> </v>
      </c>
      <c r="F1408" s="30" t="str">
        <f>IF(Замеры!T1404=0," ","---")</f>
        <v xml:space="preserve"> </v>
      </c>
      <c r="G1408" s="31" t="str">
        <f>IF(Замеры!T1404=0," ",Замеры!I1404)</f>
        <v xml:space="preserve"> </v>
      </c>
      <c r="H1408" s="31" t="str">
        <f>CONCATENATE(Замеры!AE1404,Замеры!U1404,Замеры!AF1404)</f>
        <v>0 0</v>
      </c>
      <c r="I1408" s="29" t="str">
        <f>CONCATENATE(Замеры!AC1404,Замеры!U1404,Замеры!AD1404)</f>
        <v>0 0</v>
      </c>
      <c r="J1408" s="31" t="str">
        <f>IF(Замеры!T1404=0," ",G1408*2.55)</f>
        <v xml:space="preserve"> </v>
      </c>
      <c r="K1408" s="29" t="str">
        <f>IF(Замеры!T1404=0," ",Замеры!AA1404)</f>
        <v xml:space="preserve"> </v>
      </c>
      <c r="L1408" s="29" t="str">
        <f>IF(Замеры!T1404=0," ",Замеры!AB1404)</f>
        <v xml:space="preserve"> </v>
      </c>
      <c r="M1408" s="29" t="str">
        <f>IF(Замеры!T1404=0," ",0.1)</f>
        <v xml:space="preserve"> </v>
      </c>
      <c r="N1408" s="29" t="str">
        <f>IF(Замеры!T1404=0," ",Замеры!T1404)</f>
        <v xml:space="preserve"> </v>
      </c>
      <c r="O1408" s="29" t="str">
        <f>Замеры!U1404</f>
        <v xml:space="preserve"> </v>
      </c>
      <c r="P1408" s="29" t="str">
        <f>Замеры!V1404</f>
        <v xml:space="preserve"> </v>
      </c>
      <c r="Q1408" s="29" t="str">
        <f>IF(Замеры!T1404=0," ","+")</f>
        <v xml:space="preserve"> </v>
      </c>
      <c r="R1408" s="32">
        <f>Замеры!S1404</f>
        <v>0</v>
      </c>
      <c r="W1408" s="33" t="e">
        <f t="shared" si="42"/>
        <v>#VALUE!</v>
      </c>
      <c r="X1408" s="31" t="s">
        <v>75</v>
      </c>
      <c r="Y1408" s="33" t="e">
        <f t="shared" si="43"/>
        <v>#VALUE!</v>
      </c>
      <c r="Z1408" s="32"/>
    </row>
    <row r="1409" spans="1:26" x14ac:dyDescent="0.3">
      <c r="A1409" s="35">
        <f>IF(Замеры!B1405=0, " ", Замеры!B1405)</f>
        <v>1400</v>
      </c>
      <c r="B1409" s="37" t="str">
        <f>CONCATENATE(Замеры!C1405,Замеры!E1405)</f>
        <v>Группа от QF</v>
      </c>
      <c r="C1409" s="35" t="str">
        <f>IF(Замеры!H1405=0," ", Замеры!H1405)</f>
        <v xml:space="preserve"> </v>
      </c>
      <c r="D1409" s="29" t="str">
        <f>IF(Замеры!T1405=0, " ", Замеры!R1405)</f>
        <v xml:space="preserve"> </v>
      </c>
      <c r="E1409" s="29" t="str">
        <f>CONCATENATE(Замеры!N1405,Замеры!Q1405,Замеры!P1405)</f>
        <v xml:space="preserve"> </v>
      </c>
      <c r="F1409" s="30" t="str">
        <f>IF(Замеры!T1405=0," ","---")</f>
        <v xml:space="preserve"> </v>
      </c>
      <c r="G1409" s="31" t="str">
        <f>IF(Замеры!T1405=0," ",Замеры!I1405)</f>
        <v xml:space="preserve"> </v>
      </c>
      <c r="H1409" s="31" t="str">
        <f>CONCATENATE(Замеры!AE1405,Замеры!U1405,Замеры!AF1405)</f>
        <v>0 0</v>
      </c>
      <c r="I1409" s="29" t="str">
        <f>CONCATENATE(Замеры!AC1405,Замеры!U1405,Замеры!AD1405)</f>
        <v>0 0</v>
      </c>
      <c r="J1409" s="31" t="str">
        <f>IF(Замеры!T1405=0," ",G1409*2.55)</f>
        <v xml:space="preserve"> </v>
      </c>
      <c r="K1409" s="29" t="str">
        <f>IF(Замеры!T1405=0," ",Замеры!AA1405)</f>
        <v xml:space="preserve"> </v>
      </c>
      <c r="L1409" s="29" t="str">
        <f>IF(Замеры!T1405=0," ",Замеры!AB1405)</f>
        <v xml:space="preserve"> </v>
      </c>
      <c r="M1409" s="29" t="str">
        <f>IF(Замеры!T1405=0," ",0.1)</f>
        <v xml:space="preserve"> </v>
      </c>
      <c r="N1409" s="29" t="str">
        <f>IF(Замеры!T1405=0," ",Замеры!T1405)</f>
        <v xml:space="preserve"> </v>
      </c>
      <c r="O1409" s="29" t="str">
        <f>Замеры!U1405</f>
        <v xml:space="preserve"> </v>
      </c>
      <c r="P1409" s="29" t="str">
        <f>Замеры!V1405</f>
        <v xml:space="preserve"> </v>
      </c>
      <c r="Q1409" s="29" t="str">
        <f>IF(Замеры!T1405=0," ","+")</f>
        <v xml:space="preserve"> </v>
      </c>
      <c r="R1409" s="32">
        <f>Замеры!S1405</f>
        <v>0</v>
      </c>
      <c r="W1409" s="33" t="e">
        <f t="shared" si="42"/>
        <v>#VALUE!</v>
      </c>
      <c r="X1409" s="31" t="s">
        <v>75</v>
      </c>
      <c r="Y1409" s="33" t="e">
        <f t="shared" si="43"/>
        <v>#VALUE!</v>
      </c>
      <c r="Z1409" s="32"/>
    </row>
    <row r="1410" spans="1:26" x14ac:dyDescent="0.3">
      <c r="A1410" s="35">
        <f>IF(Замеры!B1406=0, " ", Замеры!B1406)</f>
        <v>1401</v>
      </c>
      <c r="B1410" s="37" t="str">
        <f>CONCATENATE(Замеры!C1406,Замеры!E1406)</f>
        <v>Группа от QF</v>
      </c>
      <c r="C1410" s="35" t="str">
        <f>IF(Замеры!H1406=0," ", Замеры!H1406)</f>
        <v xml:space="preserve"> </v>
      </c>
      <c r="D1410" s="29" t="str">
        <f>IF(Замеры!T1406=0, " ", Замеры!R1406)</f>
        <v xml:space="preserve"> </v>
      </c>
      <c r="E1410" s="29" t="str">
        <f>CONCATENATE(Замеры!N1406,Замеры!Q1406,Замеры!P1406)</f>
        <v xml:space="preserve"> </v>
      </c>
      <c r="F1410" s="30" t="str">
        <f>IF(Замеры!T1406=0," ","---")</f>
        <v xml:space="preserve"> </v>
      </c>
      <c r="G1410" s="31" t="str">
        <f>IF(Замеры!T1406=0," ",Замеры!I1406)</f>
        <v xml:space="preserve"> </v>
      </c>
      <c r="H1410" s="31" t="str">
        <f>CONCATENATE(Замеры!AE1406,Замеры!U1406,Замеры!AF1406)</f>
        <v>0 0</v>
      </c>
      <c r="I1410" s="29" t="str">
        <f>CONCATENATE(Замеры!AC1406,Замеры!U1406,Замеры!AD1406)</f>
        <v>0 0</v>
      </c>
      <c r="J1410" s="31" t="str">
        <f>IF(Замеры!T1406=0," ",G1410*2.55)</f>
        <v xml:space="preserve"> </v>
      </c>
      <c r="K1410" s="29" t="str">
        <f>IF(Замеры!T1406=0," ",Замеры!AA1406)</f>
        <v xml:space="preserve"> </v>
      </c>
      <c r="L1410" s="29" t="str">
        <f>IF(Замеры!T1406=0," ",Замеры!AB1406)</f>
        <v xml:space="preserve"> </v>
      </c>
      <c r="M1410" s="29" t="str">
        <f>IF(Замеры!T1406=0," ",0.1)</f>
        <v xml:space="preserve"> </v>
      </c>
      <c r="N1410" s="29" t="str">
        <f>IF(Замеры!T1406=0," ",Замеры!T1406)</f>
        <v xml:space="preserve"> </v>
      </c>
      <c r="O1410" s="29" t="str">
        <f>Замеры!U1406</f>
        <v xml:space="preserve"> </v>
      </c>
      <c r="P1410" s="29" t="str">
        <f>Замеры!V1406</f>
        <v xml:space="preserve"> </v>
      </c>
      <c r="Q1410" s="29" t="str">
        <f>IF(Замеры!T1406=0," ","+")</f>
        <v xml:space="preserve"> </v>
      </c>
      <c r="R1410" s="32">
        <f>Замеры!S1406</f>
        <v>0</v>
      </c>
      <c r="W1410" s="33" t="e">
        <f t="shared" si="42"/>
        <v>#VALUE!</v>
      </c>
      <c r="X1410" s="31" t="s">
        <v>75</v>
      </c>
      <c r="Y1410" s="33" t="e">
        <f t="shared" si="43"/>
        <v>#VALUE!</v>
      </c>
      <c r="Z1410" s="32"/>
    </row>
    <row r="1411" spans="1:26" x14ac:dyDescent="0.3">
      <c r="A1411" s="35">
        <f>IF(Замеры!B1407=0, " ", Замеры!B1407)</f>
        <v>1402</v>
      </c>
      <c r="B1411" s="37" t="str">
        <f>CONCATENATE(Замеры!C1407,Замеры!E1407)</f>
        <v>Группа от QF</v>
      </c>
      <c r="C1411" s="35" t="str">
        <f>IF(Замеры!H1407=0," ", Замеры!H1407)</f>
        <v xml:space="preserve"> </v>
      </c>
      <c r="D1411" s="29" t="str">
        <f>IF(Замеры!T1407=0, " ", Замеры!R1407)</f>
        <v xml:space="preserve"> </v>
      </c>
      <c r="E1411" s="29" t="str">
        <f>CONCATENATE(Замеры!N1407,Замеры!Q1407,Замеры!P1407)</f>
        <v xml:space="preserve"> </v>
      </c>
      <c r="F1411" s="30" t="str">
        <f>IF(Замеры!T1407=0," ","---")</f>
        <v xml:space="preserve"> </v>
      </c>
      <c r="G1411" s="31" t="str">
        <f>IF(Замеры!T1407=0," ",Замеры!I1407)</f>
        <v xml:space="preserve"> </v>
      </c>
      <c r="H1411" s="31" t="str">
        <f>CONCATENATE(Замеры!AE1407,Замеры!U1407,Замеры!AF1407)</f>
        <v>0 0</v>
      </c>
      <c r="I1411" s="29" t="str">
        <f>CONCATENATE(Замеры!AC1407,Замеры!U1407,Замеры!AD1407)</f>
        <v>0 0</v>
      </c>
      <c r="J1411" s="31" t="str">
        <f>IF(Замеры!T1407=0," ",G1411*2.55)</f>
        <v xml:space="preserve"> </v>
      </c>
      <c r="K1411" s="29" t="str">
        <f>IF(Замеры!T1407=0," ",Замеры!AA1407)</f>
        <v xml:space="preserve"> </v>
      </c>
      <c r="L1411" s="29" t="str">
        <f>IF(Замеры!T1407=0," ",Замеры!AB1407)</f>
        <v xml:space="preserve"> </v>
      </c>
      <c r="M1411" s="29" t="str">
        <f>IF(Замеры!T1407=0," ",0.1)</f>
        <v xml:space="preserve"> </v>
      </c>
      <c r="N1411" s="29" t="str">
        <f>IF(Замеры!T1407=0," ",Замеры!T1407)</f>
        <v xml:space="preserve"> </v>
      </c>
      <c r="O1411" s="29" t="str">
        <f>Замеры!U1407</f>
        <v xml:space="preserve"> </v>
      </c>
      <c r="P1411" s="29" t="str">
        <f>Замеры!V1407</f>
        <v xml:space="preserve"> </v>
      </c>
      <c r="Q1411" s="29" t="str">
        <f>IF(Замеры!T1407=0," ","+")</f>
        <v xml:space="preserve"> </v>
      </c>
      <c r="R1411" s="32">
        <f>Замеры!S1407</f>
        <v>0</v>
      </c>
      <c r="W1411" s="33" t="e">
        <f t="shared" si="42"/>
        <v>#VALUE!</v>
      </c>
      <c r="X1411" s="31" t="s">
        <v>75</v>
      </c>
      <c r="Y1411" s="33" t="e">
        <f t="shared" si="43"/>
        <v>#VALUE!</v>
      </c>
      <c r="Z1411" s="32"/>
    </row>
    <row r="1412" spans="1:26" x14ac:dyDescent="0.3">
      <c r="A1412" s="35">
        <f>IF(Замеры!B1408=0, " ", Замеры!B1408)</f>
        <v>1403</v>
      </c>
      <c r="B1412" s="37" t="str">
        <f>CONCATENATE(Замеры!C1408,Замеры!E1408)</f>
        <v>Группа от QF</v>
      </c>
      <c r="C1412" s="35" t="str">
        <f>IF(Замеры!H1408=0," ", Замеры!H1408)</f>
        <v xml:space="preserve"> </v>
      </c>
      <c r="D1412" s="29" t="str">
        <f>IF(Замеры!T1408=0, " ", Замеры!R1408)</f>
        <v xml:space="preserve"> </v>
      </c>
      <c r="E1412" s="29" t="str">
        <f>CONCATENATE(Замеры!N1408,Замеры!Q1408,Замеры!P1408)</f>
        <v xml:space="preserve"> </v>
      </c>
      <c r="F1412" s="30" t="str">
        <f>IF(Замеры!T1408=0," ","---")</f>
        <v xml:space="preserve"> </v>
      </c>
      <c r="G1412" s="31" t="str">
        <f>IF(Замеры!T1408=0," ",Замеры!I1408)</f>
        <v xml:space="preserve"> </v>
      </c>
      <c r="H1412" s="31" t="str">
        <f>CONCATENATE(Замеры!AE1408,Замеры!U1408,Замеры!AF1408)</f>
        <v>0 0</v>
      </c>
      <c r="I1412" s="29" t="str">
        <f>CONCATENATE(Замеры!AC1408,Замеры!U1408,Замеры!AD1408)</f>
        <v>0 0</v>
      </c>
      <c r="J1412" s="31" t="str">
        <f>IF(Замеры!T1408=0," ",G1412*2.55)</f>
        <v xml:space="preserve"> </v>
      </c>
      <c r="K1412" s="29" t="str">
        <f>IF(Замеры!T1408=0," ",Замеры!AA1408)</f>
        <v xml:space="preserve"> </v>
      </c>
      <c r="L1412" s="29" t="str">
        <f>IF(Замеры!T1408=0," ",Замеры!AB1408)</f>
        <v xml:space="preserve"> </v>
      </c>
      <c r="M1412" s="29" t="str">
        <f>IF(Замеры!T1408=0," ",0.1)</f>
        <v xml:space="preserve"> </v>
      </c>
      <c r="N1412" s="29" t="str">
        <f>IF(Замеры!T1408=0," ",Замеры!T1408)</f>
        <v xml:space="preserve"> </v>
      </c>
      <c r="O1412" s="29" t="str">
        <f>Замеры!U1408</f>
        <v xml:space="preserve"> </v>
      </c>
      <c r="P1412" s="29" t="str">
        <f>Замеры!V1408</f>
        <v xml:space="preserve"> </v>
      </c>
      <c r="Q1412" s="29" t="str">
        <f>IF(Замеры!T1408=0," ","+")</f>
        <v xml:space="preserve"> </v>
      </c>
      <c r="R1412" s="32">
        <f>Замеры!S1408</f>
        <v>0</v>
      </c>
      <c r="W1412" s="33" t="e">
        <f t="shared" si="42"/>
        <v>#VALUE!</v>
      </c>
      <c r="X1412" s="31" t="s">
        <v>75</v>
      </c>
      <c r="Y1412" s="33" t="e">
        <f t="shared" si="43"/>
        <v>#VALUE!</v>
      </c>
      <c r="Z1412" s="32"/>
    </row>
    <row r="1413" spans="1:26" x14ac:dyDescent="0.3">
      <c r="A1413" s="35">
        <f>IF(Замеры!B1409=0, " ", Замеры!B1409)</f>
        <v>1404</v>
      </c>
      <c r="B1413" s="37" t="str">
        <f>CONCATENATE(Замеры!C1409,Замеры!E1409)</f>
        <v>Группа от QF</v>
      </c>
      <c r="C1413" s="35" t="str">
        <f>IF(Замеры!H1409=0," ", Замеры!H1409)</f>
        <v xml:space="preserve"> </v>
      </c>
      <c r="D1413" s="29" t="str">
        <f>IF(Замеры!T1409=0, " ", Замеры!R1409)</f>
        <v xml:space="preserve"> </v>
      </c>
      <c r="E1413" s="29" t="str">
        <f>CONCATENATE(Замеры!N1409,Замеры!Q1409,Замеры!P1409)</f>
        <v xml:space="preserve"> </v>
      </c>
      <c r="F1413" s="30" t="str">
        <f>IF(Замеры!T1409=0," ","---")</f>
        <v xml:space="preserve"> </v>
      </c>
      <c r="G1413" s="31" t="str">
        <f>IF(Замеры!T1409=0," ",Замеры!I1409)</f>
        <v xml:space="preserve"> </v>
      </c>
      <c r="H1413" s="31" t="str">
        <f>CONCATENATE(Замеры!AE1409,Замеры!U1409,Замеры!AF1409)</f>
        <v>0 0</v>
      </c>
      <c r="I1413" s="29" t="str">
        <f>CONCATENATE(Замеры!AC1409,Замеры!U1409,Замеры!AD1409)</f>
        <v>0 0</v>
      </c>
      <c r="J1413" s="31" t="str">
        <f>IF(Замеры!T1409=0," ",G1413*2.55)</f>
        <v xml:space="preserve"> </v>
      </c>
      <c r="K1413" s="29" t="str">
        <f>IF(Замеры!T1409=0," ",Замеры!AA1409)</f>
        <v xml:space="preserve"> </v>
      </c>
      <c r="L1413" s="29" t="str">
        <f>IF(Замеры!T1409=0," ",Замеры!AB1409)</f>
        <v xml:space="preserve"> </v>
      </c>
      <c r="M1413" s="29" t="str">
        <f>IF(Замеры!T1409=0," ",0.1)</f>
        <v xml:space="preserve"> </v>
      </c>
      <c r="N1413" s="29" t="str">
        <f>IF(Замеры!T1409=0," ",Замеры!T1409)</f>
        <v xml:space="preserve"> </v>
      </c>
      <c r="O1413" s="29" t="str">
        <f>Замеры!U1409</f>
        <v xml:space="preserve"> </v>
      </c>
      <c r="P1413" s="29" t="str">
        <f>Замеры!V1409</f>
        <v xml:space="preserve"> </v>
      </c>
      <c r="Q1413" s="29" t="str">
        <f>IF(Замеры!T1409=0," ","+")</f>
        <v xml:space="preserve"> </v>
      </c>
      <c r="R1413" s="32">
        <f>Замеры!S1409</f>
        <v>0</v>
      </c>
      <c r="W1413" s="33" t="e">
        <f t="shared" si="42"/>
        <v>#VALUE!</v>
      </c>
      <c r="X1413" s="31" t="s">
        <v>75</v>
      </c>
      <c r="Y1413" s="33" t="e">
        <f t="shared" si="43"/>
        <v>#VALUE!</v>
      </c>
      <c r="Z1413" s="32"/>
    </row>
    <row r="1414" spans="1:26" x14ac:dyDescent="0.3">
      <c r="A1414" s="35">
        <f>IF(Замеры!B1410=0, " ", Замеры!B1410)</f>
        <v>1405</v>
      </c>
      <c r="B1414" s="37" t="str">
        <f>CONCATENATE(Замеры!C1410,Замеры!E1410)</f>
        <v>Группа от QF</v>
      </c>
      <c r="C1414" s="35" t="str">
        <f>IF(Замеры!H1410=0," ", Замеры!H1410)</f>
        <v xml:space="preserve"> </v>
      </c>
      <c r="D1414" s="29" t="str">
        <f>IF(Замеры!T1410=0, " ", Замеры!R1410)</f>
        <v xml:space="preserve"> </v>
      </c>
      <c r="E1414" s="29" t="str">
        <f>CONCATENATE(Замеры!N1410,Замеры!Q1410,Замеры!P1410)</f>
        <v xml:space="preserve"> </v>
      </c>
      <c r="F1414" s="30" t="str">
        <f>IF(Замеры!T1410=0," ","---")</f>
        <v xml:space="preserve"> </v>
      </c>
      <c r="G1414" s="31" t="str">
        <f>IF(Замеры!T1410=0," ",Замеры!I1410)</f>
        <v xml:space="preserve"> </v>
      </c>
      <c r="H1414" s="31" t="str">
        <f>CONCATENATE(Замеры!AE1410,Замеры!U1410,Замеры!AF1410)</f>
        <v>0 0</v>
      </c>
      <c r="I1414" s="29" t="str">
        <f>CONCATENATE(Замеры!AC1410,Замеры!U1410,Замеры!AD1410)</f>
        <v>0 0</v>
      </c>
      <c r="J1414" s="31" t="str">
        <f>IF(Замеры!T1410=0," ",G1414*2.55)</f>
        <v xml:space="preserve"> </v>
      </c>
      <c r="K1414" s="29" t="str">
        <f>IF(Замеры!T1410=0," ",Замеры!AA1410)</f>
        <v xml:space="preserve"> </v>
      </c>
      <c r="L1414" s="29" t="str">
        <f>IF(Замеры!T1410=0," ",Замеры!AB1410)</f>
        <v xml:space="preserve"> </v>
      </c>
      <c r="M1414" s="29" t="str">
        <f>IF(Замеры!T1410=0," ",0.1)</f>
        <v xml:space="preserve"> </v>
      </c>
      <c r="N1414" s="29" t="str">
        <f>IF(Замеры!T1410=0," ",Замеры!T1410)</f>
        <v xml:space="preserve"> </v>
      </c>
      <c r="O1414" s="29" t="str">
        <f>Замеры!U1410</f>
        <v xml:space="preserve"> </v>
      </c>
      <c r="P1414" s="29" t="str">
        <f>Замеры!V1410</f>
        <v xml:space="preserve"> </v>
      </c>
      <c r="Q1414" s="29" t="str">
        <f>IF(Замеры!T1410=0," ","+")</f>
        <v xml:space="preserve"> </v>
      </c>
      <c r="R1414" s="32">
        <f>Замеры!S1410</f>
        <v>0</v>
      </c>
      <c r="W1414" s="33" t="e">
        <f t="shared" si="42"/>
        <v>#VALUE!</v>
      </c>
      <c r="X1414" s="31" t="s">
        <v>75</v>
      </c>
      <c r="Y1414" s="33" t="e">
        <f t="shared" si="43"/>
        <v>#VALUE!</v>
      </c>
      <c r="Z1414" s="32"/>
    </row>
    <row r="1415" spans="1:26" x14ac:dyDescent="0.3">
      <c r="A1415" s="35">
        <f>IF(Замеры!B1411=0, " ", Замеры!B1411)</f>
        <v>1406</v>
      </c>
      <c r="B1415" s="37" t="str">
        <f>CONCATENATE(Замеры!C1411,Замеры!E1411)</f>
        <v>Группа от QF</v>
      </c>
      <c r="C1415" s="35" t="str">
        <f>IF(Замеры!H1411=0," ", Замеры!H1411)</f>
        <v xml:space="preserve"> </v>
      </c>
      <c r="D1415" s="29" t="str">
        <f>IF(Замеры!T1411=0, " ", Замеры!R1411)</f>
        <v xml:space="preserve"> </v>
      </c>
      <c r="E1415" s="29" t="str">
        <f>CONCATENATE(Замеры!N1411,Замеры!Q1411,Замеры!P1411)</f>
        <v xml:space="preserve"> </v>
      </c>
      <c r="F1415" s="30" t="str">
        <f>IF(Замеры!T1411=0," ","---")</f>
        <v xml:space="preserve"> </v>
      </c>
      <c r="G1415" s="31" t="str">
        <f>IF(Замеры!T1411=0," ",Замеры!I1411)</f>
        <v xml:space="preserve"> </v>
      </c>
      <c r="H1415" s="31" t="str">
        <f>CONCATENATE(Замеры!AE1411,Замеры!U1411,Замеры!AF1411)</f>
        <v>0 0</v>
      </c>
      <c r="I1415" s="29" t="str">
        <f>CONCATENATE(Замеры!AC1411,Замеры!U1411,Замеры!AD1411)</f>
        <v>0 0</v>
      </c>
      <c r="J1415" s="31" t="str">
        <f>IF(Замеры!T1411=0," ",G1415*2.55)</f>
        <v xml:space="preserve"> </v>
      </c>
      <c r="K1415" s="29" t="str">
        <f>IF(Замеры!T1411=0," ",Замеры!AA1411)</f>
        <v xml:space="preserve"> </v>
      </c>
      <c r="L1415" s="29" t="str">
        <f>IF(Замеры!T1411=0," ",Замеры!AB1411)</f>
        <v xml:space="preserve"> </v>
      </c>
      <c r="M1415" s="29" t="str">
        <f>IF(Замеры!T1411=0," ",0.1)</f>
        <v xml:space="preserve"> </v>
      </c>
      <c r="N1415" s="29" t="str">
        <f>IF(Замеры!T1411=0," ",Замеры!T1411)</f>
        <v xml:space="preserve"> </v>
      </c>
      <c r="O1415" s="29" t="str">
        <f>Замеры!U1411</f>
        <v xml:space="preserve"> </v>
      </c>
      <c r="P1415" s="29" t="str">
        <f>Замеры!V1411</f>
        <v xml:space="preserve"> </v>
      </c>
      <c r="Q1415" s="29" t="str">
        <f>IF(Замеры!T1411=0," ","+")</f>
        <v xml:space="preserve"> </v>
      </c>
      <c r="R1415" s="32">
        <f>Замеры!S1411</f>
        <v>0</v>
      </c>
      <c r="W1415" s="33" t="e">
        <f t="shared" si="42"/>
        <v>#VALUE!</v>
      </c>
      <c r="X1415" s="31" t="s">
        <v>75</v>
      </c>
      <c r="Y1415" s="33" t="e">
        <f t="shared" si="43"/>
        <v>#VALUE!</v>
      </c>
      <c r="Z1415" s="32"/>
    </row>
    <row r="1416" spans="1:26" x14ac:dyDescent="0.3">
      <c r="A1416" s="35">
        <f>IF(Замеры!B1412=0, " ", Замеры!B1412)</f>
        <v>1407</v>
      </c>
      <c r="B1416" s="37" t="str">
        <f>CONCATENATE(Замеры!C1412,Замеры!E1412)</f>
        <v>Группа от QF</v>
      </c>
      <c r="C1416" s="35" t="str">
        <f>IF(Замеры!H1412=0," ", Замеры!H1412)</f>
        <v xml:space="preserve"> </v>
      </c>
      <c r="D1416" s="29" t="str">
        <f>IF(Замеры!T1412=0, " ", Замеры!R1412)</f>
        <v xml:space="preserve"> </v>
      </c>
      <c r="E1416" s="29" t="str">
        <f>CONCATENATE(Замеры!N1412,Замеры!Q1412,Замеры!P1412)</f>
        <v xml:space="preserve"> </v>
      </c>
      <c r="F1416" s="30" t="str">
        <f>IF(Замеры!T1412=0," ","---")</f>
        <v xml:space="preserve"> </v>
      </c>
      <c r="G1416" s="31" t="str">
        <f>IF(Замеры!T1412=0," ",Замеры!I1412)</f>
        <v xml:space="preserve"> </v>
      </c>
      <c r="H1416" s="31" t="str">
        <f>CONCATENATE(Замеры!AE1412,Замеры!U1412,Замеры!AF1412)</f>
        <v>0 0</v>
      </c>
      <c r="I1416" s="29" t="str">
        <f>CONCATENATE(Замеры!AC1412,Замеры!U1412,Замеры!AD1412)</f>
        <v>0 0</v>
      </c>
      <c r="J1416" s="31" t="str">
        <f>IF(Замеры!T1412=0," ",G1416*2.55)</f>
        <v xml:space="preserve"> </v>
      </c>
      <c r="K1416" s="29" t="str">
        <f>IF(Замеры!T1412=0," ",Замеры!AA1412)</f>
        <v xml:space="preserve"> </v>
      </c>
      <c r="L1416" s="29" t="str">
        <f>IF(Замеры!T1412=0," ",Замеры!AB1412)</f>
        <v xml:space="preserve"> </v>
      </c>
      <c r="M1416" s="29" t="str">
        <f>IF(Замеры!T1412=0," ",0.1)</f>
        <v xml:space="preserve"> </v>
      </c>
      <c r="N1416" s="29" t="str">
        <f>IF(Замеры!T1412=0," ",Замеры!T1412)</f>
        <v xml:space="preserve"> </v>
      </c>
      <c r="O1416" s="29" t="str">
        <f>Замеры!U1412</f>
        <v xml:space="preserve"> </v>
      </c>
      <c r="P1416" s="29" t="str">
        <f>Замеры!V1412</f>
        <v xml:space="preserve"> </v>
      </c>
      <c r="Q1416" s="29" t="str">
        <f>IF(Замеры!T1412=0," ","+")</f>
        <v xml:space="preserve"> </v>
      </c>
      <c r="R1416" s="32">
        <f>Замеры!S1412</f>
        <v>0</v>
      </c>
      <c r="W1416" s="33" t="e">
        <f t="shared" si="42"/>
        <v>#VALUE!</v>
      </c>
      <c r="X1416" s="31" t="s">
        <v>75</v>
      </c>
      <c r="Y1416" s="33" t="e">
        <f t="shared" si="43"/>
        <v>#VALUE!</v>
      </c>
      <c r="Z1416" s="32"/>
    </row>
    <row r="1417" spans="1:26" x14ac:dyDescent="0.3">
      <c r="A1417" s="35">
        <f>IF(Замеры!B1413=0, " ", Замеры!B1413)</f>
        <v>1408</v>
      </c>
      <c r="B1417" s="37" t="str">
        <f>CONCATENATE(Замеры!C1413,Замеры!E1413)</f>
        <v>Группа от QF</v>
      </c>
      <c r="C1417" s="35" t="str">
        <f>IF(Замеры!H1413=0," ", Замеры!H1413)</f>
        <v xml:space="preserve"> </v>
      </c>
      <c r="D1417" s="29" t="str">
        <f>IF(Замеры!T1413=0, " ", Замеры!R1413)</f>
        <v xml:space="preserve"> </v>
      </c>
      <c r="E1417" s="29" t="str">
        <f>CONCATENATE(Замеры!N1413,Замеры!Q1413,Замеры!P1413)</f>
        <v xml:space="preserve"> </v>
      </c>
      <c r="F1417" s="30" t="str">
        <f>IF(Замеры!T1413=0," ","---")</f>
        <v xml:space="preserve"> </v>
      </c>
      <c r="G1417" s="31" t="str">
        <f>IF(Замеры!T1413=0," ",Замеры!I1413)</f>
        <v xml:space="preserve"> </v>
      </c>
      <c r="H1417" s="31" t="str">
        <f>CONCATENATE(Замеры!AE1413,Замеры!U1413,Замеры!AF1413)</f>
        <v>0 0</v>
      </c>
      <c r="I1417" s="29" t="str">
        <f>CONCATENATE(Замеры!AC1413,Замеры!U1413,Замеры!AD1413)</f>
        <v>0 0</v>
      </c>
      <c r="J1417" s="31" t="str">
        <f>IF(Замеры!T1413=0," ",G1417*2.55)</f>
        <v xml:space="preserve"> </v>
      </c>
      <c r="K1417" s="29" t="str">
        <f>IF(Замеры!T1413=0," ",Замеры!AA1413)</f>
        <v xml:space="preserve"> </v>
      </c>
      <c r="L1417" s="29" t="str">
        <f>IF(Замеры!T1413=0," ",Замеры!AB1413)</f>
        <v xml:space="preserve"> </v>
      </c>
      <c r="M1417" s="29" t="str">
        <f>IF(Замеры!T1413=0," ",0.1)</f>
        <v xml:space="preserve"> </v>
      </c>
      <c r="N1417" s="29" t="str">
        <f>IF(Замеры!T1413=0," ",Замеры!T1413)</f>
        <v xml:space="preserve"> </v>
      </c>
      <c r="O1417" s="29" t="str">
        <f>Замеры!U1413</f>
        <v xml:space="preserve"> </v>
      </c>
      <c r="P1417" s="29" t="str">
        <f>Замеры!V1413</f>
        <v xml:space="preserve"> </v>
      </c>
      <c r="Q1417" s="29" t="str">
        <f>IF(Замеры!T1413=0," ","+")</f>
        <v xml:space="preserve"> </v>
      </c>
      <c r="R1417" s="32">
        <f>Замеры!S1413</f>
        <v>0</v>
      </c>
      <c r="W1417" s="33" t="e">
        <f t="shared" si="42"/>
        <v>#VALUE!</v>
      </c>
      <c r="X1417" s="31" t="s">
        <v>75</v>
      </c>
      <c r="Y1417" s="33" t="e">
        <f t="shared" si="43"/>
        <v>#VALUE!</v>
      </c>
      <c r="Z1417" s="32"/>
    </row>
    <row r="1418" spans="1:26" x14ac:dyDescent="0.3">
      <c r="A1418" s="35">
        <f>IF(Замеры!B1414=0, " ", Замеры!B1414)</f>
        <v>1409</v>
      </c>
      <c r="B1418" s="37" t="str">
        <f>CONCATENATE(Замеры!C1414,Замеры!E1414)</f>
        <v>Группа от QF</v>
      </c>
      <c r="C1418" s="35" t="str">
        <f>IF(Замеры!H1414=0," ", Замеры!H1414)</f>
        <v xml:space="preserve"> </v>
      </c>
      <c r="D1418" s="29" t="str">
        <f>IF(Замеры!T1414=0, " ", Замеры!R1414)</f>
        <v xml:space="preserve"> </v>
      </c>
      <c r="E1418" s="29" t="str">
        <f>CONCATENATE(Замеры!N1414,Замеры!Q1414,Замеры!P1414)</f>
        <v xml:space="preserve"> </v>
      </c>
      <c r="F1418" s="30" t="str">
        <f>IF(Замеры!T1414=0," ","---")</f>
        <v xml:space="preserve"> </v>
      </c>
      <c r="G1418" s="31" t="str">
        <f>IF(Замеры!T1414=0," ",Замеры!I1414)</f>
        <v xml:space="preserve"> </v>
      </c>
      <c r="H1418" s="31" t="str">
        <f>CONCATENATE(Замеры!AE1414,Замеры!U1414,Замеры!AF1414)</f>
        <v>0 0</v>
      </c>
      <c r="I1418" s="29" t="str">
        <f>CONCATENATE(Замеры!AC1414,Замеры!U1414,Замеры!AD1414)</f>
        <v>0 0</v>
      </c>
      <c r="J1418" s="31" t="str">
        <f>IF(Замеры!T1414=0," ",G1418*2.55)</f>
        <v xml:space="preserve"> </v>
      </c>
      <c r="K1418" s="29" t="str">
        <f>IF(Замеры!T1414=0," ",Замеры!AA1414)</f>
        <v xml:space="preserve"> </v>
      </c>
      <c r="L1418" s="29" t="str">
        <f>IF(Замеры!T1414=0," ",Замеры!AB1414)</f>
        <v xml:space="preserve"> </v>
      </c>
      <c r="M1418" s="29" t="str">
        <f>IF(Замеры!T1414=0," ",0.1)</f>
        <v xml:space="preserve"> </v>
      </c>
      <c r="N1418" s="29" t="str">
        <f>IF(Замеры!T1414=0," ",Замеры!T1414)</f>
        <v xml:space="preserve"> </v>
      </c>
      <c r="O1418" s="29" t="str">
        <f>Замеры!U1414</f>
        <v xml:space="preserve"> </v>
      </c>
      <c r="P1418" s="29" t="str">
        <f>Замеры!V1414</f>
        <v xml:space="preserve"> </v>
      </c>
      <c r="Q1418" s="29" t="str">
        <f>IF(Замеры!T1414=0," ","+")</f>
        <v xml:space="preserve"> </v>
      </c>
      <c r="R1418" s="32">
        <f>Замеры!S1414</f>
        <v>0</v>
      </c>
      <c r="W1418" s="33" t="e">
        <f t="shared" ref="W1418:W1481" si="44">G1418*1.13</f>
        <v>#VALUE!</v>
      </c>
      <c r="X1418" s="31" t="s">
        <v>75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IF(Замеры!B1415=0, " ", Замеры!B1415)</f>
        <v>1410</v>
      </c>
      <c r="B1419" s="37" t="str">
        <f>CONCATENATE(Замеры!C1415,Замеры!E1415)</f>
        <v>Группа от QF</v>
      </c>
      <c r="C1419" s="35" t="str">
        <f>IF(Замеры!H1415=0," ", Замеры!H1415)</f>
        <v xml:space="preserve"> </v>
      </c>
      <c r="D1419" s="29" t="str">
        <f>IF(Замеры!T1415=0, " ", Замеры!R1415)</f>
        <v xml:space="preserve"> </v>
      </c>
      <c r="E1419" s="29" t="str">
        <f>CONCATENATE(Замеры!N1415,Замеры!Q1415,Замеры!P1415)</f>
        <v xml:space="preserve"> </v>
      </c>
      <c r="F1419" s="30" t="str">
        <f>IF(Замеры!T1415=0," ","---")</f>
        <v xml:space="preserve"> </v>
      </c>
      <c r="G1419" s="31" t="str">
        <f>IF(Замеры!T1415=0," ",Замеры!I1415)</f>
        <v xml:space="preserve"> </v>
      </c>
      <c r="H1419" s="31" t="str">
        <f>CONCATENATE(Замеры!AE1415,Замеры!U1415,Замеры!AF1415)</f>
        <v>0 0</v>
      </c>
      <c r="I1419" s="29" t="str">
        <f>CONCATENATE(Замеры!AC1415,Замеры!U1415,Замеры!AD1415)</f>
        <v>0 0</v>
      </c>
      <c r="J1419" s="31" t="str">
        <f>IF(Замеры!T1415=0," ",G1419*2.55)</f>
        <v xml:space="preserve"> </v>
      </c>
      <c r="K1419" s="29" t="str">
        <f>IF(Замеры!T1415=0," ",Замеры!AA1415)</f>
        <v xml:space="preserve"> </v>
      </c>
      <c r="L1419" s="29" t="str">
        <f>IF(Замеры!T1415=0," ",Замеры!AB1415)</f>
        <v xml:space="preserve"> </v>
      </c>
      <c r="M1419" s="29" t="str">
        <f>IF(Замеры!T1415=0," ",0.1)</f>
        <v xml:space="preserve"> </v>
      </c>
      <c r="N1419" s="29" t="str">
        <f>IF(Замеры!T1415=0," ",Замеры!T1415)</f>
        <v xml:space="preserve"> </v>
      </c>
      <c r="O1419" s="29" t="str">
        <f>Замеры!U1415</f>
        <v xml:space="preserve"> </v>
      </c>
      <c r="P1419" s="29" t="str">
        <f>Замеры!V1415</f>
        <v xml:space="preserve"> </v>
      </c>
      <c r="Q1419" s="29" t="str">
        <f>IF(Замеры!T1415=0," ","+")</f>
        <v xml:space="preserve"> </v>
      </c>
      <c r="R1419" s="32">
        <f>Замеры!S1415</f>
        <v>0</v>
      </c>
      <c r="W1419" s="33" t="e">
        <f t="shared" si="44"/>
        <v>#VALUE!</v>
      </c>
      <c r="X1419" s="31" t="s">
        <v>75</v>
      </c>
      <c r="Y1419" s="33" t="e">
        <f t="shared" si="45"/>
        <v>#VALUE!</v>
      </c>
      <c r="Z1419" s="32"/>
    </row>
    <row r="1420" spans="1:26" x14ac:dyDescent="0.3">
      <c r="A1420" s="35">
        <f>IF(Замеры!B1416=0, " ", Замеры!B1416)</f>
        <v>1411</v>
      </c>
      <c r="B1420" s="37" t="str">
        <f>CONCATENATE(Замеры!C1416,Замеры!E1416)</f>
        <v>Группа от QF</v>
      </c>
      <c r="C1420" s="35" t="str">
        <f>IF(Замеры!H1416=0," ", Замеры!H1416)</f>
        <v xml:space="preserve"> </v>
      </c>
      <c r="D1420" s="29" t="str">
        <f>IF(Замеры!T1416=0, " ", Замеры!R1416)</f>
        <v xml:space="preserve"> </v>
      </c>
      <c r="E1420" s="29" t="str">
        <f>CONCATENATE(Замеры!N1416,Замеры!Q1416,Замеры!P1416)</f>
        <v xml:space="preserve"> </v>
      </c>
      <c r="F1420" s="30" t="str">
        <f>IF(Замеры!T1416=0," ","---")</f>
        <v xml:space="preserve"> </v>
      </c>
      <c r="G1420" s="31" t="str">
        <f>IF(Замеры!T1416=0," ",Замеры!I1416)</f>
        <v xml:space="preserve"> </v>
      </c>
      <c r="H1420" s="31" t="str">
        <f>CONCATENATE(Замеры!AE1416,Замеры!U1416,Замеры!AF1416)</f>
        <v>0 0</v>
      </c>
      <c r="I1420" s="29" t="str">
        <f>CONCATENATE(Замеры!AC1416,Замеры!U1416,Замеры!AD1416)</f>
        <v>0 0</v>
      </c>
      <c r="J1420" s="31" t="str">
        <f>IF(Замеры!T1416=0," ",G1420*2.55)</f>
        <v xml:space="preserve"> </v>
      </c>
      <c r="K1420" s="29" t="str">
        <f>IF(Замеры!T1416=0," ",Замеры!AA1416)</f>
        <v xml:space="preserve"> </v>
      </c>
      <c r="L1420" s="29" t="str">
        <f>IF(Замеры!T1416=0," ",Замеры!AB1416)</f>
        <v xml:space="preserve"> </v>
      </c>
      <c r="M1420" s="29" t="str">
        <f>IF(Замеры!T1416=0," ",0.1)</f>
        <v xml:space="preserve"> </v>
      </c>
      <c r="N1420" s="29" t="str">
        <f>IF(Замеры!T1416=0," ",Замеры!T1416)</f>
        <v xml:space="preserve"> </v>
      </c>
      <c r="O1420" s="29" t="str">
        <f>Замеры!U1416</f>
        <v xml:space="preserve"> </v>
      </c>
      <c r="P1420" s="29" t="str">
        <f>Замеры!V1416</f>
        <v xml:space="preserve"> </v>
      </c>
      <c r="Q1420" s="29" t="str">
        <f>IF(Замеры!T1416=0," ","+")</f>
        <v xml:space="preserve"> </v>
      </c>
      <c r="R1420" s="32">
        <f>Замеры!S1416</f>
        <v>0</v>
      </c>
      <c r="W1420" s="33" t="e">
        <f t="shared" si="44"/>
        <v>#VALUE!</v>
      </c>
      <c r="X1420" s="31" t="s">
        <v>75</v>
      </c>
      <c r="Y1420" s="33" t="e">
        <f t="shared" si="45"/>
        <v>#VALUE!</v>
      </c>
      <c r="Z1420" s="32"/>
    </row>
    <row r="1421" spans="1:26" x14ac:dyDescent="0.3">
      <c r="A1421" s="35">
        <f>IF(Замеры!B1417=0, " ", Замеры!B1417)</f>
        <v>1412</v>
      </c>
      <c r="B1421" s="37" t="str">
        <f>CONCATENATE(Замеры!C1417,Замеры!E1417)</f>
        <v>Группа от QF</v>
      </c>
      <c r="C1421" s="35" t="str">
        <f>IF(Замеры!H1417=0," ", Замеры!H1417)</f>
        <v xml:space="preserve"> </v>
      </c>
      <c r="D1421" s="29" t="str">
        <f>IF(Замеры!T1417=0, " ", Замеры!R1417)</f>
        <v xml:space="preserve"> </v>
      </c>
      <c r="E1421" s="29" t="str">
        <f>CONCATENATE(Замеры!N1417,Замеры!Q1417,Замеры!P1417)</f>
        <v xml:space="preserve"> </v>
      </c>
      <c r="F1421" s="30" t="str">
        <f>IF(Замеры!T1417=0," ","---")</f>
        <v xml:space="preserve"> </v>
      </c>
      <c r="G1421" s="31" t="str">
        <f>IF(Замеры!T1417=0," ",Замеры!I1417)</f>
        <v xml:space="preserve"> </v>
      </c>
      <c r="H1421" s="31" t="str">
        <f>CONCATENATE(Замеры!AE1417,Замеры!U1417,Замеры!AF1417)</f>
        <v>0 0</v>
      </c>
      <c r="I1421" s="29" t="str">
        <f>CONCATENATE(Замеры!AC1417,Замеры!U1417,Замеры!AD1417)</f>
        <v>0 0</v>
      </c>
      <c r="J1421" s="31" t="str">
        <f>IF(Замеры!T1417=0," ",G1421*2.55)</f>
        <v xml:space="preserve"> </v>
      </c>
      <c r="K1421" s="29" t="str">
        <f>IF(Замеры!T1417=0," ",Замеры!AA1417)</f>
        <v xml:space="preserve"> </v>
      </c>
      <c r="L1421" s="29" t="str">
        <f>IF(Замеры!T1417=0," ",Замеры!AB1417)</f>
        <v xml:space="preserve"> </v>
      </c>
      <c r="M1421" s="29" t="str">
        <f>IF(Замеры!T1417=0," ",0.1)</f>
        <v xml:space="preserve"> </v>
      </c>
      <c r="N1421" s="29" t="str">
        <f>IF(Замеры!T1417=0," ",Замеры!T1417)</f>
        <v xml:space="preserve"> </v>
      </c>
      <c r="O1421" s="29" t="str">
        <f>Замеры!U1417</f>
        <v xml:space="preserve"> </v>
      </c>
      <c r="P1421" s="29" t="str">
        <f>Замеры!V1417</f>
        <v xml:space="preserve"> </v>
      </c>
      <c r="Q1421" s="29" t="str">
        <f>IF(Замеры!T1417=0," ","+")</f>
        <v xml:space="preserve"> </v>
      </c>
      <c r="R1421" s="32">
        <f>Замеры!S1417</f>
        <v>0</v>
      </c>
      <c r="W1421" s="33" t="e">
        <f t="shared" si="44"/>
        <v>#VALUE!</v>
      </c>
      <c r="X1421" s="31" t="s">
        <v>75</v>
      </c>
      <c r="Y1421" s="33" t="e">
        <f t="shared" si="45"/>
        <v>#VALUE!</v>
      </c>
      <c r="Z1421" s="32"/>
    </row>
    <row r="1422" spans="1:26" x14ac:dyDescent="0.3">
      <c r="A1422" s="35">
        <f>IF(Замеры!B1418=0, " ", Замеры!B1418)</f>
        <v>1413</v>
      </c>
      <c r="B1422" s="37" t="str">
        <f>CONCATENATE(Замеры!C1418,Замеры!E1418)</f>
        <v>Группа от QF</v>
      </c>
      <c r="C1422" s="35" t="str">
        <f>IF(Замеры!H1418=0," ", Замеры!H1418)</f>
        <v xml:space="preserve"> </v>
      </c>
      <c r="D1422" s="29" t="str">
        <f>IF(Замеры!T1418=0, " ", Замеры!R1418)</f>
        <v xml:space="preserve"> </v>
      </c>
      <c r="E1422" s="29" t="str">
        <f>CONCATENATE(Замеры!N1418,Замеры!Q1418,Замеры!P1418)</f>
        <v xml:space="preserve"> </v>
      </c>
      <c r="F1422" s="30" t="str">
        <f>IF(Замеры!T1418=0," ","---")</f>
        <v xml:space="preserve"> </v>
      </c>
      <c r="G1422" s="31" t="str">
        <f>IF(Замеры!T1418=0," ",Замеры!I1418)</f>
        <v xml:space="preserve"> </v>
      </c>
      <c r="H1422" s="31" t="str">
        <f>CONCATENATE(Замеры!AE1418,Замеры!U1418,Замеры!AF1418)</f>
        <v>0 0</v>
      </c>
      <c r="I1422" s="29" t="str">
        <f>CONCATENATE(Замеры!AC1418,Замеры!U1418,Замеры!AD1418)</f>
        <v>0 0</v>
      </c>
      <c r="J1422" s="31" t="str">
        <f>IF(Замеры!T1418=0," ",G1422*2.55)</f>
        <v xml:space="preserve"> </v>
      </c>
      <c r="K1422" s="29" t="str">
        <f>IF(Замеры!T1418=0," ",Замеры!AA1418)</f>
        <v xml:space="preserve"> </v>
      </c>
      <c r="L1422" s="29" t="str">
        <f>IF(Замеры!T1418=0," ",Замеры!AB1418)</f>
        <v xml:space="preserve"> </v>
      </c>
      <c r="M1422" s="29" t="str">
        <f>IF(Замеры!T1418=0," ",0.1)</f>
        <v xml:space="preserve"> </v>
      </c>
      <c r="N1422" s="29" t="str">
        <f>IF(Замеры!T1418=0," ",Замеры!T1418)</f>
        <v xml:space="preserve"> </v>
      </c>
      <c r="O1422" s="29" t="str">
        <f>Замеры!U1418</f>
        <v xml:space="preserve"> </v>
      </c>
      <c r="P1422" s="29" t="str">
        <f>Замеры!V1418</f>
        <v xml:space="preserve"> </v>
      </c>
      <c r="Q1422" s="29" t="str">
        <f>IF(Замеры!T1418=0," ","+")</f>
        <v xml:space="preserve"> </v>
      </c>
      <c r="R1422" s="32">
        <f>Замеры!S1418</f>
        <v>0</v>
      </c>
      <c r="W1422" s="33" t="e">
        <f t="shared" si="44"/>
        <v>#VALUE!</v>
      </c>
      <c r="X1422" s="31" t="s">
        <v>75</v>
      </c>
      <c r="Y1422" s="33" t="e">
        <f t="shared" si="45"/>
        <v>#VALUE!</v>
      </c>
      <c r="Z1422" s="32"/>
    </row>
    <row r="1423" spans="1:26" x14ac:dyDescent="0.3">
      <c r="A1423" s="35">
        <f>IF(Замеры!B1419=0, " ", Замеры!B1419)</f>
        <v>1414</v>
      </c>
      <c r="B1423" s="37" t="str">
        <f>CONCATENATE(Замеры!C1419,Замеры!E1419)</f>
        <v>Группа от QF</v>
      </c>
      <c r="C1423" s="35" t="str">
        <f>IF(Замеры!H1419=0," ", Замеры!H1419)</f>
        <v xml:space="preserve"> </v>
      </c>
      <c r="D1423" s="29" t="str">
        <f>IF(Замеры!T1419=0, " ", Замеры!R1419)</f>
        <v xml:space="preserve"> </v>
      </c>
      <c r="E1423" s="29" t="str">
        <f>CONCATENATE(Замеры!N1419,Замеры!Q1419,Замеры!P1419)</f>
        <v xml:space="preserve"> </v>
      </c>
      <c r="F1423" s="30" t="str">
        <f>IF(Замеры!T1419=0," ","---")</f>
        <v xml:space="preserve"> </v>
      </c>
      <c r="G1423" s="31" t="str">
        <f>IF(Замеры!T1419=0," ",Замеры!I1419)</f>
        <v xml:space="preserve"> </v>
      </c>
      <c r="H1423" s="31" t="str">
        <f>CONCATENATE(Замеры!AE1419,Замеры!U1419,Замеры!AF1419)</f>
        <v>0 0</v>
      </c>
      <c r="I1423" s="29" t="str">
        <f>CONCATENATE(Замеры!AC1419,Замеры!U1419,Замеры!AD1419)</f>
        <v>0 0</v>
      </c>
      <c r="J1423" s="31" t="str">
        <f>IF(Замеры!T1419=0," ",G1423*2.55)</f>
        <v xml:space="preserve"> </v>
      </c>
      <c r="K1423" s="29" t="str">
        <f>IF(Замеры!T1419=0," ",Замеры!AA1419)</f>
        <v xml:space="preserve"> </v>
      </c>
      <c r="L1423" s="29" t="str">
        <f>IF(Замеры!T1419=0," ",Замеры!AB1419)</f>
        <v xml:space="preserve"> </v>
      </c>
      <c r="M1423" s="29" t="str">
        <f>IF(Замеры!T1419=0," ",0.1)</f>
        <v xml:space="preserve"> </v>
      </c>
      <c r="N1423" s="29" t="str">
        <f>IF(Замеры!T1419=0," ",Замеры!T1419)</f>
        <v xml:space="preserve"> </v>
      </c>
      <c r="O1423" s="29" t="str">
        <f>Замеры!U1419</f>
        <v xml:space="preserve"> </v>
      </c>
      <c r="P1423" s="29" t="str">
        <f>Замеры!V1419</f>
        <v xml:space="preserve"> </v>
      </c>
      <c r="Q1423" s="29" t="str">
        <f>IF(Замеры!T1419=0," ","+")</f>
        <v xml:space="preserve"> </v>
      </c>
      <c r="R1423" s="32">
        <f>Замеры!S1419</f>
        <v>0</v>
      </c>
      <c r="W1423" s="33" t="e">
        <f t="shared" si="44"/>
        <v>#VALUE!</v>
      </c>
      <c r="X1423" s="31" t="s">
        <v>75</v>
      </c>
      <c r="Y1423" s="33" t="e">
        <f t="shared" si="45"/>
        <v>#VALUE!</v>
      </c>
      <c r="Z1423" s="32"/>
    </row>
    <row r="1424" spans="1:26" x14ac:dyDescent="0.3">
      <c r="A1424" s="35">
        <f>IF(Замеры!B1420=0, " ", Замеры!B1420)</f>
        <v>1415</v>
      </c>
      <c r="B1424" s="37" t="str">
        <f>CONCATENATE(Замеры!C1420,Замеры!E1420)</f>
        <v>Группа от QF</v>
      </c>
      <c r="C1424" s="35" t="str">
        <f>IF(Замеры!H1420=0," ", Замеры!H1420)</f>
        <v xml:space="preserve"> </v>
      </c>
      <c r="D1424" s="29" t="str">
        <f>IF(Замеры!T1420=0, " ", Замеры!R1420)</f>
        <v xml:space="preserve"> </v>
      </c>
      <c r="E1424" s="29" t="str">
        <f>CONCATENATE(Замеры!N1420,Замеры!Q1420,Замеры!P1420)</f>
        <v xml:space="preserve"> </v>
      </c>
      <c r="F1424" s="30" t="str">
        <f>IF(Замеры!T1420=0," ","---")</f>
        <v xml:space="preserve"> </v>
      </c>
      <c r="G1424" s="31" t="str">
        <f>IF(Замеры!T1420=0," ",Замеры!I1420)</f>
        <v xml:space="preserve"> </v>
      </c>
      <c r="H1424" s="31" t="str">
        <f>CONCATENATE(Замеры!AE1420,Замеры!U1420,Замеры!AF1420)</f>
        <v>0 0</v>
      </c>
      <c r="I1424" s="29" t="str">
        <f>CONCATENATE(Замеры!AC1420,Замеры!U1420,Замеры!AD1420)</f>
        <v>0 0</v>
      </c>
      <c r="J1424" s="31" t="str">
        <f>IF(Замеры!T1420=0," ",G1424*2.55)</f>
        <v xml:space="preserve"> </v>
      </c>
      <c r="K1424" s="29" t="str">
        <f>IF(Замеры!T1420=0," ",Замеры!AA1420)</f>
        <v xml:space="preserve"> </v>
      </c>
      <c r="L1424" s="29" t="str">
        <f>IF(Замеры!T1420=0," ",Замеры!AB1420)</f>
        <v xml:space="preserve"> </v>
      </c>
      <c r="M1424" s="29" t="str">
        <f>IF(Замеры!T1420=0," ",0.1)</f>
        <v xml:space="preserve"> </v>
      </c>
      <c r="N1424" s="29" t="str">
        <f>IF(Замеры!T1420=0," ",Замеры!T1420)</f>
        <v xml:space="preserve"> </v>
      </c>
      <c r="O1424" s="29" t="str">
        <f>Замеры!U1420</f>
        <v xml:space="preserve"> </v>
      </c>
      <c r="P1424" s="29" t="str">
        <f>Замеры!V1420</f>
        <v xml:space="preserve"> </v>
      </c>
      <c r="Q1424" s="29" t="str">
        <f>IF(Замеры!T1420=0," ","+")</f>
        <v xml:space="preserve"> </v>
      </c>
      <c r="R1424" s="32">
        <f>Замеры!S1420</f>
        <v>0</v>
      </c>
      <c r="W1424" s="33" t="e">
        <f t="shared" si="44"/>
        <v>#VALUE!</v>
      </c>
      <c r="X1424" s="31" t="s">
        <v>75</v>
      </c>
      <c r="Y1424" s="33" t="e">
        <f t="shared" si="45"/>
        <v>#VALUE!</v>
      </c>
      <c r="Z1424" s="32"/>
    </row>
    <row r="1425" spans="1:26" x14ac:dyDescent="0.3">
      <c r="A1425" s="35">
        <f>IF(Замеры!B1421=0, " ", Замеры!B1421)</f>
        <v>1416</v>
      </c>
      <c r="B1425" s="37" t="str">
        <f>CONCATENATE(Замеры!C1421,Замеры!E1421)</f>
        <v>Группа от QF</v>
      </c>
      <c r="C1425" s="35" t="str">
        <f>IF(Замеры!H1421=0," ", Замеры!H1421)</f>
        <v xml:space="preserve"> </v>
      </c>
      <c r="D1425" s="29" t="str">
        <f>IF(Замеры!T1421=0, " ", Замеры!R1421)</f>
        <v xml:space="preserve"> </v>
      </c>
      <c r="E1425" s="29" t="str">
        <f>CONCATENATE(Замеры!N1421,Замеры!Q1421,Замеры!P1421)</f>
        <v xml:space="preserve"> </v>
      </c>
      <c r="F1425" s="30" t="str">
        <f>IF(Замеры!T1421=0," ","---")</f>
        <v xml:space="preserve"> </v>
      </c>
      <c r="G1425" s="31" t="str">
        <f>IF(Замеры!T1421=0," ",Замеры!I1421)</f>
        <v xml:space="preserve"> </v>
      </c>
      <c r="H1425" s="31" t="str">
        <f>CONCATENATE(Замеры!AE1421,Замеры!U1421,Замеры!AF1421)</f>
        <v>0 0</v>
      </c>
      <c r="I1425" s="29" t="str">
        <f>CONCATENATE(Замеры!AC1421,Замеры!U1421,Замеры!AD1421)</f>
        <v>0 0</v>
      </c>
      <c r="J1425" s="31" t="str">
        <f>IF(Замеры!T1421=0," ",G1425*2.55)</f>
        <v xml:space="preserve"> </v>
      </c>
      <c r="K1425" s="29" t="str">
        <f>IF(Замеры!T1421=0," ",Замеры!AA1421)</f>
        <v xml:space="preserve"> </v>
      </c>
      <c r="L1425" s="29" t="str">
        <f>IF(Замеры!T1421=0," ",Замеры!AB1421)</f>
        <v xml:space="preserve"> </v>
      </c>
      <c r="M1425" s="29" t="str">
        <f>IF(Замеры!T1421=0," ",0.1)</f>
        <v xml:space="preserve"> </v>
      </c>
      <c r="N1425" s="29" t="str">
        <f>IF(Замеры!T1421=0," ",Замеры!T1421)</f>
        <v xml:space="preserve"> </v>
      </c>
      <c r="O1425" s="29" t="str">
        <f>Замеры!U1421</f>
        <v xml:space="preserve"> </v>
      </c>
      <c r="P1425" s="29" t="str">
        <f>Замеры!V1421</f>
        <v xml:space="preserve"> </v>
      </c>
      <c r="Q1425" s="29" t="str">
        <f>IF(Замеры!T1421=0," ","+")</f>
        <v xml:space="preserve"> </v>
      </c>
      <c r="R1425" s="32">
        <f>Замеры!S1421</f>
        <v>0</v>
      </c>
      <c r="W1425" s="33" t="e">
        <f t="shared" si="44"/>
        <v>#VALUE!</v>
      </c>
      <c r="X1425" s="31" t="s">
        <v>75</v>
      </c>
      <c r="Y1425" s="33" t="e">
        <f t="shared" si="45"/>
        <v>#VALUE!</v>
      </c>
      <c r="Z1425" s="32"/>
    </row>
    <row r="1426" spans="1:26" x14ac:dyDescent="0.3">
      <c r="A1426" s="35">
        <f>IF(Замеры!B1422=0, " ", Замеры!B1422)</f>
        <v>1417</v>
      </c>
      <c r="B1426" s="37" t="str">
        <f>CONCATENATE(Замеры!C1422,Замеры!E1422)</f>
        <v>Группа от QF</v>
      </c>
      <c r="C1426" s="35" t="str">
        <f>IF(Замеры!H1422=0," ", Замеры!H1422)</f>
        <v xml:space="preserve"> </v>
      </c>
      <c r="D1426" s="29" t="str">
        <f>IF(Замеры!T1422=0, " ", Замеры!R1422)</f>
        <v xml:space="preserve"> </v>
      </c>
      <c r="E1426" s="29" t="str">
        <f>CONCATENATE(Замеры!N1422,Замеры!Q1422,Замеры!P1422)</f>
        <v xml:space="preserve"> </v>
      </c>
      <c r="F1426" s="30" t="str">
        <f>IF(Замеры!T1422=0," ","---")</f>
        <v xml:space="preserve"> </v>
      </c>
      <c r="G1426" s="31" t="str">
        <f>IF(Замеры!T1422=0," ",Замеры!I1422)</f>
        <v xml:space="preserve"> </v>
      </c>
      <c r="H1426" s="31" t="str">
        <f>CONCATENATE(Замеры!AE1422,Замеры!U1422,Замеры!AF1422)</f>
        <v>0 0</v>
      </c>
      <c r="I1426" s="29" t="str">
        <f>CONCATENATE(Замеры!AC1422,Замеры!U1422,Замеры!AD1422)</f>
        <v>0 0</v>
      </c>
      <c r="J1426" s="31" t="str">
        <f>IF(Замеры!T1422=0," ",G1426*2.55)</f>
        <v xml:space="preserve"> </v>
      </c>
      <c r="K1426" s="29" t="str">
        <f>IF(Замеры!T1422=0," ",Замеры!AA1422)</f>
        <v xml:space="preserve"> </v>
      </c>
      <c r="L1426" s="29" t="str">
        <f>IF(Замеры!T1422=0," ",Замеры!AB1422)</f>
        <v xml:space="preserve"> </v>
      </c>
      <c r="M1426" s="29" t="str">
        <f>IF(Замеры!T1422=0," ",0.1)</f>
        <v xml:space="preserve"> </v>
      </c>
      <c r="N1426" s="29" t="str">
        <f>IF(Замеры!T1422=0," ",Замеры!T1422)</f>
        <v xml:space="preserve"> </v>
      </c>
      <c r="O1426" s="29" t="str">
        <f>Замеры!U1422</f>
        <v xml:space="preserve"> </v>
      </c>
      <c r="P1426" s="29" t="str">
        <f>Замеры!V1422</f>
        <v xml:space="preserve"> </v>
      </c>
      <c r="Q1426" s="29" t="str">
        <f>IF(Замеры!T1422=0," ","+")</f>
        <v xml:space="preserve"> </v>
      </c>
      <c r="R1426" s="32">
        <f>Замеры!S1422</f>
        <v>0</v>
      </c>
      <c r="W1426" s="33" t="e">
        <f t="shared" si="44"/>
        <v>#VALUE!</v>
      </c>
      <c r="X1426" s="31" t="s">
        <v>75</v>
      </c>
      <c r="Y1426" s="33" t="e">
        <f t="shared" si="45"/>
        <v>#VALUE!</v>
      </c>
      <c r="Z1426" s="32"/>
    </row>
    <row r="1427" spans="1:26" x14ac:dyDescent="0.3">
      <c r="A1427" s="35">
        <f>IF(Замеры!B1423=0, " ", Замеры!B1423)</f>
        <v>1418</v>
      </c>
      <c r="B1427" s="37" t="str">
        <f>CONCATENATE(Замеры!C1423,Замеры!E1423)</f>
        <v>Группа от QF</v>
      </c>
      <c r="C1427" s="35" t="str">
        <f>IF(Замеры!H1423=0," ", Замеры!H1423)</f>
        <v xml:space="preserve"> </v>
      </c>
      <c r="D1427" s="29" t="str">
        <f>IF(Замеры!T1423=0, " ", Замеры!R1423)</f>
        <v xml:space="preserve"> </v>
      </c>
      <c r="E1427" s="29" t="str">
        <f>CONCATENATE(Замеры!N1423,Замеры!Q1423,Замеры!P1423)</f>
        <v xml:space="preserve"> </v>
      </c>
      <c r="F1427" s="30" t="str">
        <f>IF(Замеры!T1423=0," ","---")</f>
        <v xml:space="preserve"> </v>
      </c>
      <c r="G1427" s="31" t="str">
        <f>IF(Замеры!T1423=0," ",Замеры!I1423)</f>
        <v xml:space="preserve"> </v>
      </c>
      <c r="H1427" s="31" t="str">
        <f>CONCATENATE(Замеры!AE1423,Замеры!U1423,Замеры!AF1423)</f>
        <v>0 0</v>
      </c>
      <c r="I1427" s="29" t="str">
        <f>CONCATENATE(Замеры!AC1423,Замеры!U1423,Замеры!AD1423)</f>
        <v>0 0</v>
      </c>
      <c r="J1427" s="31" t="str">
        <f>IF(Замеры!T1423=0," ",G1427*2.55)</f>
        <v xml:space="preserve"> </v>
      </c>
      <c r="K1427" s="29" t="str">
        <f>IF(Замеры!T1423=0," ",Замеры!AA1423)</f>
        <v xml:space="preserve"> </v>
      </c>
      <c r="L1427" s="29" t="str">
        <f>IF(Замеры!T1423=0," ",Замеры!AB1423)</f>
        <v xml:space="preserve"> </v>
      </c>
      <c r="M1427" s="29" t="str">
        <f>IF(Замеры!T1423=0," ",0.1)</f>
        <v xml:space="preserve"> </v>
      </c>
      <c r="N1427" s="29" t="str">
        <f>IF(Замеры!T1423=0," ",Замеры!T1423)</f>
        <v xml:space="preserve"> </v>
      </c>
      <c r="O1427" s="29" t="str">
        <f>Замеры!U1423</f>
        <v xml:space="preserve"> </v>
      </c>
      <c r="P1427" s="29" t="str">
        <f>Замеры!V1423</f>
        <v xml:space="preserve"> </v>
      </c>
      <c r="Q1427" s="29" t="str">
        <f>IF(Замеры!T1423=0," ","+")</f>
        <v xml:space="preserve"> </v>
      </c>
      <c r="R1427" s="32">
        <f>Замеры!S1423</f>
        <v>0</v>
      </c>
      <c r="W1427" s="33" t="e">
        <f t="shared" si="44"/>
        <v>#VALUE!</v>
      </c>
      <c r="X1427" s="31" t="s">
        <v>75</v>
      </c>
      <c r="Y1427" s="33" t="e">
        <f t="shared" si="45"/>
        <v>#VALUE!</v>
      </c>
      <c r="Z1427" s="32"/>
    </row>
    <row r="1428" spans="1:26" x14ac:dyDescent="0.3">
      <c r="A1428" s="35">
        <f>IF(Замеры!B1424=0, " ", Замеры!B1424)</f>
        <v>1419</v>
      </c>
      <c r="B1428" s="37" t="str">
        <f>CONCATENATE(Замеры!C1424,Замеры!E1424)</f>
        <v>Группа от QF</v>
      </c>
      <c r="C1428" s="35" t="str">
        <f>IF(Замеры!H1424=0," ", Замеры!H1424)</f>
        <v xml:space="preserve"> </v>
      </c>
      <c r="D1428" s="29" t="str">
        <f>IF(Замеры!T1424=0, " ", Замеры!R1424)</f>
        <v xml:space="preserve"> </v>
      </c>
      <c r="E1428" s="29" t="str">
        <f>CONCATENATE(Замеры!N1424,Замеры!Q1424,Замеры!P1424)</f>
        <v xml:space="preserve"> </v>
      </c>
      <c r="F1428" s="30" t="str">
        <f>IF(Замеры!T1424=0," ","---")</f>
        <v xml:space="preserve"> </v>
      </c>
      <c r="G1428" s="31" t="str">
        <f>IF(Замеры!T1424=0," ",Замеры!I1424)</f>
        <v xml:space="preserve"> </v>
      </c>
      <c r="H1428" s="31" t="str">
        <f>CONCATENATE(Замеры!AE1424,Замеры!U1424,Замеры!AF1424)</f>
        <v>0 0</v>
      </c>
      <c r="I1428" s="29" t="str">
        <f>CONCATENATE(Замеры!AC1424,Замеры!U1424,Замеры!AD1424)</f>
        <v>0 0</v>
      </c>
      <c r="J1428" s="31" t="str">
        <f>IF(Замеры!T1424=0," ",G1428*2.55)</f>
        <v xml:space="preserve"> </v>
      </c>
      <c r="K1428" s="29" t="str">
        <f>IF(Замеры!T1424=0," ",Замеры!AA1424)</f>
        <v xml:space="preserve"> </v>
      </c>
      <c r="L1428" s="29" t="str">
        <f>IF(Замеры!T1424=0," ",Замеры!AB1424)</f>
        <v xml:space="preserve"> </v>
      </c>
      <c r="M1428" s="29" t="str">
        <f>IF(Замеры!T1424=0," ",0.1)</f>
        <v xml:space="preserve"> </v>
      </c>
      <c r="N1428" s="29" t="str">
        <f>IF(Замеры!T1424=0," ",Замеры!T1424)</f>
        <v xml:space="preserve"> </v>
      </c>
      <c r="O1428" s="29" t="str">
        <f>Замеры!U1424</f>
        <v xml:space="preserve"> </v>
      </c>
      <c r="P1428" s="29" t="str">
        <f>Замеры!V1424</f>
        <v xml:space="preserve"> </v>
      </c>
      <c r="Q1428" s="29" t="str">
        <f>IF(Замеры!T1424=0," ","+")</f>
        <v xml:space="preserve"> </v>
      </c>
      <c r="R1428" s="32">
        <f>Замеры!S1424</f>
        <v>0</v>
      </c>
      <c r="W1428" s="33" t="e">
        <f t="shared" si="44"/>
        <v>#VALUE!</v>
      </c>
      <c r="X1428" s="31" t="s">
        <v>75</v>
      </c>
      <c r="Y1428" s="33" t="e">
        <f t="shared" si="45"/>
        <v>#VALUE!</v>
      </c>
      <c r="Z1428" s="32"/>
    </row>
    <row r="1429" spans="1:26" x14ac:dyDescent="0.3">
      <c r="A1429" s="35">
        <f>IF(Замеры!B1425=0, " ", Замеры!B1425)</f>
        <v>1420</v>
      </c>
      <c r="B1429" s="37" t="str">
        <f>CONCATENATE(Замеры!C1425,Замеры!E1425)</f>
        <v>Группа от QF</v>
      </c>
      <c r="C1429" s="35" t="str">
        <f>IF(Замеры!H1425=0," ", Замеры!H1425)</f>
        <v xml:space="preserve"> </v>
      </c>
      <c r="D1429" s="29" t="str">
        <f>IF(Замеры!T1425=0, " ", Замеры!R1425)</f>
        <v xml:space="preserve"> </v>
      </c>
      <c r="E1429" s="29" t="str">
        <f>CONCATENATE(Замеры!N1425,Замеры!Q1425,Замеры!P1425)</f>
        <v xml:space="preserve"> </v>
      </c>
      <c r="F1429" s="30" t="str">
        <f>IF(Замеры!T1425=0," ","---")</f>
        <v xml:space="preserve"> </v>
      </c>
      <c r="G1429" s="31" t="str">
        <f>IF(Замеры!T1425=0," ",Замеры!I1425)</f>
        <v xml:space="preserve"> </v>
      </c>
      <c r="H1429" s="31" t="str">
        <f>CONCATENATE(Замеры!AE1425,Замеры!U1425,Замеры!AF1425)</f>
        <v>0 0</v>
      </c>
      <c r="I1429" s="29" t="str">
        <f>CONCATENATE(Замеры!AC1425,Замеры!U1425,Замеры!AD1425)</f>
        <v>0 0</v>
      </c>
      <c r="J1429" s="31" t="str">
        <f>IF(Замеры!T1425=0," ",G1429*2.55)</f>
        <v xml:space="preserve"> </v>
      </c>
      <c r="K1429" s="29" t="str">
        <f>IF(Замеры!T1425=0," ",Замеры!AA1425)</f>
        <v xml:space="preserve"> </v>
      </c>
      <c r="L1429" s="29" t="str">
        <f>IF(Замеры!T1425=0," ",Замеры!AB1425)</f>
        <v xml:space="preserve"> </v>
      </c>
      <c r="M1429" s="29" t="str">
        <f>IF(Замеры!T1425=0," ",0.1)</f>
        <v xml:space="preserve"> </v>
      </c>
      <c r="N1429" s="29" t="str">
        <f>IF(Замеры!T1425=0," ",Замеры!T1425)</f>
        <v xml:space="preserve"> </v>
      </c>
      <c r="O1429" s="29" t="str">
        <f>Замеры!U1425</f>
        <v xml:space="preserve"> </v>
      </c>
      <c r="P1429" s="29" t="str">
        <f>Замеры!V1425</f>
        <v xml:space="preserve"> </v>
      </c>
      <c r="Q1429" s="29" t="str">
        <f>IF(Замеры!T1425=0," ","+")</f>
        <v xml:space="preserve"> </v>
      </c>
      <c r="R1429" s="32">
        <f>Замеры!S1425</f>
        <v>0</v>
      </c>
      <c r="W1429" s="33" t="e">
        <f t="shared" si="44"/>
        <v>#VALUE!</v>
      </c>
      <c r="X1429" s="31" t="s">
        <v>75</v>
      </c>
      <c r="Y1429" s="33" t="e">
        <f t="shared" si="45"/>
        <v>#VALUE!</v>
      </c>
      <c r="Z1429" s="32"/>
    </row>
    <row r="1430" spans="1:26" x14ac:dyDescent="0.3">
      <c r="A1430" s="35">
        <f>IF(Замеры!B1426=0, " ", Замеры!B1426)</f>
        <v>1421</v>
      </c>
      <c r="B1430" s="37" t="str">
        <f>CONCATENATE(Замеры!C1426,Замеры!E1426)</f>
        <v>Группа от QF</v>
      </c>
      <c r="C1430" s="35" t="str">
        <f>IF(Замеры!H1426=0," ", Замеры!H1426)</f>
        <v xml:space="preserve"> </v>
      </c>
      <c r="D1430" s="29" t="str">
        <f>IF(Замеры!T1426=0, " ", Замеры!R1426)</f>
        <v xml:space="preserve"> </v>
      </c>
      <c r="E1430" s="29" t="str">
        <f>CONCATENATE(Замеры!N1426,Замеры!Q1426,Замеры!P1426)</f>
        <v xml:space="preserve"> </v>
      </c>
      <c r="F1430" s="30" t="str">
        <f>IF(Замеры!T1426=0," ","---")</f>
        <v xml:space="preserve"> </v>
      </c>
      <c r="G1430" s="31" t="str">
        <f>IF(Замеры!T1426=0," ",Замеры!I1426)</f>
        <v xml:space="preserve"> </v>
      </c>
      <c r="H1430" s="31" t="str">
        <f>CONCATENATE(Замеры!AE1426,Замеры!U1426,Замеры!AF1426)</f>
        <v>0 0</v>
      </c>
      <c r="I1430" s="29" t="str">
        <f>CONCATENATE(Замеры!AC1426,Замеры!U1426,Замеры!AD1426)</f>
        <v>0 0</v>
      </c>
      <c r="J1430" s="31" t="str">
        <f>IF(Замеры!T1426=0," ",G1430*2.55)</f>
        <v xml:space="preserve"> </v>
      </c>
      <c r="K1430" s="29" t="str">
        <f>IF(Замеры!T1426=0," ",Замеры!AA1426)</f>
        <v xml:space="preserve"> </v>
      </c>
      <c r="L1430" s="29" t="str">
        <f>IF(Замеры!T1426=0," ",Замеры!AB1426)</f>
        <v xml:space="preserve"> </v>
      </c>
      <c r="M1430" s="29" t="str">
        <f>IF(Замеры!T1426=0," ",0.1)</f>
        <v xml:space="preserve"> </v>
      </c>
      <c r="N1430" s="29" t="str">
        <f>IF(Замеры!T1426=0," ",Замеры!T1426)</f>
        <v xml:space="preserve"> </v>
      </c>
      <c r="O1430" s="29" t="str">
        <f>Замеры!U1426</f>
        <v xml:space="preserve"> </v>
      </c>
      <c r="P1430" s="29" t="str">
        <f>Замеры!V1426</f>
        <v xml:space="preserve"> </v>
      </c>
      <c r="Q1430" s="29" t="str">
        <f>IF(Замеры!T1426=0," ","+")</f>
        <v xml:space="preserve"> </v>
      </c>
      <c r="R1430" s="32">
        <f>Замеры!S1426</f>
        <v>0</v>
      </c>
      <c r="W1430" s="33" t="e">
        <f t="shared" si="44"/>
        <v>#VALUE!</v>
      </c>
      <c r="X1430" s="31" t="s">
        <v>75</v>
      </c>
      <c r="Y1430" s="33" t="e">
        <f t="shared" si="45"/>
        <v>#VALUE!</v>
      </c>
      <c r="Z1430" s="32"/>
    </row>
    <row r="1431" spans="1:26" x14ac:dyDescent="0.3">
      <c r="A1431" s="35">
        <f>IF(Замеры!B1427=0, " ", Замеры!B1427)</f>
        <v>1422</v>
      </c>
      <c r="B1431" s="37" t="str">
        <f>CONCATENATE(Замеры!C1427,Замеры!E1427)</f>
        <v>Группа от QF</v>
      </c>
      <c r="C1431" s="35" t="str">
        <f>IF(Замеры!H1427=0," ", Замеры!H1427)</f>
        <v xml:space="preserve"> </v>
      </c>
      <c r="D1431" s="29" t="str">
        <f>IF(Замеры!T1427=0, " ", Замеры!R1427)</f>
        <v xml:space="preserve"> </v>
      </c>
      <c r="E1431" s="29" t="str">
        <f>CONCATENATE(Замеры!N1427,Замеры!Q1427,Замеры!P1427)</f>
        <v xml:space="preserve"> </v>
      </c>
      <c r="F1431" s="30" t="str">
        <f>IF(Замеры!T1427=0," ","---")</f>
        <v xml:space="preserve"> </v>
      </c>
      <c r="G1431" s="31" t="str">
        <f>IF(Замеры!T1427=0," ",Замеры!I1427)</f>
        <v xml:space="preserve"> </v>
      </c>
      <c r="H1431" s="31" t="str">
        <f>CONCATENATE(Замеры!AE1427,Замеры!U1427,Замеры!AF1427)</f>
        <v>0 0</v>
      </c>
      <c r="I1431" s="29" t="str">
        <f>CONCATENATE(Замеры!AC1427,Замеры!U1427,Замеры!AD1427)</f>
        <v>0 0</v>
      </c>
      <c r="J1431" s="31" t="str">
        <f>IF(Замеры!T1427=0," ",G1431*2.55)</f>
        <v xml:space="preserve"> </v>
      </c>
      <c r="K1431" s="29" t="str">
        <f>IF(Замеры!T1427=0," ",Замеры!AA1427)</f>
        <v xml:space="preserve"> </v>
      </c>
      <c r="L1431" s="29" t="str">
        <f>IF(Замеры!T1427=0," ",Замеры!AB1427)</f>
        <v xml:space="preserve"> </v>
      </c>
      <c r="M1431" s="29" t="str">
        <f>IF(Замеры!T1427=0," ",0.1)</f>
        <v xml:space="preserve"> </v>
      </c>
      <c r="N1431" s="29" t="str">
        <f>IF(Замеры!T1427=0," ",Замеры!T1427)</f>
        <v xml:space="preserve"> </v>
      </c>
      <c r="O1431" s="29" t="str">
        <f>Замеры!U1427</f>
        <v xml:space="preserve"> </v>
      </c>
      <c r="P1431" s="29" t="str">
        <f>Замеры!V1427</f>
        <v xml:space="preserve"> </v>
      </c>
      <c r="Q1431" s="29" t="str">
        <f>IF(Замеры!T1427=0," ","+")</f>
        <v xml:space="preserve"> </v>
      </c>
      <c r="R1431" s="32">
        <f>Замеры!S1427</f>
        <v>0</v>
      </c>
      <c r="W1431" s="33" t="e">
        <f t="shared" si="44"/>
        <v>#VALUE!</v>
      </c>
      <c r="X1431" s="31" t="s">
        <v>75</v>
      </c>
      <c r="Y1431" s="33" t="e">
        <f t="shared" si="45"/>
        <v>#VALUE!</v>
      </c>
      <c r="Z1431" s="32"/>
    </row>
    <row r="1432" spans="1:26" x14ac:dyDescent="0.3">
      <c r="A1432" s="35">
        <f>IF(Замеры!B1428=0, " ", Замеры!B1428)</f>
        <v>1423</v>
      </c>
      <c r="B1432" s="37" t="str">
        <f>CONCATENATE(Замеры!C1428,Замеры!E1428)</f>
        <v>Группа от QF</v>
      </c>
      <c r="C1432" s="35" t="str">
        <f>IF(Замеры!H1428=0," ", Замеры!H1428)</f>
        <v xml:space="preserve"> </v>
      </c>
      <c r="D1432" s="29" t="str">
        <f>IF(Замеры!T1428=0, " ", Замеры!R1428)</f>
        <v xml:space="preserve"> </v>
      </c>
      <c r="E1432" s="29" t="str">
        <f>CONCATENATE(Замеры!N1428,Замеры!Q1428,Замеры!P1428)</f>
        <v xml:space="preserve"> </v>
      </c>
      <c r="F1432" s="30" t="str">
        <f>IF(Замеры!T1428=0," ","---")</f>
        <v xml:space="preserve"> </v>
      </c>
      <c r="G1432" s="31" t="str">
        <f>IF(Замеры!T1428=0," ",Замеры!I1428)</f>
        <v xml:space="preserve"> </v>
      </c>
      <c r="H1432" s="31" t="str">
        <f>CONCATENATE(Замеры!AE1428,Замеры!U1428,Замеры!AF1428)</f>
        <v>0 0</v>
      </c>
      <c r="I1432" s="29" t="str">
        <f>CONCATENATE(Замеры!AC1428,Замеры!U1428,Замеры!AD1428)</f>
        <v>0 0</v>
      </c>
      <c r="J1432" s="31" t="str">
        <f>IF(Замеры!T1428=0," ",G1432*2.55)</f>
        <v xml:space="preserve"> </v>
      </c>
      <c r="K1432" s="29" t="str">
        <f>IF(Замеры!T1428=0," ",Замеры!AA1428)</f>
        <v xml:space="preserve"> </v>
      </c>
      <c r="L1432" s="29" t="str">
        <f>IF(Замеры!T1428=0," ",Замеры!AB1428)</f>
        <v xml:space="preserve"> </v>
      </c>
      <c r="M1432" s="29" t="str">
        <f>IF(Замеры!T1428=0," ",0.1)</f>
        <v xml:space="preserve"> </v>
      </c>
      <c r="N1432" s="29" t="str">
        <f>IF(Замеры!T1428=0," ",Замеры!T1428)</f>
        <v xml:space="preserve"> </v>
      </c>
      <c r="O1432" s="29" t="str">
        <f>Замеры!U1428</f>
        <v xml:space="preserve"> </v>
      </c>
      <c r="P1432" s="29" t="str">
        <f>Замеры!V1428</f>
        <v xml:space="preserve"> </v>
      </c>
      <c r="Q1432" s="29" t="str">
        <f>IF(Замеры!T1428=0," ","+")</f>
        <v xml:space="preserve"> </v>
      </c>
      <c r="R1432" s="32">
        <f>Замеры!S1428</f>
        <v>0</v>
      </c>
      <c r="W1432" s="33" t="e">
        <f t="shared" si="44"/>
        <v>#VALUE!</v>
      </c>
      <c r="X1432" s="31" t="s">
        <v>75</v>
      </c>
      <c r="Y1432" s="33" t="e">
        <f t="shared" si="45"/>
        <v>#VALUE!</v>
      </c>
      <c r="Z1432" s="32"/>
    </row>
    <row r="1433" spans="1:26" x14ac:dyDescent="0.3">
      <c r="A1433" s="35">
        <f>IF(Замеры!B1429=0, " ", Замеры!B1429)</f>
        <v>1424</v>
      </c>
      <c r="B1433" s="37" t="str">
        <f>CONCATENATE(Замеры!C1429,Замеры!E1429)</f>
        <v>Группа от QF</v>
      </c>
      <c r="C1433" s="35" t="str">
        <f>IF(Замеры!H1429=0," ", Замеры!H1429)</f>
        <v xml:space="preserve"> </v>
      </c>
      <c r="D1433" s="29" t="str">
        <f>IF(Замеры!T1429=0, " ", Замеры!R1429)</f>
        <v xml:space="preserve"> </v>
      </c>
      <c r="E1433" s="29" t="str">
        <f>CONCATENATE(Замеры!N1429,Замеры!Q1429,Замеры!P1429)</f>
        <v xml:space="preserve"> </v>
      </c>
      <c r="F1433" s="30" t="str">
        <f>IF(Замеры!T1429=0," ","---")</f>
        <v xml:space="preserve"> </v>
      </c>
      <c r="G1433" s="31" t="str">
        <f>IF(Замеры!T1429=0," ",Замеры!I1429)</f>
        <v xml:space="preserve"> </v>
      </c>
      <c r="H1433" s="31" t="str">
        <f>CONCATENATE(Замеры!AE1429,Замеры!U1429,Замеры!AF1429)</f>
        <v>0 0</v>
      </c>
      <c r="I1433" s="29" t="str">
        <f>CONCATENATE(Замеры!AC1429,Замеры!U1429,Замеры!AD1429)</f>
        <v>0 0</v>
      </c>
      <c r="J1433" s="31" t="str">
        <f>IF(Замеры!T1429=0," ",G1433*2.55)</f>
        <v xml:space="preserve"> </v>
      </c>
      <c r="K1433" s="29" t="str">
        <f>IF(Замеры!T1429=0," ",Замеры!AA1429)</f>
        <v xml:space="preserve"> </v>
      </c>
      <c r="L1433" s="29" t="str">
        <f>IF(Замеры!T1429=0," ",Замеры!AB1429)</f>
        <v xml:space="preserve"> </v>
      </c>
      <c r="M1433" s="29" t="str">
        <f>IF(Замеры!T1429=0," ",0.1)</f>
        <v xml:space="preserve"> </v>
      </c>
      <c r="N1433" s="29" t="str">
        <f>IF(Замеры!T1429=0," ",Замеры!T1429)</f>
        <v xml:space="preserve"> </v>
      </c>
      <c r="O1433" s="29" t="str">
        <f>Замеры!U1429</f>
        <v xml:space="preserve"> </v>
      </c>
      <c r="P1433" s="29" t="str">
        <f>Замеры!V1429</f>
        <v xml:space="preserve"> </v>
      </c>
      <c r="Q1433" s="29" t="str">
        <f>IF(Замеры!T1429=0," ","+")</f>
        <v xml:space="preserve"> </v>
      </c>
      <c r="R1433" s="32">
        <f>Замеры!S1429</f>
        <v>0</v>
      </c>
      <c r="W1433" s="33" t="e">
        <f t="shared" si="44"/>
        <v>#VALUE!</v>
      </c>
      <c r="X1433" s="31" t="s">
        <v>75</v>
      </c>
      <c r="Y1433" s="33" t="e">
        <f t="shared" si="45"/>
        <v>#VALUE!</v>
      </c>
      <c r="Z1433" s="32"/>
    </row>
    <row r="1434" spans="1:26" x14ac:dyDescent="0.3">
      <c r="A1434" s="35">
        <f>IF(Замеры!B1430=0, " ", Замеры!B1430)</f>
        <v>1425</v>
      </c>
      <c r="B1434" s="37" t="str">
        <f>CONCATENATE(Замеры!C1430,Замеры!E1430)</f>
        <v>Группа от QF</v>
      </c>
      <c r="C1434" s="35" t="str">
        <f>IF(Замеры!H1430=0," ", Замеры!H1430)</f>
        <v xml:space="preserve"> </v>
      </c>
      <c r="D1434" s="29" t="str">
        <f>IF(Замеры!T1430=0, " ", Замеры!R1430)</f>
        <v xml:space="preserve"> </v>
      </c>
      <c r="E1434" s="29" t="str">
        <f>CONCATENATE(Замеры!N1430,Замеры!Q1430,Замеры!P1430)</f>
        <v xml:space="preserve"> </v>
      </c>
      <c r="F1434" s="30" t="str">
        <f>IF(Замеры!T1430=0," ","---")</f>
        <v xml:space="preserve"> </v>
      </c>
      <c r="G1434" s="31" t="str">
        <f>IF(Замеры!T1430=0," ",Замеры!I1430)</f>
        <v xml:space="preserve"> </v>
      </c>
      <c r="H1434" s="31" t="str">
        <f>CONCATENATE(Замеры!AE1430,Замеры!U1430,Замеры!AF1430)</f>
        <v>0 0</v>
      </c>
      <c r="I1434" s="29" t="str">
        <f>CONCATENATE(Замеры!AC1430,Замеры!U1430,Замеры!AD1430)</f>
        <v>0 0</v>
      </c>
      <c r="J1434" s="31" t="str">
        <f>IF(Замеры!T1430=0," ",G1434*2.55)</f>
        <v xml:space="preserve"> </v>
      </c>
      <c r="K1434" s="29" t="str">
        <f>IF(Замеры!T1430=0," ",Замеры!AA1430)</f>
        <v xml:space="preserve"> </v>
      </c>
      <c r="L1434" s="29" t="str">
        <f>IF(Замеры!T1430=0," ",Замеры!AB1430)</f>
        <v xml:space="preserve"> </v>
      </c>
      <c r="M1434" s="29" t="str">
        <f>IF(Замеры!T1430=0," ",0.1)</f>
        <v xml:space="preserve"> </v>
      </c>
      <c r="N1434" s="29" t="str">
        <f>IF(Замеры!T1430=0," ",Замеры!T1430)</f>
        <v xml:space="preserve"> </v>
      </c>
      <c r="O1434" s="29" t="str">
        <f>Замеры!U1430</f>
        <v xml:space="preserve"> </v>
      </c>
      <c r="P1434" s="29" t="str">
        <f>Замеры!V1430</f>
        <v xml:space="preserve"> </v>
      </c>
      <c r="Q1434" s="29" t="str">
        <f>IF(Замеры!T1430=0," ","+")</f>
        <v xml:space="preserve"> </v>
      </c>
      <c r="R1434" s="32">
        <f>Замеры!S1430</f>
        <v>0</v>
      </c>
      <c r="W1434" s="33" t="e">
        <f t="shared" si="44"/>
        <v>#VALUE!</v>
      </c>
      <c r="X1434" s="31" t="s">
        <v>75</v>
      </c>
      <c r="Y1434" s="33" t="e">
        <f t="shared" si="45"/>
        <v>#VALUE!</v>
      </c>
      <c r="Z1434" s="32"/>
    </row>
    <row r="1435" spans="1:26" x14ac:dyDescent="0.3">
      <c r="A1435" s="35">
        <f>IF(Замеры!B1431=0, " ", Замеры!B1431)</f>
        <v>1426</v>
      </c>
      <c r="B1435" s="37" t="str">
        <f>CONCATENATE(Замеры!C1431,Замеры!E1431)</f>
        <v>Группа от QF</v>
      </c>
      <c r="C1435" s="35" t="str">
        <f>IF(Замеры!H1431=0," ", Замеры!H1431)</f>
        <v xml:space="preserve"> </v>
      </c>
      <c r="D1435" s="29" t="str">
        <f>IF(Замеры!T1431=0, " ", Замеры!R1431)</f>
        <v xml:space="preserve"> </v>
      </c>
      <c r="E1435" s="29" t="str">
        <f>CONCATENATE(Замеры!N1431,Замеры!Q1431,Замеры!P1431)</f>
        <v xml:space="preserve"> </v>
      </c>
      <c r="F1435" s="30" t="str">
        <f>IF(Замеры!T1431=0," ","---")</f>
        <v xml:space="preserve"> </v>
      </c>
      <c r="G1435" s="31" t="str">
        <f>IF(Замеры!T1431=0," ",Замеры!I1431)</f>
        <v xml:space="preserve"> </v>
      </c>
      <c r="H1435" s="31" t="str">
        <f>CONCATENATE(Замеры!AE1431,Замеры!U1431,Замеры!AF1431)</f>
        <v>0 0</v>
      </c>
      <c r="I1435" s="29" t="str">
        <f>CONCATENATE(Замеры!AC1431,Замеры!U1431,Замеры!AD1431)</f>
        <v>0 0</v>
      </c>
      <c r="J1435" s="31" t="str">
        <f>IF(Замеры!T1431=0," ",G1435*2.55)</f>
        <v xml:space="preserve"> </v>
      </c>
      <c r="K1435" s="29" t="str">
        <f>IF(Замеры!T1431=0," ",Замеры!AA1431)</f>
        <v xml:space="preserve"> </v>
      </c>
      <c r="L1435" s="29" t="str">
        <f>IF(Замеры!T1431=0," ",Замеры!AB1431)</f>
        <v xml:space="preserve"> </v>
      </c>
      <c r="M1435" s="29" t="str">
        <f>IF(Замеры!T1431=0," ",0.1)</f>
        <v xml:space="preserve"> </v>
      </c>
      <c r="N1435" s="29" t="str">
        <f>IF(Замеры!T1431=0," ",Замеры!T1431)</f>
        <v xml:space="preserve"> </v>
      </c>
      <c r="O1435" s="29" t="str">
        <f>Замеры!U1431</f>
        <v xml:space="preserve"> </v>
      </c>
      <c r="P1435" s="29" t="str">
        <f>Замеры!V1431</f>
        <v xml:space="preserve"> </v>
      </c>
      <c r="Q1435" s="29" t="str">
        <f>IF(Замеры!T1431=0," ","+")</f>
        <v xml:space="preserve"> </v>
      </c>
      <c r="R1435" s="32">
        <f>Замеры!S1431</f>
        <v>0</v>
      </c>
      <c r="W1435" s="33" t="e">
        <f t="shared" si="44"/>
        <v>#VALUE!</v>
      </c>
      <c r="X1435" s="31" t="s">
        <v>75</v>
      </c>
      <c r="Y1435" s="33" t="e">
        <f t="shared" si="45"/>
        <v>#VALUE!</v>
      </c>
      <c r="Z1435" s="32"/>
    </row>
    <row r="1436" spans="1:26" x14ac:dyDescent="0.3">
      <c r="A1436" s="35">
        <f>IF(Замеры!B1432=0, " ", Замеры!B1432)</f>
        <v>1427</v>
      </c>
      <c r="B1436" s="37" t="str">
        <f>CONCATENATE(Замеры!C1432,Замеры!E1432)</f>
        <v>Группа от QF</v>
      </c>
      <c r="C1436" s="35" t="str">
        <f>IF(Замеры!H1432=0," ", Замеры!H1432)</f>
        <v xml:space="preserve"> </v>
      </c>
      <c r="D1436" s="29" t="str">
        <f>IF(Замеры!T1432=0, " ", Замеры!R1432)</f>
        <v xml:space="preserve"> </v>
      </c>
      <c r="E1436" s="29" t="str">
        <f>CONCATENATE(Замеры!N1432,Замеры!Q1432,Замеры!P1432)</f>
        <v xml:space="preserve"> </v>
      </c>
      <c r="F1436" s="30" t="str">
        <f>IF(Замеры!T1432=0," ","---")</f>
        <v xml:space="preserve"> </v>
      </c>
      <c r="G1436" s="31" t="str">
        <f>IF(Замеры!T1432=0," ",Замеры!I1432)</f>
        <v xml:space="preserve"> </v>
      </c>
      <c r="H1436" s="31" t="str">
        <f>CONCATENATE(Замеры!AE1432,Замеры!U1432,Замеры!AF1432)</f>
        <v>0 0</v>
      </c>
      <c r="I1436" s="29" t="str">
        <f>CONCATENATE(Замеры!AC1432,Замеры!U1432,Замеры!AD1432)</f>
        <v>0 0</v>
      </c>
      <c r="J1436" s="31" t="str">
        <f>IF(Замеры!T1432=0," ",G1436*2.55)</f>
        <v xml:space="preserve"> </v>
      </c>
      <c r="K1436" s="29" t="str">
        <f>IF(Замеры!T1432=0," ",Замеры!AA1432)</f>
        <v xml:space="preserve"> </v>
      </c>
      <c r="L1436" s="29" t="str">
        <f>IF(Замеры!T1432=0," ",Замеры!AB1432)</f>
        <v xml:space="preserve"> </v>
      </c>
      <c r="M1436" s="29" t="str">
        <f>IF(Замеры!T1432=0," ",0.1)</f>
        <v xml:space="preserve"> </v>
      </c>
      <c r="N1436" s="29" t="str">
        <f>IF(Замеры!T1432=0," ",Замеры!T1432)</f>
        <v xml:space="preserve"> </v>
      </c>
      <c r="O1436" s="29" t="str">
        <f>Замеры!U1432</f>
        <v xml:space="preserve"> </v>
      </c>
      <c r="P1436" s="29" t="str">
        <f>Замеры!V1432</f>
        <v xml:space="preserve"> </v>
      </c>
      <c r="Q1436" s="29" t="str">
        <f>IF(Замеры!T1432=0," ","+")</f>
        <v xml:space="preserve"> </v>
      </c>
      <c r="R1436" s="32">
        <f>Замеры!S1432</f>
        <v>0</v>
      </c>
      <c r="W1436" s="33" t="e">
        <f t="shared" si="44"/>
        <v>#VALUE!</v>
      </c>
      <c r="X1436" s="31" t="s">
        <v>75</v>
      </c>
      <c r="Y1436" s="33" t="e">
        <f t="shared" si="45"/>
        <v>#VALUE!</v>
      </c>
      <c r="Z1436" s="32"/>
    </row>
    <row r="1437" spans="1:26" x14ac:dyDescent="0.3">
      <c r="A1437" s="35">
        <f>IF(Замеры!B1433=0, " ", Замеры!B1433)</f>
        <v>1428</v>
      </c>
      <c r="B1437" s="37" t="str">
        <f>CONCATENATE(Замеры!C1433,Замеры!E1433)</f>
        <v>Группа от QF</v>
      </c>
      <c r="C1437" s="35" t="str">
        <f>IF(Замеры!H1433=0," ", Замеры!H1433)</f>
        <v xml:space="preserve"> </v>
      </c>
      <c r="D1437" s="29" t="str">
        <f>IF(Замеры!T1433=0, " ", Замеры!R1433)</f>
        <v xml:space="preserve"> </v>
      </c>
      <c r="E1437" s="29" t="str">
        <f>CONCATENATE(Замеры!N1433,Замеры!Q1433,Замеры!P1433)</f>
        <v xml:space="preserve"> </v>
      </c>
      <c r="F1437" s="30" t="str">
        <f>IF(Замеры!T1433=0," ","---")</f>
        <v xml:space="preserve"> </v>
      </c>
      <c r="G1437" s="31" t="str">
        <f>IF(Замеры!T1433=0," ",Замеры!I1433)</f>
        <v xml:space="preserve"> </v>
      </c>
      <c r="H1437" s="31" t="str">
        <f>CONCATENATE(Замеры!AE1433,Замеры!U1433,Замеры!AF1433)</f>
        <v>0 0</v>
      </c>
      <c r="I1437" s="29" t="str">
        <f>CONCATENATE(Замеры!AC1433,Замеры!U1433,Замеры!AD1433)</f>
        <v>0 0</v>
      </c>
      <c r="J1437" s="31" t="str">
        <f>IF(Замеры!T1433=0," ",G1437*2.55)</f>
        <v xml:space="preserve"> </v>
      </c>
      <c r="K1437" s="29" t="str">
        <f>IF(Замеры!T1433=0," ",Замеры!AA1433)</f>
        <v xml:space="preserve"> </v>
      </c>
      <c r="L1437" s="29" t="str">
        <f>IF(Замеры!T1433=0," ",Замеры!AB1433)</f>
        <v xml:space="preserve"> </v>
      </c>
      <c r="M1437" s="29" t="str">
        <f>IF(Замеры!T1433=0," ",0.1)</f>
        <v xml:space="preserve"> </v>
      </c>
      <c r="N1437" s="29" t="str">
        <f>IF(Замеры!T1433=0," ",Замеры!T1433)</f>
        <v xml:space="preserve"> </v>
      </c>
      <c r="O1437" s="29" t="str">
        <f>Замеры!U1433</f>
        <v xml:space="preserve"> </v>
      </c>
      <c r="P1437" s="29" t="str">
        <f>Замеры!V1433</f>
        <v xml:space="preserve"> </v>
      </c>
      <c r="Q1437" s="29" t="str">
        <f>IF(Замеры!T1433=0," ","+")</f>
        <v xml:space="preserve"> </v>
      </c>
      <c r="R1437" s="32">
        <f>Замеры!S1433</f>
        <v>0</v>
      </c>
      <c r="W1437" s="33" t="e">
        <f t="shared" si="44"/>
        <v>#VALUE!</v>
      </c>
      <c r="X1437" s="31" t="s">
        <v>75</v>
      </c>
      <c r="Y1437" s="33" t="e">
        <f t="shared" si="45"/>
        <v>#VALUE!</v>
      </c>
      <c r="Z1437" s="32"/>
    </row>
    <row r="1438" spans="1:26" x14ac:dyDescent="0.3">
      <c r="A1438" s="35">
        <f>IF(Замеры!B1434=0, " ", Замеры!B1434)</f>
        <v>1429</v>
      </c>
      <c r="B1438" s="37" t="str">
        <f>CONCATENATE(Замеры!C1434,Замеры!E1434)</f>
        <v>Группа от QF</v>
      </c>
      <c r="C1438" s="35" t="str">
        <f>IF(Замеры!H1434=0," ", Замеры!H1434)</f>
        <v xml:space="preserve"> </v>
      </c>
      <c r="D1438" s="29" t="str">
        <f>IF(Замеры!T1434=0, " ", Замеры!R1434)</f>
        <v xml:space="preserve"> </v>
      </c>
      <c r="E1438" s="29" t="str">
        <f>CONCATENATE(Замеры!N1434,Замеры!Q1434,Замеры!P1434)</f>
        <v xml:space="preserve"> </v>
      </c>
      <c r="F1438" s="30" t="str">
        <f>IF(Замеры!T1434=0," ","---")</f>
        <v xml:space="preserve"> </v>
      </c>
      <c r="G1438" s="31" t="str">
        <f>IF(Замеры!T1434=0," ",Замеры!I1434)</f>
        <v xml:space="preserve"> </v>
      </c>
      <c r="H1438" s="31" t="str">
        <f>CONCATENATE(Замеры!AE1434,Замеры!U1434,Замеры!AF1434)</f>
        <v>0 0</v>
      </c>
      <c r="I1438" s="29" t="str">
        <f>CONCATENATE(Замеры!AC1434,Замеры!U1434,Замеры!AD1434)</f>
        <v>0 0</v>
      </c>
      <c r="J1438" s="31" t="str">
        <f>IF(Замеры!T1434=0," ",G1438*2.55)</f>
        <v xml:space="preserve"> </v>
      </c>
      <c r="K1438" s="29" t="str">
        <f>IF(Замеры!T1434=0," ",Замеры!AA1434)</f>
        <v xml:space="preserve"> </v>
      </c>
      <c r="L1438" s="29" t="str">
        <f>IF(Замеры!T1434=0," ",Замеры!AB1434)</f>
        <v xml:space="preserve"> </v>
      </c>
      <c r="M1438" s="29" t="str">
        <f>IF(Замеры!T1434=0," ",0.1)</f>
        <v xml:space="preserve"> </v>
      </c>
      <c r="N1438" s="29" t="str">
        <f>IF(Замеры!T1434=0," ",Замеры!T1434)</f>
        <v xml:space="preserve"> </v>
      </c>
      <c r="O1438" s="29" t="str">
        <f>Замеры!U1434</f>
        <v xml:space="preserve"> </v>
      </c>
      <c r="P1438" s="29" t="str">
        <f>Замеры!V1434</f>
        <v xml:space="preserve"> </v>
      </c>
      <c r="Q1438" s="29" t="str">
        <f>IF(Замеры!T1434=0," ","+")</f>
        <v xml:space="preserve"> </v>
      </c>
      <c r="R1438" s="32">
        <f>Замеры!S1434</f>
        <v>0</v>
      </c>
      <c r="W1438" s="33" t="e">
        <f t="shared" si="44"/>
        <v>#VALUE!</v>
      </c>
      <c r="X1438" s="31" t="s">
        <v>75</v>
      </c>
      <c r="Y1438" s="33" t="e">
        <f t="shared" si="45"/>
        <v>#VALUE!</v>
      </c>
      <c r="Z1438" s="32"/>
    </row>
    <row r="1439" spans="1:26" x14ac:dyDescent="0.3">
      <c r="A1439" s="35">
        <f>IF(Замеры!B1435=0, " ", Замеры!B1435)</f>
        <v>1430</v>
      </c>
      <c r="B1439" s="37" t="str">
        <f>CONCATENATE(Замеры!C1435,Замеры!E1435)</f>
        <v>Группа от QF</v>
      </c>
      <c r="C1439" s="35" t="str">
        <f>IF(Замеры!H1435=0," ", Замеры!H1435)</f>
        <v xml:space="preserve"> </v>
      </c>
      <c r="D1439" s="29" t="str">
        <f>IF(Замеры!T1435=0, " ", Замеры!R1435)</f>
        <v xml:space="preserve"> </v>
      </c>
      <c r="E1439" s="29" t="str">
        <f>CONCATENATE(Замеры!N1435,Замеры!Q1435,Замеры!P1435)</f>
        <v xml:space="preserve"> </v>
      </c>
      <c r="F1439" s="30" t="str">
        <f>IF(Замеры!T1435=0," ","---")</f>
        <v xml:space="preserve"> </v>
      </c>
      <c r="G1439" s="31" t="str">
        <f>IF(Замеры!T1435=0," ",Замеры!I1435)</f>
        <v xml:space="preserve"> </v>
      </c>
      <c r="H1439" s="31" t="str">
        <f>CONCATENATE(Замеры!AE1435,Замеры!U1435,Замеры!AF1435)</f>
        <v>0 0</v>
      </c>
      <c r="I1439" s="29" t="str">
        <f>CONCATENATE(Замеры!AC1435,Замеры!U1435,Замеры!AD1435)</f>
        <v>0 0</v>
      </c>
      <c r="J1439" s="31" t="str">
        <f>IF(Замеры!T1435=0," ",G1439*2.55)</f>
        <v xml:space="preserve"> </v>
      </c>
      <c r="K1439" s="29" t="str">
        <f>IF(Замеры!T1435=0," ",Замеры!AA1435)</f>
        <v xml:space="preserve"> </v>
      </c>
      <c r="L1439" s="29" t="str">
        <f>IF(Замеры!T1435=0," ",Замеры!AB1435)</f>
        <v xml:space="preserve"> </v>
      </c>
      <c r="M1439" s="29" t="str">
        <f>IF(Замеры!T1435=0," ",0.1)</f>
        <v xml:space="preserve"> </v>
      </c>
      <c r="N1439" s="29" t="str">
        <f>IF(Замеры!T1435=0," ",Замеры!T1435)</f>
        <v xml:space="preserve"> </v>
      </c>
      <c r="O1439" s="29" t="str">
        <f>Замеры!U1435</f>
        <v xml:space="preserve"> </v>
      </c>
      <c r="P1439" s="29" t="str">
        <f>Замеры!V1435</f>
        <v xml:space="preserve"> </v>
      </c>
      <c r="Q1439" s="29" t="str">
        <f>IF(Замеры!T1435=0," ","+")</f>
        <v xml:space="preserve"> </v>
      </c>
      <c r="R1439" s="32">
        <f>Замеры!S1435</f>
        <v>0</v>
      </c>
      <c r="W1439" s="33" t="e">
        <f t="shared" si="44"/>
        <v>#VALUE!</v>
      </c>
      <c r="X1439" s="31" t="s">
        <v>75</v>
      </c>
      <c r="Y1439" s="33" t="e">
        <f t="shared" si="45"/>
        <v>#VALUE!</v>
      </c>
      <c r="Z1439" s="32"/>
    </row>
    <row r="1440" spans="1:26" x14ac:dyDescent="0.3">
      <c r="A1440" s="35">
        <f>IF(Замеры!B1436=0, " ", Замеры!B1436)</f>
        <v>1431</v>
      </c>
      <c r="B1440" s="37" t="str">
        <f>CONCATENATE(Замеры!C1436,Замеры!E1436)</f>
        <v>Группа от QF</v>
      </c>
      <c r="C1440" s="35" t="str">
        <f>IF(Замеры!H1436=0," ", Замеры!H1436)</f>
        <v xml:space="preserve"> </v>
      </c>
      <c r="D1440" s="29" t="str">
        <f>IF(Замеры!T1436=0, " ", Замеры!R1436)</f>
        <v xml:space="preserve"> </v>
      </c>
      <c r="E1440" s="29" t="str">
        <f>CONCATENATE(Замеры!N1436,Замеры!Q1436,Замеры!P1436)</f>
        <v xml:space="preserve"> </v>
      </c>
      <c r="F1440" s="30" t="str">
        <f>IF(Замеры!T1436=0," ","---")</f>
        <v xml:space="preserve"> </v>
      </c>
      <c r="G1440" s="31" t="str">
        <f>IF(Замеры!T1436=0," ",Замеры!I1436)</f>
        <v xml:space="preserve"> </v>
      </c>
      <c r="H1440" s="31" t="str">
        <f>CONCATENATE(Замеры!AE1436,Замеры!U1436,Замеры!AF1436)</f>
        <v>0 0</v>
      </c>
      <c r="I1440" s="29" t="str">
        <f>CONCATENATE(Замеры!AC1436,Замеры!U1436,Замеры!AD1436)</f>
        <v>0 0</v>
      </c>
      <c r="J1440" s="31" t="str">
        <f>IF(Замеры!T1436=0," ",G1440*2.55)</f>
        <v xml:space="preserve"> </v>
      </c>
      <c r="K1440" s="29" t="str">
        <f>IF(Замеры!T1436=0," ",Замеры!AA1436)</f>
        <v xml:space="preserve"> </v>
      </c>
      <c r="L1440" s="29" t="str">
        <f>IF(Замеры!T1436=0," ",Замеры!AB1436)</f>
        <v xml:space="preserve"> </v>
      </c>
      <c r="M1440" s="29" t="str">
        <f>IF(Замеры!T1436=0," ",0.1)</f>
        <v xml:space="preserve"> </v>
      </c>
      <c r="N1440" s="29" t="str">
        <f>IF(Замеры!T1436=0," ",Замеры!T1436)</f>
        <v xml:space="preserve"> </v>
      </c>
      <c r="O1440" s="29" t="str">
        <f>Замеры!U1436</f>
        <v xml:space="preserve"> </v>
      </c>
      <c r="P1440" s="29" t="str">
        <f>Замеры!V1436</f>
        <v xml:space="preserve"> </v>
      </c>
      <c r="Q1440" s="29" t="str">
        <f>IF(Замеры!T1436=0," ","+")</f>
        <v xml:space="preserve"> </v>
      </c>
      <c r="R1440" s="32">
        <f>Замеры!S1436</f>
        <v>0</v>
      </c>
      <c r="W1440" s="33" t="e">
        <f t="shared" si="44"/>
        <v>#VALUE!</v>
      </c>
      <c r="X1440" s="31" t="s">
        <v>75</v>
      </c>
      <c r="Y1440" s="33" t="e">
        <f t="shared" si="45"/>
        <v>#VALUE!</v>
      </c>
      <c r="Z1440" s="32"/>
    </row>
    <row r="1441" spans="1:26" x14ac:dyDescent="0.3">
      <c r="A1441" s="35">
        <f>IF(Замеры!B1437=0, " ", Замеры!B1437)</f>
        <v>1432</v>
      </c>
      <c r="B1441" s="37" t="str">
        <f>CONCATENATE(Замеры!C1437,Замеры!E1437)</f>
        <v>Группа от QF</v>
      </c>
      <c r="C1441" s="35" t="str">
        <f>IF(Замеры!H1437=0," ", Замеры!H1437)</f>
        <v xml:space="preserve"> </v>
      </c>
      <c r="D1441" s="29" t="str">
        <f>IF(Замеры!T1437=0, " ", Замеры!R1437)</f>
        <v xml:space="preserve"> </v>
      </c>
      <c r="E1441" s="29" t="str">
        <f>CONCATENATE(Замеры!N1437,Замеры!Q1437,Замеры!P1437)</f>
        <v xml:space="preserve"> </v>
      </c>
      <c r="F1441" s="30" t="str">
        <f>IF(Замеры!T1437=0," ","---")</f>
        <v xml:space="preserve"> </v>
      </c>
      <c r="G1441" s="31" t="str">
        <f>IF(Замеры!T1437=0," ",Замеры!I1437)</f>
        <v xml:space="preserve"> </v>
      </c>
      <c r="H1441" s="31" t="str">
        <f>CONCATENATE(Замеры!AE1437,Замеры!U1437,Замеры!AF1437)</f>
        <v>0 0</v>
      </c>
      <c r="I1441" s="29" t="str">
        <f>CONCATENATE(Замеры!AC1437,Замеры!U1437,Замеры!AD1437)</f>
        <v>0 0</v>
      </c>
      <c r="J1441" s="31" t="str">
        <f>IF(Замеры!T1437=0," ",G1441*2.55)</f>
        <v xml:space="preserve"> </v>
      </c>
      <c r="K1441" s="29" t="str">
        <f>IF(Замеры!T1437=0," ",Замеры!AA1437)</f>
        <v xml:space="preserve"> </v>
      </c>
      <c r="L1441" s="29" t="str">
        <f>IF(Замеры!T1437=0," ",Замеры!AB1437)</f>
        <v xml:space="preserve"> </v>
      </c>
      <c r="M1441" s="29" t="str">
        <f>IF(Замеры!T1437=0," ",0.1)</f>
        <v xml:space="preserve"> </v>
      </c>
      <c r="N1441" s="29" t="str">
        <f>IF(Замеры!T1437=0," ",Замеры!T1437)</f>
        <v xml:space="preserve"> </v>
      </c>
      <c r="O1441" s="29" t="str">
        <f>Замеры!U1437</f>
        <v xml:space="preserve"> </v>
      </c>
      <c r="P1441" s="29" t="str">
        <f>Замеры!V1437</f>
        <v xml:space="preserve"> </v>
      </c>
      <c r="Q1441" s="29" t="str">
        <f>IF(Замеры!T1437=0," ","+")</f>
        <v xml:space="preserve"> </v>
      </c>
      <c r="R1441" s="32">
        <f>Замеры!S1437</f>
        <v>0</v>
      </c>
      <c r="W1441" s="33" t="e">
        <f t="shared" si="44"/>
        <v>#VALUE!</v>
      </c>
      <c r="X1441" s="31" t="s">
        <v>75</v>
      </c>
      <c r="Y1441" s="33" t="e">
        <f t="shared" si="45"/>
        <v>#VALUE!</v>
      </c>
      <c r="Z1441" s="32"/>
    </row>
    <row r="1442" spans="1:26" x14ac:dyDescent="0.3">
      <c r="A1442" s="35">
        <f>IF(Замеры!B1438=0, " ", Замеры!B1438)</f>
        <v>1433</v>
      </c>
      <c r="B1442" s="37" t="str">
        <f>CONCATENATE(Замеры!C1438,Замеры!E1438)</f>
        <v>Группа от QF</v>
      </c>
      <c r="C1442" s="35" t="str">
        <f>IF(Замеры!H1438=0," ", Замеры!H1438)</f>
        <v xml:space="preserve"> </v>
      </c>
      <c r="D1442" s="29" t="str">
        <f>IF(Замеры!T1438=0, " ", Замеры!R1438)</f>
        <v xml:space="preserve"> </v>
      </c>
      <c r="E1442" s="29" t="str">
        <f>CONCATENATE(Замеры!N1438,Замеры!Q1438,Замеры!P1438)</f>
        <v xml:space="preserve"> </v>
      </c>
      <c r="F1442" s="30" t="str">
        <f>IF(Замеры!T1438=0," ","---")</f>
        <v xml:space="preserve"> </v>
      </c>
      <c r="G1442" s="31" t="str">
        <f>IF(Замеры!T1438=0," ",Замеры!I1438)</f>
        <v xml:space="preserve"> </v>
      </c>
      <c r="H1442" s="31" t="str">
        <f>CONCATENATE(Замеры!AE1438,Замеры!U1438,Замеры!AF1438)</f>
        <v>0 0</v>
      </c>
      <c r="I1442" s="29" t="str">
        <f>CONCATENATE(Замеры!AC1438,Замеры!U1438,Замеры!AD1438)</f>
        <v>0 0</v>
      </c>
      <c r="J1442" s="31" t="str">
        <f>IF(Замеры!T1438=0," ",G1442*2.55)</f>
        <v xml:space="preserve"> </v>
      </c>
      <c r="K1442" s="29" t="str">
        <f>IF(Замеры!T1438=0," ",Замеры!AA1438)</f>
        <v xml:space="preserve"> </v>
      </c>
      <c r="L1442" s="29" t="str">
        <f>IF(Замеры!T1438=0," ",Замеры!AB1438)</f>
        <v xml:space="preserve"> </v>
      </c>
      <c r="M1442" s="29" t="str">
        <f>IF(Замеры!T1438=0," ",0.1)</f>
        <v xml:space="preserve"> </v>
      </c>
      <c r="N1442" s="29" t="str">
        <f>IF(Замеры!T1438=0," ",Замеры!T1438)</f>
        <v xml:space="preserve"> </v>
      </c>
      <c r="O1442" s="29" t="str">
        <f>Замеры!U1438</f>
        <v xml:space="preserve"> </v>
      </c>
      <c r="P1442" s="29" t="str">
        <f>Замеры!V1438</f>
        <v xml:space="preserve"> </v>
      </c>
      <c r="Q1442" s="29" t="str">
        <f>IF(Замеры!T1438=0," ","+")</f>
        <v xml:space="preserve"> </v>
      </c>
      <c r="R1442" s="32">
        <f>Замеры!S1438</f>
        <v>0</v>
      </c>
      <c r="W1442" s="33" t="e">
        <f t="shared" si="44"/>
        <v>#VALUE!</v>
      </c>
      <c r="X1442" s="31" t="s">
        <v>75</v>
      </c>
      <c r="Y1442" s="33" t="e">
        <f t="shared" si="45"/>
        <v>#VALUE!</v>
      </c>
      <c r="Z1442" s="32"/>
    </row>
    <row r="1443" spans="1:26" x14ac:dyDescent="0.3">
      <c r="A1443" s="35">
        <f>IF(Замеры!B1439=0, " ", Замеры!B1439)</f>
        <v>1434</v>
      </c>
      <c r="B1443" s="37" t="str">
        <f>CONCATENATE(Замеры!C1439,Замеры!E1439)</f>
        <v>Группа от QF</v>
      </c>
      <c r="C1443" s="35" t="str">
        <f>IF(Замеры!H1439=0," ", Замеры!H1439)</f>
        <v xml:space="preserve"> </v>
      </c>
      <c r="D1443" s="29" t="str">
        <f>IF(Замеры!T1439=0, " ", Замеры!R1439)</f>
        <v xml:space="preserve"> </v>
      </c>
      <c r="E1443" s="29" t="str">
        <f>CONCATENATE(Замеры!N1439,Замеры!Q1439,Замеры!P1439)</f>
        <v xml:space="preserve"> </v>
      </c>
      <c r="F1443" s="30" t="str">
        <f>IF(Замеры!T1439=0," ","---")</f>
        <v xml:space="preserve"> </v>
      </c>
      <c r="G1443" s="31" t="str">
        <f>IF(Замеры!T1439=0," ",Замеры!I1439)</f>
        <v xml:space="preserve"> </v>
      </c>
      <c r="H1443" s="31" t="str">
        <f>CONCATENATE(Замеры!AE1439,Замеры!U1439,Замеры!AF1439)</f>
        <v>0 0</v>
      </c>
      <c r="I1443" s="29" t="str">
        <f>CONCATENATE(Замеры!AC1439,Замеры!U1439,Замеры!AD1439)</f>
        <v>0 0</v>
      </c>
      <c r="J1443" s="31" t="str">
        <f>IF(Замеры!T1439=0," ",G1443*2.55)</f>
        <v xml:space="preserve"> </v>
      </c>
      <c r="K1443" s="29" t="str">
        <f>IF(Замеры!T1439=0," ",Замеры!AA1439)</f>
        <v xml:space="preserve"> </v>
      </c>
      <c r="L1443" s="29" t="str">
        <f>IF(Замеры!T1439=0," ",Замеры!AB1439)</f>
        <v xml:space="preserve"> </v>
      </c>
      <c r="M1443" s="29" t="str">
        <f>IF(Замеры!T1439=0," ",0.1)</f>
        <v xml:space="preserve"> </v>
      </c>
      <c r="N1443" s="29" t="str">
        <f>IF(Замеры!T1439=0," ",Замеры!T1439)</f>
        <v xml:space="preserve"> </v>
      </c>
      <c r="O1443" s="29" t="str">
        <f>Замеры!U1439</f>
        <v xml:space="preserve"> </v>
      </c>
      <c r="P1443" s="29" t="str">
        <f>Замеры!V1439</f>
        <v xml:space="preserve"> </v>
      </c>
      <c r="Q1443" s="29" t="str">
        <f>IF(Замеры!T1439=0," ","+")</f>
        <v xml:space="preserve"> </v>
      </c>
      <c r="R1443" s="32">
        <f>Замеры!S1439</f>
        <v>0</v>
      </c>
      <c r="W1443" s="33" t="e">
        <f t="shared" si="44"/>
        <v>#VALUE!</v>
      </c>
      <c r="X1443" s="31" t="s">
        <v>75</v>
      </c>
      <c r="Y1443" s="33" t="e">
        <f t="shared" si="45"/>
        <v>#VALUE!</v>
      </c>
      <c r="Z1443" s="32"/>
    </row>
    <row r="1444" spans="1:26" x14ac:dyDescent="0.3">
      <c r="A1444" s="35">
        <f>IF(Замеры!B1440=0, " ", Замеры!B1440)</f>
        <v>1435</v>
      </c>
      <c r="B1444" s="37" t="str">
        <f>CONCATENATE(Замеры!C1440,Замеры!E1440)</f>
        <v>Группа от QF</v>
      </c>
      <c r="C1444" s="35" t="str">
        <f>IF(Замеры!H1440=0," ", Замеры!H1440)</f>
        <v xml:space="preserve"> </v>
      </c>
      <c r="D1444" s="29" t="str">
        <f>IF(Замеры!T1440=0, " ", Замеры!R1440)</f>
        <v xml:space="preserve"> </v>
      </c>
      <c r="E1444" s="29" t="str">
        <f>CONCATENATE(Замеры!N1440,Замеры!Q1440,Замеры!P1440)</f>
        <v xml:space="preserve"> </v>
      </c>
      <c r="F1444" s="30" t="str">
        <f>IF(Замеры!T1440=0," ","---")</f>
        <v xml:space="preserve"> </v>
      </c>
      <c r="G1444" s="31" t="str">
        <f>IF(Замеры!T1440=0," ",Замеры!I1440)</f>
        <v xml:space="preserve"> </v>
      </c>
      <c r="H1444" s="31" t="str">
        <f>CONCATENATE(Замеры!AE1440,Замеры!U1440,Замеры!AF1440)</f>
        <v>0 0</v>
      </c>
      <c r="I1444" s="29" t="str">
        <f>CONCATENATE(Замеры!AC1440,Замеры!U1440,Замеры!AD1440)</f>
        <v>0 0</v>
      </c>
      <c r="J1444" s="31" t="str">
        <f>IF(Замеры!T1440=0," ",G1444*2.55)</f>
        <v xml:space="preserve"> </v>
      </c>
      <c r="K1444" s="29" t="str">
        <f>IF(Замеры!T1440=0," ",Замеры!AA1440)</f>
        <v xml:space="preserve"> </v>
      </c>
      <c r="L1444" s="29" t="str">
        <f>IF(Замеры!T1440=0," ",Замеры!AB1440)</f>
        <v xml:space="preserve"> </v>
      </c>
      <c r="M1444" s="29" t="str">
        <f>IF(Замеры!T1440=0," ",0.1)</f>
        <v xml:space="preserve"> </v>
      </c>
      <c r="N1444" s="29" t="str">
        <f>IF(Замеры!T1440=0," ",Замеры!T1440)</f>
        <v xml:space="preserve"> </v>
      </c>
      <c r="O1444" s="29" t="str">
        <f>Замеры!U1440</f>
        <v xml:space="preserve"> </v>
      </c>
      <c r="P1444" s="29" t="str">
        <f>Замеры!V1440</f>
        <v xml:space="preserve"> </v>
      </c>
      <c r="Q1444" s="29" t="str">
        <f>IF(Замеры!T1440=0," ","+")</f>
        <v xml:space="preserve"> </v>
      </c>
      <c r="R1444" s="32">
        <f>Замеры!S1440</f>
        <v>0</v>
      </c>
      <c r="W1444" s="33" t="e">
        <f t="shared" si="44"/>
        <v>#VALUE!</v>
      </c>
      <c r="X1444" s="31" t="s">
        <v>75</v>
      </c>
      <c r="Y1444" s="33" t="e">
        <f t="shared" si="45"/>
        <v>#VALUE!</v>
      </c>
      <c r="Z1444" s="32"/>
    </row>
    <row r="1445" spans="1:26" x14ac:dyDescent="0.3">
      <c r="A1445" s="35">
        <f>IF(Замеры!B1441=0, " ", Замеры!B1441)</f>
        <v>1436</v>
      </c>
      <c r="B1445" s="37" t="str">
        <f>CONCATENATE(Замеры!C1441,Замеры!E1441)</f>
        <v>Группа от QF</v>
      </c>
      <c r="C1445" s="35" t="str">
        <f>IF(Замеры!H1441=0," ", Замеры!H1441)</f>
        <v xml:space="preserve"> </v>
      </c>
      <c r="D1445" s="29" t="str">
        <f>IF(Замеры!T1441=0, " ", Замеры!R1441)</f>
        <v xml:space="preserve"> </v>
      </c>
      <c r="E1445" s="29" t="str">
        <f>CONCATENATE(Замеры!N1441,Замеры!Q1441,Замеры!P1441)</f>
        <v xml:space="preserve"> </v>
      </c>
      <c r="F1445" s="30" t="str">
        <f>IF(Замеры!T1441=0," ","---")</f>
        <v xml:space="preserve"> </v>
      </c>
      <c r="G1445" s="31" t="str">
        <f>IF(Замеры!T1441=0," ",Замеры!I1441)</f>
        <v xml:space="preserve"> </v>
      </c>
      <c r="H1445" s="31" t="str">
        <f>CONCATENATE(Замеры!AE1441,Замеры!U1441,Замеры!AF1441)</f>
        <v>0 0</v>
      </c>
      <c r="I1445" s="29" t="str">
        <f>CONCATENATE(Замеры!AC1441,Замеры!U1441,Замеры!AD1441)</f>
        <v>0 0</v>
      </c>
      <c r="J1445" s="31" t="str">
        <f>IF(Замеры!T1441=0," ",G1445*2.55)</f>
        <v xml:space="preserve"> </v>
      </c>
      <c r="K1445" s="29" t="str">
        <f>IF(Замеры!T1441=0," ",Замеры!AA1441)</f>
        <v xml:space="preserve"> </v>
      </c>
      <c r="L1445" s="29" t="str">
        <f>IF(Замеры!T1441=0," ",Замеры!AB1441)</f>
        <v xml:space="preserve"> </v>
      </c>
      <c r="M1445" s="29" t="str">
        <f>IF(Замеры!T1441=0," ",0.1)</f>
        <v xml:space="preserve"> </v>
      </c>
      <c r="N1445" s="29" t="str">
        <f>IF(Замеры!T1441=0," ",Замеры!T1441)</f>
        <v xml:space="preserve"> </v>
      </c>
      <c r="O1445" s="29" t="str">
        <f>Замеры!U1441</f>
        <v xml:space="preserve"> </v>
      </c>
      <c r="P1445" s="29" t="str">
        <f>Замеры!V1441</f>
        <v xml:space="preserve"> </v>
      </c>
      <c r="Q1445" s="29" t="str">
        <f>IF(Замеры!T1441=0," ","+")</f>
        <v xml:space="preserve"> </v>
      </c>
      <c r="R1445" s="32">
        <f>Замеры!S1441</f>
        <v>0</v>
      </c>
      <c r="W1445" s="33" t="e">
        <f t="shared" si="44"/>
        <v>#VALUE!</v>
      </c>
      <c r="X1445" s="31" t="s">
        <v>75</v>
      </c>
      <c r="Y1445" s="33" t="e">
        <f t="shared" si="45"/>
        <v>#VALUE!</v>
      </c>
      <c r="Z1445" s="32"/>
    </row>
    <row r="1446" spans="1:26" x14ac:dyDescent="0.3">
      <c r="A1446" s="35">
        <f>IF(Замеры!B1442=0, " ", Замеры!B1442)</f>
        <v>1437</v>
      </c>
      <c r="B1446" s="37" t="str">
        <f>CONCATENATE(Замеры!C1442,Замеры!E1442)</f>
        <v>Группа от QF</v>
      </c>
      <c r="C1446" s="35" t="str">
        <f>IF(Замеры!H1442=0," ", Замеры!H1442)</f>
        <v xml:space="preserve"> </v>
      </c>
      <c r="D1446" s="29" t="str">
        <f>IF(Замеры!T1442=0, " ", Замеры!R1442)</f>
        <v xml:space="preserve"> </v>
      </c>
      <c r="E1446" s="29" t="str">
        <f>CONCATENATE(Замеры!N1442,Замеры!Q1442,Замеры!P1442)</f>
        <v xml:space="preserve"> </v>
      </c>
      <c r="F1446" s="30" t="str">
        <f>IF(Замеры!T1442=0," ","---")</f>
        <v xml:space="preserve"> </v>
      </c>
      <c r="G1446" s="31" t="str">
        <f>IF(Замеры!T1442=0," ",Замеры!I1442)</f>
        <v xml:space="preserve"> </v>
      </c>
      <c r="H1446" s="31" t="str">
        <f>CONCATENATE(Замеры!AE1442,Замеры!U1442,Замеры!AF1442)</f>
        <v>0 0</v>
      </c>
      <c r="I1446" s="29" t="str">
        <f>CONCATENATE(Замеры!AC1442,Замеры!U1442,Замеры!AD1442)</f>
        <v>0 0</v>
      </c>
      <c r="J1446" s="31" t="str">
        <f>IF(Замеры!T1442=0," ",G1446*2.55)</f>
        <v xml:space="preserve"> </v>
      </c>
      <c r="K1446" s="29" t="str">
        <f>IF(Замеры!T1442=0," ",Замеры!AA1442)</f>
        <v xml:space="preserve"> </v>
      </c>
      <c r="L1446" s="29" t="str">
        <f>IF(Замеры!T1442=0," ",Замеры!AB1442)</f>
        <v xml:space="preserve"> </v>
      </c>
      <c r="M1446" s="29" t="str">
        <f>IF(Замеры!T1442=0," ",0.1)</f>
        <v xml:space="preserve"> </v>
      </c>
      <c r="N1446" s="29" t="str">
        <f>IF(Замеры!T1442=0," ",Замеры!T1442)</f>
        <v xml:space="preserve"> </v>
      </c>
      <c r="O1446" s="29" t="str">
        <f>Замеры!U1442</f>
        <v xml:space="preserve"> </v>
      </c>
      <c r="P1446" s="29" t="str">
        <f>Замеры!V1442</f>
        <v xml:space="preserve"> </v>
      </c>
      <c r="Q1446" s="29" t="str">
        <f>IF(Замеры!T1442=0," ","+")</f>
        <v xml:space="preserve"> </v>
      </c>
      <c r="R1446" s="32">
        <f>Замеры!S1442</f>
        <v>0</v>
      </c>
      <c r="W1446" s="33" t="e">
        <f t="shared" si="44"/>
        <v>#VALUE!</v>
      </c>
      <c r="X1446" s="31" t="s">
        <v>75</v>
      </c>
      <c r="Y1446" s="33" t="e">
        <f t="shared" si="45"/>
        <v>#VALUE!</v>
      </c>
      <c r="Z1446" s="32"/>
    </row>
    <row r="1447" spans="1:26" x14ac:dyDescent="0.3">
      <c r="A1447" s="35">
        <f>IF(Замеры!B1443=0, " ", Замеры!B1443)</f>
        <v>1438</v>
      </c>
      <c r="B1447" s="37" t="str">
        <f>CONCATENATE(Замеры!C1443,Замеры!E1443)</f>
        <v>Группа от QF</v>
      </c>
      <c r="C1447" s="35" t="str">
        <f>IF(Замеры!H1443=0," ", Замеры!H1443)</f>
        <v xml:space="preserve"> </v>
      </c>
      <c r="D1447" s="29" t="str">
        <f>IF(Замеры!T1443=0, " ", Замеры!R1443)</f>
        <v xml:space="preserve"> </v>
      </c>
      <c r="E1447" s="29" t="str">
        <f>CONCATENATE(Замеры!N1443,Замеры!Q1443,Замеры!P1443)</f>
        <v xml:space="preserve"> </v>
      </c>
      <c r="F1447" s="30" t="str">
        <f>IF(Замеры!T1443=0," ","---")</f>
        <v xml:space="preserve"> </v>
      </c>
      <c r="G1447" s="31" t="str">
        <f>IF(Замеры!T1443=0," ",Замеры!I1443)</f>
        <v xml:space="preserve"> </v>
      </c>
      <c r="H1447" s="31" t="str">
        <f>CONCATENATE(Замеры!AE1443,Замеры!U1443,Замеры!AF1443)</f>
        <v>0 0</v>
      </c>
      <c r="I1447" s="29" t="str">
        <f>CONCATENATE(Замеры!AC1443,Замеры!U1443,Замеры!AD1443)</f>
        <v>0 0</v>
      </c>
      <c r="J1447" s="31" t="str">
        <f>IF(Замеры!T1443=0," ",G1447*2.55)</f>
        <v xml:space="preserve"> </v>
      </c>
      <c r="K1447" s="29" t="str">
        <f>IF(Замеры!T1443=0," ",Замеры!AA1443)</f>
        <v xml:space="preserve"> </v>
      </c>
      <c r="L1447" s="29" t="str">
        <f>IF(Замеры!T1443=0," ",Замеры!AB1443)</f>
        <v xml:space="preserve"> </v>
      </c>
      <c r="M1447" s="29" t="str">
        <f>IF(Замеры!T1443=0," ",0.1)</f>
        <v xml:space="preserve"> </v>
      </c>
      <c r="N1447" s="29" t="str">
        <f>IF(Замеры!T1443=0," ",Замеры!T1443)</f>
        <v xml:space="preserve"> </v>
      </c>
      <c r="O1447" s="29" t="str">
        <f>Замеры!U1443</f>
        <v xml:space="preserve"> </v>
      </c>
      <c r="P1447" s="29" t="str">
        <f>Замеры!V1443</f>
        <v xml:space="preserve"> </v>
      </c>
      <c r="Q1447" s="29" t="str">
        <f>IF(Замеры!T1443=0," ","+")</f>
        <v xml:space="preserve"> </v>
      </c>
      <c r="R1447" s="32">
        <f>Замеры!S1443</f>
        <v>0</v>
      </c>
      <c r="W1447" s="33" t="e">
        <f t="shared" si="44"/>
        <v>#VALUE!</v>
      </c>
      <c r="X1447" s="31" t="s">
        <v>75</v>
      </c>
      <c r="Y1447" s="33" t="e">
        <f t="shared" si="45"/>
        <v>#VALUE!</v>
      </c>
      <c r="Z1447" s="32"/>
    </row>
    <row r="1448" spans="1:26" x14ac:dyDescent="0.3">
      <c r="A1448" s="35">
        <f>IF(Замеры!B1444=0, " ", Замеры!B1444)</f>
        <v>1439</v>
      </c>
      <c r="B1448" s="37" t="str">
        <f>CONCATENATE(Замеры!C1444,Замеры!E1444)</f>
        <v>Группа от QF</v>
      </c>
      <c r="C1448" s="35" t="str">
        <f>IF(Замеры!H1444=0," ", Замеры!H1444)</f>
        <v xml:space="preserve"> </v>
      </c>
      <c r="D1448" s="29" t="str">
        <f>IF(Замеры!T1444=0, " ", Замеры!R1444)</f>
        <v xml:space="preserve"> </v>
      </c>
      <c r="E1448" s="29" t="str">
        <f>CONCATENATE(Замеры!N1444,Замеры!Q1444,Замеры!P1444)</f>
        <v xml:space="preserve"> </v>
      </c>
      <c r="F1448" s="30" t="str">
        <f>IF(Замеры!T1444=0," ","---")</f>
        <v xml:space="preserve"> </v>
      </c>
      <c r="G1448" s="31" t="str">
        <f>IF(Замеры!T1444=0," ",Замеры!I1444)</f>
        <v xml:space="preserve"> </v>
      </c>
      <c r="H1448" s="31" t="str">
        <f>CONCATENATE(Замеры!AE1444,Замеры!U1444,Замеры!AF1444)</f>
        <v>0 0</v>
      </c>
      <c r="I1448" s="29" t="str">
        <f>CONCATENATE(Замеры!AC1444,Замеры!U1444,Замеры!AD1444)</f>
        <v>0 0</v>
      </c>
      <c r="J1448" s="31" t="str">
        <f>IF(Замеры!T1444=0," ",G1448*2.55)</f>
        <v xml:space="preserve"> </v>
      </c>
      <c r="K1448" s="29" t="str">
        <f>IF(Замеры!T1444=0," ",Замеры!AA1444)</f>
        <v xml:space="preserve"> </v>
      </c>
      <c r="L1448" s="29" t="str">
        <f>IF(Замеры!T1444=0," ",Замеры!AB1444)</f>
        <v xml:space="preserve"> </v>
      </c>
      <c r="M1448" s="29" t="str">
        <f>IF(Замеры!T1444=0," ",0.1)</f>
        <v xml:space="preserve"> </v>
      </c>
      <c r="N1448" s="29" t="str">
        <f>IF(Замеры!T1444=0," ",Замеры!T1444)</f>
        <v xml:space="preserve"> </v>
      </c>
      <c r="O1448" s="29" t="str">
        <f>Замеры!U1444</f>
        <v xml:space="preserve"> </v>
      </c>
      <c r="P1448" s="29" t="str">
        <f>Замеры!V1444</f>
        <v xml:space="preserve"> </v>
      </c>
      <c r="Q1448" s="29" t="str">
        <f>IF(Замеры!T1444=0," ","+")</f>
        <v xml:space="preserve"> </v>
      </c>
      <c r="R1448" s="32">
        <f>Замеры!S1444</f>
        <v>0</v>
      </c>
      <c r="W1448" s="33" t="e">
        <f t="shared" si="44"/>
        <v>#VALUE!</v>
      </c>
      <c r="X1448" s="31" t="s">
        <v>75</v>
      </c>
      <c r="Y1448" s="33" t="e">
        <f t="shared" si="45"/>
        <v>#VALUE!</v>
      </c>
      <c r="Z1448" s="32"/>
    </row>
    <row r="1449" spans="1:26" x14ac:dyDescent="0.3">
      <c r="A1449" s="35">
        <f>IF(Замеры!B1445=0, " ", Замеры!B1445)</f>
        <v>1440</v>
      </c>
      <c r="B1449" s="37" t="str">
        <f>CONCATENATE(Замеры!C1445,Замеры!E1445)</f>
        <v>Группа от QF</v>
      </c>
      <c r="C1449" s="35" t="str">
        <f>IF(Замеры!H1445=0," ", Замеры!H1445)</f>
        <v xml:space="preserve"> </v>
      </c>
      <c r="D1449" s="29" t="str">
        <f>IF(Замеры!T1445=0, " ", Замеры!R1445)</f>
        <v xml:space="preserve"> </v>
      </c>
      <c r="E1449" s="29" t="str">
        <f>CONCATENATE(Замеры!N1445,Замеры!Q1445,Замеры!P1445)</f>
        <v xml:space="preserve"> </v>
      </c>
      <c r="F1449" s="30" t="str">
        <f>IF(Замеры!T1445=0," ","---")</f>
        <v xml:space="preserve"> </v>
      </c>
      <c r="G1449" s="31" t="str">
        <f>IF(Замеры!T1445=0," ",Замеры!I1445)</f>
        <v xml:space="preserve"> </v>
      </c>
      <c r="H1449" s="31" t="str">
        <f>CONCATENATE(Замеры!AE1445,Замеры!U1445,Замеры!AF1445)</f>
        <v>0 0</v>
      </c>
      <c r="I1449" s="29" t="str">
        <f>CONCATENATE(Замеры!AC1445,Замеры!U1445,Замеры!AD1445)</f>
        <v>0 0</v>
      </c>
      <c r="J1449" s="31" t="str">
        <f>IF(Замеры!T1445=0," ",G1449*2.55)</f>
        <v xml:space="preserve"> </v>
      </c>
      <c r="K1449" s="29" t="str">
        <f>IF(Замеры!T1445=0," ",Замеры!AA1445)</f>
        <v xml:space="preserve"> </v>
      </c>
      <c r="L1449" s="29" t="str">
        <f>IF(Замеры!T1445=0," ",Замеры!AB1445)</f>
        <v xml:space="preserve"> </v>
      </c>
      <c r="M1449" s="29" t="str">
        <f>IF(Замеры!T1445=0," ",0.1)</f>
        <v xml:space="preserve"> </v>
      </c>
      <c r="N1449" s="29" t="str">
        <f>IF(Замеры!T1445=0," ",Замеры!T1445)</f>
        <v xml:space="preserve"> </v>
      </c>
      <c r="O1449" s="29" t="str">
        <f>Замеры!U1445</f>
        <v xml:space="preserve"> </v>
      </c>
      <c r="P1449" s="29" t="str">
        <f>Замеры!V1445</f>
        <v xml:space="preserve"> </v>
      </c>
      <c r="Q1449" s="29" t="str">
        <f>IF(Замеры!T1445=0," ","+")</f>
        <v xml:space="preserve"> </v>
      </c>
      <c r="R1449" s="32">
        <f>Замеры!S1445</f>
        <v>0</v>
      </c>
      <c r="W1449" s="33" t="e">
        <f t="shared" si="44"/>
        <v>#VALUE!</v>
      </c>
      <c r="X1449" s="31" t="s">
        <v>75</v>
      </c>
      <c r="Y1449" s="33" t="e">
        <f t="shared" si="45"/>
        <v>#VALUE!</v>
      </c>
      <c r="Z1449" s="32"/>
    </row>
    <row r="1450" spans="1:26" x14ac:dyDescent="0.3">
      <c r="A1450" s="35">
        <f>IF(Замеры!B1446=0, " ", Замеры!B1446)</f>
        <v>1441</v>
      </c>
      <c r="B1450" s="37" t="str">
        <f>CONCATENATE(Замеры!C1446,Замеры!E1446)</f>
        <v>Группа от QF</v>
      </c>
      <c r="C1450" s="35" t="str">
        <f>IF(Замеры!H1446=0," ", Замеры!H1446)</f>
        <v xml:space="preserve"> </v>
      </c>
      <c r="D1450" s="29" t="str">
        <f>IF(Замеры!T1446=0, " ", Замеры!R1446)</f>
        <v xml:space="preserve"> </v>
      </c>
      <c r="E1450" s="29" t="str">
        <f>CONCATENATE(Замеры!N1446,Замеры!Q1446,Замеры!P1446)</f>
        <v xml:space="preserve"> </v>
      </c>
      <c r="F1450" s="30" t="str">
        <f>IF(Замеры!T1446=0," ","---")</f>
        <v xml:space="preserve"> </v>
      </c>
      <c r="G1450" s="31" t="str">
        <f>IF(Замеры!T1446=0," ",Замеры!I1446)</f>
        <v xml:space="preserve"> </v>
      </c>
      <c r="H1450" s="31" t="str">
        <f>CONCATENATE(Замеры!AE1446,Замеры!U1446,Замеры!AF1446)</f>
        <v>0 0</v>
      </c>
      <c r="I1450" s="29" t="str">
        <f>CONCATENATE(Замеры!AC1446,Замеры!U1446,Замеры!AD1446)</f>
        <v>0 0</v>
      </c>
      <c r="J1450" s="31" t="str">
        <f>IF(Замеры!T1446=0," ",G1450*2.55)</f>
        <v xml:space="preserve"> </v>
      </c>
      <c r="K1450" s="29" t="str">
        <f>IF(Замеры!T1446=0," ",Замеры!AA1446)</f>
        <v xml:space="preserve"> </v>
      </c>
      <c r="L1450" s="29" t="str">
        <f>IF(Замеры!T1446=0," ",Замеры!AB1446)</f>
        <v xml:space="preserve"> </v>
      </c>
      <c r="M1450" s="29" t="str">
        <f>IF(Замеры!T1446=0," ",0.1)</f>
        <v xml:space="preserve"> </v>
      </c>
      <c r="N1450" s="29" t="str">
        <f>IF(Замеры!T1446=0," ",Замеры!T1446)</f>
        <v xml:space="preserve"> </v>
      </c>
      <c r="O1450" s="29" t="str">
        <f>Замеры!U1446</f>
        <v xml:space="preserve"> </v>
      </c>
      <c r="P1450" s="29" t="str">
        <f>Замеры!V1446</f>
        <v xml:space="preserve"> </v>
      </c>
      <c r="Q1450" s="29" t="str">
        <f>IF(Замеры!T1446=0," ","+")</f>
        <v xml:space="preserve"> </v>
      </c>
      <c r="R1450" s="32">
        <f>Замеры!S1446</f>
        <v>0</v>
      </c>
      <c r="W1450" s="33" t="e">
        <f t="shared" si="44"/>
        <v>#VALUE!</v>
      </c>
      <c r="X1450" s="31" t="s">
        <v>75</v>
      </c>
      <c r="Y1450" s="33" t="e">
        <f t="shared" si="45"/>
        <v>#VALUE!</v>
      </c>
      <c r="Z1450" s="32"/>
    </row>
    <row r="1451" spans="1:26" x14ac:dyDescent="0.3">
      <c r="A1451" s="35">
        <f>IF(Замеры!B1447=0, " ", Замеры!B1447)</f>
        <v>1442</v>
      </c>
      <c r="B1451" s="37" t="str">
        <f>CONCATENATE(Замеры!C1447,Замеры!E1447)</f>
        <v>Группа от QF</v>
      </c>
      <c r="C1451" s="35" t="str">
        <f>IF(Замеры!H1447=0," ", Замеры!H1447)</f>
        <v xml:space="preserve"> </v>
      </c>
      <c r="D1451" s="29" t="str">
        <f>IF(Замеры!T1447=0, " ", Замеры!R1447)</f>
        <v xml:space="preserve"> </v>
      </c>
      <c r="E1451" s="29" t="str">
        <f>CONCATENATE(Замеры!N1447,Замеры!Q1447,Замеры!P1447)</f>
        <v xml:space="preserve"> </v>
      </c>
      <c r="F1451" s="30" t="str">
        <f>IF(Замеры!T1447=0," ","---")</f>
        <v xml:space="preserve"> </v>
      </c>
      <c r="G1451" s="31" t="str">
        <f>IF(Замеры!T1447=0," ",Замеры!I1447)</f>
        <v xml:space="preserve"> </v>
      </c>
      <c r="H1451" s="31" t="str">
        <f>CONCATENATE(Замеры!AE1447,Замеры!U1447,Замеры!AF1447)</f>
        <v>0 0</v>
      </c>
      <c r="I1451" s="29" t="str">
        <f>CONCATENATE(Замеры!AC1447,Замеры!U1447,Замеры!AD1447)</f>
        <v>0 0</v>
      </c>
      <c r="J1451" s="31" t="str">
        <f>IF(Замеры!T1447=0," ",G1451*2.55)</f>
        <v xml:space="preserve"> </v>
      </c>
      <c r="K1451" s="29" t="str">
        <f>IF(Замеры!T1447=0," ",Замеры!AA1447)</f>
        <v xml:space="preserve"> </v>
      </c>
      <c r="L1451" s="29" t="str">
        <f>IF(Замеры!T1447=0," ",Замеры!AB1447)</f>
        <v xml:space="preserve"> </v>
      </c>
      <c r="M1451" s="29" t="str">
        <f>IF(Замеры!T1447=0," ",0.1)</f>
        <v xml:space="preserve"> </v>
      </c>
      <c r="N1451" s="29" t="str">
        <f>IF(Замеры!T1447=0," ",Замеры!T1447)</f>
        <v xml:space="preserve"> </v>
      </c>
      <c r="O1451" s="29" t="str">
        <f>Замеры!U1447</f>
        <v xml:space="preserve"> </v>
      </c>
      <c r="P1451" s="29" t="str">
        <f>Замеры!V1447</f>
        <v xml:space="preserve"> </v>
      </c>
      <c r="Q1451" s="29" t="str">
        <f>IF(Замеры!T1447=0," ","+")</f>
        <v xml:space="preserve"> </v>
      </c>
      <c r="R1451" s="32">
        <f>Замеры!S1447</f>
        <v>0</v>
      </c>
      <c r="W1451" s="33" t="e">
        <f t="shared" si="44"/>
        <v>#VALUE!</v>
      </c>
      <c r="X1451" s="31" t="s">
        <v>75</v>
      </c>
      <c r="Y1451" s="33" t="e">
        <f t="shared" si="45"/>
        <v>#VALUE!</v>
      </c>
      <c r="Z1451" s="32"/>
    </row>
    <row r="1452" spans="1:26" x14ac:dyDescent="0.3">
      <c r="A1452" s="35">
        <f>IF(Замеры!B1448=0, " ", Замеры!B1448)</f>
        <v>1443</v>
      </c>
      <c r="B1452" s="37" t="str">
        <f>CONCATENATE(Замеры!C1448,Замеры!E1448)</f>
        <v>Группа от QF</v>
      </c>
      <c r="C1452" s="35" t="str">
        <f>IF(Замеры!H1448=0," ", Замеры!H1448)</f>
        <v xml:space="preserve"> </v>
      </c>
      <c r="D1452" s="29" t="str">
        <f>IF(Замеры!T1448=0, " ", Замеры!R1448)</f>
        <v xml:space="preserve"> </v>
      </c>
      <c r="E1452" s="29" t="str">
        <f>CONCATENATE(Замеры!N1448,Замеры!Q1448,Замеры!P1448)</f>
        <v xml:space="preserve"> </v>
      </c>
      <c r="F1452" s="30" t="str">
        <f>IF(Замеры!T1448=0," ","---")</f>
        <v xml:space="preserve"> </v>
      </c>
      <c r="G1452" s="31" t="str">
        <f>IF(Замеры!T1448=0," ",Замеры!I1448)</f>
        <v xml:space="preserve"> </v>
      </c>
      <c r="H1452" s="31" t="str">
        <f>CONCATENATE(Замеры!AE1448,Замеры!U1448,Замеры!AF1448)</f>
        <v>0 0</v>
      </c>
      <c r="I1452" s="29" t="str">
        <f>CONCATENATE(Замеры!AC1448,Замеры!U1448,Замеры!AD1448)</f>
        <v>0 0</v>
      </c>
      <c r="J1452" s="31" t="str">
        <f>IF(Замеры!T1448=0," ",G1452*2.55)</f>
        <v xml:space="preserve"> </v>
      </c>
      <c r="K1452" s="29" t="str">
        <f>IF(Замеры!T1448=0," ",Замеры!AA1448)</f>
        <v xml:space="preserve"> </v>
      </c>
      <c r="L1452" s="29" t="str">
        <f>IF(Замеры!T1448=0," ",Замеры!AB1448)</f>
        <v xml:space="preserve"> </v>
      </c>
      <c r="M1452" s="29" t="str">
        <f>IF(Замеры!T1448=0," ",0.1)</f>
        <v xml:space="preserve"> </v>
      </c>
      <c r="N1452" s="29" t="str">
        <f>IF(Замеры!T1448=0," ",Замеры!T1448)</f>
        <v xml:space="preserve"> </v>
      </c>
      <c r="O1452" s="29" t="str">
        <f>Замеры!U1448</f>
        <v xml:space="preserve"> </v>
      </c>
      <c r="P1452" s="29" t="str">
        <f>Замеры!V1448</f>
        <v xml:space="preserve"> </v>
      </c>
      <c r="Q1452" s="29" t="str">
        <f>IF(Замеры!T1448=0," ","+")</f>
        <v xml:space="preserve"> </v>
      </c>
      <c r="R1452" s="32">
        <f>Замеры!S1448</f>
        <v>0</v>
      </c>
      <c r="W1452" s="33" t="e">
        <f t="shared" si="44"/>
        <v>#VALUE!</v>
      </c>
      <c r="X1452" s="31" t="s">
        <v>75</v>
      </c>
      <c r="Y1452" s="33" t="e">
        <f t="shared" si="45"/>
        <v>#VALUE!</v>
      </c>
      <c r="Z1452" s="32"/>
    </row>
    <row r="1453" spans="1:26" x14ac:dyDescent="0.3">
      <c r="A1453" s="35">
        <f>IF(Замеры!B1449=0, " ", Замеры!B1449)</f>
        <v>1444</v>
      </c>
      <c r="B1453" s="37" t="str">
        <f>CONCATENATE(Замеры!C1449,Замеры!E1449)</f>
        <v>Группа от QF</v>
      </c>
      <c r="C1453" s="35" t="str">
        <f>IF(Замеры!H1449=0," ", Замеры!H1449)</f>
        <v xml:space="preserve"> </v>
      </c>
      <c r="D1453" s="29" t="str">
        <f>IF(Замеры!T1449=0, " ", Замеры!R1449)</f>
        <v xml:space="preserve"> </v>
      </c>
      <c r="E1453" s="29" t="str">
        <f>CONCATENATE(Замеры!N1449,Замеры!Q1449,Замеры!P1449)</f>
        <v xml:space="preserve"> </v>
      </c>
      <c r="F1453" s="30" t="str">
        <f>IF(Замеры!T1449=0," ","---")</f>
        <v xml:space="preserve"> </v>
      </c>
      <c r="G1453" s="31" t="str">
        <f>IF(Замеры!T1449=0," ",Замеры!I1449)</f>
        <v xml:space="preserve"> </v>
      </c>
      <c r="H1453" s="31" t="str">
        <f>CONCATENATE(Замеры!AE1449,Замеры!U1449,Замеры!AF1449)</f>
        <v>0 0</v>
      </c>
      <c r="I1453" s="29" t="str">
        <f>CONCATENATE(Замеры!AC1449,Замеры!U1449,Замеры!AD1449)</f>
        <v>0 0</v>
      </c>
      <c r="J1453" s="31" t="str">
        <f>IF(Замеры!T1449=0," ",G1453*2.55)</f>
        <v xml:space="preserve"> </v>
      </c>
      <c r="K1453" s="29" t="str">
        <f>IF(Замеры!T1449=0," ",Замеры!AA1449)</f>
        <v xml:space="preserve"> </v>
      </c>
      <c r="L1453" s="29" t="str">
        <f>IF(Замеры!T1449=0," ",Замеры!AB1449)</f>
        <v xml:space="preserve"> </v>
      </c>
      <c r="M1453" s="29" t="str">
        <f>IF(Замеры!T1449=0," ",0.1)</f>
        <v xml:space="preserve"> </v>
      </c>
      <c r="N1453" s="29" t="str">
        <f>IF(Замеры!T1449=0," ",Замеры!T1449)</f>
        <v xml:space="preserve"> </v>
      </c>
      <c r="O1453" s="29" t="str">
        <f>Замеры!U1449</f>
        <v xml:space="preserve"> </v>
      </c>
      <c r="P1453" s="29" t="str">
        <f>Замеры!V1449</f>
        <v xml:space="preserve"> </v>
      </c>
      <c r="Q1453" s="29" t="str">
        <f>IF(Замеры!T1449=0," ","+")</f>
        <v xml:space="preserve"> </v>
      </c>
      <c r="R1453" s="32">
        <f>Замеры!S1449</f>
        <v>0</v>
      </c>
      <c r="W1453" s="33" t="e">
        <f t="shared" si="44"/>
        <v>#VALUE!</v>
      </c>
      <c r="X1453" s="31" t="s">
        <v>75</v>
      </c>
      <c r="Y1453" s="33" t="e">
        <f t="shared" si="45"/>
        <v>#VALUE!</v>
      </c>
      <c r="Z1453" s="32"/>
    </row>
    <row r="1454" spans="1:26" x14ac:dyDescent="0.3">
      <c r="A1454" s="35">
        <f>IF(Замеры!B1450=0, " ", Замеры!B1450)</f>
        <v>1445</v>
      </c>
      <c r="B1454" s="37" t="str">
        <f>CONCATENATE(Замеры!C1450,Замеры!E1450)</f>
        <v>Группа от QF</v>
      </c>
      <c r="C1454" s="35" t="str">
        <f>IF(Замеры!H1450=0," ", Замеры!H1450)</f>
        <v xml:space="preserve"> </v>
      </c>
      <c r="D1454" s="29" t="str">
        <f>IF(Замеры!T1450=0, " ", Замеры!R1450)</f>
        <v xml:space="preserve"> </v>
      </c>
      <c r="E1454" s="29" t="str">
        <f>CONCATENATE(Замеры!N1450,Замеры!Q1450,Замеры!P1450)</f>
        <v xml:space="preserve"> </v>
      </c>
      <c r="F1454" s="30" t="str">
        <f>IF(Замеры!T1450=0," ","---")</f>
        <v xml:space="preserve"> </v>
      </c>
      <c r="G1454" s="31" t="str">
        <f>IF(Замеры!T1450=0," ",Замеры!I1450)</f>
        <v xml:space="preserve"> </v>
      </c>
      <c r="H1454" s="31" t="str">
        <f>CONCATENATE(Замеры!AE1450,Замеры!U1450,Замеры!AF1450)</f>
        <v>0 0</v>
      </c>
      <c r="I1454" s="29" t="str">
        <f>CONCATENATE(Замеры!AC1450,Замеры!U1450,Замеры!AD1450)</f>
        <v>0 0</v>
      </c>
      <c r="J1454" s="31" t="str">
        <f>IF(Замеры!T1450=0," ",G1454*2.55)</f>
        <v xml:space="preserve"> </v>
      </c>
      <c r="K1454" s="29" t="str">
        <f>IF(Замеры!T1450=0," ",Замеры!AA1450)</f>
        <v xml:space="preserve"> </v>
      </c>
      <c r="L1454" s="29" t="str">
        <f>IF(Замеры!T1450=0," ",Замеры!AB1450)</f>
        <v xml:space="preserve"> </v>
      </c>
      <c r="M1454" s="29" t="str">
        <f>IF(Замеры!T1450=0," ",0.1)</f>
        <v xml:space="preserve"> </v>
      </c>
      <c r="N1454" s="29" t="str">
        <f>IF(Замеры!T1450=0," ",Замеры!T1450)</f>
        <v xml:space="preserve"> </v>
      </c>
      <c r="O1454" s="29" t="str">
        <f>Замеры!U1450</f>
        <v xml:space="preserve"> </v>
      </c>
      <c r="P1454" s="29" t="str">
        <f>Замеры!V1450</f>
        <v xml:space="preserve"> </v>
      </c>
      <c r="Q1454" s="29" t="str">
        <f>IF(Замеры!T1450=0," ","+")</f>
        <v xml:space="preserve"> </v>
      </c>
      <c r="R1454" s="32">
        <f>Замеры!S1450</f>
        <v>0</v>
      </c>
      <c r="W1454" s="33" t="e">
        <f t="shared" si="44"/>
        <v>#VALUE!</v>
      </c>
      <c r="X1454" s="31" t="s">
        <v>75</v>
      </c>
      <c r="Y1454" s="33" t="e">
        <f t="shared" si="45"/>
        <v>#VALUE!</v>
      </c>
      <c r="Z1454" s="32"/>
    </row>
    <row r="1455" spans="1:26" x14ac:dyDescent="0.3">
      <c r="A1455" s="35">
        <f>IF(Замеры!B1451=0, " ", Замеры!B1451)</f>
        <v>1446</v>
      </c>
      <c r="B1455" s="37" t="str">
        <f>CONCATENATE(Замеры!C1451,Замеры!E1451)</f>
        <v>Группа от QF</v>
      </c>
      <c r="C1455" s="35" t="str">
        <f>IF(Замеры!H1451=0," ", Замеры!H1451)</f>
        <v xml:space="preserve"> </v>
      </c>
      <c r="D1455" s="29" t="str">
        <f>IF(Замеры!T1451=0, " ", Замеры!R1451)</f>
        <v xml:space="preserve"> </v>
      </c>
      <c r="E1455" s="29" t="str">
        <f>CONCATENATE(Замеры!N1451,Замеры!Q1451,Замеры!P1451)</f>
        <v xml:space="preserve"> </v>
      </c>
      <c r="F1455" s="30" t="str">
        <f>IF(Замеры!T1451=0," ","---")</f>
        <v xml:space="preserve"> </v>
      </c>
      <c r="G1455" s="31" t="str">
        <f>IF(Замеры!T1451=0," ",Замеры!I1451)</f>
        <v xml:space="preserve"> </v>
      </c>
      <c r="H1455" s="31" t="str">
        <f>CONCATENATE(Замеры!AE1451,Замеры!U1451,Замеры!AF1451)</f>
        <v>0 0</v>
      </c>
      <c r="I1455" s="29" t="str">
        <f>CONCATENATE(Замеры!AC1451,Замеры!U1451,Замеры!AD1451)</f>
        <v>0 0</v>
      </c>
      <c r="J1455" s="31" t="str">
        <f>IF(Замеры!T1451=0," ",G1455*2.55)</f>
        <v xml:space="preserve"> </v>
      </c>
      <c r="K1455" s="29" t="str">
        <f>IF(Замеры!T1451=0," ",Замеры!AA1451)</f>
        <v xml:space="preserve"> </v>
      </c>
      <c r="L1455" s="29" t="str">
        <f>IF(Замеры!T1451=0," ",Замеры!AB1451)</f>
        <v xml:space="preserve"> </v>
      </c>
      <c r="M1455" s="29" t="str">
        <f>IF(Замеры!T1451=0," ",0.1)</f>
        <v xml:space="preserve"> </v>
      </c>
      <c r="N1455" s="29" t="str">
        <f>IF(Замеры!T1451=0," ",Замеры!T1451)</f>
        <v xml:space="preserve"> </v>
      </c>
      <c r="O1455" s="29" t="str">
        <f>Замеры!U1451</f>
        <v xml:space="preserve"> </v>
      </c>
      <c r="P1455" s="29" t="str">
        <f>Замеры!V1451</f>
        <v xml:space="preserve"> </v>
      </c>
      <c r="Q1455" s="29" t="str">
        <f>IF(Замеры!T1451=0," ","+")</f>
        <v xml:space="preserve"> </v>
      </c>
      <c r="R1455" s="32">
        <f>Замеры!S1451</f>
        <v>0</v>
      </c>
      <c r="W1455" s="33" t="e">
        <f t="shared" si="44"/>
        <v>#VALUE!</v>
      </c>
      <c r="X1455" s="31" t="s">
        <v>75</v>
      </c>
      <c r="Y1455" s="33" t="e">
        <f t="shared" si="45"/>
        <v>#VALUE!</v>
      </c>
      <c r="Z1455" s="32"/>
    </row>
    <row r="1456" spans="1:26" x14ac:dyDescent="0.3">
      <c r="A1456" s="35">
        <f>IF(Замеры!B1452=0, " ", Замеры!B1452)</f>
        <v>1447</v>
      </c>
      <c r="B1456" s="37" t="str">
        <f>CONCATENATE(Замеры!C1452,Замеры!E1452)</f>
        <v>Группа от QF</v>
      </c>
      <c r="C1456" s="35" t="str">
        <f>IF(Замеры!H1452=0," ", Замеры!H1452)</f>
        <v xml:space="preserve"> </v>
      </c>
      <c r="D1456" s="29" t="str">
        <f>IF(Замеры!T1452=0, " ", Замеры!R1452)</f>
        <v xml:space="preserve"> </v>
      </c>
      <c r="E1456" s="29" t="str">
        <f>CONCATENATE(Замеры!N1452,Замеры!Q1452,Замеры!P1452)</f>
        <v xml:space="preserve"> </v>
      </c>
      <c r="F1456" s="30" t="str">
        <f>IF(Замеры!T1452=0," ","---")</f>
        <v xml:space="preserve"> </v>
      </c>
      <c r="G1456" s="31" t="str">
        <f>IF(Замеры!T1452=0," ",Замеры!I1452)</f>
        <v xml:space="preserve"> </v>
      </c>
      <c r="H1456" s="31" t="str">
        <f>CONCATENATE(Замеры!AE1452,Замеры!U1452,Замеры!AF1452)</f>
        <v>0 0</v>
      </c>
      <c r="I1456" s="29" t="str">
        <f>CONCATENATE(Замеры!AC1452,Замеры!U1452,Замеры!AD1452)</f>
        <v>0 0</v>
      </c>
      <c r="J1456" s="31" t="str">
        <f>IF(Замеры!T1452=0," ",G1456*2.55)</f>
        <v xml:space="preserve"> </v>
      </c>
      <c r="K1456" s="29" t="str">
        <f>IF(Замеры!T1452=0," ",Замеры!AA1452)</f>
        <v xml:space="preserve"> </v>
      </c>
      <c r="L1456" s="29" t="str">
        <f>IF(Замеры!T1452=0," ",Замеры!AB1452)</f>
        <v xml:space="preserve"> </v>
      </c>
      <c r="M1456" s="29" t="str">
        <f>IF(Замеры!T1452=0," ",0.1)</f>
        <v xml:space="preserve"> </v>
      </c>
      <c r="N1456" s="29" t="str">
        <f>IF(Замеры!T1452=0," ",Замеры!T1452)</f>
        <v xml:space="preserve"> </v>
      </c>
      <c r="O1456" s="29" t="str">
        <f>Замеры!U1452</f>
        <v xml:space="preserve"> </v>
      </c>
      <c r="P1456" s="29" t="str">
        <f>Замеры!V1452</f>
        <v xml:space="preserve"> </v>
      </c>
      <c r="Q1456" s="29" t="str">
        <f>IF(Замеры!T1452=0," ","+")</f>
        <v xml:space="preserve"> </v>
      </c>
      <c r="R1456" s="32">
        <f>Замеры!S1452</f>
        <v>0</v>
      </c>
      <c r="W1456" s="33" t="e">
        <f t="shared" si="44"/>
        <v>#VALUE!</v>
      </c>
      <c r="X1456" s="31" t="s">
        <v>75</v>
      </c>
      <c r="Y1456" s="33" t="e">
        <f t="shared" si="45"/>
        <v>#VALUE!</v>
      </c>
      <c r="Z1456" s="32"/>
    </row>
    <row r="1457" spans="1:26" x14ac:dyDescent="0.3">
      <c r="A1457" s="35">
        <f>IF(Замеры!B1453=0, " ", Замеры!B1453)</f>
        <v>1448</v>
      </c>
      <c r="B1457" s="37" t="str">
        <f>CONCATENATE(Замеры!C1453,Замеры!E1453)</f>
        <v>Группа от QF</v>
      </c>
      <c r="C1457" s="35" t="str">
        <f>IF(Замеры!H1453=0," ", Замеры!H1453)</f>
        <v xml:space="preserve"> </v>
      </c>
      <c r="D1457" s="29" t="str">
        <f>IF(Замеры!T1453=0, " ", Замеры!R1453)</f>
        <v xml:space="preserve"> </v>
      </c>
      <c r="E1457" s="29" t="str">
        <f>CONCATENATE(Замеры!N1453,Замеры!Q1453,Замеры!P1453)</f>
        <v xml:space="preserve"> </v>
      </c>
      <c r="F1457" s="30" t="str">
        <f>IF(Замеры!T1453=0," ","---")</f>
        <v xml:space="preserve"> </v>
      </c>
      <c r="G1457" s="31" t="str">
        <f>IF(Замеры!T1453=0," ",Замеры!I1453)</f>
        <v xml:space="preserve"> </v>
      </c>
      <c r="H1457" s="31" t="str">
        <f>CONCATENATE(Замеры!AE1453,Замеры!U1453,Замеры!AF1453)</f>
        <v>0 0</v>
      </c>
      <c r="I1457" s="29" t="str">
        <f>CONCATENATE(Замеры!AC1453,Замеры!U1453,Замеры!AD1453)</f>
        <v>0 0</v>
      </c>
      <c r="J1457" s="31" t="str">
        <f>IF(Замеры!T1453=0," ",G1457*2.55)</f>
        <v xml:space="preserve"> </v>
      </c>
      <c r="K1457" s="29" t="str">
        <f>IF(Замеры!T1453=0," ",Замеры!AA1453)</f>
        <v xml:space="preserve"> </v>
      </c>
      <c r="L1457" s="29" t="str">
        <f>IF(Замеры!T1453=0," ",Замеры!AB1453)</f>
        <v xml:space="preserve"> </v>
      </c>
      <c r="M1457" s="29" t="str">
        <f>IF(Замеры!T1453=0," ",0.1)</f>
        <v xml:space="preserve"> </v>
      </c>
      <c r="N1457" s="29" t="str">
        <f>IF(Замеры!T1453=0," ",Замеры!T1453)</f>
        <v xml:space="preserve"> </v>
      </c>
      <c r="O1457" s="29" t="str">
        <f>Замеры!U1453</f>
        <v xml:space="preserve"> </v>
      </c>
      <c r="P1457" s="29" t="str">
        <f>Замеры!V1453</f>
        <v xml:space="preserve"> </v>
      </c>
      <c r="Q1457" s="29" t="str">
        <f>IF(Замеры!T1453=0," ","+")</f>
        <v xml:space="preserve"> </v>
      </c>
      <c r="R1457" s="32">
        <f>Замеры!S1453</f>
        <v>0</v>
      </c>
      <c r="W1457" s="33" t="e">
        <f t="shared" si="44"/>
        <v>#VALUE!</v>
      </c>
      <c r="X1457" s="31" t="s">
        <v>75</v>
      </c>
      <c r="Y1457" s="33" t="e">
        <f t="shared" si="45"/>
        <v>#VALUE!</v>
      </c>
      <c r="Z1457" s="32"/>
    </row>
    <row r="1458" spans="1:26" x14ac:dyDescent="0.3">
      <c r="A1458" s="35">
        <f>IF(Замеры!B1454=0, " ", Замеры!B1454)</f>
        <v>1449</v>
      </c>
      <c r="B1458" s="37" t="str">
        <f>CONCATENATE(Замеры!C1454,Замеры!E1454)</f>
        <v>Группа от QF</v>
      </c>
      <c r="C1458" s="35" t="str">
        <f>IF(Замеры!H1454=0," ", Замеры!H1454)</f>
        <v xml:space="preserve"> </v>
      </c>
      <c r="D1458" s="29" t="str">
        <f>IF(Замеры!T1454=0, " ", Замеры!R1454)</f>
        <v xml:space="preserve"> </v>
      </c>
      <c r="E1458" s="29" t="str">
        <f>CONCATENATE(Замеры!N1454,Замеры!Q1454,Замеры!P1454)</f>
        <v xml:space="preserve"> </v>
      </c>
      <c r="F1458" s="30" t="str">
        <f>IF(Замеры!T1454=0," ","---")</f>
        <v xml:space="preserve"> </v>
      </c>
      <c r="G1458" s="31" t="str">
        <f>IF(Замеры!T1454=0," ",Замеры!I1454)</f>
        <v xml:space="preserve"> </v>
      </c>
      <c r="H1458" s="31" t="str">
        <f>CONCATENATE(Замеры!AE1454,Замеры!U1454,Замеры!AF1454)</f>
        <v>0 0</v>
      </c>
      <c r="I1458" s="29" t="str">
        <f>CONCATENATE(Замеры!AC1454,Замеры!U1454,Замеры!AD1454)</f>
        <v>0 0</v>
      </c>
      <c r="J1458" s="31" t="str">
        <f>IF(Замеры!T1454=0," ",G1458*2.55)</f>
        <v xml:space="preserve"> </v>
      </c>
      <c r="K1458" s="29" t="str">
        <f>IF(Замеры!T1454=0," ",Замеры!AA1454)</f>
        <v xml:space="preserve"> </v>
      </c>
      <c r="L1458" s="29" t="str">
        <f>IF(Замеры!T1454=0," ",Замеры!AB1454)</f>
        <v xml:space="preserve"> </v>
      </c>
      <c r="M1458" s="29" t="str">
        <f>IF(Замеры!T1454=0," ",0.1)</f>
        <v xml:space="preserve"> </v>
      </c>
      <c r="N1458" s="29" t="str">
        <f>IF(Замеры!T1454=0," ",Замеры!T1454)</f>
        <v xml:space="preserve"> </v>
      </c>
      <c r="O1458" s="29" t="str">
        <f>Замеры!U1454</f>
        <v xml:space="preserve"> </v>
      </c>
      <c r="P1458" s="29" t="str">
        <f>Замеры!V1454</f>
        <v xml:space="preserve"> </v>
      </c>
      <c r="Q1458" s="29" t="str">
        <f>IF(Замеры!T1454=0," ","+")</f>
        <v xml:space="preserve"> </v>
      </c>
      <c r="R1458" s="32">
        <f>Замеры!S1454</f>
        <v>0</v>
      </c>
      <c r="W1458" s="33" t="e">
        <f t="shared" si="44"/>
        <v>#VALUE!</v>
      </c>
      <c r="X1458" s="31" t="s">
        <v>75</v>
      </c>
      <c r="Y1458" s="33" t="e">
        <f t="shared" si="45"/>
        <v>#VALUE!</v>
      </c>
      <c r="Z1458" s="32"/>
    </row>
    <row r="1459" spans="1:26" x14ac:dyDescent="0.3">
      <c r="A1459" s="35">
        <f>IF(Замеры!B1455=0, " ", Замеры!B1455)</f>
        <v>1450</v>
      </c>
      <c r="B1459" s="37" t="str">
        <f>CONCATENATE(Замеры!C1455,Замеры!E1455)</f>
        <v>Группа от QF</v>
      </c>
      <c r="C1459" s="35" t="str">
        <f>IF(Замеры!H1455=0," ", Замеры!H1455)</f>
        <v xml:space="preserve"> </v>
      </c>
      <c r="D1459" s="29" t="str">
        <f>IF(Замеры!T1455=0, " ", Замеры!R1455)</f>
        <v xml:space="preserve"> </v>
      </c>
      <c r="E1459" s="29" t="str">
        <f>CONCATENATE(Замеры!N1455,Замеры!Q1455,Замеры!P1455)</f>
        <v xml:space="preserve"> </v>
      </c>
      <c r="F1459" s="30" t="str">
        <f>IF(Замеры!T1455=0," ","---")</f>
        <v xml:space="preserve"> </v>
      </c>
      <c r="G1459" s="31" t="str">
        <f>IF(Замеры!T1455=0," ",Замеры!I1455)</f>
        <v xml:space="preserve"> </v>
      </c>
      <c r="H1459" s="31" t="str">
        <f>CONCATENATE(Замеры!AE1455,Замеры!U1455,Замеры!AF1455)</f>
        <v>0 0</v>
      </c>
      <c r="I1459" s="29" t="str">
        <f>CONCATENATE(Замеры!AC1455,Замеры!U1455,Замеры!AD1455)</f>
        <v>0 0</v>
      </c>
      <c r="J1459" s="31" t="str">
        <f>IF(Замеры!T1455=0," ",G1459*2.55)</f>
        <v xml:space="preserve"> </v>
      </c>
      <c r="K1459" s="29" t="str">
        <f>IF(Замеры!T1455=0," ",Замеры!AA1455)</f>
        <v xml:space="preserve"> </v>
      </c>
      <c r="L1459" s="29" t="str">
        <f>IF(Замеры!T1455=0," ",Замеры!AB1455)</f>
        <v xml:space="preserve"> </v>
      </c>
      <c r="M1459" s="29" t="str">
        <f>IF(Замеры!T1455=0," ",0.1)</f>
        <v xml:space="preserve"> </v>
      </c>
      <c r="N1459" s="29" t="str">
        <f>IF(Замеры!T1455=0," ",Замеры!T1455)</f>
        <v xml:space="preserve"> </v>
      </c>
      <c r="O1459" s="29" t="str">
        <f>Замеры!U1455</f>
        <v xml:space="preserve"> </v>
      </c>
      <c r="P1459" s="29" t="str">
        <f>Замеры!V1455</f>
        <v xml:space="preserve"> </v>
      </c>
      <c r="Q1459" s="29" t="str">
        <f>IF(Замеры!T1455=0," ","+")</f>
        <v xml:space="preserve"> </v>
      </c>
      <c r="R1459" s="32">
        <f>Замеры!S1455</f>
        <v>0</v>
      </c>
      <c r="W1459" s="33" t="e">
        <f t="shared" si="44"/>
        <v>#VALUE!</v>
      </c>
      <c r="X1459" s="31" t="s">
        <v>75</v>
      </c>
      <c r="Y1459" s="33" t="e">
        <f t="shared" si="45"/>
        <v>#VALUE!</v>
      </c>
      <c r="Z1459" s="32"/>
    </row>
    <row r="1460" spans="1:26" x14ac:dyDescent="0.3">
      <c r="A1460" s="35">
        <f>IF(Замеры!B1456=0, " ", Замеры!B1456)</f>
        <v>1451</v>
      </c>
      <c r="B1460" s="37" t="str">
        <f>CONCATENATE(Замеры!C1456,Замеры!E1456)</f>
        <v>Группа от QF</v>
      </c>
      <c r="C1460" s="35" t="str">
        <f>IF(Замеры!H1456=0," ", Замеры!H1456)</f>
        <v xml:space="preserve"> </v>
      </c>
      <c r="D1460" s="29" t="str">
        <f>IF(Замеры!T1456=0, " ", Замеры!R1456)</f>
        <v xml:space="preserve"> </v>
      </c>
      <c r="E1460" s="29" t="str">
        <f>CONCATENATE(Замеры!N1456,Замеры!Q1456,Замеры!P1456)</f>
        <v xml:space="preserve"> </v>
      </c>
      <c r="F1460" s="30" t="str">
        <f>IF(Замеры!T1456=0," ","---")</f>
        <v xml:space="preserve"> </v>
      </c>
      <c r="G1460" s="31" t="str">
        <f>IF(Замеры!T1456=0," ",Замеры!I1456)</f>
        <v xml:space="preserve"> </v>
      </c>
      <c r="H1460" s="31" t="str">
        <f>CONCATENATE(Замеры!AE1456,Замеры!U1456,Замеры!AF1456)</f>
        <v>0 0</v>
      </c>
      <c r="I1460" s="29" t="str">
        <f>CONCATENATE(Замеры!AC1456,Замеры!U1456,Замеры!AD1456)</f>
        <v>0 0</v>
      </c>
      <c r="J1460" s="31" t="str">
        <f>IF(Замеры!T1456=0," ",G1460*2.55)</f>
        <v xml:space="preserve"> </v>
      </c>
      <c r="K1460" s="29" t="str">
        <f>IF(Замеры!T1456=0," ",Замеры!AA1456)</f>
        <v xml:space="preserve"> </v>
      </c>
      <c r="L1460" s="29" t="str">
        <f>IF(Замеры!T1456=0," ",Замеры!AB1456)</f>
        <v xml:space="preserve"> </v>
      </c>
      <c r="M1460" s="29" t="str">
        <f>IF(Замеры!T1456=0," ",0.1)</f>
        <v xml:space="preserve"> </v>
      </c>
      <c r="N1460" s="29" t="str">
        <f>IF(Замеры!T1456=0," ",Замеры!T1456)</f>
        <v xml:space="preserve"> </v>
      </c>
      <c r="O1460" s="29" t="str">
        <f>Замеры!U1456</f>
        <v xml:space="preserve"> </v>
      </c>
      <c r="P1460" s="29" t="str">
        <f>Замеры!V1456</f>
        <v xml:space="preserve"> </v>
      </c>
      <c r="Q1460" s="29" t="str">
        <f>IF(Замеры!T1456=0," ","+")</f>
        <v xml:space="preserve"> </v>
      </c>
      <c r="R1460" s="32">
        <f>Замеры!S1456</f>
        <v>0</v>
      </c>
      <c r="W1460" s="33" t="e">
        <f t="shared" si="44"/>
        <v>#VALUE!</v>
      </c>
      <c r="X1460" s="31" t="s">
        <v>75</v>
      </c>
      <c r="Y1460" s="33" t="e">
        <f t="shared" si="45"/>
        <v>#VALUE!</v>
      </c>
      <c r="Z1460" s="32"/>
    </row>
    <row r="1461" spans="1:26" x14ac:dyDescent="0.3">
      <c r="A1461" s="35">
        <f>IF(Замеры!B1457=0, " ", Замеры!B1457)</f>
        <v>1452</v>
      </c>
      <c r="B1461" s="37" t="str">
        <f>CONCATENATE(Замеры!C1457,Замеры!E1457)</f>
        <v>Группа от QF</v>
      </c>
      <c r="C1461" s="35" t="str">
        <f>IF(Замеры!H1457=0," ", Замеры!H1457)</f>
        <v xml:space="preserve"> </v>
      </c>
      <c r="D1461" s="29" t="str">
        <f>IF(Замеры!T1457=0, " ", Замеры!R1457)</f>
        <v xml:space="preserve"> </v>
      </c>
      <c r="E1461" s="29" t="str">
        <f>CONCATENATE(Замеры!N1457,Замеры!Q1457,Замеры!P1457)</f>
        <v xml:space="preserve"> </v>
      </c>
      <c r="F1461" s="30" t="str">
        <f>IF(Замеры!T1457=0," ","---")</f>
        <v xml:space="preserve"> </v>
      </c>
      <c r="G1461" s="31" t="str">
        <f>IF(Замеры!T1457=0," ",Замеры!I1457)</f>
        <v xml:space="preserve"> </v>
      </c>
      <c r="H1461" s="31" t="str">
        <f>CONCATENATE(Замеры!AE1457,Замеры!U1457,Замеры!AF1457)</f>
        <v>0 0</v>
      </c>
      <c r="I1461" s="29" t="str">
        <f>CONCATENATE(Замеры!AC1457,Замеры!U1457,Замеры!AD1457)</f>
        <v>0 0</v>
      </c>
      <c r="J1461" s="31" t="str">
        <f>IF(Замеры!T1457=0," ",G1461*2.55)</f>
        <v xml:space="preserve"> </v>
      </c>
      <c r="K1461" s="29" t="str">
        <f>IF(Замеры!T1457=0," ",Замеры!AA1457)</f>
        <v xml:space="preserve"> </v>
      </c>
      <c r="L1461" s="29" t="str">
        <f>IF(Замеры!T1457=0," ",Замеры!AB1457)</f>
        <v xml:space="preserve"> </v>
      </c>
      <c r="M1461" s="29" t="str">
        <f>IF(Замеры!T1457=0," ",0.1)</f>
        <v xml:space="preserve"> </v>
      </c>
      <c r="N1461" s="29" t="str">
        <f>IF(Замеры!T1457=0," ",Замеры!T1457)</f>
        <v xml:space="preserve"> </v>
      </c>
      <c r="O1461" s="29" t="str">
        <f>Замеры!U1457</f>
        <v xml:space="preserve"> </v>
      </c>
      <c r="P1461" s="29" t="str">
        <f>Замеры!V1457</f>
        <v xml:space="preserve"> </v>
      </c>
      <c r="Q1461" s="29" t="str">
        <f>IF(Замеры!T1457=0," ","+")</f>
        <v xml:space="preserve"> </v>
      </c>
      <c r="R1461" s="32">
        <f>Замеры!S1457</f>
        <v>0</v>
      </c>
      <c r="W1461" s="33" t="e">
        <f t="shared" si="44"/>
        <v>#VALUE!</v>
      </c>
      <c r="X1461" s="31" t="s">
        <v>75</v>
      </c>
      <c r="Y1461" s="33" t="e">
        <f t="shared" si="45"/>
        <v>#VALUE!</v>
      </c>
      <c r="Z1461" s="32"/>
    </row>
    <row r="1462" spans="1:26" x14ac:dyDescent="0.3">
      <c r="A1462" s="35">
        <f>IF(Замеры!B1458=0, " ", Замеры!B1458)</f>
        <v>1453</v>
      </c>
      <c r="B1462" s="37" t="str">
        <f>CONCATENATE(Замеры!C1458,Замеры!E1458)</f>
        <v>Группа от QF</v>
      </c>
      <c r="C1462" s="35" t="str">
        <f>IF(Замеры!H1458=0," ", Замеры!H1458)</f>
        <v xml:space="preserve"> </v>
      </c>
      <c r="D1462" s="29" t="str">
        <f>IF(Замеры!T1458=0, " ", Замеры!R1458)</f>
        <v xml:space="preserve"> </v>
      </c>
      <c r="E1462" s="29" t="str">
        <f>CONCATENATE(Замеры!N1458,Замеры!Q1458,Замеры!P1458)</f>
        <v xml:space="preserve"> </v>
      </c>
      <c r="F1462" s="30" t="str">
        <f>IF(Замеры!T1458=0," ","---")</f>
        <v xml:space="preserve"> </v>
      </c>
      <c r="G1462" s="31" t="str">
        <f>IF(Замеры!T1458=0," ",Замеры!I1458)</f>
        <v xml:space="preserve"> </v>
      </c>
      <c r="H1462" s="31" t="str">
        <f>CONCATENATE(Замеры!AE1458,Замеры!U1458,Замеры!AF1458)</f>
        <v>0 0</v>
      </c>
      <c r="I1462" s="29" t="str">
        <f>CONCATENATE(Замеры!AC1458,Замеры!U1458,Замеры!AD1458)</f>
        <v>0 0</v>
      </c>
      <c r="J1462" s="31" t="str">
        <f>IF(Замеры!T1458=0," ",G1462*2.55)</f>
        <v xml:space="preserve"> </v>
      </c>
      <c r="K1462" s="29" t="str">
        <f>IF(Замеры!T1458=0," ",Замеры!AA1458)</f>
        <v xml:space="preserve"> </v>
      </c>
      <c r="L1462" s="29" t="str">
        <f>IF(Замеры!T1458=0," ",Замеры!AB1458)</f>
        <v xml:space="preserve"> </v>
      </c>
      <c r="M1462" s="29" t="str">
        <f>IF(Замеры!T1458=0," ",0.1)</f>
        <v xml:space="preserve"> </v>
      </c>
      <c r="N1462" s="29" t="str">
        <f>IF(Замеры!T1458=0," ",Замеры!T1458)</f>
        <v xml:space="preserve"> </v>
      </c>
      <c r="O1462" s="29" t="str">
        <f>Замеры!U1458</f>
        <v xml:space="preserve"> </v>
      </c>
      <c r="P1462" s="29" t="str">
        <f>Замеры!V1458</f>
        <v xml:space="preserve"> </v>
      </c>
      <c r="Q1462" s="29" t="str">
        <f>IF(Замеры!T1458=0," ","+")</f>
        <v xml:space="preserve"> </v>
      </c>
      <c r="R1462" s="32">
        <f>Замеры!S1458</f>
        <v>0</v>
      </c>
      <c r="W1462" s="33" t="e">
        <f t="shared" si="44"/>
        <v>#VALUE!</v>
      </c>
      <c r="X1462" s="31" t="s">
        <v>75</v>
      </c>
      <c r="Y1462" s="33" t="e">
        <f t="shared" si="45"/>
        <v>#VALUE!</v>
      </c>
      <c r="Z1462" s="32"/>
    </row>
    <row r="1463" spans="1:26" x14ac:dyDescent="0.3">
      <c r="A1463" s="35">
        <f>IF(Замеры!B1459=0, " ", Замеры!B1459)</f>
        <v>1454</v>
      </c>
      <c r="B1463" s="37" t="str">
        <f>CONCATENATE(Замеры!C1459,Замеры!E1459)</f>
        <v>Группа от QF</v>
      </c>
      <c r="C1463" s="35" t="str">
        <f>IF(Замеры!H1459=0," ", Замеры!H1459)</f>
        <v xml:space="preserve"> </v>
      </c>
      <c r="D1463" s="29" t="str">
        <f>IF(Замеры!T1459=0, " ", Замеры!R1459)</f>
        <v xml:space="preserve"> </v>
      </c>
      <c r="E1463" s="29" t="str">
        <f>CONCATENATE(Замеры!N1459,Замеры!Q1459,Замеры!P1459)</f>
        <v xml:space="preserve"> </v>
      </c>
      <c r="F1463" s="30" t="str">
        <f>IF(Замеры!T1459=0," ","---")</f>
        <v xml:space="preserve"> </v>
      </c>
      <c r="G1463" s="31" t="str">
        <f>IF(Замеры!T1459=0," ",Замеры!I1459)</f>
        <v xml:space="preserve"> </v>
      </c>
      <c r="H1463" s="31" t="str">
        <f>CONCATENATE(Замеры!AE1459,Замеры!U1459,Замеры!AF1459)</f>
        <v>0 0</v>
      </c>
      <c r="I1463" s="29" t="str">
        <f>CONCATENATE(Замеры!AC1459,Замеры!U1459,Замеры!AD1459)</f>
        <v>0 0</v>
      </c>
      <c r="J1463" s="31" t="str">
        <f>IF(Замеры!T1459=0," ",G1463*2.55)</f>
        <v xml:space="preserve"> </v>
      </c>
      <c r="K1463" s="29" t="str">
        <f>IF(Замеры!T1459=0," ",Замеры!AA1459)</f>
        <v xml:space="preserve"> </v>
      </c>
      <c r="L1463" s="29" t="str">
        <f>IF(Замеры!T1459=0," ",Замеры!AB1459)</f>
        <v xml:space="preserve"> </v>
      </c>
      <c r="M1463" s="29" t="str">
        <f>IF(Замеры!T1459=0," ",0.1)</f>
        <v xml:space="preserve"> </v>
      </c>
      <c r="N1463" s="29" t="str">
        <f>IF(Замеры!T1459=0," ",Замеры!T1459)</f>
        <v xml:space="preserve"> </v>
      </c>
      <c r="O1463" s="29" t="str">
        <f>Замеры!U1459</f>
        <v xml:space="preserve"> </v>
      </c>
      <c r="P1463" s="29" t="str">
        <f>Замеры!V1459</f>
        <v xml:space="preserve"> </v>
      </c>
      <c r="Q1463" s="29" t="str">
        <f>IF(Замеры!T1459=0," ","+")</f>
        <v xml:space="preserve"> </v>
      </c>
      <c r="R1463" s="32">
        <f>Замеры!S1459</f>
        <v>0</v>
      </c>
      <c r="W1463" s="33" t="e">
        <f t="shared" si="44"/>
        <v>#VALUE!</v>
      </c>
      <c r="X1463" s="31" t="s">
        <v>75</v>
      </c>
      <c r="Y1463" s="33" t="e">
        <f t="shared" si="45"/>
        <v>#VALUE!</v>
      </c>
      <c r="Z1463" s="32"/>
    </row>
    <row r="1464" spans="1:26" x14ac:dyDescent="0.3">
      <c r="A1464" s="35">
        <f>IF(Замеры!B1460=0, " ", Замеры!B1460)</f>
        <v>1455</v>
      </c>
      <c r="B1464" s="37" t="str">
        <f>CONCATENATE(Замеры!C1460,Замеры!E1460)</f>
        <v>Группа от QF</v>
      </c>
      <c r="C1464" s="35" t="str">
        <f>IF(Замеры!H1460=0," ", Замеры!H1460)</f>
        <v xml:space="preserve"> </v>
      </c>
      <c r="D1464" s="29" t="str">
        <f>IF(Замеры!T1460=0, " ", Замеры!R1460)</f>
        <v xml:space="preserve"> </v>
      </c>
      <c r="E1464" s="29" t="str">
        <f>CONCATENATE(Замеры!N1460,Замеры!Q1460,Замеры!P1460)</f>
        <v xml:space="preserve"> </v>
      </c>
      <c r="F1464" s="30" t="str">
        <f>IF(Замеры!T1460=0," ","---")</f>
        <v xml:space="preserve"> </v>
      </c>
      <c r="G1464" s="31" t="str">
        <f>IF(Замеры!T1460=0," ",Замеры!I1460)</f>
        <v xml:space="preserve"> </v>
      </c>
      <c r="H1464" s="31" t="str">
        <f>CONCATENATE(Замеры!AE1460,Замеры!U1460,Замеры!AF1460)</f>
        <v>0 0</v>
      </c>
      <c r="I1464" s="29" t="str">
        <f>CONCATENATE(Замеры!AC1460,Замеры!U1460,Замеры!AD1460)</f>
        <v>0 0</v>
      </c>
      <c r="J1464" s="31" t="str">
        <f>IF(Замеры!T1460=0," ",G1464*2.55)</f>
        <v xml:space="preserve"> </v>
      </c>
      <c r="K1464" s="29" t="str">
        <f>IF(Замеры!T1460=0," ",Замеры!AA1460)</f>
        <v xml:space="preserve"> </v>
      </c>
      <c r="L1464" s="29" t="str">
        <f>IF(Замеры!T1460=0," ",Замеры!AB1460)</f>
        <v xml:space="preserve"> </v>
      </c>
      <c r="M1464" s="29" t="str">
        <f>IF(Замеры!T1460=0," ",0.1)</f>
        <v xml:space="preserve"> </v>
      </c>
      <c r="N1464" s="29" t="str">
        <f>IF(Замеры!T1460=0," ",Замеры!T1460)</f>
        <v xml:space="preserve"> </v>
      </c>
      <c r="O1464" s="29" t="str">
        <f>Замеры!U1460</f>
        <v xml:space="preserve"> </v>
      </c>
      <c r="P1464" s="29" t="str">
        <f>Замеры!V1460</f>
        <v xml:space="preserve"> </v>
      </c>
      <c r="Q1464" s="29" t="str">
        <f>IF(Замеры!T1460=0," ","+")</f>
        <v xml:space="preserve"> </v>
      </c>
      <c r="R1464" s="32">
        <f>Замеры!S1460</f>
        <v>0</v>
      </c>
      <c r="W1464" s="33" t="e">
        <f t="shared" si="44"/>
        <v>#VALUE!</v>
      </c>
      <c r="X1464" s="31" t="s">
        <v>75</v>
      </c>
      <c r="Y1464" s="33" t="e">
        <f t="shared" si="45"/>
        <v>#VALUE!</v>
      </c>
      <c r="Z1464" s="32"/>
    </row>
    <row r="1465" spans="1:26" x14ac:dyDescent="0.3">
      <c r="A1465" s="35">
        <f>IF(Замеры!B1461=0, " ", Замеры!B1461)</f>
        <v>1456</v>
      </c>
      <c r="B1465" s="37" t="str">
        <f>CONCATENATE(Замеры!C1461,Замеры!E1461)</f>
        <v>Группа от QF</v>
      </c>
      <c r="C1465" s="35" t="str">
        <f>IF(Замеры!H1461=0," ", Замеры!H1461)</f>
        <v xml:space="preserve"> </v>
      </c>
      <c r="D1465" s="29" t="str">
        <f>IF(Замеры!T1461=0, " ", Замеры!R1461)</f>
        <v xml:space="preserve"> </v>
      </c>
      <c r="E1465" s="29" t="str">
        <f>CONCATENATE(Замеры!N1461,Замеры!Q1461,Замеры!P1461)</f>
        <v xml:space="preserve"> </v>
      </c>
      <c r="F1465" s="30" t="str">
        <f>IF(Замеры!T1461=0," ","---")</f>
        <v xml:space="preserve"> </v>
      </c>
      <c r="G1465" s="31" t="str">
        <f>IF(Замеры!T1461=0," ",Замеры!I1461)</f>
        <v xml:space="preserve"> </v>
      </c>
      <c r="H1465" s="31" t="str">
        <f>CONCATENATE(Замеры!AE1461,Замеры!U1461,Замеры!AF1461)</f>
        <v>0 0</v>
      </c>
      <c r="I1465" s="29" t="str">
        <f>CONCATENATE(Замеры!AC1461,Замеры!U1461,Замеры!AD1461)</f>
        <v>0 0</v>
      </c>
      <c r="J1465" s="31" t="str">
        <f>IF(Замеры!T1461=0," ",G1465*2.55)</f>
        <v xml:space="preserve"> </v>
      </c>
      <c r="K1465" s="29" t="str">
        <f>IF(Замеры!T1461=0," ",Замеры!AA1461)</f>
        <v xml:space="preserve"> </v>
      </c>
      <c r="L1465" s="29" t="str">
        <f>IF(Замеры!T1461=0," ",Замеры!AB1461)</f>
        <v xml:space="preserve"> </v>
      </c>
      <c r="M1465" s="29" t="str">
        <f>IF(Замеры!T1461=0," ",0.1)</f>
        <v xml:space="preserve"> </v>
      </c>
      <c r="N1465" s="29" t="str">
        <f>IF(Замеры!T1461=0," ",Замеры!T1461)</f>
        <v xml:space="preserve"> </v>
      </c>
      <c r="O1465" s="29" t="str">
        <f>Замеры!U1461</f>
        <v xml:space="preserve"> </v>
      </c>
      <c r="P1465" s="29" t="str">
        <f>Замеры!V1461</f>
        <v xml:space="preserve"> </v>
      </c>
      <c r="Q1465" s="29" t="str">
        <f>IF(Замеры!T1461=0," ","+")</f>
        <v xml:space="preserve"> </v>
      </c>
      <c r="R1465" s="32">
        <f>Замеры!S1461</f>
        <v>0</v>
      </c>
      <c r="W1465" s="33" t="e">
        <f t="shared" si="44"/>
        <v>#VALUE!</v>
      </c>
      <c r="X1465" s="31" t="s">
        <v>75</v>
      </c>
      <c r="Y1465" s="33" t="e">
        <f t="shared" si="45"/>
        <v>#VALUE!</v>
      </c>
      <c r="Z1465" s="32"/>
    </row>
    <row r="1466" spans="1:26" x14ac:dyDescent="0.3">
      <c r="A1466" s="35">
        <f>IF(Замеры!B1462=0, " ", Замеры!B1462)</f>
        <v>1457</v>
      </c>
      <c r="B1466" s="37" t="str">
        <f>CONCATENATE(Замеры!C1462,Замеры!E1462)</f>
        <v>Группа от QF</v>
      </c>
      <c r="C1466" s="35" t="str">
        <f>IF(Замеры!H1462=0," ", Замеры!H1462)</f>
        <v xml:space="preserve"> </v>
      </c>
      <c r="D1466" s="29" t="str">
        <f>IF(Замеры!T1462=0, " ", Замеры!R1462)</f>
        <v xml:space="preserve"> </v>
      </c>
      <c r="E1466" s="29" t="str">
        <f>CONCATENATE(Замеры!N1462,Замеры!Q1462,Замеры!P1462)</f>
        <v xml:space="preserve"> </v>
      </c>
      <c r="F1466" s="30" t="str">
        <f>IF(Замеры!T1462=0," ","---")</f>
        <v xml:space="preserve"> </v>
      </c>
      <c r="G1466" s="31" t="str">
        <f>IF(Замеры!T1462=0," ",Замеры!I1462)</f>
        <v xml:space="preserve"> </v>
      </c>
      <c r="H1466" s="31" t="str">
        <f>CONCATENATE(Замеры!AE1462,Замеры!U1462,Замеры!AF1462)</f>
        <v>0 0</v>
      </c>
      <c r="I1466" s="29" t="str">
        <f>CONCATENATE(Замеры!AC1462,Замеры!U1462,Замеры!AD1462)</f>
        <v>0 0</v>
      </c>
      <c r="J1466" s="31" t="str">
        <f>IF(Замеры!T1462=0," ",G1466*2.55)</f>
        <v xml:space="preserve"> </v>
      </c>
      <c r="K1466" s="29" t="str">
        <f>IF(Замеры!T1462=0," ",Замеры!AA1462)</f>
        <v xml:space="preserve"> </v>
      </c>
      <c r="L1466" s="29" t="str">
        <f>IF(Замеры!T1462=0," ",Замеры!AB1462)</f>
        <v xml:space="preserve"> </v>
      </c>
      <c r="M1466" s="29" t="str">
        <f>IF(Замеры!T1462=0," ",0.1)</f>
        <v xml:space="preserve"> </v>
      </c>
      <c r="N1466" s="29" t="str">
        <f>IF(Замеры!T1462=0," ",Замеры!T1462)</f>
        <v xml:space="preserve"> </v>
      </c>
      <c r="O1466" s="29" t="str">
        <f>Замеры!U1462</f>
        <v xml:space="preserve"> </v>
      </c>
      <c r="P1466" s="29" t="str">
        <f>Замеры!V1462</f>
        <v xml:space="preserve"> </v>
      </c>
      <c r="Q1466" s="29" t="str">
        <f>IF(Замеры!T1462=0," ","+")</f>
        <v xml:space="preserve"> </v>
      </c>
      <c r="R1466" s="32">
        <f>Замеры!S1462</f>
        <v>0</v>
      </c>
      <c r="W1466" s="33" t="e">
        <f t="shared" si="44"/>
        <v>#VALUE!</v>
      </c>
      <c r="X1466" s="31" t="s">
        <v>75</v>
      </c>
      <c r="Y1466" s="33" t="e">
        <f t="shared" si="45"/>
        <v>#VALUE!</v>
      </c>
      <c r="Z1466" s="32"/>
    </row>
    <row r="1467" spans="1:26" x14ac:dyDescent="0.3">
      <c r="A1467" s="35">
        <f>IF(Замеры!B1463=0, " ", Замеры!B1463)</f>
        <v>1458</v>
      </c>
      <c r="B1467" s="37" t="str">
        <f>CONCATENATE(Замеры!C1463,Замеры!E1463)</f>
        <v>Группа от QF</v>
      </c>
      <c r="C1467" s="35" t="str">
        <f>IF(Замеры!H1463=0," ", Замеры!H1463)</f>
        <v xml:space="preserve"> </v>
      </c>
      <c r="D1467" s="29" t="str">
        <f>IF(Замеры!T1463=0, " ", Замеры!R1463)</f>
        <v xml:space="preserve"> </v>
      </c>
      <c r="E1467" s="29" t="str">
        <f>CONCATENATE(Замеры!N1463,Замеры!Q1463,Замеры!P1463)</f>
        <v xml:space="preserve"> </v>
      </c>
      <c r="F1467" s="30" t="str">
        <f>IF(Замеры!T1463=0," ","---")</f>
        <v xml:space="preserve"> </v>
      </c>
      <c r="G1467" s="31" t="str">
        <f>IF(Замеры!T1463=0," ",Замеры!I1463)</f>
        <v xml:space="preserve"> </v>
      </c>
      <c r="H1467" s="31" t="str">
        <f>CONCATENATE(Замеры!AE1463,Замеры!U1463,Замеры!AF1463)</f>
        <v>0 0</v>
      </c>
      <c r="I1467" s="29" t="str">
        <f>CONCATENATE(Замеры!AC1463,Замеры!U1463,Замеры!AD1463)</f>
        <v>0 0</v>
      </c>
      <c r="J1467" s="31" t="str">
        <f>IF(Замеры!T1463=0," ",G1467*2.55)</f>
        <v xml:space="preserve"> </v>
      </c>
      <c r="K1467" s="29" t="str">
        <f>IF(Замеры!T1463=0," ",Замеры!AA1463)</f>
        <v xml:space="preserve"> </v>
      </c>
      <c r="L1467" s="29" t="str">
        <f>IF(Замеры!T1463=0," ",Замеры!AB1463)</f>
        <v xml:space="preserve"> </v>
      </c>
      <c r="M1467" s="29" t="str">
        <f>IF(Замеры!T1463=0," ",0.1)</f>
        <v xml:space="preserve"> </v>
      </c>
      <c r="N1467" s="29" t="str">
        <f>IF(Замеры!T1463=0," ",Замеры!T1463)</f>
        <v xml:space="preserve"> </v>
      </c>
      <c r="O1467" s="29" t="str">
        <f>Замеры!U1463</f>
        <v xml:space="preserve"> </v>
      </c>
      <c r="P1467" s="29" t="str">
        <f>Замеры!V1463</f>
        <v xml:space="preserve"> </v>
      </c>
      <c r="Q1467" s="29" t="str">
        <f>IF(Замеры!T1463=0," ","+")</f>
        <v xml:space="preserve"> </v>
      </c>
      <c r="R1467" s="32">
        <f>Замеры!S1463</f>
        <v>0</v>
      </c>
      <c r="W1467" s="33" t="e">
        <f t="shared" si="44"/>
        <v>#VALUE!</v>
      </c>
      <c r="X1467" s="31" t="s">
        <v>75</v>
      </c>
      <c r="Y1467" s="33" t="e">
        <f t="shared" si="45"/>
        <v>#VALUE!</v>
      </c>
      <c r="Z1467" s="32"/>
    </row>
    <row r="1468" spans="1:26" x14ac:dyDescent="0.3">
      <c r="A1468" s="35">
        <f>IF(Замеры!B1464=0, " ", Замеры!B1464)</f>
        <v>1459</v>
      </c>
      <c r="B1468" s="37" t="str">
        <f>CONCATENATE(Замеры!C1464,Замеры!E1464)</f>
        <v>Группа от QF</v>
      </c>
      <c r="C1468" s="35" t="str">
        <f>IF(Замеры!H1464=0," ", Замеры!H1464)</f>
        <v xml:space="preserve"> </v>
      </c>
      <c r="D1468" s="29" t="str">
        <f>IF(Замеры!T1464=0, " ", Замеры!R1464)</f>
        <v xml:space="preserve"> </v>
      </c>
      <c r="E1468" s="29" t="str">
        <f>CONCATENATE(Замеры!N1464,Замеры!Q1464,Замеры!P1464)</f>
        <v xml:space="preserve"> </v>
      </c>
      <c r="F1468" s="30" t="str">
        <f>IF(Замеры!T1464=0," ","---")</f>
        <v xml:space="preserve"> </v>
      </c>
      <c r="G1468" s="31" t="str">
        <f>IF(Замеры!T1464=0," ",Замеры!I1464)</f>
        <v xml:space="preserve"> </v>
      </c>
      <c r="H1468" s="31" t="str">
        <f>CONCATENATE(Замеры!AE1464,Замеры!U1464,Замеры!AF1464)</f>
        <v>0 0</v>
      </c>
      <c r="I1468" s="29" t="str">
        <f>CONCATENATE(Замеры!AC1464,Замеры!U1464,Замеры!AD1464)</f>
        <v>0 0</v>
      </c>
      <c r="J1468" s="31" t="str">
        <f>IF(Замеры!T1464=0," ",G1468*2.55)</f>
        <v xml:space="preserve"> </v>
      </c>
      <c r="K1468" s="29" t="str">
        <f>IF(Замеры!T1464=0," ",Замеры!AA1464)</f>
        <v xml:space="preserve"> </v>
      </c>
      <c r="L1468" s="29" t="str">
        <f>IF(Замеры!T1464=0," ",Замеры!AB1464)</f>
        <v xml:space="preserve"> </v>
      </c>
      <c r="M1468" s="29" t="str">
        <f>IF(Замеры!T1464=0," ",0.1)</f>
        <v xml:space="preserve"> </v>
      </c>
      <c r="N1468" s="29" t="str">
        <f>IF(Замеры!T1464=0," ",Замеры!T1464)</f>
        <v xml:space="preserve"> </v>
      </c>
      <c r="O1468" s="29" t="str">
        <f>Замеры!U1464</f>
        <v xml:space="preserve"> </v>
      </c>
      <c r="P1468" s="29" t="str">
        <f>Замеры!V1464</f>
        <v xml:space="preserve"> </v>
      </c>
      <c r="Q1468" s="29" t="str">
        <f>IF(Замеры!T1464=0," ","+")</f>
        <v xml:space="preserve"> </v>
      </c>
      <c r="R1468" s="32">
        <f>Замеры!S1464</f>
        <v>0</v>
      </c>
      <c r="W1468" s="33" t="e">
        <f t="shared" si="44"/>
        <v>#VALUE!</v>
      </c>
      <c r="X1468" s="31" t="s">
        <v>75</v>
      </c>
      <c r="Y1468" s="33" t="e">
        <f t="shared" si="45"/>
        <v>#VALUE!</v>
      </c>
      <c r="Z1468" s="32"/>
    </row>
    <row r="1469" spans="1:26" x14ac:dyDescent="0.3">
      <c r="A1469" s="35">
        <f>IF(Замеры!B1465=0, " ", Замеры!B1465)</f>
        <v>1460</v>
      </c>
      <c r="B1469" s="37" t="str">
        <f>CONCATENATE(Замеры!C1465,Замеры!E1465)</f>
        <v>Группа от QF</v>
      </c>
      <c r="C1469" s="35" t="str">
        <f>IF(Замеры!H1465=0," ", Замеры!H1465)</f>
        <v xml:space="preserve"> </v>
      </c>
      <c r="D1469" s="29" t="str">
        <f>IF(Замеры!T1465=0, " ", Замеры!R1465)</f>
        <v xml:space="preserve"> </v>
      </c>
      <c r="E1469" s="29" t="str">
        <f>CONCATENATE(Замеры!N1465,Замеры!Q1465,Замеры!P1465)</f>
        <v xml:space="preserve"> </v>
      </c>
      <c r="F1469" s="30" t="str">
        <f>IF(Замеры!T1465=0," ","---")</f>
        <v xml:space="preserve"> </v>
      </c>
      <c r="G1469" s="31" t="str">
        <f>IF(Замеры!T1465=0," ",Замеры!I1465)</f>
        <v xml:space="preserve"> </v>
      </c>
      <c r="H1469" s="31" t="str">
        <f>CONCATENATE(Замеры!AE1465,Замеры!U1465,Замеры!AF1465)</f>
        <v>0 0</v>
      </c>
      <c r="I1469" s="29" t="str">
        <f>CONCATENATE(Замеры!AC1465,Замеры!U1465,Замеры!AD1465)</f>
        <v>0 0</v>
      </c>
      <c r="J1469" s="31" t="str">
        <f>IF(Замеры!T1465=0," ",G1469*2.55)</f>
        <v xml:space="preserve"> </v>
      </c>
      <c r="K1469" s="29" t="str">
        <f>IF(Замеры!T1465=0," ",Замеры!AA1465)</f>
        <v xml:space="preserve"> </v>
      </c>
      <c r="L1469" s="29" t="str">
        <f>IF(Замеры!T1465=0," ",Замеры!AB1465)</f>
        <v xml:space="preserve"> </v>
      </c>
      <c r="M1469" s="29" t="str">
        <f>IF(Замеры!T1465=0," ",0.1)</f>
        <v xml:space="preserve"> </v>
      </c>
      <c r="N1469" s="29" t="str">
        <f>IF(Замеры!T1465=0," ",Замеры!T1465)</f>
        <v xml:space="preserve"> </v>
      </c>
      <c r="O1469" s="29" t="str">
        <f>Замеры!U1465</f>
        <v xml:space="preserve"> </v>
      </c>
      <c r="P1469" s="29" t="str">
        <f>Замеры!V1465</f>
        <v xml:space="preserve"> </v>
      </c>
      <c r="Q1469" s="29" t="str">
        <f>IF(Замеры!T1465=0," ","+")</f>
        <v xml:space="preserve"> </v>
      </c>
      <c r="R1469" s="32">
        <f>Замеры!S1465</f>
        <v>0</v>
      </c>
      <c r="W1469" s="33" t="e">
        <f t="shared" si="44"/>
        <v>#VALUE!</v>
      </c>
      <c r="X1469" s="31" t="s">
        <v>75</v>
      </c>
      <c r="Y1469" s="33" t="e">
        <f t="shared" si="45"/>
        <v>#VALUE!</v>
      </c>
      <c r="Z1469" s="32"/>
    </row>
    <row r="1470" spans="1:26" x14ac:dyDescent="0.3">
      <c r="A1470" s="35">
        <f>IF(Замеры!B1466=0, " ", Замеры!B1466)</f>
        <v>1461</v>
      </c>
      <c r="B1470" s="37" t="str">
        <f>CONCATENATE(Замеры!C1466,Замеры!E1466)</f>
        <v>Группа от QF</v>
      </c>
      <c r="C1470" s="35" t="str">
        <f>IF(Замеры!H1466=0," ", Замеры!H1466)</f>
        <v xml:space="preserve"> </v>
      </c>
      <c r="D1470" s="29" t="str">
        <f>IF(Замеры!T1466=0, " ", Замеры!R1466)</f>
        <v xml:space="preserve"> </v>
      </c>
      <c r="E1470" s="29" t="str">
        <f>CONCATENATE(Замеры!N1466,Замеры!Q1466,Замеры!P1466)</f>
        <v xml:space="preserve"> </v>
      </c>
      <c r="F1470" s="30" t="str">
        <f>IF(Замеры!T1466=0," ","---")</f>
        <v xml:space="preserve"> </v>
      </c>
      <c r="G1470" s="31" t="str">
        <f>IF(Замеры!T1466=0," ",Замеры!I1466)</f>
        <v xml:space="preserve"> </v>
      </c>
      <c r="H1470" s="31" t="str">
        <f>CONCATENATE(Замеры!AE1466,Замеры!U1466,Замеры!AF1466)</f>
        <v>0 0</v>
      </c>
      <c r="I1470" s="29" t="str">
        <f>CONCATENATE(Замеры!AC1466,Замеры!U1466,Замеры!AD1466)</f>
        <v>0 0</v>
      </c>
      <c r="J1470" s="31" t="str">
        <f>IF(Замеры!T1466=0," ",G1470*2.55)</f>
        <v xml:space="preserve"> </v>
      </c>
      <c r="K1470" s="29" t="str">
        <f>IF(Замеры!T1466=0," ",Замеры!AA1466)</f>
        <v xml:space="preserve"> </v>
      </c>
      <c r="L1470" s="29" t="str">
        <f>IF(Замеры!T1466=0," ",Замеры!AB1466)</f>
        <v xml:space="preserve"> </v>
      </c>
      <c r="M1470" s="29" t="str">
        <f>IF(Замеры!T1466=0," ",0.1)</f>
        <v xml:space="preserve"> </v>
      </c>
      <c r="N1470" s="29" t="str">
        <f>IF(Замеры!T1466=0," ",Замеры!T1466)</f>
        <v xml:space="preserve"> </v>
      </c>
      <c r="O1470" s="29" t="str">
        <f>Замеры!U1466</f>
        <v xml:space="preserve"> </v>
      </c>
      <c r="P1470" s="29" t="str">
        <f>Замеры!V1466</f>
        <v xml:space="preserve"> </v>
      </c>
      <c r="Q1470" s="29" t="str">
        <f>IF(Замеры!T1466=0," ","+")</f>
        <v xml:space="preserve"> </v>
      </c>
      <c r="R1470" s="32">
        <f>Замеры!S1466</f>
        <v>0</v>
      </c>
      <c r="W1470" s="33" t="e">
        <f t="shared" si="44"/>
        <v>#VALUE!</v>
      </c>
      <c r="X1470" s="31" t="s">
        <v>75</v>
      </c>
      <c r="Y1470" s="33" t="e">
        <f t="shared" si="45"/>
        <v>#VALUE!</v>
      </c>
      <c r="Z1470" s="32"/>
    </row>
    <row r="1471" spans="1:26" x14ac:dyDescent="0.3">
      <c r="A1471" s="35">
        <f>IF(Замеры!B1467=0, " ", Замеры!B1467)</f>
        <v>1462</v>
      </c>
      <c r="B1471" s="37" t="str">
        <f>CONCATENATE(Замеры!C1467,Замеры!E1467)</f>
        <v>Группа от QF</v>
      </c>
      <c r="C1471" s="35" t="str">
        <f>IF(Замеры!H1467=0," ", Замеры!H1467)</f>
        <v xml:space="preserve"> </v>
      </c>
      <c r="D1471" s="29" t="str">
        <f>IF(Замеры!T1467=0, " ", Замеры!R1467)</f>
        <v xml:space="preserve"> </v>
      </c>
      <c r="E1471" s="29" t="str">
        <f>CONCATENATE(Замеры!N1467,Замеры!Q1467,Замеры!P1467)</f>
        <v xml:space="preserve"> </v>
      </c>
      <c r="F1471" s="30" t="str">
        <f>IF(Замеры!T1467=0," ","---")</f>
        <v xml:space="preserve"> </v>
      </c>
      <c r="G1471" s="31" t="str">
        <f>IF(Замеры!T1467=0," ",Замеры!I1467)</f>
        <v xml:space="preserve"> </v>
      </c>
      <c r="H1471" s="31" t="str">
        <f>CONCATENATE(Замеры!AE1467,Замеры!U1467,Замеры!AF1467)</f>
        <v>0 0</v>
      </c>
      <c r="I1471" s="29" t="str">
        <f>CONCATENATE(Замеры!AC1467,Замеры!U1467,Замеры!AD1467)</f>
        <v>0 0</v>
      </c>
      <c r="J1471" s="31" t="str">
        <f>IF(Замеры!T1467=0," ",G1471*2.55)</f>
        <v xml:space="preserve"> </v>
      </c>
      <c r="K1471" s="29" t="str">
        <f>IF(Замеры!T1467=0," ",Замеры!AA1467)</f>
        <v xml:space="preserve"> </v>
      </c>
      <c r="L1471" s="29" t="str">
        <f>IF(Замеры!T1467=0," ",Замеры!AB1467)</f>
        <v xml:space="preserve"> </v>
      </c>
      <c r="M1471" s="29" t="str">
        <f>IF(Замеры!T1467=0," ",0.1)</f>
        <v xml:space="preserve"> </v>
      </c>
      <c r="N1471" s="29" t="str">
        <f>IF(Замеры!T1467=0," ",Замеры!T1467)</f>
        <v xml:space="preserve"> </v>
      </c>
      <c r="O1471" s="29" t="str">
        <f>Замеры!U1467</f>
        <v xml:space="preserve"> </v>
      </c>
      <c r="P1471" s="29" t="str">
        <f>Замеры!V1467</f>
        <v xml:space="preserve"> </v>
      </c>
      <c r="Q1471" s="29" t="str">
        <f>IF(Замеры!T1467=0," ","+")</f>
        <v xml:space="preserve"> </v>
      </c>
      <c r="R1471" s="32">
        <f>Замеры!S1467</f>
        <v>0</v>
      </c>
      <c r="W1471" s="33" t="e">
        <f t="shared" si="44"/>
        <v>#VALUE!</v>
      </c>
      <c r="X1471" s="31" t="s">
        <v>75</v>
      </c>
      <c r="Y1471" s="33" t="e">
        <f t="shared" si="45"/>
        <v>#VALUE!</v>
      </c>
      <c r="Z1471" s="32"/>
    </row>
    <row r="1472" spans="1:26" x14ac:dyDescent="0.3">
      <c r="A1472" s="35">
        <f>IF(Замеры!B1468=0, " ", Замеры!B1468)</f>
        <v>1463</v>
      </c>
      <c r="B1472" s="37" t="str">
        <f>CONCATENATE(Замеры!C1468,Замеры!E1468)</f>
        <v>Группа от QF</v>
      </c>
      <c r="C1472" s="35" t="str">
        <f>IF(Замеры!H1468=0," ", Замеры!H1468)</f>
        <v xml:space="preserve"> </v>
      </c>
      <c r="D1472" s="29" t="str">
        <f>IF(Замеры!T1468=0, " ", Замеры!R1468)</f>
        <v xml:space="preserve"> </v>
      </c>
      <c r="E1472" s="29" t="str">
        <f>CONCATENATE(Замеры!N1468,Замеры!Q1468,Замеры!P1468)</f>
        <v xml:space="preserve"> </v>
      </c>
      <c r="F1472" s="30" t="str">
        <f>IF(Замеры!T1468=0," ","---")</f>
        <v xml:space="preserve"> </v>
      </c>
      <c r="G1472" s="31" t="str">
        <f>IF(Замеры!T1468=0," ",Замеры!I1468)</f>
        <v xml:space="preserve"> </v>
      </c>
      <c r="H1472" s="31" t="str">
        <f>CONCATENATE(Замеры!AE1468,Замеры!U1468,Замеры!AF1468)</f>
        <v>0 0</v>
      </c>
      <c r="I1472" s="29" t="str">
        <f>CONCATENATE(Замеры!AC1468,Замеры!U1468,Замеры!AD1468)</f>
        <v>0 0</v>
      </c>
      <c r="J1472" s="31" t="str">
        <f>IF(Замеры!T1468=0," ",G1472*2.55)</f>
        <v xml:space="preserve"> </v>
      </c>
      <c r="K1472" s="29" t="str">
        <f>IF(Замеры!T1468=0," ",Замеры!AA1468)</f>
        <v xml:space="preserve"> </v>
      </c>
      <c r="L1472" s="29" t="str">
        <f>IF(Замеры!T1468=0," ",Замеры!AB1468)</f>
        <v xml:space="preserve"> </v>
      </c>
      <c r="M1472" s="29" t="str">
        <f>IF(Замеры!T1468=0," ",0.1)</f>
        <v xml:space="preserve"> </v>
      </c>
      <c r="N1472" s="29" t="str">
        <f>IF(Замеры!T1468=0," ",Замеры!T1468)</f>
        <v xml:space="preserve"> </v>
      </c>
      <c r="O1472" s="29" t="str">
        <f>Замеры!U1468</f>
        <v xml:space="preserve"> </v>
      </c>
      <c r="P1472" s="29" t="str">
        <f>Замеры!V1468</f>
        <v xml:space="preserve"> </v>
      </c>
      <c r="Q1472" s="29" t="str">
        <f>IF(Замеры!T1468=0," ","+")</f>
        <v xml:space="preserve"> </v>
      </c>
      <c r="R1472" s="32">
        <f>Замеры!S1468</f>
        <v>0</v>
      </c>
      <c r="W1472" s="33" t="e">
        <f t="shared" si="44"/>
        <v>#VALUE!</v>
      </c>
      <c r="X1472" s="31" t="s">
        <v>75</v>
      </c>
      <c r="Y1472" s="33" t="e">
        <f t="shared" si="45"/>
        <v>#VALUE!</v>
      </c>
      <c r="Z1472" s="32"/>
    </row>
    <row r="1473" spans="1:26" x14ac:dyDescent="0.3">
      <c r="A1473" s="35">
        <f>IF(Замеры!B1469=0, " ", Замеры!B1469)</f>
        <v>1464</v>
      </c>
      <c r="B1473" s="37" t="str">
        <f>CONCATENATE(Замеры!C1469,Замеры!E1469)</f>
        <v>Группа от QF</v>
      </c>
      <c r="C1473" s="35" t="str">
        <f>IF(Замеры!H1469=0," ", Замеры!H1469)</f>
        <v xml:space="preserve"> </v>
      </c>
      <c r="D1473" s="29" t="str">
        <f>IF(Замеры!T1469=0, " ", Замеры!R1469)</f>
        <v xml:space="preserve"> </v>
      </c>
      <c r="E1473" s="29" t="str">
        <f>CONCATENATE(Замеры!N1469,Замеры!Q1469,Замеры!P1469)</f>
        <v xml:space="preserve"> </v>
      </c>
      <c r="F1473" s="30" t="str">
        <f>IF(Замеры!T1469=0," ","---")</f>
        <v xml:space="preserve"> </v>
      </c>
      <c r="G1473" s="31" t="str">
        <f>IF(Замеры!T1469=0," ",Замеры!I1469)</f>
        <v xml:space="preserve"> </v>
      </c>
      <c r="H1473" s="31" t="str">
        <f>CONCATENATE(Замеры!AE1469,Замеры!U1469,Замеры!AF1469)</f>
        <v>0 0</v>
      </c>
      <c r="I1473" s="29" t="str">
        <f>CONCATENATE(Замеры!AC1469,Замеры!U1469,Замеры!AD1469)</f>
        <v>0 0</v>
      </c>
      <c r="J1473" s="31" t="str">
        <f>IF(Замеры!T1469=0," ",G1473*2.55)</f>
        <v xml:space="preserve"> </v>
      </c>
      <c r="K1473" s="29" t="str">
        <f>IF(Замеры!T1469=0," ",Замеры!AA1469)</f>
        <v xml:space="preserve"> </v>
      </c>
      <c r="L1473" s="29" t="str">
        <f>IF(Замеры!T1469=0," ",Замеры!AB1469)</f>
        <v xml:space="preserve"> </v>
      </c>
      <c r="M1473" s="29" t="str">
        <f>IF(Замеры!T1469=0," ",0.1)</f>
        <v xml:space="preserve"> </v>
      </c>
      <c r="N1473" s="29" t="str">
        <f>IF(Замеры!T1469=0," ",Замеры!T1469)</f>
        <v xml:space="preserve"> </v>
      </c>
      <c r="O1473" s="29" t="str">
        <f>Замеры!U1469</f>
        <v xml:space="preserve"> </v>
      </c>
      <c r="P1473" s="29" t="str">
        <f>Замеры!V1469</f>
        <v xml:space="preserve"> </v>
      </c>
      <c r="Q1473" s="29" t="str">
        <f>IF(Замеры!T1469=0," ","+")</f>
        <v xml:space="preserve"> </v>
      </c>
      <c r="R1473" s="32">
        <f>Замеры!S1469</f>
        <v>0</v>
      </c>
      <c r="W1473" s="33" t="e">
        <f t="shared" si="44"/>
        <v>#VALUE!</v>
      </c>
      <c r="X1473" s="31" t="s">
        <v>75</v>
      </c>
      <c r="Y1473" s="33" t="e">
        <f t="shared" si="45"/>
        <v>#VALUE!</v>
      </c>
      <c r="Z1473" s="32"/>
    </row>
    <row r="1474" spans="1:26" x14ac:dyDescent="0.3">
      <c r="A1474" s="35">
        <f>IF(Замеры!B1470=0, " ", Замеры!B1470)</f>
        <v>1465</v>
      </c>
      <c r="B1474" s="37" t="str">
        <f>CONCATENATE(Замеры!C1470,Замеры!E1470)</f>
        <v>Группа от QF</v>
      </c>
      <c r="C1474" s="35" t="str">
        <f>IF(Замеры!H1470=0," ", Замеры!H1470)</f>
        <v xml:space="preserve"> </v>
      </c>
      <c r="D1474" s="29" t="str">
        <f>IF(Замеры!T1470=0, " ", Замеры!R1470)</f>
        <v xml:space="preserve"> </v>
      </c>
      <c r="E1474" s="29" t="str">
        <f>CONCATENATE(Замеры!N1470,Замеры!Q1470,Замеры!P1470)</f>
        <v xml:space="preserve"> </v>
      </c>
      <c r="F1474" s="30" t="str">
        <f>IF(Замеры!T1470=0," ","---")</f>
        <v xml:space="preserve"> </v>
      </c>
      <c r="G1474" s="31" t="str">
        <f>IF(Замеры!T1470=0," ",Замеры!I1470)</f>
        <v xml:space="preserve"> </v>
      </c>
      <c r="H1474" s="31" t="str">
        <f>CONCATENATE(Замеры!AE1470,Замеры!U1470,Замеры!AF1470)</f>
        <v>0 0</v>
      </c>
      <c r="I1474" s="29" t="str">
        <f>CONCATENATE(Замеры!AC1470,Замеры!U1470,Замеры!AD1470)</f>
        <v>0 0</v>
      </c>
      <c r="J1474" s="31" t="str">
        <f>IF(Замеры!T1470=0," ",G1474*2.55)</f>
        <v xml:space="preserve"> </v>
      </c>
      <c r="K1474" s="29" t="str">
        <f>IF(Замеры!T1470=0," ",Замеры!AA1470)</f>
        <v xml:space="preserve"> </v>
      </c>
      <c r="L1474" s="29" t="str">
        <f>IF(Замеры!T1470=0," ",Замеры!AB1470)</f>
        <v xml:space="preserve"> </v>
      </c>
      <c r="M1474" s="29" t="str">
        <f>IF(Замеры!T1470=0," ",0.1)</f>
        <v xml:space="preserve"> </v>
      </c>
      <c r="N1474" s="29" t="str">
        <f>IF(Замеры!T1470=0," ",Замеры!T1470)</f>
        <v xml:space="preserve"> </v>
      </c>
      <c r="O1474" s="29" t="str">
        <f>Замеры!U1470</f>
        <v xml:space="preserve"> </v>
      </c>
      <c r="P1474" s="29" t="str">
        <f>Замеры!V1470</f>
        <v xml:space="preserve"> </v>
      </c>
      <c r="Q1474" s="29" t="str">
        <f>IF(Замеры!T1470=0," ","+")</f>
        <v xml:space="preserve"> </v>
      </c>
      <c r="R1474" s="32">
        <f>Замеры!S1470</f>
        <v>0</v>
      </c>
      <c r="W1474" s="33" t="e">
        <f t="shared" si="44"/>
        <v>#VALUE!</v>
      </c>
      <c r="X1474" s="31" t="s">
        <v>75</v>
      </c>
      <c r="Y1474" s="33" t="e">
        <f t="shared" si="45"/>
        <v>#VALUE!</v>
      </c>
      <c r="Z1474" s="32"/>
    </row>
    <row r="1475" spans="1:26" x14ac:dyDescent="0.3">
      <c r="A1475" s="35">
        <f>IF(Замеры!B1471=0, " ", Замеры!B1471)</f>
        <v>1466</v>
      </c>
      <c r="B1475" s="37" t="str">
        <f>CONCATENATE(Замеры!C1471,Замеры!E1471)</f>
        <v>Группа от QF</v>
      </c>
      <c r="C1475" s="35" t="str">
        <f>IF(Замеры!H1471=0," ", Замеры!H1471)</f>
        <v xml:space="preserve"> </v>
      </c>
      <c r="D1475" s="29" t="str">
        <f>IF(Замеры!T1471=0, " ", Замеры!R1471)</f>
        <v xml:space="preserve"> </v>
      </c>
      <c r="E1475" s="29" t="str">
        <f>CONCATENATE(Замеры!N1471,Замеры!Q1471,Замеры!P1471)</f>
        <v xml:space="preserve"> </v>
      </c>
      <c r="F1475" s="30" t="str">
        <f>IF(Замеры!T1471=0," ","---")</f>
        <v xml:space="preserve"> </v>
      </c>
      <c r="G1475" s="31" t="str">
        <f>IF(Замеры!T1471=0," ",Замеры!I1471)</f>
        <v xml:space="preserve"> </v>
      </c>
      <c r="H1475" s="31" t="str">
        <f>CONCATENATE(Замеры!AE1471,Замеры!U1471,Замеры!AF1471)</f>
        <v>0 0</v>
      </c>
      <c r="I1475" s="29" t="str">
        <f>CONCATENATE(Замеры!AC1471,Замеры!U1471,Замеры!AD1471)</f>
        <v>0 0</v>
      </c>
      <c r="J1475" s="31" t="str">
        <f>IF(Замеры!T1471=0," ",G1475*2.55)</f>
        <v xml:space="preserve"> </v>
      </c>
      <c r="K1475" s="29" t="str">
        <f>IF(Замеры!T1471=0," ",Замеры!AA1471)</f>
        <v xml:space="preserve"> </v>
      </c>
      <c r="L1475" s="29" t="str">
        <f>IF(Замеры!T1471=0," ",Замеры!AB1471)</f>
        <v xml:space="preserve"> </v>
      </c>
      <c r="M1475" s="29" t="str">
        <f>IF(Замеры!T1471=0," ",0.1)</f>
        <v xml:space="preserve"> </v>
      </c>
      <c r="N1475" s="29" t="str">
        <f>IF(Замеры!T1471=0," ",Замеры!T1471)</f>
        <v xml:space="preserve"> </v>
      </c>
      <c r="O1475" s="29" t="str">
        <f>Замеры!U1471</f>
        <v xml:space="preserve"> </v>
      </c>
      <c r="P1475" s="29" t="str">
        <f>Замеры!V1471</f>
        <v xml:space="preserve"> </v>
      </c>
      <c r="Q1475" s="29" t="str">
        <f>IF(Замеры!T1471=0," ","+")</f>
        <v xml:space="preserve"> </v>
      </c>
      <c r="R1475" s="32">
        <f>Замеры!S1471</f>
        <v>0</v>
      </c>
      <c r="W1475" s="33" t="e">
        <f t="shared" si="44"/>
        <v>#VALUE!</v>
      </c>
      <c r="X1475" s="31" t="s">
        <v>75</v>
      </c>
      <c r="Y1475" s="33" t="e">
        <f t="shared" si="45"/>
        <v>#VALUE!</v>
      </c>
      <c r="Z1475" s="32"/>
    </row>
    <row r="1476" spans="1:26" x14ac:dyDescent="0.3">
      <c r="A1476" s="35">
        <f>IF(Замеры!B1472=0, " ", Замеры!B1472)</f>
        <v>1467</v>
      </c>
      <c r="B1476" s="37" t="str">
        <f>CONCATENATE(Замеры!C1472,Замеры!E1472)</f>
        <v>Группа от QF</v>
      </c>
      <c r="C1476" s="35" t="str">
        <f>IF(Замеры!H1472=0," ", Замеры!H1472)</f>
        <v xml:space="preserve"> </v>
      </c>
      <c r="D1476" s="29" t="str">
        <f>IF(Замеры!T1472=0, " ", Замеры!R1472)</f>
        <v xml:space="preserve"> </v>
      </c>
      <c r="E1476" s="29" t="str">
        <f>CONCATENATE(Замеры!N1472,Замеры!Q1472,Замеры!P1472)</f>
        <v xml:space="preserve"> </v>
      </c>
      <c r="F1476" s="30" t="str">
        <f>IF(Замеры!T1472=0," ","---")</f>
        <v xml:space="preserve"> </v>
      </c>
      <c r="G1476" s="31" t="str">
        <f>IF(Замеры!T1472=0," ",Замеры!I1472)</f>
        <v xml:space="preserve"> </v>
      </c>
      <c r="H1476" s="31" t="str">
        <f>CONCATENATE(Замеры!AE1472,Замеры!U1472,Замеры!AF1472)</f>
        <v>0 0</v>
      </c>
      <c r="I1476" s="29" t="str">
        <f>CONCATENATE(Замеры!AC1472,Замеры!U1472,Замеры!AD1472)</f>
        <v>0 0</v>
      </c>
      <c r="J1476" s="31" t="str">
        <f>IF(Замеры!T1472=0," ",G1476*2.55)</f>
        <v xml:space="preserve"> </v>
      </c>
      <c r="K1476" s="29" t="str">
        <f>IF(Замеры!T1472=0," ",Замеры!AA1472)</f>
        <v xml:space="preserve"> </v>
      </c>
      <c r="L1476" s="29" t="str">
        <f>IF(Замеры!T1472=0," ",Замеры!AB1472)</f>
        <v xml:space="preserve"> </v>
      </c>
      <c r="M1476" s="29" t="str">
        <f>IF(Замеры!T1472=0," ",0.1)</f>
        <v xml:space="preserve"> </v>
      </c>
      <c r="N1476" s="29" t="str">
        <f>IF(Замеры!T1472=0," ",Замеры!T1472)</f>
        <v xml:space="preserve"> </v>
      </c>
      <c r="O1476" s="29" t="str">
        <f>Замеры!U1472</f>
        <v xml:space="preserve"> </v>
      </c>
      <c r="P1476" s="29" t="str">
        <f>Замеры!V1472</f>
        <v xml:space="preserve"> </v>
      </c>
      <c r="Q1476" s="29" t="str">
        <f>IF(Замеры!T1472=0," ","+")</f>
        <v xml:space="preserve"> </v>
      </c>
      <c r="R1476" s="32">
        <f>Замеры!S1472</f>
        <v>0</v>
      </c>
      <c r="W1476" s="33" t="e">
        <f t="shared" si="44"/>
        <v>#VALUE!</v>
      </c>
      <c r="X1476" s="31" t="s">
        <v>75</v>
      </c>
      <c r="Y1476" s="33" t="e">
        <f t="shared" si="45"/>
        <v>#VALUE!</v>
      </c>
      <c r="Z1476" s="32"/>
    </row>
    <row r="1477" spans="1:26" x14ac:dyDescent="0.3">
      <c r="A1477" s="35">
        <f>IF(Замеры!B1473=0, " ", Замеры!B1473)</f>
        <v>1468</v>
      </c>
      <c r="B1477" s="37" t="str">
        <f>CONCATENATE(Замеры!C1473,Замеры!E1473)</f>
        <v>Группа от QF</v>
      </c>
      <c r="C1477" s="35" t="str">
        <f>IF(Замеры!H1473=0," ", Замеры!H1473)</f>
        <v xml:space="preserve"> </v>
      </c>
      <c r="D1477" s="29" t="str">
        <f>IF(Замеры!T1473=0, " ", Замеры!R1473)</f>
        <v xml:space="preserve"> </v>
      </c>
      <c r="E1477" s="29" t="str">
        <f>CONCATENATE(Замеры!N1473,Замеры!Q1473,Замеры!P1473)</f>
        <v xml:space="preserve"> </v>
      </c>
      <c r="F1477" s="30" t="str">
        <f>IF(Замеры!T1473=0," ","---")</f>
        <v xml:space="preserve"> </v>
      </c>
      <c r="G1477" s="31" t="str">
        <f>IF(Замеры!T1473=0," ",Замеры!I1473)</f>
        <v xml:space="preserve"> </v>
      </c>
      <c r="H1477" s="31" t="str">
        <f>CONCATENATE(Замеры!AE1473,Замеры!U1473,Замеры!AF1473)</f>
        <v>0 0</v>
      </c>
      <c r="I1477" s="29" t="str">
        <f>CONCATENATE(Замеры!AC1473,Замеры!U1473,Замеры!AD1473)</f>
        <v>0 0</v>
      </c>
      <c r="J1477" s="31" t="str">
        <f>IF(Замеры!T1473=0," ",G1477*2.55)</f>
        <v xml:space="preserve"> </v>
      </c>
      <c r="K1477" s="29" t="str">
        <f>IF(Замеры!T1473=0," ",Замеры!AA1473)</f>
        <v xml:space="preserve"> </v>
      </c>
      <c r="L1477" s="29" t="str">
        <f>IF(Замеры!T1473=0," ",Замеры!AB1473)</f>
        <v xml:space="preserve"> </v>
      </c>
      <c r="M1477" s="29" t="str">
        <f>IF(Замеры!T1473=0," ",0.1)</f>
        <v xml:space="preserve"> </v>
      </c>
      <c r="N1477" s="29" t="str">
        <f>IF(Замеры!T1473=0," ",Замеры!T1473)</f>
        <v xml:space="preserve"> </v>
      </c>
      <c r="O1477" s="29" t="str">
        <f>Замеры!U1473</f>
        <v xml:space="preserve"> </v>
      </c>
      <c r="P1477" s="29" t="str">
        <f>Замеры!V1473</f>
        <v xml:space="preserve"> </v>
      </c>
      <c r="Q1477" s="29" t="str">
        <f>IF(Замеры!T1473=0," ","+")</f>
        <v xml:space="preserve"> </v>
      </c>
      <c r="R1477" s="32">
        <f>Замеры!S1473</f>
        <v>0</v>
      </c>
      <c r="W1477" s="33" t="e">
        <f t="shared" si="44"/>
        <v>#VALUE!</v>
      </c>
      <c r="X1477" s="31" t="s">
        <v>75</v>
      </c>
      <c r="Y1477" s="33" t="e">
        <f t="shared" si="45"/>
        <v>#VALUE!</v>
      </c>
      <c r="Z1477" s="32"/>
    </row>
    <row r="1478" spans="1:26" x14ac:dyDescent="0.3">
      <c r="A1478" s="35">
        <f>IF(Замеры!B1474=0, " ", Замеры!B1474)</f>
        <v>1469</v>
      </c>
      <c r="B1478" s="37" t="str">
        <f>CONCATENATE(Замеры!C1474,Замеры!E1474)</f>
        <v>Группа от QF</v>
      </c>
      <c r="C1478" s="35" t="str">
        <f>IF(Замеры!H1474=0," ", Замеры!H1474)</f>
        <v xml:space="preserve"> </v>
      </c>
      <c r="D1478" s="29" t="str">
        <f>IF(Замеры!T1474=0, " ", Замеры!R1474)</f>
        <v xml:space="preserve"> </v>
      </c>
      <c r="E1478" s="29" t="str">
        <f>CONCATENATE(Замеры!N1474,Замеры!Q1474,Замеры!P1474)</f>
        <v xml:space="preserve"> </v>
      </c>
      <c r="F1478" s="30" t="str">
        <f>IF(Замеры!T1474=0," ","---")</f>
        <v xml:space="preserve"> </v>
      </c>
      <c r="G1478" s="31" t="str">
        <f>IF(Замеры!T1474=0," ",Замеры!I1474)</f>
        <v xml:space="preserve"> </v>
      </c>
      <c r="H1478" s="31" t="str">
        <f>CONCATENATE(Замеры!AE1474,Замеры!U1474,Замеры!AF1474)</f>
        <v>0 0</v>
      </c>
      <c r="I1478" s="29" t="str">
        <f>CONCATENATE(Замеры!AC1474,Замеры!U1474,Замеры!AD1474)</f>
        <v>0 0</v>
      </c>
      <c r="J1478" s="31" t="str">
        <f>IF(Замеры!T1474=0," ",G1478*2.55)</f>
        <v xml:space="preserve"> </v>
      </c>
      <c r="K1478" s="29" t="str">
        <f>IF(Замеры!T1474=0," ",Замеры!AA1474)</f>
        <v xml:space="preserve"> </v>
      </c>
      <c r="L1478" s="29" t="str">
        <f>IF(Замеры!T1474=0," ",Замеры!AB1474)</f>
        <v xml:space="preserve"> </v>
      </c>
      <c r="M1478" s="29" t="str">
        <f>IF(Замеры!T1474=0," ",0.1)</f>
        <v xml:space="preserve"> </v>
      </c>
      <c r="N1478" s="29" t="str">
        <f>IF(Замеры!T1474=0," ",Замеры!T1474)</f>
        <v xml:space="preserve"> </v>
      </c>
      <c r="O1478" s="29" t="str">
        <f>Замеры!U1474</f>
        <v xml:space="preserve"> </v>
      </c>
      <c r="P1478" s="29" t="str">
        <f>Замеры!V1474</f>
        <v xml:space="preserve"> </v>
      </c>
      <c r="Q1478" s="29" t="str">
        <f>IF(Замеры!T1474=0," ","+")</f>
        <v xml:space="preserve"> </v>
      </c>
      <c r="R1478" s="32">
        <f>Замеры!S1474</f>
        <v>0</v>
      </c>
      <c r="W1478" s="33" t="e">
        <f t="shared" si="44"/>
        <v>#VALUE!</v>
      </c>
      <c r="X1478" s="31" t="s">
        <v>75</v>
      </c>
      <c r="Y1478" s="33" t="e">
        <f t="shared" si="45"/>
        <v>#VALUE!</v>
      </c>
      <c r="Z1478" s="32"/>
    </row>
    <row r="1479" spans="1:26" x14ac:dyDescent="0.3">
      <c r="A1479" s="35">
        <f>IF(Замеры!B1475=0, " ", Замеры!B1475)</f>
        <v>1470</v>
      </c>
      <c r="B1479" s="37" t="str">
        <f>CONCATENATE(Замеры!C1475,Замеры!E1475)</f>
        <v>Группа от QF</v>
      </c>
      <c r="C1479" s="35" t="str">
        <f>IF(Замеры!H1475=0," ", Замеры!H1475)</f>
        <v xml:space="preserve"> </v>
      </c>
      <c r="D1479" s="29" t="str">
        <f>IF(Замеры!T1475=0, " ", Замеры!R1475)</f>
        <v xml:space="preserve"> </v>
      </c>
      <c r="E1479" s="29" t="str">
        <f>CONCATENATE(Замеры!N1475,Замеры!Q1475,Замеры!P1475)</f>
        <v xml:space="preserve"> </v>
      </c>
      <c r="F1479" s="30" t="str">
        <f>IF(Замеры!T1475=0," ","---")</f>
        <v xml:space="preserve"> </v>
      </c>
      <c r="G1479" s="31" t="str">
        <f>IF(Замеры!T1475=0," ",Замеры!I1475)</f>
        <v xml:space="preserve"> </v>
      </c>
      <c r="H1479" s="31" t="str">
        <f>CONCATENATE(Замеры!AE1475,Замеры!U1475,Замеры!AF1475)</f>
        <v>0 0</v>
      </c>
      <c r="I1479" s="29" t="str">
        <f>CONCATENATE(Замеры!AC1475,Замеры!U1475,Замеры!AD1475)</f>
        <v>0 0</v>
      </c>
      <c r="J1479" s="31" t="str">
        <f>IF(Замеры!T1475=0," ",G1479*2.55)</f>
        <v xml:space="preserve"> </v>
      </c>
      <c r="K1479" s="29" t="str">
        <f>IF(Замеры!T1475=0," ",Замеры!AA1475)</f>
        <v xml:space="preserve"> </v>
      </c>
      <c r="L1479" s="29" t="str">
        <f>IF(Замеры!T1475=0," ",Замеры!AB1475)</f>
        <v xml:space="preserve"> </v>
      </c>
      <c r="M1479" s="29" t="str">
        <f>IF(Замеры!T1475=0," ",0.1)</f>
        <v xml:space="preserve"> </v>
      </c>
      <c r="N1479" s="29" t="str">
        <f>IF(Замеры!T1475=0," ",Замеры!T1475)</f>
        <v xml:space="preserve"> </v>
      </c>
      <c r="O1479" s="29" t="str">
        <f>Замеры!U1475</f>
        <v xml:space="preserve"> </v>
      </c>
      <c r="P1479" s="29" t="str">
        <f>Замеры!V1475</f>
        <v xml:space="preserve"> </v>
      </c>
      <c r="Q1479" s="29" t="str">
        <f>IF(Замеры!T1475=0," ","+")</f>
        <v xml:space="preserve"> </v>
      </c>
      <c r="R1479" s="32">
        <f>Замеры!S1475</f>
        <v>0</v>
      </c>
      <c r="W1479" s="33" t="e">
        <f t="shared" si="44"/>
        <v>#VALUE!</v>
      </c>
      <c r="X1479" s="31" t="s">
        <v>75</v>
      </c>
      <c r="Y1479" s="33" t="e">
        <f t="shared" si="45"/>
        <v>#VALUE!</v>
      </c>
      <c r="Z1479" s="32"/>
    </row>
    <row r="1480" spans="1:26" x14ac:dyDescent="0.3">
      <c r="A1480" s="35">
        <f>IF(Замеры!B1476=0, " ", Замеры!B1476)</f>
        <v>1471</v>
      </c>
      <c r="B1480" s="37" t="str">
        <f>CONCATENATE(Замеры!C1476,Замеры!E1476)</f>
        <v>Группа от QF</v>
      </c>
      <c r="C1480" s="35" t="str">
        <f>IF(Замеры!H1476=0," ", Замеры!H1476)</f>
        <v xml:space="preserve"> </v>
      </c>
      <c r="D1480" s="29" t="str">
        <f>IF(Замеры!T1476=0, " ", Замеры!R1476)</f>
        <v xml:space="preserve"> </v>
      </c>
      <c r="E1480" s="29" t="str">
        <f>CONCATENATE(Замеры!N1476,Замеры!Q1476,Замеры!P1476)</f>
        <v xml:space="preserve"> </v>
      </c>
      <c r="F1480" s="30" t="str">
        <f>IF(Замеры!T1476=0," ","---")</f>
        <v xml:space="preserve"> </v>
      </c>
      <c r="G1480" s="31" t="str">
        <f>IF(Замеры!T1476=0," ",Замеры!I1476)</f>
        <v xml:space="preserve"> </v>
      </c>
      <c r="H1480" s="31" t="str">
        <f>CONCATENATE(Замеры!AE1476,Замеры!U1476,Замеры!AF1476)</f>
        <v>0 0</v>
      </c>
      <c r="I1480" s="29" t="str">
        <f>CONCATENATE(Замеры!AC1476,Замеры!U1476,Замеры!AD1476)</f>
        <v>0 0</v>
      </c>
      <c r="J1480" s="31" t="str">
        <f>IF(Замеры!T1476=0," ",G1480*2.55)</f>
        <v xml:space="preserve"> </v>
      </c>
      <c r="K1480" s="29" t="str">
        <f>IF(Замеры!T1476=0," ",Замеры!AA1476)</f>
        <v xml:space="preserve"> </v>
      </c>
      <c r="L1480" s="29" t="str">
        <f>IF(Замеры!T1476=0," ",Замеры!AB1476)</f>
        <v xml:space="preserve"> </v>
      </c>
      <c r="M1480" s="29" t="str">
        <f>IF(Замеры!T1476=0," ",0.1)</f>
        <v xml:space="preserve"> </v>
      </c>
      <c r="N1480" s="29" t="str">
        <f>IF(Замеры!T1476=0," ",Замеры!T1476)</f>
        <v xml:space="preserve"> </v>
      </c>
      <c r="O1480" s="29" t="str">
        <f>Замеры!U1476</f>
        <v xml:space="preserve"> </v>
      </c>
      <c r="P1480" s="29" t="str">
        <f>Замеры!V1476</f>
        <v xml:space="preserve"> </v>
      </c>
      <c r="Q1480" s="29" t="str">
        <f>IF(Замеры!T1476=0," ","+")</f>
        <v xml:space="preserve"> </v>
      </c>
      <c r="R1480" s="32">
        <f>Замеры!S1476</f>
        <v>0</v>
      </c>
      <c r="W1480" s="33" t="e">
        <f t="shared" si="44"/>
        <v>#VALUE!</v>
      </c>
      <c r="X1480" s="31" t="s">
        <v>75</v>
      </c>
      <c r="Y1480" s="33" t="e">
        <f t="shared" si="45"/>
        <v>#VALUE!</v>
      </c>
      <c r="Z1480" s="32"/>
    </row>
    <row r="1481" spans="1:26" x14ac:dyDescent="0.3">
      <c r="A1481" s="35">
        <f>IF(Замеры!B1477=0, " ", Замеры!B1477)</f>
        <v>1472</v>
      </c>
      <c r="B1481" s="37" t="str">
        <f>CONCATENATE(Замеры!C1477,Замеры!E1477)</f>
        <v>Группа от QF</v>
      </c>
      <c r="C1481" s="35" t="str">
        <f>IF(Замеры!H1477=0," ", Замеры!H1477)</f>
        <v xml:space="preserve"> </v>
      </c>
      <c r="D1481" s="29" t="str">
        <f>IF(Замеры!T1477=0, " ", Замеры!R1477)</f>
        <v xml:space="preserve"> </v>
      </c>
      <c r="E1481" s="29" t="str">
        <f>CONCATENATE(Замеры!N1477,Замеры!Q1477,Замеры!P1477)</f>
        <v xml:space="preserve"> </v>
      </c>
      <c r="F1481" s="30" t="str">
        <f>IF(Замеры!T1477=0," ","---")</f>
        <v xml:space="preserve"> </v>
      </c>
      <c r="G1481" s="31" t="str">
        <f>IF(Замеры!T1477=0," ",Замеры!I1477)</f>
        <v xml:space="preserve"> </v>
      </c>
      <c r="H1481" s="31" t="str">
        <f>CONCATENATE(Замеры!AE1477,Замеры!U1477,Замеры!AF1477)</f>
        <v>0 0</v>
      </c>
      <c r="I1481" s="29" t="str">
        <f>CONCATENATE(Замеры!AC1477,Замеры!U1477,Замеры!AD1477)</f>
        <v>0 0</v>
      </c>
      <c r="J1481" s="31" t="str">
        <f>IF(Замеры!T1477=0," ",G1481*2.55)</f>
        <v xml:space="preserve"> </v>
      </c>
      <c r="K1481" s="29" t="str">
        <f>IF(Замеры!T1477=0," ",Замеры!AA1477)</f>
        <v xml:space="preserve"> </v>
      </c>
      <c r="L1481" s="29" t="str">
        <f>IF(Замеры!T1477=0," ",Замеры!AB1477)</f>
        <v xml:space="preserve"> </v>
      </c>
      <c r="M1481" s="29" t="str">
        <f>IF(Замеры!T1477=0," ",0.1)</f>
        <v xml:space="preserve"> </v>
      </c>
      <c r="N1481" s="29" t="str">
        <f>IF(Замеры!T1477=0," ",Замеры!T1477)</f>
        <v xml:space="preserve"> </v>
      </c>
      <c r="O1481" s="29" t="str">
        <f>Замеры!U1477</f>
        <v xml:space="preserve"> </v>
      </c>
      <c r="P1481" s="29" t="str">
        <f>Замеры!V1477</f>
        <v xml:space="preserve"> </v>
      </c>
      <c r="Q1481" s="29" t="str">
        <f>IF(Замеры!T1477=0," ","+")</f>
        <v xml:space="preserve"> </v>
      </c>
      <c r="R1481" s="32">
        <f>Замеры!S1477</f>
        <v>0</v>
      </c>
      <c r="W1481" s="33" t="e">
        <f t="shared" si="44"/>
        <v>#VALUE!</v>
      </c>
      <c r="X1481" s="31" t="s">
        <v>75</v>
      </c>
      <c r="Y1481" s="33" t="e">
        <f t="shared" si="45"/>
        <v>#VALUE!</v>
      </c>
      <c r="Z1481" s="32"/>
    </row>
    <row r="1482" spans="1:26" x14ac:dyDescent="0.3">
      <c r="A1482" s="35">
        <f>IF(Замеры!B1478=0, " ", Замеры!B1478)</f>
        <v>1473</v>
      </c>
      <c r="B1482" s="37" t="str">
        <f>CONCATENATE(Замеры!C1478,Замеры!E1478)</f>
        <v>Группа от QF</v>
      </c>
      <c r="C1482" s="35" t="str">
        <f>IF(Замеры!H1478=0," ", Замеры!H1478)</f>
        <v xml:space="preserve"> </v>
      </c>
      <c r="D1482" s="29" t="str">
        <f>IF(Замеры!T1478=0, " ", Замеры!R1478)</f>
        <v xml:space="preserve"> </v>
      </c>
      <c r="E1482" s="29" t="str">
        <f>CONCATENATE(Замеры!N1478,Замеры!Q1478,Замеры!P1478)</f>
        <v xml:space="preserve"> </v>
      </c>
      <c r="F1482" s="30" t="str">
        <f>IF(Замеры!T1478=0," ","---")</f>
        <v xml:space="preserve"> </v>
      </c>
      <c r="G1482" s="31" t="str">
        <f>IF(Замеры!T1478=0," ",Замеры!I1478)</f>
        <v xml:space="preserve"> </v>
      </c>
      <c r="H1482" s="31" t="str">
        <f>CONCATENATE(Замеры!AE1478,Замеры!U1478,Замеры!AF1478)</f>
        <v>0 0</v>
      </c>
      <c r="I1482" s="29" t="str">
        <f>CONCATENATE(Замеры!AC1478,Замеры!U1478,Замеры!AD1478)</f>
        <v>0 0</v>
      </c>
      <c r="J1482" s="31" t="str">
        <f>IF(Замеры!T1478=0," ",G1482*2.55)</f>
        <v xml:space="preserve"> </v>
      </c>
      <c r="K1482" s="29" t="str">
        <f>IF(Замеры!T1478=0," ",Замеры!AA1478)</f>
        <v xml:space="preserve"> </v>
      </c>
      <c r="L1482" s="29" t="str">
        <f>IF(Замеры!T1478=0," ",Замеры!AB1478)</f>
        <v xml:space="preserve"> </v>
      </c>
      <c r="M1482" s="29" t="str">
        <f>IF(Замеры!T1478=0," ",0.1)</f>
        <v xml:space="preserve"> </v>
      </c>
      <c r="N1482" s="29" t="str">
        <f>IF(Замеры!T1478=0," ",Замеры!T1478)</f>
        <v xml:space="preserve"> </v>
      </c>
      <c r="O1482" s="29" t="str">
        <f>Замеры!U1478</f>
        <v xml:space="preserve"> </v>
      </c>
      <c r="P1482" s="29" t="str">
        <f>Замеры!V1478</f>
        <v xml:space="preserve"> </v>
      </c>
      <c r="Q1482" s="29" t="str">
        <f>IF(Замеры!T1478=0," ","+")</f>
        <v xml:space="preserve"> </v>
      </c>
      <c r="R1482" s="32">
        <f>Замеры!S1478</f>
        <v>0</v>
      </c>
      <c r="W1482" s="33" t="e">
        <f t="shared" ref="W1482:W1500" si="46">G1482*1.13</f>
        <v>#VALUE!</v>
      </c>
      <c r="X1482" s="31" t="s">
        <v>75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IF(Замеры!B1479=0, " ", Замеры!B1479)</f>
        <v>1474</v>
      </c>
      <c r="B1483" s="37" t="str">
        <f>CONCATENATE(Замеры!C1479,Замеры!E1479)</f>
        <v>Группа от QF</v>
      </c>
      <c r="C1483" s="35" t="str">
        <f>IF(Замеры!H1479=0," ", Замеры!H1479)</f>
        <v xml:space="preserve"> </v>
      </c>
      <c r="D1483" s="29" t="str">
        <f>IF(Замеры!T1479=0, " ", Замеры!R1479)</f>
        <v xml:space="preserve"> </v>
      </c>
      <c r="E1483" s="29" t="str">
        <f>CONCATENATE(Замеры!N1479,Замеры!Q1479,Замеры!P1479)</f>
        <v xml:space="preserve"> </v>
      </c>
      <c r="F1483" s="30" t="str">
        <f>IF(Замеры!T1479=0," ","---")</f>
        <v xml:space="preserve"> </v>
      </c>
      <c r="G1483" s="31" t="str">
        <f>IF(Замеры!T1479=0," ",Замеры!I1479)</f>
        <v xml:space="preserve"> </v>
      </c>
      <c r="H1483" s="31" t="str">
        <f>CONCATENATE(Замеры!AE1479,Замеры!U1479,Замеры!AF1479)</f>
        <v>0 0</v>
      </c>
      <c r="I1483" s="29" t="str">
        <f>CONCATENATE(Замеры!AC1479,Замеры!U1479,Замеры!AD1479)</f>
        <v>0 0</v>
      </c>
      <c r="J1483" s="31" t="str">
        <f>IF(Замеры!T1479=0," ",G1483*2.55)</f>
        <v xml:space="preserve"> </v>
      </c>
      <c r="K1483" s="29" t="str">
        <f>IF(Замеры!T1479=0," ",Замеры!AA1479)</f>
        <v xml:space="preserve"> </v>
      </c>
      <c r="L1483" s="29" t="str">
        <f>IF(Замеры!T1479=0," ",Замеры!AB1479)</f>
        <v xml:space="preserve"> </v>
      </c>
      <c r="M1483" s="29" t="str">
        <f>IF(Замеры!T1479=0," ",0.1)</f>
        <v xml:space="preserve"> </v>
      </c>
      <c r="N1483" s="29" t="str">
        <f>IF(Замеры!T1479=0," ",Замеры!T1479)</f>
        <v xml:space="preserve"> </v>
      </c>
      <c r="O1483" s="29" t="str">
        <f>Замеры!U1479</f>
        <v xml:space="preserve"> </v>
      </c>
      <c r="P1483" s="29" t="str">
        <f>Замеры!V1479</f>
        <v xml:space="preserve"> </v>
      </c>
      <c r="Q1483" s="29" t="str">
        <f>IF(Замеры!T1479=0," ","+")</f>
        <v xml:space="preserve"> </v>
      </c>
      <c r="R1483" s="32">
        <f>Замеры!S1479</f>
        <v>0</v>
      </c>
      <c r="W1483" s="33" t="e">
        <f t="shared" si="46"/>
        <v>#VALUE!</v>
      </c>
      <c r="X1483" s="31" t="s">
        <v>75</v>
      </c>
      <c r="Y1483" s="33" t="e">
        <f t="shared" si="47"/>
        <v>#VALUE!</v>
      </c>
      <c r="Z1483" s="32"/>
    </row>
    <row r="1484" spans="1:26" x14ac:dyDescent="0.3">
      <c r="A1484" s="35">
        <f>IF(Замеры!B1480=0, " ", Замеры!B1480)</f>
        <v>1475</v>
      </c>
      <c r="B1484" s="37" t="str">
        <f>CONCATENATE(Замеры!C1480,Замеры!E1480)</f>
        <v>Группа от QF</v>
      </c>
      <c r="C1484" s="35" t="str">
        <f>IF(Замеры!H1480=0," ", Замеры!H1480)</f>
        <v xml:space="preserve"> </v>
      </c>
      <c r="D1484" s="29" t="str">
        <f>IF(Замеры!T1480=0, " ", Замеры!R1480)</f>
        <v xml:space="preserve"> </v>
      </c>
      <c r="E1484" s="29" t="str">
        <f>CONCATENATE(Замеры!N1480,Замеры!Q1480,Замеры!P1480)</f>
        <v xml:space="preserve"> </v>
      </c>
      <c r="F1484" s="30" t="str">
        <f>IF(Замеры!T1480=0," ","---")</f>
        <v xml:space="preserve"> </v>
      </c>
      <c r="G1484" s="31" t="str">
        <f>IF(Замеры!T1480=0," ",Замеры!I1480)</f>
        <v xml:space="preserve"> </v>
      </c>
      <c r="H1484" s="31" t="str">
        <f>CONCATENATE(Замеры!AE1480,Замеры!U1480,Замеры!AF1480)</f>
        <v>0 0</v>
      </c>
      <c r="I1484" s="29" t="str">
        <f>CONCATENATE(Замеры!AC1480,Замеры!U1480,Замеры!AD1480)</f>
        <v>0 0</v>
      </c>
      <c r="J1484" s="31" t="str">
        <f>IF(Замеры!T1480=0," ",G1484*2.55)</f>
        <v xml:space="preserve"> </v>
      </c>
      <c r="K1484" s="29" t="str">
        <f>IF(Замеры!T1480=0," ",Замеры!AA1480)</f>
        <v xml:space="preserve"> </v>
      </c>
      <c r="L1484" s="29" t="str">
        <f>IF(Замеры!T1480=0," ",Замеры!AB1480)</f>
        <v xml:space="preserve"> </v>
      </c>
      <c r="M1484" s="29" t="str">
        <f>IF(Замеры!T1480=0," ",0.1)</f>
        <v xml:space="preserve"> </v>
      </c>
      <c r="N1484" s="29" t="str">
        <f>IF(Замеры!T1480=0," ",Замеры!T1480)</f>
        <v xml:space="preserve"> </v>
      </c>
      <c r="O1484" s="29" t="str">
        <f>Замеры!U1480</f>
        <v xml:space="preserve"> </v>
      </c>
      <c r="P1484" s="29" t="str">
        <f>Замеры!V1480</f>
        <v xml:space="preserve"> </v>
      </c>
      <c r="Q1484" s="29" t="str">
        <f>IF(Замеры!T1480=0," ","+")</f>
        <v xml:space="preserve"> </v>
      </c>
      <c r="R1484" s="32">
        <f>Замеры!S1480</f>
        <v>0</v>
      </c>
      <c r="W1484" s="33" t="e">
        <f t="shared" si="46"/>
        <v>#VALUE!</v>
      </c>
      <c r="X1484" s="31" t="s">
        <v>75</v>
      </c>
      <c r="Y1484" s="33" t="e">
        <f t="shared" si="47"/>
        <v>#VALUE!</v>
      </c>
      <c r="Z1484" s="32"/>
    </row>
    <row r="1485" spans="1:26" x14ac:dyDescent="0.3">
      <c r="A1485" s="35">
        <f>IF(Замеры!B1481=0, " ", Замеры!B1481)</f>
        <v>1476</v>
      </c>
      <c r="B1485" s="37" t="str">
        <f>CONCATENATE(Замеры!C1481,Замеры!E1481)</f>
        <v>Группа от QF</v>
      </c>
      <c r="C1485" s="35" t="str">
        <f>IF(Замеры!H1481=0," ", Замеры!H1481)</f>
        <v xml:space="preserve"> </v>
      </c>
      <c r="D1485" s="29" t="str">
        <f>IF(Замеры!T1481=0, " ", Замеры!R1481)</f>
        <v xml:space="preserve"> </v>
      </c>
      <c r="E1485" s="29" t="str">
        <f>CONCATENATE(Замеры!N1481,Замеры!Q1481,Замеры!P1481)</f>
        <v xml:space="preserve"> </v>
      </c>
      <c r="F1485" s="30" t="str">
        <f>IF(Замеры!T1481=0," ","---")</f>
        <v xml:space="preserve"> </v>
      </c>
      <c r="G1485" s="31" t="str">
        <f>IF(Замеры!T1481=0," ",Замеры!I1481)</f>
        <v xml:space="preserve"> </v>
      </c>
      <c r="H1485" s="31" t="str">
        <f>CONCATENATE(Замеры!AE1481,Замеры!U1481,Замеры!AF1481)</f>
        <v>0 0</v>
      </c>
      <c r="I1485" s="29" t="str">
        <f>CONCATENATE(Замеры!AC1481,Замеры!U1481,Замеры!AD1481)</f>
        <v>0 0</v>
      </c>
      <c r="J1485" s="31" t="str">
        <f>IF(Замеры!T1481=0," ",G1485*2.55)</f>
        <v xml:space="preserve"> </v>
      </c>
      <c r="K1485" s="29" t="str">
        <f>IF(Замеры!T1481=0," ",Замеры!AA1481)</f>
        <v xml:space="preserve"> </v>
      </c>
      <c r="L1485" s="29" t="str">
        <f>IF(Замеры!T1481=0," ",Замеры!AB1481)</f>
        <v xml:space="preserve"> </v>
      </c>
      <c r="M1485" s="29" t="str">
        <f>IF(Замеры!T1481=0," ",0.1)</f>
        <v xml:space="preserve"> </v>
      </c>
      <c r="N1485" s="29" t="str">
        <f>IF(Замеры!T1481=0," ",Замеры!T1481)</f>
        <v xml:space="preserve"> </v>
      </c>
      <c r="O1485" s="29" t="str">
        <f>Замеры!U1481</f>
        <v xml:space="preserve"> </v>
      </c>
      <c r="P1485" s="29" t="str">
        <f>Замеры!V1481</f>
        <v xml:space="preserve"> </v>
      </c>
      <c r="Q1485" s="29" t="str">
        <f>IF(Замеры!T1481=0," ","+")</f>
        <v xml:space="preserve"> </v>
      </c>
      <c r="R1485" s="32">
        <f>Замеры!S1481</f>
        <v>0</v>
      </c>
      <c r="W1485" s="33" t="e">
        <f t="shared" si="46"/>
        <v>#VALUE!</v>
      </c>
      <c r="X1485" s="31" t="s">
        <v>75</v>
      </c>
      <c r="Y1485" s="33" t="e">
        <f t="shared" si="47"/>
        <v>#VALUE!</v>
      </c>
      <c r="Z1485" s="32"/>
    </row>
    <row r="1486" spans="1:26" x14ac:dyDescent="0.3">
      <c r="A1486" s="35">
        <f>IF(Замеры!B1482=0, " ", Замеры!B1482)</f>
        <v>1477</v>
      </c>
      <c r="B1486" s="37" t="str">
        <f>CONCATENATE(Замеры!C1482,Замеры!E1482)</f>
        <v>Группа от QF</v>
      </c>
      <c r="C1486" s="35" t="str">
        <f>IF(Замеры!H1482=0," ", Замеры!H1482)</f>
        <v xml:space="preserve"> </v>
      </c>
      <c r="D1486" s="29" t="str">
        <f>IF(Замеры!T1482=0, " ", Замеры!R1482)</f>
        <v xml:space="preserve"> </v>
      </c>
      <c r="E1486" s="29" t="str">
        <f>CONCATENATE(Замеры!N1482,Замеры!Q1482,Замеры!P1482)</f>
        <v xml:space="preserve"> </v>
      </c>
      <c r="F1486" s="30" t="str">
        <f>IF(Замеры!T1482=0," ","---")</f>
        <v xml:space="preserve"> </v>
      </c>
      <c r="G1486" s="31" t="str">
        <f>IF(Замеры!T1482=0," ",Замеры!I1482)</f>
        <v xml:space="preserve"> </v>
      </c>
      <c r="H1486" s="31" t="str">
        <f>CONCATENATE(Замеры!AE1482,Замеры!U1482,Замеры!AF1482)</f>
        <v>0 0</v>
      </c>
      <c r="I1486" s="29" t="str">
        <f>CONCATENATE(Замеры!AC1482,Замеры!U1482,Замеры!AD1482)</f>
        <v>0 0</v>
      </c>
      <c r="J1486" s="31" t="str">
        <f>IF(Замеры!T1482=0," ",G1486*2.55)</f>
        <v xml:space="preserve"> </v>
      </c>
      <c r="K1486" s="29" t="str">
        <f>IF(Замеры!T1482=0," ",Замеры!AA1482)</f>
        <v xml:space="preserve"> </v>
      </c>
      <c r="L1486" s="29" t="str">
        <f>IF(Замеры!T1482=0," ",Замеры!AB1482)</f>
        <v xml:space="preserve"> </v>
      </c>
      <c r="M1486" s="29" t="str">
        <f>IF(Замеры!T1482=0," ",0.1)</f>
        <v xml:space="preserve"> </v>
      </c>
      <c r="N1486" s="29" t="str">
        <f>IF(Замеры!T1482=0," ",Замеры!T1482)</f>
        <v xml:space="preserve"> </v>
      </c>
      <c r="O1486" s="29" t="str">
        <f>Замеры!U1482</f>
        <v xml:space="preserve"> </v>
      </c>
      <c r="P1486" s="29" t="str">
        <f>Замеры!V1482</f>
        <v xml:space="preserve"> </v>
      </c>
      <c r="Q1486" s="29" t="str">
        <f>IF(Замеры!T1482=0," ","+")</f>
        <v xml:space="preserve"> </v>
      </c>
      <c r="R1486" s="32">
        <f>Замеры!S1482</f>
        <v>0</v>
      </c>
      <c r="W1486" s="33" t="e">
        <f t="shared" si="46"/>
        <v>#VALUE!</v>
      </c>
      <c r="X1486" s="31" t="s">
        <v>75</v>
      </c>
      <c r="Y1486" s="33" t="e">
        <f t="shared" si="47"/>
        <v>#VALUE!</v>
      </c>
      <c r="Z1486" s="32"/>
    </row>
    <row r="1487" spans="1:26" x14ac:dyDescent="0.3">
      <c r="A1487" s="35">
        <f>IF(Замеры!B1483=0, " ", Замеры!B1483)</f>
        <v>1478</v>
      </c>
      <c r="B1487" s="37" t="str">
        <f>CONCATENATE(Замеры!C1483,Замеры!E1483)</f>
        <v>Группа от QF</v>
      </c>
      <c r="C1487" s="35" t="str">
        <f>IF(Замеры!H1483=0," ", Замеры!H1483)</f>
        <v xml:space="preserve"> </v>
      </c>
      <c r="D1487" s="29" t="str">
        <f>IF(Замеры!T1483=0, " ", Замеры!R1483)</f>
        <v xml:space="preserve"> </v>
      </c>
      <c r="E1487" s="29" t="str">
        <f>CONCATENATE(Замеры!N1483,Замеры!Q1483,Замеры!P1483)</f>
        <v xml:space="preserve"> </v>
      </c>
      <c r="F1487" s="30" t="str">
        <f>IF(Замеры!T1483=0," ","---")</f>
        <v xml:space="preserve"> </v>
      </c>
      <c r="G1487" s="31" t="str">
        <f>IF(Замеры!T1483=0," ",Замеры!I1483)</f>
        <v xml:space="preserve"> </v>
      </c>
      <c r="H1487" s="31" t="str">
        <f>CONCATENATE(Замеры!AE1483,Замеры!U1483,Замеры!AF1483)</f>
        <v>0 0</v>
      </c>
      <c r="I1487" s="29" t="str">
        <f>CONCATENATE(Замеры!AC1483,Замеры!U1483,Замеры!AD1483)</f>
        <v>0 0</v>
      </c>
      <c r="J1487" s="31" t="str">
        <f>IF(Замеры!T1483=0," ",G1487*2.55)</f>
        <v xml:space="preserve"> </v>
      </c>
      <c r="K1487" s="29" t="str">
        <f>IF(Замеры!T1483=0," ",Замеры!AA1483)</f>
        <v xml:space="preserve"> </v>
      </c>
      <c r="L1487" s="29" t="str">
        <f>IF(Замеры!T1483=0," ",Замеры!AB1483)</f>
        <v xml:space="preserve"> </v>
      </c>
      <c r="M1487" s="29" t="str">
        <f>IF(Замеры!T1483=0," ",0.1)</f>
        <v xml:space="preserve"> </v>
      </c>
      <c r="N1487" s="29" t="str">
        <f>IF(Замеры!T1483=0," ",Замеры!T1483)</f>
        <v xml:space="preserve"> </v>
      </c>
      <c r="O1487" s="29" t="str">
        <f>Замеры!U1483</f>
        <v xml:space="preserve"> </v>
      </c>
      <c r="P1487" s="29" t="str">
        <f>Замеры!V1483</f>
        <v xml:space="preserve"> </v>
      </c>
      <c r="Q1487" s="29" t="str">
        <f>IF(Замеры!T1483=0," ","+")</f>
        <v xml:space="preserve"> </v>
      </c>
      <c r="R1487" s="32">
        <f>Замеры!S1483</f>
        <v>0</v>
      </c>
      <c r="W1487" s="33" t="e">
        <f t="shared" si="46"/>
        <v>#VALUE!</v>
      </c>
      <c r="X1487" s="31" t="s">
        <v>75</v>
      </c>
      <c r="Y1487" s="33" t="e">
        <f t="shared" si="47"/>
        <v>#VALUE!</v>
      </c>
      <c r="Z1487" s="32"/>
    </row>
    <row r="1488" spans="1:26" x14ac:dyDescent="0.3">
      <c r="A1488" s="35">
        <f>IF(Замеры!B1484=0, " ", Замеры!B1484)</f>
        <v>1479</v>
      </c>
      <c r="B1488" s="37" t="str">
        <f>CONCATENATE(Замеры!C1484,Замеры!E1484)</f>
        <v>Группа от QF</v>
      </c>
      <c r="C1488" s="35" t="str">
        <f>IF(Замеры!H1484=0," ", Замеры!H1484)</f>
        <v xml:space="preserve"> </v>
      </c>
      <c r="D1488" s="29" t="str">
        <f>IF(Замеры!T1484=0, " ", Замеры!R1484)</f>
        <v xml:space="preserve"> </v>
      </c>
      <c r="E1488" s="29" t="str">
        <f>CONCATENATE(Замеры!N1484,Замеры!Q1484,Замеры!P1484)</f>
        <v xml:space="preserve"> </v>
      </c>
      <c r="F1488" s="30" t="str">
        <f>IF(Замеры!T1484=0," ","---")</f>
        <v xml:space="preserve"> </v>
      </c>
      <c r="G1488" s="31" t="str">
        <f>IF(Замеры!T1484=0," ",Замеры!I1484)</f>
        <v xml:space="preserve"> </v>
      </c>
      <c r="H1488" s="31" t="str">
        <f>CONCATENATE(Замеры!AE1484,Замеры!U1484,Замеры!AF1484)</f>
        <v>0 0</v>
      </c>
      <c r="I1488" s="29" t="str">
        <f>CONCATENATE(Замеры!AC1484,Замеры!U1484,Замеры!AD1484)</f>
        <v>0 0</v>
      </c>
      <c r="J1488" s="31" t="str">
        <f>IF(Замеры!T1484=0," ",G1488*2.55)</f>
        <v xml:space="preserve"> </v>
      </c>
      <c r="K1488" s="29" t="str">
        <f>IF(Замеры!T1484=0," ",Замеры!AA1484)</f>
        <v xml:space="preserve"> </v>
      </c>
      <c r="L1488" s="29" t="str">
        <f>IF(Замеры!T1484=0," ",Замеры!AB1484)</f>
        <v xml:space="preserve"> </v>
      </c>
      <c r="M1488" s="29" t="str">
        <f>IF(Замеры!T1484=0," ",0.1)</f>
        <v xml:space="preserve"> </v>
      </c>
      <c r="N1488" s="29" t="str">
        <f>IF(Замеры!T1484=0," ",Замеры!T1484)</f>
        <v xml:space="preserve"> </v>
      </c>
      <c r="O1488" s="29" t="str">
        <f>Замеры!U1484</f>
        <v xml:space="preserve"> </v>
      </c>
      <c r="P1488" s="29" t="str">
        <f>Замеры!V1484</f>
        <v xml:space="preserve"> </v>
      </c>
      <c r="Q1488" s="29" t="str">
        <f>IF(Замеры!T1484=0," ","+")</f>
        <v xml:space="preserve"> </v>
      </c>
      <c r="R1488" s="32">
        <f>Замеры!S1484</f>
        <v>0</v>
      </c>
      <c r="W1488" s="33" t="e">
        <f t="shared" si="46"/>
        <v>#VALUE!</v>
      </c>
      <c r="X1488" s="31" t="s">
        <v>75</v>
      </c>
      <c r="Y1488" s="33" t="e">
        <f t="shared" si="47"/>
        <v>#VALUE!</v>
      </c>
      <c r="Z1488" s="32"/>
    </row>
    <row r="1489" spans="1:26" x14ac:dyDescent="0.3">
      <c r="A1489" s="35">
        <f>IF(Замеры!B1485=0, " ", Замеры!B1485)</f>
        <v>1480</v>
      </c>
      <c r="B1489" s="37" t="str">
        <f>CONCATENATE(Замеры!C1485,Замеры!E1485)</f>
        <v>Группа от QF</v>
      </c>
      <c r="C1489" s="35" t="str">
        <f>IF(Замеры!H1485=0," ", Замеры!H1485)</f>
        <v xml:space="preserve"> </v>
      </c>
      <c r="D1489" s="29" t="str">
        <f>IF(Замеры!T1485=0, " ", Замеры!R1485)</f>
        <v xml:space="preserve"> </v>
      </c>
      <c r="E1489" s="29" t="str">
        <f>CONCATENATE(Замеры!N1485,Замеры!Q1485,Замеры!P1485)</f>
        <v xml:space="preserve"> </v>
      </c>
      <c r="F1489" s="30" t="str">
        <f>IF(Замеры!T1485=0," ","---")</f>
        <v xml:space="preserve"> </v>
      </c>
      <c r="G1489" s="31" t="str">
        <f>IF(Замеры!T1485=0," ",Замеры!I1485)</f>
        <v xml:space="preserve"> </v>
      </c>
      <c r="H1489" s="31" t="str">
        <f>CONCATENATE(Замеры!AE1485,Замеры!U1485,Замеры!AF1485)</f>
        <v>0 0</v>
      </c>
      <c r="I1489" s="29" t="str">
        <f>CONCATENATE(Замеры!AC1485,Замеры!U1485,Замеры!AD1485)</f>
        <v>0 0</v>
      </c>
      <c r="J1489" s="31" t="str">
        <f>IF(Замеры!T1485=0," ",G1489*2.55)</f>
        <v xml:space="preserve"> </v>
      </c>
      <c r="K1489" s="29" t="str">
        <f>IF(Замеры!T1485=0," ",Замеры!AA1485)</f>
        <v xml:space="preserve"> </v>
      </c>
      <c r="L1489" s="29" t="str">
        <f>IF(Замеры!T1485=0," ",Замеры!AB1485)</f>
        <v xml:space="preserve"> </v>
      </c>
      <c r="M1489" s="29" t="str">
        <f>IF(Замеры!T1485=0," ",0.1)</f>
        <v xml:space="preserve"> </v>
      </c>
      <c r="N1489" s="29" t="str">
        <f>IF(Замеры!T1485=0," ",Замеры!T1485)</f>
        <v xml:space="preserve"> </v>
      </c>
      <c r="O1489" s="29" t="str">
        <f>Замеры!U1485</f>
        <v xml:space="preserve"> </v>
      </c>
      <c r="P1489" s="29" t="str">
        <f>Замеры!V1485</f>
        <v xml:space="preserve"> </v>
      </c>
      <c r="Q1489" s="29" t="str">
        <f>IF(Замеры!T1485=0," ","+")</f>
        <v xml:space="preserve"> </v>
      </c>
      <c r="R1489" s="32">
        <f>Замеры!S1485</f>
        <v>0</v>
      </c>
      <c r="W1489" s="33" t="e">
        <f t="shared" si="46"/>
        <v>#VALUE!</v>
      </c>
      <c r="X1489" s="31" t="s">
        <v>75</v>
      </c>
      <c r="Y1489" s="33" t="e">
        <f t="shared" si="47"/>
        <v>#VALUE!</v>
      </c>
      <c r="Z1489" s="32"/>
    </row>
    <row r="1490" spans="1:26" x14ac:dyDescent="0.3">
      <c r="A1490" s="35">
        <f>IF(Замеры!B1486=0, " ", Замеры!B1486)</f>
        <v>1481</v>
      </c>
      <c r="B1490" s="37" t="str">
        <f>CONCATENATE(Замеры!C1486,Замеры!E1486)</f>
        <v>Группа от QF</v>
      </c>
      <c r="C1490" s="35" t="str">
        <f>IF(Замеры!H1486=0," ", Замеры!H1486)</f>
        <v xml:space="preserve"> </v>
      </c>
      <c r="D1490" s="29" t="str">
        <f>IF(Замеры!T1486=0, " ", Замеры!R1486)</f>
        <v xml:space="preserve"> </v>
      </c>
      <c r="E1490" s="29" t="str">
        <f>CONCATENATE(Замеры!N1486,Замеры!Q1486,Замеры!P1486)</f>
        <v xml:space="preserve"> </v>
      </c>
      <c r="F1490" s="30" t="str">
        <f>IF(Замеры!T1486=0," ","---")</f>
        <v xml:space="preserve"> </v>
      </c>
      <c r="G1490" s="31" t="str">
        <f>IF(Замеры!T1486=0," ",Замеры!I1486)</f>
        <v xml:space="preserve"> </v>
      </c>
      <c r="H1490" s="31" t="str">
        <f>CONCATENATE(Замеры!AE1486,Замеры!U1486,Замеры!AF1486)</f>
        <v>0 0</v>
      </c>
      <c r="I1490" s="29" t="str">
        <f>CONCATENATE(Замеры!AC1486,Замеры!U1486,Замеры!AD1486)</f>
        <v>0 0</v>
      </c>
      <c r="J1490" s="31" t="str">
        <f>IF(Замеры!T1486=0," ",G1490*2.55)</f>
        <v xml:space="preserve"> </v>
      </c>
      <c r="K1490" s="29" t="str">
        <f>IF(Замеры!T1486=0," ",Замеры!AA1486)</f>
        <v xml:space="preserve"> </v>
      </c>
      <c r="L1490" s="29" t="str">
        <f>IF(Замеры!T1486=0," ",Замеры!AB1486)</f>
        <v xml:space="preserve"> </v>
      </c>
      <c r="M1490" s="29" t="str">
        <f>IF(Замеры!T1486=0," ",0.1)</f>
        <v xml:space="preserve"> </v>
      </c>
      <c r="N1490" s="29" t="str">
        <f>IF(Замеры!T1486=0," ",Замеры!T1486)</f>
        <v xml:space="preserve"> </v>
      </c>
      <c r="O1490" s="29" t="str">
        <f>Замеры!U1486</f>
        <v xml:space="preserve"> </v>
      </c>
      <c r="P1490" s="29" t="str">
        <f>Замеры!V1486</f>
        <v xml:space="preserve"> </v>
      </c>
      <c r="Q1490" s="29" t="str">
        <f>IF(Замеры!T1486=0," ","+")</f>
        <v xml:space="preserve"> </v>
      </c>
      <c r="R1490" s="32">
        <f>Замеры!S1486</f>
        <v>0</v>
      </c>
      <c r="W1490" s="33" t="e">
        <f t="shared" si="46"/>
        <v>#VALUE!</v>
      </c>
      <c r="X1490" s="31" t="s">
        <v>75</v>
      </c>
      <c r="Y1490" s="33" t="e">
        <f t="shared" si="47"/>
        <v>#VALUE!</v>
      </c>
      <c r="Z1490" s="32"/>
    </row>
    <row r="1491" spans="1:26" x14ac:dyDescent="0.3">
      <c r="A1491" s="35">
        <f>IF(Замеры!B1487=0, " ", Замеры!B1487)</f>
        <v>1482</v>
      </c>
      <c r="B1491" s="37" t="str">
        <f>CONCATENATE(Замеры!C1487,Замеры!E1487)</f>
        <v>Группа от QF</v>
      </c>
      <c r="C1491" s="35" t="str">
        <f>IF(Замеры!H1487=0," ", Замеры!H1487)</f>
        <v xml:space="preserve"> </v>
      </c>
      <c r="D1491" s="29" t="str">
        <f>IF(Замеры!T1487=0, " ", Замеры!R1487)</f>
        <v xml:space="preserve"> </v>
      </c>
      <c r="E1491" s="29" t="str">
        <f>CONCATENATE(Замеры!N1487,Замеры!Q1487,Замеры!P1487)</f>
        <v xml:space="preserve"> </v>
      </c>
      <c r="F1491" s="30" t="str">
        <f>IF(Замеры!T1487=0," ","---")</f>
        <v xml:space="preserve"> </v>
      </c>
      <c r="G1491" s="31" t="str">
        <f>IF(Замеры!T1487=0," ",Замеры!I1487)</f>
        <v xml:space="preserve"> </v>
      </c>
      <c r="H1491" s="31" t="str">
        <f>CONCATENATE(Замеры!AE1487,Замеры!U1487,Замеры!AF1487)</f>
        <v>0 0</v>
      </c>
      <c r="I1491" s="29" t="str">
        <f>CONCATENATE(Замеры!AC1487,Замеры!U1487,Замеры!AD1487)</f>
        <v>0 0</v>
      </c>
      <c r="J1491" s="31" t="str">
        <f>IF(Замеры!T1487=0," ",G1491*2.55)</f>
        <v xml:space="preserve"> </v>
      </c>
      <c r="K1491" s="29" t="str">
        <f>IF(Замеры!T1487=0," ",Замеры!AA1487)</f>
        <v xml:space="preserve"> </v>
      </c>
      <c r="L1491" s="29" t="str">
        <f>IF(Замеры!T1487=0," ",Замеры!AB1487)</f>
        <v xml:space="preserve"> </v>
      </c>
      <c r="M1491" s="29" t="str">
        <f>IF(Замеры!T1487=0," ",0.1)</f>
        <v xml:space="preserve"> </v>
      </c>
      <c r="N1491" s="29" t="str">
        <f>IF(Замеры!T1487=0," ",Замеры!T1487)</f>
        <v xml:space="preserve"> </v>
      </c>
      <c r="O1491" s="29" t="str">
        <f>Замеры!U1487</f>
        <v xml:space="preserve"> </v>
      </c>
      <c r="P1491" s="29" t="str">
        <f>Замеры!V1487</f>
        <v xml:space="preserve"> </v>
      </c>
      <c r="Q1491" s="29" t="str">
        <f>IF(Замеры!T1487=0," ","+")</f>
        <v xml:space="preserve"> </v>
      </c>
      <c r="R1491" s="32">
        <f>Замеры!S1487</f>
        <v>0</v>
      </c>
      <c r="W1491" s="33" t="e">
        <f t="shared" si="46"/>
        <v>#VALUE!</v>
      </c>
      <c r="X1491" s="31" t="s">
        <v>75</v>
      </c>
      <c r="Y1491" s="33" t="e">
        <f t="shared" si="47"/>
        <v>#VALUE!</v>
      </c>
      <c r="Z1491" s="32"/>
    </row>
    <row r="1492" spans="1:26" x14ac:dyDescent="0.3">
      <c r="A1492" s="35">
        <f>IF(Замеры!B1488=0, " ", Замеры!B1488)</f>
        <v>1483</v>
      </c>
      <c r="B1492" s="37" t="str">
        <f>CONCATENATE(Замеры!C1488,Замеры!E1488)</f>
        <v>Группа от QF</v>
      </c>
      <c r="C1492" s="35" t="str">
        <f>IF(Замеры!H1488=0," ", Замеры!H1488)</f>
        <v xml:space="preserve"> </v>
      </c>
      <c r="D1492" s="29" t="str">
        <f>IF(Замеры!T1488=0, " ", Замеры!R1488)</f>
        <v xml:space="preserve"> </v>
      </c>
      <c r="E1492" s="29" t="str">
        <f>CONCATENATE(Замеры!N1488,Замеры!Q1488,Замеры!P1488)</f>
        <v xml:space="preserve"> </v>
      </c>
      <c r="F1492" s="30" t="str">
        <f>IF(Замеры!T1488=0," ","---")</f>
        <v xml:space="preserve"> </v>
      </c>
      <c r="G1492" s="31" t="str">
        <f>IF(Замеры!T1488=0," ",Замеры!I1488)</f>
        <v xml:space="preserve"> </v>
      </c>
      <c r="H1492" s="31" t="str">
        <f>CONCATENATE(Замеры!AE1488,Замеры!U1488,Замеры!AF1488)</f>
        <v>0 0</v>
      </c>
      <c r="I1492" s="29" t="str">
        <f>CONCATENATE(Замеры!AC1488,Замеры!U1488,Замеры!AD1488)</f>
        <v>0 0</v>
      </c>
      <c r="J1492" s="31" t="str">
        <f>IF(Замеры!T1488=0," ",G1492*2.55)</f>
        <v xml:space="preserve"> </v>
      </c>
      <c r="K1492" s="29" t="str">
        <f>IF(Замеры!T1488=0," ",Замеры!AA1488)</f>
        <v xml:space="preserve"> </v>
      </c>
      <c r="L1492" s="29" t="str">
        <f>IF(Замеры!T1488=0," ",Замеры!AB1488)</f>
        <v xml:space="preserve"> </v>
      </c>
      <c r="M1492" s="29" t="str">
        <f>IF(Замеры!T1488=0," ",0.1)</f>
        <v xml:space="preserve"> </v>
      </c>
      <c r="N1492" s="29" t="str">
        <f>IF(Замеры!T1488=0," ",Замеры!T1488)</f>
        <v xml:space="preserve"> </v>
      </c>
      <c r="O1492" s="29" t="str">
        <f>Замеры!U1488</f>
        <v xml:space="preserve"> </v>
      </c>
      <c r="P1492" s="29" t="str">
        <f>Замеры!V1488</f>
        <v xml:space="preserve"> </v>
      </c>
      <c r="Q1492" s="29" t="str">
        <f>IF(Замеры!T1488=0," ","+")</f>
        <v xml:space="preserve"> </v>
      </c>
      <c r="R1492" s="32">
        <f>Замеры!S1488</f>
        <v>0</v>
      </c>
      <c r="W1492" s="33" t="e">
        <f t="shared" si="46"/>
        <v>#VALUE!</v>
      </c>
      <c r="X1492" s="31" t="s">
        <v>75</v>
      </c>
      <c r="Y1492" s="33" t="e">
        <f t="shared" si="47"/>
        <v>#VALUE!</v>
      </c>
      <c r="Z1492" s="32"/>
    </row>
    <row r="1493" spans="1:26" x14ac:dyDescent="0.3">
      <c r="A1493" s="35">
        <f>IF(Замеры!B1489=0, " ", Замеры!B1489)</f>
        <v>1484</v>
      </c>
      <c r="B1493" s="37" t="str">
        <f>CONCATENATE(Замеры!C1489,Замеры!E1489)</f>
        <v>Группа от QF</v>
      </c>
      <c r="C1493" s="35" t="str">
        <f>IF(Замеры!H1489=0," ", Замеры!H1489)</f>
        <v xml:space="preserve"> </v>
      </c>
      <c r="D1493" s="29" t="str">
        <f>IF(Замеры!T1489=0, " ", Замеры!R1489)</f>
        <v xml:space="preserve"> </v>
      </c>
      <c r="E1493" s="29" t="str">
        <f>CONCATENATE(Замеры!N1489,Замеры!Q1489,Замеры!P1489)</f>
        <v xml:space="preserve"> </v>
      </c>
      <c r="F1493" s="30" t="str">
        <f>IF(Замеры!T1489=0," ","---")</f>
        <v xml:space="preserve"> </v>
      </c>
      <c r="G1493" s="31" t="str">
        <f>IF(Замеры!T1489=0," ",Замеры!I1489)</f>
        <v xml:space="preserve"> </v>
      </c>
      <c r="H1493" s="31" t="str">
        <f>CONCATENATE(Замеры!AE1489,Замеры!U1489,Замеры!AF1489)</f>
        <v>0 0</v>
      </c>
      <c r="I1493" s="29" t="str">
        <f>CONCATENATE(Замеры!AC1489,Замеры!U1489,Замеры!AD1489)</f>
        <v>0 0</v>
      </c>
      <c r="J1493" s="31" t="str">
        <f>IF(Замеры!T1489=0," ",G1493*2.55)</f>
        <v xml:space="preserve"> </v>
      </c>
      <c r="K1493" s="29" t="str">
        <f>IF(Замеры!T1489=0," ",Замеры!AA1489)</f>
        <v xml:space="preserve"> </v>
      </c>
      <c r="L1493" s="29" t="str">
        <f>IF(Замеры!T1489=0," ",Замеры!AB1489)</f>
        <v xml:space="preserve"> </v>
      </c>
      <c r="M1493" s="29" t="str">
        <f>IF(Замеры!T1489=0," ",0.1)</f>
        <v xml:space="preserve"> </v>
      </c>
      <c r="N1493" s="29" t="str">
        <f>IF(Замеры!T1489=0," ",Замеры!T1489)</f>
        <v xml:space="preserve"> </v>
      </c>
      <c r="O1493" s="29" t="str">
        <f>Замеры!U1489</f>
        <v xml:space="preserve"> </v>
      </c>
      <c r="P1493" s="29" t="str">
        <f>Замеры!V1489</f>
        <v xml:space="preserve"> </v>
      </c>
      <c r="Q1493" s="29" t="str">
        <f>IF(Замеры!T1489=0," ","+")</f>
        <v xml:space="preserve"> </v>
      </c>
      <c r="R1493" s="32">
        <f>Замеры!S1489</f>
        <v>0</v>
      </c>
      <c r="W1493" s="33" t="e">
        <f t="shared" si="46"/>
        <v>#VALUE!</v>
      </c>
      <c r="X1493" s="31" t="s">
        <v>75</v>
      </c>
      <c r="Y1493" s="33" t="e">
        <f t="shared" si="47"/>
        <v>#VALUE!</v>
      </c>
      <c r="Z1493" s="32"/>
    </row>
    <row r="1494" spans="1:26" x14ac:dyDescent="0.3">
      <c r="A1494" s="35">
        <f>IF(Замеры!B1490=0, " ", Замеры!B1490)</f>
        <v>1485</v>
      </c>
      <c r="B1494" s="37" t="str">
        <f>CONCATENATE(Замеры!C1490,Замеры!E1490)</f>
        <v>Группа от QF</v>
      </c>
      <c r="C1494" s="35" t="str">
        <f>IF(Замеры!H1490=0," ", Замеры!H1490)</f>
        <v xml:space="preserve"> </v>
      </c>
      <c r="D1494" s="29" t="str">
        <f>IF(Замеры!T1490=0, " ", Замеры!R1490)</f>
        <v xml:space="preserve"> </v>
      </c>
      <c r="E1494" s="29" t="str">
        <f>CONCATENATE(Замеры!N1490,Замеры!Q1490,Замеры!P1490)</f>
        <v xml:space="preserve"> </v>
      </c>
      <c r="F1494" s="30" t="str">
        <f>IF(Замеры!T1490=0," ","---")</f>
        <v xml:space="preserve"> </v>
      </c>
      <c r="G1494" s="31" t="str">
        <f>IF(Замеры!T1490=0," ",Замеры!I1490)</f>
        <v xml:space="preserve"> </v>
      </c>
      <c r="H1494" s="31" t="str">
        <f>CONCATENATE(Замеры!AE1490,Замеры!U1490,Замеры!AF1490)</f>
        <v>0 0</v>
      </c>
      <c r="I1494" s="29" t="str">
        <f>CONCATENATE(Замеры!AC1490,Замеры!U1490,Замеры!AD1490)</f>
        <v>0 0</v>
      </c>
      <c r="J1494" s="31" t="str">
        <f>IF(Замеры!T1490=0," ",G1494*2.55)</f>
        <v xml:space="preserve"> </v>
      </c>
      <c r="K1494" s="29" t="str">
        <f>IF(Замеры!T1490=0," ",Замеры!AA1490)</f>
        <v xml:space="preserve"> </v>
      </c>
      <c r="L1494" s="29" t="str">
        <f>IF(Замеры!T1490=0," ",Замеры!AB1490)</f>
        <v xml:space="preserve"> </v>
      </c>
      <c r="M1494" s="29" t="str">
        <f>IF(Замеры!T1490=0," ",0.1)</f>
        <v xml:space="preserve"> </v>
      </c>
      <c r="N1494" s="29" t="str">
        <f>IF(Замеры!T1490=0," ",Замеры!T1490)</f>
        <v xml:space="preserve"> </v>
      </c>
      <c r="O1494" s="29" t="str">
        <f>Замеры!U1490</f>
        <v xml:space="preserve"> </v>
      </c>
      <c r="P1494" s="29" t="str">
        <f>Замеры!V1490</f>
        <v xml:space="preserve"> </v>
      </c>
      <c r="Q1494" s="29" t="str">
        <f>IF(Замеры!T1490=0," ","+")</f>
        <v xml:space="preserve"> </v>
      </c>
      <c r="R1494" s="32">
        <f>Замеры!S1490</f>
        <v>0</v>
      </c>
      <c r="W1494" s="33" t="e">
        <f t="shared" si="46"/>
        <v>#VALUE!</v>
      </c>
      <c r="X1494" s="31" t="s">
        <v>75</v>
      </c>
      <c r="Y1494" s="33" t="e">
        <f t="shared" si="47"/>
        <v>#VALUE!</v>
      </c>
      <c r="Z1494" s="32"/>
    </row>
    <row r="1495" spans="1:26" x14ac:dyDescent="0.3">
      <c r="A1495" s="35">
        <f>IF(Замеры!B1491=0, " ", Замеры!B1491)</f>
        <v>1486</v>
      </c>
      <c r="B1495" s="37" t="str">
        <f>CONCATENATE(Замеры!C1491,Замеры!E1491)</f>
        <v>Группа от QF</v>
      </c>
      <c r="C1495" s="35" t="str">
        <f>IF(Замеры!H1491=0," ", Замеры!H1491)</f>
        <v xml:space="preserve"> </v>
      </c>
      <c r="D1495" s="29" t="str">
        <f>IF(Замеры!T1491=0, " ", Замеры!R1491)</f>
        <v xml:space="preserve"> </v>
      </c>
      <c r="E1495" s="29" t="str">
        <f>CONCATENATE(Замеры!N1491,Замеры!Q1491,Замеры!P1491)</f>
        <v xml:space="preserve"> </v>
      </c>
      <c r="F1495" s="30" t="str">
        <f>IF(Замеры!T1491=0," ","---")</f>
        <v xml:space="preserve"> </v>
      </c>
      <c r="G1495" s="31" t="str">
        <f>IF(Замеры!T1491=0," ",Замеры!I1491)</f>
        <v xml:space="preserve"> </v>
      </c>
      <c r="H1495" s="31" t="str">
        <f>CONCATENATE(Замеры!AE1491,Замеры!U1491,Замеры!AF1491)</f>
        <v>0 0</v>
      </c>
      <c r="I1495" s="29" t="str">
        <f>CONCATENATE(Замеры!AC1491,Замеры!U1491,Замеры!AD1491)</f>
        <v>0 0</v>
      </c>
      <c r="J1495" s="31" t="str">
        <f>IF(Замеры!T1491=0," ",G1495*2.55)</f>
        <v xml:space="preserve"> </v>
      </c>
      <c r="K1495" s="29" t="str">
        <f>IF(Замеры!T1491=0," ",Замеры!AA1491)</f>
        <v xml:space="preserve"> </v>
      </c>
      <c r="L1495" s="29" t="str">
        <f>IF(Замеры!T1491=0," ",Замеры!AB1491)</f>
        <v xml:space="preserve"> </v>
      </c>
      <c r="M1495" s="29" t="str">
        <f>IF(Замеры!T1491=0," ",0.1)</f>
        <v xml:space="preserve"> </v>
      </c>
      <c r="N1495" s="29" t="str">
        <f>IF(Замеры!T1491=0," ",Замеры!T1491)</f>
        <v xml:space="preserve"> </v>
      </c>
      <c r="O1495" s="29" t="str">
        <f>Замеры!U1491</f>
        <v xml:space="preserve"> </v>
      </c>
      <c r="P1495" s="29" t="str">
        <f>Замеры!V1491</f>
        <v xml:space="preserve"> </v>
      </c>
      <c r="Q1495" s="29" t="str">
        <f>IF(Замеры!T1491=0," ","+")</f>
        <v xml:space="preserve"> </v>
      </c>
      <c r="R1495" s="32">
        <f>Замеры!S1491</f>
        <v>0</v>
      </c>
      <c r="W1495" s="33" t="e">
        <f t="shared" si="46"/>
        <v>#VALUE!</v>
      </c>
      <c r="X1495" s="31" t="s">
        <v>75</v>
      </c>
      <c r="Y1495" s="33" t="e">
        <f t="shared" si="47"/>
        <v>#VALUE!</v>
      </c>
      <c r="Z1495" s="32"/>
    </row>
    <row r="1496" spans="1:26" x14ac:dyDescent="0.3">
      <c r="A1496" s="35">
        <f>IF(Замеры!B1492=0, " ", Замеры!B1492)</f>
        <v>1487</v>
      </c>
      <c r="B1496" s="37" t="str">
        <f>CONCATENATE(Замеры!C1492,Замеры!E1492)</f>
        <v>Группа от QF</v>
      </c>
      <c r="C1496" s="35" t="str">
        <f>IF(Замеры!H1492=0," ", Замеры!H1492)</f>
        <v xml:space="preserve"> </v>
      </c>
      <c r="D1496" s="29" t="str">
        <f>IF(Замеры!T1492=0, " ", Замеры!R1492)</f>
        <v xml:space="preserve"> </v>
      </c>
      <c r="E1496" s="29" t="str">
        <f>CONCATENATE(Замеры!N1492,Замеры!Q1492,Замеры!P1492)</f>
        <v xml:space="preserve"> </v>
      </c>
      <c r="F1496" s="30" t="str">
        <f>IF(Замеры!T1492=0," ","---")</f>
        <v xml:space="preserve"> </v>
      </c>
      <c r="G1496" s="31" t="str">
        <f>IF(Замеры!T1492=0," ",Замеры!I1492)</f>
        <v xml:space="preserve"> </v>
      </c>
      <c r="H1496" s="31" t="str">
        <f>CONCATENATE(Замеры!AE1492,Замеры!U1492,Замеры!AF1492)</f>
        <v>0 0</v>
      </c>
      <c r="I1496" s="29" t="str">
        <f>CONCATENATE(Замеры!AC1492,Замеры!U1492,Замеры!AD1492)</f>
        <v>0 0</v>
      </c>
      <c r="J1496" s="31" t="str">
        <f>IF(Замеры!T1492=0," ",G1496*2.55)</f>
        <v xml:space="preserve"> </v>
      </c>
      <c r="K1496" s="29" t="str">
        <f>IF(Замеры!T1492=0," ",Замеры!AA1492)</f>
        <v xml:space="preserve"> </v>
      </c>
      <c r="L1496" s="29" t="str">
        <f>IF(Замеры!T1492=0," ",Замеры!AB1492)</f>
        <v xml:space="preserve"> </v>
      </c>
      <c r="M1496" s="29" t="str">
        <f>IF(Замеры!T1492=0," ",0.1)</f>
        <v xml:space="preserve"> </v>
      </c>
      <c r="N1496" s="29" t="str">
        <f>IF(Замеры!T1492=0," ",Замеры!T1492)</f>
        <v xml:space="preserve"> </v>
      </c>
      <c r="O1496" s="29" t="str">
        <f>Замеры!U1492</f>
        <v xml:space="preserve"> </v>
      </c>
      <c r="P1496" s="29" t="str">
        <f>Замеры!V1492</f>
        <v xml:space="preserve"> </v>
      </c>
      <c r="Q1496" s="29" t="str">
        <f>IF(Замеры!T1492=0," ","+")</f>
        <v xml:space="preserve"> </v>
      </c>
      <c r="R1496" s="32">
        <f>Замеры!S1492</f>
        <v>0</v>
      </c>
      <c r="W1496" s="33" t="e">
        <f t="shared" si="46"/>
        <v>#VALUE!</v>
      </c>
      <c r="X1496" s="31" t="s">
        <v>75</v>
      </c>
      <c r="Y1496" s="33" t="e">
        <f t="shared" si="47"/>
        <v>#VALUE!</v>
      </c>
      <c r="Z1496" s="32"/>
    </row>
    <row r="1497" spans="1:26" x14ac:dyDescent="0.3">
      <c r="A1497" s="35">
        <f>IF(Замеры!B1493=0, " ", Замеры!B1493)</f>
        <v>1488</v>
      </c>
      <c r="B1497" s="37" t="str">
        <f>CONCATENATE(Замеры!C1493,Замеры!E1493)</f>
        <v>Группа от QF</v>
      </c>
      <c r="C1497" s="35" t="str">
        <f>IF(Замеры!H1493=0," ", Замеры!H1493)</f>
        <v xml:space="preserve"> </v>
      </c>
      <c r="D1497" s="29" t="str">
        <f>IF(Замеры!T1493=0, " ", Замеры!R1493)</f>
        <v xml:space="preserve"> </v>
      </c>
      <c r="E1497" s="29" t="str">
        <f>CONCATENATE(Замеры!N1493,Замеры!Q1493,Замеры!P1493)</f>
        <v xml:space="preserve"> </v>
      </c>
      <c r="F1497" s="30" t="str">
        <f>IF(Замеры!T1493=0," ","---")</f>
        <v xml:space="preserve"> </v>
      </c>
      <c r="G1497" s="31" t="str">
        <f>IF(Замеры!T1493=0," ",Замеры!I1493)</f>
        <v xml:space="preserve"> </v>
      </c>
      <c r="H1497" s="31" t="str">
        <f>CONCATENATE(Замеры!AE1493,Замеры!U1493,Замеры!AF1493)</f>
        <v>0 0</v>
      </c>
      <c r="I1497" s="29" t="str">
        <f>CONCATENATE(Замеры!AC1493,Замеры!U1493,Замеры!AD1493)</f>
        <v>0 0</v>
      </c>
      <c r="J1497" s="31" t="str">
        <f>IF(Замеры!T1493=0," ",G1497*2.55)</f>
        <v xml:space="preserve"> </v>
      </c>
      <c r="K1497" s="29" t="str">
        <f>IF(Замеры!T1493=0," ",Замеры!AA1493)</f>
        <v xml:space="preserve"> </v>
      </c>
      <c r="L1497" s="29" t="str">
        <f>IF(Замеры!T1493=0," ",Замеры!AB1493)</f>
        <v xml:space="preserve"> </v>
      </c>
      <c r="M1497" s="29" t="str">
        <f>IF(Замеры!T1493=0," ",0.1)</f>
        <v xml:space="preserve"> </v>
      </c>
      <c r="N1497" s="29" t="str">
        <f>IF(Замеры!T1493=0," ",Замеры!T1493)</f>
        <v xml:space="preserve"> </v>
      </c>
      <c r="O1497" s="29" t="str">
        <f>Замеры!U1493</f>
        <v xml:space="preserve"> </v>
      </c>
      <c r="P1497" s="29" t="str">
        <f>Замеры!V1493</f>
        <v xml:space="preserve"> </v>
      </c>
      <c r="Q1497" s="29" t="str">
        <f>IF(Замеры!T1493=0," ","+")</f>
        <v xml:space="preserve"> </v>
      </c>
      <c r="R1497" s="32">
        <f>Замеры!S1493</f>
        <v>0</v>
      </c>
      <c r="W1497" s="33" t="e">
        <f t="shared" si="46"/>
        <v>#VALUE!</v>
      </c>
      <c r="X1497" s="31" t="s">
        <v>75</v>
      </c>
      <c r="Y1497" s="33" t="e">
        <f t="shared" si="47"/>
        <v>#VALUE!</v>
      </c>
      <c r="Z1497" s="32"/>
    </row>
    <row r="1498" spans="1:26" x14ac:dyDescent="0.3">
      <c r="A1498" s="35">
        <f>IF(Замеры!B1494=0, " ", Замеры!B1494)</f>
        <v>1489</v>
      </c>
      <c r="B1498" s="37" t="str">
        <f>CONCATENATE(Замеры!C1494,Замеры!E1494)</f>
        <v>Группа от QF</v>
      </c>
      <c r="C1498" s="35" t="str">
        <f>IF(Замеры!H1494=0," ", Замеры!H1494)</f>
        <v xml:space="preserve"> </v>
      </c>
      <c r="D1498" s="29" t="str">
        <f>IF(Замеры!T1494=0, " ", Замеры!R1494)</f>
        <v xml:space="preserve"> </v>
      </c>
      <c r="E1498" s="29" t="str">
        <f>CONCATENATE(Замеры!N1494,Замеры!Q1494,Замеры!P1494)</f>
        <v xml:space="preserve"> </v>
      </c>
      <c r="F1498" s="30" t="str">
        <f>IF(Замеры!T1494=0," ","---")</f>
        <v xml:space="preserve"> </v>
      </c>
      <c r="G1498" s="31" t="str">
        <f>IF(Замеры!T1494=0," ",Замеры!I1494)</f>
        <v xml:space="preserve"> </v>
      </c>
      <c r="H1498" s="31" t="str">
        <f>CONCATENATE(Замеры!AE1494,Замеры!U1494,Замеры!AF1494)</f>
        <v>0 0</v>
      </c>
      <c r="I1498" s="29" t="str">
        <f>CONCATENATE(Замеры!AC1494,Замеры!U1494,Замеры!AD1494)</f>
        <v>0 0</v>
      </c>
      <c r="J1498" s="31" t="str">
        <f>IF(Замеры!T1494=0," ",G1498*2.55)</f>
        <v xml:space="preserve"> </v>
      </c>
      <c r="K1498" s="29" t="str">
        <f>IF(Замеры!T1494=0," ",Замеры!AA1494)</f>
        <v xml:space="preserve"> </v>
      </c>
      <c r="L1498" s="29" t="str">
        <f>IF(Замеры!T1494=0," ",Замеры!AB1494)</f>
        <v xml:space="preserve"> </v>
      </c>
      <c r="M1498" s="29" t="str">
        <f>IF(Замеры!T1494=0," ",0.1)</f>
        <v xml:space="preserve"> </v>
      </c>
      <c r="N1498" s="29" t="str">
        <f>IF(Замеры!T1494=0," ",Замеры!T1494)</f>
        <v xml:space="preserve"> </v>
      </c>
      <c r="O1498" s="29" t="str">
        <f>Замеры!U1494</f>
        <v xml:space="preserve"> </v>
      </c>
      <c r="P1498" s="29" t="str">
        <f>Замеры!V1494</f>
        <v xml:space="preserve"> </v>
      </c>
      <c r="Q1498" s="29" t="str">
        <f>IF(Замеры!T1494=0," ","+")</f>
        <v xml:space="preserve"> </v>
      </c>
      <c r="R1498" s="32">
        <f>Замеры!S1494</f>
        <v>0</v>
      </c>
      <c r="W1498" s="33" t="e">
        <f t="shared" si="46"/>
        <v>#VALUE!</v>
      </c>
      <c r="X1498" s="31" t="s">
        <v>75</v>
      </c>
      <c r="Y1498" s="33" t="e">
        <f t="shared" si="47"/>
        <v>#VALUE!</v>
      </c>
      <c r="Z1498" s="32"/>
    </row>
    <row r="1499" spans="1:26" x14ac:dyDescent="0.3">
      <c r="A1499" s="35">
        <f>IF(Замеры!B1495=0, " ", Замеры!B1495)</f>
        <v>1490</v>
      </c>
      <c r="B1499" s="37" t="str">
        <f>CONCATENATE(Замеры!C1495,Замеры!E1495)</f>
        <v>Группа от QF</v>
      </c>
      <c r="C1499" s="35" t="str">
        <f>IF(Замеры!H1495=0," ", Замеры!H1495)</f>
        <v xml:space="preserve"> </v>
      </c>
      <c r="D1499" s="29" t="str">
        <f>IF(Замеры!T1495=0, " ", Замеры!R1495)</f>
        <v xml:space="preserve"> </v>
      </c>
      <c r="E1499" s="29" t="str">
        <f>CONCATENATE(Замеры!N1495,Замеры!Q1495,Замеры!P1495)</f>
        <v xml:space="preserve"> </v>
      </c>
      <c r="F1499" s="30" t="str">
        <f>IF(Замеры!T1495=0," ","---")</f>
        <v xml:space="preserve"> </v>
      </c>
      <c r="G1499" s="31" t="str">
        <f>IF(Замеры!T1495=0," ",Замеры!I1495)</f>
        <v xml:space="preserve"> </v>
      </c>
      <c r="H1499" s="31" t="str">
        <f>CONCATENATE(Замеры!AE1495,Замеры!U1495,Замеры!AF1495)</f>
        <v>0 0</v>
      </c>
      <c r="I1499" s="29" t="str">
        <f>CONCATENATE(Замеры!AC1495,Замеры!U1495,Замеры!AD1495)</f>
        <v>0 0</v>
      </c>
      <c r="J1499" s="31" t="str">
        <f>IF(Замеры!T1495=0," ",G1499*2.55)</f>
        <v xml:space="preserve"> </v>
      </c>
      <c r="K1499" s="29" t="str">
        <f>IF(Замеры!T1495=0," ",Замеры!AA1495)</f>
        <v xml:space="preserve"> </v>
      </c>
      <c r="L1499" s="29" t="str">
        <f>IF(Замеры!T1495=0," ",Замеры!AB1495)</f>
        <v xml:space="preserve"> </v>
      </c>
      <c r="M1499" s="29" t="str">
        <f>IF(Замеры!T1495=0," ",0.1)</f>
        <v xml:space="preserve"> </v>
      </c>
      <c r="N1499" s="29" t="str">
        <f>IF(Замеры!T1495=0," ",Замеры!T1495)</f>
        <v xml:space="preserve"> </v>
      </c>
      <c r="O1499" s="29" t="str">
        <f>Замеры!U1495</f>
        <v xml:space="preserve"> </v>
      </c>
      <c r="P1499" s="29" t="str">
        <f>Замеры!V1495</f>
        <v xml:space="preserve"> </v>
      </c>
      <c r="Q1499" s="29" t="str">
        <f>IF(Замеры!T1495=0," ","+")</f>
        <v xml:space="preserve"> </v>
      </c>
      <c r="R1499" s="32">
        <f>Замеры!S1495</f>
        <v>0</v>
      </c>
      <c r="W1499" s="33" t="e">
        <f t="shared" si="46"/>
        <v>#VALUE!</v>
      </c>
      <c r="X1499" s="31" t="s">
        <v>75</v>
      </c>
      <c r="Y1499" s="33" t="e">
        <f t="shared" si="47"/>
        <v>#VALUE!</v>
      </c>
      <c r="Z1499" s="32"/>
    </row>
    <row r="1500" spans="1:26" x14ac:dyDescent="0.3">
      <c r="A1500" s="35">
        <f>IF(Замеры!B1496=0, " ", Замеры!B1496)</f>
        <v>1491</v>
      </c>
      <c r="B1500" s="37" t="str">
        <f>CONCATENATE(Замеры!C1496,Замеры!E1496)</f>
        <v>Группа от QF</v>
      </c>
      <c r="C1500" s="35" t="str">
        <f>IF(Замеры!H1496=0," ", Замеры!H1496)</f>
        <v xml:space="preserve"> </v>
      </c>
      <c r="D1500" s="29" t="str">
        <f>IF(Замеры!T1496=0, " ", Замеры!R1496)</f>
        <v xml:space="preserve"> </v>
      </c>
      <c r="E1500" s="29" t="str">
        <f>CONCATENATE(Замеры!N1496,Замеры!Q1496,Замеры!P1496)</f>
        <v xml:space="preserve"> </v>
      </c>
      <c r="F1500" s="30" t="str">
        <f>IF(Замеры!T1496=0," ","---")</f>
        <v xml:space="preserve"> </v>
      </c>
      <c r="G1500" s="31" t="str">
        <f>IF(Замеры!T1496=0," ",Замеры!I1496)</f>
        <v xml:space="preserve"> </v>
      </c>
      <c r="H1500" s="31" t="str">
        <f>CONCATENATE(Замеры!AE1496,Замеры!U1496,Замеры!AF1496)</f>
        <v>0 0</v>
      </c>
      <c r="I1500" s="29" t="str">
        <f>CONCATENATE(Замеры!AC1496,Замеры!U1496,Замеры!AD1496)</f>
        <v>0 0</v>
      </c>
      <c r="J1500" s="31" t="str">
        <f>IF(Замеры!T1496=0," ",G1500*2.55)</f>
        <v xml:space="preserve"> </v>
      </c>
      <c r="K1500" s="29" t="str">
        <f>IF(Замеры!T1496=0," ",Замеры!AA1496)</f>
        <v xml:space="preserve"> </v>
      </c>
      <c r="L1500" s="29" t="str">
        <f>IF(Замеры!T1496=0," ",Замеры!AB1496)</f>
        <v xml:space="preserve"> </v>
      </c>
      <c r="M1500" s="29" t="str">
        <f>IF(Замеры!T1496=0," ",0.1)</f>
        <v xml:space="preserve"> </v>
      </c>
      <c r="N1500" s="29" t="str">
        <f>IF(Замеры!T1496=0," ",Замеры!T1496)</f>
        <v xml:space="preserve"> </v>
      </c>
      <c r="O1500" s="29" t="str">
        <f>Замеры!U1496</f>
        <v xml:space="preserve"> </v>
      </c>
      <c r="P1500" s="29" t="str">
        <f>Замеры!V1496</f>
        <v xml:space="preserve"> </v>
      </c>
      <c r="Q1500" s="29" t="str">
        <f>IF(Замеры!T1496=0," ","+")</f>
        <v xml:space="preserve"> </v>
      </c>
      <c r="R1500" s="32">
        <f>Замеры!S1496</f>
        <v>0</v>
      </c>
      <c r="W1500" s="33" t="e">
        <f t="shared" si="46"/>
        <v>#VALUE!</v>
      </c>
      <c r="X1500" s="31" t="s">
        <v>75</v>
      </c>
      <c r="Y1500" s="33" t="e">
        <f t="shared" si="47"/>
        <v>#VALUE!</v>
      </c>
      <c r="Z1500" s="32"/>
    </row>
    <row r="1501" spans="1:26" x14ac:dyDescent="0.3">
      <c r="A1501" s="35">
        <f>IF(Замеры!B1497=0, " ", Замеры!B1497)</f>
        <v>1492</v>
      </c>
      <c r="B1501" s="37" t="str">
        <f>CONCATENATE(Замеры!C1497,Замеры!E1497)</f>
        <v>Группа от QF</v>
      </c>
      <c r="C1501" s="35" t="str">
        <f>IF(Замеры!H1497=0," ", Замеры!H1497)</f>
        <v xml:space="preserve"> </v>
      </c>
      <c r="D1501" s="29" t="str">
        <f>IF(Замеры!T1497=0, " ", Замеры!R1497)</f>
        <v xml:space="preserve"> </v>
      </c>
      <c r="E1501" s="29" t="str">
        <f>CONCATENATE(Замеры!N1497,Замеры!Q1497,Замеры!P1497)</f>
        <v xml:space="preserve"> </v>
      </c>
      <c r="F1501" s="30" t="str">
        <f>IF(Замеры!T1497=0," ","---")</f>
        <v xml:space="preserve"> </v>
      </c>
      <c r="G1501" s="31" t="str">
        <f>IF(Замеры!T1497=0," ",Замеры!I1497)</f>
        <v xml:space="preserve"> </v>
      </c>
      <c r="H1501" s="31" t="str">
        <f>CONCATENATE(Замеры!AE1497,Замеры!U1497,Замеры!AF1497)</f>
        <v>0 0</v>
      </c>
      <c r="I1501" s="29" t="str">
        <f>CONCATENATE(Замеры!AC1497,Замеры!U1497,Замеры!AD1497)</f>
        <v>0 0</v>
      </c>
      <c r="J1501" s="31" t="str">
        <f>IF(Замеры!T1497=0," ",G1501*2.55)</f>
        <v xml:space="preserve"> </v>
      </c>
      <c r="K1501" s="29" t="str">
        <f>IF(Замеры!T1497=0," ",Замеры!AA1497)</f>
        <v xml:space="preserve"> </v>
      </c>
      <c r="L1501" s="29" t="str">
        <f>IF(Замеры!T1497=0," ",Замеры!AB1497)</f>
        <v xml:space="preserve"> </v>
      </c>
      <c r="M1501" s="29" t="str">
        <f>IF(Замеры!T1497=0," ",0.1)</f>
        <v xml:space="preserve"> </v>
      </c>
      <c r="N1501" s="29" t="str">
        <f>IF(Замеры!T1497=0," ",Замеры!T1497)</f>
        <v xml:space="preserve"> </v>
      </c>
      <c r="O1501" s="29" t="str">
        <f>Замеры!U1497</f>
        <v xml:space="preserve"> </v>
      </c>
      <c r="P1501" s="29" t="str">
        <f>Замеры!V1497</f>
        <v xml:space="preserve"> </v>
      </c>
      <c r="Q1501" s="29" t="str">
        <f>IF(Замеры!T1497=0," ","+")</f>
        <v xml:space="preserve"> </v>
      </c>
    </row>
    <row r="1502" spans="1:26" x14ac:dyDescent="0.3">
      <c r="A1502" s="35">
        <f>IF(Замеры!B1498=0, " ", Замеры!B1498)</f>
        <v>1493</v>
      </c>
      <c r="B1502" s="37" t="str">
        <f>CONCATENATE(Замеры!C1498,Замеры!E1498)</f>
        <v>Группа от QF</v>
      </c>
      <c r="C1502" s="35" t="str">
        <f>IF(Замеры!H1498=0," ", Замеры!H1498)</f>
        <v xml:space="preserve"> </v>
      </c>
      <c r="D1502" s="29" t="str">
        <f>IF(Замеры!T1498=0, " ", Замеры!R1498)</f>
        <v xml:space="preserve"> </v>
      </c>
      <c r="E1502" s="29" t="str">
        <f>CONCATENATE(Замеры!N1498,Замеры!Q1498,Замеры!P1498)</f>
        <v xml:space="preserve"> </v>
      </c>
      <c r="F1502" s="30" t="str">
        <f>IF(Замеры!T1498=0," ","---")</f>
        <v xml:space="preserve"> </v>
      </c>
      <c r="G1502" s="31" t="str">
        <f>IF(Замеры!T1498=0," ",Замеры!I1498)</f>
        <v xml:space="preserve"> </v>
      </c>
      <c r="H1502" s="31" t="str">
        <f>CONCATENATE(Замеры!AE1498,Замеры!U1498,Замеры!AF1498)</f>
        <v>0 0</v>
      </c>
      <c r="I1502" s="29" t="str">
        <f>CONCATENATE(Замеры!AC1498,Замеры!U1498,Замеры!AD1498)</f>
        <v>0 0</v>
      </c>
      <c r="J1502" s="31" t="str">
        <f>IF(Замеры!T1498=0," ",G1502*2.55)</f>
        <v xml:space="preserve"> </v>
      </c>
      <c r="K1502" s="29" t="str">
        <f>IF(Замеры!T1498=0," ",Замеры!AA1498)</f>
        <v xml:space="preserve"> </v>
      </c>
      <c r="L1502" s="29" t="str">
        <f>IF(Замеры!T1498=0," ",Замеры!AB1498)</f>
        <v xml:space="preserve"> </v>
      </c>
      <c r="M1502" s="29" t="str">
        <f>IF(Замеры!T1498=0," ",0.1)</f>
        <v xml:space="preserve"> </v>
      </c>
      <c r="N1502" s="29" t="str">
        <f>IF(Замеры!T1498=0," ",Замеры!T1498)</f>
        <v xml:space="preserve"> </v>
      </c>
      <c r="O1502" s="29" t="str">
        <f>Замеры!U1498</f>
        <v xml:space="preserve"> </v>
      </c>
      <c r="P1502" s="29" t="str">
        <f>Замеры!V1498</f>
        <v xml:space="preserve"> </v>
      </c>
      <c r="Q1502" s="29" t="str">
        <f>IF(Замеры!T1498=0," ","+")</f>
        <v xml:space="preserve"> </v>
      </c>
    </row>
  </sheetData>
  <mergeCells count="20"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  <mergeCell ref="A1:A7"/>
    <mergeCell ref="D1:E3"/>
    <mergeCell ref="F1:F7"/>
    <mergeCell ref="G1:G7"/>
    <mergeCell ref="H1:I3"/>
  </mergeCells>
  <dataValidations count="1">
    <dataValidation type="list" operator="equal" allowBlank="1" showInputMessage="1" showErrorMessage="1" sqref="V5" xr:uid="{00000000-0002-0000-04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1.0476190476190477</v>
      </c>
      <c r="C1" s="63">
        <f ca="1">B1*D1</f>
        <v>1.5714285714285716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2.2380952380952381</v>
      </c>
      <c r="C2" s="63">
        <f t="shared" ref="C2:C23" ca="1" si="1">B2*D2</f>
        <v>3.3571428571428572</v>
      </c>
      <c r="D2" s="66">
        <v>1.5</v>
      </c>
    </row>
    <row r="3" spans="1:4" ht="15" thickBot="1" x14ac:dyDescent="0.35">
      <c r="A3" s="61">
        <v>4</v>
      </c>
      <c r="B3" s="62">
        <f t="shared" ca="1" si="0"/>
        <v>2.0476190476190474</v>
      </c>
      <c r="C3" s="63">
        <f t="shared" ca="1" si="1"/>
        <v>3.0714285714285712</v>
      </c>
      <c r="D3" s="64">
        <v>1.5</v>
      </c>
    </row>
    <row r="4" spans="1:4" ht="15" thickBot="1" x14ac:dyDescent="0.35">
      <c r="A4" s="65">
        <v>4</v>
      </c>
      <c r="B4" s="62">
        <f t="shared" ca="1" si="0"/>
        <v>2.0476190476190474</v>
      </c>
      <c r="C4" s="63">
        <f t="shared" ca="1" si="1"/>
        <v>3.0714285714285712</v>
      </c>
      <c r="D4" s="66">
        <v>1.5</v>
      </c>
    </row>
    <row r="5" spans="1:4" ht="15" thickBot="1" x14ac:dyDescent="0.35">
      <c r="A5" s="61">
        <v>4</v>
      </c>
      <c r="B5" s="62">
        <f t="shared" ca="1" si="0"/>
        <v>2.2857142857142856</v>
      </c>
      <c r="C5" s="63">
        <f t="shared" ca="1" si="1"/>
        <v>3.4285714285714284</v>
      </c>
      <c r="D5" s="64">
        <v>1.5</v>
      </c>
    </row>
    <row r="6" spans="1:4" ht="15" thickBot="1" x14ac:dyDescent="0.35">
      <c r="A6" s="65">
        <v>4</v>
      </c>
      <c r="B6" s="62">
        <f t="shared" ca="1" si="0"/>
        <v>1</v>
      </c>
      <c r="C6" s="63">
        <f t="shared" ca="1" si="1"/>
        <v>1.5</v>
      </c>
      <c r="D6" s="66">
        <v>1.5</v>
      </c>
    </row>
    <row r="7" spans="1:4" ht="15" thickBot="1" x14ac:dyDescent="0.35">
      <c r="A7" s="61">
        <v>4</v>
      </c>
      <c r="B7" s="62">
        <f t="shared" ca="1" si="0"/>
        <v>1.5238095238095237</v>
      </c>
      <c r="C7" s="63">
        <f t="shared" ca="1" si="1"/>
        <v>2.2857142857142856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1.3809523809523809</v>
      </c>
      <c r="C8" s="63">
        <f t="shared" ca="1" si="1"/>
        <v>2.0714285714285712</v>
      </c>
      <c r="D8" s="66">
        <v>1.5</v>
      </c>
    </row>
    <row r="9" spans="1:4" ht="15" thickBot="1" x14ac:dyDescent="0.35">
      <c r="A9" s="61">
        <v>4</v>
      </c>
      <c r="B9" s="62">
        <f t="shared" ca="1" si="0"/>
        <v>2.3809523809523809</v>
      </c>
      <c r="C9" s="63">
        <f t="shared" ca="1" si="1"/>
        <v>3.5714285714285712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1.1428571428571428</v>
      </c>
      <c r="C10" s="63">
        <f t="shared" ca="1" si="1"/>
        <v>1.7142857142857142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1.0476190476190477</v>
      </c>
      <c r="C11" s="63">
        <f t="shared" ca="1" si="1"/>
        <v>1.5714285714285716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2.1428571428571428</v>
      </c>
      <c r="C12" s="63">
        <f t="shared" ca="1" si="1"/>
        <v>3.2142857142857144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</v>
      </c>
      <c r="C13" s="63">
        <f t="shared" ca="1" si="1"/>
        <v>1.5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1.8571428571428572</v>
      </c>
      <c r="C14" s="63">
        <f t="shared" ca="1" si="1"/>
        <v>2.7857142857142856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1.4285714285714286</v>
      </c>
      <c r="C15" s="63">
        <f t="shared" ca="1" si="1"/>
        <v>2.1428571428571428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1.0952380952380953</v>
      </c>
      <c r="C16" s="63">
        <f t="shared" ca="1" si="1"/>
        <v>1.642857142857143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1.6666666666666667</v>
      </c>
      <c r="C17" s="63">
        <f t="shared" ca="1" si="1"/>
        <v>2.5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1.2857142857142858</v>
      </c>
      <c r="C18" s="63">
        <f t="shared" ca="1" si="1"/>
        <v>1.9285714285714288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1.8571428571428572</v>
      </c>
      <c r="C19" s="63">
        <f t="shared" ca="1" si="1"/>
        <v>2.7857142857142856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2.0476190476190474</v>
      </c>
      <c r="C20" s="63">
        <f t="shared" ca="1" si="1"/>
        <v>3.0714285714285712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1.9047619047619047</v>
      </c>
      <c r="C21" s="63">
        <f t="shared" ca="1" si="1"/>
        <v>2.8571428571428568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1.2857142857142858</v>
      </c>
      <c r="C22" s="63">
        <f t="shared" ca="1" si="1"/>
        <v>1.9285714285714288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1.4285714285714286</v>
      </c>
      <c r="C23" s="63">
        <f t="shared" ca="1" si="1"/>
        <v>2.1428571428571428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2024-12-14T21:22:34Z</dcterms:modified>
</cp:coreProperties>
</file>